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ml.chartshapes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iE\Dropbox\Articoli archeometria\"/>
    </mc:Choice>
  </mc:AlternateContent>
  <bookViews>
    <workbookView xWindow="8025" yWindow="-75" windowWidth="9120" windowHeight="7995" tabRatio="997" firstSheet="18" activeTab="21"/>
  </bookViews>
  <sheets>
    <sheet name="Grafico2 (2)" sheetId="29" r:id="rId1"/>
    <sheet name="Grafico1 (2)" sheetId="28" r:id="rId2"/>
    <sheet name="Grafico1" sheetId="4" r:id="rId3"/>
    <sheet name="decadimento" sheetId="5" r:id="rId4"/>
    <sheet name="variazione conc. iniziale" sheetId="8" r:id="rId5"/>
    <sheet name="Grafico2" sheetId="9" r:id="rId6"/>
    <sheet name="Calcoli per C-14" sheetId="1" r:id="rId7"/>
    <sheet name="Frazione isortopica" sheetId="7" r:id="rId8"/>
    <sheet name="dati calibrazione" sheetId="11" r:id="rId9"/>
    <sheet name="Delta C-14" sheetId="16" r:id="rId10"/>
    <sheet name="Delta C-14 (2)" sheetId="30" r:id="rId11"/>
    <sheet name="Calibrazione radiocarbonio" sheetId="15" r:id="rId12"/>
    <sheet name="Calibrazione radiocarbonio (2)" sheetId="34" r:id="rId13"/>
    <sheet name="bomb04SH" sheetId="18" r:id="rId14"/>
    <sheet name="effetto Bomba" sheetId="22" r:id="rId15"/>
    <sheet name="effetto Bomba (2)" sheetId="33" r:id="rId16"/>
    <sheet name="marine09" sheetId="20" r:id="rId17"/>
    <sheet name="serbatoi a confronto" sheetId="23" r:id="rId18"/>
    <sheet name="serbatoi a confronto (2)" sheetId="32" r:id="rId19"/>
    <sheet name="esempi di calcolo della data" sheetId="25" r:id="rId20"/>
    <sheet name="calcolo della data" sheetId="24" r:id="rId21"/>
    <sheet name="calcolo della data (2)" sheetId="27" r:id="rId22"/>
  </sheets>
  <calcPr calcId="152511"/>
</workbook>
</file>

<file path=xl/calcChain.xml><?xml version="1.0" encoding="utf-8"?>
<calcChain xmlns="http://schemas.openxmlformats.org/spreadsheetml/2006/main">
  <c r="B101" i="25" l="1"/>
  <c r="C34" i="25"/>
  <c r="D30" i="25"/>
  <c r="C30" i="25"/>
  <c r="H16" i="25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E16" i="25"/>
  <c r="G15" i="25"/>
  <c r="H14" i="25"/>
  <c r="H15" i="25" s="1"/>
  <c r="E14" i="25"/>
  <c r="G13" i="25"/>
  <c r="E13" i="25"/>
  <c r="F11" i="25"/>
  <c r="H10" i="25"/>
  <c r="H9" i="25"/>
  <c r="H8" i="25"/>
  <c r="I7" i="25"/>
  <c r="H7" i="25"/>
  <c r="F3" i="25"/>
  <c r="B3662" i="20"/>
  <c r="B3661" i="20"/>
  <c r="B3660" i="20"/>
  <c r="B3659" i="20"/>
  <c r="B3658" i="20"/>
  <c r="B3657" i="20"/>
  <c r="B3656" i="20"/>
  <c r="B3655" i="20"/>
  <c r="B3654" i="20"/>
  <c r="B3653" i="20"/>
  <c r="B3652" i="20"/>
  <c r="B3651" i="20"/>
  <c r="B3650" i="20"/>
  <c r="B3649" i="20"/>
  <c r="B3648" i="20"/>
  <c r="B3647" i="20"/>
  <c r="B3646" i="20"/>
  <c r="B3645" i="20"/>
  <c r="B3644" i="20"/>
  <c r="B3643" i="20"/>
  <c r="B3642" i="20"/>
  <c r="B3641" i="20"/>
  <c r="B3640" i="20"/>
  <c r="B3639" i="20"/>
  <c r="B3638" i="20"/>
  <c r="B3637" i="20"/>
  <c r="B3636" i="20"/>
  <c r="B3635" i="20"/>
  <c r="B3634" i="20"/>
  <c r="B3633" i="20"/>
  <c r="B3632" i="20"/>
  <c r="B3631" i="20"/>
  <c r="B3630" i="20"/>
  <c r="B3629" i="20"/>
  <c r="B3628" i="20"/>
  <c r="B3627" i="20"/>
  <c r="B3626" i="20"/>
  <c r="B3625" i="20"/>
  <c r="B3624" i="20"/>
  <c r="B3623" i="20"/>
  <c r="B3622" i="20"/>
  <c r="B3621" i="20"/>
  <c r="B3620" i="20"/>
  <c r="B3619" i="20"/>
  <c r="B3618" i="20"/>
  <c r="B3617" i="20"/>
  <c r="B3616" i="20"/>
  <c r="B3615" i="20"/>
  <c r="B3614" i="20"/>
  <c r="B3613" i="20"/>
  <c r="B3612" i="20"/>
  <c r="B3611" i="20"/>
  <c r="B3610" i="20"/>
  <c r="B3609" i="20"/>
  <c r="B3608" i="20"/>
  <c r="B3607" i="20"/>
  <c r="B3606" i="20"/>
  <c r="B3605" i="20"/>
  <c r="B3604" i="20"/>
  <c r="B3603" i="20"/>
  <c r="B3602" i="20"/>
  <c r="B3601" i="20"/>
  <c r="B3600" i="20"/>
  <c r="B3599" i="20"/>
  <c r="B3598" i="20"/>
  <c r="B3597" i="20"/>
  <c r="B3596" i="20"/>
  <c r="B3595" i="20"/>
  <c r="B3594" i="20"/>
  <c r="B3593" i="20"/>
  <c r="B3592" i="20"/>
  <c r="B3591" i="20"/>
  <c r="B3590" i="20"/>
  <c r="B3589" i="20"/>
  <c r="B3588" i="20"/>
  <c r="B3587" i="20"/>
  <c r="B3586" i="20"/>
  <c r="B3585" i="20"/>
  <c r="B3584" i="20"/>
  <c r="B3583" i="20"/>
  <c r="B3582" i="20"/>
  <c r="B3581" i="20"/>
  <c r="B3580" i="20"/>
  <c r="B3579" i="20"/>
  <c r="B3578" i="20"/>
  <c r="B3577" i="20"/>
  <c r="B3576" i="20"/>
  <c r="B3575" i="20"/>
  <c r="B3574" i="20"/>
  <c r="B3573" i="20"/>
  <c r="B3572" i="20"/>
  <c r="B3571" i="20"/>
  <c r="B3570" i="20"/>
  <c r="B3569" i="20"/>
  <c r="B3568" i="20"/>
  <c r="B3567" i="20"/>
  <c r="B3566" i="20"/>
  <c r="B3565" i="20"/>
  <c r="B3564" i="20"/>
  <c r="B3563" i="20"/>
  <c r="B3562" i="20"/>
  <c r="B3561" i="20"/>
  <c r="B3560" i="20"/>
  <c r="B3559" i="20"/>
  <c r="B3558" i="20"/>
  <c r="B3557" i="20"/>
  <c r="B3556" i="20"/>
  <c r="B3555" i="20"/>
  <c r="B3554" i="20"/>
  <c r="B3553" i="20"/>
  <c r="B3552" i="20"/>
  <c r="B3551" i="20"/>
  <c r="B3550" i="20"/>
  <c r="B3549" i="20"/>
  <c r="B3548" i="20"/>
  <c r="B3547" i="20"/>
  <c r="B3546" i="20"/>
  <c r="B3545" i="20"/>
  <c r="B3544" i="20"/>
  <c r="B3543" i="20"/>
  <c r="B3542" i="20"/>
  <c r="B3541" i="20"/>
  <c r="B3540" i="20"/>
  <c r="B3539" i="20"/>
  <c r="B3538" i="20"/>
  <c r="B3537" i="20"/>
  <c r="B3536" i="20"/>
  <c r="B3535" i="20"/>
  <c r="B3534" i="20"/>
  <c r="B3533" i="20"/>
  <c r="B3532" i="20"/>
  <c r="B3531" i="20"/>
  <c r="B3530" i="20"/>
  <c r="B3529" i="20"/>
  <c r="B3528" i="20"/>
  <c r="B3527" i="20"/>
  <c r="B3526" i="20"/>
  <c r="B3525" i="20"/>
  <c r="B3524" i="20"/>
  <c r="B3523" i="20"/>
  <c r="B3522" i="20"/>
  <c r="B3521" i="20"/>
  <c r="B3520" i="20"/>
  <c r="B3519" i="20"/>
  <c r="B3518" i="20"/>
  <c r="B3517" i="20"/>
  <c r="B3516" i="20"/>
  <c r="B3515" i="20"/>
  <c r="B3514" i="20"/>
  <c r="B3513" i="20"/>
  <c r="B3512" i="20"/>
  <c r="B3511" i="20"/>
  <c r="B3510" i="20"/>
  <c r="B3509" i="20"/>
  <c r="B3508" i="20"/>
  <c r="B3507" i="20"/>
  <c r="B3506" i="20"/>
  <c r="B3505" i="20"/>
  <c r="B3504" i="20"/>
  <c r="B3503" i="20"/>
  <c r="B3502" i="20"/>
  <c r="B3501" i="20"/>
  <c r="B3500" i="20"/>
  <c r="B3499" i="20"/>
  <c r="B3498" i="20"/>
  <c r="B3497" i="20"/>
  <c r="B3496" i="20"/>
  <c r="B3495" i="20"/>
  <c r="B3494" i="20"/>
  <c r="B3493" i="20"/>
  <c r="B3492" i="20"/>
  <c r="B3491" i="20"/>
  <c r="B3490" i="20"/>
  <c r="B3489" i="20"/>
  <c r="B3488" i="20"/>
  <c r="B3487" i="20"/>
  <c r="B3486" i="20"/>
  <c r="B3485" i="20"/>
  <c r="B3484" i="20"/>
  <c r="B3483" i="20"/>
  <c r="B3482" i="20"/>
  <c r="B3481" i="20"/>
  <c r="B3480" i="20"/>
  <c r="B3479" i="20"/>
  <c r="B3478" i="20"/>
  <c r="B3477" i="20"/>
  <c r="B3476" i="20"/>
  <c r="B3475" i="20"/>
  <c r="B3474" i="20"/>
  <c r="B3473" i="20"/>
  <c r="B3472" i="20"/>
  <c r="B3471" i="20"/>
  <c r="B3470" i="20"/>
  <c r="B3469" i="20"/>
  <c r="B3468" i="20"/>
  <c r="B3467" i="20"/>
  <c r="B3466" i="20"/>
  <c r="B3465" i="20"/>
  <c r="B3464" i="20"/>
  <c r="B3463" i="20"/>
  <c r="B3462" i="20"/>
  <c r="B3461" i="20"/>
  <c r="B3460" i="20"/>
  <c r="B3459" i="20"/>
  <c r="B3458" i="20"/>
  <c r="B3457" i="20"/>
  <c r="B3456" i="20"/>
  <c r="B3455" i="20"/>
  <c r="B3454" i="20"/>
  <c r="B3453" i="20"/>
  <c r="B3452" i="20"/>
  <c r="B3451" i="20"/>
  <c r="B3450" i="20"/>
  <c r="B3449" i="20"/>
  <c r="B3448" i="20"/>
  <c r="B3447" i="20"/>
  <c r="B3446" i="20"/>
  <c r="B3445" i="20"/>
  <c r="B3444" i="20"/>
  <c r="B3443" i="20"/>
  <c r="B3442" i="20"/>
  <c r="B3441" i="20"/>
  <c r="B3440" i="20"/>
  <c r="B3439" i="20"/>
  <c r="B3438" i="20"/>
  <c r="B3437" i="20"/>
  <c r="B3436" i="20"/>
  <c r="B3435" i="20"/>
  <c r="B3434" i="20"/>
  <c r="B3433" i="20"/>
  <c r="B3432" i="20"/>
  <c r="B3431" i="20"/>
  <c r="B3430" i="20"/>
  <c r="B3429" i="20"/>
  <c r="B3428" i="20"/>
  <c r="B3427" i="20"/>
  <c r="B3426" i="20"/>
  <c r="B3425" i="20"/>
  <c r="B3424" i="20"/>
  <c r="B3423" i="20"/>
  <c r="B3422" i="20"/>
  <c r="B3421" i="20"/>
  <c r="B3420" i="20"/>
  <c r="B3419" i="20"/>
  <c r="B3418" i="20"/>
  <c r="B3417" i="20"/>
  <c r="B3416" i="20"/>
  <c r="B3415" i="20"/>
  <c r="B3414" i="20"/>
  <c r="B3413" i="20"/>
  <c r="B3412" i="20"/>
  <c r="B3411" i="20"/>
  <c r="B3410" i="20"/>
  <c r="B3409" i="20"/>
  <c r="B3408" i="20"/>
  <c r="B3407" i="20"/>
  <c r="B3406" i="20"/>
  <c r="B3405" i="20"/>
  <c r="B3404" i="20"/>
  <c r="B3403" i="20"/>
  <c r="B3402" i="20"/>
  <c r="B3401" i="20"/>
  <c r="B3400" i="20"/>
  <c r="B3399" i="20"/>
  <c r="B3398" i="20"/>
  <c r="B3397" i="20"/>
  <c r="B3396" i="20"/>
  <c r="B3395" i="20"/>
  <c r="B3394" i="20"/>
  <c r="B3393" i="20"/>
  <c r="B3392" i="20"/>
  <c r="B3391" i="20"/>
  <c r="B3390" i="20"/>
  <c r="B3389" i="20"/>
  <c r="B3388" i="20"/>
  <c r="B3387" i="20"/>
  <c r="B3386" i="20"/>
  <c r="B3385" i="20"/>
  <c r="B3384" i="20"/>
  <c r="B3383" i="20"/>
  <c r="B3382" i="20"/>
  <c r="B3381" i="20"/>
  <c r="B3380" i="20"/>
  <c r="B3379" i="20"/>
  <c r="B3378" i="20"/>
  <c r="B3377" i="20"/>
  <c r="B3376" i="20"/>
  <c r="B3375" i="20"/>
  <c r="B3374" i="20"/>
  <c r="B3373" i="20"/>
  <c r="B3372" i="20"/>
  <c r="B3371" i="20"/>
  <c r="B3370" i="20"/>
  <c r="B3369" i="20"/>
  <c r="B3368" i="20"/>
  <c r="B3367" i="20"/>
  <c r="B3366" i="20"/>
  <c r="B3365" i="20"/>
  <c r="B3364" i="20"/>
  <c r="B3363" i="20"/>
  <c r="B3362" i="20"/>
  <c r="B3361" i="20"/>
  <c r="B3360" i="20"/>
  <c r="B3359" i="20"/>
  <c r="B3358" i="20"/>
  <c r="B3357" i="20"/>
  <c r="B3356" i="20"/>
  <c r="B3355" i="20"/>
  <c r="B3354" i="20"/>
  <c r="B3353" i="20"/>
  <c r="B3352" i="20"/>
  <c r="B3351" i="20"/>
  <c r="B3350" i="20"/>
  <c r="B3349" i="20"/>
  <c r="B3348" i="20"/>
  <c r="B3347" i="20"/>
  <c r="B3346" i="20"/>
  <c r="B3345" i="20"/>
  <c r="B3344" i="20"/>
  <c r="B3343" i="20"/>
  <c r="B3342" i="20"/>
  <c r="B3341" i="20"/>
  <c r="B3340" i="20"/>
  <c r="B3339" i="20"/>
  <c r="B3338" i="20"/>
  <c r="B3337" i="20"/>
  <c r="B3336" i="20"/>
  <c r="B3335" i="20"/>
  <c r="B3334" i="20"/>
  <c r="B3333" i="20"/>
  <c r="B3332" i="20"/>
  <c r="B3331" i="20"/>
  <c r="B3330" i="20"/>
  <c r="B3329" i="20"/>
  <c r="B3328" i="20"/>
  <c r="B3327" i="20"/>
  <c r="B3326" i="20"/>
  <c r="B3325" i="20"/>
  <c r="B3324" i="20"/>
  <c r="B3323" i="20"/>
  <c r="B3322" i="20"/>
  <c r="B3321" i="20"/>
  <c r="B3320" i="20"/>
  <c r="B3319" i="20"/>
  <c r="B3318" i="20"/>
  <c r="B3317" i="20"/>
  <c r="B3316" i="20"/>
  <c r="B3315" i="20"/>
  <c r="B3314" i="20"/>
  <c r="B3313" i="20"/>
  <c r="B3312" i="20"/>
  <c r="B3311" i="20"/>
  <c r="B3310" i="20"/>
  <c r="B3309" i="20"/>
  <c r="B3308" i="20"/>
  <c r="B3307" i="20"/>
  <c r="B3306" i="20"/>
  <c r="B3305" i="20"/>
  <c r="B3304" i="20"/>
  <c r="B3303" i="20"/>
  <c r="B3302" i="20"/>
  <c r="B3301" i="20"/>
  <c r="B3300" i="20"/>
  <c r="B3299" i="20"/>
  <c r="B3298" i="20"/>
  <c r="B3297" i="20"/>
  <c r="B3296" i="20"/>
  <c r="B3295" i="20"/>
  <c r="B3294" i="20"/>
  <c r="B3293" i="20"/>
  <c r="B3292" i="20"/>
  <c r="B3291" i="20"/>
  <c r="B3290" i="20"/>
  <c r="B3289" i="20"/>
  <c r="B3288" i="20"/>
  <c r="B3287" i="20"/>
  <c r="B3286" i="20"/>
  <c r="B3285" i="20"/>
  <c r="B3284" i="20"/>
  <c r="B3283" i="20"/>
  <c r="B3282" i="20"/>
  <c r="B3281" i="20"/>
  <c r="B3280" i="20"/>
  <c r="B3279" i="20"/>
  <c r="B3278" i="20"/>
  <c r="B3277" i="20"/>
  <c r="B3276" i="20"/>
  <c r="B3275" i="20"/>
  <c r="B3274" i="20"/>
  <c r="B3273" i="20"/>
  <c r="B3272" i="20"/>
  <c r="B3271" i="20"/>
  <c r="B3270" i="20"/>
  <c r="B3269" i="20"/>
  <c r="B3268" i="20"/>
  <c r="B3267" i="20"/>
  <c r="B3266" i="20"/>
  <c r="B3265" i="20"/>
  <c r="B3264" i="20"/>
  <c r="B3263" i="20"/>
  <c r="B3262" i="20"/>
  <c r="B3261" i="20"/>
  <c r="B3260" i="20"/>
  <c r="B3259" i="20"/>
  <c r="B3258" i="20"/>
  <c r="B3257" i="20"/>
  <c r="B3256" i="20"/>
  <c r="B3255" i="20"/>
  <c r="B3254" i="20"/>
  <c r="B3253" i="20"/>
  <c r="B3252" i="20"/>
  <c r="B3251" i="20"/>
  <c r="B3250" i="20"/>
  <c r="B3249" i="20"/>
  <c r="B3248" i="20"/>
  <c r="B3247" i="20"/>
  <c r="B3246" i="20"/>
  <c r="B3245" i="20"/>
  <c r="B3244" i="20"/>
  <c r="B3243" i="20"/>
  <c r="B3242" i="20"/>
  <c r="B3241" i="20"/>
  <c r="B3240" i="20"/>
  <c r="B3239" i="20"/>
  <c r="B3238" i="20"/>
  <c r="B3237" i="20"/>
  <c r="B3236" i="20"/>
  <c r="B3235" i="20"/>
  <c r="B3234" i="20"/>
  <c r="B3233" i="20"/>
  <c r="B3232" i="20"/>
  <c r="B3231" i="20"/>
  <c r="B3230" i="20"/>
  <c r="B3229" i="20"/>
  <c r="B3228" i="20"/>
  <c r="B3227" i="20"/>
  <c r="B3226" i="20"/>
  <c r="B3225" i="20"/>
  <c r="B3224" i="20"/>
  <c r="B3223" i="20"/>
  <c r="B3222" i="20"/>
  <c r="B3221" i="20"/>
  <c r="B3220" i="20"/>
  <c r="B3219" i="20"/>
  <c r="B3218" i="20"/>
  <c r="B3217" i="20"/>
  <c r="B3216" i="20"/>
  <c r="B3215" i="20"/>
  <c r="B3214" i="20"/>
  <c r="B3213" i="20"/>
  <c r="B3212" i="20"/>
  <c r="B3211" i="20"/>
  <c r="B3210" i="20"/>
  <c r="B3209" i="20"/>
  <c r="B3208" i="20"/>
  <c r="B3207" i="20"/>
  <c r="B3206" i="20"/>
  <c r="B3205" i="20"/>
  <c r="B3204" i="20"/>
  <c r="B3203" i="20"/>
  <c r="B3202" i="20"/>
  <c r="B3201" i="20"/>
  <c r="B3200" i="20"/>
  <c r="B3199" i="20"/>
  <c r="B3198" i="20"/>
  <c r="B3197" i="20"/>
  <c r="B3196" i="20"/>
  <c r="B3195" i="20"/>
  <c r="B3194" i="20"/>
  <c r="B3193" i="20"/>
  <c r="B3192" i="20"/>
  <c r="B3191" i="20"/>
  <c r="B3190" i="20"/>
  <c r="B3189" i="20"/>
  <c r="B3188" i="20"/>
  <c r="B3187" i="20"/>
  <c r="B3186" i="20"/>
  <c r="B3185" i="20"/>
  <c r="B3184" i="20"/>
  <c r="B3183" i="20"/>
  <c r="B3182" i="20"/>
  <c r="B3181" i="20"/>
  <c r="B3180" i="20"/>
  <c r="B3179" i="20"/>
  <c r="B3178" i="20"/>
  <c r="B3177" i="20"/>
  <c r="B3176" i="20"/>
  <c r="B3175" i="20"/>
  <c r="B3174" i="20"/>
  <c r="B3173" i="20"/>
  <c r="B3172" i="20"/>
  <c r="B3171" i="20"/>
  <c r="B3170" i="20"/>
  <c r="B3169" i="20"/>
  <c r="B3168" i="20"/>
  <c r="B3167" i="20"/>
  <c r="B3166" i="20"/>
  <c r="B3165" i="20"/>
  <c r="B3164" i="20"/>
  <c r="B3163" i="20"/>
  <c r="B3162" i="20"/>
  <c r="B3161" i="20"/>
  <c r="B3160" i="20"/>
  <c r="B3159" i="20"/>
  <c r="B3158" i="20"/>
  <c r="B3157" i="20"/>
  <c r="B3156" i="20"/>
  <c r="B3155" i="20"/>
  <c r="B3154" i="20"/>
  <c r="B3153" i="20"/>
  <c r="B3152" i="20"/>
  <c r="B3151" i="20"/>
  <c r="B3150" i="20"/>
  <c r="B3149" i="20"/>
  <c r="B3148" i="20"/>
  <c r="B3147" i="20"/>
  <c r="B3146" i="20"/>
  <c r="B3145" i="20"/>
  <c r="B3144" i="20"/>
  <c r="B3143" i="20"/>
  <c r="B3142" i="20"/>
  <c r="B3141" i="20"/>
  <c r="B3140" i="20"/>
  <c r="B3139" i="20"/>
  <c r="B3138" i="20"/>
  <c r="B3137" i="20"/>
  <c r="B3136" i="20"/>
  <c r="B3135" i="20"/>
  <c r="B3134" i="20"/>
  <c r="B3133" i="20"/>
  <c r="B3132" i="20"/>
  <c r="B3131" i="20"/>
  <c r="B3130" i="20"/>
  <c r="B3129" i="20"/>
  <c r="B3128" i="20"/>
  <c r="B3127" i="20"/>
  <c r="B3126" i="20"/>
  <c r="B3125" i="20"/>
  <c r="B3124" i="20"/>
  <c r="B3123" i="20"/>
  <c r="B3122" i="20"/>
  <c r="B3121" i="20"/>
  <c r="B3120" i="20"/>
  <c r="B3119" i="20"/>
  <c r="B3118" i="20"/>
  <c r="B3117" i="20"/>
  <c r="B3116" i="20"/>
  <c r="B3115" i="20"/>
  <c r="B3114" i="20"/>
  <c r="B3113" i="20"/>
  <c r="B3112" i="20"/>
  <c r="B3111" i="20"/>
  <c r="B3110" i="20"/>
  <c r="B3109" i="20"/>
  <c r="B3108" i="20"/>
  <c r="B3107" i="20"/>
  <c r="B3106" i="20"/>
  <c r="B3105" i="20"/>
  <c r="B3104" i="20"/>
  <c r="B3103" i="20"/>
  <c r="B3102" i="20"/>
  <c r="B3101" i="20"/>
  <c r="B3100" i="20"/>
  <c r="B3099" i="20"/>
  <c r="B3098" i="20"/>
  <c r="B3097" i="20"/>
  <c r="B3096" i="20"/>
  <c r="B3095" i="20"/>
  <c r="B3094" i="20"/>
  <c r="B3093" i="20"/>
  <c r="B3092" i="20"/>
  <c r="B3091" i="20"/>
  <c r="B3090" i="20"/>
  <c r="B3089" i="20"/>
  <c r="B3088" i="20"/>
  <c r="B3087" i="20"/>
  <c r="B3086" i="20"/>
  <c r="B3085" i="20"/>
  <c r="B3084" i="20"/>
  <c r="B3083" i="20"/>
  <c r="B3082" i="20"/>
  <c r="B3081" i="20"/>
  <c r="B3080" i="20"/>
  <c r="B3079" i="20"/>
  <c r="B3078" i="20"/>
  <c r="B3077" i="20"/>
  <c r="B3076" i="20"/>
  <c r="B3075" i="20"/>
  <c r="B3074" i="20"/>
  <c r="B3073" i="20"/>
  <c r="B3072" i="20"/>
  <c r="B3071" i="20"/>
  <c r="B3070" i="20"/>
  <c r="B3069" i="20"/>
  <c r="B3068" i="20"/>
  <c r="B3067" i="20"/>
  <c r="B3066" i="20"/>
  <c r="B3065" i="20"/>
  <c r="B3064" i="20"/>
  <c r="B3063" i="20"/>
  <c r="B3062" i="20"/>
  <c r="B3061" i="20"/>
  <c r="B3060" i="20"/>
  <c r="B3059" i="20"/>
  <c r="B3058" i="20"/>
  <c r="B3057" i="20"/>
  <c r="B3056" i="20"/>
  <c r="B3055" i="20"/>
  <c r="B3054" i="20"/>
  <c r="B3053" i="20"/>
  <c r="B3052" i="20"/>
  <c r="B3051" i="20"/>
  <c r="B3050" i="20"/>
  <c r="B3049" i="20"/>
  <c r="B3048" i="20"/>
  <c r="B3047" i="20"/>
  <c r="B3046" i="20"/>
  <c r="B3045" i="20"/>
  <c r="B3044" i="20"/>
  <c r="B3043" i="20"/>
  <c r="B3042" i="20"/>
  <c r="B3041" i="20"/>
  <c r="B3040" i="20"/>
  <c r="B3039" i="20"/>
  <c r="B3038" i="20"/>
  <c r="B3037" i="20"/>
  <c r="B3036" i="20"/>
  <c r="B3035" i="20"/>
  <c r="B3034" i="20"/>
  <c r="B3033" i="20"/>
  <c r="B3032" i="20"/>
  <c r="B3031" i="20"/>
  <c r="B3030" i="20"/>
  <c r="B3029" i="20"/>
  <c r="B3028" i="20"/>
  <c r="B3027" i="20"/>
  <c r="B3026" i="20"/>
  <c r="B3025" i="20"/>
  <c r="B3024" i="20"/>
  <c r="B3023" i="20"/>
  <c r="B3022" i="20"/>
  <c r="B3021" i="20"/>
  <c r="B3020" i="20"/>
  <c r="B3019" i="20"/>
  <c r="B3018" i="20"/>
  <c r="B3017" i="20"/>
  <c r="B3016" i="20"/>
  <c r="B3015" i="20"/>
  <c r="B3014" i="20"/>
  <c r="B3013" i="20"/>
  <c r="B3012" i="20"/>
  <c r="B3011" i="20"/>
  <c r="B3010" i="20"/>
  <c r="B3009" i="20"/>
  <c r="B3008" i="20"/>
  <c r="B3007" i="20"/>
  <c r="B3006" i="20"/>
  <c r="B3005" i="20"/>
  <c r="B3004" i="20"/>
  <c r="B3003" i="20"/>
  <c r="B3002" i="20"/>
  <c r="B3001" i="20"/>
  <c r="B3000" i="20"/>
  <c r="B2999" i="20"/>
  <c r="B2998" i="20"/>
  <c r="B2997" i="20"/>
  <c r="B2996" i="20"/>
  <c r="B2995" i="20"/>
  <c r="B2994" i="20"/>
  <c r="B2993" i="20"/>
  <c r="B2992" i="20"/>
  <c r="B2991" i="20"/>
  <c r="B2990" i="20"/>
  <c r="B2989" i="20"/>
  <c r="B2988" i="20"/>
  <c r="B2987" i="20"/>
  <c r="B2986" i="20"/>
  <c r="B2985" i="20"/>
  <c r="B2984" i="20"/>
  <c r="B2983" i="20"/>
  <c r="B2982" i="20"/>
  <c r="B2981" i="20"/>
  <c r="B2980" i="20"/>
  <c r="B2979" i="20"/>
  <c r="B2978" i="20"/>
  <c r="B2977" i="20"/>
  <c r="B2976" i="20"/>
  <c r="B2975" i="20"/>
  <c r="B2974" i="20"/>
  <c r="B2973" i="20"/>
  <c r="B2972" i="20"/>
  <c r="B2971" i="20"/>
  <c r="B2970" i="20"/>
  <c r="B2969" i="20"/>
  <c r="B2968" i="20"/>
  <c r="B2967" i="20"/>
  <c r="B2966" i="20"/>
  <c r="B2965" i="20"/>
  <c r="B2964" i="20"/>
  <c r="B2963" i="20"/>
  <c r="B2962" i="20"/>
  <c r="B2961" i="20"/>
  <c r="B2960" i="20"/>
  <c r="B2959" i="20"/>
  <c r="B2958" i="20"/>
  <c r="B2957" i="20"/>
  <c r="B2956" i="20"/>
  <c r="B2955" i="20"/>
  <c r="B2954" i="20"/>
  <c r="B2953" i="20"/>
  <c r="B2952" i="20"/>
  <c r="B2951" i="20"/>
  <c r="B2950" i="20"/>
  <c r="B2949" i="20"/>
  <c r="B2948" i="20"/>
  <c r="B2947" i="20"/>
  <c r="B2946" i="20"/>
  <c r="B2945" i="20"/>
  <c r="B2944" i="20"/>
  <c r="B2943" i="20"/>
  <c r="B2942" i="20"/>
  <c r="B2941" i="20"/>
  <c r="B2940" i="20"/>
  <c r="B2939" i="20"/>
  <c r="B2938" i="20"/>
  <c r="B2937" i="20"/>
  <c r="B2936" i="20"/>
  <c r="B2935" i="20"/>
  <c r="B2934" i="20"/>
  <c r="B2933" i="20"/>
  <c r="B2932" i="20"/>
  <c r="B2931" i="20"/>
  <c r="B2930" i="20"/>
  <c r="B2929" i="20"/>
  <c r="B2928" i="20"/>
  <c r="B2927" i="20"/>
  <c r="B2926" i="20"/>
  <c r="B2925" i="20"/>
  <c r="B2924" i="20"/>
  <c r="B2923" i="20"/>
  <c r="B2922" i="20"/>
  <c r="B2921" i="20"/>
  <c r="B2920" i="20"/>
  <c r="B2919" i="20"/>
  <c r="B2918" i="20"/>
  <c r="B2917" i="20"/>
  <c r="B2916" i="20"/>
  <c r="B2915" i="20"/>
  <c r="B2914" i="20"/>
  <c r="B2913" i="20"/>
  <c r="B2912" i="20"/>
  <c r="B2911" i="20"/>
  <c r="B2910" i="20"/>
  <c r="B2909" i="20"/>
  <c r="B2908" i="20"/>
  <c r="B2907" i="20"/>
  <c r="B2906" i="20"/>
  <c r="B2905" i="20"/>
  <c r="B2904" i="20"/>
  <c r="B2903" i="20"/>
  <c r="B2902" i="20"/>
  <c r="B2901" i="20"/>
  <c r="B2900" i="20"/>
  <c r="B2899" i="20"/>
  <c r="B2898" i="20"/>
  <c r="B2897" i="20"/>
  <c r="B2896" i="20"/>
  <c r="B2895" i="20"/>
  <c r="B2894" i="20"/>
  <c r="B2893" i="20"/>
  <c r="B2892" i="20"/>
  <c r="B2891" i="20"/>
  <c r="B2890" i="20"/>
  <c r="B2889" i="20"/>
  <c r="B2888" i="20"/>
  <c r="B2887" i="20"/>
  <c r="B2886" i="20"/>
  <c r="B2885" i="20"/>
  <c r="B2884" i="20"/>
  <c r="B2883" i="20"/>
  <c r="B2882" i="20"/>
  <c r="B2881" i="20"/>
  <c r="B2880" i="20"/>
  <c r="B2879" i="20"/>
  <c r="B2878" i="20"/>
  <c r="B2877" i="20"/>
  <c r="B2876" i="20"/>
  <c r="B2875" i="20"/>
  <c r="B2874" i="20"/>
  <c r="B2873" i="20"/>
  <c r="B2872" i="20"/>
  <c r="B2871" i="20"/>
  <c r="B2870" i="20"/>
  <c r="B2869" i="20"/>
  <c r="B2868" i="20"/>
  <c r="B2867" i="20"/>
  <c r="B2866" i="20"/>
  <c r="B2865" i="20"/>
  <c r="B2864" i="20"/>
  <c r="B2863" i="20"/>
  <c r="B2862" i="20"/>
  <c r="B2861" i="20"/>
  <c r="B2860" i="20"/>
  <c r="B2859" i="20"/>
  <c r="B2858" i="20"/>
  <c r="B2857" i="20"/>
  <c r="B2856" i="20"/>
  <c r="B2855" i="20"/>
  <c r="B2854" i="20"/>
  <c r="B2853" i="20"/>
  <c r="B2852" i="20"/>
  <c r="B2851" i="20"/>
  <c r="B2850" i="20"/>
  <c r="B2849" i="20"/>
  <c r="B2848" i="20"/>
  <c r="B2847" i="20"/>
  <c r="B2846" i="20"/>
  <c r="B2845" i="20"/>
  <c r="B2844" i="20"/>
  <c r="B2843" i="20"/>
  <c r="B2842" i="20"/>
  <c r="B2841" i="20"/>
  <c r="B2840" i="20"/>
  <c r="B2839" i="20"/>
  <c r="B2838" i="20"/>
  <c r="B2837" i="20"/>
  <c r="B2836" i="20"/>
  <c r="B2835" i="20"/>
  <c r="B2834" i="20"/>
  <c r="B2833" i="20"/>
  <c r="B2832" i="20"/>
  <c r="B2831" i="20"/>
  <c r="B2830" i="20"/>
  <c r="B2829" i="20"/>
  <c r="B2828" i="20"/>
  <c r="B2827" i="20"/>
  <c r="B2826" i="20"/>
  <c r="B2825" i="20"/>
  <c r="B2824" i="20"/>
  <c r="B2823" i="20"/>
  <c r="B2822" i="20"/>
  <c r="B2821" i="20"/>
  <c r="B2820" i="20"/>
  <c r="B2819" i="20"/>
  <c r="B2818" i="20"/>
  <c r="B2817" i="20"/>
  <c r="B2816" i="20"/>
  <c r="B2815" i="20"/>
  <c r="B2814" i="20"/>
  <c r="B2813" i="20"/>
  <c r="B2812" i="20"/>
  <c r="B2811" i="20"/>
  <c r="B2810" i="20"/>
  <c r="B2809" i="20"/>
  <c r="B2808" i="20"/>
  <c r="B2807" i="20"/>
  <c r="B2806" i="20"/>
  <c r="B2805" i="20"/>
  <c r="B2804" i="20"/>
  <c r="B2803" i="20"/>
  <c r="B2802" i="20"/>
  <c r="B2801" i="20"/>
  <c r="B2800" i="20"/>
  <c r="B2799" i="20"/>
  <c r="B2798" i="20"/>
  <c r="B2797" i="20"/>
  <c r="B2796" i="20"/>
  <c r="B2795" i="20"/>
  <c r="B2794" i="20"/>
  <c r="B2793" i="20"/>
  <c r="B2792" i="20"/>
  <c r="B2791" i="20"/>
  <c r="B2790" i="20"/>
  <c r="B2789" i="20"/>
  <c r="B2788" i="20"/>
  <c r="B2787" i="20"/>
  <c r="B2786" i="20"/>
  <c r="B2785" i="20"/>
  <c r="B2784" i="20"/>
  <c r="B2783" i="20"/>
  <c r="B2782" i="20"/>
  <c r="B2781" i="20"/>
  <c r="B2780" i="20"/>
  <c r="B2779" i="20"/>
  <c r="B2778" i="20"/>
  <c r="B2777" i="20"/>
  <c r="B2776" i="20"/>
  <c r="B2775" i="20"/>
  <c r="B2774" i="20"/>
  <c r="B2773" i="20"/>
  <c r="B2772" i="20"/>
  <c r="B2771" i="20"/>
  <c r="B2770" i="20"/>
  <c r="B2769" i="20"/>
  <c r="B2768" i="20"/>
  <c r="B2767" i="20"/>
  <c r="B2766" i="20"/>
  <c r="B2765" i="20"/>
  <c r="B2764" i="20"/>
  <c r="B2763" i="20"/>
  <c r="B2762" i="20"/>
  <c r="B2761" i="20"/>
  <c r="B2760" i="20"/>
  <c r="B2759" i="20"/>
  <c r="B2758" i="20"/>
  <c r="B2757" i="20"/>
  <c r="B2756" i="20"/>
  <c r="B2755" i="20"/>
  <c r="B2754" i="20"/>
  <c r="B2753" i="20"/>
  <c r="B2752" i="20"/>
  <c r="B2751" i="20"/>
  <c r="B2750" i="20"/>
  <c r="B2749" i="20"/>
  <c r="B2748" i="20"/>
  <c r="B2747" i="20"/>
  <c r="B2746" i="20"/>
  <c r="B2745" i="20"/>
  <c r="B2744" i="20"/>
  <c r="B2743" i="20"/>
  <c r="B2742" i="20"/>
  <c r="B2741" i="20"/>
  <c r="B2740" i="20"/>
  <c r="B2739" i="20"/>
  <c r="B2738" i="20"/>
  <c r="B2737" i="20"/>
  <c r="B2736" i="20"/>
  <c r="B2735" i="20"/>
  <c r="B2734" i="20"/>
  <c r="B2733" i="20"/>
  <c r="B2732" i="20"/>
  <c r="B2731" i="20"/>
  <c r="B2730" i="20"/>
  <c r="B2729" i="20"/>
  <c r="B2728" i="20"/>
  <c r="B2727" i="20"/>
  <c r="B2726" i="20"/>
  <c r="B2725" i="20"/>
  <c r="B2724" i="20"/>
  <c r="B2723" i="20"/>
  <c r="B2722" i="20"/>
  <c r="B2721" i="20"/>
  <c r="B2720" i="20"/>
  <c r="B2719" i="20"/>
  <c r="B2718" i="20"/>
  <c r="B2717" i="20"/>
  <c r="B2716" i="20"/>
  <c r="B2715" i="20"/>
  <c r="B2714" i="20"/>
  <c r="B2713" i="20"/>
  <c r="B2712" i="20"/>
  <c r="B2711" i="20"/>
  <c r="B2710" i="20"/>
  <c r="B2709" i="20"/>
  <c r="B2708" i="20"/>
  <c r="B2707" i="20"/>
  <c r="B2706" i="20"/>
  <c r="B2705" i="20"/>
  <c r="B2704" i="20"/>
  <c r="B2703" i="20"/>
  <c r="B2702" i="20"/>
  <c r="B2701" i="20"/>
  <c r="B2700" i="20"/>
  <c r="B2699" i="20"/>
  <c r="B2698" i="20"/>
  <c r="B2697" i="20"/>
  <c r="B2696" i="20"/>
  <c r="B2695" i="20"/>
  <c r="B2694" i="20"/>
  <c r="B2693" i="20"/>
  <c r="B2692" i="20"/>
  <c r="B2691" i="20"/>
  <c r="B2690" i="20"/>
  <c r="B2689" i="20"/>
  <c r="B2688" i="20"/>
  <c r="B2687" i="20"/>
  <c r="B2686" i="20"/>
  <c r="B2685" i="20"/>
  <c r="B2684" i="20"/>
  <c r="B2683" i="20"/>
  <c r="B2682" i="20"/>
  <c r="B2681" i="20"/>
  <c r="B2680" i="20"/>
  <c r="B2679" i="20"/>
  <c r="B2678" i="20"/>
  <c r="B2677" i="20"/>
  <c r="B2676" i="20"/>
  <c r="B2675" i="20"/>
  <c r="B2674" i="20"/>
  <c r="B2673" i="20"/>
  <c r="B2672" i="20"/>
  <c r="B2671" i="20"/>
  <c r="B2670" i="20"/>
  <c r="B2669" i="20"/>
  <c r="B2668" i="20"/>
  <c r="B2667" i="20"/>
  <c r="B2666" i="20"/>
  <c r="B2665" i="20"/>
  <c r="B2664" i="20"/>
  <c r="B2663" i="20"/>
  <c r="B2662" i="20"/>
  <c r="B2661" i="20"/>
  <c r="B2660" i="20"/>
  <c r="B2659" i="20"/>
  <c r="B2658" i="20"/>
  <c r="B2657" i="20"/>
  <c r="B2656" i="20"/>
  <c r="B2655" i="20"/>
  <c r="B2654" i="20"/>
  <c r="B2653" i="20"/>
  <c r="B2652" i="20"/>
  <c r="B2651" i="20"/>
  <c r="B2650" i="20"/>
  <c r="B2649" i="20"/>
  <c r="B2648" i="20"/>
  <c r="B2647" i="20"/>
  <c r="B2646" i="20"/>
  <c r="B2645" i="20"/>
  <c r="B2644" i="20"/>
  <c r="B2643" i="20"/>
  <c r="B2642" i="20"/>
  <c r="B2641" i="20"/>
  <c r="B2640" i="20"/>
  <c r="B2639" i="20"/>
  <c r="B2638" i="20"/>
  <c r="B2637" i="20"/>
  <c r="B2636" i="20"/>
  <c r="B2635" i="20"/>
  <c r="B2634" i="20"/>
  <c r="B2633" i="20"/>
  <c r="B2632" i="20"/>
  <c r="B2631" i="20"/>
  <c r="B2630" i="20"/>
  <c r="B2629" i="20"/>
  <c r="B2628" i="20"/>
  <c r="B2627" i="20"/>
  <c r="B2626" i="20"/>
  <c r="B2625" i="20"/>
  <c r="B2624" i="20"/>
  <c r="B2623" i="20"/>
  <c r="B2622" i="20"/>
  <c r="B2621" i="20"/>
  <c r="B2620" i="20"/>
  <c r="B2619" i="20"/>
  <c r="B2618" i="20"/>
  <c r="B2617" i="20"/>
  <c r="B2616" i="20"/>
  <c r="B2615" i="20"/>
  <c r="B2614" i="20"/>
  <c r="B2613" i="20"/>
  <c r="B2612" i="20"/>
  <c r="B2611" i="20"/>
  <c r="B2610" i="20"/>
  <c r="B2609" i="20"/>
  <c r="B2608" i="20"/>
  <c r="B2607" i="20"/>
  <c r="B2606" i="20"/>
  <c r="B2605" i="20"/>
  <c r="B2604" i="20"/>
  <c r="B2603" i="20"/>
  <c r="B2602" i="20"/>
  <c r="B2601" i="20"/>
  <c r="B2600" i="20"/>
  <c r="B2599" i="20"/>
  <c r="B2598" i="20"/>
  <c r="B2597" i="20"/>
  <c r="B2596" i="20"/>
  <c r="B2595" i="20"/>
  <c r="B2594" i="20"/>
  <c r="B2593" i="20"/>
  <c r="B2592" i="20"/>
  <c r="B2591" i="20"/>
  <c r="B2590" i="20"/>
  <c r="B2589" i="20"/>
  <c r="B2588" i="20"/>
  <c r="B2587" i="20"/>
  <c r="B2586" i="20"/>
  <c r="B2585" i="20"/>
  <c r="B2584" i="20"/>
  <c r="B2583" i="20"/>
  <c r="B2582" i="20"/>
  <c r="B2581" i="20"/>
  <c r="B2580" i="20"/>
  <c r="B2579" i="20"/>
  <c r="B2578" i="20"/>
  <c r="B2577" i="20"/>
  <c r="B2576" i="20"/>
  <c r="B2575" i="20"/>
  <c r="B2574" i="20"/>
  <c r="B2573" i="20"/>
  <c r="B2572" i="20"/>
  <c r="B2571" i="20"/>
  <c r="B2570" i="20"/>
  <c r="B2569" i="20"/>
  <c r="B2568" i="20"/>
  <c r="B2567" i="20"/>
  <c r="B2566" i="20"/>
  <c r="B2565" i="20"/>
  <c r="B2564" i="20"/>
  <c r="B2563" i="20"/>
  <c r="B2562" i="20"/>
  <c r="B2561" i="20"/>
  <c r="B2560" i="20"/>
  <c r="B2559" i="20"/>
  <c r="B2558" i="20"/>
  <c r="B2557" i="20"/>
  <c r="B2556" i="20"/>
  <c r="B2555" i="20"/>
  <c r="B2554" i="20"/>
  <c r="B2553" i="20"/>
  <c r="B2552" i="20"/>
  <c r="B2551" i="20"/>
  <c r="B2550" i="20"/>
  <c r="B2549" i="20"/>
  <c r="B2548" i="20"/>
  <c r="B2547" i="20"/>
  <c r="B2546" i="20"/>
  <c r="B2545" i="20"/>
  <c r="B2544" i="20"/>
  <c r="B2543" i="20"/>
  <c r="B2542" i="20"/>
  <c r="B2541" i="20"/>
  <c r="B2540" i="20"/>
  <c r="B2539" i="20"/>
  <c r="B2538" i="20"/>
  <c r="B2537" i="20"/>
  <c r="B2536" i="20"/>
  <c r="B2535" i="20"/>
  <c r="B2534" i="20"/>
  <c r="B2533" i="20"/>
  <c r="B2532" i="20"/>
  <c r="B2531" i="20"/>
  <c r="B2530" i="20"/>
  <c r="B2529" i="20"/>
  <c r="B2528" i="20"/>
  <c r="B2527" i="20"/>
  <c r="B2526" i="20"/>
  <c r="B2525" i="20"/>
  <c r="B2524" i="20"/>
  <c r="B2523" i="20"/>
  <c r="B2522" i="20"/>
  <c r="B2521" i="20"/>
  <c r="B2520" i="20"/>
  <c r="B2519" i="20"/>
  <c r="B2518" i="20"/>
  <c r="B2517" i="20"/>
  <c r="B2516" i="20"/>
  <c r="B2515" i="20"/>
  <c r="B2514" i="20"/>
  <c r="B2513" i="20"/>
  <c r="B2512" i="20"/>
  <c r="B2511" i="20"/>
  <c r="B2510" i="20"/>
  <c r="B2509" i="20"/>
  <c r="B2508" i="20"/>
  <c r="B2507" i="20"/>
  <c r="B2506" i="20"/>
  <c r="B2505" i="20"/>
  <c r="B2504" i="20"/>
  <c r="B2503" i="20"/>
  <c r="B2502" i="20"/>
  <c r="B2501" i="20"/>
  <c r="B2500" i="20"/>
  <c r="B2499" i="20"/>
  <c r="B2498" i="20"/>
  <c r="B2497" i="20"/>
  <c r="B2496" i="20"/>
  <c r="B2495" i="20"/>
  <c r="B2494" i="20"/>
  <c r="B2493" i="20"/>
  <c r="B2492" i="20"/>
  <c r="B2491" i="20"/>
  <c r="B2490" i="20"/>
  <c r="B2489" i="20"/>
  <c r="B2488" i="20"/>
  <c r="B2487" i="20"/>
  <c r="B2486" i="20"/>
  <c r="B2485" i="20"/>
  <c r="B2484" i="20"/>
  <c r="B2483" i="20"/>
  <c r="B2482" i="20"/>
  <c r="B2481" i="20"/>
  <c r="B2480" i="20"/>
  <c r="B2479" i="20"/>
  <c r="B2478" i="20"/>
  <c r="B2477" i="20"/>
  <c r="B2476" i="20"/>
  <c r="B2475" i="20"/>
  <c r="B2474" i="20"/>
  <c r="B2473" i="20"/>
  <c r="B2472" i="20"/>
  <c r="B2471" i="20"/>
  <c r="B2470" i="20"/>
  <c r="B2469" i="20"/>
  <c r="B2468" i="20"/>
  <c r="B2467" i="20"/>
  <c r="B2466" i="20"/>
  <c r="B2465" i="20"/>
  <c r="B2464" i="20"/>
  <c r="B2463" i="20"/>
  <c r="B2462" i="20"/>
  <c r="B2461" i="20"/>
  <c r="B2460" i="20"/>
  <c r="B2459" i="20"/>
  <c r="B2458" i="20"/>
  <c r="B2457" i="20"/>
  <c r="B2456" i="20"/>
  <c r="B2455" i="20"/>
  <c r="B2454" i="20"/>
  <c r="B2453" i="20"/>
  <c r="B2452" i="20"/>
  <c r="B2451" i="20"/>
  <c r="B2450" i="20"/>
  <c r="B2449" i="20"/>
  <c r="B2448" i="20"/>
  <c r="B2447" i="20"/>
  <c r="B2446" i="20"/>
  <c r="B2445" i="20"/>
  <c r="B2444" i="20"/>
  <c r="B2443" i="20"/>
  <c r="B2442" i="20"/>
  <c r="B2441" i="20"/>
  <c r="B2440" i="20"/>
  <c r="B2439" i="20"/>
  <c r="B2438" i="20"/>
  <c r="B2437" i="20"/>
  <c r="B2436" i="20"/>
  <c r="B2435" i="20"/>
  <c r="B2434" i="20"/>
  <c r="B2433" i="20"/>
  <c r="B2432" i="20"/>
  <c r="B2431" i="20"/>
  <c r="B2430" i="20"/>
  <c r="B2429" i="20"/>
  <c r="B2428" i="20"/>
  <c r="B2427" i="20"/>
  <c r="B2426" i="20"/>
  <c r="B2425" i="20"/>
  <c r="B2424" i="20"/>
  <c r="B2423" i="20"/>
  <c r="B2422" i="20"/>
  <c r="B2421" i="20"/>
  <c r="B2420" i="20"/>
  <c r="B2419" i="20"/>
  <c r="B2418" i="20"/>
  <c r="B2417" i="20"/>
  <c r="B2416" i="20"/>
  <c r="B2415" i="20"/>
  <c r="B2414" i="20"/>
  <c r="B2413" i="20"/>
  <c r="B2412" i="20"/>
  <c r="B2411" i="20"/>
  <c r="B2410" i="20"/>
  <c r="B2409" i="20"/>
  <c r="B2408" i="20"/>
  <c r="B2407" i="20"/>
  <c r="B2406" i="20"/>
  <c r="B2405" i="20"/>
  <c r="B2404" i="20"/>
  <c r="B2403" i="20"/>
  <c r="B2402" i="20"/>
  <c r="B2401" i="20"/>
  <c r="B2400" i="20"/>
  <c r="B2399" i="20"/>
  <c r="B2398" i="20"/>
  <c r="B2397" i="20"/>
  <c r="B2396" i="20"/>
  <c r="B2395" i="20"/>
  <c r="B2394" i="20"/>
  <c r="B2393" i="20"/>
  <c r="B2392" i="20"/>
  <c r="B2391" i="20"/>
  <c r="B2390" i="20"/>
  <c r="B2389" i="20"/>
  <c r="B2388" i="20"/>
  <c r="B2387" i="20"/>
  <c r="B2386" i="20"/>
  <c r="B2385" i="20"/>
  <c r="B2384" i="20"/>
  <c r="B2383" i="20"/>
  <c r="B2382" i="20"/>
  <c r="B2381" i="20"/>
  <c r="B2380" i="20"/>
  <c r="B2379" i="20"/>
  <c r="B2378" i="20"/>
  <c r="B2377" i="20"/>
  <c r="B2376" i="20"/>
  <c r="B2375" i="20"/>
  <c r="B2374" i="20"/>
  <c r="B2373" i="20"/>
  <c r="B2372" i="20"/>
  <c r="B2371" i="20"/>
  <c r="B2370" i="20"/>
  <c r="B2369" i="20"/>
  <c r="B2368" i="20"/>
  <c r="B2367" i="20"/>
  <c r="B2366" i="20"/>
  <c r="B2365" i="20"/>
  <c r="B2364" i="20"/>
  <c r="B2363" i="20"/>
  <c r="B2362" i="20"/>
  <c r="B2361" i="20"/>
  <c r="B2360" i="20"/>
  <c r="B2359" i="20"/>
  <c r="B2358" i="20"/>
  <c r="B2357" i="20"/>
  <c r="B2356" i="20"/>
  <c r="B2355" i="20"/>
  <c r="B2354" i="20"/>
  <c r="B2353" i="20"/>
  <c r="B2352" i="20"/>
  <c r="B2351" i="20"/>
  <c r="B2350" i="20"/>
  <c r="B2349" i="20"/>
  <c r="B2348" i="20"/>
  <c r="B2347" i="20"/>
  <c r="B2346" i="20"/>
  <c r="B2345" i="20"/>
  <c r="B2344" i="20"/>
  <c r="B2343" i="20"/>
  <c r="B2342" i="20"/>
  <c r="B2341" i="20"/>
  <c r="B2340" i="20"/>
  <c r="B2339" i="20"/>
  <c r="B2338" i="20"/>
  <c r="B2337" i="20"/>
  <c r="B2336" i="20"/>
  <c r="B2335" i="20"/>
  <c r="B2334" i="20"/>
  <c r="B2333" i="20"/>
  <c r="B2332" i="20"/>
  <c r="B2331" i="20"/>
  <c r="B2330" i="20"/>
  <c r="B2329" i="20"/>
  <c r="B2328" i="20"/>
  <c r="B2327" i="20"/>
  <c r="B2326" i="20"/>
  <c r="B2325" i="20"/>
  <c r="B2324" i="20"/>
  <c r="B2323" i="20"/>
  <c r="B2322" i="20"/>
  <c r="B2321" i="20"/>
  <c r="B2320" i="20"/>
  <c r="B2319" i="20"/>
  <c r="B2318" i="20"/>
  <c r="B2317" i="20"/>
  <c r="B2316" i="20"/>
  <c r="B2315" i="20"/>
  <c r="B2314" i="20"/>
  <c r="B2313" i="20"/>
  <c r="B2312" i="20"/>
  <c r="B2311" i="20"/>
  <c r="B2310" i="20"/>
  <c r="B2309" i="20"/>
  <c r="B2308" i="20"/>
  <c r="B2307" i="20"/>
  <c r="B2306" i="20"/>
  <c r="B2305" i="20"/>
  <c r="B2304" i="20"/>
  <c r="B2303" i="20"/>
  <c r="B2302" i="20"/>
  <c r="B2301" i="20"/>
  <c r="B2300" i="20"/>
  <c r="B2299" i="20"/>
  <c r="B2298" i="20"/>
  <c r="B2297" i="20"/>
  <c r="B2296" i="20"/>
  <c r="B2295" i="20"/>
  <c r="B2294" i="20"/>
  <c r="B2293" i="20"/>
  <c r="B2292" i="20"/>
  <c r="B2291" i="20"/>
  <c r="B2290" i="20"/>
  <c r="B2289" i="20"/>
  <c r="B2288" i="20"/>
  <c r="B2287" i="20"/>
  <c r="B2286" i="20"/>
  <c r="B2285" i="20"/>
  <c r="B2284" i="20"/>
  <c r="B2283" i="20"/>
  <c r="B2282" i="20"/>
  <c r="B2281" i="20"/>
  <c r="B2280" i="20"/>
  <c r="B2279" i="20"/>
  <c r="B2278" i="20"/>
  <c r="B2277" i="20"/>
  <c r="B2276" i="20"/>
  <c r="B2275" i="20"/>
  <c r="B2274" i="20"/>
  <c r="B2273" i="20"/>
  <c r="B2272" i="20"/>
  <c r="B2271" i="20"/>
  <c r="B2270" i="20"/>
  <c r="B2269" i="20"/>
  <c r="B2268" i="20"/>
  <c r="B2267" i="20"/>
  <c r="B2266" i="20"/>
  <c r="B2265" i="20"/>
  <c r="B2264" i="20"/>
  <c r="B2263" i="20"/>
  <c r="B2262" i="20"/>
  <c r="B2261" i="20"/>
  <c r="B2260" i="20"/>
  <c r="B2259" i="20"/>
  <c r="B2258" i="20"/>
  <c r="B2257" i="20"/>
  <c r="B2256" i="20"/>
  <c r="B2255" i="20"/>
  <c r="B2254" i="20"/>
  <c r="B2253" i="20"/>
  <c r="B2252" i="20"/>
  <c r="B2251" i="20"/>
  <c r="B2250" i="20"/>
  <c r="B2249" i="20"/>
  <c r="B2248" i="20"/>
  <c r="B2247" i="20"/>
  <c r="B2246" i="20"/>
  <c r="B2245" i="20"/>
  <c r="B2244" i="20"/>
  <c r="B2243" i="20"/>
  <c r="B2242" i="20"/>
  <c r="B2241" i="20"/>
  <c r="B2240" i="20"/>
  <c r="B2239" i="20"/>
  <c r="B2238" i="20"/>
  <c r="B2237" i="20"/>
  <c r="B2236" i="20"/>
  <c r="B2235" i="20"/>
  <c r="B2234" i="20"/>
  <c r="B2233" i="20"/>
  <c r="B2232" i="20"/>
  <c r="B2231" i="20"/>
  <c r="B2230" i="20"/>
  <c r="B2229" i="20"/>
  <c r="B2228" i="20"/>
  <c r="B2227" i="20"/>
  <c r="B2226" i="20"/>
  <c r="B2225" i="20"/>
  <c r="B2224" i="20"/>
  <c r="B2223" i="20"/>
  <c r="B2222" i="20"/>
  <c r="B2221" i="20"/>
  <c r="B2220" i="20"/>
  <c r="B2219" i="20"/>
  <c r="B2218" i="20"/>
  <c r="B2217" i="20"/>
  <c r="B2216" i="20"/>
  <c r="B2215" i="20"/>
  <c r="B2214" i="20"/>
  <c r="B2213" i="20"/>
  <c r="B2212" i="20"/>
  <c r="B2211" i="20"/>
  <c r="B2210" i="20"/>
  <c r="B2209" i="20"/>
  <c r="B2208" i="20"/>
  <c r="B2207" i="20"/>
  <c r="B2206" i="20"/>
  <c r="B2205" i="20"/>
  <c r="B2204" i="20"/>
  <c r="B2203" i="20"/>
  <c r="B2202" i="20"/>
  <c r="B2201" i="20"/>
  <c r="B2200" i="20"/>
  <c r="B2199" i="20"/>
  <c r="B2198" i="20"/>
  <c r="B2197" i="20"/>
  <c r="B2196" i="20"/>
  <c r="B2195" i="20"/>
  <c r="B2194" i="20"/>
  <c r="B2193" i="20"/>
  <c r="B2192" i="20"/>
  <c r="B2191" i="20"/>
  <c r="B2190" i="20"/>
  <c r="B2189" i="20"/>
  <c r="B2188" i="20"/>
  <c r="B2187" i="20"/>
  <c r="B2186" i="20"/>
  <c r="B2185" i="20"/>
  <c r="B2184" i="20"/>
  <c r="B2183" i="20"/>
  <c r="B2182" i="20"/>
  <c r="B2181" i="20"/>
  <c r="B2180" i="20"/>
  <c r="B2179" i="20"/>
  <c r="B2178" i="20"/>
  <c r="B2177" i="20"/>
  <c r="B2176" i="20"/>
  <c r="B2175" i="20"/>
  <c r="B2174" i="20"/>
  <c r="B2173" i="20"/>
  <c r="B2172" i="20"/>
  <c r="B2171" i="20"/>
  <c r="B2170" i="20"/>
  <c r="B2169" i="20"/>
  <c r="B2168" i="20"/>
  <c r="B2167" i="20"/>
  <c r="B2166" i="20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2094" i="20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561" i="20"/>
  <c r="B1560" i="20"/>
  <c r="B1559" i="20"/>
  <c r="B1558" i="20"/>
  <c r="B1557" i="20"/>
  <c r="B1556" i="20"/>
  <c r="B1555" i="20"/>
  <c r="B1554" i="20"/>
  <c r="B1553" i="20"/>
  <c r="B1552" i="20"/>
  <c r="B1551" i="20"/>
  <c r="B1550" i="20"/>
  <c r="B1549" i="20"/>
  <c r="B1548" i="20"/>
  <c r="B1547" i="20"/>
  <c r="B1546" i="20"/>
  <c r="B1545" i="20"/>
  <c r="B1544" i="20"/>
  <c r="B1543" i="20"/>
  <c r="B1542" i="20"/>
  <c r="B1541" i="20"/>
  <c r="B1540" i="20"/>
  <c r="B1539" i="20"/>
  <c r="B1538" i="20"/>
  <c r="B1537" i="20"/>
  <c r="B1536" i="20"/>
  <c r="B1535" i="20"/>
  <c r="B1534" i="20"/>
  <c r="B1533" i="20"/>
  <c r="B1532" i="20"/>
  <c r="B1531" i="20"/>
  <c r="B1530" i="20"/>
  <c r="B1529" i="20"/>
  <c r="B1528" i="20"/>
  <c r="B1527" i="20"/>
  <c r="B1526" i="20"/>
  <c r="B1525" i="20"/>
  <c r="B1524" i="20"/>
  <c r="B1523" i="20"/>
  <c r="B1522" i="20"/>
  <c r="B1521" i="20"/>
  <c r="B1520" i="20"/>
  <c r="B1519" i="20"/>
  <c r="B1518" i="20"/>
  <c r="B1517" i="20"/>
  <c r="B1516" i="20"/>
  <c r="B1515" i="20"/>
  <c r="B1514" i="20"/>
  <c r="B1513" i="20"/>
  <c r="B1512" i="20"/>
  <c r="B1511" i="20"/>
  <c r="B1510" i="20"/>
  <c r="B1509" i="20"/>
  <c r="B1508" i="20"/>
  <c r="B1507" i="20"/>
  <c r="B1506" i="20"/>
  <c r="B1505" i="20"/>
  <c r="B1504" i="20"/>
  <c r="B1503" i="20"/>
  <c r="B1502" i="20"/>
  <c r="B1501" i="20"/>
  <c r="B1500" i="20"/>
  <c r="B1499" i="20"/>
  <c r="B1498" i="20"/>
  <c r="B1497" i="20"/>
  <c r="B1496" i="20"/>
  <c r="B1495" i="20"/>
  <c r="B1494" i="20"/>
  <c r="B1493" i="20"/>
  <c r="B1492" i="20"/>
  <c r="B1491" i="20"/>
  <c r="B1490" i="20"/>
  <c r="B1489" i="20"/>
  <c r="B1488" i="20"/>
  <c r="B1487" i="20"/>
  <c r="B1486" i="20"/>
  <c r="B1485" i="20"/>
  <c r="B1484" i="20"/>
  <c r="B1483" i="20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1237" i="20"/>
  <c r="B1236" i="20"/>
  <c r="B1235" i="20"/>
  <c r="B1234" i="20"/>
  <c r="B1233" i="20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7" i="20"/>
  <c r="B1116" i="20"/>
  <c r="B1115" i="20"/>
  <c r="B1114" i="20"/>
  <c r="B1113" i="20"/>
  <c r="B1112" i="20"/>
  <c r="B1111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B105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81" i="20"/>
  <c r="B980" i="20"/>
  <c r="B979" i="20"/>
  <c r="B978" i="20"/>
  <c r="B977" i="20"/>
  <c r="B976" i="20"/>
  <c r="B975" i="20"/>
  <c r="B974" i="20"/>
  <c r="B973" i="20"/>
  <c r="B972" i="20"/>
  <c r="B971" i="20"/>
  <c r="B970" i="20"/>
  <c r="B969" i="20"/>
  <c r="B968" i="20"/>
  <c r="B967" i="20"/>
  <c r="B966" i="20"/>
  <c r="B965" i="20"/>
  <c r="B964" i="20"/>
  <c r="B963" i="20"/>
  <c r="B962" i="20"/>
  <c r="B961" i="20"/>
  <c r="B960" i="20"/>
  <c r="B959" i="20"/>
  <c r="B958" i="20"/>
  <c r="B957" i="20"/>
  <c r="B956" i="20"/>
  <c r="B955" i="20"/>
  <c r="B954" i="20"/>
  <c r="B953" i="20"/>
  <c r="B952" i="20"/>
  <c r="B951" i="20"/>
  <c r="B950" i="20"/>
  <c r="B949" i="20"/>
  <c r="B948" i="20"/>
  <c r="B947" i="20"/>
  <c r="B946" i="20"/>
  <c r="B945" i="20"/>
  <c r="B944" i="20"/>
  <c r="B943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B872" i="20"/>
  <c r="B871" i="20"/>
  <c r="B870" i="20"/>
  <c r="B869" i="20"/>
  <c r="B868" i="20"/>
  <c r="B867" i="20"/>
  <c r="B866" i="20"/>
  <c r="B865" i="20"/>
  <c r="B864" i="20"/>
  <c r="B863" i="20"/>
  <c r="B862" i="20"/>
  <c r="B861" i="20"/>
  <c r="B860" i="20"/>
  <c r="B859" i="20"/>
  <c r="B858" i="20"/>
  <c r="B857" i="20"/>
  <c r="B856" i="20"/>
  <c r="B855" i="20"/>
  <c r="B854" i="20"/>
  <c r="B853" i="20"/>
  <c r="B852" i="20"/>
  <c r="B851" i="20"/>
  <c r="B850" i="20"/>
  <c r="B849" i="20"/>
  <c r="B848" i="20"/>
  <c r="B847" i="20"/>
  <c r="B846" i="20"/>
  <c r="B845" i="20"/>
  <c r="B844" i="20"/>
  <c r="B843" i="20"/>
  <c r="B842" i="20"/>
  <c r="B841" i="20"/>
  <c r="B840" i="20"/>
  <c r="B839" i="20"/>
  <c r="B838" i="20"/>
  <c r="B837" i="20"/>
  <c r="B836" i="20"/>
  <c r="B835" i="20"/>
  <c r="B834" i="20"/>
  <c r="B833" i="20"/>
  <c r="B832" i="20"/>
  <c r="B831" i="20"/>
  <c r="B830" i="20"/>
  <c r="B829" i="20"/>
  <c r="B828" i="20"/>
  <c r="B827" i="20"/>
  <c r="B826" i="20"/>
  <c r="B825" i="20"/>
  <c r="B824" i="20"/>
  <c r="B823" i="20"/>
  <c r="B822" i="20"/>
  <c r="B821" i="20"/>
  <c r="B820" i="20"/>
  <c r="B819" i="20"/>
  <c r="B818" i="20"/>
  <c r="B817" i="20"/>
  <c r="B816" i="20"/>
  <c r="B815" i="20"/>
  <c r="B814" i="20"/>
  <c r="B813" i="20"/>
  <c r="B812" i="20"/>
  <c r="B811" i="20"/>
  <c r="B810" i="20"/>
  <c r="B809" i="20"/>
  <c r="B808" i="20"/>
  <c r="B807" i="20"/>
  <c r="B806" i="20"/>
  <c r="B805" i="20"/>
  <c r="B804" i="20"/>
  <c r="B803" i="20"/>
  <c r="B802" i="20"/>
  <c r="B801" i="20"/>
  <c r="B800" i="20"/>
  <c r="B799" i="20"/>
  <c r="B798" i="20"/>
  <c r="B797" i="20"/>
  <c r="B796" i="20"/>
  <c r="B795" i="20"/>
  <c r="B794" i="20"/>
  <c r="B793" i="20"/>
  <c r="B792" i="20"/>
  <c r="B791" i="20"/>
  <c r="B790" i="20"/>
  <c r="B789" i="20"/>
  <c r="B788" i="20"/>
  <c r="B787" i="20"/>
  <c r="B786" i="20"/>
  <c r="B785" i="20"/>
  <c r="B784" i="20"/>
  <c r="B783" i="20"/>
  <c r="B782" i="20"/>
  <c r="B781" i="20"/>
  <c r="B780" i="20"/>
  <c r="B779" i="20"/>
  <c r="B778" i="20"/>
  <c r="B777" i="20"/>
  <c r="B776" i="20"/>
  <c r="B775" i="20"/>
  <c r="B774" i="20"/>
  <c r="B773" i="20"/>
  <c r="B772" i="20"/>
  <c r="B771" i="20"/>
  <c r="B770" i="20"/>
  <c r="B769" i="20"/>
  <c r="B768" i="20"/>
  <c r="B767" i="20"/>
  <c r="B766" i="20"/>
  <c r="B765" i="20"/>
  <c r="B764" i="20"/>
  <c r="B763" i="20"/>
  <c r="B762" i="20"/>
  <c r="B761" i="20"/>
  <c r="B760" i="20"/>
  <c r="B759" i="20"/>
  <c r="B758" i="20"/>
  <c r="B757" i="20"/>
  <c r="B756" i="20"/>
  <c r="B755" i="20"/>
  <c r="B754" i="20"/>
  <c r="B753" i="20"/>
  <c r="B752" i="20"/>
  <c r="B751" i="20"/>
  <c r="B750" i="20"/>
  <c r="B749" i="20"/>
  <c r="B748" i="20"/>
  <c r="B747" i="20"/>
  <c r="B746" i="20"/>
  <c r="B745" i="20"/>
  <c r="B744" i="20"/>
  <c r="B743" i="20"/>
  <c r="B742" i="20"/>
  <c r="B741" i="20"/>
  <c r="B740" i="20"/>
  <c r="B739" i="20"/>
  <c r="B738" i="20"/>
  <c r="B737" i="20"/>
  <c r="B736" i="20"/>
  <c r="B735" i="20"/>
  <c r="B734" i="20"/>
  <c r="B733" i="20"/>
  <c r="B732" i="20"/>
  <c r="B731" i="20"/>
  <c r="B730" i="20"/>
  <c r="B729" i="20"/>
  <c r="B728" i="20"/>
  <c r="B727" i="20"/>
  <c r="B726" i="20"/>
  <c r="B725" i="20"/>
  <c r="B724" i="20"/>
  <c r="B723" i="20"/>
  <c r="B722" i="20"/>
  <c r="B721" i="20"/>
  <c r="B720" i="20"/>
  <c r="B719" i="20"/>
  <c r="B718" i="20"/>
  <c r="B717" i="20"/>
  <c r="B716" i="20"/>
  <c r="B715" i="20"/>
  <c r="B714" i="20"/>
  <c r="B713" i="20"/>
  <c r="B712" i="20"/>
  <c r="B711" i="20"/>
  <c r="B710" i="20"/>
  <c r="B709" i="20"/>
  <c r="B708" i="20"/>
  <c r="B707" i="20"/>
  <c r="B706" i="20"/>
  <c r="B705" i="20"/>
  <c r="B704" i="20"/>
  <c r="B703" i="20"/>
  <c r="B702" i="20"/>
  <c r="B701" i="20"/>
  <c r="B700" i="20"/>
  <c r="B699" i="20"/>
  <c r="B698" i="20"/>
  <c r="B697" i="20"/>
  <c r="B696" i="20"/>
  <c r="B695" i="20"/>
  <c r="B694" i="20"/>
  <c r="B693" i="20"/>
  <c r="B692" i="20"/>
  <c r="B691" i="20"/>
  <c r="B690" i="20"/>
  <c r="B689" i="20"/>
  <c r="B688" i="20"/>
  <c r="B687" i="20"/>
  <c r="B686" i="20"/>
  <c r="B685" i="20"/>
  <c r="B684" i="20"/>
  <c r="B683" i="20"/>
  <c r="B682" i="20"/>
  <c r="B681" i="20"/>
  <c r="B680" i="20"/>
  <c r="B679" i="20"/>
  <c r="B678" i="20"/>
  <c r="B677" i="20"/>
  <c r="B676" i="20"/>
  <c r="B675" i="20"/>
  <c r="B674" i="20"/>
  <c r="B673" i="20"/>
  <c r="B672" i="20"/>
  <c r="B671" i="20"/>
  <c r="B670" i="20"/>
  <c r="B669" i="20"/>
  <c r="B668" i="20"/>
  <c r="B667" i="20"/>
  <c r="B666" i="20"/>
  <c r="B665" i="20"/>
  <c r="B664" i="20"/>
  <c r="B663" i="20"/>
  <c r="B662" i="20"/>
  <c r="B661" i="20"/>
  <c r="B660" i="20"/>
  <c r="B659" i="20"/>
  <c r="B658" i="20"/>
  <c r="B657" i="20"/>
  <c r="B656" i="20"/>
  <c r="B655" i="20"/>
  <c r="B654" i="20"/>
  <c r="B653" i="20"/>
  <c r="B652" i="20"/>
  <c r="B651" i="20"/>
  <c r="B650" i="20"/>
  <c r="B649" i="20"/>
  <c r="B648" i="20"/>
  <c r="B647" i="20"/>
  <c r="B646" i="20"/>
  <c r="B645" i="20"/>
  <c r="B644" i="20"/>
  <c r="B643" i="20"/>
  <c r="B642" i="20"/>
  <c r="B641" i="20"/>
  <c r="B640" i="20"/>
  <c r="B639" i="20"/>
  <c r="B638" i="20"/>
  <c r="B637" i="20"/>
  <c r="B636" i="20"/>
  <c r="B635" i="20"/>
  <c r="B634" i="20"/>
  <c r="B633" i="20"/>
  <c r="B632" i="20"/>
  <c r="B631" i="20"/>
  <c r="B630" i="20"/>
  <c r="B629" i="20"/>
  <c r="B628" i="20"/>
  <c r="B627" i="20"/>
  <c r="B626" i="20"/>
  <c r="B625" i="20"/>
  <c r="B624" i="20"/>
  <c r="B623" i="20"/>
  <c r="B622" i="20"/>
  <c r="B621" i="20"/>
  <c r="B620" i="20"/>
  <c r="B619" i="20"/>
  <c r="B618" i="20"/>
  <c r="B617" i="20"/>
  <c r="B616" i="20"/>
  <c r="B615" i="20"/>
  <c r="B614" i="20"/>
  <c r="B613" i="20"/>
  <c r="B612" i="20"/>
  <c r="B611" i="20"/>
  <c r="B610" i="20"/>
  <c r="B609" i="20"/>
  <c r="B608" i="20"/>
  <c r="B607" i="20"/>
  <c r="B606" i="20"/>
  <c r="B605" i="20"/>
  <c r="B604" i="20"/>
  <c r="B603" i="20"/>
  <c r="B602" i="20"/>
  <c r="B601" i="20"/>
  <c r="B600" i="20"/>
  <c r="B599" i="20"/>
  <c r="B598" i="20"/>
  <c r="B597" i="20"/>
  <c r="B596" i="20"/>
  <c r="B595" i="20"/>
  <c r="B594" i="20"/>
  <c r="B593" i="20"/>
  <c r="B592" i="20"/>
  <c r="B591" i="20"/>
  <c r="B590" i="20"/>
  <c r="B589" i="20"/>
  <c r="B588" i="20"/>
  <c r="B587" i="20"/>
  <c r="B586" i="20"/>
  <c r="B585" i="20"/>
  <c r="B584" i="20"/>
  <c r="B583" i="20"/>
  <c r="B582" i="20"/>
  <c r="B581" i="20"/>
  <c r="B580" i="20"/>
  <c r="B579" i="20"/>
  <c r="B578" i="20"/>
  <c r="B577" i="20"/>
  <c r="B576" i="20"/>
  <c r="B575" i="20"/>
  <c r="B574" i="20"/>
  <c r="B573" i="20"/>
  <c r="B572" i="20"/>
  <c r="B571" i="20"/>
  <c r="B570" i="20"/>
  <c r="B569" i="20"/>
  <c r="B568" i="20"/>
  <c r="B567" i="20"/>
  <c r="B566" i="20"/>
  <c r="B565" i="20"/>
  <c r="B564" i="20"/>
  <c r="B563" i="20"/>
  <c r="B562" i="20"/>
  <c r="B561" i="20"/>
  <c r="B560" i="20"/>
  <c r="B559" i="20"/>
  <c r="B558" i="20"/>
  <c r="B557" i="20"/>
  <c r="B556" i="20"/>
  <c r="B555" i="20"/>
  <c r="B554" i="20"/>
  <c r="B553" i="20"/>
  <c r="B552" i="20"/>
  <c r="B551" i="20"/>
  <c r="B550" i="20"/>
  <c r="B549" i="20"/>
  <c r="B548" i="20"/>
  <c r="B547" i="20"/>
  <c r="B546" i="20"/>
  <c r="B545" i="20"/>
  <c r="B544" i="20"/>
  <c r="B543" i="20"/>
  <c r="B542" i="20"/>
  <c r="B541" i="20"/>
  <c r="B540" i="20"/>
  <c r="B539" i="20"/>
  <c r="B538" i="20"/>
  <c r="B537" i="20"/>
  <c r="B536" i="20"/>
  <c r="B535" i="20"/>
  <c r="B534" i="20"/>
  <c r="B533" i="20"/>
  <c r="B532" i="20"/>
  <c r="B531" i="20"/>
  <c r="B530" i="20"/>
  <c r="B529" i="20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493" i="20"/>
  <c r="B492" i="20"/>
  <c r="B491" i="20"/>
  <c r="B490" i="20"/>
  <c r="B489" i="20"/>
  <c r="B488" i="20"/>
  <c r="B487" i="20"/>
  <c r="B486" i="20"/>
  <c r="B485" i="20"/>
  <c r="B484" i="20"/>
  <c r="B483" i="20"/>
  <c r="B482" i="20"/>
  <c r="B481" i="20"/>
  <c r="B480" i="20"/>
  <c r="B479" i="20"/>
  <c r="B478" i="20"/>
  <c r="B477" i="20"/>
  <c r="B476" i="20"/>
  <c r="B475" i="20"/>
  <c r="B474" i="20"/>
  <c r="B473" i="20"/>
  <c r="B472" i="20"/>
  <c r="B471" i="20"/>
  <c r="B470" i="20"/>
  <c r="B469" i="20"/>
  <c r="B468" i="20"/>
  <c r="B467" i="20"/>
  <c r="B466" i="20"/>
  <c r="B465" i="20"/>
  <c r="B464" i="20"/>
  <c r="B463" i="20"/>
  <c r="B462" i="20"/>
  <c r="B461" i="20"/>
  <c r="B460" i="20"/>
  <c r="B459" i="20"/>
  <c r="B458" i="20"/>
  <c r="B457" i="20"/>
  <c r="B456" i="20"/>
  <c r="B455" i="20"/>
  <c r="B454" i="20"/>
  <c r="B453" i="20"/>
  <c r="B452" i="20"/>
  <c r="B451" i="20"/>
  <c r="B450" i="20"/>
  <c r="B449" i="20"/>
  <c r="B448" i="20"/>
  <c r="B447" i="20"/>
  <c r="B446" i="20"/>
  <c r="B445" i="20"/>
  <c r="B444" i="20"/>
  <c r="B443" i="20"/>
  <c r="B442" i="20"/>
  <c r="B441" i="20"/>
  <c r="B440" i="20"/>
  <c r="B439" i="20"/>
  <c r="B438" i="20"/>
  <c r="B437" i="20"/>
  <c r="B436" i="20"/>
  <c r="B435" i="20"/>
  <c r="B434" i="20"/>
  <c r="B433" i="20"/>
  <c r="B432" i="20"/>
  <c r="B431" i="20"/>
  <c r="B430" i="20"/>
  <c r="B429" i="20"/>
  <c r="B428" i="20"/>
  <c r="B427" i="20"/>
  <c r="B426" i="20"/>
  <c r="B425" i="20"/>
  <c r="B424" i="20"/>
  <c r="B423" i="20"/>
  <c r="B422" i="20"/>
  <c r="B421" i="20"/>
  <c r="B420" i="20"/>
  <c r="B419" i="20"/>
  <c r="B418" i="20"/>
  <c r="B417" i="20"/>
  <c r="B416" i="20"/>
  <c r="B415" i="20"/>
  <c r="B414" i="20"/>
  <c r="B413" i="20"/>
  <c r="B412" i="20"/>
  <c r="B411" i="20"/>
  <c r="B410" i="20"/>
  <c r="B409" i="20"/>
  <c r="B408" i="20"/>
  <c r="B407" i="20"/>
  <c r="B406" i="20"/>
  <c r="B405" i="20"/>
  <c r="B404" i="20"/>
  <c r="B403" i="20"/>
  <c r="B402" i="20"/>
  <c r="B401" i="20"/>
  <c r="B400" i="20"/>
  <c r="B399" i="20"/>
  <c r="B398" i="20"/>
  <c r="B397" i="20"/>
  <c r="B396" i="20"/>
  <c r="B395" i="20"/>
  <c r="B394" i="20"/>
  <c r="B393" i="20"/>
  <c r="B392" i="20"/>
  <c r="B391" i="20"/>
  <c r="B390" i="20"/>
  <c r="B389" i="20"/>
  <c r="B388" i="20"/>
  <c r="B387" i="20"/>
  <c r="B386" i="20"/>
  <c r="B385" i="20"/>
  <c r="B384" i="20"/>
  <c r="B383" i="20"/>
  <c r="B382" i="20"/>
  <c r="B381" i="20"/>
  <c r="B380" i="20"/>
  <c r="B379" i="20"/>
  <c r="B378" i="20"/>
  <c r="B377" i="20"/>
  <c r="B376" i="20"/>
  <c r="B375" i="20"/>
  <c r="B374" i="20"/>
  <c r="B373" i="20"/>
  <c r="B372" i="20"/>
  <c r="B371" i="20"/>
  <c r="B370" i="20"/>
  <c r="B369" i="20"/>
  <c r="B368" i="20"/>
  <c r="B367" i="20"/>
  <c r="B366" i="20"/>
  <c r="B365" i="20"/>
  <c r="B364" i="20"/>
  <c r="B363" i="20"/>
  <c r="B362" i="20"/>
  <c r="B361" i="20"/>
  <c r="B360" i="20"/>
  <c r="B359" i="20"/>
  <c r="B358" i="20"/>
  <c r="B357" i="20"/>
  <c r="B356" i="20"/>
  <c r="B355" i="20"/>
  <c r="B354" i="20"/>
  <c r="B353" i="20"/>
  <c r="B352" i="20"/>
  <c r="B351" i="20"/>
  <c r="B350" i="20"/>
  <c r="B349" i="20"/>
  <c r="B348" i="20"/>
  <c r="B347" i="20"/>
  <c r="B346" i="20"/>
  <c r="B345" i="20"/>
  <c r="B344" i="20"/>
  <c r="B343" i="20"/>
  <c r="B342" i="20"/>
  <c r="B341" i="20"/>
  <c r="B340" i="20"/>
  <c r="B339" i="20"/>
  <c r="B338" i="20"/>
  <c r="B337" i="20"/>
  <c r="B336" i="20"/>
  <c r="B335" i="20"/>
  <c r="B334" i="20"/>
  <c r="B333" i="20"/>
  <c r="B332" i="20"/>
  <c r="B331" i="20"/>
  <c r="B330" i="20"/>
  <c r="B329" i="20"/>
  <c r="B328" i="20"/>
  <c r="B327" i="20"/>
  <c r="B326" i="20"/>
  <c r="B325" i="20"/>
  <c r="B324" i="20"/>
  <c r="B323" i="20"/>
  <c r="B322" i="20"/>
  <c r="B321" i="20"/>
  <c r="B320" i="20"/>
  <c r="B319" i="20"/>
  <c r="B318" i="20"/>
  <c r="B317" i="20"/>
  <c r="B316" i="20"/>
  <c r="B315" i="20"/>
  <c r="B314" i="20"/>
  <c r="B313" i="20"/>
  <c r="B312" i="20"/>
  <c r="B311" i="20"/>
  <c r="B310" i="20"/>
  <c r="B309" i="20"/>
  <c r="B308" i="20"/>
  <c r="B307" i="20"/>
  <c r="B306" i="20"/>
  <c r="B305" i="20"/>
  <c r="B304" i="20"/>
  <c r="B303" i="20"/>
  <c r="B302" i="20"/>
  <c r="B301" i="20"/>
  <c r="B300" i="20"/>
  <c r="B299" i="20"/>
  <c r="B298" i="20"/>
  <c r="B297" i="20"/>
  <c r="B296" i="20"/>
  <c r="B295" i="20"/>
  <c r="B294" i="20"/>
  <c r="B293" i="20"/>
  <c r="B292" i="20"/>
  <c r="B291" i="20"/>
  <c r="B290" i="20"/>
  <c r="B289" i="20"/>
  <c r="B288" i="20"/>
  <c r="B287" i="20"/>
  <c r="B286" i="20"/>
  <c r="B285" i="20"/>
  <c r="B284" i="20"/>
  <c r="B283" i="20"/>
  <c r="B282" i="20"/>
  <c r="B281" i="20"/>
  <c r="B280" i="20"/>
  <c r="B279" i="20"/>
  <c r="B278" i="20"/>
  <c r="B277" i="20"/>
  <c r="B276" i="20"/>
  <c r="B275" i="20"/>
  <c r="B274" i="20"/>
  <c r="B273" i="20"/>
  <c r="B272" i="20"/>
  <c r="B271" i="20"/>
  <c r="B270" i="20"/>
  <c r="B269" i="20"/>
  <c r="B268" i="20"/>
  <c r="B267" i="20"/>
  <c r="B266" i="20"/>
  <c r="B265" i="20"/>
  <c r="B264" i="20"/>
  <c r="B263" i="20"/>
  <c r="B262" i="20"/>
  <c r="B261" i="20"/>
  <c r="B260" i="20"/>
  <c r="B259" i="20"/>
  <c r="B258" i="20"/>
  <c r="B257" i="20"/>
  <c r="B256" i="20"/>
  <c r="B255" i="20"/>
  <c r="B254" i="20"/>
  <c r="B253" i="20"/>
  <c r="B252" i="20"/>
  <c r="B251" i="20"/>
  <c r="B250" i="20"/>
  <c r="B249" i="20"/>
  <c r="B248" i="20"/>
  <c r="B247" i="20"/>
  <c r="B246" i="20"/>
  <c r="B245" i="20"/>
  <c r="B244" i="20"/>
  <c r="B243" i="20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13" i="20"/>
  <c r="B212" i="20"/>
  <c r="B211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F588" i="18"/>
  <c r="F587" i="18"/>
  <c r="F586" i="18"/>
  <c r="F585" i="18"/>
  <c r="F584" i="18"/>
  <c r="F583" i="18"/>
  <c r="F582" i="18"/>
  <c r="F581" i="18"/>
  <c r="F580" i="18"/>
  <c r="F579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5" i="18"/>
  <c r="F564" i="18"/>
  <c r="F563" i="18"/>
  <c r="F562" i="18"/>
  <c r="F561" i="18"/>
  <c r="I560" i="18"/>
  <c r="F560" i="18"/>
  <c r="F559" i="18"/>
  <c r="F558" i="18"/>
  <c r="F557" i="18"/>
  <c r="F556" i="18"/>
  <c r="F555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O476" i="18"/>
  <c r="O475" i="18"/>
  <c r="O474" i="18"/>
  <c r="O473" i="18"/>
  <c r="O472" i="18"/>
  <c r="O471" i="18"/>
  <c r="O470" i="18"/>
  <c r="O469" i="18"/>
  <c r="O468" i="18"/>
  <c r="O467" i="18"/>
  <c r="O466" i="18"/>
  <c r="O465" i="18"/>
  <c r="O464" i="18"/>
  <c r="O463" i="18"/>
  <c r="O462" i="18"/>
  <c r="O461" i="18"/>
  <c r="O460" i="18"/>
  <c r="O459" i="18"/>
  <c r="O458" i="18"/>
  <c r="O457" i="18"/>
  <c r="O456" i="18"/>
  <c r="O455" i="18"/>
  <c r="O454" i="18"/>
  <c r="O453" i="18"/>
  <c r="O452" i="18"/>
  <c r="O451" i="18"/>
  <c r="F451" i="18"/>
  <c r="O450" i="18"/>
  <c r="F450" i="18"/>
  <c r="O449" i="18"/>
  <c r="F449" i="18"/>
  <c r="O448" i="18"/>
  <c r="O447" i="18"/>
  <c r="O446" i="18"/>
  <c r="O445" i="18"/>
  <c r="O444" i="18"/>
  <c r="O443" i="18"/>
  <c r="O442" i="18"/>
  <c r="O441" i="18"/>
  <c r="O440" i="18"/>
  <c r="O439" i="18"/>
  <c r="O438" i="18"/>
  <c r="O437" i="18"/>
  <c r="O436" i="18"/>
  <c r="O435" i="18"/>
  <c r="O434" i="18"/>
  <c r="O433" i="18"/>
  <c r="O432" i="18"/>
  <c r="O431" i="18"/>
  <c r="O430" i="18"/>
  <c r="O429" i="18"/>
  <c r="O428" i="18"/>
  <c r="O427" i="18"/>
  <c r="O426" i="18"/>
  <c r="O425" i="18"/>
  <c r="O424" i="18"/>
  <c r="O423" i="18"/>
  <c r="O422" i="18"/>
  <c r="O421" i="18"/>
  <c r="O420" i="18"/>
  <c r="O419" i="18"/>
  <c r="O418" i="18"/>
  <c r="O417" i="18"/>
  <c r="O416" i="18"/>
  <c r="O415" i="18"/>
  <c r="O414" i="18"/>
  <c r="O413" i="18"/>
  <c r="O412" i="18"/>
  <c r="O411" i="18"/>
  <c r="O410" i="18"/>
  <c r="O409" i="18"/>
  <c r="O408" i="18"/>
  <c r="O407" i="18"/>
  <c r="O406" i="18"/>
  <c r="O405" i="18"/>
  <c r="O404" i="18"/>
  <c r="O403" i="18"/>
  <c r="O402" i="18"/>
  <c r="O401" i="18"/>
  <c r="O400" i="18"/>
  <c r="O399" i="18"/>
  <c r="O398" i="18"/>
  <c r="O397" i="18"/>
  <c r="O396" i="18"/>
  <c r="O395" i="18"/>
  <c r="O394" i="18"/>
  <c r="O393" i="18"/>
  <c r="O392" i="18"/>
  <c r="O391" i="18"/>
  <c r="O390" i="18"/>
  <c r="O389" i="18"/>
  <c r="O388" i="18"/>
  <c r="O387" i="18"/>
  <c r="O386" i="18"/>
  <c r="O385" i="18"/>
  <c r="O384" i="18"/>
  <c r="O383" i="18"/>
  <c r="O382" i="18"/>
  <c r="O381" i="18"/>
  <c r="O380" i="18"/>
  <c r="O379" i="18"/>
  <c r="O378" i="18"/>
  <c r="O377" i="18"/>
  <c r="O376" i="18"/>
  <c r="O375" i="18"/>
  <c r="O374" i="18"/>
  <c r="O373" i="18"/>
  <c r="O372" i="18"/>
  <c r="O371" i="18"/>
  <c r="O370" i="18"/>
  <c r="O369" i="18"/>
  <c r="O368" i="18"/>
  <c r="O367" i="18"/>
  <c r="O366" i="18"/>
  <c r="O365" i="18"/>
  <c r="O364" i="18"/>
  <c r="O363" i="18"/>
  <c r="O362" i="18"/>
  <c r="O361" i="18"/>
  <c r="O360" i="18"/>
  <c r="O359" i="18"/>
  <c r="O358" i="18"/>
  <c r="O357" i="18"/>
  <c r="O356" i="18"/>
  <c r="O355" i="18"/>
  <c r="O354" i="18"/>
  <c r="O353" i="18"/>
  <c r="O352" i="18"/>
  <c r="O351" i="18"/>
  <c r="O350" i="18"/>
  <c r="O349" i="18"/>
  <c r="O348" i="18"/>
  <c r="O347" i="18"/>
  <c r="O346" i="18"/>
  <c r="O345" i="18"/>
  <c r="O344" i="18"/>
  <c r="O343" i="18"/>
  <c r="O342" i="18"/>
  <c r="O341" i="18"/>
  <c r="O340" i="18"/>
  <c r="O339" i="18"/>
  <c r="O338" i="18"/>
  <c r="O337" i="18"/>
  <c r="O336" i="18"/>
  <c r="O335" i="18"/>
  <c r="O334" i="18"/>
  <c r="O333" i="18"/>
  <c r="O332" i="18"/>
  <c r="O331" i="18"/>
  <c r="O330" i="18"/>
  <c r="O329" i="18"/>
  <c r="O328" i="18"/>
  <c r="O327" i="18"/>
  <c r="O326" i="18"/>
  <c r="O325" i="18"/>
  <c r="O324" i="18"/>
  <c r="O323" i="18"/>
  <c r="O322" i="18"/>
  <c r="O321" i="18"/>
  <c r="O320" i="18"/>
  <c r="O319" i="18"/>
  <c r="O318" i="18"/>
  <c r="O317" i="18"/>
  <c r="O316" i="18"/>
  <c r="O315" i="18"/>
  <c r="O314" i="18"/>
  <c r="O313" i="18"/>
  <c r="O312" i="18"/>
  <c r="O311" i="18"/>
  <c r="O310" i="18"/>
  <c r="O309" i="18"/>
  <c r="O308" i="18"/>
  <c r="O307" i="18"/>
  <c r="O306" i="18"/>
  <c r="O305" i="18"/>
  <c r="O304" i="18"/>
  <c r="O303" i="18"/>
  <c r="O302" i="18"/>
  <c r="O301" i="18"/>
  <c r="O300" i="18"/>
  <c r="O299" i="18"/>
  <c r="O298" i="18"/>
  <c r="O297" i="18"/>
  <c r="O296" i="18"/>
  <c r="O295" i="18"/>
  <c r="O294" i="18"/>
  <c r="O293" i="18"/>
  <c r="O292" i="18"/>
  <c r="O291" i="18"/>
  <c r="O290" i="18"/>
  <c r="O289" i="18"/>
  <c r="O288" i="18"/>
  <c r="O287" i="18"/>
  <c r="O286" i="18"/>
  <c r="O285" i="18"/>
  <c r="O284" i="18"/>
  <c r="O283" i="18"/>
  <c r="O282" i="18"/>
  <c r="O281" i="18"/>
  <c r="O280" i="18"/>
  <c r="O279" i="18"/>
  <c r="O278" i="18"/>
  <c r="O277" i="18"/>
  <c r="O276" i="18"/>
  <c r="O275" i="18"/>
  <c r="O274" i="18"/>
  <c r="O273" i="18"/>
  <c r="O272" i="18"/>
  <c r="O271" i="18"/>
  <c r="O270" i="18"/>
  <c r="O269" i="18"/>
  <c r="O268" i="18"/>
  <c r="O267" i="18"/>
  <c r="O266" i="18"/>
  <c r="O265" i="18"/>
  <c r="O264" i="18"/>
  <c r="O263" i="18"/>
  <c r="O262" i="18"/>
  <c r="O261" i="18"/>
  <c r="O260" i="18"/>
  <c r="O259" i="18"/>
  <c r="O258" i="18"/>
  <c r="O257" i="18"/>
  <c r="O256" i="18"/>
  <c r="O255" i="18"/>
  <c r="O254" i="18"/>
  <c r="O253" i="18"/>
  <c r="O252" i="18"/>
  <c r="O251" i="18"/>
  <c r="O250" i="18"/>
  <c r="O249" i="18"/>
  <c r="O248" i="18"/>
  <c r="O247" i="18"/>
  <c r="O246" i="18"/>
  <c r="O245" i="18"/>
  <c r="O244" i="18"/>
  <c r="O243" i="18"/>
  <c r="O242" i="18"/>
  <c r="O241" i="18"/>
  <c r="O240" i="18"/>
  <c r="O239" i="18"/>
  <c r="O238" i="18"/>
  <c r="O237" i="18"/>
  <c r="O236" i="18"/>
  <c r="O235" i="18"/>
  <c r="O234" i="18"/>
  <c r="O233" i="18"/>
  <c r="O232" i="18"/>
  <c r="O231" i="18"/>
  <c r="O230" i="18"/>
  <c r="O229" i="18"/>
  <c r="O228" i="18"/>
  <c r="O227" i="18"/>
  <c r="O226" i="18"/>
  <c r="O225" i="18"/>
  <c r="O224" i="18"/>
  <c r="O223" i="18"/>
  <c r="O222" i="18"/>
  <c r="O221" i="18"/>
  <c r="O220" i="18"/>
  <c r="O219" i="18"/>
  <c r="O218" i="18"/>
  <c r="O217" i="18"/>
  <c r="O216" i="18"/>
  <c r="O215" i="18"/>
  <c r="O214" i="18"/>
  <c r="O213" i="18"/>
  <c r="O212" i="18"/>
  <c r="O211" i="18"/>
  <c r="O210" i="18"/>
  <c r="O209" i="18"/>
  <c r="O208" i="18"/>
  <c r="O207" i="18"/>
  <c r="O206" i="18"/>
  <c r="O205" i="18"/>
  <c r="O204" i="18"/>
  <c r="O203" i="18"/>
  <c r="O202" i="18"/>
  <c r="O201" i="18"/>
  <c r="O200" i="18"/>
  <c r="O199" i="18"/>
  <c r="O198" i="18"/>
  <c r="O197" i="18"/>
  <c r="O196" i="18"/>
  <c r="O195" i="18"/>
  <c r="O194" i="18"/>
  <c r="O193" i="18"/>
  <c r="O192" i="18"/>
  <c r="O191" i="18"/>
  <c r="O190" i="18"/>
  <c r="O189" i="18"/>
  <c r="O188" i="18"/>
  <c r="O187" i="18"/>
  <c r="O186" i="18"/>
  <c r="O185" i="18"/>
  <c r="O184" i="18"/>
  <c r="O183" i="18"/>
  <c r="O182" i="18"/>
  <c r="O181" i="18"/>
  <c r="O180" i="18"/>
  <c r="O179" i="18"/>
  <c r="O178" i="18"/>
  <c r="O177" i="18"/>
  <c r="O176" i="18"/>
  <c r="O175" i="18"/>
  <c r="O174" i="18"/>
  <c r="O173" i="18"/>
  <c r="O172" i="18"/>
  <c r="O171" i="18"/>
  <c r="O170" i="18"/>
  <c r="G170" i="18"/>
  <c r="F170" i="18"/>
  <c r="O169" i="18"/>
  <c r="G169" i="18"/>
  <c r="F169" i="18"/>
  <c r="P168" i="18"/>
  <c r="O168" i="18"/>
  <c r="G168" i="18"/>
  <c r="F168" i="18"/>
  <c r="P167" i="18"/>
  <c r="O167" i="18"/>
  <c r="G167" i="18"/>
  <c r="F167" i="18"/>
  <c r="P166" i="18"/>
  <c r="O166" i="18"/>
  <c r="G166" i="18"/>
  <c r="F166" i="18"/>
  <c r="P165" i="18"/>
  <c r="O165" i="18"/>
  <c r="G165" i="18"/>
  <c r="F165" i="18"/>
  <c r="P164" i="18"/>
  <c r="O164" i="18"/>
  <c r="G164" i="18"/>
  <c r="F164" i="18"/>
  <c r="P163" i="18"/>
  <c r="O163" i="18"/>
  <c r="G163" i="18"/>
  <c r="F163" i="18"/>
  <c r="P162" i="18"/>
  <c r="O162" i="18"/>
  <c r="G162" i="18"/>
  <c r="F162" i="18"/>
  <c r="P161" i="18"/>
  <c r="O161" i="18"/>
  <c r="G161" i="18"/>
  <c r="F161" i="18"/>
  <c r="P160" i="18"/>
  <c r="O160" i="18"/>
  <c r="G160" i="18"/>
  <c r="F160" i="18"/>
  <c r="P159" i="18"/>
  <c r="O159" i="18"/>
  <c r="G159" i="18"/>
  <c r="F159" i="18"/>
  <c r="P158" i="18"/>
  <c r="O158" i="18"/>
  <c r="G158" i="18"/>
  <c r="F158" i="18"/>
  <c r="P157" i="18"/>
  <c r="O157" i="18"/>
  <c r="G157" i="18"/>
  <c r="F157" i="18"/>
  <c r="P156" i="18"/>
  <c r="O156" i="18"/>
  <c r="G156" i="18"/>
  <c r="F156" i="18"/>
  <c r="P155" i="18"/>
  <c r="O155" i="18"/>
  <c r="G155" i="18"/>
  <c r="F155" i="18"/>
  <c r="P154" i="18"/>
  <c r="O154" i="18"/>
  <c r="G154" i="18"/>
  <c r="F154" i="18"/>
  <c r="P153" i="18"/>
  <c r="O153" i="18"/>
  <c r="G153" i="18"/>
  <c r="F153" i="18"/>
  <c r="P152" i="18"/>
  <c r="O152" i="18"/>
  <c r="G152" i="18"/>
  <c r="F152" i="18"/>
  <c r="P151" i="18"/>
  <c r="O151" i="18"/>
  <c r="G151" i="18"/>
  <c r="F151" i="18"/>
  <c r="P150" i="18"/>
  <c r="O150" i="18"/>
  <c r="G150" i="18"/>
  <c r="F150" i="18"/>
  <c r="P149" i="18"/>
  <c r="O149" i="18"/>
  <c r="G149" i="18"/>
  <c r="F149" i="18"/>
  <c r="P148" i="18"/>
  <c r="O148" i="18"/>
  <c r="G148" i="18"/>
  <c r="F148" i="18"/>
  <c r="P147" i="18"/>
  <c r="O147" i="18"/>
  <c r="G147" i="18"/>
  <c r="F147" i="18"/>
  <c r="P146" i="18"/>
  <c r="O146" i="18"/>
  <c r="G146" i="18"/>
  <c r="F146" i="18"/>
  <c r="P145" i="18"/>
  <c r="O145" i="18"/>
  <c r="G145" i="18"/>
  <c r="F145" i="18"/>
  <c r="P144" i="18"/>
  <c r="O144" i="18"/>
  <c r="G144" i="18"/>
  <c r="F144" i="18"/>
  <c r="P143" i="18"/>
  <c r="O143" i="18"/>
  <c r="G143" i="18"/>
  <c r="F143" i="18"/>
  <c r="P142" i="18"/>
  <c r="O142" i="18"/>
  <c r="G142" i="18"/>
  <c r="F142" i="18"/>
  <c r="P141" i="18"/>
  <c r="O141" i="18"/>
  <c r="G141" i="18"/>
  <c r="F141" i="18"/>
  <c r="P140" i="18"/>
  <c r="O140" i="18"/>
  <c r="G140" i="18"/>
  <c r="F140" i="18"/>
  <c r="P139" i="18"/>
  <c r="O139" i="18"/>
  <c r="G139" i="18"/>
  <c r="F139" i="18"/>
  <c r="P138" i="18"/>
  <c r="O138" i="18"/>
  <c r="G138" i="18"/>
  <c r="F138" i="18"/>
  <c r="P137" i="18"/>
  <c r="O137" i="18"/>
  <c r="G137" i="18"/>
  <c r="F137" i="18"/>
  <c r="P136" i="18"/>
  <c r="O136" i="18"/>
  <c r="G136" i="18"/>
  <c r="F136" i="18"/>
  <c r="P135" i="18"/>
  <c r="O135" i="18"/>
  <c r="G135" i="18"/>
  <c r="F135" i="18"/>
  <c r="P134" i="18"/>
  <c r="O134" i="18"/>
  <c r="G134" i="18"/>
  <c r="F134" i="18"/>
  <c r="P133" i="18"/>
  <c r="O133" i="18"/>
  <c r="G133" i="18"/>
  <c r="F133" i="18"/>
  <c r="P132" i="18"/>
  <c r="O132" i="18"/>
  <c r="G132" i="18"/>
  <c r="F132" i="18"/>
  <c r="P131" i="18"/>
  <c r="O131" i="18"/>
  <c r="G131" i="18"/>
  <c r="F131" i="18"/>
  <c r="P130" i="18"/>
  <c r="O130" i="18"/>
  <c r="G130" i="18"/>
  <c r="F130" i="18"/>
  <c r="P129" i="18"/>
  <c r="O129" i="18"/>
  <c r="G129" i="18"/>
  <c r="F129" i="18"/>
  <c r="P128" i="18"/>
  <c r="O128" i="18"/>
  <c r="G128" i="18"/>
  <c r="F128" i="18"/>
  <c r="G127" i="18"/>
  <c r="F127" i="18"/>
  <c r="G126" i="18"/>
  <c r="F126" i="18"/>
  <c r="G125" i="18"/>
  <c r="F125" i="18"/>
  <c r="G124" i="18"/>
  <c r="F124" i="18"/>
  <c r="G123" i="18"/>
  <c r="F123" i="18"/>
  <c r="G122" i="18"/>
  <c r="F122" i="18"/>
  <c r="G121" i="18"/>
  <c r="F121" i="18"/>
  <c r="G120" i="18"/>
  <c r="F120" i="18"/>
  <c r="G119" i="18"/>
  <c r="F119" i="18"/>
  <c r="G118" i="18"/>
  <c r="F118" i="18"/>
  <c r="G117" i="18"/>
  <c r="F117" i="18"/>
  <c r="G116" i="18"/>
  <c r="F116" i="18"/>
  <c r="G115" i="18"/>
  <c r="F115" i="18"/>
  <c r="G114" i="18"/>
  <c r="F114" i="18"/>
  <c r="G113" i="18"/>
  <c r="F113" i="18"/>
  <c r="G112" i="18"/>
  <c r="F112" i="18"/>
  <c r="G111" i="18"/>
  <c r="F111" i="18"/>
  <c r="G110" i="18"/>
  <c r="F110" i="18"/>
  <c r="G109" i="18"/>
  <c r="F109" i="18"/>
  <c r="G108" i="18"/>
  <c r="F108" i="18"/>
  <c r="G107" i="18"/>
  <c r="F107" i="18"/>
  <c r="G106" i="18"/>
  <c r="F106" i="18"/>
  <c r="G105" i="18"/>
  <c r="F105" i="18"/>
  <c r="G104" i="18"/>
  <c r="F104" i="18"/>
  <c r="G103" i="18"/>
  <c r="F103" i="18"/>
  <c r="G102" i="18"/>
  <c r="F102" i="18"/>
  <c r="G101" i="18"/>
  <c r="F101" i="18"/>
  <c r="G100" i="18"/>
  <c r="F100" i="18"/>
  <c r="G99" i="18"/>
  <c r="F99" i="18"/>
  <c r="G98" i="18"/>
  <c r="F98" i="18"/>
  <c r="G97" i="18"/>
  <c r="F97" i="18"/>
  <c r="G96" i="18"/>
  <c r="F96" i="18"/>
  <c r="G95" i="18"/>
  <c r="F95" i="18"/>
  <c r="G94" i="18"/>
  <c r="F94" i="18"/>
  <c r="G93" i="18"/>
  <c r="F93" i="18"/>
  <c r="G92" i="18"/>
  <c r="F92" i="18"/>
  <c r="G91" i="18"/>
  <c r="F91" i="18"/>
  <c r="G90" i="18"/>
  <c r="F90" i="18"/>
  <c r="G89" i="18"/>
  <c r="F89" i="18"/>
  <c r="G88" i="18"/>
  <c r="F88" i="18"/>
  <c r="G87" i="18"/>
  <c r="F87" i="18"/>
  <c r="G86" i="18"/>
  <c r="F86" i="18"/>
  <c r="G85" i="18"/>
  <c r="F85" i="18"/>
  <c r="G84" i="18"/>
  <c r="F84" i="18"/>
  <c r="G83" i="18"/>
  <c r="F83" i="18"/>
  <c r="G82" i="18"/>
  <c r="F82" i="18"/>
  <c r="G81" i="18"/>
  <c r="F81" i="18"/>
  <c r="G80" i="18"/>
  <c r="F80" i="18"/>
  <c r="G79" i="18"/>
  <c r="F79" i="18"/>
  <c r="G78" i="18"/>
  <c r="F78" i="18"/>
  <c r="G77" i="18"/>
  <c r="F77" i="18"/>
  <c r="G76" i="18"/>
  <c r="F76" i="18"/>
  <c r="G75" i="18"/>
  <c r="F75" i="18"/>
  <c r="G74" i="18"/>
  <c r="F74" i="18"/>
  <c r="G73" i="18"/>
  <c r="F73" i="18"/>
  <c r="G72" i="18"/>
  <c r="F72" i="18"/>
  <c r="G71" i="18"/>
  <c r="F71" i="18"/>
  <c r="G70" i="18"/>
  <c r="F70" i="18"/>
  <c r="G69" i="18"/>
  <c r="F69" i="18"/>
  <c r="G68" i="18"/>
  <c r="F68" i="18"/>
  <c r="G67" i="18"/>
  <c r="F67" i="18"/>
  <c r="G66" i="18"/>
  <c r="F66" i="18"/>
  <c r="G65" i="18"/>
  <c r="F65" i="18"/>
  <c r="G64" i="18"/>
  <c r="F64" i="18"/>
  <c r="J63" i="18"/>
  <c r="J62" i="18" s="1"/>
  <c r="J61" i="18" s="1"/>
  <c r="J60" i="18" s="1"/>
  <c r="J59" i="18" s="1"/>
  <c r="J58" i="18" s="1"/>
  <c r="J57" i="18" s="1"/>
  <c r="J56" i="18" s="1"/>
  <c r="J55" i="18" s="1"/>
  <c r="J54" i="18" s="1"/>
  <c r="J53" i="18" s="1"/>
  <c r="J52" i="18" s="1"/>
  <c r="J51" i="18" s="1"/>
  <c r="J50" i="18" s="1"/>
  <c r="J49" i="18" s="1"/>
  <c r="J48" i="18" s="1"/>
  <c r="J47" i="18" s="1"/>
  <c r="J46" i="18" s="1"/>
  <c r="J45" i="18" s="1"/>
  <c r="J44" i="18" s="1"/>
  <c r="J43" i="18" s="1"/>
  <c r="J42" i="18" s="1"/>
  <c r="J41" i="18" s="1"/>
  <c r="J40" i="18" s="1"/>
  <c r="J39" i="18" s="1"/>
  <c r="J38" i="18" s="1"/>
  <c r="J37" i="18" s="1"/>
  <c r="J36" i="18" s="1"/>
  <c r="J35" i="18" s="1"/>
  <c r="J34" i="18" s="1"/>
  <c r="J33" i="18" s="1"/>
  <c r="J32" i="18" s="1"/>
  <c r="J31" i="18" s="1"/>
  <c r="J30" i="18" s="1"/>
  <c r="J29" i="18" s="1"/>
  <c r="J28" i="18" s="1"/>
  <c r="J27" i="18" s="1"/>
  <c r="J26" i="18" s="1"/>
  <c r="J25" i="18" s="1"/>
  <c r="J24" i="18" s="1"/>
  <c r="J23" i="18" s="1"/>
  <c r="J22" i="18" s="1"/>
  <c r="J21" i="18" s="1"/>
  <c r="J20" i="18" s="1"/>
  <c r="J19" i="18" s="1"/>
  <c r="J18" i="18" s="1"/>
  <c r="J17" i="18" s="1"/>
  <c r="J16" i="18" s="1"/>
  <c r="J15" i="18" s="1"/>
  <c r="J14" i="18" s="1"/>
  <c r="J13" i="18" s="1"/>
  <c r="J12" i="18" s="1"/>
  <c r="J11" i="18" s="1"/>
  <c r="J10" i="18" s="1"/>
  <c r="J9" i="18" s="1"/>
  <c r="J8" i="18" s="1"/>
  <c r="J7" i="18" s="1"/>
  <c r="J6" i="18" s="1"/>
  <c r="J5" i="18" s="1"/>
  <c r="J4" i="18" s="1"/>
  <c r="G63" i="18"/>
  <c r="F63" i="18"/>
  <c r="G62" i="18"/>
  <c r="F62" i="18"/>
  <c r="G61" i="18"/>
  <c r="F61" i="18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1" i="18"/>
  <c r="F51" i="18"/>
  <c r="G50" i="18"/>
  <c r="F50" i="18"/>
  <c r="G49" i="18"/>
  <c r="F49" i="18"/>
  <c r="G48" i="18"/>
  <c r="F48" i="18"/>
  <c r="G47" i="18"/>
  <c r="F47" i="18"/>
  <c r="G46" i="18"/>
  <c r="F46" i="18"/>
  <c r="G45" i="18"/>
  <c r="F45" i="18"/>
  <c r="G44" i="18"/>
  <c r="F44" i="18"/>
  <c r="G43" i="18"/>
  <c r="F43" i="18"/>
  <c r="G42" i="18"/>
  <c r="F42" i="18"/>
  <c r="G41" i="18"/>
  <c r="F41" i="18"/>
  <c r="G40" i="18"/>
  <c r="F40" i="18"/>
  <c r="G39" i="18"/>
  <c r="F39" i="18"/>
  <c r="G38" i="18"/>
  <c r="F38" i="18"/>
  <c r="G37" i="18"/>
  <c r="F37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G23" i="18"/>
  <c r="F23" i="18"/>
  <c r="G22" i="18"/>
  <c r="F22" i="18"/>
  <c r="G21" i="18"/>
  <c r="F21" i="18"/>
  <c r="G20" i="18"/>
  <c r="F20" i="18"/>
  <c r="G19" i="18"/>
  <c r="F19" i="18"/>
  <c r="G18" i="18"/>
  <c r="F18" i="18"/>
  <c r="G17" i="18"/>
  <c r="F17" i="18"/>
  <c r="G16" i="18"/>
  <c r="F16" i="18"/>
  <c r="G15" i="18"/>
  <c r="F15" i="18"/>
  <c r="G14" i="18"/>
  <c r="F14" i="18"/>
  <c r="G13" i="18"/>
  <c r="F13" i="18"/>
  <c r="G12" i="18"/>
  <c r="F12" i="18"/>
  <c r="G11" i="18"/>
  <c r="F11" i="18"/>
  <c r="G10" i="18"/>
  <c r="F10" i="18"/>
  <c r="G9" i="18"/>
  <c r="F9" i="18"/>
  <c r="G8" i="18"/>
  <c r="F8" i="18"/>
  <c r="G7" i="18"/>
  <c r="F7" i="18"/>
  <c r="P6" i="18"/>
  <c r="G6" i="18"/>
  <c r="F6" i="18"/>
  <c r="G5" i="18"/>
  <c r="F5" i="18"/>
  <c r="G4" i="18"/>
  <c r="F4" i="18"/>
  <c r="G3" i="18"/>
  <c r="F3" i="18"/>
  <c r="G2" i="18"/>
  <c r="F2" i="18"/>
  <c r="K3302" i="11"/>
  <c r="B3302" i="11"/>
  <c r="K3301" i="11"/>
  <c r="B3301" i="11"/>
  <c r="K3300" i="11"/>
  <c r="B3300" i="11"/>
  <c r="K3299" i="11"/>
  <c r="B3299" i="11"/>
  <c r="K3298" i="11"/>
  <c r="B3298" i="11"/>
  <c r="K3297" i="11"/>
  <c r="B3297" i="11"/>
  <c r="K3296" i="11"/>
  <c r="B3296" i="11"/>
  <c r="K3295" i="11"/>
  <c r="B3295" i="11"/>
  <c r="K3294" i="11"/>
  <c r="B3294" i="11"/>
  <c r="K3293" i="11"/>
  <c r="B3293" i="11"/>
  <c r="K3292" i="11"/>
  <c r="B3292" i="11"/>
  <c r="K3291" i="11"/>
  <c r="B3291" i="11"/>
  <c r="K3290" i="11"/>
  <c r="B3290" i="11"/>
  <c r="K3289" i="11"/>
  <c r="B3289" i="11"/>
  <c r="K3288" i="11"/>
  <c r="B3288" i="11"/>
  <c r="K3287" i="11"/>
  <c r="B3287" i="11"/>
  <c r="K3286" i="11"/>
  <c r="B3286" i="11"/>
  <c r="K3285" i="11"/>
  <c r="B3285" i="11"/>
  <c r="K3284" i="11"/>
  <c r="B3284" i="11"/>
  <c r="K3283" i="11"/>
  <c r="B3283" i="11"/>
  <c r="K3282" i="11"/>
  <c r="B3282" i="11"/>
  <c r="K3281" i="11"/>
  <c r="B3281" i="11"/>
  <c r="K3280" i="11"/>
  <c r="B3280" i="11"/>
  <c r="K3279" i="11"/>
  <c r="B3279" i="11"/>
  <c r="K3278" i="11"/>
  <c r="B3278" i="11"/>
  <c r="K3277" i="11"/>
  <c r="B3277" i="11"/>
  <c r="K3276" i="11"/>
  <c r="B3276" i="11"/>
  <c r="K3275" i="11"/>
  <c r="B3275" i="11"/>
  <c r="K3274" i="11"/>
  <c r="B3274" i="11"/>
  <c r="K3273" i="11"/>
  <c r="B3273" i="11"/>
  <c r="K3272" i="11"/>
  <c r="B3272" i="11"/>
  <c r="K3271" i="11"/>
  <c r="B3271" i="11"/>
  <c r="K3270" i="11"/>
  <c r="B3270" i="11"/>
  <c r="K3269" i="11"/>
  <c r="B3269" i="11"/>
  <c r="K3268" i="11"/>
  <c r="B3268" i="11"/>
  <c r="K3267" i="11"/>
  <c r="B3267" i="11"/>
  <c r="K3266" i="11"/>
  <c r="B3266" i="11"/>
  <c r="K3265" i="11"/>
  <c r="B3265" i="11"/>
  <c r="K3264" i="11"/>
  <c r="B3264" i="11"/>
  <c r="K3263" i="11"/>
  <c r="B3263" i="11"/>
  <c r="K3262" i="11"/>
  <c r="B3262" i="11"/>
  <c r="K3261" i="11"/>
  <c r="B3261" i="11"/>
  <c r="K3260" i="11"/>
  <c r="B3260" i="11"/>
  <c r="K3259" i="11"/>
  <c r="B3259" i="11"/>
  <c r="K3258" i="11"/>
  <c r="B3258" i="11"/>
  <c r="K3257" i="11"/>
  <c r="B3257" i="11"/>
  <c r="K3256" i="11"/>
  <c r="B3256" i="11"/>
  <c r="K3255" i="11"/>
  <c r="B3255" i="11"/>
  <c r="K3254" i="11"/>
  <c r="B3254" i="11"/>
  <c r="K3253" i="11"/>
  <c r="B3253" i="11"/>
  <c r="K3252" i="11"/>
  <c r="B3252" i="11"/>
  <c r="K3251" i="11"/>
  <c r="B3251" i="11"/>
  <c r="K3250" i="11"/>
  <c r="B3250" i="11"/>
  <c r="K3249" i="11"/>
  <c r="B3249" i="11"/>
  <c r="K3248" i="11"/>
  <c r="B3248" i="11"/>
  <c r="K3247" i="11"/>
  <c r="B3247" i="11"/>
  <c r="K3246" i="11"/>
  <c r="B3246" i="11"/>
  <c r="K3245" i="11"/>
  <c r="B3245" i="11"/>
  <c r="K3244" i="11"/>
  <c r="B3244" i="11"/>
  <c r="K3243" i="11"/>
  <c r="B3243" i="11"/>
  <c r="K3242" i="11"/>
  <c r="B3242" i="11"/>
  <c r="K3241" i="11"/>
  <c r="B3241" i="11"/>
  <c r="K3240" i="11"/>
  <c r="B3240" i="11"/>
  <c r="K3239" i="11"/>
  <c r="B3239" i="11"/>
  <c r="K3238" i="11"/>
  <c r="B3238" i="11"/>
  <c r="K3237" i="11"/>
  <c r="B3237" i="11"/>
  <c r="K3236" i="11"/>
  <c r="B3236" i="11"/>
  <c r="K3235" i="11"/>
  <c r="B3235" i="11"/>
  <c r="K3234" i="11"/>
  <c r="B3234" i="11"/>
  <c r="K3233" i="11"/>
  <c r="B3233" i="11"/>
  <c r="K3232" i="11"/>
  <c r="B3232" i="11"/>
  <c r="K3231" i="11"/>
  <c r="B3231" i="11"/>
  <c r="K3230" i="11"/>
  <c r="B3230" i="11"/>
  <c r="K3229" i="11"/>
  <c r="B3229" i="11"/>
  <c r="K3228" i="11"/>
  <c r="B3228" i="11"/>
  <c r="K3227" i="11"/>
  <c r="B3227" i="11"/>
  <c r="K3226" i="11"/>
  <c r="B3226" i="11"/>
  <c r="K3225" i="11"/>
  <c r="B3225" i="11"/>
  <c r="K3224" i="11"/>
  <c r="B3224" i="11"/>
  <c r="K3223" i="11"/>
  <c r="B3223" i="11"/>
  <c r="K3222" i="11"/>
  <c r="B3222" i="11"/>
  <c r="K3221" i="11"/>
  <c r="B3221" i="11"/>
  <c r="K3220" i="11"/>
  <c r="B3220" i="11"/>
  <c r="K3219" i="11"/>
  <c r="B3219" i="11"/>
  <c r="K3218" i="11"/>
  <c r="B3218" i="11"/>
  <c r="K3217" i="11"/>
  <c r="B3217" i="11"/>
  <c r="K3216" i="11"/>
  <c r="B3216" i="11"/>
  <c r="K3215" i="11"/>
  <c r="B3215" i="11"/>
  <c r="K3214" i="11"/>
  <c r="B3214" i="11"/>
  <c r="K3213" i="11"/>
  <c r="B3213" i="11"/>
  <c r="K3212" i="11"/>
  <c r="B3212" i="11"/>
  <c r="K3211" i="11"/>
  <c r="B3211" i="11"/>
  <c r="K3210" i="11"/>
  <c r="B3210" i="11"/>
  <c r="K3209" i="11"/>
  <c r="B3209" i="11"/>
  <c r="K3208" i="11"/>
  <c r="B3208" i="11"/>
  <c r="K3207" i="11"/>
  <c r="B3207" i="11"/>
  <c r="K3206" i="11"/>
  <c r="B3206" i="11"/>
  <c r="K3205" i="11"/>
  <c r="B3205" i="11"/>
  <c r="K3204" i="11"/>
  <c r="B3204" i="11"/>
  <c r="K3203" i="11"/>
  <c r="B3203" i="11"/>
  <c r="K3202" i="11"/>
  <c r="B3202" i="11"/>
  <c r="K3201" i="11"/>
  <c r="B3201" i="11"/>
  <c r="K3200" i="11"/>
  <c r="B3200" i="11"/>
  <c r="K3199" i="11"/>
  <c r="B3199" i="11"/>
  <c r="K3198" i="11"/>
  <c r="B3198" i="11"/>
  <c r="K3197" i="11"/>
  <c r="B3197" i="11"/>
  <c r="K3196" i="11"/>
  <c r="B3196" i="11"/>
  <c r="K3195" i="11"/>
  <c r="B3195" i="11"/>
  <c r="K3194" i="11"/>
  <c r="B3194" i="11"/>
  <c r="K3193" i="11"/>
  <c r="B3193" i="11"/>
  <c r="K3192" i="11"/>
  <c r="B3192" i="11"/>
  <c r="K3191" i="11"/>
  <c r="B3191" i="11"/>
  <c r="K3190" i="11"/>
  <c r="B3190" i="11"/>
  <c r="K3189" i="11"/>
  <c r="B3189" i="11"/>
  <c r="K3188" i="11"/>
  <c r="B3188" i="11"/>
  <c r="K3187" i="11"/>
  <c r="B3187" i="11"/>
  <c r="K3186" i="11"/>
  <c r="B3186" i="11"/>
  <c r="K3185" i="11"/>
  <c r="B3185" i="11"/>
  <c r="K3184" i="11"/>
  <c r="B3184" i="11"/>
  <c r="K3183" i="11"/>
  <c r="B3183" i="11"/>
  <c r="K3182" i="11"/>
  <c r="B3182" i="11"/>
  <c r="K3181" i="11"/>
  <c r="B3181" i="11"/>
  <c r="K3180" i="11"/>
  <c r="B3180" i="11"/>
  <c r="K3179" i="11"/>
  <c r="B3179" i="11"/>
  <c r="K3178" i="11"/>
  <c r="B3178" i="11"/>
  <c r="K3177" i="11"/>
  <c r="B3177" i="11"/>
  <c r="K3176" i="11"/>
  <c r="B3176" i="11"/>
  <c r="K3175" i="11"/>
  <c r="B3175" i="11"/>
  <c r="K3174" i="11"/>
  <c r="B3174" i="11"/>
  <c r="K3173" i="11"/>
  <c r="B3173" i="11"/>
  <c r="K3172" i="11"/>
  <c r="B3172" i="11"/>
  <c r="K3171" i="11"/>
  <c r="B3171" i="11"/>
  <c r="K3170" i="11"/>
  <c r="B3170" i="11"/>
  <c r="K3169" i="11"/>
  <c r="B3169" i="11"/>
  <c r="K3168" i="11"/>
  <c r="B3168" i="11"/>
  <c r="K3167" i="11"/>
  <c r="B3167" i="11"/>
  <c r="K3166" i="11"/>
  <c r="B3166" i="11"/>
  <c r="K3165" i="11"/>
  <c r="B3165" i="11"/>
  <c r="K3164" i="11"/>
  <c r="B3164" i="11"/>
  <c r="K3163" i="11"/>
  <c r="B3163" i="11"/>
  <c r="K3162" i="11"/>
  <c r="B3162" i="11"/>
  <c r="K3161" i="11"/>
  <c r="B3161" i="11"/>
  <c r="K3160" i="11"/>
  <c r="B3160" i="11"/>
  <c r="K3159" i="11"/>
  <c r="B3159" i="11"/>
  <c r="K3158" i="11"/>
  <c r="B3158" i="11"/>
  <c r="K3157" i="11"/>
  <c r="B3157" i="11"/>
  <c r="K3156" i="11"/>
  <c r="B3156" i="11"/>
  <c r="K3155" i="11"/>
  <c r="B3155" i="11"/>
  <c r="K3154" i="11"/>
  <c r="B3154" i="11"/>
  <c r="K3153" i="11"/>
  <c r="B3153" i="11"/>
  <c r="K3152" i="11"/>
  <c r="B3152" i="11"/>
  <c r="K3151" i="11"/>
  <c r="B3151" i="11"/>
  <c r="K3150" i="11"/>
  <c r="B3150" i="11"/>
  <c r="K3149" i="11"/>
  <c r="B3149" i="11"/>
  <c r="K3148" i="11"/>
  <c r="B3148" i="11"/>
  <c r="K3147" i="11"/>
  <c r="B3147" i="11"/>
  <c r="K3146" i="11"/>
  <c r="B3146" i="11"/>
  <c r="K3145" i="11"/>
  <c r="B3145" i="11"/>
  <c r="K3144" i="11"/>
  <c r="B3144" i="11"/>
  <c r="K3143" i="11"/>
  <c r="B3143" i="11"/>
  <c r="K3142" i="11"/>
  <c r="B3142" i="11"/>
  <c r="K3141" i="11"/>
  <c r="B3141" i="11"/>
  <c r="K3140" i="11"/>
  <c r="B3140" i="11"/>
  <c r="K3139" i="11"/>
  <c r="B3139" i="11"/>
  <c r="K3138" i="11"/>
  <c r="B3138" i="11"/>
  <c r="K3137" i="11"/>
  <c r="B3137" i="11"/>
  <c r="K3136" i="11"/>
  <c r="B3136" i="11"/>
  <c r="K3135" i="11"/>
  <c r="B3135" i="11"/>
  <c r="K3134" i="11"/>
  <c r="B3134" i="11"/>
  <c r="K3133" i="11"/>
  <c r="B3133" i="11"/>
  <c r="K3132" i="11"/>
  <c r="B3132" i="11"/>
  <c r="K3131" i="11"/>
  <c r="B3131" i="11"/>
  <c r="K3130" i="11"/>
  <c r="B3130" i="11"/>
  <c r="K3129" i="11"/>
  <c r="B3129" i="11"/>
  <c r="K3128" i="11"/>
  <c r="B3128" i="11"/>
  <c r="K3127" i="11"/>
  <c r="B3127" i="11"/>
  <c r="K3126" i="11"/>
  <c r="B3126" i="11"/>
  <c r="K3125" i="11"/>
  <c r="B3125" i="11"/>
  <c r="K3124" i="11"/>
  <c r="B3124" i="11"/>
  <c r="K3123" i="11"/>
  <c r="B3123" i="11"/>
  <c r="K3122" i="11"/>
  <c r="B3122" i="11"/>
  <c r="K3121" i="11"/>
  <c r="B3121" i="11"/>
  <c r="K3120" i="11"/>
  <c r="B3120" i="11"/>
  <c r="K3119" i="11"/>
  <c r="B3119" i="11"/>
  <c r="K3118" i="11"/>
  <c r="B3118" i="11"/>
  <c r="K3117" i="11"/>
  <c r="B3117" i="11"/>
  <c r="K3116" i="11"/>
  <c r="B3116" i="11"/>
  <c r="K3115" i="11"/>
  <c r="B3115" i="11"/>
  <c r="K3114" i="11"/>
  <c r="B3114" i="11"/>
  <c r="K3113" i="11"/>
  <c r="B3113" i="11"/>
  <c r="K3112" i="11"/>
  <c r="B3112" i="11"/>
  <c r="K3111" i="11"/>
  <c r="B3111" i="11"/>
  <c r="K3110" i="11"/>
  <c r="B3110" i="11"/>
  <c r="K3109" i="11"/>
  <c r="B3109" i="11"/>
  <c r="K3108" i="11"/>
  <c r="B3108" i="11"/>
  <c r="K3107" i="11"/>
  <c r="B3107" i="11"/>
  <c r="K3106" i="11"/>
  <c r="B3106" i="11"/>
  <c r="K3105" i="11"/>
  <c r="B3105" i="11"/>
  <c r="K3104" i="11"/>
  <c r="B3104" i="11"/>
  <c r="K3103" i="11"/>
  <c r="B3103" i="11"/>
  <c r="K3102" i="11"/>
  <c r="B3102" i="11"/>
  <c r="K3101" i="11"/>
  <c r="B3101" i="11"/>
  <c r="K3100" i="11"/>
  <c r="B3100" i="11"/>
  <c r="K3099" i="11"/>
  <c r="B3099" i="11"/>
  <c r="K3098" i="11"/>
  <c r="B3098" i="11"/>
  <c r="K3097" i="11"/>
  <c r="B3097" i="11"/>
  <c r="K3096" i="11"/>
  <c r="B3096" i="11"/>
  <c r="K3095" i="11"/>
  <c r="B3095" i="11"/>
  <c r="K3094" i="11"/>
  <c r="B3094" i="11"/>
  <c r="K3093" i="11"/>
  <c r="B3093" i="11"/>
  <c r="K3092" i="11"/>
  <c r="B3092" i="11"/>
  <c r="K3091" i="11"/>
  <c r="B3091" i="11"/>
  <c r="K3090" i="11"/>
  <c r="B3090" i="11"/>
  <c r="K3089" i="11"/>
  <c r="B3089" i="11"/>
  <c r="K3088" i="11"/>
  <c r="B3088" i="11"/>
  <c r="K3087" i="11"/>
  <c r="B3087" i="11"/>
  <c r="K3086" i="11"/>
  <c r="B3086" i="11"/>
  <c r="K3085" i="11"/>
  <c r="B3085" i="11"/>
  <c r="K3084" i="11"/>
  <c r="B3084" i="11"/>
  <c r="K3083" i="11"/>
  <c r="B3083" i="11"/>
  <c r="K3082" i="11"/>
  <c r="B3082" i="11"/>
  <c r="K3081" i="11"/>
  <c r="B3081" i="11"/>
  <c r="K3080" i="11"/>
  <c r="B3080" i="11"/>
  <c r="K3079" i="11"/>
  <c r="B3079" i="11"/>
  <c r="K3078" i="11"/>
  <c r="B3078" i="11"/>
  <c r="K3077" i="11"/>
  <c r="B3077" i="11"/>
  <c r="K3076" i="11"/>
  <c r="B3076" i="11"/>
  <c r="K3075" i="11"/>
  <c r="B3075" i="11"/>
  <c r="K3074" i="11"/>
  <c r="B3074" i="11"/>
  <c r="K3073" i="11"/>
  <c r="B3073" i="11"/>
  <c r="K3072" i="11"/>
  <c r="B3072" i="11"/>
  <c r="K3071" i="11"/>
  <c r="B3071" i="11"/>
  <c r="K3070" i="11"/>
  <c r="B3070" i="11"/>
  <c r="K3069" i="11"/>
  <c r="B3069" i="11"/>
  <c r="K3068" i="11"/>
  <c r="B3068" i="11"/>
  <c r="K3067" i="11"/>
  <c r="B3067" i="11"/>
  <c r="K3066" i="11"/>
  <c r="B3066" i="11"/>
  <c r="K3065" i="11"/>
  <c r="B3065" i="11"/>
  <c r="K3064" i="11"/>
  <c r="B3064" i="11"/>
  <c r="K3063" i="11"/>
  <c r="B3063" i="11"/>
  <c r="K3062" i="11"/>
  <c r="B3062" i="11"/>
  <c r="K3061" i="11"/>
  <c r="B3061" i="11"/>
  <c r="K3060" i="11"/>
  <c r="B3060" i="11"/>
  <c r="K3059" i="11"/>
  <c r="B3059" i="11"/>
  <c r="K3058" i="11"/>
  <c r="B3058" i="11"/>
  <c r="K3057" i="11"/>
  <c r="B3057" i="11"/>
  <c r="K3056" i="11"/>
  <c r="B3056" i="11"/>
  <c r="K3055" i="11"/>
  <c r="B3055" i="11"/>
  <c r="K3054" i="11"/>
  <c r="B3054" i="11"/>
  <c r="K3053" i="11"/>
  <c r="B3053" i="11"/>
  <c r="K3052" i="11"/>
  <c r="B3052" i="11"/>
  <c r="K3051" i="11"/>
  <c r="B3051" i="11"/>
  <c r="K3050" i="11"/>
  <c r="B3050" i="11"/>
  <c r="K3049" i="11"/>
  <c r="B3049" i="11"/>
  <c r="K3048" i="11"/>
  <c r="B3048" i="11"/>
  <c r="K3047" i="11"/>
  <c r="B3047" i="11"/>
  <c r="K3046" i="11"/>
  <c r="B3046" i="11"/>
  <c r="K3045" i="11"/>
  <c r="B3045" i="11"/>
  <c r="K3044" i="11"/>
  <c r="B3044" i="11"/>
  <c r="K3043" i="11"/>
  <c r="B3043" i="11"/>
  <c r="K3042" i="11"/>
  <c r="B3042" i="11"/>
  <c r="K3041" i="11"/>
  <c r="B3041" i="11"/>
  <c r="K3040" i="11"/>
  <c r="B3040" i="11"/>
  <c r="K3039" i="11"/>
  <c r="B3039" i="11"/>
  <c r="K3038" i="11"/>
  <c r="B3038" i="11"/>
  <c r="K3037" i="11"/>
  <c r="B3037" i="11"/>
  <c r="K3036" i="11"/>
  <c r="B3036" i="11"/>
  <c r="K3035" i="11"/>
  <c r="B3035" i="11"/>
  <c r="K3034" i="11"/>
  <c r="B3034" i="11"/>
  <c r="K3033" i="11"/>
  <c r="B3033" i="11"/>
  <c r="K3032" i="11"/>
  <c r="B3032" i="11"/>
  <c r="K3031" i="11"/>
  <c r="B3031" i="11"/>
  <c r="K3030" i="11"/>
  <c r="B3030" i="11"/>
  <c r="K3029" i="11"/>
  <c r="B3029" i="11"/>
  <c r="K3028" i="11"/>
  <c r="B3028" i="11"/>
  <c r="K3027" i="11"/>
  <c r="B3027" i="11"/>
  <c r="K3026" i="11"/>
  <c r="B3026" i="11"/>
  <c r="K3025" i="11"/>
  <c r="B3025" i="11"/>
  <c r="K3024" i="11"/>
  <c r="B3024" i="11"/>
  <c r="K3023" i="11"/>
  <c r="B3023" i="11"/>
  <c r="K3022" i="11"/>
  <c r="B3022" i="11"/>
  <c r="K3021" i="11"/>
  <c r="B3021" i="11"/>
  <c r="K3020" i="11"/>
  <c r="B3020" i="11"/>
  <c r="K3019" i="11"/>
  <c r="B3019" i="11"/>
  <c r="K3018" i="11"/>
  <c r="B3018" i="11"/>
  <c r="K3017" i="11"/>
  <c r="B3017" i="11"/>
  <c r="K3016" i="11"/>
  <c r="B3016" i="11"/>
  <c r="K3015" i="11"/>
  <c r="B3015" i="11"/>
  <c r="K3014" i="11"/>
  <c r="B3014" i="11"/>
  <c r="K3013" i="11"/>
  <c r="B3013" i="11"/>
  <c r="K3012" i="11"/>
  <c r="B3012" i="11"/>
  <c r="K3011" i="11"/>
  <c r="B3011" i="11"/>
  <c r="K3010" i="11"/>
  <c r="B3010" i="11"/>
  <c r="K3009" i="11"/>
  <c r="B3009" i="11"/>
  <c r="K3008" i="11"/>
  <c r="B3008" i="11"/>
  <c r="K3007" i="11"/>
  <c r="B3007" i="11"/>
  <c r="K3006" i="11"/>
  <c r="B3006" i="11"/>
  <c r="K3005" i="11"/>
  <c r="B3005" i="11"/>
  <c r="K3004" i="11"/>
  <c r="B3004" i="11"/>
  <c r="K3003" i="11"/>
  <c r="B3003" i="11"/>
  <c r="K3002" i="11"/>
  <c r="B3002" i="11"/>
  <c r="K3001" i="11"/>
  <c r="B3001" i="11"/>
  <c r="K3000" i="11"/>
  <c r="B3000" i="11"/>
  <c r="K2999" i="11"/>
  <c r="B2999" i="11"/>
  <c r="K2998" i="11"/>
  <c r="B2998" i="11"/>
  <c r="K2997" i="11"/>
  <c r="B2997" i="11"/>
  <c r="K2996" i="11"/>
  <c r="B2996" i="11"/>
  <c r="K2995" i="11"/>
  <c r="B2995" i="11"/>
  <c r="K2994" i="11"/>
  <c r="B2994" i="11"/>
  <c r="K2993" i="11"/>
  <c r="B2993" i="11"/>
  <c r="K2992" i="11"/>
  <c r="B2992" i="11"/>
  <c r="K2991" i="11"/>
  <c r="B2991" i="11"/>
  <c r="K2990" i="11"/>
  <c r="B2990" i="11"/>
  <c r="K2989" i="11"/>
  <c r="B2989" i="11"/>
  <c r="K2988" i="11"/>
  <c r="B2988" i="11"/>
  <c r="K2987" i="11"/>
  <c r="B2987" i="11"/>
  <c r="K2986" i="11"/>
  <c r="B2986" i="11"/>
  <c r="K2985" i="11"/>
  <c r="B2985" i="11"/>
  <c r="K2984" i="11"/>
  <c r="B2984" i="11"/>
  <c r="K2983" i="11"/>
  <c r="B2983" i="11"/>
  <c r="K2982" i="11"/>
  <c r="B2982" i="11"/>
  <c r="K2981" i="11"/>
  <c r="B2981" i="11"/>
  <c r="K2980" i="11"/>
  <c r="B2980" i="11"/>
  <c r="K2979" i="11"/>
  <c r="B2979" i="11"/>
  <c r="K2978" i="11"/>
  <c r="B2978" i="11"/>
  <c r="K2977" i="11"/>
  <c r="B2977" i="11"/>
  <c r="K2976" i="11"/>
  <c r="B2976" i="11"/>
  <c r="K2975" i="11"/>
  <c r="B2975" i="11"/>
  <c r="K2974" i="11"/>
  <c r="B2974" i="11"/>
  <c r="K2973" i="11"/>
  <c r="B2973" i="11"/>
  <c r="K2972" i="11"/>
  <c r="B2972" i="11"/>
  <c r="K2971" i="11"/>
  <c r="B2971" i="11"/>
  <c r="K2970" i="11"/>
  <c r="B2970" i="11"/>
  <c r="K2969" i="11"/>
  <c r="B2969" i="11"/>
  <c r="K2968" i="11"/>
  <c r="B2968" i="11"/>
  <c r="K2967" i="11"/>
  <c r="B2967" i="11"/>
  <c r="K2966" i="11"/>
  <c r="B2966" i="11"/>
  <c r="K2965" i="11"/>
  <c r="B2965" i="11"/>
  <c r="K2964" i="11"/>
  <c r="B2964" i="11"/>
  <c r="K2963" i="11"/>
  <c r="B2963" i="11"/>
  <c r="K2962" i="11"/>
  <c r="B2962" i="11"/>
  <c r="K2961" i="11"/>
  <c r="B2961" i="11"/>
  <c r="K2960" i="11"/>
  <c r="B2960" i="11"/>
  <c r="K2959" i="11"/>
  <c r="B2959" i="11"/>
  <c r="K2958" i="11"/>
  <c r="B2958" i="11"/>
  <c r="K2957" i="11"/>
  <c r="B2957" i="11"/>
  <c r="K2956" i="11"/>
  <c r="B2956" i="11"/>
  <c r="K2955" i="11"/>
  <c r="B2955" i="11"/>
  <c r="K2954" i="11"/>
  <c r="B2954" i="11"/>
  <c r="K2953" i="11"/>
  <c r="B2953" i="11"/>
  <c r="K2952" i="11"/>
  <c r="B2952" i="11"/>
  <c r="K2951" i="11"/>
  <c r="B2951" i="11"/>
  <c r="K2950" i="11"/>
  <c r="B2950" i="11"/>
  <c r="K2949" i="11"/>
  <c r="B2949" i="11"/>
  <c r="K2948" i="11"/>
  <c r="B2948" i="11"/>
  <c r="K2947" i="11"/>
  <c r="B2947" i="11"/>
  <c r="K2946" i="11"/>
  <c r="B2946" i="11"/>
  <c r="K2945" i="11"/>
  <c r="B2945" i="11"/>
  <c r="K2944" i="11"/>
  <c r="B2944" i="11"/>
  <c r="K2943" i="11"/>
  <c r="B2943" i="11"/>
  <c r="K2942" i="11"/>
  <c r="B2942" i="11"/>
  <c r="K2941" i="11"/>
  <c r="B2941" i="11"/>
  <c r="K2940" i="11"/>
  <c r="B2940" i="11"/>
  <c r="K2939" i="11"/>
  <c r="B2939" i="11"/>
  <c r="K2938" i="11"/>
  <c r="B2938" i="11"/>
  <c r="K2937" i="11"/>
  <c r="B2937" i="11"/>
  <c r="K2936" i="11"/>
  <c r="B2936" i="11"/>
  <c r="K2935" i="11"/>
  <c r="B2935" i="11"/>
  <c r="K2934" i="11"/>
  <c r="B2934" i="11"/>
  <c r="K2933" i="11"/>
  <c r="B2933" i="11"/>
  <c r="K2932" i="11"/>
  <c r="B2932" i="11"/>
  <c r="K2931" i="11"/>
  <c r="B2931" i="11"/>
  <c r="K2930" i="11"/>
  <c r="B2930" i="11"/>
  <c r="K2929" i="11"/>
  <c r="B2929" i="11"/>
  <c r="K2928" i="11"/>
  <c r="B2928" i="11"/>
  <c r="K2927" i="11"/>
  <c r="B2927" i="11"/>
  <c r="K2926" i="11"/>
  <c r="B2926" i="11"/>
  <c r="K2925" i="11"/>
  <c r="B2925" i="11"/>
  <c r="K2924" i="11"/>
  <c r="B2924" i="11"/>
  <c r="K2923" i="11"/>
  <c r="B2923" i="11"/>
  <c r="K2922" i="11"/>
  <c r="B2922" i="11"/>
  <c r="K2921" i="11"/>
  <c r="B2921" i="11"/>
  <c r="K2920" i="11"/>
  <c r="B2920" i="11"/>
  <c r="K2919" i="11"/>
  <c r="B2919" i="11"/>
  <c r="K2918" i="11"/>
  <c r="B2918" i="11"/>
  <c r="K2917" i="11"/>
  <c r="B2917" i="11"/>
  <c r="K2916" i="11"/>
  <c r="B2916" i="11"/>
  <c r="K2915" i="11"/>
  <c r="B2915" i="11"/>
  <c r="K2914" i="11"/>
  <c r="B2914" i="11"/>
  <c r="L2913" i="11"/>
  <c r="K2913" i="11"/>
  <c r="B2913" i="11"/>
  <c r="K2912" i="11"/>
  <c r="B2912" i="11"/>
  <c r="K2911" i="11"/>
  <c r="B2911" i="11"/>
  <c r="K2910" i="11"/>
  <c r="B2910" i="11"/>
  <c r="K2909" i="11"/>
  <c r="B2909" i="11"/>
  <c r="K2908" i="11"/>
  <c r="B2908" i="11"/>
  <c r="K2907" i="11"/>
  <c r="B2907" i="11"/>
  <c r="K2906" i="11"/>
  <c r="B2906" i="11"/>
  <c r="K2905" i="11"/>
  <c r="B2905" i="11"/>
  <c r="K2904" i="11"/>
  <c r="B2904" i="11"/>
  <c r="K2903" i="11"/>
  <c r="B2903" i="11"/>
  <c r="K2902" i="11"/>
  <c r="B2902" i="11"/>
  <c r="K2901" i="11"/>
  <c r="B2901" i="11"/>
  <c r="K2900" i="11"/>
  <c r="B2900" i="11"/>
  <c r="K2899" i="11"/>
  <c r="B2899" i="11"/>
  <c r="K2898" i="11"/>
  <c r="B2898" i="11"/>
  <c r="K2897" i="11"/>
  <c r="B2897" i="11"/>
  <c r="K2896" i="11"/>
  <c r="B2896" i="11"/>
  <c r="K2895" i="11"/>
  <c r="B2895" i="11"/>
  <c r="K2894" i="11"/>
  <c r="B2894" i="11"/>
  <c r="K2893" i="11"/>
  <c r="B2893" i="11"/>
  <c r="K2892" i="11"/>
  <c r="B2892" i="11"/>
  <c r="K2891" i="11"/>
  <c r="B2891" i="11"/>
  <c r="K2890" i="11"/>
  <c r="B2890" i="11"/>
  <c r="K2889" i="11"/>
  <c r="B2889" i="11"/>
  <c r="K2888" i="11"/>
  <c r="B2888" i="11"/>
  <c r="K2887" i="11"/>
  <c r="B2887" i="11"/>
  <c r="K2886" i="11"/>
  <c r="B2886" i="11"/>
  <c r="K2885" i="11"/>
  <c r="B2885" i="11"/>
  <c r="K2884" i="11"/>
  <c r="B2884" i="11"/>
  <c r="K2883" i="11"/>
  <c r="B2883" i="11"/>
  <c r="K2882" i="11"/>
  <c r="B2882" i="11"/>
  <c r="K2881" i="11"/>
  <c r="B2881" i="11"/>
  <c r="K2880" i="11"/>
  <c r="B2880" i="11"/>
  <c r="K2879" i="11"/>
  <c r="B2879" i="11"/>
  <c r="K2878" i="11"/>
  <c r="B2878" i="11"/>
  <c r="K2877" i="11"/>
  <c r="B2877" i="11"/>
  <c r="K2876" i="11"/>
  <c r="B2876" i="11"/>
  <c r="K2875" i="11"/>
  <c r="B2875" i="11"/>
  <c r="K2874" i="11"/>
  <c r="B2874" i="11"/>
  <c r="K2873" i="11"/>
  <c r="B2873" i="11"/>
  <c r="K2872" i="11"/>
  <c r="B2872" i="11"/>
  <c r="K2871" i="11"/>
  <c r="B2871" i="11"/>
  <c r="K2870" i="11"/>
  <c r="B2870" i="11"/>
  <c r="K2869" i="11"/>
  <c r="B2869" i="11"/>
  <c r="K2868" i="11"/>
  <c r="B2868" i="11"/>
  <c r="K2867" i="11"/>
  <c r="B2867" i="11"/>
  <c r="K2866" i="11"/>
  <c r="B2866" i="11"/>
  <c r="K2865" i="11"/>
  <c r="B2865" i="11"/>
  <c r="K2864" i="11"/>
  <c r="B2864" i="11"/>
  <c r="K2863" i="11"/>
  <c r="B2863" i="11"/>
  <c r="K2862" i="11"/>
  <c r="B2862" i="11"/>
  <c r="K2861" i="11"/>
  <c r="B2861" i="11"/>
  <c r="K2860" i="11"/>
  <c r="B2860" i="11"/>
  <c r="K2859" i="11"/>
  <c r="B2859" i="11"/>
  <c r="K2858" i="11"/>
  <c r="B2858" i="11"/>
  <c r="K2857" i="11"/>
  <c r="B2857" i="11"/>
  <c r="K2856" i="11"/>
  <c r="B2856" i="11"/>
  <c r="K2855" i="11"/>
  <c r="B2855" i="11"/>
  <c r="K2854" i="11"/>
  <c r="B2854" i="11"/>
  <c r="K2853" i="11"/>
  <c r="B2853" i="11"/>
  <c r="K2852" i="11"/>
  <c r="B2852" i="11"/>
  <c r="K2851" i="11"/>
  <c r="B2851" i="11"/>
  <c r="K2850" i="11"/>
  <c r="B2850" i="11"/>
  <c r="K2849" i="11"/>
  <c r="B2849" i="11"/>
  <c r="K2848" i="11"/>
  <c r="B2848" i="11"/>
  <c r="K2847" i="11"/>
  <c r="B2847" i="11"/>
  <c r="K2846" i="11"/>
  <c r="B2846" i="11"/>
  <c r="K2845" i="11"/>
  <c r="B2845" i="11"/>
  <c r="K2844" i="11"/>
  <c r="B2844" i="11"/>
  <c r="K2843" i="11"/>
  <c r="B2843" i="11"/>
  <c r="K2842" i="11"/>
  <c r="B2842" i="11"/>
  <c r="K2841" i="11"/>
  <c r="B2841" i="11"/>
  <c r="K2840" i="11"/>
  <c r="B2840" i="11"/>
  <c r="K2839" i="11"/>
  <c r="B2839" i="11"/>
  <c r="K2838" i="11"/>
  <c r="B2838" i="11"/>
  <c r="K2837" i="11"/>
  <c r="B2837" i="11"/>
  <c r="K2836" i="11"/>
  <c r="B2836" i="11"/>
  <c r="K2835" i="11"/>
  <c r="B2835" i="11"/>
  <c r="K2834" i="11"/>
  <c r="B2834" i="11"/>
  <c r="K2833" i="11"/>
  <c r="B2833" i="11"/>
  <c r="K2832" i="11"/>
  <c r="B2832" i="11"/>
  <c r="K2831" i="11"/>
  <c r="B2831" i="11"/>
  <c r="K2830" i="11"/>
  <c r="B2830" i="11"/>
  <c r="K2829" i="11"/>
  <c r="B2829" i="11"/>
  <c r="K2828" i="11"/>
  <c r="B2828" i="11"/>
  <c r="K2827" i="11"/>
  <c r="B2827" i="11"/>
  <c r="K2826" i="11"/>
  <c r="B2826" i="11"/>
  <c r="K2825" i="11"/>
  <c r="B2825" i="11"/>
  <c r="K2824" i="11"/>
  <c r="B2824" i="11"/>
  <c r="K2823" i="11"/>
  <c r="B2823" i="11"/>
  <c r="K2822" i="11"/>
  <c r="B2822" i="11"/>
  <c r="K2821" i="11"/>
  <c r="B2821" i="11"/>
  <c r="K2820" i="11"/>
  <c r="B2820" i="11"/>
  <c r="K2819" i="11"/>
  <c r="B2819" i="11"/>
  <c r="K2818" i="11"/>
  <c r="B2818" i="11"/>
  <c r="K2817" i="11"/>
  <c r="B2817" i="11"/>
  <c r="K2816" i="11"/>
  <c r="B2816" i="11"/>
  <c r="K2815" i="11"/>
  <c r="B2815" i="11"/>
  <c r="K2814" i="11"/>
  <c r="B2814" i="11"/>
  <c r="K2813" i="11"/>
  <c r="B2813" i="11"/>
  <c r="K2812" i="11"/>
  <c r="B2812" i="11"/>
  <c r="K2811" i="11"/>
  <c r="B2811" i="11"/>
  <c r="K2810" i="11"/>
  <c r="B2810" i="11"/>
  <c r="K2809" i="11"/>
  <c r="B2809" i="11"/>
  <c r="K2808" i="11"/>
  <c r="B2808" i="11"/>
  <c r="K2807" i="11"/>
  <c r="B2807" i="11"/>
  <c r="K2806" i="11"/>
  <c r="B2806" i="11"/>
  <c r="K2805" i="11"/>
  <c r="B2805" i="11"/>
  <c r="K2804" i="11"/>
  <c r="B2804" i="11"/>
  <c r="K2803" i="11"/>
  <c r="B2803" i="11"/>
  <c r="K2802" i="11"/>
  <c r="B2802" i="11"/>
  <c r="K2801" i="11"/>
  <c r="B2801" i="11"/>
  <c r="K2800" i="11"/>
  <c r="B2800" i="11"/>
  <c r="K2799" i="11"/>
  <c r="B2799" i="11"/>
  <c r="K2798" i="11"/>
  <c r="B2798" i="11"/>
  <c r="K2797" i="11"/>
  <c r="B2797" i="11"/>
  <c r="K2796" i="11"/>
  <c r="B2796" i="11"/>
  <c r="K2795" i="11"/>
  <c r="B2795" i="11"/>
  <c r="K2794" i="11"/>
  <c r="B2794" i="11"/>
  <c r="K2793" i="11"/>
  <c r="B2793" i="11"/>
  <c r="K2792" i="11"/>
  <c r="B2792" i="11"/>
  <c r="K2791" i="11"/>
  <c r="B2791" i="11"/>
  <c r="K2790" i="11"/>
  <c r="B2790" i="11"/>
  <c r="K2789" i="11"/>
  <c r="B2789" i="11"/>
  <c r="K2788" i="11"/>
  <c r="B2788" i="11"/>
  <c r="K2787" i="11"/>
  <c r="B2787" i="11"/>
  <c r="K2786" i="11"/>
  <c r="B2786" i="11"/>
  <c r="K2785" i="11"/>
  <c r="B2785" i="11"/>
  <c r="K2784" i="11"/>
  <c r="B2784" i="11"/>
  <c r="K2783" i="11"/>
  <c r="B2783" i="11"/>
  <c r="K2782" i="11"/>
  <c r="B2782" i="11"/>
  <c r="K2781" i="11"/>
  <c r="B2781" i="11"/>
  <c r="K2780" i="11"/>
  <c r="B2780" i="11"/>
  <c r="K2779" i="11"/>
  <c r="B2779" i="11"/>
  <c r="K2778" i="11"/>
  <c r="B2778" i="11"/>
  <c r="K2777" i="11"/>
  <c r="B2777" i="11"/>
  <c r="K2776" i="11"/>
  <c r="B2776" i="11"/>
  <c r="K2775" i="11"/>
  <c r="B2775" i="11"/>
  <c r="K2774" i="11"/>
  <c r="B2774" i="11"/>
  <c r="K2773" i="11"/>
  <c r="B2773" i="11"/>
  <c r="K2772" i="11"/>
  <c r="B2772" i="11"/>
  <c r="K2771" i="11"/>
  <c r="B2771" i="11"/>
  <c r="K2770" i="11"/>
  <c r="B2770" i="11"/>
  <c r="K2769" i="11"/>
  <c r="B2769" i="11"/>
  <c r="K2768" i="11"/>
  <c r="B2768" i="11"/>
  <c r="K2767" i="11"/>
  <c r="B2767" i="11"/>
  <c r="K2766" i="11"/>
  <c r="B2766" i="11"/>
  <c r="K2765" i="11"/>
  <c r="B2765" i="11"/>
  <c r="K2764" i="11"/>
  <c r="B2764" i="11"/>
  <c r="K2763" i="11"/>
  <c r="B2763" i="11"/>
  <c r="K2762" i="11"/>
  <c r="B2762" i="11"/>
  <c r="K2761" i="11"/>
  <c r="B2761" i="11"/>
  <c r="K2760" i="11"/>
  <c r="B2760" i="11"/>
  <c r="K2759" i="11"/>
  <c r="B2759" i="11"/>
  <c r="K2758" i="11"/>
  <c r="B2758" i="11"/>
  <c r="K2757" i="11"/>
  <c r="B2757" i="11"/>
  <c r="K2756" i="11"/>
  <c r="B2756" i="11"/>
  <c r="K2755" i="11"/>
  <c r="B2755" i="11"/>
  <c r="K2754" i="11"/>
  <c r="B2754" i="11"/>
  <c r="K2753" i="11"/>
  <c r="B2753" i="11"/>
  <c r="K2752" i="11"/>
  <c r="B2752" i="11"/>
  <c r="K2751" i="11"/>
  <c r="B2751" i="11"/>
  <c r="K2750" i="11"/>
  <c r="B2750" i="11"/>
  <c r="K2749" i="11"/>
  <c r="B2749" i="11"/>
  <c r="K2748" i="11"/>
  <c r="B2748" i="11"/>
  <c r="K2747" i="11"/>
  <c r="B2747" i="11"/>
  <c r="K2746" i="11"/>
  <c r="B2746" i="11"/>
  <c r="K2745" i="11"/>
  <c r="B2745" i="11"/>
  <c r="K2744" i="11"/>
  <c r="B2744" i="11"/>
  <c r="K2743" i="11"/>
  <c r="B2743" i="11"/>
  <c r="K2742" i="11"/>
  <c r="B2742" i="11"/>
  <c r="K2741" i="11"/>
  <c r="B2741" i="11"/>
  <c r="K2740" i="11"/>
  <c r="B2740" i="11"/>
  <c r="K2739" i="11"/>
  <c r="B2739" i="11"/>
  <c r="K2738" i="11"/>
  <c r="B2738" i="11"/>
  <c r="K2737" i="11"/>
  <c r="B2737" i="11"/>
  <c r="K2736" i="11"/>
  <c r="B2736" i="11"/>
  <c r="K2735" i="11"/>
  <c r="B2735" i="11"/>
  <c r="K2734" i="11"/>
  <c r="B2734" i="11"/>
  <c r="K2733" i="11"/>
  <c r="B2733" i="11"/>
  <c r="K2732" i="11"/>
  <c r="B2732" i="11"/>
  <c r="K2731" i="11"/>
  <c r="B2731" i="11"/>
  <c r="K2730" i="11"/>
  <c r="B2730" i="11"/>
  <c r="K2729" i="11"/>
  <c r="B2729" i="11"/>
  <c r="K2728" i="11"/>
  <c r="B2728" i="11"/>
  <c r="K2727" i="11"/>
  <c r="B2727" i="11"/>
  <c r="K2726" i="11"/>
  <c r="B2726" i="11"/>
  <c r="K2725" i="11"/>
  <c r="B2725" i="11"/>
  <c r="K2724" i="11"/>
  <c r="B2724" i="11"/>
  <c r="K2723" i="11"/>
  <c r="B2723" i="11"/>
  <c r="K2722" i="11"/>
  <c r="B2722" i="11"/>
  <c r="K2721" i="11"/>
  <c r="B2721" i="11"/>
  <c r="K2720" i="11"/>
  <c r="B2720" i="11"/>
  <c r="K2719" i="11"/>
  <c r="B2719" i="11"/>
  <c r="K2718" i="11"/>
  <c r="B2718" i="11"/>
  <c r="K2717" i="11"/>
  <c r="B2717" i="11"/>
  <c r="K2716" i="11"/>
  <c r="B2716" i="11"/>
  <c r="K2715" i="11"/>
  <c r="B2715" i="11"/>
  <c r="K2714" i="11"/>
  <c r="B2714" i="11"/>
  <c r="K2713" i="11"/>
  <c r="B2713" i="11"/>
  <c r="K2712" i="11"/>
  <c r="B2712" i="11"/>
  <c r="K2711" i="11"/>
  <c r="B2711" i="11"/>
  <c r="K2710" i="11"/>
  <c r="B2710" i="11"/>
  <c r="K2709" i="11"/>
  <c r="B2709" i="11"/>
  <c r="K2708" i="11"/>
  <c r="B2708" i="11"/>
  <c r="K2707" i="11"/>
  <c r="B2707" i="11"/>
  <c r="K2706" i="11"/>
  <c r="B2706" i="11"/>
  <c r="K2705" i="11"/>
  <c r="B2705" i="11"/>
  <c r="K2704" i="11"/>
  <c r="B2704" i="11"/>
  <c r="K2703" i="11"/>
  <c r="B2703" i="11"/>
  <c r="K2702" i="11"/>
  <c r="B2702" i="11"/>
  <c r="K2701" i="11"/>
  <c r="B2701" i="11"/>
  <c r="K2700" i="11"/>
  <c r="B2700" i="11"/>
  <c r="K2699" i="11"/>
  <c r="B2699" i="11"/>
  <c r="K2698" i="11"/>
  <c r="B2698" i="11"/>
  <c r="K2697" i="11"/>
  <c r="B2697" i="11"/>
  <c r="K2696" i="11"/>
  <c r="B2696" i="11"/>
  <c r="K2695" i="11"/>
  <c r="B2695" i="11"/>
  <c r="K2694" i="11"/>
  <c r="B2694" i="11"/>
  <c r="K2693" i="11"/>
  <c r="B2693" i="11"/>
  <c r="K2692" i="11"/>
  <c r="B2692" i="11"/>
  <c r="K2691" i="11"/>
  <c r="B2691" i="11"/>
  <c r="K2690" i="11"/>
  <c r="B2690" i="11"/>
  <c r="K2689" i="11"/>
  <c r="B2689" i="11"/>
  <c r="K2688" i="11"/>
  <c r="B2688" i="11"/>
  <c r="K2687" i="11"/>
  <c r="B2687" i="11"/>
  <c r="K2686" i="11"/>
  <c r="B2686" i="11"/>
  <c r="K2685" i="11"/>
  <c r="B2685" i="11"/>
  <c r="K2684" i="11"/>
  <c r="B2684" i="11"/>
  <c r="K2683" i="11"/>
  <c r="B2683" i="11"/>
  <c r="K2682" i="11"/>
  <c r="B2682" i="11"/>
  <c r="K2681" i="11"/>
  <c r="B2681" i="11"/>
  <c r="K2680" i="11"/>
  <c r="B2680" i="11"/>
  <c r="K2679" i="11"/>
  <c r="B2679" i="11"/>
  <c r="K2678" i="11"/>
  <c r="B2678" i="11"/>
  <c r="K2677" i="11"/>
  <c r="B2677" i="11"/>
  <c r="K2676" i="11"/>
  <c r="B2676" i="11"/>
  <c r="K2675" i="11"/>
  <c r="B2675" i="11"/>
  <c r="K2674" i="11"/>
  <c r="B2674" i="11"/>
  <c r="K2673" i="11"/>
  <c r="B2673" i="11"/>
  <c r="K2672" i="11"/>
  <c r="B2672" i="11"/>
  <c r="K2671" i="11"/>
  <c r="B2671" i="11"/>
  <c r="K2670" i="11"/>
  <c r="B2670" i="11"/>
  <c r="K2669" i="11"/>
  <c r="B2669" i="11"/>
  <c r="K2668" i="11"/>
  <c r="B2668" i="11"/>
  <c r="K2667" i="11"/>
  <c r="B2667" i="11"/>
  <c r="K2666" i="11"/>
  <c r="B2666" i="11"/>
  <c r="K2665" i="11"/>
  <c r="B2665" i="11"/>
  <c r="K2664" i="11"/>
  <c r="B2664" i="11"/>
  <c r="K2663" i="11"/>
  <c r="B2663" i="11"/>
  <c r="K2662" i="11"/>
  <c r="B2662" i="11"/>
  <c r="K2661" i="11"/>
  <c r="B2661" i="11"/>
  <c r="K2660" i="11"/>
  <c r="B2660" i="11"/>
  <c r="K2659" i="11"/>
  <c r="B2659" i="11"/>
  <c r="K2658" i="11"/>
  <c r="B2658" i="11"/>
  <c r="K2657" i="11"/>
  <c r="B2657" i="11"/>
  <c r="K2656" i="11"/>
  <c r="B2656" i="11"/>
  <c r="K2655" i="11"/>
  <c r="B2655" i="11"/>
  <c r="K2654" i="11"/>
  <c r="B2654" i="11"/>
  <c r="K2653" i="11"/>
  <c r="B2653" i="11"/>
  <c r="K2652" i="11"/>
  <c r="B2652" i="11"/>
  <c r="K2651" i="11"/>
  <c r="B2651" i="11"/>
  <c r="K2650" i="11"/>
  <c r="B2650" i="11"/>
  <c r="K2649" i="11"/>
  <c r="B2649" i="11"/>
  <c r="K2648" i="11"/>
  <c r="B2648" i="11"/>
  <c r="K2647" i="11"/>
  <c r="B2647" i="11"/>
  <c r="K2646" i="11"/>
  <c r="B2646" i="11"/>
  <c r="K2645" i="11"/>
  <c r="B2645" i="11"/>
  <c r="K2644" i="11"/>
  <c r="B2644" i="11"/>
  <c r="K2643" i="11"/>
  <c r="B2643" i="11"/>
  <c r="K2642" i="11"/>
  <c r="B2642" i="11"/>
  <c r="K2641" i="11"/>
  <c r="B2641" i="11"/>
  <c r="K2640" i="11"/>
  <c r="B2640" i="11"/>
  <c r="K2639" i="11"/>
  <c r="B2639" i="11"/>
  <c r="K2638" i="11"/>
  <c r="B2638" i="11"/>
  <c r="K2637" i="11"/>
  <c r="B2637" i="11"/>
  <c r="K2636" i="11"/>
  <c r="B2636" i="11"/>
  <c r="K2635" i="11"/>
  <c r="B2635" i="11"/>
  <c r="K2634" i="11"/>
  <c r="B2634" i="11"/>
  <c r="K2633" i="11"/>
  <c r="B2633" i="11"/>
  <c r="K2632" i="11"/>
  <c r="B2632" i="11"/>
  <c r="K2631" i="11"/>
  <c r="B2631" i="11"/>
  <c r="K2630" i="11"/>
  <c r="B2630" i="11"/>
  <c r="K2629" i="11"/>
  <c r="B2629" i="11"/>
  <c r="K2628" i="11"/>
  <c r="B2628" i="11"/>
  <c r="K2627" i="11"/>
  <c r="B2627" i="11"/>
  <c r="K2626" i="11"/>
  <c r="B2626" i="11"/>
  <c r="K2625" i="11"/>
  <c r="B2625" i="11"/>
  <c r="K2624" i="11"/>
  <c r="B2624" i="11"/>
  <c r="K2623" i="11"/>
  <c r="B2623" i="11"/>
  <c r="K2622" i="11"/>
  <c r="B2622" i="11"/>
  <c r="K2621" i="11"/>
  <c r="B2621" i="11"/>
  <c r="K2620" i="11"/>
  <c r="B2620" i="11"/>
  <c r="K2619" i="11"/>
  <c r="B2619" i="11"/>
  <c r="K2618" i="11"/>
  <c r="B2618" i="11"/>
  <c r="K2617" i="11"/>
  <c r="B2617" i="11"/>
  <c r="K2616" i="11"/>
  <c r="B2616" i="11"/>
  <c r="K2615" i="11"/>
  <c r="B2615" i="11"/>
  <c r="K2614" i="11"/>
  <c r="B2614" i="11"/>
  <c r="K2613" i="11"/>
  <c r="B2613" i="11"/>
  <c r="K2612" i="11"/>
  <c r="B2612" i="11"/>
  <c r="K2611" i="11"/>
  <c r="B2611" i="11"/>
  <c r="K2610" i="11"/>
  <c r="B2610" i="11"/>
  <c r="K2609" i="11"/>
  <c r="B2609" i="11"/>
  <c r="K2608" i="11"/>
  <c r="B2608" i="11"/>
  <c r="K2607" i="11"/>
  <c r="B2607" i="11"/>
  <c r="K2606" i="11"/>
  <c r="B2606" i="11"/>
  <c r="K2605" i="11"/>
  <c r="B2605" i="11"/>
  <c r="K2604" i="11"/>
  <c r="B2604" i="11"/>
  <c r="K2603" i="11"/>
  <c r="B2603" i="11"/>
  <c r="K2602" i="11"/>
  <c r="B2602" i="11"/>
  <c r="K2601" i="11"/>
  <c r="B2601" i="11"/>
  <c r="K2600" i="11"/>
  <c r="B2600" i="11"/>
  <c r="K2599" i="11"/>
  <c r="B2599" i="11"/>
  <c r="K2598" i="11"/>
  <c r="B2598" i="11"/>
  <c r="K2597" i="11"/>
  <c r="B2597" i="11"/>
  <c r="K2596" i="11"/>
  <c r="B2596" i="11"/>
  <c r="K2595" i="11"/>
  <c r="B2595" i="11"/>
  <c r="K2594" i="11"/>
  <c r="B2594" i="11"/>
  <c r="K2593" i="11"/>
  <c r="B2593" i="11"/>
  <c r="K2592" i="11"/>
  <c r="B2592" i="11"/>
  <c r="K2591" i="11"/>
  <c r="B2591" i="11"/>
  <c r="K2590" i="11"/>
  <c r="B2590" i="11"/>
  <c r="K2589" i="11"/>
  <c r="B2589" i="11"/>
  <c r="K2588" i="11"/>
  <c r="B2588" i="11"/>
  <c r="K2587" i="11"/>
  <c r="B2587" i="11"/>
  <c r="K2586" i="11"/>
  <c r="B2586" i="11"/>
  <c r="K2585" i="11"/>
  <c r="B2585" i="11"/>
  <c r="K2584" i="11"/>
  <c r="B2584" i="11"/>
  <c r="K2583" i="11"/>
  <c r="B2583" i="11"/>
  <c r="K2582" i="11"/>
  <c r="B2582" i="11"/>
  <c r="K2581" i="11"/>
  <c r="B2581" i="11"/>
  <c r="K2580" i="11"/>
  <c r="B2580" i="11"/>
  <c r="K2579" i="11"/>
  <c r="B2579" i="11"/>
  <c r="K2578" i="11"/>
  <c r="B2578" i="11"/>
  <c r="K2577" i="11"/>
  <c r="B2577" i="11"/>
  <c r="K2576" i="11"/>
  <c r="B2576" i="11"/>
  <c r="K2575" i="11"/>
  <c r="B2575" i="11"/>
  <c r="K2574" i="11"/>
  <c r="B2574" i="11"/>
  <c r="K2573" i="11"/>
  <c r="B2573" i="11"/>
  <c r="K2572" i="11"/>
  <c r="B2572" i="11"/>
  <c r="K2571" i="11"/>
  <c r="B2571" i="11"/>
  <c r="K2570" i="11"/>
  <c r="B2570" i="11"/>
  <c r="K2569" i="11"/>
  <c r="B2569" i="11"/>
  <c r="K2568" i="11"/>
  <c r="B2568" i="11"/>
  <c r="K2567" i="11"/>
  <c r="B2567" i="11"/>
  <c r="K2566" i="11"/>
  <c r="B2566" i="11"/>
  <c r="K2565" i="11"/>
  <c r="B2565" i="11"/>
  <c r="K2564" i="11"/>
  <c r="B2564" i="11"/>
  <c r="K2563" i="11"/>
  <c r="B2563" i="11"/>
  <c r="K2562" i="11"/>
  <c r="B2562" i="11"/>
  <c r="K2561" i="11"/>
  <c r="B2561" i="11"/>
  <c r="K2560" i="11"/>
  <c r="B2560" i="11"/>
  <c r="K2559" i="11"/>
  <c r="B2559" i="11"/>
  <c r="K2558" i="11"/>
  <c r="B2558" i="11"/>
  <c r="K2557" i="11"/>
  <c r="B2557" i="11"/>
  <c r="K2556" i="11"/>
  <c r="B2556" i="11"/>
  <c r="K2555" i="11"/>
  <c r="B2555" i="11"/>
  <c r="K2554" i="11"/>
  <c r="B2554" i="11"/>
  <c r="K2553" i="11"/>
  <c r="B2553" i="11"/>
  <c r="K2552" i="11"/>
  <c r="B2552" i="11"/>
  <c r="K2551" i="11"/>
  <c r="B2551" i="11"/>
  <c r="K2550" i="11"/>
  <c r="B2550" i="11"/>
  <c r="K2549" i="11"/>
  <c r="B2549" i="11"/>
  <c r="K2548" i="11"/>
  <c r="B2548" i="11"/>
  <c r="K2547" i="11"/>
  <c r="B2547" i="11"/>
  <c r="K2546" i="11"/>
  <c r="B2546" i="11"/>
  <c r="K2545" i="11"/>
  <c r="B2545" i="11"/>
  <c r="K2544" i="11"/>
  <c r="B2544" i="11"/>
  <c r="K2543" i="11"/>
  <c r="B2543" i="11"/>
  <c r="K2542" i="11"/>
  <c r="B2542" i="11"/>
  <c r="K2541" i="11"/>
  <c r="B2541" i="11"/>
  <c r="K2540" i="11"/>
  <c r="B2540" i="11"/>
  <c r="K2539" i="11"/>
  <c r="B2539" i="11"/>
  <c r="K2538" i="11"/>
  <c r="B2538" i="11"/>
  <c r="K2537" i="11"/>
  <c r="B2537" i="11"/>
  <c r="K2536" i="11"/>
  <c r="B2536" i="11"/>
  <c r="K2535" i="11"/>
  <c r="B2535" i="11"/>
  <c r="K2534" i="11"/>
  <c r="B2534" i="11"/>
  <c r="K2533" i="11"/>
  <c r="B2533" i="11"/>
  <c r="K2532" i="11"/>
  <c r="B2532" i="11"/>
  <c r="K2531" i="11"/>
  <c r="B2531" i="11"/>
  <c r="K2530" i="11"/>
  <c r="B2530" i="11"/>
  <c r="K2529" i="11"/>
  <c r="B2529" i="11"/>
  <c r="K2528" i="11"/>
  <c r="B2528" i="11"/>
  <c r="K2527" i="11"/>
  <c r="B2527" i="11"/>
  <c r="K2526" i="11"/>
  <c r="B2526" i="11"/>
  <c r="K2525" i="11"/>
  <c r="B2525" i="11"/>
  <c r="K2524" i="11"/>
  <c r="B2524" i="11"/>
  <c r="K2523" i="11"/>
  <c r="B2523" i="11"/>
  <c r="K2522" i="11"/>
  <c r="B2522" i="11"/>
  <c r="K2521" i="11"/>
  <c r="B2521" i="11"/>
  <c r="K2520" i="11"/>
  <c r="B2520" i="11"/>
  <c r="K2519" i="11"/>
  <c r="B2519" i="11"/>
  <c r="K2518" i="11"/>
  <c r="B2518" i="11"/>
  <c r="K2517" i="11"/>
  <c r="B2517" i="11"/>
  <c r="K2516" i="11"/>
  <c r="B2516" i="11"/>
  <c r="K2515" i="11"/>
  <c r="B2515" i="11"/>
  <c r="K2514" i="11"/>
  <c r="B2514" i="11"/>
  <c r="K2513" i="11"/>
  <c r="B2513" i="11"/>
  <c r="K2512" i="11"/>
  <c r="B2512" i="11"/>
  <c r="K2511" i="11"/>
  <c r="B2511" i="11"/>
  <c r="K2510" i="11"/>
  <c r="B2510" i="11"/>
  <c r="K2509" i="11"/>
  <c r="B2509" i="11"/>
  <c r="K2508" i="11"/>
  <c r="B2508" i="11"/>
  <c r="K2507" i="11"/>
  <c r="B2507" i="11"/>
  <c r="K2506" i="11"/>
  <c r="B2506" i="11"/>
  <c r="K2505" i="11"/>
  <c r="B2505" i="11"/>
  <c r="K2504" i="11"/>
  <c r="B2504" i="11"/>
  <c r="K2503" i="11"/>
  <c r="B2503" i="11"/>
  <c r="K2502" i="11"/>
  <c r="B2502" i="11"/>
  <c r="K2501" i="11"/>
  <c r="B2501" i="11"/>
  <c r="K2500" i="11"/>
  <c r="B2500" i="11"/>
  <c r="K2499" i="11"/>
  <c r="B2499" i="11"/>
  <c r="K2498" i="11"/>
  <c r="B2498" i="11"/>
  <c r="K2497" i="11"/>
  <c r="B2497" i="11"/>
  <c r="K2496" i="11"/>
  <c r="B2496" i="11"/>
  <c r="K2495" i="11"/>
  <c r="B2495" i="11"/>
  <c r="K2494" i="11"/>
  <c r="B2494" i="11"/>
  <c r="K2493" i="11"/>
  <c r="B2493" i="11"/>
  <c r="K2492" i="11"/>
  <c r="B2492" i="11"/>
  <c r="K2491" i="11"/>
  <c r="B2491" i="11"/>
  <c r="K2490" i="11"/>
  <c r="B2490" i="11"/>
  <c r="K2489" i="11"/>
  <c r="B2489" i="11"/>
  <c r="K2488" i="11"/>
  <c r="B2488" i="11"/>
  <c r="K2487" i="11"/>
  <c r="B2487" i="11"/>
  <c r="K2486" i="11"/>
  <c r="B2486" i="11"/>
  <c r="K2485" i="11"/>
  <c r="B2485" i="11"/>
  <c r="K2484" i="11"/>
  <c r="B2484" i="11"/>
  <c r="K2483" i="11"/>
  <c r="B2483" i="11"/>
  <c r="K2482" i="11"/>
  <c r="B2482" i="11"/>
  <c r="K2481" i="11"/>
  <c r="B2481" i="11"/>
  <c r="K2480" i="11"/>
  <c r="B2480" i="11"/>
  <c r="K2479" i="11"/>
  <c r="B2479" i="11"/>
  <c r="K2478" i="11"/>
  <c r="B2478" i="11"/>
  <c r="K2477" i="11"/>
  <c r="B2477" i="11"/>
  <c r="K2476" i="11"/>
  <c r="B2476" i="11"/>
  <c r="K2475" i="11"/>
  <c r="B2475" i="11"/>
  <c r="K2474" i="11"/>
  <c r="B2474" i="11"/>
  <c r="K2473" i="11"/>
  <c r="B2473" i="11"/>
  <c r="K2472" i="11"/>
  <c r="B2472" i="11"/>
  <c r="K2471" i="11"/>
  <c r="B2471" i="11"/>
  <c r="K2470" i="11"/>
  <c r="B2470" i="11"/>
  <c r="K2469" i="11"/>
  <c r="B2469" i="11"/>
  <c r="K2468" i="11"/>
  <c r="B2468" i="11"/>
  <c r="K2467" i="11"/>
  <c r="B2467" i="11"/>
  <c r="K2466" i="11"/>
  <c r="B2466" i="11"/>
  <c r="K2465" i="11"/>
  <c r="B2465" i="11"/>
  <c r="K2464" i="11"/>
  <c r="B2464" i="11"/>
  <c r="K2463" i="11"/>
  <c r="B2463" i="11"/>
  <c r="K2462" i="11"/>
  <c r="B2462" i="11"/>
  <c r="K2461" i="11"/>
  <c r="B2461" i="11"/>
  <c r="K2460" i="11"/>
  <c r="B2460" i="11"/>
  <c r="K2459" i="11"/>
  <c r="B2459" i="11"/>
  <c r="K2458" i="11"/>
  <c r="B2458" i="11"/>
  <c r="K2457" i="11"/>
  <c r="B2457" i="11"/>
  <c r="K2456" i="11"/>
  <c r="B2456" i="11"/>
  <c r="K2455" i="11"/>
  <c r="B2455" i="11"/>
  <c r="K2454" i="11"/>
  <c r="B2454" i="11"/>
  <c r="K2453" i="11"/>
  <c r="B2453" i="11"/>
  <c r="K2452" i="11"/>
  <c r="B2452" i="11"/>
  <c r="K2451" i="11"/>
  <c r="B2451" i="11"/>
  <c r="K2450" i="11"/>
  <c r="B2450" i="11"/>
  <c r="K2449" i="11"/>
  <c r="B2449" i="11"/>
  <c r="K2448" i="11"/>
  <c r="B2448" i="11"/>
  <c r="K2447" i="11"/>
  <c r="B2447" i="11"/>
  <c r="K2446" i="11"/>
  <c r="B2446" i="11"/>
  <c r="K2445" i="11"/>
  <c r="B2445" i="11"/>
  <c r="K2444" i="11"/>
  <c r="B2444" i="11"/>
  <c r="K2443" i="11"/>
  <c r="B2443" i="11"/>
  <c r="K2442" i="11"/>
  <c r="B2442" i="11"/>
  <c r="K2441" i="11"/>
  <c r="B2441" i="11"/>
  <c r="K2440" i="11"/>
  <c r="B2440" i="11"/>
  <c r="K2439" i="11"/>
  <c r="B2439" i="11"/>
  <c r="K2438" i="11"/>
  <c r="B2438" i="11"/>
  <c r="K2437" i="11"/>
  <c r="B2437" i="11"/>
  <c r="K2436" i="11"/>
  <c r="B2436" i="11"/>
  <c r="K2435" i="11"/>
  <c r="B2435" i="11"/>
  <c r="K2434" i="11"/>
  <c r="B2434" i="11"/>
  <c r="K2433" i="11"/>
  <c r="B2433" i="11"/>
  <c r="K2432" i="11"/>
  <c r="B2432" i="11"/>
  <c r="K2431" i="11"/>
  <c r="B2431" i="11"/>
  <c r="K2430" i="11"/>
  <c r="B2430" i="11"/>
  <c r="K2429" i="11"/>
  <c r="B2429" i="11"/>
  <c r="K2428" i="11"/>
  <c r="B2428" i="11"/>
  <c r="K2427" i="11"/>
  <c r="B2427" i="11"/>
  <c r="K2426" i="11"/>
  <c r="B2426" i="11"/>
  <c r="K2425" i="11"/>
  <c r="B2425" i="11"/>
  <c r="K2424" i="11"/>
  <c r="B2424" i="11"/>
  <c r="K2423" i="11"/>
  <c r="B2423" i="11"/>
  <c r="K2422" i="11"/>
  <c r="B2422" i="11"/>
  <c r="K2421" i="11"/>
  <c r="B2421" i="11"/>
  <c r="K2420" i="11"/>
  <c r="B2420" i="11"/>
  <c r="K2419" i="11"/>
  <c r="B2419" i="11"/>
  <c r="K2418" i="11"/>
  <c r="B2418" i="11"/>
  <c r="K2417" i="11"/>
  <c r="B2417" i="11"/>
  <c r="K2416" i="11"/>
  <c r="B2416" i="11"/>
  <c r="K2415" i="11"/>
  <c r="B2415" i="11"/>
  <c r="K2414" i="11"/>
  <c r="B2414" i="11"/>
  <c r="K2413" i="11"/>
  <c r="B2413" i="11"/>
  <c r="K2412" i="11"/>
  <c r="B2412" i="11"/>
  <c r="K2411" i="11"/>
  <c r="B2411" i="11"/>
  <c r="K2410" i="11"/>
  <c r="B2410" i="11"/>
  <c r="K2409" i="11"/>
  <c r="B2409" i="11"/>
  <c r="K2408" i="11"/>
  <c r="B2408" i="11"/>
  <c r="K2407" i="11"/>
  <c r="B2407" i="11"/>
  <c r="K2406" i="11"/>
  <c r="B2406" i="11"/>
  <c r="K2405" i="11"/>
  <c r="B2405" i="11"/>
  <c r="K2404" i="11"/>
  <c r="B2404" i="11"/>
  <c r="K2403" i="11"/>
  <c r="B2403" i="11"/>
  <c r="K2402" i="11"/>
  <c r="B2402" i="11"/>
  <c r="K2401" i="11"/>
  <c r="B2401" i="11"/>
  <c r="K2400" i="11"/>
  <c r="B2400" i="11"/>
  <c r="K2399" i="11"/>
  <c r="B2399" i="11"/>
  <c r="K2398" i="11"/>
  <c r="B2398" i="11"/>
  <c r="K2397" i="11"/>
  <c r="B2397" i="11"/>
  <c r="K2396" i="11"/>
  <c r="B2396" i="11"/>
  <c r="K2395" i="11"/>
  <c r="B2395" i="11"/>
  <c r="K2394" i="11"/>
  <c r="B2394" i="11"/>
  <c r="K2393" i="11"/>
  <c r="B2393" i="11"/>
  <c r="K2392" i="11"/>
  <c r="B2392" i="11"/>
  <c r="K2391" i="11"/>
  <c r="B2391" i="11"/>
  <c r="K2390" i="11"/>
  <c r="B2390" i="11"/>
  <c r="K2389" i="11"/>
  <c r="B2389" i="11"/>
  <c r="K2388" i="11"/>
  <c r="B2388" i="11"/>
  <c r="K2387" i="11"/>
  <c r="B2387" i="11"/>
  <c r="K2386" i="11"/>
  <c r="B2386" i="11"/>
  <c r="K2385" i="11"/>
  <c r="B2385" i="11"/>
  <c r="K2384" i="11"/>
  <c r="B2384" i="11"/>
  <c r="K2383" i="11"/>
  <c r="B2383" i="11"/>
  <c r="K2382" i="11"/>
  <c r="B2382" i="11"/>
  <c r="K2381" i="11"/>
  <c r="B2381" i="11"/>
  <c r="K2380" i="11"/>
  <c r="B2380" i="11"/>
  <c r="K2379" i="11"/>
  <c r="B2379" i="11"/>
  <c r="K2378" i="11"/>
  <c r="B2378" i="11"/>
  <c r="K2377" i="11"/>
  <c r="B2377" i="11"/>
  <c r="K2376" i="11"/>
  <c r="B2376" i="11"/>
  <c r="K2375" i="11"/>
  <c r="B2375" i="11"/>
  <c r="K2374" i="11"/>
  <c r="B2374" i="11"/>
  <c r="K2373" i="11"/>
  <c r="B2373" i="11"/>
  <c r="K2372" i="11"/>
  <c r="B2372" i="11"/>
  <c r="K2371" i="11"/>
  <c r="B2371" i="11"/>
  <c r="K2370" i="11"/>
  <c r="B2370" i="11"/>
  <c r="K2369" i="11"/>
  <c r="B2369" i="11"/>
  <c r="K2368" i="11"/>
  <c r="B2368" i="11"/>
  <c r="K2367" i="11"/>
  <c r="B2367" i="11"/>
  <c r="K2366" i="11"/>
  <c r="B2366" i="11"/>
  <c r="K2365" i="11"/>
  <c r="B2365" i="11"/>
  <c r="K2364" i="11"/>
  <c r="B2364" i="11"/>
  <c r="K2363" i="11"/>
  <c r="B2363" i="11"/>
  <c r="K2362" i="11"/>
  <c r="B2362" i="11"/>
  <c r="K2361" i="11"/>
  <c r="B2361" i="11"/>
  <c r="K2360" i="11"/>
  <c r="B2360" i="11"/>
  <c r="K2359" i="11"/>
  <c r="B2359" i="11"/>
  <c r="K2358" i="11"/>
  <c r="B2358" i="11"/>
  <c r="K2357" i="11"/>
  <c r="B2357" i="11"/>
  <c r="K2356" i="11"/>
  <c r="B2356" i="11"/>
  <c r="K2355" i="11"/>
  <c r="B2355" i="11"/>
  <c r="K2354" i="11"/>
  <c r="B2354" i="11"/>
  <c r="K2353" i="11"/>
  <c r="B2353" i="11"/>
  <c r="K2352" i="11"/>
  <c r="B2352" i="11"/>
  <c r="K2351" i="11"/>
  <c r="B2351" i="11"/>
  <c r="K2350" i="11"/>
  <c r="B2350" i="11"/>
  <c r="K2349" i="11"/>
  <c r="B2349" i="11"/>
  <c r="K2348" i="11"/>
  <c r="B2348" i="11"/>
  <c r="K2347" i="11"/>
  <c r="B2347" i="11"/>
  <c r="K2346" i="11"/>
  <c r="B2346" i="11"/>
  <c r="K2345" i="11"/>
  <c r="B2345" i="11"/>
  <c r="K2344" i="11"/>
  <c r="B2344" i="11"/>
  <c r="K2343" i="11"/>
  <c r="B2343" i="11"/>
  <c r="K2342" i="11"/>
  <c r="B2342" i="11"/>
  <c r="K2341" i="11"/>
  <c r="B2341" i="11"/>
  <c r="K2340" i="11"/>
  <c r="B2340" i="11"/>
  <c r="K2339" i="11"/>
  <c r="B2339" i="11"/>
  <c r="K2338" i="11"/>
  <c r="B2338" i="11"/>
  <c r="K2337" i="11"/>
  <c r="B2337" i="11"/>
  <c r="K2336" i="11"/>
  <c r="B2336" i="11"/>
  <c r="K2335" i="11"/>
  <c r="B2335" i="11"/>
  <c r="K2334" i="11"/>
  <c r="B2334" i="11"/>
  <c r="K2333" i="11"/>
  <c r="B2333" i="11"/>
  <c r="K2332" i="11"/>
  <c r="B2332" i="11"/>
  <c r="K2331" i="11"/>
  <c r="B2331" i="11"/>
  <c r="K2330" i="11"/>
  <c r="B2330" i="11"/>
  <c r="K2329" i="11"/>
  <c r="B2329" i="11"/>
  <c r="K2328" i="11"/>
  <c r="B2328" i="11"/>
  <c r="K2327" i="11"/>
  <c r="B2327" i="11"/>
  <c r="K2326" i="11"/>
  <c r="B2326" i="11"/>
  <c r="K2325" i="11"/>
  <c r="B2325" i="11"/>
  <c r="K2324" i="11"/>
  <c r="B2324" i="11"/>
  <c r="K2323" i="11"/>
  <c r="B2323" i="11"/>
  <c r="K2322" i="11"/>
  <c r="B2322" i="11"/>
  <c r="K2321" i="11"/>
  <c r="B2321" i="11"/>
  <c r="K2320" i="11"/>
  <c r="B2320" i="11"/>
  <c r="K2319" i="11"/>
  <c r="B2319" i="11"/>
  <c r="K2318" i="11"/>
  <c r="B2318" i="11"/>
  <c r="K2317" i="11"/>
  <c r="B2317" i="11"/>
  <c r="K2316" i="11"/>
  <c r="B2316" i="11"/>
  <c r="K2315" i="11"/>
  <c r="B2315" i="11"/>
  <c r="K2314" i="11"/>
  <c r="B2314" i="11"/>
  <c r="K2313" i="11"/>
  <c r="B2313" i="11"/>
  <c r="K2312" i="11"/>
  <c r="B2312" i="11"/>
  <c r="K2311" i="11"/>
  <c r="B2311" i="11"/>
  <c r="K2310" i="11"/>
  <c r="B2310" i="11"/>
  <c r="K2309" i="11"/>
  <c r="B2309" i="11"/>
  <c r="K2308" i="11"/>
  <c r="B2308" i="11"/>
  <c r="K2307" i="11"/>
  <c r="B2307" i="11"/>
  <c r="K2306" i="11"/>
  <c r="B2306" i="11"/>
  <c r="K2305" i="11"/>
  <c r="B2305" i="11"/>
  <c r="K2304" i="11"/>
  <c r="B2304" i="11"/>
  <c r="K2303" i="11"/>
  <c r="B2303" i="11"/>
  <c r="K2302" i="11"/>
  <c r="B2302" i="11"/>
  <c r="K2301" i="11"/>
  <c r="B2301" i="11"/>
  <c r="K2300" i="11"/>
  <c r="B2300" i="11"/>
  <c r="K2299" i="11"/>
  <c r="B2299" i="11"/>
  <c r="K2298" i="11"/>
  <c r="B2298" i="11"/>
  <c r="K2297" i="11"/>
  <c r="B2297" i="11"/>
  <c r="K2296" i="11"/>
  <c r="B2296" i="11"/>
  <c r="K2295" i="11"/>
  <c r="B2295" i="11"/>
  <c r="K2294" i="11"/>
  <c r="B2294" i="11"/>
  <c r="K2293" i="11"/>
  <c r="B2293" i="11"/>
  <c r="K2292" i="11"/>
  <c r="B2292" i="11"/>
  <c r="K2291" i="11"/>
  <c r="B2291" i="11"/>
  <c r="K2290" i="11"/>
  <c r="B2290" i="11"/>
  <c r="K2289" i="11"/>
  <c r="B2289" i="11"/>
  <c r="K2288" i="11"/>
  <c r="B2288" i="11"/>
  <c r="K2287" i="11"/>
  <c r="B2287" i="11"/>
  <c r="K2286" i="11"/>
  <c r="B2286" i="11"/>
  <c r="K2285" i="11"/>
  <c r="B2285" i="11"/>
  <c r="K2284" i="11"/>
  <c r="B2284" i="11"/>
  <c r="K2283" i="11"/>
  <c r="B2283" i="11"/>
  <c r="K2282" i="11"/>
  <c r="B2282" i="11"/>
  <c r="K2281" i="11"/>
  <c r="B2281" i="11"/>
  <c r="K2280" i="11"/>
  <c r="B2280" i="11"/>
  <c r="K2279" i="11"/>
  <c r="B2279" i="11"/>
  <c r="K2278" i="11"/>
  <c r="B2278" i="11"/>
  <c r="K2277" i="11"/>
  <c r="B2277" i="11"/>
  <c r="K2276" i="11"/>
  <c r="B2276" i="11"/>
  <c r="K2275" i="11"/>
  <c r="B2275" i="11"/>
  <c r="K2274" i="11"/>
  <c r="B2274" i="11"/>
  <c r="K2273" i="11"/>
  <c r="B2273" i="11"/>
  <c r="K2272" i="11"/>
  <c r="B2272" i="11"/>
  <c r="K2271" i="11"/>
  <c r="B2271" i="11"/>
  <c r="K2270" i="11"/>
  <c r="B2270" i="11"/>
  <c r="K2269" i="11"/>
  <c r="B2269" i="11"/>
  <c r="K2268" i="11"/>
  <c r="B2268" i="11"/>
  <c r="K2267" i="11"/>
  <c r="B2267" i="11"/>
  <c r="K2266" i="11"/>
  <c r="B2266" i="11"/>
  <c r="K2265" i="11"/>
  <c r="B2265" i="11"/>
  <c r="K2264" i="11"/>
  <c r="B2264" i="11"/>
  <c r="K2263" i="11"/>
  <c r="B2263" i="11"/>
  <c r="K2262" i="11"/>
  <c r="B2262" i="11"/>
  <c r="K2261" i="11"/>
  <c r="B2261" i="11"/>
  <c r="K2260" i="11"/>
  <c r="B2260" i="11"/>
  <c r="K2259" i="11"/>
  <c r="B2259" i="11"/>
  <c r="K2258" i="11"/>
  <c r="B2258" i="11"/>
  <c r="K2257" i="11"/>
  <c r="B2257" i="11"/>
  <c r="K2256" i="11"/>
  <c r="B2256" i="11"/>
  <c r="K2255" i="11"/>
  <c r="B2255" i="11"/>
  <c r="K2254" i="11"/>
  <c r="B2254" i="11"/>
  <c r="K2253" i="11"/>
  <c r="B2253" i="11"/>
  <c r="K2252" i="11"/>
  <c r="B2252" i="11"/>
  <c r="K2251" i="11"/>
  <c r="B2251" i="11"/>
  <c r="K2250" i="11"/>
  <c r="B2250" i="11"/>
  <c r="K2249" i="11"/>
  <c r="B2249" i="11"/>
  <c r="K2248" i="11"/>
  <c r="B2248" i="11"/>
  <c r="K2247" i="11"/>
  <c r="B2247" i="11"/>
  <c r="K2246" i="11"/>
  <c r="B2246" i="11"/>
  <c r="K2245" i="11"/>
  <c r="B2245" i="11"/>
  <c r="K2244" i="11"/>
  <c r="B2244" i="11"/>
  <c r="K2243" i="11"/>
  <c r="B2243" i="11"/>
  <c r="K2242" i="11"/>
  <c r="B2242" i="11"/>
  <c r="K2241" i="11"/>
  <c r="B2241" i="11"/>
  <c r="K2240" i="11"/>
  <c r="B2240" i="11"/>
  <c r="K2239" i="11"/>
  <c r="B2239" i="11"/>
  <c r="K2238" i="11"/>
  <c r="B2238" i="11"/>
  <c r="K2237" i="11"/>
  <c r="B2237" i="11"/>
  <c r="K2236" i="11"/>
  <c r="B2236" i="11"/>
  <c r="K2235" i="11"/>
  <c r="B2235" i="11"/>
  <c r="K2234" i="11"/>
  <c r="B2234" i="11"/>
  <c r="K2233" i="11"/>
  <c r="B2233" i="11"/>
  <c r="K2232" i="11"/>
  <c r="B2232" i="11"/>
  <c r="K2231" i="11"/>
  <c r="B2231" i="11"/>
  <c r="K2230" i="11"/>
  <c r="B2230" i="11"/>
  <c r="K2229" i="11"/>
  <c r="B2229" i="11"/>
  <c r="K2228" i="11"/>
  <c r="B2228" i="11"/>
  <c r="K2227" i="11"/>
  <c r="B2227" i="11"/>
  <c r="K2226" i="11"/>
  <c r="B2226" i="11"/>
  <c r="K2225" i="11"/>
  <c r="B2225" i="11"/>
  <c r="K2224" i="11"/>
  <c r="B2224" i="11"/>
  <c r="K2223" i="11"/>
  <c r="B2223" i="11"/>
  <c r="K2222" i="11"/>
  <c r="B2222" i="11"/>
  <c r="K2221" i="11"/>
  <c r="B2221" i="11"/>
  <c r="K2220" i="11"/>
  <c r="B2220" i="11"/>
  <c r="K2219" i="11"/>
  <c r="B2219" i="11"/>
  <c r="K2218" i="11"/>
  <c r="B2218" i="11"/>
  <c r="K2217" i="11"/>
  <c r="B2217" i="11"/>
  <c r="K2216" i="11"/>
  <c r="B2216" i="11"/>
  <c r="K2215" i="11"/>
  <c r="B2215" i="11"/>
  <c r="K2214" i="11"/>
  <c r="B2214" i="11"/>
  <c r="K2213" i="11"/>
  <c r="B2213" i="11"/>
  <c r="K2212" i="11"/>
  <c r="B2212" i="11"/>
  <c r="K2211" i="11"/>
  <c r="B2211" i="11"/>
  <c r="K2210" i="11"/>
  <c r="B2210" i="11"/>
  <c r="K2209" i="11"/>
  <c r="B2209" i="11"/>
  <c r="K2208" i="11"/>
  <c r="B2208" i="11"/>
  <c r="K2207" i="11"/>
  <c r="B2207" i="11"/>
  <c r="K2206" i="11"/>
  <c r="B2206" i="11"/>
  <c r="K2205" i="11"/>
  <c r="B2205" i="11"/>
  <c r="K2204" i="11"/>
  <c r="B2204" i="11"/>
  <c r="K2203" i="11"/>
  <c r="B2203" i="11"/>
  <c r="K2202" i="11"/>
  <c r="B2202" i="11"/>
  <c r="K2201" i="11"/>
  <c r="B2201" i="11"/>
  <c r="K2200" i="11"/>
  <c r="B2200" i="11"/>
  <c r="K2199" i="11"/>
  <c r="B2199" i="11"/>
  <c r="K2198" i="11"/>
  <c r="B2198" i="11"/>
  <c r="K2197" i="11"/>
  <c r="B2197" i="11"/>
  <c r="K2196" i="11"/>
  <c r="B2196" i="11"/>
  <c r="K2195" i="11"/>
  <c r="B2195" i="11"/>
  <c r="K2194" i="11"/>
  <c r="B2194" i="11"/>
  <c r="K2193" i="11"/>
  <c r="B2193" i="11"/>
  <c r="K2192" i="11"/>
  <c r="B2192" i="11"/>
  <c r="K2191" i="11"/>
  <c r="B2191" i="11"/>
  <c r="K2190" i="11"/>
  <c r="B2190" i="11"/>
  <c r="K2189" i="11"/>
  <c r="B2189" i="11"/>
  <c r="K2188" i="11"/>
  <c r="B2188" i="11"/>
  <c r="K2187" i="11"/>
  <c r="B2187" i="11"/>
  <c r="K2186" i="11"/>
  <c r="B2186" i="11"/>
  <c r="K2185" i="11"/>
  <c r="B2185" i="11"/>
  <c r="K2184" i="11"/>
  <c r="B2184" i="11"/>
  <c r="K2183" i="11"/>
  <c r="B2183" i="11"/>
  <c r="K2182" i="11"/>
  <c r="B2182" i="11"/>
  <c r="K2181" i="11"/>
  <c r="B2181" i="11"/>
  <c r="K2180" i="11"/>
  <c r="B2180" i="11"/>
  <c r="K2179" i="11"/>
  <c r="B2179" i="11"/>
  <c r="K2178" i="11"/>
  <c r="B2178" i="11"/>
  <c r="K2177" i="11"/>
  <c r="B2177" i="11"/>
  <c r="K2176" i="11"/>
  <c r="B2176" i="11"/>
  <c r="K2175" i="11"/>
  <c r="B2175" i="11"/>
  <c r="K2174" i="11"/>
  <c r="B2174" i="11"/>
  <c r="K2173" i="11"/>
  <c r="B2173" i="11"/>
  <c r="K2172" i="11"/>
  <c r="B2172" i="11"/>
  <c r="K2171" i="11"/>
  <c r="B2171" i="11"/>
  <c r="K2170" i="11"/>
  <c r="B2170" i="11"/>
  <c r="K2169" i="11"/>
  <c r="B2169" i="11"/>
  <c r="K2168" i="11"/>
  <c r="B2168" i="11"/>
  <c r="K2167" i="11"/>
  <c r="B2167" i="11"/>
  <c r="K2166" i="11"/>
  <c r="B2166" i="11"/>
  <c r="K2165" i="11"/>
  <c r="B2165" i="11"/>
  <c r="K2164" i="11"/>
  <c r="B2164" i="11"/>
  <c r="K2163" i="11"/>
  <c r="B2163" i="11"/>
  <c r="K2162" i="11"/>
  <c r="B2162" i="11"/>
  <c r="K2161" i="11"/>
  <c r="B2161" i="11"/>
  <c r="K2160" i="11"/>
  <c r="B2160" i="11"/>
  <c r="K2159" i="11"/>
  <c r="B2159" i="11"/>
  <c r="K2158" i="11"/>
  <c r="B2158" i="11"/>
  <c r="K2157" i="11"/>
  <c r="B2157" i="11"/>
  <c r="K2156" i="11"/>
  <c r="B2156" i="11"/>
  <c r="K2155" i="11"/>
  <c r="B2155" i="11"/>
  <c r="K2154" i="11"/>
  <c r="B2154" i="11"/>
  <c r="K2153" i="11"/>
  <c r="B2153" i="11"/>
  <c r="K2152" i="11"/>
  <c r="B2152" i="11"/>
  <c r="K2151" i="11"/>
  <c r="B2151" i="11"/>
  <c r="K2150" i="11"/>
  <c r="B2150" i="11"/>
  <c r="K2149" i="11"/>
  <c r="B2149" i="11"/>
  <c r="K2148" i="11"/>
  <c r="B2148" i="11"/>
  <c r="K2147" i="11"/>
  <c r="B2147" i="11"/>
  <c r="K2146" i="11"/>
  <c r="B2146" i="11"/>
  <c r="K2145" i="11"/>
  <c r="B2145" i="11"/>
  <c r="K2144" i="11"/>
  <c r="B2144" i="11"/>
  <c r="K2143" i="11"/>
  <c r="B2143" i="11"/>
  <c r="K2142" i="11"/>
  <c r="B2142" i="11"/>
  <c r="K2141" i="11"/>
  <c r="B2141" i="11"/>
  <c r="K2140" i="11"/>
  <c r="B2140" i="11"/>
  <c r="K2139" i="11"/>
  <c r="B2139" i="11"/>
  <c r="K2138" i="11"/>
  <c r="B2138" i="11"/>
  <c r="K2137" i="11"/>
  <c r="B2137" i="11"/>
  <c r="K2136" i="11"/>
  <c r="B2136" i="11"/>
  <c r="K2135" i="11"/>
  <c r="B2135" i="11"/>
  <c r="K2134" i="11"/>
  <c r="B2134" i="11"/>
  <c r="K2133" i="11"/>
  <c r="B2133" i="11"/>
  <c r="K2132" i="11"/>
  <c r="B2132" i="11"/>
  <c r="K2131" i="11"/>
  <c r="B2131" i="11"/>
  <c r="K2130" i="11"/>
  <c r="B2130" i="11"/>
  <c r="K2129" i="11"/>
  <c r="B2129" i="11"/>
  <c r="K2128" i="11"/>
  <c r="B2128" i="11"/>
  <c r="K2127" i="11"/>
  <c r="B2127" i="11"/>
  <c r="K2126" i="11"/>
  <c r="B2126" i="11"/>
  <c r="K2125" i="11"/>
  <c r="B2125" i="11"/>
  <c r="K2124" i="11"/>
  <c r="B2124" i="11"/>
  <c r="K2123" i="11"/>
  <c r="B2123" i="11"/>
  <c r="K2122" i="11"/>
  <c r="B2122" i="11"/>
  <c r="K2121" i="11"/>
  <c r="B2121" i="11"/>
  <c r="K2120" i="11"/>
  <c r="B2120" i="11"/>
  <c r="K2119" i="11"/>
  <c r="B2119" i="11"/>
  <c r="K2118" i="11"/>
  <c r="B2118" i="11"/>
  <c r="K2117" i="11"/>
  <c r="B2117" i="11"/>
  <c r="K2116" i="11"/>
  <c r="B2116" i="11"/>
  <c r="K2115" i="11"/>
  <c r="B2115" i="11"/>
  <c r="K2114" i="11"/>
  <c r="B2114" i="11"/>
  <c r="K2113" i="11"/>
  <c r="B2113" i="11"/>
  <c r="K2112" i="11"/>
  <c r="B2112" i="11"/>
  <c r="K2111" i="11"/>
  <c r="B2111" i="11"/>
  <c r="K2110" i="11"/>
  <c r="B2110" i="11"/>
  <c r="K2109" i="11"/>
  <c r="B2109" i="11"/>
  <c r="K2108" i="11"/>
  <c r="B2108" i="11"/>
  <c r="K2107" i="11"/>
  <c r="B2107" i="11"/>
  <c r="K2106" i="11"/>
  <c r="B2106" i="11"/>
  <c r="K2105" i="11"/>
  <c r="B2105" i="11"/>
  <c r="K2104" i="11"/>
  <c r="B2104" i="11"/>
  <c r="K2103" i="11"/>
  <c r="B2103" i="11"/>
  <c r="K2102" i="11"/>
  <c r="B2102" i="11"/>
  <c r="K2101" i="11"/>
  <c r="B2101" i="11"/>
  <c r="K2100" i="11"/>
  <c r="B2100" i="11"/>
  <c r="K2099" i="11"/>
  <c r="B2099" i="11"/>
  <c r="K2098" i="11"/>
  <c r="B2098" i="11"/>
  <c r="K2097" i="11"/>
  <c r="B2097" i="11"/>
  <c r="K2096" i="11"/>
  <c r="B2096" i="11"/>
  <c r="K2095" i="11"/>
  <c r="B2095" i="11"/>
  <c r="K2094" i="11"/>
  <c r="B2094" i="11"/>
  <c r="K2093" i="11"/>
  <c r="B2093" i="11"/>
  <c r="K2092" i="11"/>
  <c r="B2092" i="11"/>
  <c r="K2091" i="11"/>
  <c r="B2091" i="11"/>
  <c r="K2090" i="11"/>
  <c r="B2090" i="11"/>
  <c r="K2089" i="11"/>
  <c r="B2089" i="11"/>
  <c r="K2088" i="11"/>
  <c r="B2088" i="11"/>
  <c r="K2087" i="11"/>
  <c r="B2087" i="11"/>
  <c r="K2086" i="11"/>
  <c r="B2086" i="11"/>
  <c r="K2085" i="11"/>
  <c r="B2085" i="11"/>
  <c r="K2084" i="11"/>
  <c r="B2084" i="11"/>
  <c r="K2083" i="11"/>
  <c r="B2083" i="11"/>
  <c r="K2082" i="11"/>
  <c r="B2082" i="11"/>
  <c r="K2081" i="11"/>
  <c r="B2081" i="11"/>
  <c r="K2080" i="11"/>
  <c r="B2080" i="11"/>
  <c r="K2079" i="11"/>
  <c r="B2079" i="11"/>
  <c r="K2078" i="11"/>
  <c r="B2078" i="11"/>
  <c r="K2077" i="11"/>
  <c r="B2077" i="11"/>
  <c r="K2076" i="11"/>
  <c r="B2076" i="11"/>
  <c r="K2075" i="11"/>
  <c r="B2075" i="11"/>
  <c r="K2074" i="11"/>
  <c r="B2074" i="11"/>
  <c r="K2073" i="11"/>
  <c r="B2073" i="11"/>
  <c r="K2072" i="11"/>
  <c r="B2072" i="11"/>
  <c r="K2071" i="11"/>
  <c r="B2071" i="11"/>
  <c r="K2070" i="11"/>
  <c r="B2070" i="11"/>
  <c r="K2069" i="11"/>
  <c r="B2069" i="11"/>
  <c r="K2068" i="11"/>
  <c r="B2068" i="11"/>
  <c r="K2067" i="11"/>
  <c r="B2067" i="11"/>
  <c r="K2066" i="11"/>
  <c r="B2066" i="11"/>
  <c r="K2065" i="11"/>
  <c r="B2065" i="11"/>
  <c r="K2064" i="11"/>
  <c r="B2064" i="11"/>
  <c r="K2063" i="11"/>
  <c r="B2063" i="11"/>
  <c r="K2062" i="11"/>
  <c r="B2062" i="11"/>
  <c r="K2061" i="11"/>
  <c r="B2061" i="11"/>
  <c r="K2060" i="11"/>
  <c r="B2060" i="11"/>
  <c r="K2059" i="11"/>
  <c r="B2059" i="11"/>
  <c r="K2058" i="11"/>
  <c r="B2058" i="11"/>
  <c r="K2057" i="11"/>
  <c r="B2057" i="11"/>
  <c r="K2056" i="11"/>
  <c r="B2056" i="11"/>
  <c r="K2055" i="11"/>
  <c r="B2055" i="11"/>
  <c r="K2054" i="11"/>
  <c r="B2054" i="11"/>
  <c r="K2053" i="11"/>
  <c r="B2053" i="11"/>
  <c r="K2052" i="11"/>
  <c r="B2052" i="11"/>
  <c r="K2051" i="11"/>
  <c r="B2051" i="11"/>
  <c r="K2050" i="11"/>
  <c r="B2050" i="11"/>
  <c r="K2049" i="11"/>
  <c r="B2049" i="11"/>
  <c r="K2048" i="11"/>
  <c r="B2048" i="11"/>
  <c r="K2047" i="11"/>
  <c r="B2047" i="11"/>
  <c r="K2046" i="11"/>
  <c r="B2046" i="11"/>
  <c r="K2045" i="11"/>
  <c r="B2045" i="11"/>
  <c r="K2044" i="11"/>
  <c r="B2044" i="11"/>
  <c r="K2043" i="11"/>
  <c r="B2043" i="11"/>
  <c r="K2042" i="11"/>
  <c r="B2042" i="11"/>
  <c r="K2041" i="11"/>
  <c r="B2041" i="11"/>
  <c r="K2040" i="11"/>
  <c r="B2040" i="11"/>
  <c r="K2039" i="11"/>
  <c r="B2039" i="11"/>
  <c r="K2038" i="11"/>
  <c r="B2038" i="11"/>
  <c r="K2037" i="11"/>
  <c r="B2037" i="11"/>
  <c r="K2036" i="11"/>
  <c r="B2036" i="11"/>
  <c r="K2035" i="11"/>
  <c r="B2035" i="11"/>
  <c r="K2034" i="11"/>
  <c r="B2034" i="11"/>
  <c r="K2033" i="11"/>
  <c r="B2033" i="11"/>
  <c r="K2032" i="11"/>
  <c r="B2032" i="11"/>
  <c r="K2031" i="11"/>
  <c r="B2031" i="11"/>
  <c r="K2030" i="11"/>
  <c r="B2030" i="11"/>
  <c r="K2029" i="11"/>
  <c r="B2029" i="11"/>
  <c r="K2028" i="11"/>
  <c r="B2028" i="11"/>
  <c r="K2027" i="11"/>
  <c r="B2027" i="11"/>
  <c r="K2026" i="11"/>
  <c r="B2026" i="11"/>
  <c r="K2025" i="11"/>
  <c r="B2025" i="11"/>
  <c r="K2024" i="11"/>
  <c r="B2024" i="11"/>
  <c r="K2023" i="11"/>
  <c r="B2023" i="11"/>
  <c r="K2022" i="11"/>
  <c r="B2022" i="11"/>
  <c r="K2021" i="11"/>
  <c r="B2021" i="11"/>
  <c r="K2020" i="11"/>
  <c r="B2020" i="11"/>
  <c r="K2019" i="11"/>
  <c r="B2019" i="11"/>
  <c r="K2018" i="11"/>
  <c r="B2018" i="11"/>
  <c r="K2017" i="11"/>
  <c r="B2017" i="11"/>
  <c r="K2016" i="11"/>
  <c r="B2016" i="11"/>
  <c r="K2015" i="11"/>
  <c r="B2015" i="11"/>
  <c r="K2014" i="11"/>
  <c r="B2014" i="11"/>
  <c r="K2013" i="11"/>
  <c r="B2013" i="11"/>
  <c r="K2012" i="11"/>
  <c r="B2012" i="11"/>
  <c r="K2011" i="11"/>
  <c r="B2011" i="11"/>
  <c r="K2010" i="11"/>
  <c r="B2010" i="11"/>
  <c r="K2009" i="11"/>
  <c r="B2009" i="11"/>
  <c r="K2008" i="11"/>
  <c r="B2008" i="11"/>
  <c r="K2007" i="11"/>
  <c r="B2007" i="11"/>
  <c r="K2006" i="11"/>
  <c r="B2006" i="11"/>
  <c r="K2005" i="11"/>
  <c r="B2005" i="11"/>
  <c r="K2004" i="11"/>
  <c r="B2004" i="11"/>
  <c r="K2003" i="11"/>
  <c r="B2003" i="11"/>
  <c r="K2002" i="11"/>
  <c r="B2002" i="11"/>
  <c r="K2001" i="11"/>
  <c r="B2001" i="11"/>
  <c r="K2000" i="11"/>
  <c r="B2000" i="11"/>
  <c r="K1999" i="11"/>
  <c r="B1999" i="11"/>
  <c r="K1998" i="11"/>
  <c r="B1998" i="11"/>
  <c r="K1997" i="11"/>
  <c r="B1997" i="11"/>
  <c r="K1996" i="11"/>
  <c r="B1996" i="11"/>
  <c r="K1995" i="11"/>
  <c r="B1995" i="11"/>
  <c r="K1994" i="11"/>
  <c r="B1994" i="11"/>
  <c r="K1993" i="11"/>
  <c r="B1993" i="11"/>
  <c r="K1992" i="11"/>
  <c r="B1992" i="11"/>
  <c r="K1991" i="11"/>
  <c r="B1991" i="11"/>
  <c r="K1990" i="11"/>
  <c r="B1990" i="11"/>
  <c r="K1989" i="11"/>
  <c r="B1989" i="11"/>
  <c r="K1988" i="11"/>
  <c r="B1988" i="11"/>
  <c r="K1987" i="11"/>
  <c r="B1987" i="11"/>
  <c r="K1986" i="11"/>
  <c r="B1986" i="11"/>
  <c r="K1985" i="11"/>
  <c r="B1985" i="11"/>
  <c r="K1984" i="11"/>
  <c r="B1984" i="11"/>
  <c r="K1983" i="11"/>
  <c r="B1983" i="11"/>
  <c r="K1982" i="11"/>
  <c r="B1982" i="11"/>
  <c r="K1981" i="11"/>
  <c r="B1981" i="11"/>
  <c r="K1980" i="11"/>
  <c r="B1980" i="11"/>
  <c r="K1979" i="11"/>
  <c r="B1979" i="11"/>
  <c r="K1978" i="11"/>
  <c r="B1978" i="11"/>
  <c r="K1977" i="11"/>
  <c r="B1977" i="11"/>
  <c r="K1976" i="11"/>
  <c r="B1976" i="11"/>
  <c r="K1975" i="11"/>
  <c r="B1975" i="11"/>
  <c r="K1974" i="11"/>
  <c r="B1974" i="11"/>
  <c r="K1973" i="11"/>
  <c r="B1973" i="11"/>
  <c r="K1972" i="11"/>
  <c r="B1972" i="11"/>
  <c r="K1971" i="11"/>
  <c r="B1971" i="11"/>
  <c r="K1970" i="11"/>
  <c r="B1970" i="11"/>
  <c r="K1969" i="11"/>
  <c r="B1969" i="11"/>
  <c r="K1968" i="11"/>
  <c r="B1968" i="11"/>
  <c r="K1967" i="11"/>
  <c r="B1967" i="11"/>
  <c r="K1966" i="11"/>
  <c r="B1966" i="11"/>
  <c r="K1965" i="11"/>
  <c r="B1965" i="11"/>
  <c r="K1964" i="11"/>
  <c r="B1964" i="11"/>
  <c r="K1963" i="11"/>
  <c r="B1963" i="11"/>
  <c r="K1962" i="11"/>
  <c r="B1962" i="11"/>
  <c r="K1961" i="11"/>
  <c r="B1961" i="11"/>
  <c r="K1960" i="11"/>
  <c r="B1960" i="11"/>
  <c r="K1959" i="11"/>
  <c r="B1959" i="11"/>
  <c r="K1958" i="11"/>
  <c r="B1958" i="11"/>
  <c r="K1957" i="11"/>
  <c r="B1957" i="11"/>
  <c r="K1956" i="11"/>
  <c r="B1956" i="11"/>
  <c r="K1955" i="11"/>
  <c r="B1955" i="11"/>
  <c r="K1954" i="11"/>
  <c r="B1954" i="11"/>
  <c r="K1953" i="11"/>
  <c r="B1953" i="11"/>
  <c r="K1952" i="11"/>
  <c r="B1952" i="11"/>
  <c r="K1951" i="11"/>
  <c r="B1951" i="11"/>
  <c r="K1950" i="11"/>
  <c r="B1950" i="11"/>
  <c r="K1949" i="11"/>
  <c r="B1949" i="11"/>
  <c r="K1948" i="11"/>
  <c r="B1948" i="11"/>
  <c r="K1947" i="11"/>
  <c r="B1947" i="11"/>
  <c r="K1946" i="11"/>
  <c r="B1946" i="11"/>
  <c r="K1945" i="11"/>
  <c r="B1945" i="11"/>
  <c r="K1944" i="11"/>
  <c r="B1944" i="11"/>
  <c r="K1943" i="11"/>
  <c r="B1943" i="11"/>
  <c r="K1942" i="11"/>
  <c r="B1942" i="11"/>
  <c r="K1941" i="11"/>
  <c r="B1941" i="11"/>
  <c r="K1940" i="11"/>
  <c r="B1940" i="11"/>
  <c r="K1939" i="11"/>
  <c r="B1939" i="11"/>
  <c r="K1938" i="11"/>
  <c r="B1938" i="11"/>
  <c r="K1937" i="11"/>
  <c r="B1937" i="11"/>
  <c r="K1936" i="11"/>
  <c r="B1936" i="11"/>
  <c r="K1935" i="11"/>
  <c r="B1935" i="11"/>
  <c r="K1934" i="11"/>
  <c r="B1934" i="11"/>
  <c r="K1933" i="11"/>
  <c r="B1933" i="11"/>
  <c r="K1932" i="11"/>
  <c r="B1932" i="11"/>
  <c r="K1931" i="11"/>
  <c r="B1931" i="11"/>
  <c r="K1930" i="11"/>
  <c r="B1930" i="11"/>
  <c r="K1929" i="11"/>
  <c r="B1929" i="11"/>
  <c r="K1928" i="11"/>
  <c r="B1928" i="11"/>
  <c r="K1927" i="11"/>
  <c r="B1927" i="11"/>
  <c r="K1926" i="11"/>
  <c r="B1926" i="11"/>
  <c r="K1925" i="11"/>
  <c r="B1925" i="11"/>
  <c r="K1924" i="11"/>
  <c r="B1924" i="11"/>
  <c r="K1923" i="11"/>
  <c r="B1923" i="11"/>
  <c r="K1922" i="11"/>
  <c r="B1922" i="11"/>
  <c r="K1921" i="11"/>
  <c r="B1921" i="11"/>
  <c r="K1920" i="11"/>
  <c r="B1920" i="11"/>
  <c r="K1919" i="11"/>
  <c r="B1919" i="11"/>
  <c r="K1918" i="11"/>
  <c r="B1918" i="11"/>
  <c r="K1917" i="11"/>
  <c r="B1917" i="11"/>
  <c r="K1916" i="11"/>
  <c r="B1916" i="11"/>
  <c r="K1915" i="11"/>
  <c r="B1915" i="11"/>
  <c r="K1914" i="11"/>
  <c r="B1914" i="11"/>
  <c r="K1913" i="11"/>
  <c r="B1913" i="11"/>
  <c r="K1912" i="11"/>
  <c r="B1912" i="11"/>
  <c r="K1911" i="11"/>
  <c r="B1911" i="11"/>
  <c r="K1910" i="11"/>
  <c r="B1910" i="11"/>
  <c r="K1909" i="11"/>
  <c r="B1909" i="11"/>
  <c r="K1908" i="11"/>
  <c r="B1908" i="11"/>
  <c r="K1907" i="11"/>
  <c r="B1907" i="11"/>
  <c r="K1906" i="11"/>
  <c r="B1906" i="11"/>
  <c r="K1905" i="11"/>
  <c r="B1905" i="11"/>
  <c r="K1904" i="11"/>
  <c r="B1904" i="11"/>
  <c r="K1903" i="11"/>
  <c r="B1903" i="11"/>
  <c r="K1902" i="11"/>
  <c r="B1902" i="11"/>
  <c r="K1901" i="11"/>
  <c r="B1901" i="11"/>
  <c r="K1900" i="11"/>
  <c r="B1900" i="11"/>
  <c r="K1899" i="11"/>
  <c r="B1899" i="11"/>
  <c r="K1898" i="11"/>
  <c r="B1898" i="11"/>
  <c r="K1897" i="11"/>
  <c r="B1897" i="11"/>
  <c r="K1896" i="11"/>
  <c r="B1896" i="11"/>
  <c r="K1895" i="11"/>
  <c r="B1895" i="11"/>
  <c r="K1894" i="11"/>
  <c r="B1894" i="11"/>
  <c r="K1893" i="11"/>
  <c r="B1893" i="11"/>
  <c r="K1892" i="11"/>
  <c r="B1892" i="11"/>
  <c r="K1891" i="11"/>
  <c r="B1891" i="11"/>
  <c r="K1890" i="11"/>
  <c r="B1890" i="11"/>
  <c r="K1889" i="11"/>
  <c r="B1889" i="11"/>
  <c r="K1888" i="11"/>
  <c r="B1888" i="11"/>
  <c r="K1887" i="11"/>
  <c r="B1887" i="11"/>
  <c r="K1886" i="11"/>
  <c r="B1886" i="11"/>
  <c r="K1885" i="11"/>
  <c r="B1885" i="11"/>
  <c r="K1884" i="11"/>
  <c r="B1884" i="11"/>
  <c r="K1883" i="11"/>
  <c r="B1883" i="11"/>
  <c r="K1882" i="11"/>
  <c r="B1882" i="11"/>
  <c r="K1881" i="11"/>
  <c r="B1881" i="11"/>
  <c r="K1880" i="11"/>
  <c r="B1880" i="11"/>
  <c r="K1879" i="11"/>
  <c r="B1879" i="11"/>
  <c r="K1878" i="11"/>
  <c r="B1878" i="11"/>
  <c r="K1877" i="11"/>
  <c r="B1877" i="11"/>
  <c r="K1876" i="11"/>
  <c r="B1876" i="11"/>
  <c r="K1875" i="11"/>
  <c r="B1875" i="11"/>
  <c r="K1874" i="11"/>
  <c r="B1874" i="11"/>
  <c r="K1873" i="11"/>
  <c r="B1873" i="11"/>
  <c r="K1872" i="11"/>
  <c r="B1872" i="11"/>
  <c r="K1871" i="11"/>
  <c r="B1871" i="11"/>
  <c r="K1870" i="11"/>
  <c r="B1870" i="11"/>
  <c r="K1869" i="11"/>
  <c r="B1869" i="11"/>
  <c r="K1868" i="11"/>
  <c r="B1868" i="11"/>
  <c r="K1867" i="11"/>
  <c r="B1867" i="11"/>
  <c r="K1866" i="11"/>
  <c r="B1866" i="11"/>
  <c r="K1865" i="11"/>
  <c r="B1865" i="11"/>
  <c r="K1864" i="11"/>
  <c r="B1864" i="11"/>
  <c r="K1863" i="11"/>
  <c r="B1863" i="11"/>
  <c r="K1862" i="11"/>
  <c r="B1862" i="11"/>
  <c r="K1861" i="11"/>
  <c r="B1861" i="11"/>
  <c r="K1860" i="11"/>
  <c r="B1860" i="11"/>
  <c r="K1859" i="11"/>
  <c r="B1859" i="11"/>
  <c r="K1858" i="11"/>
  <c r="B1858" i="11"/>
  <c r="K1857" i="11"/>
  <c r="B1857" i="11"/>
  <c r="K1856" i="11"/>
  <c r="B1856" i="11"/>
  <c r="K1855" i="11"/>
  <c r="B1855" i="11"/>
  <c r="K1854" i="11"/>
  <c r="B1854" i="11"/>
  <c r="K1853" i="11"/>
  <c r="B1853" i="11"/>
  <c r="K1852" i="11"/>
  <c r="B1852" i="11"/>
  <c r="K1851" i="11"/>
  <c r="B1851" i="11"/>
  <c r="K1850" i="11"/>
  <c r="B1850" i="11"/>
  <c r="K1849" i="11"/>
  <c r="B1849" i="11"/>
  <c r="K1848" i="11"/>
  <c r="B1848" i="11"/>
  <c r="K1847" i="11"/>
  <c r="B1847" i="11"/>
  <c r="K1846" i="11"/>
  <c r="B1846" i="11"/>
  <c r="K1845" i="11"/>
  <c r="B1845" i="11"/>
  <c r="K1844" i="11"/>
  <c r="B1844" i="11"/>
  <c r="K1843" i="11"/>
  <c r="B1843" i="11"/>
  <c r="K1842" i="11"/>
  <c r="B1842" i="11"/>
  <c r="K1841" i="11"/>
  <c r="B1841" i="11"/>
  <c r="K1840" i="11"/>
  <c r="B1840" i="11"/>
  <c r="K1839" i="11"/>
  <c r="B1839" i="11"/>
  <c r="K1838" i="11"/>
  <c r="B1838" i="11"/>
  <c r="K1837" i="11"/>
  <c r="B1837" i="11"/>
  <c r="K1836" i="11"/>
  <c r="B1836" i="11"/>
  <c r="K1835" i="11"/>
  <c r="B1835" i="11"/>
  <c r="K1834" i="11"/>
  <c r="B1834" i="11"/>
  <c r="K1833" i="11"/>
  <c r="B1833" i="11"/>
  <c r="K1832" i="11"/>
  <c r="B1832" i="11"/>
  <c r="K1831" i="11"/>
  <c r="B1831" i="11"/>
  <c r="K1830" i="11"/>
  <c r="B1830" i="11"/>
  <c r="K1829" i="11"/>
  <c r="B1829" i="11"/>
  <c r="K1828" i="11"/>
  <c r="B1828" i="11"/>
  <c r="K1827" i="11"/>
  <c r="B1827" i="11"/>
  <c r="K1826" i="11"/>
  <c r="B1826" i="11"/>
  <c r="K1825" i="11"/>
  <c r="B1825" i="11"/>
  <c r="K1824" i="11"/>
  <c r="B1824" i="11"/>
  <c r="K1823" i="11"/>
  <c r="B1823" i="11"/>
  <c r="K1822" i="11"/>
  <c r="B1822" i="11"/>
  <c r="K1821" i="11"/>
  <c r="B1821" i="11"/>
  <c r="K1820" i="11"/>
  <c r="B1820" i="11"/>
  <c r="K1819" i="11"/>
  <c r="B1819" i="11"/>
  <c r="K1818" i="11"/>
  <c r="B1818" i="11"/>
  <c r="K1817" i="11"/>
  <c r="B1817" i="11"/>
  <c r="K1816" i="11"/>
  <c r="B1816" i="11"/>
  <c r="K1815" i="11"/>
  <c r="B1815" i="11"/>
  <c r="K1814" i="11"/>
  <c r="B1814" i="11"/>
  <c r="K1813" i="11"/>
  <c r="B1813" i="11"/>
  <c r="K1812" i="11"/>
  <c r="B1812" i="11"/>
  <c r="K1811" i="11"/>
  <c r="B1811" i="11"/>
  <c r="K1810" i="11"/>
  <c r="B1810" i="11"/>
  <c r="K1809" i="11"/>
  <c r="B1809" i="11"/>
  <c r="K1808" i="11"/>
  <c r="B1808" i="11"/>
  <c r="K1807" i="11"/>
  <c r="B1807" i="11"/>
  <c r="K1806" i="11"/>
  <c r="B1806" i="11"/>
  <c r="K1805" i="11"/>
  <c r="B1805" i="11"/>
  <c r="K1804" i="11"/>
  <c r="B1804" i="11"/>
  <c r="K1803" i="11"/>
  <c r="B1803" i="11"/>
  <c r="K1802" i="11"/>
  <c r="B1802" i="11"/>
  <c r="K1801" i="11"/>
  <c r="B1801" i="11"/>
  <c r="K1800" i="11"/>
  <c r="B1800" i="11"/>
  <c r="K1799" i="11"/>
  <c r="B1799" i="11"/>
  <c r="K1798" i="11"/>
  <c r="B1798" i="11"/>
  <c r="K1797" i="11"/>
  <c r="B1797" i="11"/>
  <c r="K1796" i="11"/>
  <c r="B1796" i="11"/>
  <c r="K1795" i="11"/>
  <c r="B1795" i="11"/>
  <c r="K1794" i="11"/>
  <c r="B1794" i="11"/>
  <c r="K1793" i="11"/>
  <c r="B1793" i="11"/>
  <c r="K1792" i="11"/>
  <c r="B1792" i="11"/>
  <c r="K1791" i="11"/>
  <c r="B1791" i="11"/>
  <c r="K1790" i="11"/>
  <c r="B1790" i="11"/>
  <c r="K1789" i="11"/>
  <c r="B1789" i="11"/>
  <c r="K1788" i="11"/>
  <c r="B1788" i="11"/>
  <c r="K1787" i="11"/>
  <c r="B1787" i="11"/>
  <c r="K1786" i="11"/>
  <c r="B1786" i="11"/>
  <c r="K1785" i="11"/>
  <c r="B1785" i="11"/>
  <c r="K1784" i="11"/>
  <c r="B1784" i="11"/>
  <c r="K1783" i="11"/>
  <c r="B1783" i="11"/>
  <c r="K1782" i="11"/>
  <c r="B1782" i="11"/>
  <c r="K1781" i="11"/>
  <c r="B1781" i="11"/>
  <c r="K1780" i="11"/>
  <c r="B1780" i="11"/>
  <c r="K1779" i="11"/>
  <c r="B1779" i="11"/>
  <c r="K1778" i="11"/>
  <c r="B1778" i="11"/>
  <c r="K1777" i="11"/>
  <c r="B1777" i="11"/>
  <c r="K1776" i="11"/>
  <c r="B1776" i="11"/>
  <c r="K1775" i="11"/>
  <c r="B1775" i="11"/>
  <c r="K1774" i="11"/>
  <c r="B1774" i="11"/>
  <c r="K1773" i="11"/>
  <c r="B1773" i="11"/>
  <c r="K1772" i="11"/>
  <c r="B1772" i="11"/>
  <c r="K1771" i="11"/>
  <c r="B1771" i="11"/>
  <c r="K1770" i="11"/>
  <c r="B1770" i="11"/>
  <c r="K1769" i="11"/>
  <c r="B1769" i="11"/>
  <c r="K1768" i="11"/>
  <c r="B1768" i="11"/>
  <c r="K1767" i="11"/>
  <c r="B1767" i="11"/>
  <c r="K1766" i="11"/>
  <c r="B1766" i="11"/>
  <c r="K1765" i="11"/>
  <c r="B1765" i="11"/>
  <c r="K1764" i="11"/>
  <c r="B1764" i="11"/>
  <c r="K1763" i="11"/>
  <c r="B1763" i="11"/>
  <c r="K1762" i="11"/>
  <c r="B1762" i="11"/>
  <c r="K1761" i="11"/>
  <c r="B1761" i="11"/>
  <c r="K1760" i="11"/>
  <c r="B1760" i="11"/>
  <c r="K1759" i="11"/>
  <c r="B1759" i="11"/>
  <c r="K1758" i="11"/>
  <c r="B1758" i="11"/>
  <c r="K1757" i="11"/>
  <c r="B1757" i="11"/>
  <c r="K1756" i="11"/>
  <c r="B1756" i="11"/>
  <c r="K1755" i="11"/>
  <c r="B1755" i="11"/>
  <c r="K1754" i="11"/>
  <c r="B1754" i="11"/>
  <c r="K1753" i="11"/>
  <c r="B1753" i="11"/>
  <c r="K1752" i="11"/>
  <c r="B1752" i="11"/>
  <c r="K1751" i="11"/>
  <c r="B1751" i="11"/>
  <c r="K1750" i="11"/>
  <c r="B1750" i="11"/>
  <c r="K1749" i="11"/>
  <c r="B1749" i="11"/>
  <c r="K1748" i="11"/>
  <c r="B1748" i="11"/>
  <c r="K1747" i="11"/>
  <c r="B1747" i="11"/>
  <c r="K1746" i="11"/>
  <c r="B1746" i="11"/>
  <c r="K1745" i="11"/>
  <c r="B1745" i="11"/>
  <c r="K1744" i="11"/>
  <c r="B1744" i="11"/>
  <c r="K1743" i="11"/>
  <c r="B1743" i="11"/>
  <c r="K1742" i="11"/>
  <c r="B1742" i="11"/>
  <c r="K1741" i="11"/>
  <c r="B1741" i="11"/>
  <c r="K1740" i="11"/>
  <c r="B1740" i="11"/>
  <c r="K1739" i="11"/>
  <c r="B1739" i="11"/>
  <c r="K1738" i="11"/>
  <c r="B1738" i="11"/>
  <c r="K1737" i="11"/>
  <c r="B1737" i="11"/>
  <c r="K1736" i="11"/>
  <c r="B1736" i="11"/>
  <c r="K1735" i="11"/>
  <c r="B1735" i="11"/>
  <c r="K1734" i="11"/>
  <c r="B1734" i="11"/>
  <c r="K1733" i="11"/>
  <c r="B1733" i="11"/>
  <c r="K1732" i="11"/>
  <c r="B1732" i="11"/>
  <c r="K1731" i="11"/>
  <c r="B1731" i="11"/>
  <c r="K1730" i="11"/>
  <c r="B1730" i="11"/>
  <c r="K1729" i="11"/>
  <c r="B1729" i="11"/>
  <c r="K1728" i="11"/>
  <c r="B1728" i="11"/>
  <c r="K1727" i="11"/>
  <c r="B1727" i="11"/>
  <c r="K1726" i="11"/>
  <c r="B1726" i="11"/>
  <c r="K1725" i="11"/>
  <c r="B1725" i="11"/>
  <c r="K1724" i="11"/>
  <c r="B1724" i="11"/>
  <c r="K1723" i="11"/>
  <c r="B1723" i="11"/>
  <c r="K1722" i="11"/>
  <c r="B1722" i="11"/>
  <c r="K1721" i="11"/>
  <c r="B1721" i="11"/>
  <c r="K1720" i="11"/>
  <c r="B1720" i="11"/>
  <c r="K1719" i="11"/>
  <c r="B1719" i="11"/>
  <c r="K1718" i="11"/>
  <c r="B1718" i="11"/>
  <c r="K1717" i="11"/>
  <c r="B1717" i="11"/>
  <c r="K1716" i="11"/>
  <c r="B1716" i="11"/>
  <c r="K1715" i="11"/>
  <c r="B1715" i="11"/>
  <c r="K1714" i="11"/>
  <c r="B1714" i="11"/>
  <c r="K1713" i="11"/>
  <c r="B1713" i="11"/>
  <c r="K1712" i="11"/>
  <c r="B1712" i="11"/>
  <c r="K1711" i="11"/>
  <c r="B1711" i="11"/>
  <c r="K1710" i="11"/>
  <c r="B1710" i="11"/>
  <c r="K1709" i="11"/>
  <c r="B1709" i="11"/>
  <c r="K1708" i="11"/>
  <c r="B1708" i="11"/>
  <c r="K1707" i="11"/>
  <c r="B1707" i="11"/>
  <c r="K1706" i="11"/>
  <c r="B1706" i="11"/>
  <c r="K1705" i="11"/>
  <c r="B1705" i="11"/>
  <c r="K1704" i="11"/>
  <c r="B1704" i="11"/>
  <c r="K1703" i="11"/>
  <c r="B1703" i="11"/>
  <c r="K1702" i="11"/>
  <c r="B1702" i="11"/>
  <c r="K1701" i="11"/>
  <c r="B1701" i="11"/>
  <c r="K1700" i="11"/>
  <c r="B1700" i="11"/>
  <c r="K1699" i="11"/>
  <c r="B1699" i="11"/>
  <c r="K1698" i="11"/>
  <c r="B1698" i="11"/>
  <c r="K1697" i="11"/>
  <c r="B1697" i="11"/>
  <c r="K1696" i="11"/>
  <c r="B1696" i="11"/>
  <c r="K1695" i="11"/>
  <c r="B1695" i="11"/>
  <c r="K1694" i="11"/>
  <c r="B1694" i="11"/>
  <c r="K1693" i="11"/>
  <c r="B1693" i="11"/>
  <c r="K1692" i="11"/>
  <c r="B1692" i="11"/>
  <c r="K1691" i="11"/>
  <c r="B1691" i="11"/>
  <c r="K1690" i="11"/>
  <c r="B1690" i="11"/>
  <c r="K1689" i="11"/>
  <c r="B1689" i="11"/>
  <c r="K1688" i="11"/>
  <c r="B1688" i="11"/>
  <c r="K1687" i="11"/>
  <c r="B1687" i="11"/>
  <c r="K1686" i="11"/>
  <c r="B1686" i="11"/>
  <c r="K1685" i="11"/>
  <c r="B1685" i="11"/>
  <c r="K1684" i="11"/>
  <c r="B1684" i="11"/>
  <c r="K1683" i="11"/>
  <c r="B1683" i="11"/>
  <c r="K1682" i="11"/>
  <c r="B1682" i="11"/>
  <c r="K1681" i="11"/>
  <c r="B1681" i="11"/>
  <c r="K1680" i="11"/>
  <c r="B1680" i="11"/>
  <c r="K1679" i="11"/>
  <c r="B1679" i="11"/>
  <c r="K1678" i="11"/>
  <c r="B1678" i="11"/>
  <c r="K1677" i="11"/>
  <c r="B1677" i="11"/>
  <c r="K1676" i="11"/>
  <c r="B1676" i="11"/>
  <c r="K1675" i="11"/>
  <c r="B1675" i="11"/>
  <c r="K1674" i="11"/>
  <c r="B1674" i="11"/>
  <c r="K1673" i="11"/>
  <c r="B1673" i="11"/>
  <c r="K1672" i="11"/>
  <c r="B1672" i="11"/>
  <c r="K1671" i="11"/>
  <c r="B1671" i="11"/>
  <c r="K1670" i="11"/>
  <c r="B1670" i="11"/>
  <c r="K1669" i="11"/>
  <c r="B1669" i="11"/>
  <c r="K1668" i="11"/>
  <c r="B1668" i="11"/>
  <c r="K1667" i="11"/>
  <c r="B1667" i="11"/>
  <c r="K1666" i="11"/>
  <c r="B1666" i="11"/>
  <c r="K1665" i="11"/>
  <c r="B1665" i="11"/>
  <c r="K1664" i="11"/>
  <c r="B1664" i="11"/>
  <c r="K1663" i="11"/>
  <c r="B1663" i="11"/>
  <c r="K1662" i="11"/>
  <c r="B1662" i="11"/>
  <c r="K1661" i="11"/>
  <c r="B1661" i="11"/>
  <c r="K1660" i="11"/>
  <c r="B1660" i="11"/>
  <c r="K1659" i="11"/>
  <c r="B1659" i="11"/>
  <c r="K1658" i="11"/>
  <c r="B1658" i="11"/>
  <c r="K1657" i="11"/>
  <c r="B1657" i="11"/>
  <c r="K1656" i="11"/>
  <c r="B1656" i="11"/>
  <c r="K1655" i="11"/>
  <c r="B1655" i="11"/>
  <c r="K1654" i="11"/>
  <c r="B1654" i="11"/>
  <c r="K1653" i="11"/>
  <c r="B1653" i="11"/>
  <c r="K1652" i="11"/>
  <c r="B1652" i="11"/>
  <c r="K1651" i="11"/>
  <c r="B1651" i="11"/>
  <c r="K1650" i="11"/>
  <c r="B1650" i="11"/>
  <c r="K1649" i="11"/>
  <c r="B1649" i="11"/>
  <c r="K1648" i="11"/>
  <c r="B1648" i="11"/>
  <c r="K1647" i="11"/>
  <c r="B1647" i="11"/>
  <c r="K1646" i="11"/>
  <c r="B1646" i="11"/>
  <c r="K1645" i="11"/>
  <c r="B1645" i="11"/>
  <c r="K1644" i="11"/>
  <c r="B1644" i="11"/>
  <c r="K1643" i="11"/>
  <c r="B1643" i="11"/>
  <c r="K1642" i="11"/>
  <c r="B1642" i="11"/>
  <c r="K1641" i="11"/>
  <c r="B1641" i="11"/>
  <c r="K1640" i="11"/>
  <c r="B1640" i="11"/>
  <c r="K1639" i="11"/>
  <c r="B1639" i="11"/>
  <c r="K1638" i="11"/>
  <c r="B1638" i="11"/>
  <c r="K1637" i="11"/>
  <c r="B1637" i="11"/>
  <c r="K1636" i="11"/>
  <c r="B1636" i="11"/>
  <c r="K1635" i="11"/>
  <c r="B1635" i="11"/>
  <c r="K1634" i="11"/>
  <c r="B1634" i="11"/>
  <c r="K1633" i="11"/>
  <c r="B1633" i="11"/>
  <c r="K1632" i="11"/>
  <c r="B1632" i="11"/>
  <c r="K1631" i="11"/>
  <c r="B1631" i="11"/>
  <c r="K1630" i="11"/>
  <c r="B1630" i="11"/>
  <c r="K1629" i="11"/>
  <c r="B1629" i="11"/>
  <c r="K1628" i="11"/>
  <c r="B1628" i="11"/>
  <c r="K1627" i="11"/>
  <c r="B1627" i="11"/>
  <c r="K1626" i="11"/>
  <c r="B1626" i="11"/>
  <c r="K1625" i="11"/>
  <c r="B1625" i="11"/>
  <c r="K1624" i="11"/>
  <c r="B1624" i="11"/>
  <c r="K1623" i="11"/>
  <c r="B1623" i="11"/>
  <c r="K1622" i="11"/>
  <c r="B1622" i="11"/>
  <c r="K1621" i="11"/>
  <c r="B1621" i="11"/>
  <c r="K1620" i="11"/>
  <c r="B1620" i="11"/>
  <c r="K1619" i="11"/>
  <c r="B1619" i="11"/>
  <c r="K1618" i="11"/>
  <c r="B1618" i="11"/>
  <c r="K1617" i="11"/>
  <c r="B1617" i="11"/>
  <c r="K1616" i="11"/>
  <c r="B1616" i="11"/>
  <c r="K1615" i="11"/>
  <c r="B1615" i="11"/>
  <c r="K1614" i="11"/>
  <c r="B1614" i="11"/>
  <c r="K1613" i="11"/>
  <c r="B1613" i="11"/>
  <c r="K1612" i="11"/>
  <c r="B1612" i="11"/>
  <c r="K1611" i="11"/>
  <c r="B1611" i="11"/>
  <c r="K1610" i="11"/>
  <c r="B1610" i="11"/>
  <c r="K1609" i="11"/>
  <c r="B1609" i="11"/>
  <c r="K1608" i="11"/>
  <c r="B1608" i="11"/>
  <c r="K1607" i="11"/>
  <c r="B1607" i="11"/>
  <c r="K1606" i="11"/>
  <c r="B1606" i="11"/>
  <c r="K1605" i="11"/>
  <c r="B1605" i="11"/>
  <c r="K1604" i="11"/>
  <c r="B1604" i="11"/>
  <c r="K1603" i="11"/>
  <c r="B1603" i="11"/>
  <c r="K1602" i="11"/>
  <c r="B1602" i="11"/>
  <c r="K1601" i="11"/>
  <c r="B1601" i="11"/>
  <c r="K1600" i="11"/>
  <c r="B1600" i="11"/>
  <c r="K1599" i="11"/>
  <c r="B1599" i="11"/>
  <c r="K1598" i="11"/>
  <c r="B1598" i="11"/>
  <c r="K1597" i="11"/>
  <c r="B1597" i="11"/>
  <c r="K1596" i="11"/>
  <c r="B1596" i="11"/>
  <c r="K1595" i="11"/>
  <c r="B1595" i="11"/>
  <c r="K1594" i="11"/>
  <c r="B1594" i="11"/>
  <c r="K1593" i="11"/>
  <c r="B1593" i="11"/>
  <c r="K1592" i="11"/>
  <c r="B1592" i="11"/>
  <c r="K1591" i="11"/>
  <c r="B1591" i="11"/>
  <c r="K1590" i="11"/>
  <c r="B1590" i="11"/>
  <c r="K1589" i="11"/>
  <c r="B1589" i="11"/>
  <c r="K1588" i="11"/>
  <c r="B1588" i="11"/>
  <c r="K1587" i="11"/>
  <c r="B1587" i="11"/>
  <c r="K1586" i="11"/>
  <c r="B1586" i="11"/>
  <c r="K1585" i="11"/>
  <c r="B1585" i="11"/>
  <c r="K1584" i="11"/>
  <c r="B1584" i="11"/>
  <c r="K1583" i="11"/>
  <c r="B1583" i="11"/>
  <c r="K1582" i="11"/>
  <c r="B1582" i="11"/>
  <c r="K1581" i="11"/>
  <c r="B1581" i="11"/>
  <c r="K1580" i="11"/>
  <c r="B1580" i="11"/>
  <c r="K1579" i="11"/>
  <c r="B1579" i="11"/>
  <c r="K1578" i="11"/>
  <c r="B1578" i="11"/>
  <c r="K1577" i="11"/>
  <c r="B1577" i="11"/>
  <c r="K1576" i="11"/>
  <c r="B1576" i="11"/>
  <c r="K1575" i="11"/>
  <c r="B1575" i="11"/>
  <c r="K1574" i="11"/>
  <c r="B1574" i="11"/>
  <c r="K1573" i="11"/>
  <c r="B1573" i="11"/>
  <c r="K1572" i="11"/>
  <c r="B1572" i="11"/>
  <c r="K1571" i="11"/>
  <c r="B1571" i="11"/>
  <c r="K1570" i="11"/>
  <c r="B1570" i="11"/>
  <c r="K1569" i="11"/>
  <c r="B1569" i="11"/>
  <c r="K1568" i="11"/>
  <c r="B1568" i="11"/>
  <c r="K1567" i="11"/>
  <c r="B1567" i="11"/>
  <c r="K1566" i="11"/>
  <c r="B1566" i="11"/>
  <c r="K1565" i="11"/>
  <c r="B1565" i="11"/>
  <c r="K1564" i="11"/>
  <c r="B1564" i="11"/>
  <c r="K1563" i="11"/>
  <c r="B1563" i="11"/>
  <c r="K1562" i="11"/>
  <c r="B1562" i="11"/>
  <c r="K1561" i="11"/>
  <c r="B1561" i="11"/>
  <c r="K1560" i="11"/>
  <c r="B1560" i="11"/>
  <c r="K1559" i="11"/>
  <c r="B1559" i="11"/>
  <c r="K1558" i="11"/>
  <c r="B1558" i="11"/>
  <c r="K1557" i="11"/>
  <c r="B1557" i="11"/>
  <c r="K1556" i="11"/>
  <c r="B1556" i="11"/>
  <c r="K1555" i="11"/>
  <c r="B1555" i="11"/>
  <c r="K1554" i="11"/>
  <c r="B1554" i="11"/>
  <c r="K1553" i="11"/>
  <c r="B1553" i="11"/>
  <c r="K1552" i="11"/>
  <c r="B1552" i="11"/>
  <c r="K1551" i="11"/>
  <c r="B1551" i="11"/>
  <c r="K1550" i="11"/>
  <c r="B1550" i="11"/>
  <c r="K1549" i="11"/>
  <c r="B1549" i="11"/>
  <c r="K1548" i="11"/>
  <c r="B1548" i="11"/>
  <c r="K1547" i="11"/>
  <c r="B1547" i="11"/>
  <c r="K1546" i="11"/>
  <c r="B1546" i="11"/>
  <c r="K1545" i="11"/>
  <c r="B1545" i="11"/>
  <c r="K1544" i="11"/>
  <c r="B1544" i="11"/>
  <c r="K1543" i="11"/>
  <c r="B1543" i="11"/>
  <c r="K1542" i="11"/>
  <c r="B1542" i="11"/>
  <c r="K1541" i="11"/>
  <c r="B1541" i="11"/>
  <c r="K1540" i="11"/>
  <c r="B1540" i="11"/>
  <c r="K1539" i="11"/>
  <c r="B1539" i="11"/>
  <c r="K1538" i="11"/>
  <c r="B1538" i="11"/>
  <c r="K1537" i="11"/>
  <c r="B1537" i="11"/>
  <c r="K1536" i="11"/>
  <c r="B1536" i="11"/>
  <c r="K1535" i="11"/>
  <c r="B1535" i="11"/>
  <c r="K1534" i="11"/>
  <c r="B1534" i="11"/>
  <c r="K1533" i="11"/>
  <c r="B1533" i="11"/>
  <c r="K1532" i="11"/>
  <c r="B1532" i="11"/>
  <c r="K1531" i="11"/>
  <c r="B1531" i="11"/>
  <c r="K1530" i="11"/>
  <c r="B1530" i="11"/>
  <c r="K1529" i="11"/>
  <c r="B1529" i="11"/>
  <c r="K1528" i="11"/>
  <c r="B1528" i="11"/>
  <c r="K1527" i="11"/>
  <c r="B1527" i="11"/>
  <c r="K1526" i="11"/>
  <c r="B1526" i="11"/>
  <c r="K1525" i="11"/>
  <c r="B1525" i="11"/>
  <c r="K1524" i="11"/>
  <c r="B1524" i="11"/>
  <c r="K1523" i="11"/>
  <c r="B1523" i="11"/>
  <c r="K1522" i="11"/>
  <c r="B1522" i="11"/>
  <c r="K1521" i="11"/>
  <c r="B1521" i="11"/>
  <c r="K1520" i="11"/>
  <c r="B1520" i="11"/>
  <c r="K1519" i="11"/>
  <c r="B1519" i="11"/>
  <c r="K1518" i="11"/>
  <c r="B1518" i="11"/>
  <c r="K1517" i="11"/>
  <c r="B1517" i="11"/>
  <c r="K1516" i="11"/>
  <c r="B1516" i="11"/>
  <c r="K1515" i="11"/>
  <c r="B1515" i="11"/>
  <c r="K1514" i="11"/>
  <c r="B1514" i="11"/>
  <c r="K1513" i="11"/>
  <c r="B1513" i="11"/>
  <c r="K1512" i="11"/>
  <c r="B1512" i="11"/>
  <c r="K1511" i="11"/>
  <c r="B1511" i="11"/>
  <c r="K1510" i="11"/>
  <c r="B1510" i="11"/>
  <c r="K1509" i="11"/>
  <c r="B1509" i="11"/>
  <c r="K1508" i="11"/>
  <c r="B1508" i="11"/>
  <c r="K1507" i="11"/>
  <c r="B1507" i="11"/>
  <c r="K1506" i="11"/>
  <c r="B1506" i="11"/>
  <c r="K1505" i="11"/>
  <c r="B1505" i="11"/>
  <c r="K1504" i="11"/>
  <c r="B1504" i="11"/>
  <c r="K1503" i="11"/>
  <c r="B1503" i="11"/>
  <c r="K1502" i="11"/>
  <c r="B1502" i="11"/>
  <c r="K1501" i="11"/>
  <c r="B1501" i="11"/>
  <c r="K1500" i="11"/>
  <c r="B1500" i="11"/>
  <c r="K1499" i="11"/>
  <c r="B1499" i="11"/>
  <c r="K1498" i="11"/>
  <c r="B1498" i="11"/>
  <c r="K1497" i="11"/>
  <c r="B1497" i="11"/>
  <c r="K1496" i="11"/>
  <c r="B1496" i="11"/>
  <c r="K1495" i="11"/>
  <c r="B1495" i="11"/>
  <c r="K1494" i="11"/>
  <c r="B1494" i="11"/>
  <c r="K1493" i="11"/>
  <c r="B1493" i="11"/>
  <c r="K1492" i="11"/>
  <c r="B1492" i="11"/>
  <c r="K1491" i="11"/>
  <c r="B1491" i="11"/>
  <c r="K1490" i="11"/>
  <c r="B1490" i="11"/>
  <c r="K1489" i="11"/>
  <c r="B1489" i="11"/>
  <c r="K1488" i="11"/>
  <c r="B1488" i="11"/>
  <c r="K1487" i="11"/>
  <c r="B1487" i="11"/>
  <c r="K1486" i="11"/>
  <c r="B1486" i="11"/>
  <c r="K1485" i="11"/>
  <c r="B1485" i="11"/>
  <c r="K1484" i="11"/>
  <c r="B1484" i="11"/>
  <c r="K1483" i="11"/>
  <c r="B1483" i="11"/>
  <c r="K1482" i="11"/>
  <c r="B1482" i="11"/>
  <c r="K1481" i="11"/>
  <c r="B1481" i="11"/>
  <c r="K1480" i="11"/>
  <c r="B1480" i="11"/>
  <c r="K1479" i="11"/>
  <c r="B1479" i="11"/>
  <c r="K1478" i="11"/>
  <c r="B1478" i="11"/>
  <c r="K1477" i="11"/>
  <c r="B1477" i="11"/>
  <c r="K1476" i="11"/>
  <c r="B1476" i="11"/>
  <c r="K1475" i="11"/>
  <c r="B1475" i="11"/>
  <c r="K1474" i="11"/>
  <c r="B1474" i="11"/>
  <c r="K1473" i="11"/>
  <c r="B1473" i="11"/>
  <c r="K1472" i="11"/>
  <c r="B1472" i="11"/>
  <c r="K1471" i="11"/>
  <c r="B1471" i="11"/>
  <c r="K1470" i="11"/>
  <c r="B1470" i="11"/>
  <c r="K1469" i="11"/>
  <c r="B1469" i="11"/>
  <c r="K1468" i="11"/>
  <c r="B1468" i="11"/>
  <c r="K1467" i="11"/>
  <c r="B1467" i="11"/>
  <c r="K1466" i="11"/>
  <c r="B1466" i="11"/>
  <c r="K1465" i="11"/>
  <c r="B1465" i="11"/>
  <c r="K1464" i="11"/>
  <c r="B1464" i="11"/>
  <c r="K1463" i="11"/>
  <c r="B1463" i="11"/>
  <c r="K1462" i="11"/>
  <c r="B1462" i="11"/>
  <c r="K1461" i="11"/>
  <c r="B1461" i="11"/>
  <c r="K1460" i="11"/>
  <c r="B1460" i="11"/>
  <c r="K1459" i="11"/>
  <c r="B1459" i="11"/>
  <c r="K1458" i="11"/>
  <c r="B1458" i="11"/>
  <c r="K1457" i="11"/>
  <c r="B1457" i="11"/>
  <c r="K1456" i="11"/>
  <c r="B1456" i="11"/>
  <c r="K1455" i="11"/>
  <c r="B1455" i="11"/>
  <c r="K1454" i="11"/>
  <c r="B1454" i="11"/>
  <c r="K1453" i="11"/>
  <c r="B1453" i="11"/>
  <c r="K1452" i="11"/>
  <c r="B1452" i="11"/>
  <c r="K1451" i="11"/>
  <c r="B1451" i="11"/>
  <c r="K1450" i="11"/>
  <c r="B1450" i="11"/>
  <c r="K1449" i="11"/>
  <c r="B1449" i="11"/>
  <c r="K1448" i="11"/>
  <c r="B1448" i="11"/>
  <c r="K1447" i="11"/>
  <c r="B1447" i="11"/>
  <c r="K1446" i="11"/>
  <c r="B1446" i="11"/>
  <c r="K1445" i="11"/>
  <c r="B1445" i="11"/>
  <c r="K1444" i="11"/>
  <c r="B1444" i="11"/>
  <c r="K1443" i="11"/>
  <c r="B1443" i="11"/>
  <c r="K1442" i="11"/>
  <c r="B1442" i="11"/>
  <c r="K1441" i="11"/>
  <c r="B1441" i="11"/>
  <c r="K1440" i="11"/>
  <c r="B1440" i="11"/>
  <c r="K1439" i="11"/>
  <c r="B1439" i="11"/>
  <c r="K1438" i="11"/>
  <c r="B1438" i="11"/>
  <c r="K1437" i="11"/>
  <c r="B1437" i="11"/>
  <c r="K1436" i="11"/>
  <c r="B1436" i="11"/>
  <c r="K1435" i="11"/>
  <c r="B1435" i="11"/>
  <c r="K1434" i="11"/>
  <c r="B1434" i="11"/>
  <c r="K1433" i="11"/>
  <c r="B1433" i="11"/>
  <c r="K1432" i="11"/>
  <c r="B1432" i="11"/>
  <c r="K1431" i="11"/>
  <c r="B1431" i="11"/>
  <c r="K1430" i="11"/>
  <c r="B1430" i="11"/>
  <c r="K1429" i="11"/>
  <c r="B1429" i="11"/>
  <c r="K1428" i="11"/>
  <c r="B1428" i="11"/>
  <c r="K1427" i="11"/>
  <c r="B1427" i="11"/>
  <c r="K1426" i="11"/>
  <c r="B1426" i="11"/>
  <c r="K1425" i="11"/>
  <c r="B1425" i="11"/>
  <c r="K1424" i="11"/>
  <c r="B1424" i="11"/>
  <c r="K1423" i="11"/>
  <c r="B1423" i="11"/>
  <c r="K1422" i="11"/>
  <c r="B1422" i="11"/>
  <c r="K1421" i="11"/>
  <c r="B1421" i="11"/>
  <c r="K1420" i="11"/>
  <c r="B1420" i="11"/>
  <c r="K1419" i="11"/>
  <c r="B1419" i="11"/>
  <c r="K1418" i="11"/>
  <c r="B1418" i="11"/>
  <c r="K1417" i="11"/>
  <c r="B1417" i="11"/>
  <c r="K1416" i="11"/>
  <c r="B1416" i="11"/>
  <c r="K1415" i="11"/>
  <c r="B1415" i="11"/>
  <c r="K1414" i="11"/>
  <c r="B1414" i="11"/>
  <c r="K1413" i="11"/>
  <c r="B1413" i="11"/>
  <c r="K1412" i="11"/>
  <c r="B1412" i="11"/>
  <c r="K1411" i="11"/>
  <c r="B1411" i="11"/>
  <c r="K1410" i="11"/>
  <c r="B1410" i="11"/>
  <c r="K1409" i="11"/>
  <c r="B1409" i="11"/>
  <c r="K1408" i="11"/>
  <c r="B1408" i="11"/>
  <c r="K1407" i="11"/>
  <c r="B1407" i="11"/>
  <c r="K1406" i="11"/>
  <c r="B1406" i="11"/>
  <c r="K1405" i="11"/>
  <c r="B1405" i="11"/>
  <c r="K1404" i="11"/>
  <c r="B1404" i="11"/>
  <c r="K1403" i="11"/>
  <c r="B1403" i="11"/>
  <c r="K1402" i="11"/>
  <c r="B1402" i="11"/>
  <c r="K1401" i="11"/>
  <c r="B1401" i="11"/>
  <c r="K1400" i="11"/>
  <c r="B1400" i="11"/>
  <c r="K1399" i="11"/>
  <c r="B1399" i="11"/>
  <c r="K1398" i="11"/>
  <c r="B1398" i="11"/>
  <c r="K1397" i="11"/>
  <c r="B1397" i="11"/>
  <c r="K1396" i="11"/>
  <c r="B1396" i="11"/>
  <c r="K1395" i="11"/>
  <c r="B1395" i="11"/>
  <c r="K1394" i="11"/>
  <c r="B1394" i="11"/>
  <c r="K1393" i="11"/>
  <c r="B1393" i="11"/>
  <c r="K1392" i="11"/>
  <c r="B1392" i="11"/>
  <c r="K1391" i="11"/>
  <c r="B1391" i="11"/>
  <c r="K1390" i="11"/>
  <c r="B1390" i="11"/>
  <c r="K1389" i="11"/>
  <c r="B1389" i="11"/>
  <c r="K1388" i="11"/>
  <c r="B1388" i="11"/>
  <c r="K1387" i="11"/>
  <c r="B1387" i="11"/>
  <c r="K1386" i="11"/>
  <c r="B1386" i="11"/>
  <c r="K1385" i="11"/>
  <c r="B1385" i="11"/>
  <c r="K1384" i="11"/>
  <c r="B1384" i="11"/>
  <c r="K1383" i="11"/>
  <c r="B1383" i="11"/>
  <c r="K1382" i="11"/>
  <c r="B1382" i="11"/>
  <c r="K1381" i="11"/>
  <c r="B1381" i="11"/>
  <c r="K1380" i="11"/>
  <c r="B1380" i="11"/>
  <c r="K1379" i="11"/>
  <c r="B1379" i="11"/>
  <c r="K1378" i="11"/>
  <c r="B1378" i="11"/>
  <c r="K1377" i="11"/>
  <c r="B1377" i="11"/>
  <c r="K1376" i="11"/>
  <c r="B1376" i="11"/>
  <c r="K1375" i="11"/>
  <c r="B1375" i="11"/>
  <c r="K1374" i="11"/>
  <c r="B1374" i="11"/>
  <c r="K1373" i="11"/>
  <c r="B1373" i="11"/>
  <c r="K1372" i="11"/>
  <c r="B1372" i="11"/>
  <c r="K1371" i="11"/>
  <c r="B1371" i="11"/>
  <c r="K1370" i="11"/>
  <c r="B1370" i="11"/>
  <c r="K1369" i="11"/>
  <c r="B1369" i="11"/>
  <c r="K1368" i="11"/>
  <c r="B1368" i="11"/>
  <c r="K1367" i="11"/>
  <c r="B1367" i="11"/>
  <c r="K1366" i="11"/>
  <c r="B1366" i="11"/>
  <c r="K1365" i="11"/>
  <c r="B1365" i="11"/>
  <c r="K1364" i="11"/>
  <c r="B1364" i="11"/>
  <c r="K1363" i="11"/>
  <c r="B1363" i="11"/>
  <c r="K1362" i="11"/>
  <c r="B1362" i="11"/>
  <c r="K1361" i="11"/>
  <c r="B1361" i="11"/>
  <c r="K1360" i="11"/>
  <c r="B1360" i="11"/>
  <c r="K1359" i="11"/>
  <c r="B1359" i="11"/>
  <c r="K1358" i="11"/>
  <c r="B1358" i="11"/>
  <c r="K1357" i="11"/>
  <c r="B1357" i="11"/>
  <c r="K1356" i="11"/>
  <c r="B1356" i="11"/>
  <c r="K1355" i="11"/>
  <c r="B1355" i="11"/>
  <c r="K1354" i="11"/>
  <c r="B1354" i="11"/>
  <c r="K1353" i="11"/>
  <c r="B1353" i="11"/>
  <c r="K1352" i="11"/>
  <c r="B1352" i="11"/>
  <c r="K1351" i="11"/>
  <c r="B1351" i="11"/>
  <c r="K1350" i="11"/>
  <c r="B1350" i="11"/>
  <c r="K1349" i="11"/>
  <c r="B1349" i="11"/>
  <c r="K1348" i="11"/>
  <c r="B1348" i="11"/>
  <c r="K1347" i="11"/>
  <c r="B1347" i="11"/>
  <c r="K1346" i="11"/>
  <c r="B1346" i="11"/>
  <c r="K1345" i="11"/>
  <c r="B1345" i="11"/>
  <c r="K1344" i="11"/>
  <c r="B1344" i="11"/>
  <c r="K1343" i="11"/>
  <c r="B1343" i="11"/>
  <c r="K1342" i="11"/>
  <c r="B1342" i="11"/>
  <c r="K1341" i="11"/>
  <c r="B1341" i="11"/>
  <c r="K1340" i="11"/>
  <c r="B1340" i="11"/>
  <c r="K1339" i="11"/>
  <c r="B1339" i="11"/>
  <c r="K1338" i="11"/>
  <c r="B1338" i="11"/>
  <c r="K1337" i="11"/>
  <c r="B1337" i="11"/>
  <c r="K1336" i="11"/>
  <c r="B1336" i="11"/>
  <c r="K1335" i="11"/>
  <c r="B1335" i="11"/>
  <c r="K1334" i="11"/>
  <c r="B1334" i="11"/>
  <c r="K1333" i="11"/>
  <c r="B1333" i="11"/>
  <c r="K1332" i="11"/>
  <c r="B1332" i="11"/>
  <c r="K1331" i="11"/>
  <c r="B1331" i="11"/>
  <c r="K1330" i="11"/>
  <c r="B1330" i="11"/>
  <c r="K1329" i="11"/>
  <c r="B1329" i="11"/>
  <c r="K1328" i="11"/>
  <c r="B1328" i="11"/>
  <c r="K1327" i="11"/>
  <c r="B1327" i="11"/>
  <c r="K1326" i="11"/>
  <c r="B1326" i="11"/>
  <c r="K1325" i="11"/>
  <c r="B1325" i="11"/>
  <c r="K1324" i="11"/>
  <c r="B1324" i="11"/>
  <c r="K1323" i="11"/>
  <c r="B1323" i="11"/>
  <c r="K1322" i="11"/>
  <c r="B1322" i="11"/>
  <c r="K1321" i="11"/>
  <c r="B1321" i="11"/>
  <c r="K1320" i="11"/>
  <c r="B1320" i="11"/>
  <c r="K1319" i="11"/>
  <c r="B1319" i="11"/>
  <c r="K1318" i="11"/>
  <c r="B1318" i="11"/>
  <c r="K1317" i="11"/>
  <c r="B1317" i="11"/>
  <c r="K1316" i="11"/>
  <c r="B1316" i="11"/>
  <c r="K1315" i="11"/>
  <c r="B1315" i="11"/>
  <c r="K1314" i="11"/>
  <c r="B1314" i="11"/>
  <c r="K1313" i="11"/>
  <c r="B1313" i="11"/>
  <c r="K1312" i="11"/>
  <c r="B1312" i="11"/>
  <c r="K1311" i="11"/>
  <c r="B1311" i="11"/>
  <c r="K1310" i="11"/>
  <c r="B1310" i="11"/>
  <c r="K1309" i="11"/>
  <c r="B1309" i="11"/>
  <c r="K1308" i="11"/>
  <c r="B1308" i="11"/>
  <c r="K1307" i="11"/>
  <c r="B1307" i="11"/>
  <c r="K1306" i="11"/>
  <c r="B1306" i="11"/>
  <c r="K1305" i="11"/>
  <c r="B1305" i="11"/>
  <c r="K1304" i="11"/>
  <c r="B1304" i="11"/>
  <c r="K1303" i="11"/>
  <c r="B1303" i="11"/>
  <c r="K1302" i="11"/>
  <c r="B1302" i="11"/>
  <c r="K1301" i="11"/>
  <c r="B1301" i="11"/>
  <c r="K1300" i="11"/>
  <c r="B1300" i="11"/>
  <c r="K1299" i="11"/>
  <c r="B1299" i="11"/>
  <c r="K1298" i="11"/>
  <c r="B1298" i="11"/>
  <c r="K1297" i="11"/>
  <c r="B1297" i="11"/>
  <c r="K1296" i="11"/>
  <c r="B1296" i="11"/>
  <c r="K1295" i="11"/>
  <c r="B1295" i="11"/>
  <c r="K1294" i="11"/>
  <c r="B1294" i="11"/>
  <c r="K1293" i="11"/>
  <c r="B1293" i="11"/>
  <c r="K1292" i="11"/>
  <c r="B1292" i="11"/>
  <c r="K1291" i="11"/>
  <c r="B1291" i="11"/>
  <c r="K1290" i="11"/>
  <c r="B1290" i="11"/>
  <c r="K1289" i="11"/>
  <c r="B1289" i="11"/>
  <c r="K1288" i="11"/>
  <c r="B1288" i="11"/>
  <c r="K1287" i="11"/>
  <c r="B1287" i="11"/>
  <c r="K1286" i="11"/>
  <c r="B1286" i="11"/>
  <c r="K1285" i="11"/>
  <c r="B1285" i="11"/>
  <c r="K1284" i="11"/>
  <c r="B1284" i="11"/>
  <c r="K1283" i="11"/>
  <c r="B1283" i="11"/>
  <c r="K1282" i="11"/>
  <c r="B1282" i="11"/>
  <c r="K1281" i="11"/>
  <c r="B1281" i="11"/>
  <c r="K1280" i="11"/>
  <c r="B1280" i="11"/>
  <c r="K1279" i="11"/>
  <c r="B1279" i="11"/>
  <c r="K1278" i="11"/>
  <c r="B1278" i="11"/>
  <c r="K1277" i="11"/>
  <c r="B1277" i="11"/>
  <c r="K1276" i="11"/>
  <c r="B1276" i="11"/>
  <c r="K1275" i="11"/>
  <c r="B1275" i="11"/>
  <c r="K1274" i="11"/>
  <c r="B1274" i="11"/>
  <c r="K1273" i="11"/>
  <c r="B1273" i="11"/>
  <c r="K1272" i="11"/>
  <c r="B1272" i="11"/>
  <c r="K1271" i="11"/>
  <c r="B1271" i="11"/>
  <c r="K1270" i="11"/>
  <c r="B1270" i="11"/>
  <c r="K1269" i="11"/>
  <c r="B1269" i="11"/>
  <c r="K1268" i="11"/>
  <c r="B1268" i="11"/>
  <c r="K1267" i="11"/>
  <c r="B1267" i="11"/>
  <c r="K1266" i="11"/>
  <c r="B1266" i="11"/>
  <c r="K1265" i="11"/>
  <c r="B1265" i="11"/>
  <c r="K1264" i="11"/>
  <c r="B1264" i="11"/>
  <c r="K1263" i="11"/>
  <c r="B1263" i="11"/>
  <c r="K1262" i="11"/>
  <c r="B1262" i="11"/>
  <c r="K1261" i="11"/>
  <c r="B1261" i="11"/>
  <c r="K1260" i="11"/>
  <c r="B1260" i="11"/>
  <c r="K1259" i="11"/>
  <c r="B1259" i="11"/>
  <c r="K1258" i="11"/>
  <c r="B1258" i="11"/>
  <c r="K1257" i="11"/>
  <c r="B1257" i="11"/>
  <c r="K1256" i="11"/>
  <c r="B1256" i="11"/>
  <c r="K1255" i="11"/>
  <c r="B1255" i="11"/>
  <c r="K1254" i="11"/>
  <c r="B1254" i="11"/>
  <c r="K1253" i="11"/>
  <c r="B1253" i="11"/>
  <c r="K1252" i="11"/>
  <c r="B1252" i="11"/>
  <c r="K1251" i="11"/>
  <c r="B1251" i="11"/>
  <c r="K1250" i="11"/>
  <c r="B1250" i="11"/>
  <c r="K1249" i="11"/>
  <c r="B1249" i="11"/>
  <c r="K1248" i="11"/>
  <c r="B1248" i="11"/>
  <c r="K1247" i="11"/>
  <c r="B1247" i="11"/>
  <c r="K1246" i="11"/>
  <c r="B1246" i="11"/>
  <c r="K1245" i="11"/>
  <c r="B1245" i="11"/>
  <c r="K1244" i="11"/>
  <c r="B1244" i="11"/>
  <c r="K1243" i="11"/>
  <c r="B1243" i="11"/>
  <c r="K1242" i="11"/>
  <c r="B1242" i="11"/>
  <c r="K1241" i="11"/>
  <c r="B1241" i="11"/>
  <c r="K1240" i="11"/>
  <c r="B1240" i="11"/>
  <c r="K1239" i="11"/>
  <c r="B1239" i="11"/>
  <c r="K1238" i="11"/>
  <c r="B1238" i="11"/>
  <c r="K1237" i="11"/>
  <c r="B1237" i="11"/>
  <c r="K1236" i="11"/>
  <c r="B1236" i="11"/>
  <c r="K1235" i="11"/>
  <c r="B1235" i="11"/>
  <c r="K1234" i="11"/>
  <c r="B1234" i="11"/>
  <c r="K1233" i="11"/>
  <c r="B1233" i="11"/>
  <c r="K1232" i="11"/>
  <c r="B1232" i="11"/>
  <c r="K1231" i="11"/>
  <c r="B1231" i="11"/>
  <c r="K1230" i="11"/>
  <c r="B1230" i="11"/>
  <c r="K1229" i="11"/>
  <c r="B1229" i="11"/>
  <c r="K1228" i="11"/>
  <c r="B1228" i="11"/>
  <c r="K1227" i="11"/>
  <c r="B1227" i="11"/>
  <c r="K1226" i="11"/>
  <c r="B1226" i="11"/>
  <c r="K1225" i="11"/>
  <c r="B1225" i="11"/>
  <c r="K1224" i="11"/>
  <c r="B1224" i="11"/>
  <c r="K1223" i="11"/>
  <c r="B1223" i="11"/>
  <c r="K1222" i="11"/>
  <c r="B1222" i="11"/>
  <c r="K1221" i="11"/>
  <c r="B1221" i="11"/>
  <c r="K1220" i="11"/>
  <c r="B1220" i="11"/>
  <c r="K1219" i="11"/>
  <c r="B1219" i="11"/>
  <c r="K1218" i="11"/>
  <c r="B1218" i="11"/>
  <c r="K1217" i="11"/>
  <c r="B1217" i="11"/>
  <c r="K1216" i="11"/>
  <c r="B1216" i="11"/>
  <c r="K1215" i="11"/>
  <c r="B1215" i="11"/>
  <c r="K1214" i="11"/>
  <c r="B1214" i="11"/>
  <c r="K1213" i="11"/>
  <c r="B1213" i="11"/>
  <c r="K1212" i="11"/>
  <c r="B1212" i="11"/>
  <c r="K1211" i="11"/>
  <c r="B1211" i="11"/>
  <c r="K1210" i="11"/>
  <c r="B1210" i="11"/>
  <c r="K1209" i="11"/>
  <c r="B1209" i="11"/>
  <c r="K1208" i="11"/>
  <c r="B1208" i="11"/>
  <c r="K1207" i="11"/>
  <c r="B1207" i="11"/>
  <c r="K1206" i="11"/>
  <c r="B1206" i="11"/>
  <c r="K1205" i="11"/>
  <c r="B1205" i="11"/>
  <c r="K1204" i="11"/>
  <c r="B1204" i="11"/>
  <c r="K1203" i="11"/>
  <c r="B1203" i="11"/>
  <c r="K1202" i="11"/>
  <c r="B1202" i="11"/>
  <c r="K1201" i="11"/>
  <c r="B1201" i="11"/>
  <c r="K1200" i="11"/>
  <c r="B1200" i="11"/>
  <c r="K1199" i="11"/>
  <c r="B1199" i="11"/>
  <c r="K1198" i="11"/>
  <c r="B1198" i="11"/>
  <c r="K1197" i="11"/>
  <c r="B1197" i="11"/>
  <c r="K1196" i="11"/>
  <c r="B1196" i="11"/>
  <c r="K1195" i="11"/>
  <c r="B1195" i="11"/>
  <c r="K1194" i="11"/>
  <c r="B1194" i="11"/>
  <c r="K1193" i="11"/>
  <c r="B1193" i="11"/>
  <c r="K1192" i="11"/>
  <c r="B1192" i="11"/>
  <c r="K1191" i="11"/>
  <c r="B1191" i="11"/>
  <c r="K1190" i="11"/>
  <c r="B1190" i="11"/>
  <c r="K1189" i="11"/>
  <c r="B1189" i="11"/>
  <c r="K1188" i="11"/>
  <c r="B1188" i="11"/>
  <c r="K1187" i="11"/>
  <c r="B1187" i="11"/>
  <c r="K1186" i="11"/>
  <c r="B1186" i="11"/>
  <c r="K1185" i="11"/>
  <c r="B1185" i="11"/>
  <c r="K1184" i="11"/>
  <c r="B1184" i="11"/>
  <c r="K1183" i="11"/>
  <c r="B1183" i="11"/>
  <c r="K1182" i="11"/>
  <c r="B1182" i="11"/>
  <c r="K1181" i="11"/>
  <c r="B1181" i="11"/>
  <c r="K1180" i="11"/>
  <c r="B1180" i="11"/>
  <c r="K1179" i="11"/>
  <c r="B1179" i="11"/>
  <c r="K1178" i="11"/>
  <c r="B1178" i="11"/>
  <c r="K1177" i="11"/>
  <c r="B1177" i="11"/>
  <c r="K1176" i="11"/>
  <c r="B1176" i="11"/>
  <c r="K1175" i="11"/>
  <c r="B1175" i="11"/>
  <c r="K1174" i="11"/>
  <c r="B1174" i="11"/>
  <c r="K1173" i="11"/>
  <c r="B1173" i="11"/>
  <c r="K1172" i="11"/>
  <c r="B1172" i="11"/>
  <c r="K1171" i="11"/>
  <c r="B1171" i="11"/>
  <c r="K1170" i="11"/>
  <c r="B1170" i="11"/>
  <c r="K1169" i="11"/>
  <c r="B1169" i="11"/>
  <c r="K1168" i="11"/>
  <c r="B1168" i="11"/>
  <c r="K1167" i="11"/>
  <c r="B1167" i="11"/>
  <c r="K1166" i="11"/>
  <c r="B1166" i="11"/>
  <c r="K1165" i="11"/>
  <c r="B1165" i="11"/>
  <c r="K1164" i="11"/>
  <c r="B1164" i="11"/>
  <c r="K1163" i="11"/>
  <c r="B1163" i="11"/>
  <c r="K1162" i="11"/>
  <c r="B1162" i="11"/>
  <c r="K1161" i="11"/>
  <c r="B1161" i="11"/>
  <c r="K1160" i="11"/>
  <c r="B1160" i="11"/>
  <c r="K1159" i="11"/>
  <c r="B1159" i="11"/>
  <c r="K1158" i="11"/>
  <c r="B1158" i="11"/>
  <c r="K1157" i="11"/>
  <c r="B1157" i="11"/>
  <c r="K1156" i="11"/>
  <c r="B1156" i="11"/>
  <c r="K1155" i="11"/>
  <c r="B1155" i="11"/>
  <c r="K1154" i="11"/>
  <c r="B1154" i="11"/>
  <c r="K1153" i="11"/>
  <c r="B1153" i="11"/>
  <c r="K1152" i="11"/>
  <c r="B1152" i="11"/>
  <c r="K1151" i="11"/>
  <c r="B1151" i="11"/>
  <c r="K1150" i="11"/>
  <c r="B1150" i="11"/>
  <c r="K1149" i="11"/>
  <c r="B1149" i="11"/>
  <c r="K1148" i="11"/>
  <c r="B1148" i="11"/>
  <c r="K1147" i="11"/>
  <c r="B1147" i="11"/>
  <c r="K1146" i="11"/>
  <c r="B1146" i="11"/>
  <c r="K1145" i="11"/>
  <c r="B1145" i="11"/>
  <c r="K1144" i="11"/>
  <c r="B1144" i="11"/>
  <c r="K1143" i="11"/>
  <c r="B1143" i="11"/>
  <c r="K1142" i="11"/>
  <c r="B1142" i="11"/>
  <c r="K1141" i="11"/>
  <c r="B1141" i="11"/>
  <c r="K1140" i="11"/>
  <c r="B1140" i="11"/>
  <c r="K1139" i="11"/>
  <c r="B1139" i="11"/>
  <c r="K1138" i="11"/>
  <c r="B1138" i="11"/>
  <c r="K1137" i="11"/>
  <c r="B1137" i="11"/>
  <c r="K1136" i="11"/>
  <c r="B1136" i="11"/>
  <c r="K1135" i="11"/>
  <c r="B1135" i="11"/>
  <c r="K1134" i="11"/>
  <c r="B1134" i="11"/>
  <c r="K1133" i="11"/>
  <c r="B1133" i="11"/>
  <c r="K1132" i="11"/>
  <c r="B1132" i="11"/>
  <c r="K1131" i="11"/>
  <c r="B1131" i="11"/>
  <c r="K1130" i="11"/>
  <c r="B1130" i="11"/>
  <c r="K1129" i="11"/>
  <c r="B1129" i="11"/>
  <c r="K1128" i="11"/>
  <c r="B1128" i="11"/>
  <c r="K1127" i="11"/>
  <c r="B1127" i="11"/>
  <c r="K1126" i="11"/>
  <c r="B1126" i="11"/>
  <c r="K1125" i="11"/>
  <c r="B1125" i="11"/>
  <c r="K1124" i="11"/>
  <c r="B1124" i="11"/>
  <c r="K1123" i="11"/>
  <c r="B1123" i="11"/>
  <c r="K1122" i="11"/>
  <c r="B1122" i="11"/>
  <c r="K1121" i="11"/>
  <c r="B1121" i="11"/>
  <c r="K1120" i="11"/>
  <c r="B1120" i="11"/>
  <c r="K1119" i="11"/>
  <c r="B1119" i="11"/>
  <c r="K1118" i="11"/>
  <c r="B1118" i="11"/>
  <c r="K1117" i="11"/>
  <c r="B1117" i="11"/>
  <c r="K1116" i="11"/>
  <c r="B1116" i="11"/>
  <c r="K1115" i="11"/>
  <c r="B1115" i="11"/>
  <c r="K1114" i="11"/>
  <c r="B1114" i="11"/>
  <c r="K1113" i="11"/>
  <c r="B1113" i="11"/>
  <c r="K1112" i="11"/>
  <c r="B1112" i="11"/>
  <c r="K1111" i="11"/>
  <c r="B1111" i="11"/>
  <c r="K1110" i="11"/>
  <c r="B1110" i="11"/>
  <c r="K1109" i="11"/>
  <c r="B1109" i="11"/>
  <c r="K1108" i="11"/>
  <c r="B1108" i="11"/>
  <c r="K1107" i="11"/>
  <c r="B1107" i="11"/>
  <c r="K1106" i="11"/>
  <c r="B1106" i="11"/>
  <c r="K1105" i="11"/>
  <c r="B1105" i="11"/>
  <c r="K1104" i="11"/>
  <c r="B1104" i="11"/>
  <c r="K1103" i="11"/>
  <c r="B1103" i="11"/>
  <c r="K1102" i="11"/>
  <c r="B1102" i="11"/>
  <c r="K1101" i="11"/>
  <c r="B1101" i="11"/>
  <c r="K1100" i="11"/>
  <c r="B1100" i="11"/>
  <c r="K1099" i="11"/>
  <c r="B1099" i="11"/>
  <c r="K1098" i="11"/>
  <c r="B1098" i="11"/>
  <c r="K1097" i="11"/>
  <c r="B1097" i="11"/>
  <c r="K1096" i="11"/>
  <c r="B1096" i="11"/>
  <c r="K1095" i="11"/>
  <c r="B1095" i="11"/>
  <c r="K1094" i="11"/>
  <c r="B1094" i="11"/>
  <c r="K1093" i="11"/>
  <c r="B1093" i="11"/>
  <c r="K1092" i="11"/>
  <c r="B1092" i="11"/>
  <c r="K1091" i="11"/>
  <c r="B1091" i="11"/>
  <c r="K1090" i="11"/>
  <c r="B1090" i="11"/>
  <c r="K1089" i="11"/>
  <c r="B1089" i="11"/>
  <c r="K1088" i="11"/>
  <c r="B1088" i="11"/>
  <c r="K1087" i="11"/>
  <c r="B1087" i="11"/>
  <c r="K1086" i="11"/>
  <c r="B1086" i="11"/>
  <c r="K1085" i="11"/>
  <c r="B1085" i="11"/>
  <c r="K1084" i="11"/>
  <c r="B1084" i="11"/>
  <c r="K1083" i="11"/>
  <c r="B1083" i="11"/>
  <c r="K1082" i="11"/>
  <c r="B1082" i="11"/>
  <c r="K1081" i="11"/>
  <c r="B1081" i="11"/>
  <c r="K1080" i="11"/>
  <c r="B1080" i="11"/>
  <c r="K1079" i="11"/>
  <c r="B1079" i="11"/>
  <c r="K1078" i="11"/>
  <c r="B1078" i="11"/>
  <c r="K1077" i="11"/>
  <c r="B1077" i="11"/>
  <c r="K1076" i="11"/>
  <c r="B1076" i="11"/>
  <c r="K1075" i="11"/>
  <c r="B1075" i="11"/>
  <c r="K1074" i="11"/>
  <c r="B1074" i="11"/>
  <c r="K1073" i="11"/>
  <c r="B1073" i="11"/>
  <c r="K1072" i="11"/>
  <c r="B1072" i="11"/>
  <c r="K1071" i="11"/>
  <c r="B1071" i="11"/>
  <c r="K1070" i="11"/>
  <c r="B1070" i="11"/>
  <c r="K1069" i="11"/>
  <c r="B1069" i="11"/>
  <c r="K1068" i="11"/>
  <c r="B1068" i="11"/>
  <c r="K1067" i="11"/>
  <c r="B1067" i="11"/>
  <c r="K1066" i="11"/>
  <c r="B1066" i="11"/>
  <c r="K1065" i="11"/>
  <c r="B1065" i="11"/>
  <c r="K1064" i="11"/>
  <c r="B1064" i="11"/>
  <c r="K1063" i="11"/>
  <c r="B1063" i="11"/>
  <c r="K1062" i="11"/>
  <c r="B1062" i="11"/>
  <c r="K1061" i="11"/>
  <c r="B1061" i="11"/>
  <c r="K1060" i="11"/>
  <c r="B1060" i="11"/>
  <c r="K1059" i="11"/>
  <c r="B1059" i="11"/>
  <c r="K1058" i="11"/>
  <c r="B1058" i="11"/>
  <c r="K1057" i="11"/>
  <c r="B1057" i="11"/>
  <c r="K1056" i="11"/>
  <c r="B1056" i="11"/>
  <c r="K1055" i="11"/>
  <c r="B1055" i="11"/>
  <c r="K1054" i="11"/>
  <c r="B1054" i="11"/>
  <c r="K1053" i="11"/>
  <c r="B1053" i="11"/>
  <c r="K1052" i="11"/>
  <c r="B1052" i="11"/>
  <c r="K1051" i="11"/>
  <c r="B1051" i="11"/>
  <c r="K1050" i="11"/>
  <c r="B1050" i="11"/>
  <c r="K1049" i="11"/>
  <c r="B1049" i="11"/>
  <c r="K1048" i="11"/>
  <c r="B1048" i="11"/>
  <c r="K1047" i="11"/>
  <c r="B1047" i="11"/>
  <c r="K1046" i="11"/>
  <c r="B1046" i="11"/>
  <c r="K1045" i="11"/>
  <c r="B1045" i="11"/>
  <c r="K1044" i="11"/>
  <c r="B1044" i="11"/>
  <c r="K1043" i="11"/>
  <c r="B1043" i="11"/>
  <c r="K1042" i="11"/>
  <c r="B1042" i="11"/>
  <c r="K1041" i="11"/>
  <c r="B1041" i="11"/>
  <c r="K1040" i="11"/>
  <c r="B1040" i="11"/>
  <c r="K1039" i="11"/>
  <c r="B1039" i="11"/>
  <c r="K1038" i="11"/>
  <c r="B1038" i="11"/>
  <c r="K1037" i="11"/>
  <c r="B1037" i="11"/>
  <c r="K1036" i="11"/>
  <c r="B1036" i="11"/>
  <c r="K1035" i="11"/>
  <c r="B1035" i="11"/>
  <c r="K1034" i="11"/>
  <c r="B1034" i="11"/>
  <c r="K1033" i="11"/>
  <c r="B1033" i="11"/>
  <c r="K1032" i="11"/>
  <c r="B1032" i="11"/>
  <c r="K1031" i="11"/>
  <c r="B1031" i="11"/>
  <c r="K1030" i="11"/>
  <c r="B1030" i="11"/>
  <c r="K1029" i="11"/>
  <c r="B1029" i="11"/>
  <c r="K1028" i="11"/>
  <c r="B1028" i="11"/>
  <c r="K1027" i="11"/>
  <c r="B1027" i="11"/>
  <c r="K1026" i="11"/>
  <c r="B1026" i="11"/>
  <c r="K1025" i="11"/>
  <c r="B1025" i="11"/>
  <c r="K1024" i="11"/>
  <c r="B1024" i="11"/>
  <c r="K1023" i="11"/>
  <c r="B1023" i="11"/>
  <c r="K1022" i="11"/>
  <c r="B1022" i="11"/>
  <c r="K1021" i="11"/>
  <c r="B1021" i="11"/>
  <c r="K1020" i="11"/>
  <c r="B1020" i="11"/>
  <c r="K1019" i="11"/>
  <c r="B1019" i="11"/>
  <c r="K1018" i="11"/>
  <c r="B1018" i="11"/>
  <c r="K1017" i="11"/>
  <c r="B1017" i="11"/>
  <c r="K1016" i="11"/>
  <c r="B1016" i="11"/>
  <c r="K1015" i="11"/>
  <c r="B1015" i="11"/>
  <c r="K1014" i="11"/>
  <c r="B1014" i="11"/>
  <c r="K1013" i="11"/>
  <c r="B1013" i="11"/>
  <c r="K1012" i="11"/>
  <c r="B1012" i="11"/>
  <c r="K1011" i="11"/>
  <c r="B1011" i="11"/>
  <c r="K1010" i="11"/>
  <c r="B1010" i="11"/>
  <c r="K1009" i="11"/>
  <c r="B1009" i="11"/>
  <c r="K1008" i="11"/>
  <c r="B1008" i="11"/>
  <c r="K1007" i="11"/>
  <c r="B1007" i="11"/>
  <c r="K1006" i="11"/>
  <c r="B1006" i="11"/>
  <c r="K1005" i="11"/>
  <c r="B1005" i="11"/>
  <c r="K1004" i="11"/>
  <c r="B1004" i="11"/>
  <c r="K1003" i="11"/>
  <c r="B1003" i="11"/>
  <c r="K1002" i="11"/>
  <c r="B1002" i="11"/>
  <c r="K1001" i="11"/>
  <c r="B1001" i="11"/>
  <c r="K1000" i="11"/>
  <c r="B1000" i="11"/>
  <c r="K999" i="11"/>
  <c r="B999" i="11"/>
  <c r="K998" i="11"/>
  <c r="B998" i="11"/>
  <c r="K997" i="11"/>
  <c r="B997" i="11"/>
  <c r="K996" i="11"/>
  <c r="B996" i="11"/>
  <c r="K995" i="11"/>
  <c r="B995" i="11"/>
  <c r="K994" i="11"/>
  <c r="B994" i="11"/>
  <c r="K993" i="11"/>
  <c r="B993" i="11"/>
  <c r="K992" i="11"/>
  <c r="B992" i="11"/>
  <c r="K991" i="11"/>
  <c r="B991" i="11"/>
  <c r="K990" i="11"/>
  <c r="B990" i="11"/>
  <c r="K989" i="11"/>
  <c r="B989" i="11"/>
  <c r="K988" i="11"/>
  <c r="B988" i="11"/>
  <c r="K987" i="11"/>
  <c r="B987" i="11"/>
  <c r="K986" i="11"/>
  <c r="B986" i="11"/>
  <c r="K985" i="11"/>
  <c r="B985" i="11"/>
  <c r="K984" i="11"/>
  <c r="B984" i="11"/>
  <c r="K983" i="11"/>
  <c r="B983" i="11"/>
  <c r="K982" i="11"/>
  <c r="B982" i="11"/>
  <c r="K981" i="11"/>
  <c r="B981" i="11"/>
  <c r="K980" i="11"/>
  <c r="B980" i="11"/>
  <c r="K979" i="11"/>
  <c r="B979" i="11"/>
  <c r="K978" i="11"/>
  <c r="B978" i="11"/>
  <c r="K977" i="11"/>
  <c r="B977" i="11"/>
  <c r="K976" i="11"/>
  <c r="B976" i="11"/>
  <c r="K975" i="11"/>
  <c r="B975" i="11"/>
  <c r="K974" i="11"/>
  <c r="B974" i="11"/>
  <c r="K973" i="11"/>
  <c r="B973" i="11"/>
  <c r="K972" i="11"/>
  <c r="B972" i="11"/>
  <c r="K971" i="11"/>
  <c r="B971" i="11"/>
  <c r="K970" i="11"/>
  <c r="B970" i="11"/>
  <c r="K969" i="11"/>
  <c r="B969" i="11"/>
  <c r="K968" i="11"/>
  <c r="B968" i="11"/>
  <c r="K967" i="11"/>
  <c r="B967" i="11"/>
  <c r="K966" i="11"/>
  <c r="B966" i="11"/>
  <c r="K965" i="11"/>
  <c r="B965" i="11"/>
  <c r="K964" i="11"/>
  <c r="B964" i="11"/>
  <c r="K963" i="11"/>
  <c r="B963" i="11"/>
  <c r="K962" i="11"/>
  <c r="B962" i="11"/>
  <c r="K961" i="11"/>
  <c r="B961" i="11"/>
  <c r="K960" i="11"/>
  <c r="B960" i="11"/>
  <c r="K959" i="11"/>
  <c r="B959" i="11"/>
  <c r="K958" i="11"/>
  <c r="B958" i="11"/>
  <c r="K957" i="11"/>
  <c r="B957" i="11"/>
  <c r="K956" i="11"/>
  <c r="B956" i="11"/>
  <c r="K955" i="11"/>
  <c r="B955" i="11"/>
  <c r="K954" i="11"/>
  <c r="B954" i="11"/>
  <c r="K953" i="11"/>
  <c r="B953" i="11"/>
  <c r="K952" i="11"/>
  <c r="B952" i="11"/>
  <c r="K951" i="11"/>
  <c r="B951" i="11"/>
  <c r="K950" i="11"/>
  <c r="B950" i="11"/>
  <c r="K949" i="11"/>
  <c r="B949" i="11"/>
  <c r="K948" i="11"/>
  <c r="B948" i="11"/>
  <c r="K947" i="11"/>
  <c r="B947" i="11"/>
  <c r="K946" i="11"/>
  <c r="B946" i="11"/>
  <c r="K945" i="11"/>
  <c r="B945" i="11"/>
  <c r="K944" i="11"/>
  <c r="B944" i="11"/>
  <c r="K943" i="11"/>
  <c r="B943" i="11"/>
  <c r="K942" i="11"/>
  <c r="B942" i="11"/>
  <c r="K941" i="11"/>
  <c r="B941" i="11"/>
  <c r="K940" i="11"/>
  <c r="B940" i="11"/>
  <c r="K939" i="11"/>
  <c r="B939" i="11"/>
  <c r="K938" i="11"/>
  <c r="B938" i="11"/>
  <c r="K937" i="11"/>
  <c r="B937" i="11"/>
  <c r="K936" i="11"/>
  <c r="B936" i="11"/>
  <c r="K935" i="11"/>
  <c r="B935" i="11"/>
  <c r="K934" i="11"/>
  <c r="B934" i="11"/>
  <c r="K933" i="11"/>
  <c r="B933" i="11"/>
  <c r="K932" i="11"/>
  <c r="B932" i="11"/>
  <c r="K931" i="11"/>
  <c r="B931" i="11"/>
  <c r="K930" i="11"/>
  <c r="B930" i="11"/>
  <c r="K929" i="11"/>
  <c r="B929" i="11"/>
  <c r="K928" i="11"/>
  <c r="B928" i="11"/>
  <c r="K927" i="11"/>
  <c r="B927" i="11"/>
  <c r="K926" i="11"/>
  <c r="B926" i="11"/>
  <c r="K925" i="11"/>
  <c r="B925" i="11"/>
  <c r="K924" i="11"/>
  <c r="B924" i="11"/>
  <c r="K923" i="11"/>
  <c r="B923" i="11"/>
  <c r="K922" i="11"/>
  <c r="B922" i="11"/>
  <c r="K921" i="11"/>
  <c r="B921" i="11"/>
  <c r="K920" i="11"/>
  <c r="B920" i="11"/>
  <c r="K919" i="11"/>
  <c r="B919" i="11"/>
  <c r="K918" i="11"/>
  <c r="B918" i="11"/>
  <c r="K917" i="11"/>
  <c r="B917" i="11"/>
  <c r="K916" i="11"/>
  <c r="B916" i="11"/>
  <c r="K915" i="11"/>
  <c r="B915" i="11"/>
  <c r="K914" i="11"/>
  <c r="B914" i="11"/>
  <c r="K913" i="11"/>
  <c r="B913" i="11"/>
  <c r="K912" i="11"/>
  <c r="B912" i="11"/>
  <c r="K911" i="11"/>
  <c r="B911" i="11"/>
  <c r="K910" i="11"/>
  <c r="B910" i="11"/>
  <c r="K909" i="11"/>
  <c r="B909" i="11"/>
  <c r="K908" i="11"/>
  <c r="B908" i="11"/>
  <c r="K907" i="11"/>
  <c r="B907" i="11"/>
  <c r="K906" i="11"/>
  <c r="B906" i="11"/>
  <c r="K905" i="11"/>
  <c r="B905" i="11"/>
  <c r="K904" i="11"/>
  <c r="B904" i="11"/>
  <c r="K903" i="11"/>
  <c r="B903" i="11"/>
  <c r="K902" i="11"/>
  <c r="B902" i="11"/>
  <c r="K901" i="11"/>
  <c r="B901" i="11"/>
  <c r="K900" i="11"/>
  <c r="B900" i="11"/>
  <c r="K899" i="11"/>
  <c r="B899" i="11"/>
  <c r="K898" i="11"/>
  <c r="B898" i="11"/>
  <c r="K897" i="11"/>
  <c r="B897" i="11"/>
  <c r="K896" i="11"/>
  <c r="B896" i="11"/>
  <c r="K895" i="11"/>
  <c r="B895" i="11"/>
  <c r="K894" i="11"/>
  <c r="B894" i="11"/>
  <c r="K893" i="11"/>
  <c r="B893" i="11"/>
  <c r="K892" i="11"/>
  <c r="B892" i="11"/>
  <c r="K891" i="11"/>
  <c r="B891" i="11"/>
  <c r="K890" i="11"/>
  <c r="B890" i="11"/>
  <c r="K889" i="11"/>
  <c r="B889" i="11"/>
  <c r="K888" i="11"/>
  <c r="B888" i="11"/>
  <c r="K887" i="11"/>
  <c r="B887" i="11"/>
  <c r="K886" i="11"/>
  <c r="B886" i="11"/>
  <c r="K885" i="11"/>
  <c r="B885" i="11"/>
  <c r="K884" i="11"/>
  <c r="B884" i="11"/>
  <c r="K883" i="11"/>
  <c r="B883" i="11"/>
  <c r="K882" i="11"/>
  <c r="B882" i="11"/>
  <c r="K881" i="11"/>
  <c r="B881" i="11"/>
  <c r="K880" i="11"/>
  <c r="B880" i="11"/>
  <c r="K879" i="11"/>
  <c r="B879" i="11"/>
  <c r="K878" i="11"/>
  <c r="B878" i="11"/>
  <c r="K877" i="11"/>
  <c r="B877" i="11"/>
  <c r="K876" i="11"/>
  <c r="B876" i="11"/>
  <c r="K875" i="11"/>
  <c r="B875" i="11"/>
  <c r="K874" i="11"/>
  <c r="B874" i="11"/>
  <c r="K873" i="11"/>
  <c r="B873" i="11"/>
  <c r="K872" i="11"/>
  <c r="B872" i="11"/>
  <c r="K871" i="11"/>
  <c r="B871" i="11"/>
  <c r="K870" i="11"/>
  <c r="B870" i="11"/>
  <c r="K869" i="11"/>
  <c r="B869" i="11"/>
  <c r="K868" i="11"/>
  <c r="B868" i="11"/>
  <c r="K867" i="11"/>
  <c r="B867" i="11"/>
  <c r="K866" i="11"/>
  <c r="B866" i="11"/>
  <c r="K865" i="11"/>
  <c r="B865" i="11"/>
  <c r="K864" i="11"/>
  <c r="B864" i="11"/>
  <c r="K863" i="11"/>
  <c r="B863" i="11"/>
  <c r="K862" i="11"/>
  <c r="B862" i="11"/>
  <c r="K861" i="11"/>
  <c r="B861" i="11"/>
  <c r="K860" i="11"/>
  <c r="B860" i="11"/>
  <c r="K859" i="11"/>
  <c r="B859" i="11"/>
  <c r="K858" i="11"/>
  <c r="B858" i="11"/>
  <c r="K857" i="11"/>
  <c r="B857" i="11"/>
  <c r="K856" i="11"/>
  <c r="B856" i="11"/>
  <c r="K855" i="11"/>
  <c r="B855" i="11"/>
  <c r="K854" i="11"/>
  <c r="B854" i="11"/>
  <c r="K853" i="11"/>
  <c r="B853" i="11"/>
  <c r="K852" i="11"/>
  <c r="B852" i="11"/>
  <c r="K851" i="11"/>
  <c r="B851" i="11"/>
  <c r="K850" i="11"/>
  <c r="B850" i="11"/>
  <c r="K849" i="11"/>
  <c r="B849" i="11"/>
  <c r="K848" i="11"/>
  <c r="B848" i="11"/>
  <c r="K847" i="11"/>
  <c r="B847" i="11"/>
  <c r="K846" i="11"/>
  <c r="B846" i="11"/>
  <c r="K845" i="11"/>
  <c r="B845" i="11"/>
  <c r="K844" i="11"/>
  <c r="B844" i="11"/>
  <c r="K843" i="11"/>
  <c r="B843" i="11"/>
  <c r="K842" i="11"/>
  <c r="B842" i="11"/>
  <c r="K841" i="11"/>
  <c r="B841" i="11"/>
  <c r="K840" i="11"/>
  <c r="B840" i="11"/>
  <c r="K839" i="11"/>
  <c r="B839" i="11"/>
  <c r="K838" i="11"/>
  <c r="B838" i="11"/>
  <c r="K837" i="11"/>
  <c r="B837" i="11"/>
  <c r="K836" i="11"/>
  <c r="B836" i="11"/>
  <c r="K835" i="11"/>
  <c r="B835" i="11"/>
  <c r="K834" i="11"/>
  <c r="B834" i="11"/>
  <c r="K833" i="11"/>
  <c r="B833" i="11"/>
  <c r="K832" i="11"/>
  <c r="B832" i="11"/>
  <c r="K831" i="11"/>
  <c r="B831" i="11"/>
  <c r="K830" i="11"/>
  <c r="B830" i="11"/>
  <c r="K829" i="11"/>
  <c r="B829" i="11"/>
  <c r="K828" i="11"/>
  <c r="B828" i="11"/>
  <c r="K827" i="11"/>
  <c r="B827" i="11"/>
  <c r="K826" i="11"/>
  <c r="B826" i="11"/>
  <c r="K825" i="11"/>
  <c r="B825" i="11"/>
  <c r="K824" i="11"/>
  <c r="B824" i="11"/>
  <c r="K823" i="11"/>
  <c r="B823" i="11"/>
  <c r="K822" i="11"/>
  <c r="B822" i="11"/>
  <c r="K821" i="11"/>
  <c r="B821" i="11"/>
  <c r="K820" i="11"/>
  <c r="B820" i="11"/>
  <c r="K819" i="11"/>
  <c r="B819" i="11"/>
  <c r="K818" i="11"/>
  <c r="B818" i="11"/>
  <c r="K817" i="11"/>
  <c r="B817" i="11"/>
  <c r="K816" i="11"/>
  <c r="B816" i="11"/>
  <c r="K815" i="11"/>
  <c r="B815" i="11"/>
  <c r="K814" i="11"/>
  <c r="B814" i="11"/>
  <c r="K813" i="11"/>
  <c r="B813" i="11"/>
  <c r="K812" i="11"/>
  <c r="B812" i="11"/>
  <c r="K811" i="11"/>
  <c r="B811" i="11"/>
  <c r="K810" i="11"/>
  <c r="B810" i="11"/>
  <c r="K809" i="11"/>
  <c r="B809" i="11"/>
  <c r="K808" i="11"/>
  <c r="B808" i="11"/>
  <c r="K807" i="11"/>
  <c r="B807" i="11"/>
  <c r="K806" i="11"/>
  <c r="B806" i="11"/>
  <c r="K805" i="11"/>
  <c r="B805" i="11"/>
  <c r="K804" i="11"/>
  <c r="B804" i="11"/>
  <c r="K803" i="11"/>
  <c r="B803" i="11"/>
  <c r="K802" i="11"/>
  <c r="B802" i="11"/>
  <c r="K801" i="11"/>
  <c r="B801" i="11"/>
  <c r="K800" i="11"/>
  <c r="B800" i="11"/>
  <c r="K799" i="11"/>
  <c r="B799" i="11"/>
  <c r="K798" i="11"/>
  <c r="B798" i="11"/>
  <c r="K797" i="11"/>
  <c r="B797" i="11"/>
  <c r="K796" i="11"/>
  <c r="B796" i="11"/>
  <c r="K795" i="11"/>
  <c r="B795" i="11"/>
  <c r="K794" i="11"/>
  <c r="B794" i="11"/>
  <c r="K793" i="11"/>
  <c r="B793" i="11"/>
  <c r="K792" i="11"/>
  <c r="B792" i="11"/>
  <c r="K791" i="11"/>
  <c r="B791" i="11"/>
  <c r="K790" i="11"/>
  <c r="B790" i="11"/>
  <c r="K789" i="11"/>
  <c r="B789" i="11"/>
  <c r="K788" i="11"/>
  <c r="B788" i="11"/>
  <c r="K787" i="11"/>
  <c r="B787" i="11"/>
  <c r="K786" i="11"/>
  <c r="B786" i="11"/>
  <c r="K785" i="11"/>
  <c r="B785" i="11"/>
  <c r="K784" i="11"/>
  <c r="B784" i="11"/>
  <c r="K783" i="11"/>
  <c r="B783" i="11"/>
  <c r="K782" i="11"/>
  <c r="B782" i="11"/>
  <c r="K781" i="11"/>
  <c r="B781" i="11"/>
  <c r="K780" i="11"/>
  <c r="B780" i="11"/>
  <c r="K779" i="11"/>
  <c r="B779" i="11"/>
  <c r="K778" i="11"/>
  <c r="B778" i="11"/>
  <c r="K777" i="11"/>
  <c r="B777" i="11"/>
  <c r="K776" i="11"/>
  <c r="B776" i="11"/>
  <c r="K775" i="11"/>
  <c r="B775" i="11"/>
  <c r="K774" i="11"/>
  <c r="B774" i="11"/>
  <c r="K773" i="11"/>
  <c r="B773" i="11"/>
  <c r="K772" i="11"/>
  <c r="B772" i="11"/>
  <c r="K771" i="11"/>
  <c r="B771" i="11"/>
  <c r="K770" i="11"/>
  <c r="B770" i="11"/>
  <c r="K769" i="11"/>
  <c r="B769" i="11"/>
  <c r="K768" i="11"/>
  <c r="B768" i="11"/>
  <c r="K767" i="11"/>
  <c r="B767" i="11"/>
  <c r="K766" i="11"/>
  <c r="B766" i="11"/>
  <c r="K765" i="11"/>
  <c r="B765" i="11"/>
  <c r="K764" i="11"/>
  <c r="B764" i="11"/>
  <c r="K763" i="11"/>
  <c r="B763" i="11"/>
  <c r="K762" i="11"/>
  <c r="B762" i="11"/>
  <c r="K761" i="11"/>
  <c r="B761" i="11"/>
  <c r="K760" i="11"/>
  <c r="B760" i="11"/>
  <c r="K759" i="11"/>
  <c r="B759" i="11"/>
  <c r="K758" i="11"/>
  <c r="B758" i="11"/>
  <c r="K757" i="11"/>
  <c r="B757" i="11"/>
  <c r="K756" i="11"/>
  <c r="B756" i="11"/>
  <c r="K755" i="11"/>
  <c r="B755" i="11"/>
  <c r="K754" i="11"/>
  <c r="B754" i="11"/>
  <c r="K753" i="11"/>
  <c r="B753" i="11"/>
  <c r="K752" i="11"/>
  <c r="B752" i="11"/>
  <c r="K751" i="11"/>
  <c r="B751" i="11"/>
  <c r="K750" i="11"/>
  <c r="B750" i="11"/>
  <c r="K749" i="11"/>
  <c r="B749" i="11"/>
  <c r="K748" i="11"/>
  <c r="B748" i="11"/>
  <c r="K747" i="11"/>
  <c r="B747" i="11"/>
  <c r="K746" i="11"/>
  <c r="B746" i="11"/>
  <c r="K745" i="11"/>
  <c r="B745" i="11"/>
  <c r="K744" i="11"/>
  <c r="B744" i="11"/>
  <c r="K743" i="11"/>
  <c r="B743" i="11"/>
  <c r="K742" i="11"/>
  <c r="B742" i="11"/>
  <c r="K741" i="11"/>
  <c r="B741" i="11"/>
  <c r="K740" i="11"/>
  <c r="B740" i="11"/>
  <c r="K739" i="11"/>
  <c r="B739" i="11"/>
  <c r="K738" i="11"/>
  <c r="B738" i="11"/>
  <c r="K737" i="11"/>
  <c r="B737" i="11"/>
  <c r="K736" i="11"/>
  <c r="B736" i="11"/>
  <c r="K735" i="11"/>
  <c r="B735" i="11"/>
  <c r="K734" i="11"/>
  <c r="B734" i="11"/>
  <c r="K733" i="11"/>
  <c r="B733" i="11"/>
  <c r="K732" i="11"/>
  <c r="B732" i="11"/>
  <c r="K731" i="11"/>
  <c r="B731" i="11"/>
  <c r="K730" i="11"/>
  <c r="B730" i="11"/>
  <c r="K729" i="11"/>
  <c r="B729" i="11"/>
  <c r="K728" i="11"/>
  <c r="B728" i="11"/>
  <c r="K727" i="11"/>
  <c r="B727" i="11"/>
  <c r="K726" i="11"/>
  <c r="B726" i="11"/>
  <c r="K725" i="11"/>
  <c r="B725" i="11"/>
  <c r="K724" i="11"/>
  <c r="B724" i="11"/>
  <c r="K723" i="11"/>
  <c r="B723" i="11"/>
  <c r="K722" i="11"/>
  <c r="B722" i="11"/>
  <c r="K721" i="11"/>
  <c r="B721" i="11"/>
  <c r="K720" i="11"/>
  <c r="B720" i="11"/>
  <c r="K719" i="11"/>
  <c r="B719" i="11"/>
  <c r="K718" i="11"/>
  <c r="B718" i="11"/>
  <c r="K717" i="11"/>
  <c r="B717" i="11"/>
  <c r="K716" i="11"/>
  <c r="B716" i="11"/>
  <c r="K715" i="11"/>
  <c r="B715" i="11"/>
  <c r="K714" i="11"/>
  <c r="B714" i="11"/>
  <c r="K713" i="11"/>
  <c r="B713" i="11"/>
  <c r="K712" i="11"/>
  <c r="B712" i="11"/>
  <c r="K711" i="11"/>
  <c r="B711" i="11"/>
  <c r="K710" i="11"/>
  <c r="B710" i="11"/>
  <c r="K709" i="11"/>
  <c r="B709" i="11"/>
  <c r="K708" i="11"/>
  <c r="B708" i="11"/>
  <c r="K707" i="11"/>
  <c r="B707" i="11"/>
  <c r="K706" i="11"/>
  <c r="B706" i="11"/>
  <c r="K705" i="11"/>
  <c r="B705" i="11"/>
  <c r="K704" i="11"/>
  <c r="B704" i="11"/>
  <c r="K703" i="11"/>
  <c r="B703" i="11"/>
  <c r="K702" i="11"/>
  <c r="B702" i="11"/>
  <c r="K701" i="11"/>
  <c r="B701" i="11"/>
  <c r="K700" i="11"/>
  <c r="B700" i="11"/>
  <c r="K699" i="11"/>
  <c r="B699" i="11"/>
  <c r="K698" i="11"/>
  <c r="B698" i="11"/>
  <c r="K697" i="11"/>
  <c r="B697" i="11"/>
  <c r="K696" i="11"/>
  <c r="B696" i="11"/>
  <c r="K695" i="11"/>
  <c r="B695" i="11"/>
  <c r="K694" i="11"/>
  <c r="B694" i="11"/>
  <c r="K693" i="11"/>
  <c r="B693" i="11"/>
  <c r="K692" i="11"/>
  <c r="B692" i="11"/>
  <c r="K691" i="11"/>
  <c r="B691" i="11"/>
  <c r="K690" i="11"/>
  <c r="B690" i="11"/>
  <c r="K689" i="11"/>
  <c r="B689" i="11"/>
  <c r="K688" i="11"/>
  <c r="B688" i="11"/>
  <c r="K687" i="11"/>
  <c r="B687" i="11"/>
  <c r="K686" i="11"/>
  <c r="B686" i="11"/>
  <c r="K685" i="11"/>
  <c r="B685" i="11"/>
  <c r="K684" i="11"/>
  <c r="B684" i="11"/>
  <c r="K683" i="11"/>
  <c r="B683" i="11"/>
  <c r="K682" i="11"/>
  <c r="B682" i="11"/>
  <c r="K681" i="11"/>
  <c r="B681" i="11"/>
  <c r="K680" i="11"/>
  <c r="B680" i="11"/>
  <c r="K679" i="11"/>
  <c r="B679" i="11"/>
  <c r="K678" i="11"/>
  <c r="B678" i="11"/>
  <c r="K677" i="11"/>
  <c r="B677" i="11"/>
  <c r="K676" i="11"/>
  <c r="B676" i="11"/>
  <c r="K675" i="11"/>
  <c r="B675" i="11"/>
  <c r="K674" i="11"/>
  <c r="B674" i="11"/>
  <c r="K673" i="11"/>
  <c r="B673" i="11"/>
  <c r="K672" i="11"/>
  <c r="B672" i="11"/>
  <c r="K671" i="11"/>
  <c r="B671" i="11"/>
  <c r="K670" i="11"/>
  <c r="B670" i="11"/>
  <c r="K669" i="11"/>
  <c r="B669" i="11"/>
  <c r="K668" i="11"/>
  <c r="B668" i="11"/>
  <c r="K667" i="11"/>
  <c r="B667" i="11"/>
  <c r="K666" i="11"/>
  <c r="B666" i="11"/>
  <c r="K665" i="11"/>
  <c r="B665" i="11"/>
  <c r="K664" i="11"/>
  <c r="B664" i="11"/>
  <c r="K663" i="11"/>
  <c r="B663" i="11"/>
  <c r="K662" i="11"/>
  <c r="B662" i="11"/>
  <c r="K661" i="11"/>
  <c r="B661" i="11"/>
  <c r="K660" i="11"/>
  <c r="B660" i="11"/>
  <c r="K659" i="11"/>
  <c r="B659" i="11"/>
  <c r="K658" i="11"/>
  <c r="B658" i="11"/>
  <c r="K657" i="11"/>
  <c r="B657" i="11"/>
  <c r="K656" i="11"/>
  <c r="B656" i="11"/>
  <c r="K655" i="11"/>
  <c r="B655" i="11"/>
  <c r="K654" i="11"/>
  <c r="B654" i="11"/>
  <c r="K653" i="11"/>
  <c r="B653" i="11"/>
  <c r="K652" i="11"/>
  <c r="B652" i="11"/>
  <c r="K651" i="11"/>
  <c r="B651" i="11"/>
  <c r="K650" i="11"/>
  <c r="B650" i="11"/>
  <c r="K649" i="11"/>
  <c r="B649" i="11"/>
  <c r="K648" i="11"/>
  <c r="B648" i="11"/>
  <c r="K647" i="11"/>
  <c r="B647" i="11"/>
  <c r="K646" i="11"/>
  <c r="B646" i="11"/>
  <c r="K645" i="11"/>
  <c r="B645" i="11"/>
  <c r="K644" i="11"/>
  <c r="B644" i="11"/>
  <c r="K643" i="11"/>
  <c r="B643" i="11"/>
  <c r="K642" i="11"/>
  <c r="B642" i="11"/>
  <c r="K641" i="11"/>
  <c r="B641" i="11"/>
  <c r="K640" i="11"/>
  <c r="B640" i="11"/>
  <c r="K639" i="11"/>
  <c r="B639" i="11"/>
  <c r="K638" i="11"/>
  <c r="B638" i="11"/>
  <c r="K637" i="11"/>
  <c r="B637" i="11"/>
  <c r="K636" i="11"/>
  <c r="B636" i="11"/>
  <c r="K635" i="11"/>
  <c r="B635" i="11"/>
  <c r="K634" i="11"/>
  <c r="B634" i="11"/>
  <c r="K633" i="11"/>
  <c r="B633" i="11"/>
  <c r="K632" i="11"/>
  <c r="B632" i="11"/>
  <c r="K631" i="11"/>
  <c r="B631" i="11"/>
  <c r="K630" i="11"/>
  <c r="B630" i="11"/>
  <c r="K629" i="11"/>
  <c r="B629" i="11"/>
  <c r="K628" i="11"/>
  <c r="B628" i="11"/>
  <c r="K627" i="11"/>
  <c r="B627" i="11"/>
  <c r="K626" i="11"/>
  <c r="B626" i="11"/>
  <c r="K625" i="11"/>
  <c r="B625" i="11"/>
  <c r="K624" i="11"/>
  <c r="B624" i="11"/>
  <c r="K623" i="11"/>
  <c r="B623" i="11"/>
  <c r="K622" i="11"/>
  <c r="B622" i="11"/>
  <c r="K621" i="11"/>
  <c r="B621" i="11"/>
  <c r="K620" i="11"/>
  <c r="B620" i="11"/>
  <c r="K619" i="11"/>
  <c r="B619" i="11"/>
  <c r="K618" i="11"/>
  <c r="B618" i="11"/>
  <c r="K617" i="11"/>
  <c r="B617" i="11"/>
  <c r="K616" i="11"/>
  <c r="B616" i="11"/>
  <c r="K615" i="11"/>
  <c r="B615" i="11"/>
  <c r="K614" i="11"/>
  <c r="B614" i="11"/>
  <c r="K613" i="11"/>
  <c r="B613" i="11"/>
  <c r="K612" i="11"/>
  <c r="B612" i="11"/>
  <c r="K611" i="11"/>
  <c r="B611" i="11"/>
  <c r="K610" i="11"/>
  <c r="B610" i="11"/>
  <c r="K609" i="11"/>
  <c r="B609" i="11"/>
  <c r="K608" i="11"/>
  <c r="B608" i="11"/>
  <c r="K607" i="11"/>
  <c r="B607" i="11"/>
  <c r="K606" i="11"/>
  <c r="B606" i="11"/>
  <c r="K605" i="11"/>
  <c r="B605" i="11"/>
  <c r="K604" i="11"/>
  <c r="B604" i="11"/>
  <c r="K603" i="11"/>
  <c r="B603" i="11"/>
  <c r="K602" i="11"/>
  <c r="B602" i="11"/>
  <c r="K601" i="11"/>
  <c r="B601" i="11"/>
  <c r="K600" i="11"/>
  <c r="B600" i="11"/>
  <c r="K599" i="11"/>
  <c r="B599" i="11"/>
  <c r="K598" i="11"/>
  <c r="B598" i="11"/>
  <c r="K597" i="11"/>
  <c r="B597" i="11"/>
  <c r="K596" i="11"/>
  <c r="B596" i="11"/>
  <c r="K595" i="11"/>
  <c r="B595" i="11"/>
  <c r="K594" i="11"/>
  <c r="B594" i="11"/>
  <c r="K593" i="11"/>
  <c r="B593" i="11"/>
  <c r="K592" i="11"/>
  <c r="B592" i="11"/>
  <c r="K591" i="11"/>
  <c r="B591" i="11"/>
  <c r="K590" i="11"/>
  <c r="B590" i="11"/>
  <c r="K589" i="11"/>
  <c r="B589" i="11"/>
  <c r="K588" i="11"/>
  <c r="B588" i="11"/>
  <c r="K587" i="11"/>
  <c r="B587" i="11"/>
  <c r="K586" i="11"/>
  <c r="B586" i="11"/>
  <c r="K585" i="11"/>
  <c r="B585" i="11"/>
  <c r="K584" i="11"/>
  <c r="B584" i="11"/>
  <c r="K583" i="11"/>
  <c r="B583" i="11"/>
  <c r="K582" i="11"/>
  <c r="B582" i="11"/>
  <c r="K581" i="11"/>
  <c r="B581" i="11"/>
  <c r="K580" i="11"/>
  <c r="B580" i="11"/>
  <c r="K579" i="11"/>
  <c r="B579" i="11"/>
  <c r="K578" i="11"/>
  <c r="B578" i="11"/>
  <c r="K577" i="11"/>
  <c r="B577" i="11"/>
  <c r="K576" i="11"/>
  <c r="B576" i="11"/>
  <c r="K575" i="11"/>
  <c r="B575" i="11"/>
  <c r="K574" i="11"/>
  <c r="B574" i="11"/>
  <c r="K573" i="11"/>
  <c r="B573" i="11"/>
  <c r="K572" i="11"/>
  <c r="B572" i="11"/>
  <c r="K571" i="11"/>
  <c r="B571" i="11"/>
  <c r="K570" i="11"/>
  <c r="B570" i="11"/>
  <c r="K569" i="11"/>
  <c r="B569" i="11"/>
  <c r="K568" i="11"/>
  <c r="B568" i="11"/>
  <c r="K567" i="11"/>
  <c r="B567" i="11"/>
  <c r="K566" i="11"/>
  <c r="B566" i="11"/>
  <c r="K565" i="11"/>
  <c r="B565" i="11"/>
  <c r="K564" i="11"/>
  <c r="B564" i="11"/>
  <c r="K563" i="11"/>
  <c r="B563" i="11"/>
  <c r="K562" i="11"/>
  <c r="B562" i="11"/>
  <c r="K561" i="11"/>
  <c r="B561" i="11"/>
  <c r="K560" i="11"/>
  <c r="B560" i="11"/>
  <c r="K559" i="11"/>
  <c r="B559" i="11"/>
  <c r="K558" i="11"/>
  <c r="B558" i="11"/>
  <c r="K557" i="11"/>
  <c r="B557" i="11"/>
  <c r="K556" i="11"/>
  <c r="B556" i="11"/>
  <c r="K555" i="11"/>
  <c r="B555" i="11"/>
  <c r="K554" i="11"/>
  <c r="B554" i="11"/>
  <c r="K553" i="11"/>
  <c r="B553" i="11"/>
  <c r="K552" i="11"/>
  <c r="B552" i="11"/>
  <c r="K551" i="11"/>
  <c r="B551" i="11"/>
  <c r="K550" i="11"/>
  <c r="B550" i="11"/>
  <c r="K549" i="11"/>
  <c r="B549" i="11"/>
  <c r="K548" i="11"/>
  <c r="B548" i="11"/>
  <c r="K547" i="11"/>
  <c r="B547" i="11"/>
  <c r="K546" i="11"/>
  <c r="B546" i="11"/>
  <c r="K545" i="11"/>
  <c r="B545" i="11"/>
  <c r="K544" i="11"/>
  <c r="B544" i="11"/>
  <c r="K543" i="11"/>
  <c r="B543" i="11"/>
  <c r="K542" i="11"/>
  <c r="B542" i="11"/>
  <c r="K541" i="11"/>
  <c r="B541" i="11"/>
  <c r="K540" i="11"/>
  <c r="B540" i="11"/>
  <c r="K539" i="11"/>
  <c r="B539" i="11"/>
  <c r="K538" i="11"/>
  <c r="B538" i="11"/>
  <c r="K537" i="11"/>
  <c r="B537" i="11"/>
  <c r="K536" i="11"/>
  <c r="B536" i="11"/>
  <c r="K535" i="11"/>
  <c r="B535" i="11"/>
  <c r="K534" i="11"/>
  <c r="B534" i="11"/>
  <c r="K533" i="11"/>
  <c r="B533" i="11"/>
  <c r="K532" i="11"/>
  <c r="B532" i="11"/>
  <c r="K531" i="11"/>
  <c r="B531" i="11"/>
  <c r="K530" i="11"/>
  <c r="B530" i="11"/>
  <c r="K529" i="11"/>
  <c r="B529" i="11"/>
  <c r="K528" i="11"/>
  <c r="B528" i="11"/>
  <c r="K527" i="11"/>
  <c r="B527" i="11"/>
  <c r="K526" i="11"/>
  <c r="B526" i="11"/>
  <c r="K525" i="11"/>
  <c r="B525" i="11"/>
  <c r="K524" i="11"/>
  <c r="B524" i="11"/>
  <c r="K523" i="11"/>
  <c r="B523" i="11"/>
  <c r="K522" i="11"/>
  <c r="B522" i="11"/>
  <c r="K521" i="11"/>
  <c r="B521" i="11"/>
  <c r="K520" i="11"/>
  <c r="B520" i="11"/>
  <c r="K519" i="11"/>
  <c r="B519" i="11"/>
  <c r="K518" i="11"/>
  <c r="B518" i="11"/>
  <c r="K517" i="11"/>
  <c r="B517" i="11"/>
  <c r="K516" i="11"/>
  <c r="B516" i="11"/>
  <c r="K515" i="11"/>
  <c r="B515" i="11"/>
  <c r="K514" i="11"/>
  <c r="B514" i="11"/>
  <c r="K513" i="11"/>
  <c r="B513" i="11"/>
  <c r="K512" i="11"/>
  <c r="B512" i="11"/>
  <c r="K511" i="11"/>
  <c r="B511" i="11"/>
  <c r="K510" i="11"/>
  <c r="B510" i="11"/>
  <c r="K509" i="11"/>
  <c r="B509" i="11"/>
  <c r="K508" i="11"/>
  <c r="B508" i="11"/>
  <c r="K507" i="11"/>
  <c r="B507" i="11"/>
  <c r="K506" i="11"/>
  <c r="B506" i="11"/>
  <c r="K505" i="11"/>
  <c r="B505" i="11"/>
  <c r="K504" i="11"/>
  <c r="B504" i="11"/>
  <c r="K503" i="11"/>
  <c r="B503" i="11"/>
  <c r="K502" i="11"/>
  <c r="B502" i="11"/>
  <c r="K501" i="11"/>
  <c r="B501" i="11"/>
  <c r="K500" i="11"/>
  <c r="B500" i="11"/>
  <c r="K499" i="11"/>
  <c r="B499" i="11"/>
  <c r="K498" i="11"/>
  <c r="B498" i="11"/>
  <c r="K497" i="11"/>
  <c r="B497" i="11"/>
  <c r="K496" i="11"/>
  <c r="B496" i="11"/>
  <c r="K495" i="11"/>
  <c r="B495" i="11"/>
  <c r="K494" i="11"/>
  <c r="B494" i="11"/>
  <c r="K493" i="11"/>
  <c r="B493" i="11"/>
  <c r="K492" i="11"/>
  <c r="B492" i="11"/>
  <c r="K491" i="11"/>
  <c r="B491" i="11"/>
  <c r="K490" i="11"/>
  <c r="B490" i="11"/>
  <c r="K489" i="11"/>
  <c r="B489" i="11"/>
  <c r="K488" i="11"/>
  <c r="B488" i="11"/>
  <c r="K487" i="11"/>
  <c r="B487" i="11"/>
  <c r="K486" i="11"/>
  <c r="B486" i="11"/>
  <c r="K485" i="11"/>
  <c r="B485" i="11"/>
  <c r="K484" i="11"/>
  <c r="B484" i="11"/>
  <c r="K483" i="11"/>
  <c r="B483" i="11"/>
  <c r="K482" i="11"/>
  <c r="B482" i="11"/>
  <c r="K481" i="11"/>
  <c r="B481" i="11"/>
  <c r="K480" i="11"/>
  <c r="B480" i="11"/>
  <c r="K479" i="11"/>
  <c r="B479" i="11"/>
  <c r="K478" i="11"/>
  <c r="B478" i="11"/>
  <c r="K477" i="11"/>
  <c r="B477" i="11"/>
  <c r="K476" i="11"/>
  <c r="B476" i="11"/>
  <c r="K475" i="11"/>
  <c r="B475" i="11"/>
  <c r="K474" i="11"/>
  <c r="B474" i="11"/>
  <c r="K473" i="11"/>
  <c r="B473" i="11"/>
  <c r="K472" i="11"/>
  <c r="B472" i="11"/>
  <c r="K471" i="11"/>
  <c r="B471" i="11"/>
  <c r="K470" i="11"/>
  <c r="B470" i="11"/>
  <c r="K469" i="11"/>
  <c r="B469" i="11"/>
  <c r="K468" i="11"/>
  <c r="B468" i="11"/>
  <c r="K467" i="11"/>
  <c r="B467" i="11"/>
  <c r="K466" i="11"/>
  <c r="B466" i="11"/>
  <c r="K465" i="11"/>
  <c r="B465" i="11"/>
  <c r="K464" i="11"/>
  <c r="B464" i="11"/>
  <c r="K463" i="11"/>
  <c r="B463" i="11"/>
  <c r="K462" i="11"/>
  <c r="B462" i="11"/>
  <c r="K461" i="11"/>
  <c r="B461" i="11"/>
  <c r="K460" i="11"/>
  <c r="B460" i="11"/>
  <c r="K459" i="11"/>
  <c r="B459" i="11"/>
  <c r="K458" i="11"/>
  <c r="B458" i="11"/>
  <c r="K457" i="11"/>
  <c r="B457" i="11"/>
  <c r="K456" i="11"/>
  <c r="B456" i="11"/>
  <c r="K455" i="11"/>
  <c r="B455" i="11"/>
  <c r="K454" i="11"/>
  <c r="B454" i="11"/>
  <c r="K453" i="11"/>
  <c r="B453" i="11"/>
  <c r="K452" i="11"/>
  <c r="B452" i="11"/>
  <c r="K451" i="11"/>
  <c r="B451" i="11"/>
  <c r="K450" i="11"/>
  <c r="B450" i="11"/>
  <c r="K449" i="11"/>
  <c r="B449" i="11"/>
  <c r="K448" i="11"/>
  <c r="B448" i="11"/>
  <c r="K447" i="11"/>
  <c r="B447" i="11"/>
  <c r="K446" i="11"/>
  <c r="B446" i="11"/>
  <c r="K445" i="11"/>
  <c r="B445" i="11"/>
  <c r="K444" i="11"/>
  <c r="B444" i="11"/>
  <c r="K443" i="11"/>
  <c r="B443" i="11"/>
  <c r="K442" i="11"/>
  <c r="B442" i="11"/>
  <c r="K441" i="11"/>
  <c r="B441" i="11"/>
  <c r="K440" i="11"/>
  <c r="B440" i="11"/>
  <c r="K439" i="11"/>
  <c r="B439" i="11"/>
  <c r="K438" i="11"/>
  <c r="B438" i="11"/>
  <c r="K437" i="11"/>
  <c r="B437" i="11"/>
  <c r="K436" i="11"/>
  <c r="B436" i="11"/>
  <c r="K435" i="11"/>
  <c r="B435" i="11"/>
  <c r="K434" i="11"/>
  <c r="B434" i="11"/>
  <c r="K433" i="11"/>
  <c r="B433" i="11"/>
  <c r="K432" i="11"/>
  <c r="B432" i="11"/>
  <c r="K431" i="11"/>
  <c r="B431" i="11"/>
  <c r="K430" i="11"/>
  <c r="B430" i="11"/>
  <c r="K429" i="11"/>
  <c r="B429" i="11"/>
  <c r="K428" i="11"/>
  <c r="B428" i="11"/>
  <c r="K427" i="11"/>
  <c r="B427" i="11"/>
  <c r="K426" i="11"/>
  <c r="B426" i="11"/>
  <c r="K425" i="11"/>
  <c r="B425" i="11"/>
  <c r="K424" i="11"/>
  <c r="B424" i="11"/>
  <c r="K423" i="11"/>
  <c r="B423" i="11"/>
  <c r="K422" i="11"/>
  <c r="B422" i="11"/>
  <c r="K421" i="11"/>
  <c r="B421" i="11"/>
  <c r="K420" i="11"/>
  <c r="B420" i="11"/>
  <c r="K419" i="11"/>
  <c r="B419" i="11"/>
  <c r="K418" i="11"/>
  <c r="B418" i="11"/>
  <c r="K417" i="11"/>
  <c r="B417" i="11"/>
  <c r="K416" i="11"/>
  <c r="B416" i="11"/>
  <c r="K415" i="11"/>
  <c r="B415" i="11"/>
  <c r="K414" i="11"/>
  <c r="B414" i="11"/>
  <c r="K413" i="11"/>
  <c r="B413" i="11"/>
  <c r="K412" i="11"/>
  <c r="B412" i="11"/>
  <c r="K411" i="11"/>
  <c r="B411" i="11"/>
  <c r="K410" i="11"/>
  <c r="B410" i="11"/>
  <c r="K409" i="11"/>
  <c r="B409" i="11"/>
  <c r="K408" i="11"/>
  <c r="B408" i="11"/>
  <c r="K407" i="11"/>
  <c r="B407" i="11"/>
  <c r="K406" i="11"/>
  <c r="B406" i="11"/>
  <c r="K405" i="11"/>
  <c r="B405" i="11"/>
  <c r="K404" i="11"/>
  <c r="B404" i="11"/>
  <c r="K403" i="11"/>
  <c r="B403" i="11"/>
  <c r="K402" i="11"/>
  <c r="B402" i="11"/>
  <c r="K401" i="11"/>
  <c r="B401" i="11"/>
  <c r="K400" i="11"/>
  <c r="B400" i="11"/>
  <c r="K399" i="11"/>
  <c r="B399" i="11"/>
  <c r="K398" i="11"/>
  <c r="B398" i="11"/>
  <c r="K397" i="11"/>
  <c r="B397" i="11"/>
  <c r="K396" i="11"/>
  <c r="B396" i="11"/>
  <c r="K395" i="11"/>
  <c r="B395" i="11"/>
  <c r="K394" i="11"/>
  <c r="B394" i="11"/>
  <c r="K393" i="11"/>
  <c r="B393" i="11"/>
  <c r="K392" i="11"/>
  <c r="B392" i="11"/>
  <c r="K391" i="11"/>
  <c r="B391" i="11"/>
  <c r="K390" i="11"/>
  <c r="B390" i="11"/>
  <c r="K389" i="11"/>
  <c r="B389" i="11"/>
  <c r="K388" i="11"/>
  <c r="B388" i="11"/>
  <c r="K387" i="11"/>
  <c r="B387" i="11"/>
  <c r="K386" i="11"/>
  <c r="B386" i="11"/>
  <c r="K385" i="11"/>
  <c r="B385" i="11"/>
  <c r="K384" i="11"/>
  <c r="B384" i="11"/>
  <c r="K383" i="11"/>
  <c r="B383" i="11"/>
  <c r="K382" i="11"/>
  <c r="B382" i="11"/>
  <c r="K381" i="11"/>
  <c r="B381" i="11"/>
  <c r="K380" i="11"/>
  <c r="B380" i="11"/>
  <c r="K379" i="11"/>
  <c r="B379" i="11"/>
  <c r="K378" i="11"/>
  <c r="B378" i="11"/>
  <c r="K377" i="11"/>
  <c r="B377" i="11"/>
  <c r="K376" i="11"/>
  <c r="B376" i="11"/>
  <c r="K375" i="11"/>
  <c r="B375" i="11"/>
  <c r="K374" i="11"/>
  <c r="B374" i="11"/>
  <c r="K373" i="11"/>
  <c r="B373" i="11"/>
  <c r="K372" i="11"/>
  <c r="B372" i="11"/>
  <c r="K371" i="11"/>
  <c r="B371" i="11"/>
  <c r="K370" i="11"/>
  <c r="B370" i="11"/>
  <c r="K369" i="11"/>
  <c r="B369" i="11"/>
  <c r="K368" i="11"/>
  <c r="B368" i="11"/>
  <c r="K367" i="11"/>
  <c r="B367" i="11"/>
  <c r="K366" i="11"/>
  <c r="B366" i="11"/>
  <c r="K365" i="11"/>
  <c r="B365" i="11"/>
  <c r="K364" i="11"/>
  <c r="B364" i="11"/>
  <c r="K363" i="11"/>
  <c r="B363" i="11"/>
  <c r="K362" i="11"/>
  <c r="B362" i="11"/>
  <c r="K361" i="11"/>
  <c r="B361" i="11"/>
  <c r="K360" i="11"/>
  <c r="B360" i="11"/>
  <c r="K359" i="11"/>
  <c r="B359" i="11"/>
  <c r="K358" i="11"/>
  <c r="B358" i="11"/>
  <c r="K357" i="11"/>
  <c r="B357" i="11"/>
  <c r="K356" i="11"/>
  <c r="B356" i="11"/>
  <c r="K355" i="11"/>
  <c r="B355" i="11"/>
  <c r="K354" i="11"/>
  <c r="B354" i="11"/>
  <c r="K353" i="11"/>
  <c r="B353" i="11"/>
  <c r="K352" i="11"/>
  <c r="B352" i="11"/>
  <c r="K351" i="11"/>
  <c r="B351" i="11"/>
  <c r="K350" i="11"/>
  <c r="B350" i="11"/>
  <c r="K349" i="11"/>
  <c r="B349" i="11"/>
  <c r="K348" i="11"/>
  <c r="B348" i="11"/>
  <c r="K347" i="11"/>
  <c r="B347" i="11"/>
  <c r="K346" i="11"/>
  <c r="B346" i="11"/>
  <c r="K345" i="11"/>
  <c r="B345" i="11"/>
  <c r="K344" i="11"/>
  <c r="B344" i="11"/>
  <c r="K343" i="11"/>
  <c r="B343" i="11"/>
  <c r="K342" i="11"/>
  <c r="B342" i="11"/>
  <c r="K341" i="11"/>
  <c r="B341" i="11"/>
  <c r="K340" i="11"/>
  <c r="B340" i="11"/>
  <c r="K339" i="11"/>
  <c r="B339" i="11"/>
  <c r="K338" i="11"/>
  <c r="B338" i="11"/>
  <c r="K337" i="11"/>
  <c r="B337" i="11"/>
  <c r="K336" i="11"/>
  <c r="B336" i="11"/>
  <c r="K335" i="11"/>
  <c r="B335" i="11"/>
  <c r="K334" i="11"/>
  <c r="B334" i="11"/>
  <c r="K333" i="11"/>
  <c r="B333" i="11"/>
  <c r="K332" i="11"/>
  <c r="B332" i="11"/>
  <c r="K331" i="11"/>
  <c r="B331" i="11"/>
  <c r="K330" i="11"/>
  <c r="B330" i="11"/>
  <c r="K329" i="11"/>
  <c r="B329" i="11"/>
  <c r="K328" i="11"/>
  <c r="B328" i="11"/>
  <c r="K327" i="11"/>
  <c r="B327" i="11"/>
  <c r="K326" i="11"/>
  <c r="B326" i="11"/>
  <c r="K325" i="11"/>
  <c r="B325" i="11"/>
  <c r="K324" i="11"/>
  <c r="B324" i="11"/>
  <c r="K323" i="11"/>
  <c r="B323" i="11"/>
  <c r="K322" i="11"/>
  <c r="B322" i="11"/>
  <c r="K321" i="11"/>
  <c r="B321" i="11"/>
  <c r="K320" i="11"/>
  <c r="B320" i="11"/>
  <c r="K319" i="11"/>
  <c r="B319" i="11"/>
  <c r="K318" i="11"/>
  <c r="B318" i="11"/>
  <c r="K317" i="11"/>
  <c r="B317" i="11"/>
  <c r="K316" i="11"/>
  <c r="B316" i="11"/>
  <c r="K315" i="11"/>
  <c r="B315" i="11"/>
  <c r="K314" i="11"/>
  <c r="B314" i="11"/>
  <c r="K313" i="11"/>
  <c r="B313" i="11"/>
  <c r="K312" i="11"/>
  <c r="B312" i="11"/>
  <c r="K311" i="11"/>
  <c r="B311" i="11"/>
  <c r="K310" i="11"/>
  <c r="B310" i="11"/>
  <c r="K309" i="11"/>
  <c r="B309" i="11"/>
  <c r="K308" i="11"/>
  <c r="B308" i="11"/>
  <c r="K307" i="11"/>
  <c r="B307" i="11"/>
  <c r="K306" i="11"/>
  <c r="B306" i="11"/>
  <c r="K305" i="11"/>
  <c r="B305" i="11"/>
  <c r="K304" i="11"/>
  <c r="B304" i="11"/>
  <c r="K303" i="11"/>
  <c r="B303" i="11"/>
  <c r="K302" i="11"/>
  <c r="B302" i="11"/>
  <c r="K301" i="11"/>
  <c r="B301" i="11"/>
  <c r="K300" i="11"/>
  <c r="B300" i="11"/>
  <c r="K299" i="11"/>
  <c r="B299" i="11"/>
  <c r="K298" i="11"/>
  <c r="B298" i="11"/>
  <c r="K297" i="11"/>
  <c r="B297" i="11"/>
  <c r="K296" i="11"/>
  <c r="B296" i="11"/>
  <c r="K295" i="11"/>
  <c r="B295" i="11"/>
  <c r="K294" i="11"/>
  <c r="B294" i="11"/>
  <c r="K293" i="11"/>
  <c r="B293" i="11"/>
  <c r="K292" i="11"/>
  <c r="B292" i="11"/>
  <c r="K291" i="11"/>
  <c r="B291" i="11"/>
  <c r="K290" i="11"/>
  <c r="B290" i="11"/>
  <c r="K289" i="11"/>
  <c r="B289" i="11"/>
  <c r="K288" i="11"/>
  <c r="B288" i="11"/>
  <c r="K287" i="11"/>
  <c r="B287" i="11"/>
  <c r="K286" i="11"/>
  <c r="B286" i="11"/>
  <c r="K285" i="11"/>
  <c r="B285" i="11"/>
  <c r="K284" i="11"/>
  <c r="B284" i="11"/>
  <c r="K283" i="11"/>
  <c r="B283" i="11"/>
  <c r="K282" i="11"/>
  <c r="B282" i="11"/>
  <c r="K281" i="11"/>
  <c r="B281" i="11"/>
  <c r="K280" i="11"/>
  <c r="B280" i="11"/>
  <c r="K279" i="11"/>
  <c r="B279" i="11"/>
  <c r="K278" i="11"/>
  <c r="B278" i="11"/>
  <c r="K277" i="11"/>
  <c r="B277" i="11"/>
  <c r="K276" i="11"/>
  <c r="B276" i="11"/>
  <c r="K275" i="11"/>
  <c r="B275" i="11"/>
  <c r="K274" i="11"/>
  <c r="B274" i="11"/>
  <c r="K273" i="11"/>
  <c r="B273" i="11"/>
  <c r="K272" i="11"/>
  <c r="B272" i="11"/>
  <c r="K271" i="11"/>
  <c r="B271" i="11"/>
  <c r="K270" i="11"/>
  <c r="B270" i="11"/>
  <c r="K269" i="11"/>
  <c r="B269" i="11"/>
  <c r="K268" i="11"/>
  <c r="B268" i="11"/>
  <c r="K267" i="11"/>
  <c r="B267" i="11"/>
  <c r="K266" i="11"/>
  <c r="B266" i="11"/>
  <c r="K265" i="11"/>
  <c r="B265" i="11"/>
  <c r="K264" i="11"/>
  <c r="B264" i="11"/>
  <c r="K263" i="11"/>
  <c r="B263" i="11"/>
  <c r="K262" i="11"/>
  <c r="B262" i="11"/>
  <c r="K261" i="11"/>
  <c r="B261" i="11"/>
  <c r="K260" i="11"/>
  <c r="B260" i="11"/>
  <c r="K259" i="11"/>
  <c r="B259" i="11"/>
  <c r="K258" i="11"/>
  <c r="B258" i="11"/>
  <c r="K257" i="11"/>
  <c r="B257" i="11"/>
  <c r="K256" i="11"/>
  <c r="B256" i="11"/>
  <c r="K255" i="11"/>
  <c r="B255" i="11"/>
  <c r="K254" i="11"/>
  <c r="B254" i="11"/>
  <c r="K253" i="11"/>
  <c r="B253" i="11"/>
  <c r="K252" i="11"/>
  <c r="B252" i="11"/>
  <c r="K251" i="11"/>
  <c r="B251" i="11"/>
  <c r="K250" i="11"/>
  <c r="B250" i="11"/>
  <c r="K249" i="11"/>
  <c r="B249" i="11"/>
  <c r="K248" i="11"/>
  <c r="B248" i="11"/>
  <c r="K247" i="11"/>
  <c r="B247" i="11"/>
  <c r="K246" i="11"/>
  <c r="B246" i="11"/>
  <c r="K245" i="11"/>
  <c r="B245" i="11"/>
  <c r="K244" i="11"/>
  <c r="B244" i="11"/>
  <c r="K243" i="11"/>
  <c r="B243" i="11"/>
  <c r="K242" i="11"/>
  <c r="B242" i="11"/>
  <c r="K241" i="11"/>
  <c r="B241" i="11"/>
  <c r="K240" i="11"/>
  <c r="B240" i="11"/>
  <c r="K239" i="11"/>
  <c r="B239" i="11"/>
  <c r="K238" i="11"/>
  <c r="B238" i="11"/>
  <c r="K237" i="11"/>
  <c r="B237" i="11"/>
  <c r="K236" i="11"/>
  <c r="B236" i="11"/>
  <c r="K235" i="11"/>
  <c r="B235" i="11"/>
  <c r="K234" i="11"/>
  <c r="B234" i="11"/>
  <c r="K233" i="11"/>
  <c r="B233" i="11"/>
  <c r="K232" i="11"/>
  <c r="B232" i="11"/>
  <c r="K231" i="11"/>
  <c r="B231" i="11"/>
  <c r="K230" i="11"/>
  <c r="B230" i="11"/>
  <c r="K229" i="11"/>
  <c r="B229" i="11"/>
  <c r="K228" i="11"/>
  <c r="B228" i="11"/>
  <c r="K227" i="11"/>
  <c r="B227" i="11"/>
  <c r="K226" i="11"/>
  <c r="B226" i="11"/>
  <c r="K225" i="11"/>
  <c r="B225" i="11"/>
  <c r="K224" i="11"/>
  <c r="B224" i="11"/>
  <c r="K223" i="11"/>
  <c r="B223" i="11"/>
  <c r="K222" i="11"/>
  <c r="B222" i="11"/>
  <c r="K221" i="11"/>
  <c r="B221" i="11"/>
  <c r="K220" i="11"/>
  <c r="B220" i="11"/>
  <c r="K219" i="11"/>
  <c r="B219" i="11"/>
  <c r="K218" i="11"/>
  <c r="B218" i="11"/>
  <c r="K217" i="11"/>
  <c r="B217" i="11"/>
  <c r="K216" i="11"/>
  <c r="B216" i="11"/>
  <c r="K215" i="11"/>
  <c r="B215" i="11"/>
  <c r="K214" i="11"/>
  <c r="B214" i="11"/>
  <c r="K213" i="11"/>
  <c r="B213" i="11"/>
  <c r="K212" i="11"/>
  <c r="B212" i="11"/>
  <c r="K211" i="11"/>
  <c r="B211" i="11"/>
  <c r="K210" i="11"/>
  <c r="B210" i="11"/>
  <c r="K209" i="11"/>
  <c r="B209" i="11"/>
  <c r="K208" i="11"/>
  <c r="B208" i="11"/>
  <c r="K207" i="11"/>
  <c r="B207" i="11"/>
  <c r="K206" i="11"/>
  <c r="B206" i="11"/>
  <c r="K205" i="11"/>
  <c r="B205" i="11"/>
  <c r="K204" i="11"/>
  <c r="B204" i="11"/>
  <c r="K203" i="11"/>
  <c r="B203" i="11"/>
  <c r="K202" i="11"/>
  <c r="B202" i="11"/>
  <c r="K201" i="11"/>
  <c r="B201" i="11"/>
  <c r="K200" i="11"/>
  <c r="B200" i="11"/>
  <c r="K199" i="11"/>
  <c r="B199" i="11"/>
  <c r="K198" i="11"/>
  <c r="B198" i="11"/>
  <c r="K197" i="11"/>
  <c r="B197" i="11"/>
  <c r="K196" i="11"/>
  <c r="B196" i="11"/>
  <c r="K195" i="11"/>
  <c r="B195" i="11"/>
  <c r="K194" i="11"/>
  <c r="B194" i="11"/>
  <c r="K193" i="11"/>
  <c r="B193" i="11"/>
  <c r="K192" i="11"/>
  <c r="B192" i="11"/>
  <c r="K191" i="11"/>
  <c r="B191" i="11"/>
  <c r="K190" i="11"/>
  <c r="B190" i="11"/>
  <c r="K189" i="11"/>
  <c r="B189" i="11"/>
  <c r="K188" i="11"/>
  <c r="B188" i="11"/>
  <c r="K187" i="11"/>
  <c r="B187" i="11"/>
  <c r="K186" i="11"/>
  <c r="B186" i="11"/>
  <c r="K185" i="11"/>
  <c r="B185" i="11"/>
  <c r="K184" i="11"/>
  <c r="B184" i="11"/>
  <c r="K183" i="11"/>
  <c r="B183" i="11"/>
  <c r="K182" i="11"/>
  <c r="B182" i="11"/>
  <c r="K181" i="11"/>
  <c r="B181" i="11"/>
  <c r="K180" i="11"/>
  <c r="B180" i="11"/>
  <c r="K179" i="11"/>
  <c r="B179" i="11"/>
  <c r="K178" i="11"/>
  <c r="B178" i="11"/>
  <c r="K177" i="11"/>
  <c r="B177" i="11"/>
  <c r="K176" i="11"/>
  <c r="B176" i="11"/>
  <c r="K175" i="11"/>
  <c r="B175" i="11"/>
  <c r="K174" i="11"/>
  <c r="B174" i="11"/>
  <c r="K173" i="11"/>
  <c r="B173" i="11"/>
  <c r="K172" i="11"/>
  <c r="B172" i="11"/>
  <c r="K171" i="11"/>
  <c r="B171" i="11"/>
  <c r="K170" i="11"/>
  <c r="B170" i="11"/>
  <c r="K169" i="11"/>
  <c r="B169" i="11"/>
  <c r="K168" i="11"/>
  <c r="B168" i="11"/>
  <c r="K167" i="11"/>
  <c r="B167" i="11"/>
  <c r="K166" i="11"/>
  <c r="B166" i="11"/>
  <c r="K165" i="11"/>
  <c r="B165" i="11"/>
  <c r="K164" i="11"/>
  <c r="B164" i="11"/>
  <c r="K163" i="11"/>
  <c r="B163" i="11"/>
  <c r="K162" i="11"/>
  <c r="B162" i="11"/>
  <c r="K161" i="11"/>
  <c r="B161" i="11"/>
  <c r="K160" i="11"/>
  <c r="B160" i="11"/>
  <c r="K159" i="11"/>
  <c r="B159" i="11"/>
  <c r="K158" i="11"/>
  <c r="B158" i="11"/>
  <c r="K157" i="11"/>
  <c r="B157" i="11"/>
  <c r="K156" i="11"/>
  <c r="B156" i="11"/>
  <c r="K155" i="11"/>
  <c r="B155" i="11"/>
  <c r="K154" i="11"/>
  <c r="B154" i="11"/>
  <c r="K153" i="11"/>
  <c r="B153" i="11"/>
  <c r="K152" i="11"/>
  <c r="B152" i="11"/>
  <c r="K151" i="11"/>
  <c r="B151" i="11"/>
  <c r="K150" i="11"/>
  <c r="B150" i="11"/>
  <c r="K149" i="11"/>
  <c r="B149" i="11"/>
  <c r="K148" i="11"/>
  <c r="B148" i="11"/>
  <c r="K147" i="11"/>
  <c r="B147" i="11"/>
  <c r="K146" i="11"/>
  <c r="B146" i="11"/>
  <c r="K145" i="11"/>
  <c r="B145" i="11"/>
  <c r="K144" i="11"/>
  <c r="B144" i="11"/>
  <c r="K143" i="11"/>
  <c r="B143" i="11"/>
  <c r="K142" i="11"/>
  <c r="B142" i="11"/>
  <c r="K141" i="11"/>
  <c r="B141" i="11"/>
  <c r="K140" i="11"/>
  <c r="B140" i="11"/>
  <c r="K139" i="11"/>
  <c r="B139" i="11"/>
  <c r="K138" i="11"/>
  <c r="B138" i="11"/>
  <c r="K137" i="11"/>
  <c r="B137" i="11"/>
  <c r="K136" i="11"/>
  <c r="B136" i="11"/>
  <c r="K135" i="11"/>
  <c r="B135" i="11"/>
  <c r="K134" i="11"/>
  <c r="B134" i="11"/>
  <c r="K133" i="11"/>
  <c r="B133" i="11"/>
  <c r="K132" i="11"/>
  <c r="B132" i="11"/>
  <c r="K131" i="11"/>
  <c r="B131" i="11"/>
  <c r="K130" i="11"/>
  <c r="B130" i="11"/>
  <c r="K129" i="11"/>
  <c r="B129" i="11"/>
  <c r="K128" i="11"/>
  <c r="B128" i="11"/>
  <c r="K127" i="11"/>
  <c r="B127" i="11"/>
  <c r="K126" i="11"/>
  <c r="B126" i="11"/>
  <c r="K125" i="11"/>
  <c r="B125" i="11"/>
  <c r="K124" i="11"/>
  <c r="B124" i="11"/>
  <c r="K123" i="11"/>
  <c r="B123" i="11"/>
  <c r="K122" i="11"/>
  <c r="B122" i="11"/>
  <c r="K121" i="11"/>
  <c r="B121" i="11"/>
  <c r="K120" i="11"/>
  <c r="B120" i="11"/>
  <c r="K119" i="11"/>
  <c r="B119" i="11"/>
  <c r="K118" i="11"/>
  <c r="B118" i="11"/>
  <c r="K117" i="11"/>
  <c r="B117" i="11"/>
  <c r="K116" i="11"/>
  <c r="B116" i="11"/>
  <c r="K115" i="11"/>
  <c r="B115" i="11"/>
  <c r="K114" i="11"/>
  <c r="B114" i="11"/>
  <c r="K113" i="11"/>
  <c r="B113" i="11"/>
  <c r="K112" i="11"/>
  <c r="B112" i="11"/>
  <c r="K111" i="11"/>
  <c r="B111" i="11"/>
  <c r="K110" i="11"/>
  <c r="B110" i="11"/>
  <c r="K109" i="11"/>
  <c r="B109" i="11"/>
  <c r="K108" i="11"/>
  <c r="B108" i="11"/>
  <c r="K107" i="11"/>
  <c r="B107" i="11"/>
  <c r="K106" i="11"/>
  <c r="B106" i="11"/>
  <c r="K105" i="11"/>
  <c r="B105" i="11"/>
  <c r="K104" i="11"/>
  <c r="B104" i="11"/>
  <c r="K103" i="11"/>
  <c r="B103" i="11"/>
  <c r="K102" i="11"/>
  <c r="B102" i="11"/>
  <c r="K101" i="11"/>
  <c r="B101" i="11"/>
  <c r="K100" i="11"/>
  <c r="B100" i="11"/>
  <c r="K99" i="11"/>
  <c r="B99" i="11"/>
  <c r="K98" i="11"/>
  <c r="B98" i="11"/>
  <c r="K97" i="11"/>
  <c r="B97" i="11"/>
  <c r="K96" i="11"/>
  <c r="B96" i="11"/>
  <c r="K95" i="11"/>
  <c r="B95" i="11"/>
  <c r="K94" i="11"/>
  <c r="B94" i="11"/>
  <c r="K93" i="11"/>
  <c r="B93" i="11"/>
  <c r="K92" i="11"/>
  <c r="B92" i="11"/>
  <c r="K91" i="11"/>
  <c r="B91" i="11"/>
  <c r="K90" i="11"/>
  <c r="B90" i="11"/>
  <c r="K89" i="11"/>
  <c r="B89" i="11"/>
  <c r="K88" i="11"/>
  <c r="B88" i="11"/>
  <c r="K87" i="11"/>
  <c r="B87" i="11"/>
  <c r="K86" i="11"/>
  <c r="B86" i="11"/>
  <c r="K85" i="11"/>
  <c r="B85" i="11"/>
  <c r="K84" i="11"/>
  <c r="B84" i="11"/>
  <c r="K83" i="11"/>
  <c r="B83" i="11"/>
  <c r="K82" i="11"/>
  <c r="B82" i="11"/>
  <c r="K81" i="11"/>
  <c r="B81" i="11"/>
  <c r="K80" i="11"/>
  <c r="B80" i="11"/>
  <c r="K79" i="11"/>
  <c r="B79" i="11"/>
  <c r="K78" i="11"/>
  <c r="B78" i="11"/>
  <c r="K77" i="11"/>
  <c r="B77" i="11"/>
  <c r="K76" i="11"/>
  <c r="B76" i="11"/>
  <c r="K75" i="11"/>
  <c r="B75" i="11"/>
  <c r="K74" i="11"/>
  <c r="B74" i="11"/>
  <c r="K73" i="11"/>
  <c r="B73" i="11"/>
  <c r="K72" i="11"/>
  <c r="B72" i="11"/>
  <c r="K71" i="11"/>
  <c r="B71" i="11"/>
  <c r="K70" i="11"/>
  <c r="B70" i="11"/>
  <c r="K69" i="11"/>
  <c r="B69" i="11"/>
  <c r="K68" i="11"/>
  <c r="B68" i="11"/>
  <c r="K67" i="11"/>
  <c r="B67" i="11"/>
  <c r="K66" i="11"/>
  <c r="B66" i="11"/>
  <c r="K65" i="11"/>
  <c r="B65" i="11"/>
  <c r="K64" i="11"/>
  <c r="B64" i="11"/>
  <c r="K63" i="11"/>
  <c r="B63" i="11"/>
  <c r="K62" i="11"/>
  <c r="B62" i="11"/>
  <c r="K61" i="11"/>
  <c r="B61" i="11"/>
  <c r="K60" i="11"/>
  <c r="B60" i="11"/>
  <c r="K59" i="11"/>
  <c r="B59" i="11"/>
  <c r="K58" i="11"/>
  <c r="B58" i="11"/>
  <c r="K57" i="11"/>
  <c r="B57" i="11"/>
  <c r="K56" i="11"/>
  <c r="B56" i="11"/>
  <c r="K55" i="11"/>
  <c r="B55" i="11"/>
  <c r="K54" i="11"/>
  <c r="B54" i="11"/>
  <c r="K53" i="11"/>
  <c r="B53" i="11"/>
  <c r="K52" i="11"/>
  <c r="B52" i="11"/>
  <c r="K51" i="11"/>
  <c r="B51" i="11"/>
  <c r="K50" i="11"/>
  <c r="B50" i="11"/>
  <c r="K49" i="11"/>
  <c r="B49" i="11"/>
  <c r="K48" i="11"/>
  <c r="B48" i="11"/>
  <c r="K47" i="11"/>
  <c r="B47" i="11"/>
  <c r="K46" i="11"/>
  <c r="B46" i="11"/>
  <c r="K45" i="11"/>
  <c r="B45" i="11"/>
  <c r="K44" i="11"/>
  <c r="B44" i="11"/>
  <c r="K43" i="11"/>
  <c r="B43" i="11"/>
  <c r="K42" i="11"/>
  <c r="B42" i="11"/>
  <c r="K41" i="11"/>
  <c r="B41" i="11"/>
  <c r="K40" i="11"/>
  <c r="B40" i="11"/>
  <c r="K39" i="11"/>
  <c r="B39" i="11"/>
  <c r="K38" i="11"/>
  <c r="B38" i="11"/>
  <c r="K37" i="11"/>
  <c r="B37" i="11"/>
  <c r="K36" i="11"/>
  <c r="B36" i="11"/>
  <c r="K35" i="11"/>
  <c r="B35" i="11"/>
  <c r="K34" i="11"/>
  <c r="B34" i="11"/>
  <c r="K33" i="11"/>
  <c r="B33" i="11"/>
  <c r="K32" i="11"/>
  <c r="B32" i="11"/>
  <c r="K31" i="11"/>
  <c r="B31" i="11"/>
  <c r="K30" i="11"/>
  <c r="B30" i="11"/>
  <c r="K29" i="11"/>
  <c r="B29" i="11"/>
  <c r="K28" i="11"/>
  <c r="B28" i="11"/>
  <c r="K27" i="11"/>
  <c r="B27" i="11"/>
  <c r="K26" i="11"/>
  <c r="B26" i="11"/>
  <c r="K25" i="11"/>
  <c r="B25" i="11"/>
  <c r="K24" i="11"/>
  <c r="B24" i="11"/>
  <c r="K23" i="11"/>
  <c r="B23" i="11"/>
  <c r="K22" i="11"/>
  <c r="B22" i="11"/>
  <c r="K21" i="11"/>
  <c r="B21" i="11"/>
  <c r="K20" i="11"/>
  <c r="B20" i="11"/>
  <c r="K19" i="11"/>
  <c r="B19" i="11"/>
  <c r="K18" i="11"/>
  <c r="B18" i="11"/>
  <c r="K17" i="11"/>
  <c r="B17" i="11"/>
  <c r="K16" i="11"/>
  <c r="B16" i="11"/>
  <c r="K15" i="11"/>
  <c r="B15" i="11"/>
  <c r="K14" i="11"/>
  <c r="B14" i="11"/>
  <c r="K13" i="11"/>
  <c r="B13" i="11"/>
  <c r="K12" i="11"/>
  <c r="B12" i="11"/>
  <c r="K11" i="11"/>
  <c r="B11" i="11"/>
  <c r="K10" i="11"/>
  <c r="B10" i="11"/>
  <c r="K9" i="11"/>
  <c r="B9" i="11"/>
  <c r="K8" i="11"/>
  <c r="B8" i="11"/>
  <c r="K7" i="11"/>
  <c r="B7" i="11"/>
  <c r="K6" i="11"/>
  <c r="B6" i="11"/>
  <c r="K5" i="11"/>
  <c r="B5" i="11"/>
  <c r="K4" i="11"/>
  <c r="B4" i="11"/>
  <c r="K3" i="11"/>
  <c r="B3" i="11"/>
  <c r="K2" i="11"/>
  <c r="B2" i="11"/>
  <c r="A11" i="7"/>
  <c r="B10" i="7"/>
  <c r="A9" i="7"/>
  <c r="A10" i="7" s="1"/>
  <c r="E8" i="7"/>
  <c r="D8" i="7"/>
  <c r="B8" i="7"/>
  <c r="C8" i="7" s="1"/>
  <c r="A7" i="7"/>
  <c r="B7" i="7" s="1"/>
  <c r="A6" i="7"/>
  <c r="B54" i="1"/>
  <c r="E52" i="1"/>
  <c r="D52" i="1"/>
  <c r="D51" i="1"/>
  <c r="B51" i="1"/>
  <c r="B52" i="1" s="1"/>
  <c r="G12" i="1"/>
  <c r="F12" i="1"/>
  <c r="H10" i="1"/>
  <c r="H9" i="1"/>
  <c r="A9" i="1"/>
  <c r="A10" i="1" s="1"/>
  <c r="A11" i="1" s="1"/>
  <c r="H8" i="1"/>
  <c r="H7" i="1"/>
  <c r="H6" i="1"/>
  <c r="A6" i="1"/>
  <c r="I5" i="1"/>
  <c r="H5" i="1"/>
  <c r="F5" i="1"/>
  <c r="A5" i="1"/>
  <c r="A4" i="1"/>
  <c r="A3" i="1"/>
  <c r="F2" i="1"/>
  <c r="A13" i="8"/>
  <c r="A12" i="8"/>
  <c r="A11" i="8"/>
  <c r="A3" i="8"/>
  <c r="A4" i="8" s="1"/>
  <c r="A6" i="8" s="1"/>
  <c r="A2" i="8"/>
  <c r="E3" i="5"/>
  <c r="A2" i="5"/>
  <c r="D1" i="5"/>
  <c r="B1" i="5"/>
  <c r="A12" i="1" l="1"/>
  <c r="J5" i="1"/>
  <c r="A5" i="7"/>
  <c r="B6" i="7"/>
  <c r="G12" i="8"/>
  <c r="A7" i="8"/>
  <c r="G13" i="8"/>
  <c r="G10" i="8"/>
  <c r="G11" i="8"/>
  <c r="I8" i="1"/>
  <c r="I7" i="1"/>
  <c r="I4" i="1"/>
  <c r="K5" i="1" s="1"/>
  <c r="I10" i="1"/>
  <c r="I6" i="1"/>
  <c r="C7" i="7"/>
  <c r="E7" i="7"/>
  <c r="A12" i="7"/>
  <c r="B11" i="7"/>
  <c r="F2" i="5"/>
  <c r="F1" i="5"/>
  <c r="A14" i="8"/>
  <c r="E10" i="7"/>
  <c r="D10" i="7"/>
  <c r="C10" i="7"/>
  <c r="A3" i="5"/>
  <c r="C2" i="5"/>
  <c r="A7" i="1"/>
  <c r="I9" i="1"/>
  <c r="D7" i="7"/>
  <c r="B53" i="1"/>
  <c r="B9" i="7"/>
  <c r="H32" i="25"/>
  <c r="H33" i="25" s="1"/>
  <c r="G31" i="25"/>
  <c r="E30" i="25"/>
  <c r="G17" i="25"/>
  <c r="G19" i="25"/>
  <c r="G21" i="25"/>
  <c r="G23" i="25"/>
  <c r="G25" i="25"/>
  <c r="G27" i="25"/>
  <c r="G29" i="25"/>
  <c r="G14" i="25"/>
  <c r="G30" i="25"/>
  <c r="G32" i="25"/>
  <c r="G16" i="25"/>
  <c r="G18" i="25"/>
  <c r="G20" i="25"/>
  <c r="G22" i="25"/>
  <c r="G24" i="25"/>
  <c r="G26" i="25"/>
  <c r="G28" i="25"/>
  <c r="E9" i="7" l="1"/>
  <c r="D9" i="7"/>
  <c r="C9" i="7"/>
  <c r="K9" i="1"/>
  <c r="J9" i="1"/>
  <c r="C1" i="5"/>
  <c r="F4" i="5"/>
  <c r="H2" i="5"/>
  <c r="J7" i="1"/>
  <c r="K7" i="1"/>
  <c r="B9" i="1"/>
  <c r="B12" i="1"/>
  <c r="F1" i="1"/>
  <c r="B11" i="1"/>
  <c r="C11" i="1" s="1"/>
  <c r="D11" i="1" s="1"/>
  <c r="E11" i="1" s="1"/>
  <c r="B8" i="1"/>
  <c r="B10" i="1"/>
  <c r="C10" i="1" s="1"/>
  <c r="D10" i="1" s="1"/>
  <c r="E10" i="1" s="1"/>
  <c r="A15" i="8"/>
  <c r="D11" i="7"/>
  <c r="C11" i="7"/>
  <c r="E11" i="7"/>
  <c r="K6" i="1"/>
  <c r="J6" i="1"/>
  <c r="K8" i="1"/>
  <c r="J8" i="1"/>
  <c r="B11" i="8"/>
  <c r="B12" i="8"/>
  <c r="B13" i="8"/>
  <c r="A9" i="8"/>
  <c r="B10" i="8"/>
  <c r="B14" i="8"/>
  <c r="A8" i="8"/>
  <c r="D6" i="7"/>
  <c r="C6" i="7"/>
  <c r="E6" i="7"/>
  <c r="A13" i="7"/>
  <c r="B12" i="7"/>
  <c r="K10" i="1"/>
  <c r="J10" i="1"/>
  <c r="G14" i="8"/>
  <c r="A4" i="7"/>
  <c r="B5" i="7"/>
  <c r="H34" i="25"/>
  <c r="G33" i="25"/>
  <c r="B3" i="5"/>
  <c r="A4" i="5"/>
  <c r="C3" i="5"/>
  <c r="G2" i="5"/>
  <c r="B2" i="5"/>
  <c r="J4" i="1"/>
  <c r="K4" i="1"/>
  <c r="A13" i="1"/>
  <c r="A14" i="1" l="1"/>
  <c r="E5" i="7"/>
  <c r="D5" i="7"/>
  <c r="C5" i="7"/>
  <c r="C12" i="8"/>
  <c r="C10" i="8"/>
  <c r="C14" i="8"/>
  <c r="C13" i="8"/>
  <c r="C15" i="8"/>
  <c r="C11" i="8"/>
  <c r="D13" i="8"/>
  <c r="E13" i="8" s="1"/>
  <c r="F13" i="8" s="1"/>
  <c r="D14" i="8"/>
  <c r="E14" i="8" s="1"/>
  <c r="F14" i="8" s="1"/>
  <c r="D15" i="8"/>
  <c r="D11" i="8"/>
  <c r="E11" i="8" s="1"/>
  <c r="F11" i="8" s="1"/>
  <c r="D10" i="8"/>
  <c r="D12" i="8"/>
  <c r="E12" i="8" s="1"/>
  <c r="F12" i="8" s="1"/>
  <c r="G3303" i="11"/>
  <c r="G3302" i="11"/>
  <c r="G3298" i="11"/>
  <c r="G3294" i="11"/>
  <c r="G3290" i="11"/>
  <c r="G3286" i="11"/>
  <c r="G3282" i="11"/>
  <c r="G3278" i="11"/>
  <c r="G3274" i="11"/>
  <c r="G3270" i="11"/>
  <c r="G3266" i="11"/>
  <c r="G3262" i="11"/>
  <c r="G3291" i="11"/>
  <c r="G3289" i="11"/>
  <c r="G3288" i="11"/>
  <c r="G3275" i="11"/>
  <c r="G3273" i="11"/>
  <c r="G3272" i="11"/>
  <c r="G3259" i="11"/>
  <c r="G3255" i="11"/>
  <c r="G3251" i="11"/>
  <c r="G3247" i="11"/>
  <c r="G3243" i="11"/>
  <c r="G3239" i="11"/>
  <c r="G3235" i="11"/>
  <c r="G3231" i="11"/>
  <c r="G3227" i="11"/>
  <c r="G3223" i="11"/>
  <c r="G3219" i="11"/>
  <c r="G3301" i="11"/>
  <c r="G3300" i="11"/>
  <c r="G3287" i="11"/>
  <c r="G3285" i="11"/>
  <c r="G3284" i="11"/>
  <c r="G3271" i="11"/>
  <c r="G3269" i="11"/>
  <c r="G3268" i="11"/>
  <c r="G3258" i="11"/>
  <c r="G3254" i="11"/>
  <c r="G3250" i="11"/>
  <c r="G3246" i="11"/>
  <c r="G3242" i="11"/>
  <c r="G3238" i="11"/>
  <c r="G3234" i="11"/>
  <c r="G3230" i="11"/>
  <c r="G3226" i="11"/>
  <c r="G3222" i="11"/>
  <c r="G3218" i="11"/>
  <c r="G3214" i="11"/>
  <c r="G3210" i="11"/>
  <c r="G3206" i="11"/>
  <c r="G3202" i="11"/>
  <c r="G3198" i="11"/>
  <c r="G3194" i="11"/>
  <c r="G3297" i="11"/>
  <c r="G3283" i="11"/>
  <c r="G3265" i="11"/>
  <c r="G3207" i="11"/>
  <c r="G3205" i="11"/>
  <c r="G3204" i="11"/>
  <c r="G3192" i="11"/>
  <c r="G3188" i="11"/>
  <c r="G3184" i="11"/>
  <c r="G3180" i="11"/>
  <c r="G3176" i="11"/>
  <c r="G3172" i="11"/>
  <c r="G3168" i="11"/>
  <c r="G3164" i="11"/>
  <c r="G3160" i="11"/>
  <c r="G3156" i="11"/>
  <c r="G3152" i="11"/>
  <c r="G3148" i="11"/>
  <c r="G3144" i="11"/>
  <c r="G3140" i="11"/>
  <c r="G3136" i="11"/>
  <c r="G3134" i="11"/>
  <c r="G3132" i="11"/>
  <c r="G3130" i="11"/>
  <c r="G3128" i="11"/>
  <c r="G3126" i="11"/>
  <c r="G3124" i="11"/>
  <c r="G3122" i="11"/>
  <c r="G3120" i="11"/>
  <c r="G3118" i="11"/>
  <c r="G3116" i="11"/>
  <c r="G3114" i="11"/>
  <c r="G3112" i="11"/>
  <c r="G3110" i="11"/>
  <c r="G3108" i="11"/>
  <c r="G3106" i="11"/>
  <c r="G3104" i="11"/>
  <c r="G3102" i="11"/>
  <c r="G3100" i="11"/>
  <c r="G3098" i="11"/>
  <c r="G3096" i="11"/>
  <c r="G3094" i="11"/>
  <c r="G3092" i="11"/>
  <c r="G3090" i="11"/>
  <c r="G3088" i="11"/>
  <c r="G3086" i="11"/>
  <c r="G3084" i="11"/>
  <c r="G3082" i="11"/>
  <c r="G3080" i="11"/>
  <c r="G3078" i="11"/>
  <c r="G3076" i="11"/>
  <c r="G3074" i="11"/>
  <c r="G3072" i="11"/>
  <c r="G3070" i="11"/>
  <c r="G3068" i="11"/>
  <c r="G3066" i="11"/>
  <c r="G3064" i="11"/>
  <c r="G3062" i="11"/>
  <c r="G3060" i="11"/>
  <c r="G3058" i="11"/>
  <c r="G3056" i="11"/>
  <c r="G3054" i="11"/>
  <c r="G3052" i="11"/>
  <c r="G3050" i="11"/>
  <c r="G3048" i="11"/>
  <c r="G3046" i="11"/>
  <c r="G3044" i="11"/>
  <c r="G3042" i="11"/>
  <c r="G3040" i="11"/>
  <c r="G3038" i="11"/>
  <c r="G3036" i="11"/>
  <c r="G3034" i="11"/>
  <c r="G3032" i="11"/>
  <c r="G3030" i="11"/>
  <c r="G3028" i="11"/>
  <c r="G3026" i="11"/>
  <c r="G3024" i="11"/>
  <c r="G3022" i="11"/>
  <c r="G3020" i="11"/>
  <c r="G3018" i="11"/>
  <c r="G3016" i="11"/>
  <c r="G3014" i="11"/>
  <c r="G3012" i="11"/>
  <c r="G3010" i="11"/>
  <c r="G3280" i="11"/>
  <c r="G3279" i="11"/>
  <c r="G3277" i="11"/>
  <c r="G3276" i="11"/>
  <c r="G3257" i="11"/>
  <c r="G3256" i="11"/>
  <c r="G3249" i="11"/>
  <c r="G3248" i="11"/>
  <c r="G3241" i="11"/>
  <c r="G3240" i="11"/>
  <c r="G3233" i="11"/>
  <c r="G3232" i="11"/>
  <c r="G3225" i="11"/>
  <c r="G3224" i="11"/>
  <c r="G3217" i="11"/>
  <c r="G3216" i="11"/>
  <c r="G3203" i="11"/>
  <c r="G3201" i="11"/>
  <c r="G3200" i="11"/>
  <c r="G3191" i="11"/>
  <c r="G3187" i="11"/>
  <c r="G3183" i="11"/>
  <c r="G3179" i="11"/>
  <c r="G3175" i="11"/>
  <c r="G3171" i="11"/>
  <c r="G3167" i="11"/>
  <c r="G3163" i="11"/>
  <c r="G3159" i="11"/>
  <c r="G3155" i="11"/>
  <c r="G3151" i="11"/>
  <c r="G3147" i="11"/>
  <c r="G3143" i="11"/>
  <c r="G3139" i="11"/>
  <c r="G3264" i="11"/>
  <c r="G3263" i="11"/>
  <c r="G3261" i="11"/>
  <c r="G3260" i="11"/>
  <c r="G3245" i="11"/>
  <c r="G3244" i="11"/>
  <c r="G3229" i="11"/>
  <c r="G3228" i="11"/>
  <c r="G3215" i="11"/>
  <c r="G3197" i="11"/>
  <c r="G3138" i="11"/>
  <c r="G3133" i="11"/>
  <c r="G3129" i="11"/>
  <c r="G3125" i="11"/>
  <c r="G3121" i="11"/>
  <c r="G3117" i="11"/>
  <c r="G3113" i="11"/>
  <c r="G3109" i="11"/>
  <c r="G3105" i="11"/>
  <c r="G3101" i="11"/>
  <c r="G3097" i="11"/>
  <c r="G3093" i="11"/>
  <c r="G3089" i="11"/>
  <c r="G3085" i="11"/>
  <c r="G3081" i="11"/>
  <c r="G3077" i="11"/>
  <c r="G3073" i="11"/>
  <c r="G3069" i="11"/>
  <c r="G3065" i="11"/>
  <c r="G3061" i="11"/>
  <c r="G3057" i="11"/>
  <c r="G3053" i="11"/>
  <c r="G3049" i="11"/>
  <c r="G3045" i="11"/>
  <c r="G3041" i="11"/>
  <c r="G3037" i="11"/>
  <c r="G3033" i="11"/>
  <c r="G3029" i="11"/>
  <c r="G3025" i="11"/>
  <c r="G3021" i="11"/>
  <c r="G3017" i="11"/>
  <c r="G3013" i="11"/>
  <c r="G3009" i="11"/>
  <c r="G3007" i="11"/>
  <c r="G3005" i="11"/>
  <c r="G3003" i="11"/>
  <c r="G3001" i="11"/>
  <c r="G2999" i="11"/>
  <c r="G2997" i="11"/>
  <c r="G2995" i="11"/>
  <c r="G2993" i="11"/>
  <c r="G2991" i="11"/>
  <c r="G2989" i="11"/>
  <c r="G2987" i="11"/>
  <c r="G2985" i="11"/>
  <c r="G2983" i="11"/>
  <c r="G2981" i="11"/>
  <c r="G2979" i="11"/>
  <c r="G2977" i="11"/>
  <c r="G2975" i="11"/>
  <c r="G2973" i="11"/>
  <c r="G2971" i="11"/>
  <c r="G2969" i="11"/>
  <c r="G2967" i="11"/>
  <c r="G2965" i="11"/>
  <c r="G2963" i="11"/>
  <c r="G2961" i="11"/>
  <c r="G2959" i="11"/>
  <c r="G2957" i="11"/>
  <c r="G2955" i="11"/>
  <c r="G2953" i="11"/>
  <c r="G2951" i="11"/>
  <c r="G2949" i="11"/>
  <c r="G2947" i="11"/>
  <c r="G2945" i="11"/>
  <c r="G2943" i="11"/>
  <c r="G2941" i="11"/>
  <c r="G2939" i="11"/>
  <c r="G2937" i="11"/>
  <c r="G2935" i="11"/>
  <c r="G2933" i="11"/>
  <c r="G2931" i="11"/>
  <c r="G2929" i="11"/>
  <c r="G2927" i="11"/>
  <c r="G2925" i="11"/>
  <c r="G2923" i="11"/>
  <c r="G2921" i="11"/>
  <c r="G2919" i="11"/>
  <c r="G2917" i="11"/>
  <c r="G2915" i="11"/>
  <c r="G3267" i="11"/>
  <c r="G3212" i="11"/>
  <c r="G3211" i="11"/>
  <c r="G3209" i="11"/>
  <c r="G3208" i="11"/>
  <c r="G3190" i="11"/>
  <c r="G3189" i="11"/>
  <c r="G3182" i="11"/>
  <c r="G3181" i="11"/>
  <c r="G3174" i="11"/>
  <c r="G3173" i="11"/>
  <c r="G3166" i="11"/>
  <c r="G3165" i="11"/>
  <c r="G3158" i="11"/>
  <c r="G3157" i="11"/>
  <c r="G3150" i="11"/>
  <c r="G3149" i="11"/>
  <c r="G3142" i="11"/>
  <c r="G3141" i="11"/>
  <c r="G3137" i="11"/>
  <c r="G3299" i="11"/>
  <c r="G3293" i="11"/>
  <c r="G3281" i="11"/>
  <c r="G3252" i="11"/>
  <c r="G3220" i="11"/>
  <c r="G3199" i="11"/>
  <c r="G2910" i="11"/>
  <c r="G2906" i="11"/>
  <c r="G2902" i="11"/>
  <c r="G2898" i="11"/>
  <c r="G2894" i="11"/>
  <c r="G2890" i="11"/>
  <c r="G2886" i="11"/>
  <c r="G2882" i="11"/>
  <c r="G2878" i="11"/>
  <c r="G2874" i="11"/>
  <c r="G3295" i="11"/>
  <c r="G3236" i="11"/>
  <c r="G2912" i="11"/>
  <c r="G2908" i="11"/>
  <c r="G2904" i="11"/>
  <c r="G2900" i="11"/>
  <c r="G2896" i="11"/>
  <c r="G2892" i="11"/>
  <c r="G2888" i="11"/>
  <c r="G2884" i="11"/>
  <c r="G3296" i="11"/>
  <c r="G3221" i="11"/>
  <c r="G3169" i="11"/>
  <c r="G3162" i="11"/>
  <c r="G3135" i="11"/>
  <c r="G3119" i="11"/>
  <c r="G3103" i="11"/>
  <c r="G3087" i="11"/>
  <c r="G3071" i="11"/>
  <c r="G3055" i="11"/>
  <c r="G3039" i="11"/>
  <c r="G3023" i="11"/>
  <c r="G3006" i="11"/>
  <c r="G3002" i="11"/>
  <c r="G2998" i="11"/>
  <c r="G2994" i="11"/>
  <c r="G2990" i="11"/>
  <c r="G2986" i="11"/>
  <c r="G2982" i="11"/>
  <c r="G2974" i="11"/>
  <c r="G2966" i="11"/>
  <c r="G2958" i="11"/>
  <c r="G2950" i="11"/>
  <c r="G2942" i="11"/>
  <c r="G2934" i="11"/>
  <c r="G2926" i="11"/>
  <c r="G2918" i="11"/>
  <c r="G2907" i="11"/>
  <c r="G2899" i="11"/>
  <c r="G2891" i="11"/>
  <c r="G2873" i="11"/>
  <c r="G2869" i="11"/>
  <c r="G2865" i="11"/>
  <c r="G2861" i="11"/>
  <c r="G2857" i="11"/>
  <c r="G2853" i="11"/>
  <c r="G2849" i="11"/>
  <c r="G2845" i="11"/>
  <c r="G2841" i="11"/>
  <c r="G2837" i="11"/>
  <c r="G2833" i="11"/>
  <c r="G2829" i="11"/>
  <c r="G2825" i="11"/>
  <c r="G2821" i="11"/>
  <c r="G2819" i="11"/>
  <c r="G2817" i="11"/>
  <c r="G2815" i="11"/>
  <c r="G2813" i="11"/>
  <c r="G2811" i="11"/>
  <c r="G2809" i="11"/>
  <c r="G2807" i="11"/>
  <c r="G2805" i="11"/>
  <c r="G2803" i="11"/>
  <c r="G2801" i="11"/>
  <c r="G2799" i="11"/>
  <c r="G2797" i="11"/>
  <c r="G2795" i="11"/>
  <c r="G2793" i="11"/>
  <c r="G2791" i="11"/>
  <c r="G2789" i="11"/>
  <c r="G2787" i="11"/>
  <c r="G2785" i="11"/>
  <c r="G2783" i="11"/>
  <c r="G2781" i="11"/>
  <c r="G2779" i="11"/>
  <c r="G2777" i="11"/>
  <c r="G2775" i="11"/>
  <c r="G2773" i="11"/>
  <c r="G2771" i="11"/>
  <c r="G2769" i="11"/>
  <c r="G2767" i="11"/>
  <c r="G2765" i="11"/>
  <c r="G2763" i="11"/>
  <c r="G2761" i="11"/>
  <c r="G2759" i="11"/>
  <c r="G2757" i="11"/>
  <c r="G2755" i="11"/>
  <c r="G2753" i="11"/>
  <c r="G2751" i="11"/>
  <c r="G2749" i="11"/>
  <c r="G2747" i="11"/>
  <c r="G2745" i="11"/>
  <c r="G2743" i="11"/>
  <c r="G2741" i="11"/>
  <c r="G2739" i="11"/>
  <c r="G2737" i="11"/>
  <c r="G2735" i="11"/>
  <c r="G2733" i="11"/>
  <c r="G2731" i="11"/>
  <c r="G2729" i="11"/>
  <c r="G2727" i="11"/>
  <c r="G2725" i="11"/>
  <c r="G2723" i="11"/>
  <c r="G2721" i="11"/>
  <c r="G2719" i="11"/>
  <c r="G2717" i="11"/>
  <c r="G2715" i="11"/>
  <c r="G2713" i="11"/>
  <c r="G2711" i="11"/>
  <c r="G2709" i="11"/>
  <c r="G2707" i="11"/>
  <c r="G2705" i="11"/>
  <c r="G2703" i="11"/>
  <c r="G2701" i="11"/>
  <c r="G2699" i="11"/>
  <c r="G2697" i="11"/>
  <c r="G2695" i="11"/>
  <c r="G2693" i="11"/>
  <c r="G2691" i="11"/>
  <c r="G2689" i="11"/>
  <c r="G2687" i="11"/>
  <c r="G2685" i="11"/>
  <c r="G2683" i="11"/>
  <c r="G2681" i="11"/>
  <c r="G2679" i="11"/>
  <c r="G2677" i="11"/>
  <c r="G2675" i="11"/>
  <c r="G2673" i="11"/>
  <c r="G2671" i="11"/>
  <c r="G2669" i="11"/>
  <c r="G2667" i="11"/>
  <c r="G2665" i="11"/>
  <c r="G2663" i="11"/>
  <c r="G2661" i="11"/>
  <c r="G2659" i="11"/>
  <c r="G2657" i="11"/>
  <c r="G2655" i="11"/>
  <c r="G2653" i="11"/>
  <c r="G2651" i="11"/>
  <c r="G2649" i="11"/>
  <c r="G2647" i="11"/>
  <c r="G2645" i="11"/>
  <c r="G2643" i="11"/>
  <c r="G2641" i="11"/>
  <c r="G2639" i="11"/>
  <c r="G2637" i="11"/>
  <c r="G2635" i="11"/>
  <c r="G2633" i="11"/>
  <c r="G2631" i="11"/>
  <c r="G2629" i="11"/>
  <c r="G2627" i="11"/>
  <c r="G2625" i="11"/>
  <c r="G2623" i="11"/>
  <c r="G2621" i="11"/>
  <c r="G2619" i="11"/>
  <c r="G2617" i="11"/>
  <c r="G2615" i="11"/>
  <c r="G2613" i="11"/>
  <c r="G2611" i="11"/>
  <c r="G2609" i="11"/>
  <c r="G2607" i="11"/>
  <c r="G2605" i="11"/>
  <c r="G2603" i="11"/>
  <c r="G2601" i="11"/>
  <c r="G3237" i="11"/>
  <c r="G3195" i="11"/>
  <c r="G3177" i="11"/>
  <c r="G3170" i="11"/>
  <c r="G3145" i="11"/>
  <c r="G3123" i="11"/>
  <c r="G3107" i="11"/>
  <c r="G3091" i="11"/>
  <c r="G3075" i="11"/>
  <c r="G3059" i="11"/>
  <c r="G3043" i="11"/>
  <c r="G3027" i="11"/>
  <c r="G3011" i="11"/>
  <c r="G2976" i="11"/>
  <c r="G2968" i="11"/>
  <c r="G2960" i="11"/>
  <c r="G2952" i="11"/>
  <c r="G2944" i="11"/>
  <c r="G2936" i="11"/>
  <c r="G2928" i="11"/>
  <c r="G2920" i="11"/>
  <c r="G2909" i="11"/>
  <c r="G2901" i="11"/>
  <c r="G2893" i="11"/>
  <c r="G2885" i="11"/>
  <c r="G2883" i="11"/>
  <c r="G2881" i="11"/>
  <c r="G2880" i="11"/>
  <c r="G2872" i="11"/>
  <c r="G2868" i="11"/>
  <c r="G2864" i="11"/>
  <c r="G2860" i="11"/>
  <c r="G2856" i="11"/>
  <c r="G2852" i="11"/>
  <c r="G2848" i="11"/>
  <c r="G2844" i="11"/>
  <c r="G2840" i="11"/>
  <c r="G2836" i="11"/>
  <c r="G2832" i="11"/>
  <c r="G2828" i="11"/>
  <c r="G2824" i="11"/>
  <c r="G3292" i="11"/>
  <c r="G3253" i="11"/>
  <c r="G3213" i="11"/>
  <c r="G3196" i="11"/>
  <c r="G3185" i="11"/>
  <c r="G3178" i="11"/>
  <c r="G3153" i="11"/>
  <c r="G3146" i="11"/>
  <c r="G3127" i="11"/>
  <c r="G3111" i="11"/>
  <c r="G3095" i="11"/>
  <c r="G3079" i="11"/>
  <c r="G3063" i="11"/>
  <c r="G3047" i="11"/>
  <c r="G3031" i="11"/>
  <c r="G3015" i="11"/>
  <c r="G3008" i="11"/>
  <c r="G3004" i="11"/>
  <c r="G3000" i="11"/>
  <c r="G2996" i="11"/>
  <c r="G2992" i="11"/>
  <c r="G2988" i="11"/>
  <c r="G2984" i="11"/>
  <c r="G2978" i="11"/>
  <c r="G2970" i="11"/>
  <c r="G2962" i="11"/>
  <c r="G2954" i="11"/>
  <c r="G2946" i="11"/>
  <c r="G2938" i="11"/>
  <c r="G2930" i="11"/>
  <c r="G2922" i="11"/>
  <c r="G2914" i="11"/>
  <c r="G2911" i="11"/>
  <c r="G2903" i="11"/>
  <c r="G2895" i="11"/>
  <c r="G2887" i="11"/>
  <c r="G2879" i="11"/>
  <c r="G2877" i="11"/>
  <c r="G2876" i="11"/>
  <c r="G2871" i="11"/>
  <c r="G2867" i="11"/>
  <c r="G2863" i="11"/>
  <c r="G2859" i="11"/>
  <c r="G2855" i="11"/>
  <c r="G2851" i="11"/>
  <c r="G2847" i="11"/>
  <c r="G2843" i="11"/>
  <c r="G2839" i="11"/>
  <c r="G2835" i="11"/>
  <c r="G2831" i="11"/>
  <c r="G2827" i="11"/>
  <c r="G2823" i="11"/>
  <c r="G2820" i="11"/>
  <c r="G2818" i="11"/>
  <c r="G2816" i="11"/>
  <c r="G2814" i="11"/>
  <c r="G2812" i="11"/>
  <c r="G2810" i="11"/>
  <c r="G2808" i="11"/>
  <c r="G2806" i="11"/>
  <c r="G2804" i="11"/>
  <c r="G2802" i="11"/>
  <c r="G2800" i="11"/>
  <c r="G2798" i="11"/>
  <c r="G2796" i="11"/>
  <c r="G2794" i="11"/>
  <c r="G2792" i="11"/>
  <c r="G2790" i="11"/>
  <c r="G2788" i="11"/>
  <c r="G2786" i="11"/>
  <c r="G2784" i="11"/>
  <c r="G2782" i="11"/>
  <c r="G2780" i="11"/>
  <c r="G2778" i="11"/>
  <c r="G2776" i="11"/>
  <c r="G2774" i="11"/>
  <c r="G2772" i="11"/>
  <c r="G2770" i="11"/>
  <c r="G2768" i="11"/>
  <c r="G2766" i="11"/>
  <c r="G2764" i="11"/>
  <c r="G2762" i="11"/>
  <c r="G2760" i="11"/>
  <c r="G2758" i="11"/>
  <c r="G2756" i="11"/>
  <c r="G2754" i="11"/>
  <c r="G2752" i="11"/>
  <c r="G2750" i="11"/>
  <c r="G2748" i="11"/>
  <c r="G2746" i="11"/>
  <c r="G2744" i="11"/>
  <c r="G2742" i="11"/>
  <c r="G2740" i="11"/>
  <c r="G2738" i="11"/>
  <c r="G2736" i="11"/>
  <c r="G2734" i="11"/>
  <c r="G2732" i="11"/>
  <c r="G2730" i="11"/>
  <c r="G2728" i="11"/>
  <c r="G2726" i="11"/>
  <c r="G2724" i="11"/>
  <c r="G2722" i="11"/>
  <c r="G2720" i="11"/>
  <c r="G2718" i="11"/>
  <c r="G2716" i="11"/>
  <c r="G2714" i="11"/>
  <c r="G2712" i="11"/>
  <c r="G2710" i="11"/>
  <c r="G2708" i="11"/>
  <c r="G2706" i="11"/>
  <c r="G2704" i="11"/>
  <c r="G2702" i="11"/>
  <c r="G2700" i="11"/>
  <c r="G2698" i="11"/>
  <c r="G2696" i="11"/>
  <c r="G2694" i="11"/>
  <c r="G2692" i="11"/>
  <c r="G2690" i="11"/>
  <c r="G2688" i="11"/>
  <c r="G2686" i="11"/>
  <c r="G2684" i="11"/>
  <c r="G2682" i="11"/>
  <c r="G2680" i="11"/>
  <c r="G2678" i="11"/>
  <c r="G2676" i="11"/>
  <c r="G2674" i="11"/>
  <c r="G2672" i="11"/>
  <c r="G2670" i="11"/>
  <c r="G2668" i="11"/>
  <c r="G2666" i="11"/>
  <c r="G2664" i="11"/>
  <c r="G2662" i="11"/>
  <c r="G2660" i="11"/>
  <c r="G2658" i="11"/>
  <c r="G2656" i="11"/>
  <c r="G2654" i="11"/>
  <c r="G2652" i="11"/>
  <c r="G2650" i="11"/>
  <c r="G2648" i="11"/>
  <c r="G2646" i="11"/>
  <c r="G2644" i="11"/>
  <c r="G2642" i="11"/>
  <c r="G2640" i="11"/>
  <c r="G2638" i="11"/>
  <c r="G2636" i="11"/>
  <c r="G2634" i="11"/>
  <c r="G2632" i="11"/>
  <c r="G2630" i="11"/>
  <c r="G3193" i="11"/>
  <c r="G3186" i="11"/>
  <c r="G3161" i="11"/>
  <c r="G3154" i="11"/>
  <c r="G3131" i="11"/>
  <c r="G3115" i="11"/>
  <c r="G3099" i="11"/>
  <c r="G3083" i="11"/>
  <c r="G3067" i="11"/>
  <c r="G3051" i="11"/>
  <c r="G3035" i="11"/>
  <c r="G3019" i="11"/>
  <c r="G2980" i="11"/>
  <c r="G2972" i="11"/>
  <c r="G2964" i="11"/>
  <c r="G2956" i="11"/>
  <c r="G2948" i="11"/>
  <c r="G2940" i="11"/>
  <c r="G2932" i="11"/>
  <c r="G2924" i="11"/>
  <c r="G2916" i="11"/>
  <c r="G2913" i="11"/>
  <c r="G2905" i="11"/>
  <c r="G2897" i="11"/>
  <c r="G2889" i="11"/>
  <c r="G2875" i="11"/>
  <c r="G2870" i="11"/>
  <c r="G2858" i="11"/>
  <c r="G2842" i="11"/>
  <c r="G2826" i="11"/>
  <c r="G2862" i="11"/>
  <c r="G2846" i="11"/>
  <c r="G2830" i="11"/>
  <c r="G2628" i="11"/>
  <c r="G2866" i="11"/>
  <c r="G2850" i="11"/>
  <c r="G2834" i="11"/>
  <c r="G2626" i="11"/>
  <c r="G2618" i="11"/>
  <c r="G2610" i="11"/>
  <c r="G2602" i="11"/>
  <c r="G2338" i="11"/>
  <c r="G2334" i="11"/>
  <c r="G2330" i="11"/>
  <c r="G2326" i="11"/>
  <c r="G2322" i="11"/>
  <c r="G2320" i="11"/>
  <c r="G2318" i="11"/>
  <c r="G2316" i="11"/>
  <c r="G2314" i="11"/>
  <c r="G2312" i="11"/>
  <c r="G2310" i="11"/>
  <c r="G2308" i="11"/>
  <c r="G2306" i="11"/>
  <c r="G2304" i="11"/>
  <c r="G2302" i="11"/>
  <c r="G2300" i="11"/>
  <c r="G2298" i="11"/>
  <c r="G2296" i="11"/>
  <c r="G2294" i="11"/>
  <c r="G2292" i="11"/>
  <c r="G2290" i="11"/>
  <c r="G2288" i="11"/>
  <c r="G2286" i="11"/>
  <c r="G2284" i="11"/>
  <c r="G2282" i="11"/>
  <c r="G2280" i="11"/>
  <c r="G2278" i="11"/>
  <c r="G2276" i="11"/>
  <c r="G2274" i="11"/>
  <c r="G2272" i="11"/>
  <c r="G2270" i="11"/>
  <c r="G2268" i="11"/>
  <c r="G2266" i="11"/>
  <c r="G2264" i="11"/>
  <c r="G2262" i="11"/>
  <c r="G2260" i="11"/>
  <c r="G2258" i="11"/>
  <c r="G2256" i="11"/>
  <c r="G2254" i="11"/>
  <c r="G2252" i="11"/>
  <c r="G2250" i="11"/>
  <c r="G2248" i="11"/>
  <c r="G2246" i="11"/>
  <c r="G2244" i="11"/>
  <c r="G2242" i="11"/>
  <c r="G2240" i="11"/>
  <c r="G2238" i="11"/>
  <c r="G2236" i="11"/>
  <c r="G2234" i="11"/>
  <c r="G2232" i="11"/>
  <c r="G2230" i="11"/>
  <c r="G2228" i="11"/>
  <c r="G2226" i="11"/>
  <c r="G2224" i="11"/>
  <c r="G2222" i="11"/>
  <c r="G2220" i="11"/>
  <c r="G2218" i="11"/>
  <c r="G2216" i="11"/>
  <c r="G2214" i="11"/>
  <c r="G2212" i="11"/>
  <c r="G2210" i="11"/>
  <c r="G2208" i="11"/>
  <c r="G2206" i="11"/>
  <c r="G2204" i="11"/>
  <c r="G2202" i="11"/>
  <c r="G2200" i="11"/>
  <c r="G2198" i="11"/>
  <c r="G2196" i="11"/>
  <c r="G2194" i="11"/>
  <c r="G2192" i="11"/>
  <c r="G2190" i="11"/>
  <c r="G2188" i="11"/>
  <c r="G2186" i="11"/>
  <c r="G2184" i="11"/>
  <c r="G2182" i="11"/>
  <c r="G2180" i="11"/>
  <c r="G2178" i="11"/>
  <c r="G2176" i="11"/>
  <c r="G2174" i="11"/>
  <c r="G2172" i="11"/>
  <c r="G2170" i="11"/>
  <c r="G2168" i="11"/>
  <c r="G2166" i="11"/>
  <c r="G2164" i="11"/>
  <c r="G2162" i="11"/>
  <c r="G2160" i="11"/>
  <c r="G2158" i="11"/>
  <c r="G2156" i="11"/>
  <c r="G2154" i="11"/>
  <c r="G2152" i="11"/>
  <c r="G2150" i="11"/>
  <c r="G2148" i="11"/>
  <c r="G2146" i="11"/>
  <c r="G2144" i="11"/>
  <c r="G2142" i="11"/>
  <c r="G2140" i="11"/>
  <c r="G2138" i="11"/>
  <c r="G2136" i="11"/>
  <c r="G2134" i="11"/>
  <c r="G2132" i="11"/>
  <c r="G2130" i="11"/>
  <c r="G2128" i="11"/>
  <c r="G2126" i="11"/>
  <c r="G2124" i="11"/>
  <c r="G2122" i="11"/>
  <c r="G2120" i="11"/>
  <c r="G2118" i="11"/>
  <c r="G2116" i="11"/>
  <c r="G2114" i="11"/>
  <c r="G2112" i="11"/>
  <c r="G2110" i="11"/>
  <c r="G2108" i="11"/>
  <c r="G2106" i="11"/>
  <c r="G2104" i="11"/>
  <c r="G2102" i="11"/>
  <c r="G2100" i="11"/>
  <c r="G2098" i="11"/>
  <c r="G2096" i="11"/>
  <c r="G2094" i="11"/>
  <c r="G2092" i="11"/>
  <c r="G2090" i="11"/>
  <c r="G2088" i="11"/>
  <c r="G2086" i="11"/>
  <c r="G2084" i="11"/>
  <c r="G2082" i="11"/>
  <c r="G2080" i="11"/>
  <c r="G2078" i="11"/>
  <c r="G2076" i="11"/>
  <c r="G2074" i="11"/>
  <c r="G2072" i="11"/>
  <c r="G2070" i="11"/>
  <c r="G2068" i="11"/>
  <c r="G2066" i="11"/>
  <c r="G2064" i="11"/>
  <c r="G2062" i="11"/>
  <c r="G2060" i="11"/>
  <c r="G2058" i="11"/>
  <c r="G2056" i="11"/>
  <c r="G2054" i="11"/>
  <c r="G2052" i="11"/>
  <c r="G2050" i="11"/>
  <c r="G2048" i="11"/>
  <c r="G2046" i="11"/>
  <c r="G2044" i="11"/>
  <c r="G2042" i="11"/>
  <c r="G2040" i="11"/>
  <c r="G2038" i="11"/>
  <c r="G2036" i="11"/>
  <c r="G2034" i="11"/>
  <c r="G2032" i="11"/>
  <c r="G2030" i="11"/>
  <c r="G2028" i="11"/>
  <c r="G2026" i="11"/>
  <c r="G2024" i="11"/>
  <c r="G2022" i="11"/>
  <c r="G2020" i="11"/>
  <c r="G2018" i="11"/>
  <c r="G2016" i="11"/>
  <c r="G2014" i="11"/>
  <c r="G2012" i="11"/>
  <c r="G2010" i="11"/>
  <c r="G2008" i="11"/>
  <c r="G2006" i="11"/>
  <c r="G2004" i="11"/>
  <c r="G2002" i="11"/>
  <c r="G2000" i="11"/>
  <c r="G1998" i="11"/>
  <c r="G1996" i="11"/>
  <c r="G1994" i="11"/>
  <c r="G1992" i="11"/>
  <c r="G1990" i="11"/>
  <c r="G1988" i="11"/>
  <c r="G1986" i="11"/>
  <c r="G1984" i="11"/>
  <c r="G1982" i="11"/>
  <c r="G1980" i="11"/>
  <c r="G1978" i="11"/>
  <c r="G1976" i="11"/>
  <c r="G1974" i="11"/>
  <c r="G1972" i="11"/>
  <c r="G2822" i="11"/>
  <c r="G2620" i="11"/>
  <c r="G2612" i="11"/>
  <c r="G2604" i="11"/>
  <c r="G2337" i="11"/>
  <c r="G2333" i="11"/>
  <c r="G2329" i="11"/>
  <c r="G2325" i="11"/>
  <c r="G2838" i="11"/>
  <c r="G2622" i="11"/>
  <c r="G2614" i="11"/>
  <c r="G2606" i="11"/>
  <c r="G2336" i="11"/>
  <c r="G2332" i="11"/>
  <c r="G2328" i="11"/>
  <c r="G2324" i="11"/>
  <c r="G2321" i="11"/>
  <c r="G2319" i="11"/>
  <c r="G2317" i="11"/>
  <c r="G2315" i="11"/>
  <c r="G2313" i="11"/>
  <c r="G2311" i="11"/>
  <c r="G2309" i="11"/>
  <c r="G2307" i="11"/>
  <c r="G2305" i="11"/>
  <c r="G2303" i="11"/>
  <c r="G2301" i="11"/>
  <c r="G2299" i="11"/>
  <c r="G2297" i="11"/>
  <c r="G2295" i="11"/>
  <c r="G2293" i="11"/>
  <c r="G2291" i="11"/>
  <c r="G2289" i="11"/>
  <c r="G2287" i="11"/>
  <c r="G2285" i="11"/>
  <c r="G2283" i="11"/>
  <c r="G2281" i="11"/>
  <c r="G2279" i="11"/>
  <c r="G2277" i="11"/>
  <c r="G2275" i="11"/>
  <c r="G2273" i="11"/>
  <c r="G2271" i="11"/>
  <c r="G2269" i="11"/>
  <c r="G2267" i="11"/>
  <c r="G2265" i="11"/>
  <c r="G2263" i="11"/>
  <c r="G2261" i="11"/>
  <c r="G2259" i="11"/>
  <c r="G2257" i="11"/>
  <c r="G2255" i="11"/>
  <c r="G2253" i="11"/>
  <c r="G2251" i="11"/>
  <c r="G2249" i="11"/>
  <c r="G2247" i="11"/>
  <c r="G2245" i="11"/>
  <c r="G2243" i="11"/>
  <c r="G2241" i="11"/>
  <c r="G2239" i="11"/>
  <c r="G2237" i="11"/>
  <c r="G2235" i="11"/>
  <c r="G2233" i="11"/>
  <c r="G2231" i="11"/>
  <c r="G2229" i="11"/>
  <c r="G2227" i="11"/>
  <c r="G2225" i="11"/>
  <c r="G2223" i="11"/>
  <c r="G2221" i="11"/>
  <c r="G2219" i="11"/>
  <c r="G2217" i="11"/>
  <c r="G2215" i="11"/>
  <c r="G2213" i="11"/>
  <c r="G2211" i="11"/>
  <c r="G2209" i="11"/>
  <c r="G2207" i="11"/>
  <c r="G2205" i="11"/>
  <c r="G2203" i="11"/>
  <c r="G2201" i="11"/>
  <c r="G2199" i="11"/>
  <c r="G2197" i="11"/>
  <c r="G2195" i="11"/>
  <c r="G2854" i="11"/>
  <c r="G2624" i="11"/>
  <c r="G2616" i="11"/>
  <c r="G2608" i="11"/>
  <c r="G2600" i="11"/>
  <c r="G2599" i="11"/>
  <c r="G2598" i="11"/>
  <c r="G2597" i="11"/>
  <c r="G2596" i="11"/>
  <c r="G2595" i="11"/>
  <c r="G2594" i="11"/>
  <c r="G2593" i="11"/>
  <c r="G2592" i="11"/>
  <c r="G2591" i="11"/>
  <c r="G2590" i="11"/>
  <c r="G2589" i="11"/>
  <c r="G2588" i="11"/>
  <c r="G2587" i="11"/>
  <c r="G2586" i="11"/>
  <c r="G2585" i="11"/>
  <c r="G2584" i="11"/>
  <c r="G2583" i="11"/>
  <c r="G2582" i="11"/>
  <c r="G2581" i="11"/>
  <c r="G2580" i="11"/>
  <c r="G2579" i="11"/>
  <c r="G2578" i="11"/>
  <c r="G2577" i="11"/>
  <c r="G2576" i="11"/>
  <c r="G2575" i="11"/>
  <c r="G2574" i="11"/>
  <c r="G2573" i="11"/>
  <c r="G2572" i="11"/>
  <c r="G2571" i="11"/>
  <c r="G2570" i="11"/>
  <c r="G2569" i="11"/>
  <c r="G2568" i="11"/>
  <c r="G2567" i="11"/>
  <c r="G2566" i="11"/>
  <c r="G2565" i="11"/>
  <c r="G2564" i="11"/>
  <c r="G2563" i="11"/>
  <c r="G2562" i="11"/>
  <c r="G2561" i="11"/>
  <c r="G2560" i="11"/>
  <c r="G2559" i="11"/>
  <c r="G2558" i="11"/>
  <c r="G2557" i="11"/>
  <c r="G2556" i="11"/>
  <c r="G2555" i="11"/>
  <c r="G2554" i="11"/>
  <c r="G2553" i="11"/>
  <c r="G2551" i="11"/>
  <c r="G2547" i="11"/>
  <c r="G2543" i="11"/>
  <c r="G2539" i="11"/>
  <c r="G2535" i="11"/>
  <c r="G2531" i="11"/>
  <c r="G2527" i="11"/>
  <c r="G2523" i="11"/>
  <c r="G2519" i="11"/>
  <c r="G2515" i="11"/>
  <c r="G2511" i="11"/>
  <c r="G2507" i="11"/>
  <c r="G2503" i="11"/>
  <c r="G2499" i="11"/>
  <c r="G2495" i="11"/>
  <c r="G2491" i="11"/>
  <c r="G2487" i="11"/>
  <c r="G2483" i="11"/>
  <c r="G2479" i="11"/>
  <c r="G2475" i="11"/>
  <c r="G2471" i="11"/>
  <c r="G2467" i="11"/>
  <c r="G2463" i="11"/>
  <c r="G2459" i="11"/>
  <c r="G2455" i="11"/>
  <c r="G2451" i="11"/>
  <c r="G2447" i="11"/>
  <c r="G2443" i="11"/>
  <c r="G2439" i="11"/>
  <c r="G2435" i="11"/>
  <c r="G2431" i="11"/>
  <c r="G2427" i="11"/>
  <c r="G2423" i="11"/>
  <c r="G2419" i="11"/>
  <c r="G2415" i="11"/>
  <c r="G2411" i="11"/>
  <c r="G2407" i="11"/>
  <c r="G2403" i="11"/>
  <c r="G2399" i="11"/>
  <c r="G2395" i="11"/>
  <c r="G2391" i="11"/>
  <c r="G2387" i="11"/>
  <c r="G2383" i="11"/>
  <c r="G2379" i="11"/>
  <c r="G2375" i="11"/>
  <c r="G2371" i="11"/>
  <c r="G2367" i="11"/>
  <c r="G2363" i="11"/>
  <c r="G2359" i="11"/>
  <c r="G2355" i="11"/>
  <c r="G2351" i="11"/>
  <c r="G2347" i="11"/>
  <c r="G2343" i="11"/>
  <c r="G2339" i="11"/>
  <c r="G2323" i="11"/>
  <c r="G2081" i="11"/>
  <c r="G2077" i="11"/>
  <c r="G2073" i="11"/>
  <c r="G2069" i="11"/>
  <c r="G2065" i="11"/>
  <c r="G2061" i="11"/>
  <c r="G2057" i="11"/>
  <c r="G2053" i="11"/>
  <c r="G2049" i="11"/>
  <c r="G2045" i="11"/>
  <c r="G2041" i="11"/>
  <c r="G2037" i="11"/>
  <c r="G2033" i="11"/>
  <c r="G2029" i="11"/>
  <c r="G2025" i="11"/>
  <c r="G2021" i="11"/>
  <c r="G2017" i="11"/>
  <c r="G2013" i="11"/>
  <c r="G2009" i="11"/>
  <c r="G2005" i="11"/>
  <c r="G2001" i="11"/>
  <c r="G1997" i="11"/>
  <c r="G1993" i="11"/>
  <c r="G1989" i="11"/>
  <c r="G1985" i="11"/>
  <c r="G1981" i="11"/>
  <c r="G1977" i="11"/>
  <c r="G1973" i="11"/>
  <c r="G1970" i="11"/>
  <c r="G1968" i="11"/>
  <c r="G1966" i="11"/>
  <c r="G1964" i="11"/>
  <c r="G1962" i="11"/>
  <c r="G1960" i="11"/>
  <c r="G1958" i="11"/>
  <c r="G1956" i="11"/>
  <c r="G1954" i="11"/>
  <c r="G1952" i="11"/>
  <c r="G1950" i="11"/>
  <c r="G1948" i="11"/>
  <c r="G1946" i="11"/>
  <c r="G1944" i="11"/>
  <c r="G1942" i="11"/>
  <c r="G1940" i="11"/>
  <c r="G1938" i="11"/>
  <c r="G1936" i="11"/>
  <c r="G1934" i="11"/>
  <c r="G1932" i="11"/>
  <c r="G1930" i="11"/>
  <c r="G1928" i="11"/>
  <c r="G1926" i="11"/>
  <c r="G1924" i="11"/>
  <c r="G1922" i="11"/>
  <c r="G1920" i="11"/>
  <c r="G1918" i="11"/>
  <c r="G1916" i="11"/>
  <c r="G1914" i="11"/>
  <c r="G1912" i="11"/>
  <c r="G1910" i="11"/>
  <c r="G1908" i="11"/>
  <c r="G1906" i="11"/>
  <c r="G1904" i="11"/>
  <c r="G1902" i="11"/>
  <c r="G1900" i="11"/>
  <c r="G1898" i="11"/>
  <c r="G1896" i="11"/>
  <c r="G1894" i="11"/>
  <c r="G1892" i="11"/>
  <c r="G1890" i="11"/>
  <c r="G1888" i="11"/>
  <c r="G1886" i="11"/>
  <c r="G1884" i="11"/>
  <c r="G1882" i="11"/>
  <c r="G1880" i="11"/>
  <c r="G1878" i="11"/>
  <c r="G1876" i="11"/>
  <c r="G1874" i="11"/>
  <c r="G1872" i="11"/>
  <c r="G1870" i="11"/>
  <c r="G1868" i="11"/>
  <c r="G1866" i="11"/>
  <c r="G1864" i="11"/>
  <c r="G1862" i="11"/>
  <c r="G1860" i="11"/>
  <c r="G1858" i="11"/>
  <c r="G1856" i="11"/>
  <c r="G1854" i="11"/>
  <c r="G1852" i="11"/>
  <c r="G1850" i="11"/>
  <c r="G1848" i="11"/>
  <c r="G1846" i="11"/>
  <c r="G1844" i="11"/>
  <c r="G1842" i="11"/>
  <c r="G1840" i="11"/>
  <c r="G1838" i="11"/>
  <c r="G1836" i="11"/>
  <c r="G1834" i="11"/>
  <c r="G1832" i="11"/>
  <c r="G1830" i="11"/>
  <c r="G1828" i="11"/>
  <c r="G2552" i="11"/>
  <c r="G2548" i="11"/>
  <c r="G2544" i="11"/>
  <c r="G2540" i="11"/>
  <c r="G2536" i="11"/>
  <c r="G2532" i="11"/>
  <c r="G2528" i="11"/>
  <c r="G2524" i="11"/>
  <c r="G2520" i="11"/>
  <c r="G2516" i="11"/>
  <c r="G2512" i="11"/>
  <c r="G2508" i="11"/>
  <c r="G2504" i="11"/>
  <c r="G2500" i="11"/>
  <c r="G2496" i="11"/>
  <c r="G2492" i="11"/>
  <c r="G2488" i="11"/>
  <c r="G2484" i="11"/>
  <c r="G2480" i="11"/>
  <c r="G2476" i="11"/>
  <c r="G2472" i="11"/>
  <c r="G2468" i="11"/>
  <c r="G2464" i="11"/>
  <c r="G2460" i="11"/>
  <c r="G2456" i="11"/>
  <c r="G2452" i="11"/>
  <c r="G2448" i="11"/>
  <c r="G2444" i="11"/>
  <c r="G2440" i="11"/>
  <c r="G2436" i="11"/>
  <c r="G2432" i="11"/>
  <c r="G2428" i="11"/>
  <c r="G2424" i="11"/>
  <c r="G2420" i="11"/>
  <c r="G2416" i="11"/>
  <c r="G2412" i="11"/>
  <c r="G2408" i="11"/>
  <c r="G2404" i="11"/>
  <c r="G2400" i="11"/>
  <c r="G2396" i="11"/>
  <c r="G2392" i="11"/>
  <c r="G2388" i="11"/>
  <c r="G2384" i="11"/>
  <c r="G2380" i="11"/>
  <c r="G2376" i="11"/>
  <c r="G2372" i="11"/>
  <c r="G2368" i="11"/>
  <c r="G2364" i="11"/>
  <c r="G2360" i="11"/>
  <c r="G2356" i="11"/>
  <c r="G2352" i="11"/>
  <c r="G2348" i="11"/>
  <c r="G2344" i="11"/>
  <c r="G2340" i="11"/>
  <c r="G2327" i="11"/>
  <c r="G2549" i="11"/>
  <c r="G2545" i="11"/>
  <c r="G2541" i="11"/>
  <c r="G2537" i="11"/>
  <c r="G2533" i="11"/>
  <c r="G2529" i="11"/>
  <c r="G2525" i="11"/>
  <c r="G2521" i="11"/>
  <c r="G2517" i="11"/>
  <c r="G2513" i="11"/>
  <c r="G2509" i="11"/>
  <c r="G2505" i="11"/>
  <c r="G2501" i="11"/>
  <c r="G2497" i="11"/>
  <c r="G2493" i="11"/>
  <c r="G2489" i="11"/>
  <c r="G2485" i="11"/>
  <c r="G2481" i="11"/>
  <c r="G2477" i="11"/>
  <c r="G2473" i="11"/>
  <c r="G2469" i="11"/>
  <c r="G2465" i="11"/>
  <c r="G2461" i="11"/>
  <c r="G2457" i="11"/>
  <c r="G2453" i="11"/>
  <c r="G2449" i="11"/>
  <c r="G2445" i="11"/>
  <c r="G2441" i="11"/>
  <c r="G2437" i="11"/>
  <c r="G2433" i="11"/>
  <c r="G2429" i="11"/>
  <c r="G2425" i="11"/>
  <c r="G2421" i="11"/>
  <c r="G2417" i="11"/>
  <c r="G2413" i="11"/>
  <c r="G2409" i="11"/>
  <c r="G2405" i="11"/>
  <c r="G2401" i="11"/>
  <c r="G2397" i="11"/>
  <c r="G2393" i="11"/>
  <c r="G2389" i="11"/>
  <c r="G2385" i="11"/>
  <c r="G2381" i="11"/>
  <c r="G2377" i="11"/>
  <c r="G2373" i="11"/>
  <c r="G2369" i="11"/>
  <c r="G2365" i="11"/>
  <c r="G2361" i="11"/>
  <c r="G2357" i="11"/>
  <c r="G2353" i="11"/>
  <c r="G2349" i="11"/>
  <c r="G2345" i="11"/>
  <c r="G2341" i="11"/>
  <c r="G2331" i="11"/>
  <c r="G2079" i="11"/>
  <c r="G2075" i="11"/>
  <c r="G2071" i="11"/>
  <c r="G2067" i="11"/>
  <c r="G2063" i="11"/>
  <c r="G2059" i="11"/>
  <c r="G2055" i="11"/>
  <c r="G2051" i="11"/>
  <c r="G2047" i="11"/>
  <c r="G2043" i="11"/>
  <c r="G2039" i="11"/>
  <c r="G2035" i="11"/>
  <c r="G2031" i="11"/>
  <c r="G2027" i="11"/>
  <c r="G2023" i="11"/>
  <c r="G2019" i="11"/>
  <c r="G2015" i="11"/>
  <c r="G2011" i="11"/>
  <c r="G2007" i="11"/>
  <c r="G2003" i="11"/>
  <c r="G1999" i="11"/>
  <c r="G1995" i="11"/>
  <c r="G1991" i="11"/>
  <c r="G1987" i="11"/>
  <c r="G1983" i="11"/>
  <c r="G2538" i="11"/>
  <c r="G2522" i="11"/>
  <c r="G2506" i="11"/>
  <c r="G2490" i="11"/>
  <c r="G2474" i="11"/>
  <c r="G2458" i="11"/>
  <c r="G2442" i="11"/>
  <c r="G2426" i="11"/>
  <c r="G2410" i="11"/>
  <c r="G2394" i="11"/>
  <c r="G2378" i="11"/>
  <c r="G2362" i="11"/>
  <c r="G2346" i="11"/>
  <c r="G2193" i="11"/>
  <c r="G2189" i="11"/>
  <c r="G2185" i="11"/>
  <c r="G2181" i="11"/>
  <c r="G2177" i="11"/>
  <c r="G2173" i="11"/>
  <c r="G2169" i="11"/>
  <c r="G2165" i="11"/>
  <c r="G2161" i="11"/>
  <c r="G2157" i="11"/>
  <c r="G2153" i="11"/>
  <c r="G2149" i="11"/>
  <c r="G2145" i="11"/>
  <c r="G2141" i="11"/>
  <c r="G2137" i="11"/>
  <c r="G2133" i="11"/>
  <c r="G2129" i="11"/>
  <c r="G2125" i="11"/>
  <c r="G2121" i="11"/>
  <c r="G2117" i="11"/>
  <c r="G2113" i="11"/>
  <c r="G2109" i="11"/>
  <c r="G2105" i="11"/>
  <c r="G2101" i="11"/>
  <c r="G2097" i="11"/>
  <c r="G2093" i="11"/>
  <c r="G2089" i="11"/>
  <c r="G2085" i="11"/>
  <c r="G1824" i="11"/>
  <c r="G1820" i="11"/>
  <c r="G1816" i="11"/>
  <c r="G1812" i="11"/>
  <c r="G1808" i="11"/>
  <c r="G1804" i="11"/>
  <c r="G1801" i="11"/>
  <c r="G1799" i="11"/>
  <c r="G1797" i="11"/>
  <c r="G1795" i="11"/>
  <c r="G1793" i="11"/>
  <c r="G1791" i="11"/>
  <c r="G1789" i="11"/>
  <c r="G1787" i="11"/>
  <c r="G1785" i="11"/>
  <c r="G1783" i="11"/>
  <c r="G1781" i="11"/>
  <c r="G1779" i="11"/>
  <c r="G1777" i="11"/>
  <c r="G1775" i="11"/>
  <c r="G1773" i="11"/>
  <c r="G1771" i="11"/>
  <c r="G1769" i="11"/>
  <c r="G1767" i="11"/>
  <c r="G1765" i="11"/>
  <c r="G1763" i="11"/>
  <c r="G1761" i="11"/>
  <c r="G1759" i="11"/>
  <c r="G1757" i="11"/>
  <c r="G1755" i="11"/>
  <c r="G1753" i="11"/>
  <c r="G1751" i="11"/>
  <c r="G1749" i="11"/>
  <c r="G1747" i="11"/>
  <c r="G1745" i="11"/>
  <c r="G1743" i="11"/>
  <c r="G1741" i="11"/>
  <c r="G1739" i="11"/>
  <c r="G1737" i="11"/>
  <c r="G1735" i="11"/>
  <c r="G1733" i="11"/>
  <c r="G1731" i="11"/>
  <c r="G1729" i="11"/>
  <c r="G1727" i="11"/>
  <c r="G1725" i="11"/>
  <c r="G1723" i="11"/>
  <c r="G1721" i="11"/>
  <c r="G1719" i="11"/>
  <c r="G1717" i="11"/>
  <c r="G1715" i="11"/>
  <c r="G1713" i="11"/>
  <c r="G1711" i="11"/>
  <c r="G1709" i="11"/>
  <c r="G1707" i="11"/>
  <c r="G1705" i="11"/>
  <c r="G1703" i="11"/>
  <c r="G1701" i="11"/>
  <c r="G1699" i="11"/>
  <c r="G1697" i="11"/>
  <c r="G1695" i="11"/>
  <c r="G1693" i="11"/>
  <c r="G1691" i="11"/>
  <c r="G1689" i="11"/>
  <c r="G1687" i="11"/>
  <c r="G1685" i="11"/>
  <c r="G1683" i="11"/>
  <c r="G1681" i="11"/>
  <c r="G1679" i="11"/>
  <c r="G1677" i="11"/>
  <c r="G1675" i="11"/>
  <c r="G1673" i="11"/>
  <c r="G1671" i="11"/>
  <c r="G1669" i="11"/>
  <c r="G1667" i="11"/>
  <c r="G1665" i="11"/>
  <c r="G1663" i="11"/>
  <c r="G1661" i="11"/>
  <c r="G1659" i="11"/>
  <c r="G1657" i="11"/>
  <c r="G1655" i="11"/>
  <c r="G1653" i="11"/>
  <c r="G1651" i="11"/>
  <c r="G1649" i="11"/>
  <c r="G1647" i="11"/>
  <c r="G1645" i="11"/>
  <c r="G1643" i="11"/>
  <c r="G1641" i="11"/>
  <c r="G1639" i="11"/>
  <c r="G1637" i="11"/>
  <c r="G1635" i="11"/>
  <c r="G1633" i="11"/>
  <c r="G1631" i="11"/>
  <c r="G1629" i="11"/>
  <c r="G1627" i="11"/>
  <c r="G1625" i="11"/>
  <c r="G1623" i="11"/>
  <c r="G1621" i="11"/>
  <c r="G1619" i="11"/>
  <c r="G1617" i="11"/>
  <c r="G1615" i="11"/>
  <c r="G1613" i="11"/>
  <c r="G1611" i="11"/>
  <c r="G1609" i="11"/>
  <c r="G1607" i="11"/>
  <c r="G1605" i="11"/>
  <c r="G1603" i="11"/>
  <c r="G1601" i="11"/>
  <c r="G1599" i="11"/>
  <c r="G1597" i="11"/>
  <c r="G1595" i="11"/>
  <c r="G1593" i="11"/>
  <c r="G1591" i="11"/>
  <c r="G1589" i="11"/>
  <c r="G1587" i="11"/>
  <c r="G1585" i="11"/>
  <c r="G1583" i="11"/>
  <c r="G1581" i="11"/>
  <c r="G1579" i="11"/>
  <c r="G1577" i="11"/>
  <c r="G1575" i="11"/>
  <c r="G1573" i="11"/>
  <c r="G1571" i="11"/>
  <c r="G1569" i="11"/>
  <c r="G1567" i="11"/>
  <c r="G1565" i="11"/>
  <c r="G1563" i="11"/>
  <c r="G1561" i="11"/>
  <c r="G1559" i="11"/>
  <c r="G1557" i="11"/>
  <c r="G1555" i="11"/>
  <c r="G1553" i="11"/>
  <c r="G1551" i="11"/>
  <c r="G1549" i="11"/>
  <c r="G1547" i="11"/>
  <c r="G1545" i="11"/>
  <c r="G1543" i="11"/>
  <c r="G1541" i="11"/>
  <c r="G1539" i="11"/>
  <c r="G1537" i="11"/>
  <c r="G1535" i="11"/>
  <c r="G1533" i="11"/>
  <c r="G1531" i="11"/>
  <c r="G1529" i="11"/>
  <c r="G1527" i="11"/>
  <c r="G1525" i="11"/>
  <c r="G1523" i="11"/>
  <c r="G1521" i="11"/>
  <c r="G1519" i="11"/>
  <c r="G1517" i="11"/>
  <c r="G1515" i="11"/>
  <c r="G1513" i="11"/>
  <c r="G1511" i="11"/>
  <c r="G1509" i="11"/>
  <c r="G1507" i="11"/>
  <c r="G1505" i="11"/>
  <c r="G1503" i="11"/>
  <c r="G1501" i="11"/>
  <c r="G1499" i="11"/>
  <c r="G1497" i="11"/>
  <c r="G1495" i="11"/>
  <c r="G1493" i="11"/>
  <c r="G1491" i="11"/>
  <c r="G1489" i="11"/>
  <c r="G1487" i="11"/>
  <c r="G1485" i="11"/>
  <c r="G1483" i="11"/>
  <c r="G1481" i="11"/>
  <c r="G1479" i="11"/>
  <c r="G1477" i="11"/>
  <c r="G1475" i="11"/>
  <c r="G1473" i="11"/>
  <c r="G1471" i="11"/>
  <c r="G1469" i="11"/>
  <c r="G1467" i="11"/>
  <c r="G1465" i="11"/>
  <c r="G1463" i="11"/>
  <c r="G1461" i="11"/>
  <c r="G1459" i="11"/>
  <c r="G1457" i="11"/>
  <c r="G1455" i="11"/>
  <c r="G1453" i="11"/>
  <c r="G1451" i="11"/>
  <c r="G1449" i="11"/>
  <c r="G1447" i="11"/>
  <c r="G1445" i="11"/>
  <c r="G1443" i="11"/>
  <c r="G1441" i="11"/>
  <c r="G1439" i="11"/>
  <c r="G1437" i="11"/>
  <c r="G1435" i="11"/>
  <c r="G1433" i="11"/>
  <c r="G1431" i="11"/>
  <c r="G1429" i="11"/>
  <c r="G1427" i="11"/>
  <c r="G1425" i="11"/>
  <c r="G1423" i="11"/>
  <c r="G1421" i="11"/>
  <c r="G1419" i="11"/>
  <c r="G1417" i="11"/>
  <c r="G1415" i="11"/>
  <c r="G1413" i="11"/>
  <c r="G1411" i="11"/>
  <c r="G1409" i="11"/>
  <c r="G1407" i="11"/>
  <c r="G1405" i="11"/>
  <c r="G1403" i="11"/>
  <c r="G1401" i="11"/>
  <c r="G1399" i="11"/>
  <c r="G1397" i="11"/>
  <c r="G1395" i="11"/>
  <c r="G1393" i="11"/>
  <c r="G1391" i="11"/>
  <c r="G1389" i="11"/>
  <c r="G1387" i="11"/>
  <c r="G1385" i="11"/>
  <c r="G1383" i="11"/>
  <c r="G1381" i="11"/>
  <c r="G1379" i="11"/>
  <c r="G1377" i="11"/>
  <c r="G1375" i="11"/>
  <c r="G1373" i="11"/>
  <c r="G1371" i="11"/>
  <c r="G1369" i="11"/>
  <c r="G1367" i="11"/>
  <c r="G1365" i="11"/>
  <c r="G1363" i="11"/>
  <c r="G1361" i="11"/>
  <c r="G1359" i="11"/>
  <c r="G1357" i="11"/>
  <c r="G1355" i="11"/>
  <c r="G2546" i="11"/>
  <c r="G2530" i="11"/>
  <c r="G2514" i="11"/>
  <c r="G2498" i="11"/>
  <c r="G2482" i="11"/>
  <c r="G2466" i="11"/>
  <c r="G2450" i="11"/>
  <c r="G2434" i="11"/>
  <c r="G2418" i="11"/>
  <c r="G2402" i="11"/>
  <c r="G2386" i="11"/>
  <c r="G2370" i="11"/>
  <c r="G2354" i="11"/>
  <c r="G2191" i="11"/>
  <c r="G2187" i="11"/>
  <c r="G2183" i="11"/>
  <c r="G2179" i="11"/>
  <c r="G2175" i="11"/>
  <c r="G2171" i="11"/>
  <c r="G2167" i="11"/>
  <c r="G2163" i="11"/>
  <c r="G2159" i="11"/>
  <c r="G2155" i="11"/>
  <c r="G2151" i="11"/>
  <c r="G2147" i="11"/>
  <c r="G2143" i="11"/>
  <c r="G2139" i="11"/>
  <c r="G2135" i="11"/>
  <c r="G2131" i="11"/>
  <c r="G2127" i="11"/>
  <c r="G2123" i="11"/>
  <c r="G2119" i="11"/>
  <c r="G2115" i="11"/>
  <c r="G2111" i="11"/>
  <c r="G2107" i="11"/>
  <c r="G2103" i="11"/>
  <c r="G2099" i="11"/>
  <c r="G2095" i="11"/>
  <c r="G2091" i="11"/>
  <c r="G2087" i="11"/>
  <c r="G2083" i="11"/>
  <c r="G1826" i="11"/>
  <c r="G1822" i="11"/>
  <c r="G1818" i="11"/>
  <c r="G1814" i="11"/>
  <c r="G1810" i="11"/>
  <c r="G1806" i="11"/>
  <c r="G1802" i="11"/>
  <c r="G1800" i="11"/>
  <c r="G1798" i="11"/>
  <c r="G1796" i="11"/>
  <c r="G1794" i="11"/>
  <c r="G1792" i="11"/>
  <c r="G1790" i="11"/>
  <c r="G1788" i="11"/>
  <c r="G1786" i="11"/>
  <c r="G1784" i="11"/>
  <c r="G1782" i="11"/>
  <c r="G1780" i="11"/>
  <c r="G1778" i="11"/>
  <c r="G1776" i="11"/>
  <c r="G1774" i="11"/>
  <c r="G1772" i="11"/>
  <c r="G1770" i="11"/>
  <c r="G1768" i="11"/>
  <c r="G1766" i="11"/>
  <c r="G1764" i="11"/>
  <c r="G1762" i="11"/>
  <c r="G1760" i="11"/>
  <c r="G1758" i="11"/>
  <c r="G1756" i="11"/>
  <c r="G1754" i="11"/>
  <c r="G1752" i="11"/>
  <c r="G1750" i="11"/>
  <c r="G1748" i="11"/>
  <c r="G1746" i="11"/>
  <c r="G1744" i="11"/>
  <c r="G1742" i="11"/>
  <c r="G1740" i="11"/>
  <c r="G1738" i="11"/>
  <c r="G1736" i="11"/>
  <c r="G1734" i="11"/>
  <c r="G1732" i="11"/>
  <c r="G1730" i="11"/>
  <c r="G1728" i="11"/>
  <c r="G1726" i="11"/>
  <c r="G1724" i="11"/>
  <c r="G1722" i="11"/>
  <c r="G1720" i="11"/>
  <c r="G1718" i="11"/>
  <c r="G1716" i="11"/>
  <c r="G1714" i="11"/>
  <c r="G1712" i="11"/>
  <c r="G1710" i="11"/>
  <c r="G1708" i="11"/>
  <c r="G1706" i="11"/>
  <c r="G1704" i="11"/>
  <c r="G1702" i="11"/>
  <c r="G1700" i="11"/>
  <c r="G1698" i="11"/>
  <c r="G1696" i="11"/>
  <c r="G1694" i="11"/>
  <c r="G1692" i="11"/>
  <c r="G1690" i="11"/>
  <c r="G1688" i="11"/>
  <c r="G1686" i="11"/>
  <c r="G1684" i="11"/>
  <c r="G1682" i="11"/>
  <c r="G1680" i="11"/>
  <c r="G1678" i="11"/>
  <c r="G1676" i="11"/>
  <c r="G1674" i="11"/>
  <c r="G1672" i="11"/>
  <c r="G1670" i="11"/>
  <c r="G1668" i="11"/>
  <c r="G1666" i="11"/>
  <c r="G1664" i="11"/>
  <c r="G1662" i="11"/>
  <c r="G1660" i="11"/>
  <c r="G1658" i="11"/>
  <c r="G1656" i="11"/>
  <c r="G1654" i="11"/>
  <c r="G1652" i="11"/>
  <c r="G1650" i="11"/>
  <c r="G1648" i="11"/>
  <c r="G1646" i="11"/>
  <c r="G1644" i="11"/>
  <c r="G1642" i="11"/>
  <c r="G1640" i="11"/>
  <c r="G1638" i="11"/>
  <c r="G1636" i="11"/>
  <c r="G1634" i="11"/>
  <c r="G1632" i="11"/>
  <c r="G1630" i="11"/>
  <c r="G1628" i="11"/>
  <c r="G1626" i="11"/>
  <c r="G1624" i="11"/>
  <c r="G1622" i="11"/>
  <c r="G1620" i="11"/>
  <c r="G1618" i="11"/>
  <c r="G1616" i="11"/>
  <c r="G1614" i="11"/>
  <c r="G1612" i="11"/>
  <c r="G1610" i="11"/>
  <c r="G1608" i="11"/>
  <c r="G1606" i="11"/>
  <c r="G1604" i="11"/>
  <c r="G1602" i="11"/>
  <c r="G1600" i="11"/>
  <c r="G1598" i="11"/>
  <c r="G1596" i="11"/>
  <c r="G1594" i="11"/>
  <c r="G1592" i="11"/>
  <c r="G1590" i="11"/>
  <c r="G1588" i="11"/>
  <c r="G1586" i="11"/>
  <c r="G1584" i="11"/>
  <c r="G1582" i="11"/>
  <c r="G1580" i="11"/>
  <c r="G1578" i="11"/>
  <c r="G1576" i="11"/>
  <c r="G1574" i="11"/>
  <c r="G1572" i="11"/>
  <c r="G1570" i="11"/>
  <c r="G1568" i="11"/>
  <c r="G1566" i="11"/>
  <c r="G1564" i="11"/>
  <c r="G1562" i="11"/>
  <c r="G1560" i="11"/>
  <c r="G1558" i="11"/>
  <c r="G1556" i="11"/>
  <c r="G1554" i="11"/>
  <c r="G1552" i="11"/>
  <c r="G1550" i="11"/>
  <c r="G1548" i="11"/>
  <c r="G1546" i="11"/>
  <c r="G1544" i="11"/>
  <c r="G1542" i="11"/>
  <c r="G1540" i="11"/>
  <c r="G1538" i="11"/>
  <c r="G1536" i="11"/>
  <c r="G1534" i="11"/>
  <c r="G1532" i="11"/>
  <c r="G1530" i="11"/>
  <c r="G1528" i="11"/>
  <c r="G1526" i="11"/>
  <c r="G1524" i="11"/>
  <c r="G1522" i="11"/>
  <c r="G1520" i="11"/>
  <c r="G1518" i="11"/>
  <c r="G1516" i="11"/>
  <c r="G1514" i="11"/>
  <c r="G1512" i="11"/>
  <c r="G1510" i="11"/>
  <c r="G1508" i="11"/>
  <c r="G1506" i="11"/>
  <c r="G1504" i="11"/>
  <c r="G1502" i="11"/>
  <c r="G1500" i="11"/>
  <c r="G1498" i="11"/>
  <c r="G1496" i="11"/>
  <c r="G1494" i="11"/>
  <c r="G1492" i="11"/>
  <c r="G1490" i="11"/>
  <c r="G1488" i="11"/>
  <c r="G1486" i="11"/>
  <c r="G1484" i="11"/>
  <c r="G1482" i="11"/>
  <c r="G1480" i="11"/>
  <c r="G1478" i="11"/>
  <c r="G1476" i="11"/>
  <c r="G1474" i="11"/>
  <c r="G1472" i="11"/>
  <c r="G1470" i="11"/>
  <c r="G1468" i="11"/>
  <c r="G1466" i="11"/>
  <c r="G1464" i="11"/>
  <c r="G1462" i="11"/>
  <c r="G1460" i="11"/>
  <c r="G1458" i="11"/>
  <c r="G1456" i="11"/>
  <c r="G1454" i="11"/>
  <c r="G1452" i="11"/>
  <c r="G1450" i="11"/>
  <c r="G1448" i="11"/>
  <c r="G1446" i="11"/>
  <c r="G1444" i="11"/>
  <c r="G1442" i="11"/>
  <c r="G1440" i="11"/>
  <c r="G1438" i="11"/>
  <c r="G1436" i="11"/>
  <c r="G1434" i="11"/>
  <c r="G1432" i="11"/>
  <c r="G1430" i="11"/>
  <c r="G1428" i="11"/>
  <c r="G1426" i="11"/>
  <c r="G1424" i="11"/>
  <c r="G1422" i="11"/>
  <c r="G1420" i="11"/>
  <c r="G1418" i="11"/>
  <c r="G1416" i="11"/>
  <c r="G1414" i="11"/>
  <c r="G1412" i="11"/>
  <c r="G1410" i="11"/>
  <c r="G1408" i="11"/>
  <c r="G1406" i="11"/>
  <c r="G1404" i="11"/>
  <c r="G1402" i="11"/>
  <c r="G1400" i="11"/>
  <c r="G1398" i="11"/>
  <c r="G1396" i="11"/>
  <c r="G1394" i="11"/>
  <c r="G1392" i="11"/>
  <c r="G1390" i="11"/>
  <c r="G1388" i="11"/>
  <c r="G1386" i="11"/>
  <c r="G1384" i="11"/>
  <c r="G1382" i="11"/>
  <c r="G1380" i="11"/>
  <c r="G1378" i="11"/>
  <c r="G1376" i="11"/>
  <c r="G1374" i="11"/>
  <c r="G1372" i="11"/>
  <c r="G1370" i="11"/>
  <c r="G1368" i="11"/>
  <c r="G1366" i="11"/>
  <c r="G1364" i="11"/>
  <c r="G1362" i="11"/>
  <c r="G1360" i="11"/>
  <c r="G1358" i="11"/>
  <c r="G1356" i="11"/>
  <c r="G1354" i="11"/>
  <c r="G1352" i="11"/>
  <c r="G1350" i="11"/>
  <c r="G1348" i="11"/>
  <c r="G1346" i="11"/>
  <c r="G1344" i="11"/>
  <c r="G1342" i="11"/>
  <c r="G1340" i="11"/>
  <c r="G1338" i="11"/>
  <c r="G1336" i="11"/>
  <c r="G2526" i="11"/>
  <c r="G2494" i="11"/>
  <c r="G2462" i="11"/>
  <c r="G2430" i="11"/>
  <c r="G2398" i="11"/>
  <c r="G2366" i="11"/>
  <c r="G1971" i="11"/>
  <c r="G1967" i="11"/>
  <c r="G1963" i="11"/>
  <c r="G1959" i="11"/>
  <c r="G1955" i="11"/>
  <c r="G1951" i="11"/>
  <c r="G1947" i="11"/>
  <c r="G1943" i="11"/>
  <c r="G1939" i="11"/>
  <c r="G1935" i="11"/>
  <c r="G1931" i="11"/>
  <c r="G1927" i="11"/>
  <c r="G1923" i="11"/>
  <c r="G1919" i="11"/>
  <c r="G1915" i="11"/>
  <c r="G1911" i="11"/>
  <c r="G1907" i="11"/>
  <c r="G1903" i="11"/>
  <c r="G1899" i="11"/>
  <c r="G1895" i="11"/>
  <c r="G1891" i="11"/>
  <c r="G1887" i="11"/>
  <c r="G1883" i="11"/>
  <c r="G1879" i="11"/>
  <c r="G1875" i="11"/>
  <c r="G1871" i="11"/>
  <c r="G1867" i="11"/>
  <c r="G1863" i="11"/>
  <c r="G1859" i="11"/>
  <c r="G1855" i="11"/>
  <c r="G1851" i="11"/>
  <c r="G1847" i="11"/>
  <c r="G1843" i="11"/>
  <c r="G1839" i="11"/>
  <c r="G1835" i="11"/>
  <c r="G1831" i="11"/>
  <c r="G1827" i="11"/>
  <c r="G1819" i="11"/>
  <c r="G1811" i="11"/>
  <c r="G1803" i="11"/>
  <c r="G2550" i="11"/>
  <c r="G2518" i="11"/>
  <c r="G2486" i="11"/>
  <c r="G2454" i="11"/>
  <c r="G2422" i="11"/>
  <c r="G2390" i="11"/>
  <c r="G2358" i="11"/>
  <c r="G1975" i="11"/>
  <c r="G1821" i="11"/>
  <c r="G1813" i="11"/>
  <c r="G1805" i="11"/>
  <c r="G1353" i="11"/>
  <c r="G1349" i="11"/>
  <c r="G1345" i="11"/>
  <c r="G1341" i="11"/>
  <c r="G1337" i="11"/>
  <c r="G1334" i="11"/>
  <c r="G1332" i="11"/>
  <c r="G1330" i="11"/>
  <c r="G1328" i="11"/>
  <c r="G1326" i="11"/>
  <c r="G1324" i="11"/>
  <c r="G1322" i="11"/>
  <c r="G1320" i="11"/>
  <c r="G1318" i="11"/>
  <c r="G1316" i="11"/>
  <c r="G1314" i="11"/>
  <c r="G1312" i="11"/>
  <c r="G1310" i="11"/>
  <c r="G1308" i="11"/>
  <c r="G1306" i="11"/>
  <c r="G1304" i="11"/>
  <c r="G1302" i="11"/>
  <c r="G1300" i="11"/>
  <c r="G1298" i="11"/>
  <c r="G1296" i="11"/>
  <c r="G1294" i="11"/>
  <c r="G1292" i="11"/>
  <c r="G1290" i="11"/>
  <c r="G1288" i="11"/>
  <c r="G1286" i="11"/>
  <c r="G1284" i="11"/>
  <c r="G1282" i="11"/>
  <c r="G1280" i="11"/>
  <c r="G1278" i="11"/>
  <c r="G1276" i="11"/>
  <c r="G1274" i="11"/>
  <c r="G1272" i="11"/>
  <c r="G1270" i="11"/>
  <c r="G1268" i="11"/>
  <c r="G1266" i="11"/>
  <c r="G1264" i="11"/>
  <c r="G1262" i="11"/>
  <c r="G1260" i="11"/>
  <c r="G1258" i="11"/>
  <c r="G1256" i="11"/>
  <c r="G1254" i="11"/>
  <c r="G1252" i="11"/>
  <c r="G1250" i="11"/>
  <c r="G1248" i="11"/>
  <c r="G1246" i="11"/>
  <c r="G1244" i="11"/>
  <c r="G1242" i="11"/>
  <c r="G1240" i="11"/>
  <c r="G1238" i="11"/>
  <c r="G1236" i="11"/>
  <c r="G1234" i="11"/>
  <c r="G1232" i="11"/>
  <c r="G1230" i="11"/>
  <c r="G1228" i="11"/>
  <c r="G1226" i="11"/>
  <c r="G1224" i="11"/>
  <c r="G1222" i="11"/>
  <c r="G1220" i="11"/>
  <c r="G1218" i="11"/>
  <c r="G1216" i="11"/>
  <c r="G1214" i="11"/>
  <c r="G1212" i="11"/>
  <c r="G1210" i="11"/>
  <c r="G1208" i="11"/>
  <c r="G1206" i="11"/>
  <c r="G1204" i="11"/>
  <c r="G1202" i="11"/>
  <c r="G1200" i="11"/>
  <c r="G1198" i="11"/>
  <c r="G1196" i="11"/>
  <c r="G1194" i="11"/>
  <c r="G1192" i="11"/>
  <c r="G1190" i="11"/>
  <c r="G1188" i="11"/>
  <c r="G1186" i="11"/>
  <c r="G1184" i="11"/>
  <c r="G1182" i="11"/>
  <c r="G1180" i="11"/>
  <c r="G1178" i="11"/>
  <c r="G1176" i="11"/>
  <c r="G1174" i="11"/>
  <c r="G1172" i="11"/>
  <c r="G1170" i="11"/>
  <c r="G1168" i="11"/>
  <c r="G1166" i="11"/>
  <c r="G1164" i="11"/>
  <c r="G1162" i="11"/>
  <c r="G1160" i="11"/>
  <c r="G1158" i="11"/>
  <c r="G1156" i="11"/>
  <c r="G1154" i="11"/>
  <c r="G1152" i="11"/>
  <c r="G1150" i="11"/>
  <c r="G1148" i="11"/>
  <c r="G1146" i="11"/>
  <c r="G1144" i="11"/>
  <c r="G1142" i="11"/>
  <c r="G1140" i="11"/>
  <c r="G1138" i="11"/>
  <c r="G1136" i="11"/>
  <c r="G1134" i="11"/>
  <c r="G1132" i="11"/>
  <c r="G1130" i="11"/>
  <c r="G1128" i="11"/>
  <c r="G1126" i="11"/>
  <c r="G1124" i="11"/>
  <c r="G1122" i="11"/>
  <c r="G1120" i="11"/>
  <c r="G1118" i="11"/>
  <c r="G1116" i="11"/>
  <c r="G1114" i="11"/>
  <c r="G1112" i="11"/>
  <c r="G1110" i="11"/>
  <c r="G1108" i="11"/>
  <c r="G1106" i="11"/>
  <c r="G1104" i="11"/>
  <c r="G1102" i="11"/>
  <c r="G1100" i="11"/>
  <c r="G1098" i="11"/>
  <c r="G1096" i="11"/>
  <c r="G1094" i="11"/>
  <c r="G1092" i="11"/>
  <c r="G1090" i="11"/>
  <c r="G1088" i="11"/>
  <c r="G1086" i="11"/>
  <c r="G1084" i="11"/>
  <c r="G1082" i="11"/>
  <c r="G1080" i="11"/>
  <c r="G1078" i="11"/>
  <c r="G1076" i="11"/>
  <c r="G1074" i="11"/>
  <c r="G1072" i="11"/>
  <c r="G1070" i="11"/>
  <c r="G1068" i="11"/>
  <c r="G1066" i="11"/>
  <c r="G1064" i="11"/>
  <c r="G1062" i="11"/>
  <c r="G1060" i="11"/>
  <c r="G1058" i="11"/>
  <c r="G1056" i="11"/>
  <c r="G1054" i="11"/>
  <c r="G1052" i="11"/>
  <c r="G1050" i="11"/>
  <c r="G1048" i="11"/>
  <c r="G1046" i="11"/>
  <c r="G1044" i="11"/>
  <c r="G1042" i="11"/>
  <c r="G1040" i="11"/>
  <c r="G1038" i="11"/>
  <c r="G1036" i="11"/>
  <c r="G1034" i="11"/>
  <c r="G1032" i="11"/>
  <c r="G1030" i="11"/>
  <c r="G1028" i="11"/>
  <c r="G1026" i="11"/>
  <c r="G1024" i="11"/>
  <c r="G1022" i="11"/>
  <c r="G1020" i="11"/>
  <c r="G1018" i="11"/>
  <c r="G1016" i="11"/>
  <c r="G1014" i="11"/>
  <c r="G1012" i="11"/>
  <c r="G1010" i="11"/>
  <c r="G1008" i="11"/>
  <c r="G2542" i="11"/>
  <c r="G2510" i="11"/>
  <c r="G2478" i="11"/>
  <c r="G2446" i="11"/>
  <c r="G2414" i="11"/>
  <c r="G2382" i="11"/>
  <c r="G2350" i="11"/>
  <c r="G2335" i="11"/>
  <c r="G1979" i="11"/>
  <c r="G1969" i="11"/>
  <c r="G1965" i="11"/>
  <c r="G1961" i="11"/>
  <c r="G1957" i="11"/>
  <c r="G1953" i="11"/>
  <c r="G1949" i="11"/>
  <c r="G1945" i="11"/>
  <c r="G1941" i="11"/>
  <c r="G1937" i="11"/>
  <c r="G1933" i="11"/>
  <c r="G1929" i="11"/>
  <c r="G1925" i="11"/>
  <c r="G1921" i="11"/>
  <c r="G1917" i="11"/>
  <c r="G1913" i="11"/>
  <c r="G1909" i="11"/>
  <c r="G1905" i="11"/>
  <c r="G1901" i="11"/>
  <c r="G1897" i="11"/>
  <c r="G1893" i="11"/>
  <c r="G1889" i="11"/>
  <c r="G1885" i="11"/>
  <c r="G1881" i="11"/>
  <c r="G1877" i="11"/>
  <c r="G1873" i="11"/>
  <c r="G1869" i="11"/>
  <c r="G1865" i="11"/>
  <c r="G1861" i="11"/>
  <c r="G1857" i="11"/>
  <c r="G1853" i="11"/>
  <c r="G1849" i="11"/>
  <c r="G1845" i="11"/>
  <c r="G1841" i="11"/>
  <c r="G1837" i="11"/>
  <c r="G1833" i="11"/>
  <c r="G1829" i="11"/>
  <c r="G1823" i="11"/>
  <c r="G1815" i="11"/>
  <c r="G1807" i="11"/>
  <c r="G2438" i="11"/>
  <c r="G1351" i="11"/>
  <c r="G1343" i="11"/>
  <c r="G1335" i="11"/>
  <c r="G1333" i="11"/>
  <c r="G1331" i="11"/>
  <c r="G1329" i="11"/>
  <c r="G1327" i="11"/>
  <c r="G1325" i="11"/>
  <c r="G1323" i="11"/>
  <c r="G1321" i="11"/>
  <c r="G1319" i="11"/>
  <c r="G1317" i="11"/>
  <c r="G1315" i="11"/>
  <c r="G1313" i="11"/>
  <c r="G1311" i="11"/>
  <c r="G1309" i="11"/>
  <c r="G1307" i="11"/>
  <c r="G1305" i="11"/>
  <c r="G1303" i="11"/>
  <c r="G1301" i="11"/>
  <c r="G1299" i="11"/>
  <c r="G1297" i="11"/>
  <c r="G1295" i="11"/>
  <c r="G1293" i="11"/>
  <c r="G1291" i="11"/>
  <c r="G1289" i="11"/>
  <c r="G1287" i="11"/>
  <c r="G1285" i="11"/>
  <c r="G1283" i="11"/>
  <c r="G1281" i="11"/>
  <c r="G1279" i="11"/>
  <c r="G1277" i="11"/>
  <c r="G1275" i="11"/>
  <c r="G1273" i="11"/>
  <c r="G1271" i="11"/>
  <c r="G1269" i="11"/>
  <c r="G1267" i="11"/>
  <c r="G1265" i="11"/>
  <c r="G1263" i="11"/>
  <c r="G1261" i="11"/>
  <c r="G1259" i="11"/>
  <c r="G1257" i="11"/>
  <c r="G1255" i="11"/>
  <c r="G1253" i="11"/>
  <c r="G1251" i="11"/>
  <c r="G1249" i="11"/>
  <c r="G1247" i="11"/>
  <c r="G1245" i="11"/>
  <c r="G1243" i="11"/>
  <c r="G1241" i="11"/>
  <c r="G1239" i="11"/>
  <c r="G1237" i="11"/>
  <c r="G1235" i="11"/>
  <c r="G1233" i="11"/>
  <c r="G1231" i="11"/>
  <c r="G1229" i="11"/>
  <c r="G1227" i="11"/>
  <c r="G1225" i="11"/>
  <c r="G1223" i="11"/>
  <c r="G1221" i="11"/>
  <c r="G1219" i="11"/>
  <c r="G1217" i="11"/>
  <c r="G1215" i="11"/>
  <c r="G1213" i="11"/>
  <c r="G1211" i="11"/>
  <c r="G1209" i="11"/>
  <c r="G1207" i="11"/>
  <c r="G1205" i="11"/>
  <c r="G1203" i="11"/>
  <c r="G1201" i="11"/>
  <c r="G1199" i="11"/>
  <c r="G1197" i="11"/>
  <c r="G1193" i="11"/>
  <c r="G1189" i="11"/>
  <c r="G1185" i="11"/>
  <c r="G1181" i="11"/>
  <c r="G1177" i="11"/>
  <c r="G1173" i="11"/>
  <c r="G1169" i="11"/>
  <c r="G1165" i="11"/>
  <c r="G1161" i="11"/>
  <c r="G1157" i="11"/>
  <c r="G1153" i="11"/>
  <c r="G1149" i="11"/>
  <c r="G1145" i="11"/>
  <c r="G1141" i="11"/>
  <c r="G1137" i="11"/>
  <c r="G1133" i="11"/>
  <c r="G1129" i="11"/>
  <c r="G1125" i="11"/>
  <c r="G1121" i="11"/>
  <c r="G1117" i="11"/>
  <c r="G1113" i="11"/>
  <c r="G1109" i="11"/>
  <c r="G1105" i="11"/>
  <c r="G1101" i="11"/>
  <c r="G1097" i="11"/>
  <c r="G1093" i="11"/>
  <c r="G1089" i="11"/>
  <c r="G1085" i="11"/>
  <c r="G1081" i="11"/>
  <c r="G1077" i="11"/>
  <c r="G1073" i="11"/>
  <c r="G1069" i="11"/>
  <c r="G1065" i="11"/>
  <c r="G1061" i="11"/>
  <c r="G1057" i="11"/>
  <c r="G1053" i="11"/>
  <c r="G1049" i="11"/>
  <c r="G1045" i="11"/>
  <c r="G1041" i="11"/>
  <c r="G1037" i="11"/>
  <c r="G1033" i="11"/>
  <c r="G1029" i="11"/>
  <c r="G1025" i="11"/>
  <c r="G1021" i="11"/>
  <c r="G1017" i="11"/>
  <c r="G1013" i="11"/>
  <c r="G1009" i="11"/>
  <c r="G2534" i="11"/>
  <c r="G2406" i="11"/>
  <c r="G1809" i="11"/>
  <c r="G1006" i="11"/>
  <c r="G1004" i="11"/>
  <c r="G1002" i="11"/>
  <c r="G1000" i="11"/>
  <c r="G998" i="11"/>
  <c r="G996" i="11"/>
  <c r="G994" i="11"/>
  <c r="G992" i="11"/>
  <c r="G990" i="11"/>
  <c r="G988" i="11"/>
  <c r="G986" i="11"/>
  <c r="G984" i="11"/>
  <c r="G982" i="11"/>
  <c r="G980" i="11"/>
  <c r="G978" i="11"/>
  <c r="G976" i="11"/>
  <c r="G974" i="11"/>
  <c r="G972" i="11"/>
  <c r="G970" i="11"/>
  <c r="G968" i="11"/>
  <c r="G966" i="11"/>
  <c r="G964" i="11"/>
  <c r="G962" i="11"/>
  <c r="G960" i="11"/>
  <c r="G958" i="11"/>
  <c r="G956" i="11"/>
  <c r="G954" i="11"/>
  <c r="G952" i="11"/>
  <c r="G950" i="11"/>
  <c r="G948" i="11"/>
  <c r="G946" i="11"/>
  <c r="G944" i="11"/>
  <c r="G942" i="11"/>
  <c r="G940" i="11"/>
  <c r="G938" i="11"/>
  <c r="G936" i="11"/>
  <c r="G934" i="11"/>
  <c r="G932" i="11"/>
  <c r="G930" i="11"/>
  <c r="G928" i="11"/>
  <c r="G926" i="11"/>
  <c r="G924" i="11"/>
  <c r="G922" i="11"/>
  <c r="G920" i="11"/>
  <c r="G918" i="11"/>
  <c r="G916" i="11"/>
  <c r="G914" i="11"/>
  <c r="G912" i="11"/>
  <c r="G910" i="11"/>
  <c r="G908" i="11"/>
  <c r="G906" i="11"/>
  <c r="G904" i="11"/>
  <c r="G902" i="11"/>
  <c r="G900" i="11"/>
  <c r="G898" i="11"/>
  <c r="G896" i="11"/>
  <c r="G894" i="11"/>
  <c r="G892" i="11"/>
  <c r="G890" i="11"/>
  <c r="G888" i="11"/>
  <c r="G886" i="11"/>
  <c r="G884" i="11"/>
  <c r="G882" i="11"/>
  <c r="G880" i="11"/>
  <c r="G878" i="11"/>
  <c r="G876" i="11"/>
  <c r="G874" i="11"/>
  <c r="G872" i="11"/>
  <c r="G870" i="11"/>
  <c r="G868" i="11"/>
  <c r="G866" i="11"/>
  <c r="G864" i="11"/>
  <c r="G862" i="11"/>
  <c r="G860" i="11"/>
  <c r="G858" i="11"/>
  <c r="G856" i="11"/>
  <c r="G854" i="11"/>
  <c r="G852" i="11"/>
  <c r="G850" i="11"/>
  <c r="G848" i="11"/>
  <c r="G846" i="11"/>
  <c r="G844" i="11"/>
  <c r="G842" i="11"/>
  <c r="G840" i="11"/>
  <c r="G838" i="11"/>
  <c r="G836" i="11"/>
  <c r="G834" i="11"/>
  <c r="G832" i="11"/>
  <c r="G830" i="11"/>
  <c r="G828" i="11"/>
  <c r="G826" i="11"/>
  <c r="G824" i="11"/>
  <c r="G822" i="11"/>
  <c r="G820" i="11"/>
  <c r="G818" i="11"/>
  <c r="G816" i="11"/>
  <c r="G814" i="11"/>
  <c r="G812" i="11"/>
  <c r="G810" i="11"/>
  <c r="G808" i="11"/>
  <c r="G806" i="11"/>
  <c r="G804" i="11"/>
  <c r="G802" i="11"/>
  <c r="G800" i="11"/>
  <c r="G798" i="11"/>
  <c r="G796" i="11"/>
  <c r="G794" i="11"/>
  <c r="G792" i="11"/>
  <c r="G790" i="11"/>
  <c r="G788" i="11"/>
  <c r="G786" i="11"/>
  <c r="G784" i="11"/>
  <c r="G782" i="11"/>
  <c r="G780" i="11"/>
  <c r="G778" i="11"/>
  <c r="G776" i="11"/>
  <c r="G774" i="11"/>
  <c r="G772" i="11"/>
  <c r="G770" i="11"/>
  <c r="G768" i="11"/>
  <c r="G766" i="11"/>
  <c r="G764" i="11"/>
  <c r="G762" i="11"/>
  <c r="G760" i="11"/>
  <c r="G758" i="11"/>
  <c r="G756" i="11"/>
  <c r="G754" i="11"/>
  <c r="G752" i="11"/>
  <c r="G750" i="11"/>
  <c r="G748" i="11"/>
  <c r="G746" i="11"/>
  <c r="G744" i="11"/>
  <c r="G742" i="11"/>
  <c r="G740" i="11"/>
  <c r="G2502" i="11"/>
  <c r="G2374" i="11"/>
  <c r="G1817" i="11"/>
  <c r="G1347" i="11"/>
  <c r="G1339" i="11"/>
  <c r="G1195" i="11"/>
  <c r="G1191" i="11"/>
  <c r="G1187" i="11"/>
  <c r="G1183" i="11"/>
  <c r="G1179" i="11"/>
  <c r="G1175" i="11"/>
  <c r="G1171" i="11"/>
  <c r="G1167" i="11"/>
  <c r="G1163" i="11"/>
  <c r="G1159" i="11"/>
  <c r="G1155" i="11"/>
  <c r="G1151" i="11"/>
  <c r="G1147" i="11"/>
  <c r="G1143" i="11"/>
  <c r="G1139" i="11"/>
  <c r="G1135" i="11"/>
  <c r="G1131" i="11"/>
  <c r="G1127" i="11"/>
  <c r="G1123" i="11"/>
  <c r="G1119" i="11"/>
  <c r="G1115" i="11"/>
  <c r="G1111" i="11"/>
  <c r="G1107" i="11"/>
  <c r="G1103" i="11"/>
  <c r="G1099" i="11"/>
  <c r="G1095" i="11"/>
  <c r="G1091" i="11"/>
  <c r="G1087" i="11"/>
  <c r="G1083" i="11"/>
  <c r="G1079" i="11"/>
  <c r="G1075" i="11"/>
  <c r="G1071" i="11"/>
  <c r="G1067" i="11"/>
  <c r="G1063" i="11"/>
  <c r="G1059" i="11"/>
  <c r="G1055" i="11"/>
  <c r="G1051" i="11"/>
  <c r="G1047" i="11"/>
  <c r="G1043" i="11"/>
  <c r="G1039" i="11"/>
  <c r="G1035" i="11"/>
  <c r="G1031" i="11"/>
  <c r="G1027" i="11"/>
  <c r="G1023" i="11"/>
  <c r="G1019" i="11"/>
  <c r="G1015" i="11"/>
  <c r="G1011" i="11"/>
  <c r="G2470" i="11"/>
  <c r="G2342" i="11"/>
  <c r="G1825" i="11"/>
  <c r="G737" i="11"/>
  <c r="G733" i="11"/>
  <c r="G729" i="11"/>
  <c r="G725" i="11"/>
  <c r="G721" i="11"/>
  <c r="G717" i="11"/>
  <c r="G713" i="11"/>
  <c r="G709" i="11"/>
  <c r="G705" i="11"/>
  <c r="G701" i="11"/>
  <c r="G697" i="11"/>
  <c r="G693" i="11"/>
  <c r="G689" i="11"/>
  <c r="G685" i="11"/>
  <c r="G681" i="11"/>
  <c r="G677" i="11"/>
  <c r="G673" i="11"/>
  <c r="G669" i="11"/>
  <c r="G665" i="11"/>
  <c r="G661" i="11"/>
  <c r="G657" i="11"/>
  <c r="G653" i="11"/>
  <c r="G649" i="11"/>
  <c r="G645" i="11"/>
  <c r="G641" i="11"/>
  <c r="G637" i="11"/>
  <c r="G633" i="11"/>
  <c r="G629" i="11"/>
  <c r="G625" i="11"/>
  <c r="G621" i="11"/>
  <c r="G617" i="11"/>
  <c r="G613" i="11"/>
  <c r="G609" i="11"/>
  <c r="G605" i="11"/>
  <c r="G601" i="11"/>
  <c r="G597" i="11"/>
  <c r="G593" i="11"/>
  <c r="G589" i="11"/>
  <c r="G585" i="11"/>
  <c r="G581" i="11"/>
  <c r="G577" i="11"/>
  <c r="G573" i="11"/>
  <c r="G569" i="11"/>
  <c r="G565" i="11"/>
  <c r="G561" i="11"/>
  <c r="G557" i="11"/>
  <c r="G553" i="11"/>
  <c r="G549" i="11"/>
  <c r="G545" i="11"/>
  <c r="G541" i="11"/>
  <c r="G537" i="11"/>
  <c r="G533" i="11"/>
  <c r="G529" i="11"/>
  <c r="G525" i="11"/>
  <c r="G521" i="11"/>
  <c r="G517" i="11"/>
  <c r="G513" i="11"/>
  <c r="G509" i="11"/>
  <c r="G505" i="11"/>
  <c r="G501" i="11"/>
  <c r="G497" i="11"/>
  <c r="G493" i="11"/>
  <c r="G489" i="11"/>
  <c r="G485" i="11"/>
  <c r="G481" i="11"/>
  <c r="G477" i="11"/>
  <c r="G473" i="11"/>
  <c r="G469" i="11"/>
  <c r="G465" i="11"/>
  <c r="G461" i="11"/>
  <c r="G457" i="11"/>
  <c r="G453" i="11"/>
  <c r="G449" i="11"/>
  <c r="G445" i="11"/>
  <c r="G441" i="11"/>
  <c r="G437" i="11"/>
  <c r="G433" i="11"/>
  <c r="G429" i="11"/>
  <c r="G425" i="11"/>
  <c r="G421" i="11"/>
  <c r="G417" i="11"/>
  <c r="G413" i="11"/>
  <c r="G409" i="11"/>
  <c r="G405" i="11"/>
  <c r="G401" i="11"/>
  <c r="G397" i="11"/>
  <c r="G393" i="11"/>
  <c r="G389" i="11"/>
  <c r="G1005" i="11"/>
  <c r="G1001" i="11"/>
  <c r="G997" i="11"/>
  <c r="G993" i="11"/>
  <c r="G989" i="11"/>
  <c r="G985" i="11"/>
  <c r="G981" i="11"/>
  <c r="G977" i="11"/>
  <c r="G973" i="11"/>
  <c r="G969" i="11"/>
  <c r="G736" i="11"/>
  <c r="G732" i="11"/>
  <c r="G728" i="11"/>
  <c r="G724" i="11"/>
  <c r="G720" i="11"/>
  <c r="G716" i="11"/>
  <c r="G712" i="11"/>
  <c r="G708" i="11"/>
  <c r="G704" i="11"/>
  <c r="G700" i="11"/>
  <c r="G696" i="11"/>
  <c r="G692" i="11"/>
  <c r="G688" i="11"/>
  <c r="G684" i="11"/>
  <c r="G680" i="11"/>
  <c r="G676" i="11"/>
  <c r="G672" i="11"/>
  <c r="G668" i="11"/>
  <c r="G664" i="11"/>
  <c r="G660" i="11"/>
  <c r="G656" i="11"/>
  <c r="G652" i="11"/>
  <c r="G648" i="11"/>
  <c r="G644" i="11"/>
  <c r="G640" i="11"/>
  <c r="G636" i="11"/>
  <c r="G632" i="11"/>
  <c r="G628" i="11"/>
  <c r="G624" i="11"/>
  <c r="G620" i="11"/>
  <c r="G616" i="11"/>
  <c r="G612" i="11"/>
  <c r="G608" i="11"/>
  <c r="G604" i="11"/>
  <c r="G600" i="11"/>
  <c r="G596" i="11"/>
  <c r="G592" i="11"/>
  <c r="G588" i="11"/>
  <c r="G584" i="11"/>
  <c r="G580" i="11"/>
  <c r="G576" i="11"/>
  <c r="G572" i="11"/>
  <c r="G568" i="11"/>
  <c r="G564" i="11"/>
  <c r="G560" i="11"/>
  <c r="G556" i="11"/>
  <c r="G552" i="11"/>
  <c r="G548" i="11"/>
  <c r="G544" i="11"/>
  <c r="G540" i="11"/>
  <c r="G536" i="11"/>
  <c r="G532" i="11"/>
  <c r="G528" i="11"/>
  <c r="G524" i="11"/>
  <c r="G520" i="11"/>
  <c r="G516" i="11"/>
  <c r="G512" i="11"/>
  <c r="G508" i="11"/>
  <c r="G504" i="11"/>
  <c r="G500" i="11"/>
  <c r="G496" i="11"/>
  <c r="G492" i="11"/>
  <c r="G488" i="11"/>
  <c r="G484" i="11"/>
  <c r="G480" i="11"/>
  <c r="G476" i="11"/>
  <c r="G472" i="11"/>
  <c r="G468" i="11"/>
  <c r="G464" i="11"/>
  <c r="G460" i="11"/>
  <c r="G456" i="11"/>
  <c r="G452" i="11"/>
  <c r="G448" i="11"/>
  <c r="G444" i="11"/>
  <c r="G440" i="11"/>
  <c r="G436" i="11"/>
  <c r="G432" i="11"/>
  <c r="G428" i="11"/>
  <c r="G424" i="11"/>
  <c r="G420" i="11"/>
  <c r="G416" i="11"/>
  <c r="G412" i="11"/>
  <c r="G408" i="11"/>
  <c r="G404" i="11"/>
  <c r="G400" i="11"/>
  <c r="G396" i="11"/>
  <c r="G392" i="11"/>
  <c r="G388" i="11"/>
  <c r="G386" i="11"/>
  <c r="G384" i="11"/>
  <c r="G382" i="11"/>
  <c r="G380" i="11"/>
  <c r="G378" i="11"/>
  <c r="G376" i="11"/>
  <c r="G374" i="11"/>
  <c r="G372" i="11"/>
  <c r="G370" i="11"/>
  <c r="G368" i="11"/>
  <c r="G366" i="11"/>
  <c r="G364" i="11"/>
  <c r="G362" i="11"/>
  <c r="G360" i="11"/>
  <c r="G358" i="11"/>
  <c r="G356" i="11"/>
  <c r="G354" i="11"/>
  <c r="G352" i="11"/>
  <c r="G350" i="11"/>
  <c r="G348" i="11"/>
  <c r="G346" i="11"/>
  <c r="G344" i="11"/>
  <c r="G342" i="11"/>
  <c r="G340" i="11"/>
  <c r="G338" i="11"/>
  <c r="G336" i="11"/>
  <c r="G334" i="11"/>
  <c r="G332" i="11"/>
  <c r="G330" i="11"/>
  <c r="G328" i="11"/>
  <c r="G326" i="11"/>
  <c r="G324" i="11"/>
  <c r="G322" i="11"/>
  <c r="G320" i="11"/>
  <c r="G318" i="11"/>
  <c r="G316" i="11"/>
  <c r="G314" i="11"/>
  <c r="G312" i="11"/>
  <c r="G310" i="11"/>
  <c r="G308" i="11"/>
  <c r="G306" i="11"/>
  <c r="G304" i="11"/>
  <c r="G302" i="11"/>
  <c r="G300" i="11"/>
  <c r="G298" i="11"/>
  <c r="G296" i="11"/>
  <c r="G294" i="11"/>
  <c r="G292" i="11"/>
  <c r="G290" i="11"/>
  <c r="G288" i="11"/>
  <c r="G286" i="11"/>
  <c r="G284" i="11"/>
  <c r="G282" i="11"/>
  <c r="G280" i="11"/>
  <c r="G278" i="11"/>
  <c r="G276" i="11"/>
  <c r="G274" i="11"/>
  <c r="G272" i="11"/>
  <c r="G270" i="11"/>
  <c r="G268" i="11"/>
  <c r="G387" i="11"/>
  <c r="G385" i="11"/>
  <c r="G383" i="11"/>
  <c r="G381" i="11"/>
  <c r="G379" i="11"/>
  <c r="G377" i="11"/>
  <c r="G375" i="11"/>
  <c r="G373" i="11"/>
  <c r="G371" i="11"/>
  <c r="G369" i="11"/>
  <c r="G367" i="11"/>
  <c r="G365" i="11"/>
  <c r="G363" i="11"/>
  <c r="G361" i="11"/>
  <c r="G359" i="11"/>
  <c r="G357" i="11"/>
  <c r="G355" i="11"/>
  <c r="G353" i="11"/>
  <c r="G351" i="11"/>
  <c r="G349" i="11"/>
  <c r="G347" i="11"/>
  <c r="G345" i="11"/>
  <c r="G343" i="11"/>
  <c r="G341" i="11"/>
  <c r="G339" i="11"/>
  <c r="G337" i="11"/>
  <c r="G335" i="11"/>
  <c r="G333" i="11"/>
  <c r="G331" i="11"/>
  <c r="G329" i="11"/>
  <c r="G327" i="11"/>
  <c r="G325" i="11"/>
  <c r="G323" i="11"/>
  <c r="G321" i="11"/>
  <c r="G319" i="11"/>
  <c r="G317" i="11"/>
  <c r="G315" i="11"/>
  <c r="G313" i="11"/>
  <c r="G311" i="11"/>
  <c r="G309" i="11"/>
  <c r="G307" i="11"/>
  <c r="G305" i="11"/>
  <c r="G303" i="11"/>
  <c r="G301" i="11"/>
  <c r="G299" i="11"/>
  <c r="G297" i="11"/>
  <c r="G295" i="11"/>
  <c r="G293" i="11"/>
  <c r="G291" i="11"/>
  <c r="G289" i="11"/>
  <c r="G287" i="11"/>
  <c r="G285" i="11"/>
  <c r="G283" i="11"/>
  <c r="G281" i="11"/>
  <c r="G279" i="11"/>
  <c r="G277" i="11"/>
  <c r="G275" i="11"/>
  <c r="G273" i="11"/>
  <c r="G271" i="11"/>
  <c r="G269" i="11"/>
  <c r="G264" i="11"/>
  <c r="G260" i="11"/>
  <c r="G256" i="11"/>
  <c r="G252" i="11"/>
  <c r="G248" i="11"/>
  <c r="G244" i="11"/>
  <c r="G240" i="11"/>
  <c r="G1003" i="11"/>
  <c r="G995" i="11"/>
  <c r="G987" i="11"/>
  <c r="G979" i="11"/>
  <c r="G971" i="11"/>
  <c r="G965" i="11"/>
  <c r="G961" i="11"/>
  <c r="G957" i="11"/>
  <c r="G953" i="11"/>
  <c r="G949" i="11"/>
  <c r="G945" i="11"/>
  <c r="G941" i="11"/>
  <c r="G937" i="11"/>
  <c r="G933" i="11"/>
  <c r="G929" i="11"/>
  <c r="G925" i="11"/>
  <c r="G921" i="11"/>
  <c r="G917" i="11"/>
  <c r="G913" i="11"/>
  <c r="G909" i="11"/>
  <c r="G905" i="11"/>
  <c r="G901" i="11"/>
  <c r="G897" i="11"/>
  <c r="G893" i="11"/>
  <c r="G889" i="11"/>
  <c r="G885" i="11"/>
  <c r="G881" i="11"/>
  <c r="G877" i="11"/>
  <c r="G873" i="11"/>
  <c r="G869" i="11"/>
  <c r="G865" i="11"/>
  <c r="G861" i="11"/>
  <c r="G857" i="11"/>
  <c r="G853" i="11"/>
  <c r="G849" i="11"/>
  <c r="G845" i="11"/>
  <c r="G841" i="11"/>
  <c r="G837" i="11"/>
  <c r="G833" i="11"/>
  <c r="G829" i="11"/>
  <c r="G825" i="11"/>
  <c r="G821" i="11"/>
  <c r="G817" i="11"/>
  <c r="G813" i="11"/>
  <c r="G809" i="11"/>
  <c r="G805" i="11"/>
  <c r="G801" i="11"/>
  <c r="G797" i="11"/>
  <c r="G793" i="11"/>
  <c r="G789" i="11"/>
  <c r="G785" i="11"/>
  <c r="G781" i="11"/>
  <c r="G777" i="11"/>
  <c r="G773" i="11"/>
  <c r="G769" i="11"/>
  <c r="G765" i="11"/>
  <c r="G761" i="11"/>
  <c r="G757" i="11"/>
  <c r="G753" i="11"/>
  <c r="G749" i="11"/>
  <c r="G745" i="11"/>
  <c r="G741" i="11"/>
  <c r="G735" i="11"/>
  <c r="G734" i="11"/>
  <c r="G727" i="11"/>
  <c r="G726" i="11"/>
  <c r="G719" i="11"/>
  <c r="G718" i="11"/>
  <c r="G711" i="11"/>
  <c r="G710" i="11"/>
  <c r="G703" i="11"/>
  <c r="G702" i="11"/>
  <c r="G695" i="11"/>
  <c r="G694" i="11"/>
  <c r="G687" i="11"/>
  <c r="G686" i="11"/>
  <c r="G679" i="11"/>
  <c r="G678" i="11"/>
  <c r="G671" i="11"/>
  <c r="G670" i="11"/>
  <c r="G663" i="11"/>
  <c r="G662" i="11"/>
  <c r="G655" i="11"/>
  <c r="G654" i="11"/>
  <c r="G647" i="11"/>
  <c r="G646" i="11"/>
  <c r="G639" i="11"/>
  <c r="G638" i="11"/>
  <c r="G631" i="11"/>
  <c r="G630" i="11"/>
  <c r="G623" i="11"/>
  <c r="G622" i="11"/>
  <c r="G615" i="11"/>
  <c r="G614" i="11"/>
  <c r="G607" i="11"/>
  <c r="G606" i="11"/>
  <c r="G599" i="11"/>
  <c r="G598" i="11"/>
  <c r="G591" i="11"/>
  <c r="G590" i="11"/>
  <c r="G583" i="11"/>
  <c r="G582" i="11"/>
  <c r="G575" i="11"/>
  <c r="G574" i="11"/>
  <c r="G567" i="11"/>
  <c r="G566" i="11"/>
  <c r="G559" i="11"/>
  <c r="G558" i="11"/>
  <c r="G551" i="11"/>
  <c r="G550" i="11"/>
  <c r="G543" i="11"/>
  <c r="G542" i="11"/>
  <c r="G535" i="11"/>
  <c r="G534" i="11"/>
  <c r="G527" i="11"/>
  <c r="G526" i="11"/>
  <c r="G519" i="11"/>
  <c r="G518" i="11"/>
  <c r="G511" i="11"/>
  <c r="G510" i="11"/>
  <c r="G503" i="11"/>
  <c r="G502" i="11"/>
  <c r="G495" i="11"/>
  <c r="G494" i="11"/>
  <c r="G487" i="11"/>
  <c r="G486" i="11"/>
  <c r="G479" i="11"/>
  <c r="G478" i="11"/>
  <c r="G471" i="11"/>
  <c r="G470" i="11"/>
  <c r="G463" i="11"/>
  <c r="G462" i="11"/>
  <c r="G455" i="11"/>
  <c r="G454" i="11"/>
  <c r="G447" i="11"/>
  <c r="G446" i="11"/>
  <c r="G439" i="11"/>
  <c r="G438" i="11"/>
  <c r="G431" i="11"/>
  <c r="G430" i="11"/>
  <c r="G423" i="11"/>
  <c r="G422" i="11"/>
  <c r="G415" i="11"/>
  <c r="G414" i="11"/>
  <c r="G407" i="11"/>
  <c r="G406" i="11"/>
  <c r="G399" i="11"/>
  <c r="G398" i="11"/>
  <c r="G391" i="11"/>
  <c r="G390" i="11"/>
  <c r="G267" i="11"/>
  <c r="G263" i="11"/>
  <c r="G259" i="11"/>
  <c r="G255" i="11"/>
  <c r="G251" i="11"/>
  <c r="G247" i="11"/>
  <c r="G243" i="11"/>
  <c r="G239" i="11"/>
  <c r="G236" i="11"/>
  <c r="G234" i="11"/>
  <c r="G232" i="11"/>
  <c r="G230" i="11"/>
  <c r="G228" i="11"/>
  <c r="G226" i="11"/>
  <c r="G224" i="11"/>
  <c r="G222" i="11"/>
  <c r="G220" i="11"/>
  <c r="G218" i="11"/>
  <c r="G216" i="11"/>
  <c r="G214" i="11"/>
  <c r="G212" i="11"/>
  <c r="G210" i="11"/>
  <c r="G208" i="11"/>
  <c r="G206" i="11"/>
  <c r="G204" i="11"/>
  <c r="G202" i="11"/>
  <c r="G200" i="11"/>
  <c r="G198" i="11"/>
  <c r="G196" i="11"/>
  <c r="G194" i="11"/>
  <c r="G192" i="11"/>
  <c r="G190" i="11"/>
  <c r="G188" i="11"/>
  <c r="G186" i="11"/>
  <c r="G184" i="11"/>
  <c r="G182" i="11"/>
  <c r="G180" i="11"/>
  <c r="G178" i="11"/>
  <c r="G176" i="11"/>
  <c r="G174" i="11"/>
  <c r="G172" i="11"/>
  <c r="G170" i="11"/>
  <c r="G168" i="11"/>
  <c r="G166" i="11"/>
  <c r="G164" i="11"/>
  <c r="G162" i="11"/>
  <c r="G160" i="11"/>
  <c r="G158" i="11"/>
  <c r="G156" i="11"/>
  <c r="G154" i="11"/>
  <c r="G152" i="11"/>
  <c r="G150" i="11"/>
  <c r="G148" i="11"/>
  <c r="G146" i="11"/>
  <c r="G144" i="11"/>
  <c r="G142" i="11"/>
  <c r="G140" i="11"/>
  <c r="G138" i="11"/>
  <c r="G136" i="11"/>
  <c r="G134" i="11"/>
  <c r="G132" i="11"/>
  <c r="G130" i="11"/>
  <c r="G128" i="11"/>
  <c r="G126" i="11"/>
  <c r="G124" i="11"/>
  <c r="G122" i="11"/>
  <c r="G120" i="11"/>
  <c r="G118" i="11"/>
  <c r="G116" i="11"/>
  <c r="G114" i="11"/>
  <c r="G112" i="11"/>
  <c r="G110" i="11"/>
  <c r="G108" i="11"/>
  <c r="G106" i="11"/>
  <c r="G104" i="11"/>
  <c r="G102" i="11"/>
  <c r="G100" i="11"/>
  <c r="G98" i="11"/>
  <c r="G96" i="11"/>
  <c r="G94" i="11"/>
  <c r="G92" i="11"/>
  <c r="G90" i="11"/>
  <c r="G88" i="11"/>
  <c r="G86" i="11"/>
  <c r="G84" i="11"/>
  <c r="G82" i="11"/>
  <c r="G80" i="11"/>
  <c r="G78" i="11"/>
  <c r="G76" i="11"/>
  <c r="G74" i="11"/>
  <c r="G72" i="11"/>
  <c r="G70" i="11"/>
  <c r="G68" i="11"/>
  <c r="G66" i="11"/>
  <c r="G64" i="11"/>
  <c r="G62" i="11"/>
  <c r="G60" i="11"/>
  <c r="G58" i="11"/>
  <c r="G56" i="11"/>
  <c r="G54" i="11"/>
  <c r="G52" i="11"/>
  <c r="G50" i="11"/>
  <c r="G48" i="11"/>
  <c r="G46" i="11"/>
  <c r="G44" i="11"/>
  <c r="G42" i="11"/>
  <c r="G40" i="11"/>
  <c r="G38" i="11"/>
  <c r="G36" i="11"/>
  <c r="G34" i="11"/>
  <c r="G32" i="11"/>
  <c r="G30" i="11"/>
  <c r="G28" i="11"/>
  <c r="G26" i="11"/>
  <c r="G24" i="11"/>
  <c r="G22" i="11"/>
  <c r="G20" i="11"/>
  <c r="G18" i="11"/>
  <c r="G16" i="11"/>
  <c r="G14" i="11"/>
  <c r="G12" i="11"/>
  <c r="G10" i="11"/>
  <c r="G8" i="11"/>
  <c r="G6" i="11"/>
  <c r="G4" i="11"/>
  <c r="G2" i="11"/>
  <c r="G266" i="11"/>
  <c r="G262" i="11"/>
  <c r="G258" i="11"/>
  <c r="G254" i="11"/>
  <c r="G250" i="11"/>
  <c r="G246" i="11"/>
  <c r="G242" i="11"/>
  <c r="G238" i="11"/>
  <c r="G991" i="11"/>
  <c r="G963" i="11"/>
  <c r="G947" i="11"/>
  <c r="G931" i="11"/>
  <c r="G915" i="11"/>
  <c r="G899" i="11"/>
  <c r="G883" i="11"/>
  <c r="G867" i="11"/>
  <c r="G851" i="11"/>
  <c r="G835" i="11"/>
  <c r="G819" i="11"/>
  <c r="G803" i="11"/>
  <c r="G787" i="11"/>
  <c r="G771" i="11"/>
  <c r="G755" i="11"/>
  <c r="G739" i="11"/>
  <c r="G714" i="11"/>
  <c r="G707" i="11"/>
  <c r="G682" i="11"/>
  <c r="G675" i="11"/>
  <c r="G650" i="11"/>
  <c r="G643" i="11"/>
  <c r="G618" i="11"/>
  <c r="G611" i="11"/>
  <c r="G586" i="11"/>
  <c r="G579" i="11"/>
  <c r="G554" i="11"/>
  <c r="G547" i="11"/>
  <c r="G522" i="11"/>
  <c r="G515" i="11"/>
  <c r="G490" i="11"/>
  <c r="G483" i="11"/>
  <c r="G458" i="11"/>
  <c r="G451" i="11"/>
  <c r="G426" i="11"/>
  <c r="G419" i="11"/>
  <c r="G394" i="11"/>
  <c r="G261" i="11"/>
  <c r="G245" i="11"/>
  <c r="G235" i="11"/>
  <c r="G231" i="11"/>
  <c r="G227" i="11"/>
  <c r="G223" i="11"/>
  <c r="G219" i="11"/>
  <c r="G215" i="11"/>
  <c r="G211" i="11"/>
  <c r="G207" i="11"/>
  <c r="G203" i="11"/>
  <c r="G199" i="11"/>
  <c r="G195" i="11"/>
  <c r="G191" i="11"/>
  <c r="G187" i="11"/>
  <c r="G183" i="11"/>
  <c r="G179" i="11"/>
  <c r="G175" i="11"/>
  <c r="G171" i="11"/>
  <c r="G167" i="11"/>
  <c r="G163" i="11"/>
  <c r="G159" i="11"/>
  <c r="G155" i="11"/>
  <c r="G151" i="11"/>
  <c r="G147" i="11"/>
  <c r="G143" i="11"/>
  <c r="G139" i="11"/>
  <c r="G135" i="11"/>
  <c r="G131" i="11"/>
  <c r="G127" i="11"/>
  <c r="G123" i="11"/>
  <c r="G119" i="11"/>
  <c r="G115" i="11"/>
  <c r="G111" i="11"/>
  <c r="G107" i="11"/>
  <c r="G103" i="11"/>
  <c r="G99" i="11"/>
  <c r="G95" i="11"/>
  <c r="G91" i="11"/>
  <c r="G87" i="11"/>
  <c r="G83" i="11"/>
  <c r="G79" i="11"/>
  <c r="G75" i="11"/>
  <c r="G71" i="11"/>
  <c r="G67" i="11"/>
  <c r="G63" i="11"/>
  <c r="G59" i="11"/>
  <c r="G55" i="11"/>
  <c r="G51" i="11"/>
  <c r="G47" i="11"/>
  <c r="G43" i="11"/>
  <c r="G39" i="11"/>
  <c r="G35" i="11"/>
  <c r="G31" i="11"/>
  <c r="G27" i="11"/>
  <c r="G23" i="11"/>
  <c r="G19" i="11"/>
  <c r="G15" i="11"/>
  <c r="G11" i="11"/>
  <c r="G7" i="11"/>
  <c r="G3" i="11"/>
  <c r="G698" i="11"/>
  <c r="G666" i="11"/>
  <c r="G627" i="11"/>
  <c r="G595" i="11"/>
  <c r="G563" i="11"/>
  <c r="G538" i="11"/>
  <c r="G499" i="11"/>
  <c r="G474" i="11"/>
  <c r="G435" i="11"/>
  <c r="G403" i="11"/>
  <c r="G233" i="11"/>
  <c r="G229" i="11"/>
  <c r="G221" i="11"/>
  <c r="G209" i="11"/>
  <c r="G205" i="11"/>
  <c r="G193" i="11"/>
  <c r="G189" i="11"/>
  <c r="G181" i="11"/>
  <c r="G173" i="11"/>
  <c r="G165" i="11"/>
  <c r="G157" i="11"/>
  <c r="G153" i="11"/>
  <c r="G145" i="11"/>
  <c r="G141" i="11"/>
  <c r="G133" i="11"/>
  <c r="G125" i="11"/>
  <c r="G117" i="11"/>
  <c r="G105" i="11"/>
  <c r="G97" i="11"/>
  <c r="G89" i="11"/>
  <c r="G85" i="11"/>
  <c r="G73" i="11"/>
  <c r="G69" i="11"/>
  <c r="G61" i="11"/>
  <c r="G53" i="11"/>
  <c r="G41" i="11"/>
  <c r="G29" i="11"/>
  <c r="G21" i="11"/>
  <c r="G13" i="11"/>
  <c r="G5" i="11"/>
  <c r="G999" i="11"/>
  <c r="G791" i="11"/>
  <c r="G775" i="11"/>
  <c r="G759" i="11"/>
  <c r="G743" i="11"/>
  <c r="G706" i="11"/>
  <c r="G667" i="11"/>
  <c r="G603" i="11"/>
  <c r="G578" i="11"/>
  <c r="G571" i="11"/>
  <c r="G539" i="11"/>
  <c r="G514" i="11"/>
  <c r="G482" i="11"/>
  <c r="G450" i="11"/>
  <c r="G411" i="11"/>
  <c r="G257" i="11"/>
  <c r="G241" i="11"/>
  <c r="G983" i="11"/>
  <c r="G959" i="11"/>
  <c r="G943" i="11"/>
  <c r="G927" i="11"/>
  <c r="G911" i="11"/>
  <c r="G895" i="11"/>
  <c r="G879" i="11"/>
  <c r="G863" i="11"/>
  <c r="G847" i="11"/>
  <c r="G831" i="11"/>
  <c r="G815" i="11"/>
  <c r="G799" i="11"/>
  <c r="G783" i="11"/>
  <c r="G767" i="11"/>
  <c r="G751" i="11"/>
  <c r="G722" i="11"/>
  <c r="G715" i="11"/>
  <c r="G690" i="11"/>
  <c r="G683" i="11"/>
  <c r="G658" i="11"/>
  <c r="G651" i="11"/>
  <c r="G626" i="11"/>
  <c r="G619" i="11"/>
  <c r="G594" i="11"/>
  <c r="G587" i="11"/>
  <c r="G562" i="11"/>
  <c r="G555" i="11"/>
  <c r="G530" i="11"/>
  <c r="G523" i="11"/>
  <c r="G498" i="11"/>
  <c r="G491" i="11"/>
  <c r="G466" i="11"/>
  <c r="G459" i="11"/>
  <c r="G434" i="11"/>
  <c r="G427" i="11"/>
  <c r="G402" i="11"/>
  <c r="G395" i="11"/>
  <c r="G265" i="11"/>
  <c r="G249" i="11"/>
  <c r="G827" i="11"/>
  <c r="G811" i="11"/>
  <c r="G795" i="11"/>
  <c r="G779" i="11"/>
  <c r="G763" i="11"/>
  <c r="G747" i="11"/>
  <c r="G730" i="11"/>
  <c r="G723" i="11"/>
  <c r="G691" i="11"/>
  <c r="G659" i="11"/>
  <c r="G634" i="11"/>
  <c r="G602" i="11"/>
  <c r="G570" i="11"/>
  <c r="G531" i="11"/>
  <c r="G506" i="11"/>
  <c r="G467" i="11"/>
  <c r="G442" i="11"/>
  <c r="G410" i="11"/>
  <c r="G253" i="11"/>
  <c r="G237" i="11"/>
  <c r="G225" i="11"/>
  <c r="G217" i="11"/>
  <c r="G213" i="11"/>
  <c r="G201" i="11"/>
  <c r="G197" i="11"/>
  <c r="G185" i="11"/>
  <c r="G177" i="11"/>
  <c r="G169" i="11"/>
  <c r="G161" i="11"/>
  <c r="G149" i="11"/>
  <c r="G137" i="11"/>
  <c r="G129" i="11"/>
  <c r="G121" i="11"/>
  <c r="G113" i="11"/>
  <c r="G109" i="11"/>
  <c r="G101" i="11"/>
  <c r="G93" i="11"/>
  <c r="G81" i="11"/>
  <c r="G77" i="11"/>
  <c r="G65" i="11"/>
  <c r="G57" i="11"/>
  <c r="G49" i="11"/>
  <c r="G45" i="11"/>
  <c r="G37" i="11"/>
  <c r="G33" i="11"/>
  <c r="G25" i="11"/>
  <c r="G17" i="11"/>
  <c r="G9" i="11"/>
  <c r="G967" i="11"/>
  <c r="G951" i="11"/>
  <c r="G935" i="11"/>
  <c r="G919" i="11"/>
  <c r="G903" i="11"/>
  <c r="G887" i="11"/>
  <c r="G871" i="11"/>
  <c r="G855" i="11"/>
  <c r="G839" i="11"/>
  <c r="G823" i="11"/>
  <c r="G807" i="11"/>
  <c r="G738" i="11"/>
  <c r="G731" i="11"/>
  <c r="G699" i="11"/>
  <c r="G674" i="11"/>
  <c r="G642" i="11"/>
  <c r="G635" i="11"/>
  <c r="G610" i="11"/>
  <c r="G546" i="11"/>
  <c r="G507" i="11"/>
  <c r="G475" i="11"/>
  <c r="G443" i="11"/>
  <c r="G418" i="11"/>
  <c r="G1007" i="11"/>
  <c r="G975" i="11"/>
  <c r="G955" i="11"/>
  <c r="G939" i="11"/>
  <c r="G923" i="11"/>
  <c r="G907" i="11"/>
  <c r="G891" i="11"/>
  <c r="G875" i="11"/>
  <c r="G859" i="11"/>
  <c r="G843" i="11"/>
  <c r="B4" i="7"/>
  <c r="A3" i="7"/>
  <c r="A16" i="8"/>
  <c r="D16" i="8" s="1"/>
  <c r="G15" i="8"/>
  <c r="C12" i="1"/>
  <c r="D12" i="1" s="1"/>
  <c r="E12" i="1" s="1"/>
  <c r="B13" i="1"/>
  <c r="C13" i="1" s="1"/>
  <c r="D13" i="1" s="1"/>
  <c r="E13" i="1" s="1"/>
  <c r="C12" i="7"/>
  <c r="E12" i="7"/>
  <c r="D12" i="7"/>
  <c r="H35" i="25"/>
  <c r="G34" i="25"/>
  <c r="A14" i="7"/>
  <c r="B13" i="7"/>
  <c r="B4" i="5"/>
  <c r="A5" i="5"/>
  <c r="C4" i="5"/>
  <c r="B15" i="8"/>
  <c r="C9" i="1"/>
  <c r="D9" i="1" s="1"/>
  <c r="E9" i="1" s="1"/>
  <c r="H738" i="11" l="1"/>
  <c r="I738" i="11"/>
  <c r="J738" i="11" s="1"/>
  <c r="I37" i="11"/>
  <c r="J37" i="11" s="1"/>
  <c r="H37" i="11"/>
  <c r="I201" i="11"/>
  <c r="J201" i="11" s="1"/>
  <c r="H201" i="11"/>
  <c r="I723" i="11"/>
  <c r="J723" i="11" s="1"/>
  <c r="H723" i="11"/>
  <c r="I619" i="11"/>
  <c r="J619" i="11" s="1"/>
  <c r="H619" i="11"/>
  <c r="I943" i="11"/>
  <c r="J943" i="11" s="1"/>
  <c r="H943" i="11"/>
  <c r="I5" i="11"/>
  <c r="J5" i="11" s="1"/>
  <c r="H5" i="11"/>
  <c r="I229" i="11"/>
  <c r="J229" i="11" s="1"/>
  <c r="H229" i="11"/>
  <c r="I51" i="11"/>
  <c r="J51" i="11" s="1"/>
  <c r="H51" i="11"/>
  <c r="I835" i="11"/>
  <c r="J835" i="11" s="1"/>
  <c r="H835" i="11"/>
  <c r="I177" i="11"/>
  <c r="J177" i="11" s="1"/>
  <c r="H177" i="11"/>
  <c r="I135" i="11"/>
  <c r="J135" i="11" s="1"/>
  <c r="H135" i="11"/>
  <c r="H104" i="11"/>
  <c r="I104" i="11"/>
  <c r="J104" i="11" s="1"/>
  <c r="I583" i="11"/>
  <c r="J583" i="11" s="1"/>
  <c r="H583" i="11"/>
  <c r="I971" i="11"/>
  <c r="J971" i="11" s="1"/>
  <c r="H971" i="11"/>
  <c r="H332" i="11"/>
  <c r="I332" i="11"/>
  <c r="J332" i="11" s="1"/>
  <c r="H596" i="11"/>
  <c r="I596" i="11"/>
  <c r="J596" i="11" s="1"/>
  <c r="I445" i="11"/>
  <c r="J445" i="11" s="1"/>
  <c r="H445" i="11"/>
  <c r="I605" i="11"/>
  <c r="J605" i="11" s="1"/>
  <c r="H605" i="11"/>
  <c r="I685" i="11"/>
  <c r="J685" i="11" s="1"/>
  <c r="H685" i="11"/>
  <c r="I733" i="11"/>
  <c r="J733" i="11" s="1"/>
  <c r="H733" i="11"/>
  <c r="H2470" i="11"/>
  <c r="I2470" i="11"/>
  <c r="J2470" i="11" s="1"/>
  <c r="I1055" i="11"/>
  <c r="J1055" i="11" s="1"/>
  <c r="H1055" i="11"/>
  <c r="I1071" i="11"/>
  <c r="J1071" i="11" s="1"/>
  <c r="H1071" i="11"/>
  <c r="I1087" i="11"/>
  <c r="J1087" i="11" s="1"/>
  <c r="H1087" i="11"/>
  <c r="I1103" i="11"/>
  <c r="J1103" i="11" s="1"/>
  <c r="H1103" i="11"/>
  <c r="I1119" i="11"/>
  <c r="J1119" i="11" s="1"/>
  <c r="H1119" i="11"/>
  <c r="I1135" i="11"/>
  <c r="J1135" i="11" s="1"/>
  <c r="H1135" i="11"/>
  <c r="I1151" i="11"/>
  <c r="J1151" i="11" s="1"/>
  <c r="H1151" i="11"/>
  <c r="I1167" i="11"/>
  <c r="J1167" i="11" s="1"/>
  <c r="H1167" i="11"/>
  <c r="I1183" i="11"/>
  <c r="J1183" i="11" s="1"/>
  <c r="H1183" i="11"/>
  <c r="I1339" i="11"/>
  <c r="J1339" i="11" s="1"/>
  <c r="H1339" i="11"/>
  <c r="H2502" i="11"/>
  <c r="I2502" i="11"/>
  <c r="J2502" i="11" s="1"/>
  <c r="H746" i="11"/>
  <c r="I746" i="11"/>
  <c r="J746" i="11" s="1"/>
  <c r="H754" i="11"/>
  <c r="I754" i="11"/>
  <c r="J754" i="11" s="1"/>
  <c r="H762" i="11"/>
  <c r="I762" i="11"/>
  <c r="J762" i="11" s="1"/>
  <c r="H770" i="11"/>
  <c r="I770" i="11"/>
  <c r="J770" i="11" s="1"/>
  <c r="H778" i="11"/>
  <c r="I778" i="11"/>
  <c r="J778" i="11" s="1"/>
  <c r="H786" i="11"/>
  <c r="I786" i="11"/>
  <c r="J786" i="11" s="1"/>
  <c r="H810" i="11"/>
  <c r="I810" i="11"/>
  <c r="J810" i="11" s="1"/>
  <c r="H818" i="11"/>
  <c r="I818" i="11"/>
  <c r="J818" i="11" s="1"/>
  <c r="H826" i="11"/>
  <c r="I826" i="11"/>
  <c r="J826" i="11" s="1"/>
  <c r="H834" i="11"/>
  <c r="I834" i="11"/>
  <c r="J834" i="11" s="1"/>
  <c r="H842" i="11"/>
  <c r="I842" i="11"/>
  <c r="J842" i="11" s="1"/>
  <c r="H850" i="11"/>
  <c r="I850" i="11"/>
  <c r="J850" i="11" s="1"/>
  <c r="H858" i="11"/>
  <c r="I858" i="11"/>
  <c r="J858" i="11" s="1"/>
  <c r="H866" i="11"/>
  <c r="I866" i="11"/>
  <c r="J866" i="11" s="1"/>
  <c r="H874" i="11"/>
  <c r="I874" i="11"/>
  <c r="J874" i="11" s="1"/>
  <c r="H882" i="11"/>
  <c r="I882" i="11"/>
  <c r="J882" i="11" s="1"/>
  <c r="H890" i="11"/>
  <c r="I890" i="11"/>
  <c r="J890" i="11" s="1"/>
  <c r="H898" i="11"/>
  <c r="I898" i="11"/>
  <c r="J898" i="11" s="1"/>
  <c r="H906" i="11"/>
  <c r="I906" i="11"/>
  <c r="J906" i="11" s="1"/>
  <c r="H914" i="11"/>
  <c r="I914" i="11"/>
  <c r="J914" i="11" s="1"/>
  <c r="H922" i="11"/>
  <c r="I922" i="11"/>
  <c r="J922" i="11" s="1"/>
  <c r="H930" i="11"/>
  <c r="I930" i="11"/>
  <c r="J930" i="11" s="1"/>
  <c r="H938" i="11"/>
  <c r="I938" i="11"/>
  <c r="J938" i="11" s="1"/>
  <c r="H946" i="11"/>
  <c r="I946" i="11"/>
  <c r="J946" i="11" s="1"/>
  <c r="H954" i="11"/>
  <c r="I954" i="11"/>
  <c r="J954" i="11" s="1"/>
  <c r="H962" i="11"/>
  <c r="I962" i="11"/>
  <c r="J962" i="11" s="1"/>
  <c r="H970" i="11"/>
  <c r="I970" i="11"/>
  <c r="J970" i="11" s="1"/>
  <c r="H978" i="11"/>
  <c r="I978" i="11"/>
  <c r="J978" i="11" s="1"/>
  <c r="H986" i="11"/>
  <c r="I986" i="11"/>
  <c r="J986" i="11" s="1"/>
  <c r="H994" i="11"/>
  <c r="I994" i="11"/>
  <c r="J994" i="11" s="1"/>
  <c r="H1002" i="11"/>
  <c r="I1002" i="11"/>
  <c r="J1002" i="11" s="1"/>
  <c r="H2406" i="11"/>
  <c r="I2406" i="11"/>
  <c r="J2406" i="11" s="1"/>
  <c r="I1017" i="11"/>
  <c r="J1017" i="11" s="1"/>
  <c r="H1017" i="11"/>
  <c r="I1033" i="11"/>
  <c r="J1033" i="11" s="1"/>
  <c r="H1033" i="11"/>
  <c r="I1049" i="11"/>
  <c r="J1049" i="11" s="1"/>
  <c r="H1049" i="11"/>
  <c r="I1065" i="11"/>
  <c r="J1065" i="11" s="1"/>
  <c r="H1065" i="11"/>
  <c r="I1081" i="11"/>
  <c r="J1081" i="11" s="1"/>
  <c r="H1081" i="11"/>
  <c r="I1097" i="11"/>
  <c r="J1097" i="11" s="1"/>
  <c r="H1097" i="11"/>
  <c r="I1113" i="11"/>
  <c r="J1113" i="11" s="1"/>
  <c r="H1113" i="11"/>
  <c r="I1129" i="11"/>
  <c r="J1129" i="11" s="1"/>
  <c r="H1129" i="11"/>
  <c r="I1145" i="11"/>
  <c r="J1145" i="11" s="1"/>
  <c r="H1145" i="11"/>
  <c r="I1161" i="11"/>
  <c r="J1161" i="11" s="1"/>
  <c r="H1161" i="11"/>
  <c r="I1177" i="11"/>
  <c r="J1177" i="11" s="1"/>
  <c r="H1177" i="11"/>
  <c r="I1193" i="11"/>
  <c r="J1193" i="11" s="1"/>
  <c r="H1193" i="11"/>
  <c r="I1203" i="11"/>
  <c r="J1203" i="11" s="1"/>
  <c r="H1203" i="11"/>
  <c r="I1211" i="11"/>
  <c r="J1211" i="11" s="1"/>
  <c r="H1211" i="11"/>
  <c r="I1219" i="11"/>
  <c r="J1219" i="11" s="1"/>
  <c r="H1219" i="11"/>
  <c r="I1227" i="11"/>
  <c r="J1227" i="11" s="1"/>
  <c r="H1227" i="11"/>
  <c r="I1235" i="11"/>
  <c r="J1235" i="11" s="1"/>
  <c r="H1235" i="11"/>
  <c r="I1243" i="11"/>
  <c r="J1243" i="11" s="1"/>
  <c r="H1243" i="11"/>
  <c r="I1251" i="11"/>
  <c r="J1251" i="11" s="1"/>
  <c r="H1251" i="11"/>
  <c r="I1259" i="11"/>
  <c r="J1259" i="11" s="1"/>
  <c r="H1259" i="11"/>
  <c r="I1267" i="11"/>
  <c r="J1267" i="11" s="1"/>
  <c r="H1267" i="11"/>
  <c r="I1275" i="11"/>
  <c r="J1275" i="11" s="1"/>
  <c r="H1275" i="11"/>
  <c r="I1283" i="11"/>
  <c r="J1283" i="11" s="1"/>
  <c r="H1283" i="11"/>
  <c r="I1291" i="11"/>
  <c r="J1291" i="11" s="1"/>
  <c r="H1291" i="11"/>
  <c r="I1299" i="11"/>
  <c r="J1299" i="11" s="1"/>
  <c r="H1299" i="11"/>
  <c r="I1307" i="11"/>
  <c r="J1307" i="11" s="1"/>
  <c r="H1307" i="11"/>
  <c r="I1315" i="11"/>
  <c r="J1315" i="11" s="1"/>
  <c r="H1315" i="11"/>
  <c r="I1323" i="11"/>
  <c r="J1323" i="11" s="1"/>
  <c r="H1323" i="11"/>
  <c r="I1331" i="11"/>
  <c r="J1331" i="11" s="1"/>
  <c r="H1331" i="11"/>
  <c r="I1351" i="11"/>
  <c r="J1351" i="11" s="1"/>
  <c r="H1351" i="11"/>
  <c r="H1823" i="11"/>
  <c r="I1823" i="11"/>
  <c r="J1823" i="11" s="1"/>
  <c r="I1841" i="11"/>
  <c r="J1841" i="11" s="1"/>
  <c r="H1841" i="11"/>
  <c r="I1857" i="11"/>
  <c r="J1857" i="11" s="1"/>
  <c r="H1857" i="11"/>
  <c r="I1873" i="11"/>
  <c r="J1873" i="11" s="1"/>
  <c r="H1873" i="11"/>
  <c r="I1889" i="11"/>
  <c r="J1889" i="11" s="1"/>
  <c r="H1889" i="11"/>
  <c r="I1905" i="11"/>
  <c r="J1905" i="11" s="1"/>
  <c r="H1905" i="11"/>
  <c r="I1921" i="11"/>
  <c r="J1921" i="11" s="1"/>
  <c r="H1921" i="11"/>
  <c r="I1937" i="11"/>
  <c r="J1937" i="11" s="1"/>
  <c r="H1937" i="11"/>
  <c r="I1953" i="11"/>
  <c r="J1953" i="11" s="1"/>
  <c r="H1953" i="11"/>
  <c r="I1969" i="11"/>
  <c r="J1969" i="11" s="1"/>
  <c r="H1969" i="11"/>
  <c r="H2382" i="11"/>
  <c r="I2382" i="11"/>
  <c r="J2382" i="11" s="1"/>
  <c r="H2510" i="11"/>
  <c r="I2510" i="11"/>
  <c r="J2510" i="11" s="1"/>
  <c r="I1012" i="11"/>
  <c r="J1012" i="11" s="1"/>
  <c r="H1012" i="11"/>
  <c r="I1020" i="11"/>
  <c r="J1020" i="11" s="1"/>
  <c r="H1020" i="11"/>
  <c r="I1028" i="11"/>
  <c r="J1028" i="11" s="1"/>
  <c r="H1028" i="11"/>
  <c r="I1036" i="11"/>
  <c r="J1036" i="11" s="1"/>
  <c r="H1036" i="11"/>
  <c r="I1044" i="11"/>
  <c r="J1044" i="11" s="1"/>
  <c r="H1044" i="11"/>
  <c r="I1052" i="11"/>
  <c r="J1052" i="11" s="1"/>
  <c r="H1052" i="11"/>
  <c r="I1060" i="11"/>
  <c r="J1060" i="11" s="1"/>
  <c r="H1060" i="11"/>
  <c r="I1068" i="11"/>
  <c r="J1068" i="11" s="1"/>
  <c r="H1068" i="11"/>
  <c r="I1076" i="11"/>
  <c r="J1076" i="11" s="1"/>
  <c r="H1076" i="11"/>
  <c r="I1084" i="11"/>
  <c r="J1084" i="11" s="1"/>
  <c r="H1084" i="11"/>
  <c r="I1092" i="11"/>
  <c r="J1092" i="11" s="1"/>
  <c r="H1092" i="11"/>
  <c r="I1100" i="11"/>
  <c r="J1100" i="11" s="1"/>
  <c r="H1100" i="11"/>
  <c r="I1108" i="11"/>
  <c r="J1108" i="11" s="1"/>
  <c r="H1108" i="11"/>
  <c r="I1116" i="11"/>
  <c r="J1116" i="11" s="1"/>
  <c r="H1116" i="11"/>
  <c r="I1124" i="11"/>
  <c r="J1124" i="11" s="1"/>
  <c r="H1124" i="11"/>
  <c r="I1132" i="11"/>
  <c r="J1132" i="11" s="1"/>
  <c r="H1132" i="11"/>
  <c r="I1140" i="11"/>
  <c r="J1140" i="11" s="1"/>
  <c r="H1140" i="11"/>
  <c r="I1148" i="11"/>
  <c r="J1148" i="11" s="1"/>
  <c r="H1148" i="11"/>
  <c r="I1156" i="11"/>
  <c r="J1156" i="11" s="1"/>
  <c r="H1156" i="11"/>
  <c r="I1164" i="11"/>
  <c r="J1164" i="11" s="1"/>
  <c r="H1164" i="11"/>
  <c r="I1172" i="11"/>
  <c r="J1172" i="11" s="1"/>
  <c r="H1172" i="11"/>
  <c r="I1180" i="11"/>
  <c r="J1180" i="11" s="1"/>
  <c r="H1180" i="11"/>
  <c r="I1188" i="11"/>
  <c r="J1188" i="11" s="1"/>
  <c r="H1188" i="11"/>
  <c r="I1196" i="11"/>
  <c r="J1196" i="11" s="1"/>
  <c r="H1196" i="11"/>
  <c r="H1204" i="11"/>
  <c r="I1204" i="11"/>
  <c r="J1204" i="11" s="1"/>
  <c r="H1212" i="11"/>
  <c r="I1212" i="11"/>
  <c r="J1212" i="11" s="1"/>
  <c r="H1220" i="11"/>
  <c r="I1220" i="11"/>
  <c r="J1220" i="11" s="1"/>
  <c r="H1228" i="11"/>
  <c r="I1228" i="11"/>
  <c r="J1228" i="11" s="1"/>
  <c r="H1236" i="11"/>
  <c r="I1236" i="11"/>
  <c r="J1236" i="11" s="1"/>
  <c r="H1244" i="11"/>
  <c r="I1244" i="11"/>
  <c r="J1244" i="11" s="1"/>
  <c r="H1252" i="11"/>
  <c r="I1252" i="11"/>
  <c r="J1252" i="11" s="1"/>
  <c r="H1260" i="11"/>
  <c r="I1260" i="11"/>
  <c r="J1260" i="11" s="1"/>
  <c r="H1268" i="11"/>
  <c r="I1268" i="11"/>
  <c r="J1268" i="11" s="1"/>
  <c r="H1276" i="11"/>
  <c r="I1276" i="11"/>
  <c r="J1276" i="11" s="1"/>
  <c r="H1284" i="11"/>
  <c r="I1284" i="11"/>
  <c r="J1284" i="11" s="1"/>
  <c r="H1292" i="11"/>
  <c r="I1292" i="11"/>
  <c r="J1292" i="11" s="1"/>
  <c r="H1300" i="11"/>
  <c r="I1300" i="11"/>
  <c r="J1300" i="11" s="1"/>
  <c r="H1308" i="11"/>
  <c r="I1308" i="11"/>
  <c r="J1308" i="11" s="1"/>
  <c r="H1316" i="11"/>
  <c r="I1316" i="11"/>
  <c r="J1316" i="11" s="1"/>
  <c r="H1324" i="11"/>
  <c r="I1324" i="11"/>
  <c r="J1324" i="11" s="1"/>
  <c r="H1332" i="11"/>
  <c r="I1332" i="11"/>
  <c r="J1332" i="11" s="1"/>
  <c r="I1345" i="11"/>
  <c r="J1345" i="11" s="1"/>
  <c r="H1345" i="11"/>
  <c r="H1813" i="11"/>
  <c r="I1813" i="11"/>
  <c r="J1813" i="11" s="1"/>
  <c r="H2390" i="11"/>
  <c r="I2390" i="11"/>
  <c r="J2390" i="11" s="1"/>
  <c r="H2518" i="11"/>
  <c r="I2518" i="11"/>
  <c r="J2518" i="11" s="1"/>
  <c r="H1819" i="11"/>
  <c r="I1819" i="11"/>
  <c r="J1819" i="11" s="1"/>
  <c r="I1839" i="11"/>
  <c r="J1839" i="11" s="1"/>
  <c r="H1839" i="11"/>
  <c r="I1855" i="11"/>
  <c r="J1855" i="11" s="1"/>
  <c r="H1855" i="11"/>
  <c r="I1871" i="11"/>
  <c r="J1871" i="11" s="1"/>
  <c r="H1871" i="11"/>
  <c r="I1887" i="11"/>
  <c r="J1887" i="11" s="1"/>
  <c r="H1887" i="11"/>
  <c r="I1903" i="11"/>
  <c r="J1903" i="11" s="1"/>
  <c r="H1903" i="11"/>
  <c r="I1919" i="11"/>
  <c r="J1919" i="11" s="1"/>
  <c r="H1919" i="11"/>
  <c r="I1935" i="11"/>
  <c r="J1935" i="11" s="1"/>
  <c r="H1935" i="11"/>
  <c r="I1951" i="11"/>
  <c r="J1951" i="11" s="1"/>
  <c r="H1951" i="11"/>
  <c r="I1967" i="11"/>
  <c r="J1967" i="11" s="1"/>
  <c r="H1967" i="11"/>
  <c r="H2430" i="11"/>
  <c r="I2430" i="11"/>
  <c r="J2430" i="11" s="1"/>
  <c r="I1336" i="11"/>
  <c r="J1336" i="11" s="1"/>
  <c r="H1336" i="11"/>
  <c r="I1344" i="11"/>
  <c r="J1344" i="11" s="1"/>
  <c r="H1344" i="11"/>
  <c r="I1352" i="11"/>
  <c r="J1352" i="11" s="1"/>
  <c r="H1352" i="11"/>
  <c r="I1360" i="11"/>
  <c r="J1360" i="11" s="1"/>
  <c r="H1360" i="11"/>
  <c r="I1368" i="11"/>
  <c r="J1368" i="11" s="1"/>
  <c r="H1368" i="11"/>
  <c r="I1376" i="11"/>
  <c r="J1376" i="11" s="1"/>
  <c r="H1376" i="11"/>
  <c r="I1384" i="11"/>
  <c r="J1384" i="11" s="1"/>
  <c r="H1384" i="11"/>
  <c r="I1392" i="11"/>
  <c r="J1392" i="11" s="1"/>
  <c r="H1392" i="11"/>
  <c r="I1400" i="11"/>
  <c r="J1400" i="11" s="1"/>
  <c r="H1400" i="11"/>
  <c r="I1408" i="11"/>
  <c r="J1408" i="11" s="1"/>
  <c r="H1408" i="11"/>
  <c r="I1416" i="11"/>
  <c r="J1416" i="11" s="1"/>
  <c r="H1416" i="11"/>
  <c r="I1424" i="11"/>
  <c r="J1424" i="11" s="1"/>
  <c r="H1424" i="11"/>
  <c r="I1432" i="11"/>
  <c r="J1432" i="11" s="1"/>
  <c r="H1432" i="11"/>
  <c r="I1440" i="11"/>
  <c r="J1440" i="11" s="1"/>
  <c r="H1440" i="11"/>
  <c r="I1448" i="11"/>
  <c r="J1448" i="11" s="1"/>
  <c r="H1448" i="11"/>
  <c r="I1456" i="11"/>
  <c r="J1456" i="11" s="1"/>
  <c r="H1456" i="11"/>
  <c r="I1464" i="11"/>
  <c r="J1464" i="11" s="1"/>
  <c r="H1464" i="11"/>
  <c r="I1472" i="11"/>
  <c r="J1472" i="11" s="1"/>
  <c r="H1472" i="11"/>
  <c r="I1480" i="11"/>
  <c r="J1480" i="11" s="1"/>
  <c r="H1480" i="11"/>
  <c r="I1488" i="11"/>
  <c r="J1488" i="11" s="1"/>
  <c r="H1488" i="11"/>
  <c r="I1496" i="11"/>
  <c r="J1496" i="11" s="1"/>
  <c r="H1496" i="11"/>
  <c r="I1504" i="11"/>
  <c r="J1504" i="11" s="1"/>
  <c r="H1504" i="11"/>
  <c r="I1512" i="11"/>
  <c r="J1512" i="11" s="1"/>
  <c r="H1512" i="11"/>
  <c r="I1520" i="11"/>
  <c r="J1520" i="11" s="1"/>
  <c r="H1520" i="11"/>
  <c r="I1528" i="11"/>
  <c r="J1528" i="11" s="1"/>
  <c r="H1528" i="11"/>
  <c r="I1536" i="11"/>
  <c r="J1536" i="11" s="1"/>
  <c r="H1536" i="11"/>
  <c r="I1544" i="11"/>
  <c r="J1544" i="11" s="1"/>
  <c r="H1544" i="11"/>
  <c r="I1552" i="11"/>
  <c r="J1552" i="11" s="1"/>
  <c r="H1552" i="11"/>
  <c r="I1560" i="11"/>
  <c r="J1560" i="11" s="1"/>
  <c r="H1560" i="11"/>
  <c r="I1568" i="11"/>
  <c r="J1568" i="11" s="1"/>
  <c r="H1568" i="11"/>
  <c r="I1576" i="11"/>
  <c r="J1576" i="11" s="1"/>
  <c r="H1576" i="11"/>
  <c r="I1584" i="11"/>
  <c r="J1584" i="11" s="1"/>
  <c r="H1584" i="11"/>
  <c r="I1592" i="11"/>
  <c r="J1592" i="11" s="1"/>
  <c r="H1592" i="11"/>
  <c r="I1600" i="11"/>
  <c r="J1600" i="11" s="1"/>
  <c r="H1600" i="11"/>
  <c r="I1608" i="11"/>
  <c r="J1608" i="11" s="1"/>
  <c r="H1608" i="11"/>
  <c r="I1616" i="11"/>
  <c r="J1616" i="11" s="1"/>
  <c r="H1616" i="11"/>
  <c r="I1624" i="11"/>
  <c r="J1624" i="11" s="1"/>
  <c r="H1624" i="11"/>
  <c r="I1632" i="11"/>
  <c r="J1632" i="11" s="1"/>
  <c r="H1632" i="11"/>
  <c r="I1640" i="11"/>
  <c r="J1640" i="11" s="1"/>
  <c r="H1640" i="11"/>
  <c r="I1648" i="11"/>
  <c r="J1648" i="11" s="1"/>
  <c r="H1648" i="11"/>
  <c r="I1656" i="11"/>
  <c r="J1656" i="11" s="1"/>
  <c r="H1656" i="11"/>
  <c r="I1664" i="11"/>
  <c r="J1664" i="11" s="1"/>
  <c r="H1664" i="11"/>
  <c r="I1672" i="11"/>
  <c r="J1672" i="11" s="1"/>
  <c r="H1672" i="11"/>
  <c r="I1680" i="11"/>
  <c r="J1680" i="11" s="1"/>
  <c r="H1680" i="11"/>
  <c r="I1688" i="11"/>
  <c r="J1688" i="11" s="1"/>
  <c r="H1688" i="11"/>
  <c r="I1696" i="11"/>
  <c r="J1696" i="11" s="1"/>
  <c r="H1696" i="11"/>
  <c r="I1704" i="11"/>
  <c r="J1704" i="11" s="1"/>
  <c r="H1704" i="11"/>
  <c r="I1712" i="11"/>
  <c r="J1712" i="11" s="1"/>
  <c r="H1712" i="11"/>
  <c r="I1720" i="11"/>
  <c r="J1720" i="11" s="1"/>
  <c r="H1720" i="11"/>
  <c r="I1728" i="11"/>
  <c r="J1728" i="11" s="1"/>
  <c r="H1728" i="11"/>
  <c r="I1736" i="11"/>
  <c r="J1736" i="11" s="1"/>
  <c r="H1736" i="11"/>
  <c r="I1744" i="11"/>
  <c r="J1744" i="11" s="1"/>
  <c r="H1744" i="11"/>
  <c r="I1752" i="11"/>
  <c r="J1752" i="11" s="1"/>
  <c r="H1752" i="11"/>
  <c r="I1760" i="11"/>
  <c r="J1760" i="11" s="1"/>
  <c r="H1760" i="11"/>
  <c r="I1768" i="11"/>
  <c r="J1768" i="11" s="1"/>
  <c r="H1768" i="11"/>
  <c r="I1776" i="11"/>
  <c r="J1776" i="11" s="1"/>
  <c r="H1776" i="11"/>
  <c r="I1784" i="11"/>
  <c r="J1784" i="11" s="1"/>
  <c r="H1784" i="11"/>
  <c r="I1792" i="11"/>
  <c r="J1792" i="11" s="1"/>
  <c r="H1792" i="11"/>
  <c r="I1800" i="11"/>
  <c r="J1800" i="11" s="1"/>
  <c r="H1800" i="11"/>
  <c r="I1814" i="11"/>
  <c r="J1814" i="11" s="1"/>
  <c r="H1814" i="11"/>
  <c r="I2083" i="11"/>
  <c r="J2083" i="11" s="1"/>
  <c r="H2083" i="11"/>
  <c r="I2099" i="11"/>
  <c r="J2099" i="11" s="1"/>
  <c r="H2099" i="11"/>
  <c r="I2115" i="11"/>
  <c r="J2115" i="11" s="1"/>
  <c r="H2115" i="11"/>
  <c r="I2131" i="11"/>
  <c r="J2131" i="11" s="1"/>
  <c r="H2131" i="11"/>
  <c r="I2147" i="11"/>
  <c r="J2147" i="11" s="1"/>
  <c r="H2147" i="11"/>
  <c r="I2163" i="11"/>
  <c r="J2163" i="11" s="1"/>
  <c r="H2163" i="11"/>
  <c r="I2179" i="11"/>
  <c r="J2179" i="11" s="1"/>
  <c r="H2179" i="11"/>
  <c r="H2354" i="11"/>
  <c r="I2354" i="11"/>
  <c r="J2354" i="11" s="1"/>
  <c r="H2418" i="11"/>
  <c r="I2418" i="11"/>
  <c r="J2418" i="11" s="1"/>
  <c r="H2482" i="11"/>
  <c r="I2482" i="11"/>
  <c r="J2482" i="11" s="1"/>
  <c r="H2546" i="11"/>
  <c r="I2546" i="11"/>
  <c r="J2546" i="11" s="1"/>
  <c r="I1361" i="11"/>
  <c r="J1361" i="11" s="1"/>
  <c r="H1361" i="11"/>
  <c r="I1369" i="11"/>
  <c r="J1369" i="11" s="1"/>
  <c r="H1369" i="11"/>
  <c r="I1377" i="11"/>
  <c r="J1377" i="11" s="1"/>
  <c r="H1377" i="11"/>
  <c r="I1385" i="11"/>
  <c r="J1385" i="11" s="1"/>
  <c r="H1385" i="11"/>
  <c r="I1393" i="11"/>
  <c r="J1393" i="11" s="1"/>
  <c r="H1393" i="11"/>
  <c r="I1401" i="11"/>
  <c r="J1401" i="11" s="1"/>
  <c r="H1401" i="11"/>
  <c r="I1409" i="11"/>
  <c r="J1409" i="11" s="1"/>
  <c r="H1409" i="11"/>
  <c r="I1417" i="11"/>
  <c r="J1417" i="11" s="1"/>
  <c r="H1417" i="11"/>
  <c r="I1425" i="11"/>
  <c r="J1425" i="11" s="1"/>
  <c r="H1425" i="11"/>
  <c r="I1433" i="11"/>
  <c r="J1433" i="11" s="1"/>
  <c r="H1433" i="11"/>
  <c r="I1441" i="11"/>
  <c r="J1441" i="11" s="1"/>
  <c r="H1441" i="11"/>
  <c r="I1449" i="11"/>
  <c r="J1449" i="11" s="1"/>
  <c r="H1449" i="11"/>
  <c r="I1457" i="11"/>
  <c r="J1457" i="11" s="1"/>
  <c r="H1457" i="11"/>
  <c r="I1465" i="11"/>
  <c r="J1465" i="11" s="1"/>
  <c r="H1465" i="11"/>
  <c r="I1473" i="11"/>
  <c r="J1473" i="11" s="1"/>
  <c r="H1473" i="11"/>
  <c r="I1481" i="11"/>
  <c r="J1481" i="11" s="1"/>
  <c r="H1481" i="11"/>
  <c r="I1489" i="11"/>
  <c r="J1489" i="11" s="1"/>
  <c r="H1489" i="11"/>
  <c r="I1497" i="11"/>
  <c r="J1497" i="11" s="1"/>
  <c r="H1497" i="11"/>
  <c r="I1505" i="11"/>
  <c r="J1505" i="11" s="1"/>
  <c r="H1505" i="11"/>
  <c r="I1513" i="11"/>
  <c r="J1513" i="11" s="1"/>
  <c r="H1513" i="11"/>
  <c r="I1521" i="11"/>
  <c r="J1521" i="11" s="1"/>
  <c r="H1521" i="11"/>
  <c r="I1529" i="11"/>
  <c r="J1529" i="11" s="1"/>
  <c r="H1529" i="11"/>
  <c r="I1537" i="11"/>
  <c r="J1537" i="11" s="1"/>
  <c r="H1537" i="11"/>
  <c r="I1545" i="11"/>
  <c r="J1545" i="11" s="1"/>
  <c r="H1545" i="11"/>
  <c r="I1553" i="11"/>
  <c r="J1553" i="11" s="1"/>
  <c r="H1553" i="11"/>
  <c r="I1561" i="11"/>
  <c r="J1561" i="11" s="1"/>
  <c r="H1561" i="11"/>
  <c r="I1569" i="11"/>
  <c r="J1569" i="11" s="1"/>
  <c r="H1569" i="11"/>
  <c r="I1577" i="11"/>
  <c r="J1577" i="11" s="1"/>
  <c r="H1577" i="11"/>
  <c r="I1585" i="11"/>
  <c r="J1585" i="11" s="1"/>
  <c r="H1585" i="11"/>
  <c r="I1593" i="11"/>
  <c r="J1593" i="11" s="1"/>
  <c r="H1593" i="11"/>
  <c r="I1601" i="11"/>
  <c r="J1601" i="11" s="1"/>
  <c r="H1601" i="11"/>
  <c r="I1609" i="11"/>
  <c r="J1609" i="11" s="1"/>
  <c r="H1609" i="11"/>
  <c r="I1617" i="11"/>
  <c r="J1617" i="11" s="1"/>
  <c r="H1617" i="11"/>
  <c r="I1625" i="11"/>
  <c r="J1625" i="11" s="1"/>
  <c r="H1625" i="11"/>
  <c r="I1633" i="11"/>
  <c r="J1633" i="11" s="1"/>
  <c r="H1633" i="11"/>
  <c r="I1641" i="11"/>
  <c r="J1641" i="11" s="1"/>
  <c r="H1641" i="11"/>
  <c r="I1649" i="11"/>
  <c r="J1649" i="11" s="1"/>
  <c r="H1649" i="11"/>
  <c r="I1657" i="11"/>
  <c r="J1657" i="11" s="1"/>
  <c r="H1657" i="11"/>
  <c r="I1665" i="11"/>
  <c r="J1665" i="11" s="1"/>
  <c r="H1665" i="11"/>
  <c r="I1673" i="11"/>
  <c r="J1673" i="11" s="1"/>
  <c r="H1673" i="11"/>
  <c r="I1681" i="11"/>
  <c r="J1681" i="11" s="1"/>
  <c r="H1681" i="11"/>
  <c r="I1689" i="11"/>
  <c r="J1689" i="11" s="1"/>
  <c r="H1689" i="11"/>
  <c r="I1697" i="11"/>
  <c r="J1697" i="11" s="1"/>
  <c r="H1697" i="11"/>
  <c r="I1705" i="11"/>
  <c r="J1705" i="11" s="1"/>
  <c r="H1705" i="11"/>
  <c r="I1713" i="11"/>
  <c r="J1713" i="11" s="1"/>
  <c r="H1713" i="11"/>
  <c r="I1721" i="11"/>
  <c r="J1721" i="11" s="1"/>
  <c r="H1721" i="11"/>
  <c r="I1729" i="11"/>
  <c r="J1729" i="11" s="1"/>
  <c r="H1729" i="11"/>
  <c r="I1737" i="11"/>
  <c r="J1737" i="11" s="1"/>
  <c r="H1737" i="11"/>
  <c r="I1745" i="11"/>
  <c r="J1745" i="11" s="1"/>
  <c r="H1745" i="11"/>
  <c r="I1753" i="11"/>
  <c r="J1753" i="11" s="1"/>
  <c r="H1753" i="11"/>
  <c r="I1761" i="11"/>
  <c r="J1761" i="11" s="1"/>
  <c r="H1761" i="11"/>
  <c r="I1769" i="11"/>
  <c r="J1769" i="11" s="1"/>
  <c r="H1769" i="11"/>
  <c r="I1777" i="11"/>
  <c r="J1777" i="11" s="1"/>
  <c r="H1777" i="11"/>
  <c r="I1785" i="11"/>
  <c r="J1785" i="11" s="1"/>
  <c r="H1785" i="11"/>
  <c r="I1793" i="11"/>
  <c r="J1793" i="11" s="1"/>
  <c r="H1793" i="11"/>
  <c r="I1801" i="11"/>
  <c r="J1801" i="11" s="1"/>
  <c r="H1801" i="11"/>
  <c r="I1816" i="11"/>
  <c r="J1816" i="11" s="1"/>
  <c r="H1816" i="11"/>
  <c r="I2089" i="11"/>
  <c r="J2089" i="11" s="1"/>
  <c r="H2089" i="11"/>
  <c r="I2105" i="11"/>
  <c r="J2105" i="11" s="1"/>
  <c r="H2105" i="11"/>
  <c r="I2121" i="11"/>
  <c r="J2121" i="11" s="1"/>
  <c r="H2121" i="11"/>
  <c r="I2137" i="11"/>
  <c r="J2137" i="11" s="1"/>
  <c r="H2137" i="11"/>
  <c r="I2153" i="11"/>
  <c r="J2153" i="11" s="1"/>
  <c r="H2153" i="11"/>
  <c r="I2169" i="11"/>
  <c r="J2169" i="11" s="1"/>
  <c r="H2169" i="11"/>
  <c r="I2185" i="11"/>
  <c r="J2185" i="11" s="1"/>
  <c r="H2185" i="11"/>
  <c r="H2362" i="11"/>
  <c r="I2362" i="11"/>
  <c r="J2362" i="11" s="1"/>
  <c r="H2426" i="11"/>
  <c r="I2426" i="11"/>
  <c r="J2426" i="11" s="1"/>
  <c r="H2490" i="11"/>
  <c r="I2490" i="11"/>
  <c r="J2490" i="11" s="1"/>
  <c r="I1983" i="11"/>
  <c r="J1983" i="11" s="1"/>
  <c r="H1983" i="11"/>
  <c r="I1999" i="11"/>
  <c r="J1999" i="11" s="1"/>
  <c r="H1999" i="11"/>
  <c r="I2015" i="11"/>
  <c r="J2015" i="11" s="1"/>
  <c r="H2015" i="11"/>
  <c r="I2031" i="11"/>
  <c r="J2031" i="11" s="1"/>
  <c r="H2031" i="11"/>
  <c r="I2047" i="11"/>
  <c r="J2047" i="11" s="1"/>
  <c r="H2047" i="11"/>
  <c r="I2063" i="11"/>
  <c r="J2063" i="11" s="1"/>
  <c r="H2063" i="11"/>
  <c r="I2079" i="11"/>
  <c r="J2079" i="11" s="1"/>
  <c r="H2079" i="11"/>
  <c r="H2349" i="11"/>
  <c r="I2349" i="11"/>
  <c r="J2349" i="11" s="1"/>
  <c r="H2365" i="11"/>
  <c r="I2365" i="11"/>
  <c r="J2365" i="11" s="1"/>
  <c r="H2381" i="11"/>
  <c r="I2381" i="11"/>
  <c r="J2381" i="11" s="1"/>
  <c r="H2397" i="11"/>
  <c r="I2397" i="11"/>
  <c r="J2397" i="11" s="1"/>
  <c r="H2413" i="11"/>
  <c r="I2413" i="11"/>
  <c r="J2413" i="11" s="1"/>
  <c r="H2429" i="11"/>
  <c r="I2429" i="11"/>
  <c r="J2429" i="11" s="1"/>
  <c r="H2445" i="11"/>
  <c r="I2445" i="11"/>
  <c r="J2445" i="11" s="1"/>
  <c r="H2461" i="11"/>
  <c r="I2461" i="11"/>
  <c r="J2461" i="11" s="1"/>
  <c r="H2477" i="11"/>
  <c r="I2477" i="11"/>
  <c r="J2477" i="11" s="1"/>
  <c r="H2493" i="11"/>
  <c r="I2493" i="11"/>
  <c r="J2493" i="11" s="1"/>
  <c r="H2509" i="11"/>
  <c r="I2509" i="11"/>
  <c r="J2509" i="11" s="1"/>
  <c r="H2525" i="11"/>
  <c r="I2525" i="11"/>
  <c r="J2525" i="11" s="1"/>
  <c r="H2541" i="11"/>
  <c r="I2541" i="11"/>
  <c r="J2541" i="11" s="1"/>
  <c r="H2340" i="11"/>
  <c r="I2340" i="11"/>
  <c r="J2340" i="11" s="1"/>
  <c r="H2356" i="11"/>
  <c r="I2356" i="11"/>
  <c r="J2356" i="11" s="1"/>
  <c r="H2372" i="11"/>
  <c r="I2372" i="11"/>
  <c r="J2372" i="11" s="1"/>
  <c r="H2388" i="11"/>
  <c r="I2388" i="11"/>
  <c r="J2388" i="11" s="1"/>
  <c r="H2404" i="11"/>
  <c r="I2404" i="11"/>
  <c r="J2404" i="11" s="1"/>
  <c r="H2420" i="11"/>
  <c r="I2420" i="11"/>
  <c r="J2420" i="11" s="1"/>
  <c r="H2436" i="11"/>
  <c r="I2436" i="11"/>
  <c r="J2436" i="11" s="1"/>
  <c r="H2452" i="11"/>
  <c r="I2452" i="11"/>
  <c r="J2452" i="11" s="1"/>
  <c r="H2468" i="11"/>
  <c r="I2468" i="11"/>
  <c r="J2468" i="11" s="1"/>
  <c r="H2484" i="11"/>
  <c r="I2484" i="11"/>
  <c r="J2484" i="11" s="1"/>
  <c r="H2500" i="11"/>
  <c r="I2500" i="11"/>
  <c r="J2500" i="11" s="1"/>
  <c r="H2516" i="11"/>
  <c r="I2516" i="11"/>
  <c r="J2516" i="11" s="1"/>
  <c r="H2532" i="11"/>
  <c r="I2532" i="11"/>
  <c r="J2532" i="11" s="1"/>
  <c r="H2548" i="11"/>
  <c r="I2548" i="11"/>
  <c r="J2548" i="11" s="1"/>
  <c r="I1832" i="11"/>
  <c r="J1832" i="11" s="1"/>
  <c r="H1832" i="11"/>
  <c r="I1840" i="11"/>
  <c r="J1840" i="11" s="1"/>
  <c r="H1840" i="11"/>
  <c r="I1848" i="11"/>
  <c r="J1848" i="11" s="1"/>
  <c r="H1848" i="11"/>
  <c r="I1856" i="11"/>
  <c r="J1856" i="11" s="1"/>
  <c r="H1856" i="11"/>
  <c r="I1864" i="11"/>
  <c r="J1864" i="11" s="1"/>
  <c r="H1864" i="11"/>
  <c r="I1872" i="11"/>
  <c r="J1872" i="11" s="1"/>
  <c r="H1872" i="11"/>
  <c r="I1880" i="11"/>
  <c r="J1880" i="11" s="1"/>
  <c r="H1880" i="11"/>
  <c r="I1888" i="11"/>
  <c r="J1888" i="11" s="1"/>
  <c r="H1888" i="11"/>
  <c r="I1896" i="11"/>
  <c r="J1896" i="11" s="1"/>
  <c r="H1896" i="11"/>
  <c r="I1904" i="11"/>
  <c r="J1904" i="11" s="1"/>
  <c r="H1904" i="11"/>
  <c r="I1912" i="11"/>
  <c r="J1912" i="11" s="1"/>
  <c r="H1912" i="11"/>
  <c r="I1920" i="11"/>
  <c r="J1920" i="11" s="1"/>
  <c r="H1920" i="11"/>
  <c r="I1928" i="11"/>
  <c r="J1928" i="11" s="1"/>
  <c r="H1928" i="11"/>
  <c r="I1936" i="11"/>
  <c r="J1936" i="11" s="1"/>
  <c r="H1936" i="11"/>
  <c r="I1944" i="11"/>
  <c r="J1944" i="11" s="1"/>
  <c r="H1944" i="11"/>
  <c r="I1952" i="11"/>
  <c r="J1952" i="11" s="1"/>
  <c r="H1952" i="11"/>
  <c r="I1960" i="11"/>
  <c r="J1960" i="11" s="1"/>
  <c r="H1960" i="11"/>
  <c r="I1968" i="11"/>
  <c r="J1968" i="11" s="1"/>
  <c r="H1968" i="11"/>
  <c r="I1981" i="11"/>
  <c r="J1981" i="11" s="1"/>
  <c r="H1981" i="11"/>
  <c r="I1997" i="11"/>
  <c r="J1997" i="11" s="1"/>
  <c r="H1997" i="11"/>
  <c r="I2013" i="11"/>
  <c r="J2013" i="11" s="1"/>
  <c r="H2013" i="11"/>
  <c r="I2029" i="11"/>
  <c r="J2029" i="11" s="1"/>
  <c r="H2029" i="11"/>
  <c r="I2045" i="11"/>
  <c r="J2045" i="11" s="1"/>
  <c r="H2045" i="11"/>
  <c r="I2061" i="11"/>
  <c r="J2061" i="11" s="1"/>
  <c r="H2061" i="11"/>
  <c r="I2077" i="11"/>
  <c r="J2077" i="11" s="1"/>
  <c r="H2077" i="11"/>
  <c r="H2343" i="11"/>
  <c r="I2343" i="11"/>
  <c r="J2343" i="11" s="1"/>
  <c r="H2359" i="11"/>
  <c r="I2359" i="11"/>
  <c r="J2359" i="11" s="1"/>
  <c r="H2375" i="11"/>
  <c r="I2375" i="11"/>
  <c r="J2375" i="11" s="1"/>
  <c r="H2391" i="11"/>
  <c r="I2391" i="11"/>
  <c r="J2391" i="11" s="1"/>
  <c r="H2407" i="11"/>
  <c r="I2407" i="11"/>
  <c r="J2407" i="11" s="1"/>
  <c r="H2423" i="11"/>
  <c r="I2423" i="11"/>
  <c r="J2423" i="11" s="1"/>
  <c r="H2439" i="11"/>
  <c r="I2439" i="11"/>
  <c r="J2439" i="11" s="1"/>
  <c r="H2455" i="11"/>
  <c r="I2455" i="11"/>
  <c r="J2455" i="11" s="1"/>
  <c r="H2471" i="11"/>
  <c r="I2471" i="11"/>
  <c r="J2471" i="11" s="1"/>
  <c r="H2487" i="11"/>
  <c r="I2487" i="11"/>
  <c r="J2487" i="11" s="1"/>
  <c r="H2503" i="11"/>
  <c r="I2503" i="11"/>
  <c r="J2503" i="11" s="1"/>
  <c r="H2519" i="11"/>
  <c r="I2519" i="11"/>
  <c r="J2519" i="11" s="1"/>
  <c r="H2535" i="11"/>
  <c r="I2535" i="11"/>
  <c r="J2535" i="11" s="1"/>
  <c r="H2551" i="11"/>
  <c r="I2551" i="11"/>
  <c r="J2551" i="11" s="1"/>
  <c r="H2556" i="11"/>
  <c r="I2556" i="11"/>
  <c r="J2556" i="11" s="1"/>
  <c r="H2560" i="11"/>
  <c r="I2560" i="11"/>
  <c r="J2560" i="11" s="1"/>
  <c r="H2564" i="11"/>
  <c r="I2564" i="11"/>
  <c r="J2564" i="11" s="1"/>
  <c r="H2568" i="11"/>
  <c r="I2568" i="11"/>
  <c r="J2568" i="11" s="1"/>
  <c r="H2572" i="11"/>
  <c r="I2572" i="11"/>
  <c r="J2572" i="11" s="1"/>
  <c r="H2576" i="11"/>
  <c r="I2576" i="11"/>
  <c r="J2576" i="11" s="1"/>
  <c r="H2580" i="11"/>
  <c r="I2580" i="11"/>
  <c r="J2580" i="11" s="1"/>
  <c r="H2584" i="11"/>
  <c r="I2584" i="11"/>
  <c r="J2584" i="11" s="1"/>
  <c r="H2588" i="11"/>
  <c r="I2588" i="11"/>
  <c r="J2588" i="11" s="1"/>
  <c r="H2592" i="11"/>
  <c r="I2592" i="11"/>
  <c r="J2592" i="11" s="1"/>
  <c r="H2596" i="11"/>
  <c r="I2596" i="11"/>
  <c r="J2596" i="11" s="1"/>
  <c r="I2600" i="11"/>
  <c r="J2600" i="11" s="1"/>
  <c r="H2600" i="11"/>
  <c r="I2854" i="11"/>
  <c r="J2854" i="11" s="1"/>
  <c r="H2854" i="11"/>
  <c r="I2201" i="11"/>
  <c r="J2201" i="11" s="1"/>
  <c r="H2201" i="11"/>
  <c r="I2209" i="11"/>
  <c r="J2209" i="11" s="1"/>
  <c r="H2209" i="11"/>
  <c r="I2217" i="11"/>
  <c r="J2217" i="11" s="1"/>
  <c r="H2217" i="11"/>
  <c r="I2225" i="11"/>
  <c r="J2225" i="11" s="1"/>
  <c r="H2225" i="11"/>
  <c r="I2233" i="11"/>
  <c r="J2233" i="11" s="1"/>
  <c r="H2233" i="11"/>
  <c r="I2241" i="11"/>
  <c r="J2241" i="11" s="1"/>
  <c r="H2241" i="11"/>
  <c r="I2249" i="11"/>
  <c r="J2249" i="11" s="1"/>
  <c r="H2249" i="11"/>
  <c r="I2257" i="11"/>
  <c r="J2257" i="11" s="1"/>
  <c r="H2257" i="11"/>
  <c r="I2265" i="11"/>
  <c r="J2265" i="11" s="1"/>
  <c r="H2265" i="11"/>
  <c r="I2273" i="11"/>
  <c r="J2273" i="11" s="1"/>
  <c r="H2273" i="11"/>
  <c r="I2281" i="11"/>
  <c r="J2281" i="11" s="1"/>
  <c r="H2281" i="11"/>
  <c r="I2289" i="11"/>
  <c r="J2289" i="11" s="1"/>
  <c r="H2289" i="11"/>
  <c r="I2297" i="11"/>
  <c r="J2297" i="11" s="1"/>
  <c r="H2297" i="11"/>
  <c r="I2305" i="11"/>
  <c r="J2305" i="11" s="1"/>
  <c r="H2305" i="11"/>
  <c r="I2313" i="11"/>
  <c r="J2313" i="11" s="1"/>
  <c r="H2313" i="11"/>
  <c r="I2321" i="11"/>
  <c r="J2321" i="11" s="1"/>
  <c r="H2321" i="11"/>
  <c r="I2336" i="11"/>
  <c r="J2336" i="11" s="1"/>
  <c r="H2336" i="11"/>
  <c r="I2838" i="11"/>
  <c r="J2838" i="11" s="1"/>
  <c r="H2838" i="11"/>
  <c r="H2337" i="11"/>
  <c r="I2337" i="11"/>
  <c r="J2337" i="11" s="1"/>
  <c r="I2822" i="11"/>
  <c r="J2822" i="11" s="1"/>
  <c r="H2822" i="11"/>
  <c r="I1978" i="11"/>
  <c r="J1978" i="11" s="1"/>
  <c r="H1978" i="11"/>
  <c r="I1986" i="11"/>
  <c r="J1986" i="11" s="1"/>
  <c r="H1986" i="11"/>
  <c r="I1994" i="11"/>
  <c r="J1994" i="11" s="1"/>
  <c r="H1994" i="11"/>
  <c r="I2002" i="11"/>
  <c r="J2002" i="11" s="1"/>
  <c r="H2002" i="11"/>
  <c r="I2010" i="11"/>
  <c r="J2010" i="11" s="1"/>
  <c r="H2010" i="11"/>
  <c r="I2018" i="11"/>
  <c r="J2018" i="11" s="1"/>
  <c r="H2018" i="11"/>
  <c r="I2026" i="11"/>
  <c r="J2026" i="11" s="1"/>
  <c r="H2026" i="11"/>
  <c r="I2034" i="11"/>
  <c r="J2034" i="11" s="1"/>
  <c r="H2034" i="11"/>
  <c r="I2042" i="11"/>
  <c r="J2042" i="11" s="1"/>
  <c r="H2042" i="11"/>
  <c r="I2050" i="11"/>
  <c r="J2050" i="11" s="1"/>
  <c r="H2050" i="11"/>
  <c r="I2058" i="11"/>
  <c r="J2058" i="11" s="1"/>
  <c r="H2058" i="11"/>
  <c r="I2066" i="11"/>
  <c r="J2066" i="11" s="1"/>
  <c r="H2066" i="11"/>
  <c r="I2074" i="11"/>
  <c r="J2074" i="11" s="1"/>
  <c r="H2074" i="11"/>
  <c r="I2082" i="11"/>
  <c r="J2082" i="11" s="1"/>
  <c r="H2082" i="11"/>
  <c r="I2090" i="11"/>
  <c r="J2090" i="11" s="1"/>
  <c r="H2090" i="11"/>
  <c r="I2098" i="11"/>
  <c r="J2098" i="11" s="1"/>
  <c r="H2098" i="11"/>
  <c r="I2106" i="11"/>
  <c r="J2106" i="11" s="1"/>
  <c r="H2106" i="11"/>
  <c r="I2114" i="11"/>
  <c r="J2114" i="11" s="1"/>
  <c r="H2114" i="11"/>
  <c r="I2122" i="11"/>
  <c r="J2122" i="11" s="1"/>
  <c r="H2122" i="11"/>
  <c r="I2130" i="11"/>
  <c r="J2130" i="11" s="1"/>
  <c r="H2130" i="11"/>
  <c r="I2138" i="11"/>
  <c r="J2138" i="11" s="1"/>
  <c r="H2138" i="11"/>
  <c r="I2146" i="11"/>
  <c r="J2146" i="11" s="1"/>
  <c r="H2146" i="11"/>
  <c r="I2154" i="11"/>
  <c r="J2154" i="11" s="1"/>
  <c r="H2154" i="11"/>
  <c r="I2162" i="11"/>
  <c r="J2162" i="11" s="1"/>
  <c r="H2162" i="11"/>
  <c r="I2170" i="11"/>
  <c r="J2170" i="11" s="1"/>
  <c r="H2170" i="11"/>
  <c r="I2178" i="11"/>
  <c r="J2178" i="11" s="1"/>
  <c r="H2178" i="11"/>
  <c r="I2186" i="11"/>
  <c r="J2186" i="11" s="1"/>
  <c r="H2186" i="11"/>
  <c r="I2194" i="11"/>
  <c r="J2194" i="11" s="1"/>
  <c r="H2194" i="11"/>
  <c r="I2202" i="11"/>
  <c r="J2202" i="11" s="1"/>
  <c r="H2202" i="11"/>
  <c r="I2210" i="11"/>
  <c r="J2210" i="11" s="1"/>
  <c r="H2210" i="11"/>
  <c r="I2218" i="11"/>
  <c r="J2218" i="11" s="1"/>
  <c r="H2218" i="11"/>
  <c r="I2226" i="11"/>
  <c r="J2226" i="11" s="1"/>
  <c r="H2226" i="11"/>
  <c r="I2234" i="11"/>
  <c r="J2234" i="11" s="1"/>
  <c r="H2234" i="11"/>
  <c r="I2242" i="11"/>
  <c r="J2242" i="11" s="1"/>
  <c r="H2242" i="11"/>
  <c r="I2250" i="11"/>
  <c r="J2250" i="11" s="1"/>
  <c r="H2250" i="11"/>
  <c r="I2258" i="11"/>
  <c r="J2258" i="11" s="1"/>
  <c r="H2258" i="11"/>
  <c r="I2266" i="11"/>
  <c r="J2266" i="11" s="1"/>
  <c r="H2266" i="11"/>
  <c r="I2274" i="11"/>
  <c r="J2274" i="11" s="1"/>
  <c r="H2274" i="11"/>
  <c r="I2282" i="11"/>
  <c r="J2282" i="11" s="1"/>
  <c r="H2282" i="11"/>
  <c r="I2290" i="11"/>
  <c r="J2290" i="11" s="1"/>
  <c r="H2290" i="11"/>
  <c r="I2298" i="11"/>
  <c r="J2298" i="11" s="1"/>
  <c r="H2298" i="11"/>
  <c r="I2306" i="11"/>
  <c r="J2306" i="11" s="1"/>
  <c r="H2306" i="11"/>
  <c r="I2314" i="11"/>
  <c r="J2314" i="11" s="1"/>
  <c r="H2314" i="11"/>
  <c r="I2322" i="11"/>
  <c r="J2322" i="11" s="1"/>
  <c r="H2322" i="11"/>
  <c r="I2338" i="11"/>
  <c r="J2338" i="11" s="1"/>
  <c r="H2338" i="11"/>
  <c r="I2626" i="11"/>
  <c r="J2626" i="11" s="1"/>
  <c r="H2626" i="11"/>
  <c r="I2628" i="11"/>
  <c r="J2628" i="11" s="1"/>
  <c r="H2628" i="11"/>
  <c r="I2826" i="11"/>
  <c r="J2826" i="11" s="1"/>
  <c r="H2826" i="11"/>
  <c r="H2875" i="11"/>
  <c r="I2875" i="11"/>
  <c r="J2875" i="11" s="1"/>
  <c r="H2913" i="11"/>
  <c r="I2913" i="11"/>
  <c r="J2913" i="11" s="1"/>
  <c r="I2940" i="11"/>
  <c r="J2940" i="11" s="1"/>
  <c r="H2940" i="11"/>
  <c r="I2972" i="11"/>
  <c r="J2972" i="11" s="1"/>
  <c r="H2972" i="11"/>
  <c r="I3051" i="11"/>
  <c r="J3051" i="11" s="1"/>
  <c r="H3051" i="11"/>
  <c r="I3115" i="11"/>
  <c r="J3115" i="11" s="1"/>
  <c r="H3115" i="11"/>
  <c r="H3186" i="11"/>
  <c r="I3186" i="11"/>
  <c r="J3186" i="11" s="1"/>
  <c r="I2634" i="11"/>
  <c r="J2634" i="11" s="1"/>
  <c r="H2634" i="11"/>
  <c r="I2642" i="11"/>
  <c r="J2642" i="11" s="1"/>
  <c r="H2642" i="11"/>
  <c r="I2650" i="11"/>
  <c r="J2650" i="11" s="1"/>
  <c r="H2650" i="11"/>
  <c r="I2658" i="11"/>
  <c r="J2658" i="11" s="1"/>
  <c r="H2658" i="11"/>
  <c r="I2666" i="11"/>
  <c r="J2666" i="11" s="1"/>
  <c r="H2666" i="11"/>
  <c r="I2674" i="11"/>
  <c r="J2674" i="11" s="1"/>
  <c r="H2674" i="11"/>
  <c r="I2682" i="11"/>
  <c r="J2682" i="11" s="1"/>
  <c r="H2682" i="11"/>
  <c r="I2690" i="11"/>
  <c r="J2690" i="11" s="1"/>
  <c r="H2690" i="11"/>
  <c r="I2698" i="11"/>
  <c r="J2698" i="11" s="1"/>
  <c r="H2698" i="11"/>
  <c r="I2706" i="11"/>
  <c r="J2706" i="11" s="1"/>
  <c r="H2706" i="11"/>
  <c r="I2714" i="11"/>
  <c r="J2714" i="11" s="1"/>
  <c r="H2714" i="11"/>
  <c r="I2722" i="11"/>
  <c r="J2722" i="11" s="1"/>
  <c r="H2722" i="11"/>
  <c r="I2730" i="11"/>
  <c r="J2730" i="11" s="1"/>
  <c r="H2730" i="11"/>
  <c r="I2738" i="11"/>
  <c r="J2738" i="11" s="1"/>
  <c r="H2738" i="11"/>
  <c r="I2746" i="11"/>
  <c r="J2746" i="11" s="1"/>
  <c r="H2746" i="11"/>
  <c r="I2754" i="11"/>
  <c r="J2754" i="11" s="1"/>
  <c r="H2754" i="11"/>
  <c r="I2762" i="11"/>
  <c r="J2762" i="11" s="1"/>
  <c r="H2762" i="11"/>
  <c r="I2770" i="11"/>
  <c r="J2770" i="11" s="1"/>
  <c r="H2770" i="11"/>
  <c r="I2778" i="11"/>
  <c r="J2778" i="11" s="1"/>
  <c r="H2778" i="11"/>
  <c r="I2786" i="11"/>
  <c r="J2786" i="11" s="1"/>
  <c r="H2786" i="11"/>
  <c r="I2794" i="11"/>
  <c r="J2794" i="11" s="1"/>
  <c r="H2794" i="11"/>
  <c r="I2802" i="11"/>
  <c r="J2802" i="11" s="1"/>
  <c r="H2802" i="11"/>
  <c r="I2810" i="11"/>
  <c r="J2810" i="11" s="1"/>
  <c r="H2810" i="11"/>
  <c r="I2818" i="11"/>
  <c r="J2818" i="11" s="1"/>
  <c r="H2818" i="11"/>
  <c r="H2831" i="11"/>
  <c r="I2831" i="11"/>
  <c r="J2831" i="11" s="1"/>
  <c r="H2847" i="11"/>
  <c r="I2847" i="11"/>
  <c r="J2847" i="11" s="1"/>
  <c r="H2863" i="11"/>
  <c r="I2863" i="11"/>
  <c r="J2863" i="11" s="1"/>
  <c r="H2877" i="11"/>
  <c r="I2877" i="11"/>
  <c r="J2877" i="11" s="1"/>
  <c r="H2903" i="11"/>
  <c r="I2903" i="11"/>
  <c r="J2903" i="11" s="1"/>
  <c r="I2930" i="11"/>
  <c r="J2930" i="11" s="1"/>
  <c r="H2930" i="11"/>
  <c r="I2962" i="11"/>
  <c r="J2962" i="11" s="1"/>
  <c r="H2962" i="11"/>
  <c r="I2988" i="11"/>
  <c r="J2988" i="11" s="1"/>
  <c r="H2988" i="11"/>
  <c r="I3004" i="11"/>
  <c r="J3004" i="11" s="1"/>
  <c r="H3004" i="11"/>
  <c r="I3047" i="11"/>
  <c r="J3047" i="11" s="1"/>
  <c r="H3047" i="11"/>
  <c r="I3111" i="11"/>
  <c r="J3111" i="11" s="1"/>
  <c r="H3111" i="11"/>
  <c r="H3178" i="11"/>
  <c r="I3178" i="11"/>
  <c r="J3178" i="11" s="1"/>
  <c r="I3253" i="11"/>
  <c r="J3253" i="11" s="1"/>
  <c r="H3253" i="11"/>
  <c r="H2832" i="11"/>
  <c r="I2832" i="11"/>
  <c r="J2832" i="11" s="1"/>
  <c r="H2848" i="11"/>
  <c r="I2848" i="11"/>
  <c r="J2848" i="11" s="1"/>
  <c r="H2864" i="11"/>
  <c r="I2864" i="11"/>
  <c r="J2864" i="11" s="1"/>
  <c r="H2881" i="11"/>
  <c r="I2881" i="11"/>
  <c r="J2881" i="11" s="1"/>
  <c r="H2901" i="11"/>
  <c r="I2901" i="11"/>
  <c r="J2901" i="11" s="1"/>
  <c r="I2936" i="11"/>
  <c r="J2936" i="11" s="1"/>
  <c r="H2936" i="11"/>
  <c r="I2968" i="11"/>
  <c r="J2968" i="11" s="1"/>
  <c r="H2968" i="11"/>
  <c r="I3043" i="11"/>
  <c r="J3043" i="11" s="1"/>
  <c r="H3043" i="11"/>
  <c r="I3107" i="11"/>
  <c r="J3107" i="11" s="1"/>
  <c r="H3107" i="11"/>
  <c r="I3177" i="11"/>
  <c r="J3177" i="11" s="1"/>
  <c r="H3177" i="11"/>
  <c r="H2603" i="11"/>
  <c r="I2603" i="11"/>
  <c r="J2603" i="11" s="1"/>
  <c r="H2611" i="11"/>
  <c r="I2611" i="11"/>
  <c r="J2611" i="11" s="1"/>
  <c r="H2619" i="11"/>
  <c r="I2619" i="11"/>
  <c r="J2619" i="11" s="1"/>
  <c r="H2627" i="11"/>
  <c r="I2627" i="11"/>
  <c r="J2627" i="11" s="1"/>
  <c r="I2635" i="11"/>
  <c r="J2635" i="11" s="1"/>
  <c r="H2635" i="11"/>
  <c r="I2643" i="11"/>
  <c r="J2643" i="11" s="1"/>
  <c r="H2643" i="11"/>
  <c r="I2651" i="11"/>
  <c r="J2651" i="11" s="1"/>
  <c r="H2651" i="11"/>
  <c r="I2659" i="11"/>
  <c r="J2659" i="11" s="1"/>
  <c r="H2659" i="11"/>
  <c r="I2667" i="11"/>
  <c r="J2667" i="11" s="1"/>
  <c r="H2667" i="11"/>
  <c r="I2675" i="11"/>
  <c r="J2675" i="11" s="1"/>
  <c r="H2675" i="11"/>
  <c r="I2683" i="11"/>
  <c r="J2683" i="11" s="1"/>
  <c r="H2683" i="11"/>
  <c r="I2691" i="11"/>
  <c r="J2691" i="11" s="1"/>
  <c r="H2691" i="11"/>
  <c r="I2699" i="11"/>
  <c r="J2699" i="11" s="1"/>
  <c r="H2699" i="11"/>
  <c r="I2707" i="11"/>
  <c r="J2707" i="11" s="1"/>
  <c r="H2707" i="11"/>
  <c r="I2715" i="11"/>
  <c r="J2715" i="11" s="1"/>
  <c r="H2715" i="11"/>
  <c r="I2723" i="11"/>
  <c r="J2723" i="11" s="1"/>
  <c r="H2723" i="11"/>
  <c r="I2731" i="11"/>
  <c r="J2731" i="11" s="1"/>
  <c r="H2731" i="11"/>
  <c r="I2739" i="11"/>
  <c r="J2739" i="11" s="1"/>
  <c r="H2739" i="11"/>
  <c r="I2747" i="11"/>
  <c r="J2747" i="11" s="1"/>
  <c r="H2747" i="11"/>
  <c r="I2755" i="11"/>
  <c r="J2755" i="11" s="1"/>
  <c r="H2755" i="11"/>
  <c r="I2763" i="11"/>
  <c r="J2763" i="11" s="1"/>
  <c r="H2763" i="11"/>
  <c r="I2771" i="11"/>
  <c r="J2771" i="11" s="1"/>
  <c r="H2771" i="11"/>
  <c r="I2779" i="11"/>
  <c r="J2779" i="11" s="1"/>
  <c r="H2779" i="11"/>
  <c r="I2787" i="11"/>
  <c r="J2787" i="11" s="1"/>
  <c r="H2787" i="11"/>
  <c r="I2795" i="11"/>
  <c r="J2795" i="11" s="1"/>
  <c r="H2795" i="11"/>
  <c r="I2803" i="11"/>
  <c r="J2803" i="11" s="1"/>
  <c r="H2803" i="11"/>
  <c r="I2811" i="11"/>
  <c r="J2811" i="11" s="1"/>
  <c r="H2811" i="11"/>
  <c r="I2819" i="11"/>
  <c r="J2819" i="11" s="1"/>
  <c r="H2819" i="11"/>
  <c r="H2833" i="11"/>
  <c r="I2833" i="11"/>
  <c r="J2833" i="11" s="1"/>
  <c r="H2849" i="11"/>
  <c r="I2849" i="11"/>
  <c r="J2849" i="11" s="1"/>
  <c r="H2865" i="11"/>
  <c r="I2865" i="11"/>
  <c r="J2865" i="11" s="1"/>
  <c r="H2899" i="11"/>
  <c r="I2899" i="11"/>
  <c r="J2899" i="11" s="1"/>
  <c r="I2934" i="11"/>
  <c r="J2934" i="11" s="1"/>
  <c r="H2934" i="11"/>
  <c r="I2966" i="11"/>
  <c r="J2966" i="11" s="1"/>
  <c r="H2966" i="11"/>
  <c r="I2990" i="11"/>
  <c r="J2990" i="11" s="1"/>
  <c r="H2990" i="11"/>
  <c r="I3006" i="11"/>
  <c r="J3006" i="11" s="1"/>
  <c r="H3006" i="11"/>
  <c r="I3071" i="11"/>
  <c r="J3071" i="11" s="1"/>
  <c r="H3071" i="11"/>
  <c r="I3135" i="11"/>
  <c r="J3135" i="11" s="1"/>
  <c r="H3135" i="11"/>
  <c r="H3296" i="11"/>
  <c r="I3296" i="11"/>
  <c r="J3296" i="11" s="1"/>
  <c r="I2896" i="11"/>
  <c r="J2896" i="11" s="1"/>
  <c r="H2896" i="11"/>
  <c r="I2912" i="11"/>
  <c r="J2912" i="11" s="1"/>
  <c r="H2912" i="11"/>
  <c r="I2878" i="11"/>
  <c r="J2878" i="11" s="1"/>
  <c r="H2878" i="11"/>
  <c r="I2894" i="11"/>
  <c r="J2894" i="11" s="1"/>
  <c r="H2894" i="11"/>
  <c r="I2910" i="11"/>
  <c r="J2910" i="11" s="1"/>
  <c r="H2910" i="11"/>
  <c r="H3281" i="11"/>
  <c r="I3281" i="11"/>
  <c r="J3281" i="11" s="1"/>
  <c r="I3141" i="11"/>
  <c r="J3141" i="11" s="1"/>
  <c r="H3141" i="11"/>
  <c r="I3157" i="11"/>
  <c r="J3157" i="11" s="1"/>
  <c r="H3157" i="11"/>
  <c r="I3173" i="11"/>
  <c r="J3173" i="11" s="1"/>
  <c r="H3173" i="11"/>
  <c r="I3189" i="11"/>
  <c r="J3189" i="11" s="1"/>
  <c r="H3189" i="11"/>
  <c r="I3211" i="11"/>
  <c r="J3211" i="11" s="1"/>
  <c r="H3211" i="11"/>
  <c r="H2917" i="11"/>
  <c r="I2917" i="11"/>
  <c r="J2917" i="11" s="1"/>
  <c r="H2925" i="11"/>
  <c r="I2925" i="11"/>
  <c r="J2925" i="11" s="1"/>
  <c r="H2933" i="11"/>
  <c r="I2933" i="11"/>
  <c r="J2933" i="11" s="1"/>
  <c r="H2941" i="11"/>
  <c r="I2941" i="11"/>
  <c r="J2941" i="11" s="1"/>
  <c r="H2949" i="11"/>
  <c r="I2949" i="11"/>
  <c r="J2949" i="11" s="1"/>
  <c r="H2957" i="11"/>
  <c r="I2957" i="11"/>
  <c r="J2957" i="11" s="1"/>
  <c r="H2965" i="11"/>
  <c r="I2965" i="11"/>
  <c r="J2965" i="11" s="1"/>
  <c r="H2973" i="11"/>
  <c r="I2973" i="11"/>
  <c r="J2973" i="11" s="1"/>
  <c r="H2981" i="11"/>
  <c r="I2981" i="11"/>
  <c r="J2981" i="11" s="1"/>
  <c r="I2989" i="11"/>
  <c r="J2989" i="11" s="1"/>
  <c r="H2989" i="11"/>
  <c r="I2997" i="11"/>
  <c r="J2997" i="11" s="1"/>
  <c r="H2997" i="11"/>
  <c r="I3005" i="11"/>
  <c r="J3005" i="11" s="1"/>
  <c r="H3005" i="11"/>
  <c r="I3017" i="11"/>
  <c r="J3017" i="11" s="1"/>
  <c r="H3017" i="11"/>
  <c r="I3033" i="11"/>
  <c r="J3033" i="11" s="1"/>
  <c r="H3033" i="11"/>
  <c r="I3049" i="11"/>
  <c r="J3049" i="11" s="1"/>
  <c r="H3049" i="11"/>
  <c r="I3065" i="11"/>
  <c r="J3065" i="11" s="1"/>
  <c r="H3065" i="11"/>
  <c r="I3081" i="11"/>
  <c r="J3081" i="11" s="1"/>
  <c r="H3081" i="11"/>
  <c r="I3097" i="11"/>
  <c r="J3097" i="11" s="1"/>
  <c r="H3097" i="11"/>
  <c r="I3113" i="11"/>
  <c r="J3113" i="11" s="1"/>
  <c r="H3113" i="11"/>
  <c r="I3129" i="11"/>
  <c r="J3129" i="11" s="1"/>
  <c r="H3129" i="11"/>
  <c r="I3215" i="11"/>
  <c r="J3215" i="11" s="1"/>
  <c r="H3215" i="11"/>
  <c r="I3245" i="11"/>
  <c r="J3245" i="11" s="1"/>
  <c r="H3245" i="11"/>
  <c r="H3264" i="11"/>
  <c r="I3264" i="11"/>
  <c r="J3264" i="11" s="1"/>
  <c r="H3151" i="11"/>
  <c r="I3151" i="11"/>
  <c r="J3151" i="11" s="1"/>
  <c r="H3167" i="11"/>
  <c r="I3167" i="11"/>
  <c r="J3167" i="11" s="1"/>
  <c r="H3183" i="11"/>
  <c r="I3183" i="11"/>
  <c r="J3183" i="11" s="1"/>
  <c r="H3201" i="11"/>
  <c r="I3201" i="11"/>
  <c r="J3201" i="11" s="1"/>
  <c r="H3224" i="11"/>
  <c r="I3224" i="11"/>
  <c r="J3224" i="11" s="1"/>
  <c r="H3240" i="11"/>
  <c r="I3240" i="11"/>
  <c r="J3240" i="11" s="1"/>
  <c r="H3256" i="11"/>
  <c r="I3256" i="11"/>
  <c r="J3256" i="11" s="1"/>
  <c r="I3279" i="11"/>
  <c r="J3279" i="11" s="1"/>
  <c r="H3279" i="11"/>
  <c r="I3014" i="11"/>
  <c r="J3014" i="11" s="1"/>
  <c r="H3014" i="11"/>
  <c r="I3022" i="11"/>
  <c r="J3022" i="11" s="1"/>
  <c r="H3022" i="11"/>
  <c r="I3030" i="11"/>
  <c r="J3030" i="11" s="1"/>
  <c r="H3030" i="11"/>
  <c r="I3038" i="11"/>
  <c r="J3038" i="11" s="1"/>
  <c r="H3038" i="11"/>
  <c r="I3046" i="11"/>
  <c r="J3046" i="11" s="1"/>
  <c r="H3046" i="11"/>
  <c r="I3054" i="11"/>
  <c r="J3054" i="11" s="1"/>
  <c r="H3054" i="11"/>
  <c r="I3062" i="11"/>
  <c r="J3062" i="11" s="1"/>
  <c r="H3062" i="11"/>
  <c r="I3070" i="11"/>
  <c r="J3070" i="11" s="1"/>
  <c r="H3070" i="11"/>
  <c r="I3078" i="11"/>
  <c r="J3078" i="11" s="1"/>
  <c r="H3078" i="11"/>
  <c r="I3086" i="11"/>
  <c r="J3086" i="11" s="1"/>
  <c r="H3086" i="11"/>
  <c r="I3094" i="11"/>
  <c r="J3094" i="11" s="1"/>
  <c r="H3094" i="11"/>
  <c r="I3102" i="11"/>
  <c r="J3102" i="11" s="1"/>
  <c r="H3102" i="11"/>
  <c r="I3110" i="11"/>
  <c r="J3110" i="11" s="1"/>
  <c r="H3110" i="11"/>
  <c r="I3118" i="11"/>
  <c r="J3118" i="11" s="1"/>
  <c r="H3118" i="11"/>
  <c r="I3126" i="11"/>
  <c r="J3126" i="11" s="1"/>
  <c r="H3126" i="11"/>
  <c r="I3134" i="11"/>
  <c r="J3134" i="11" s="1"/>
  <c r="H3134" i="11"/>
  <c r="H3148" i="11"/>
  <c r="I3148" i="11"/>
  <c r="J3148" i="11" s="1"/>
  <c r="H3164" i="11"/>
  <c r="I3164" i="11"/>
  <c r="J3164" i="11" s="1"/>
  <c r="H3180" i="11"/>
  <c r="I3180" i="11"/>
  <c r="J3180" i="11" s="1"/>
  <c r="H3204" i="11"/>
  <c r="I3204" i="11"/>
  <c r="J3204" i="11" s="1"/>
  <c r="I3283" i="11"/>
  <c r="J3283" i="11" s="1"/>
  <c r="H3283" i="11"/>
  <c r="H3202" i="11"/>
  <c r="I3202" i="11"/>
  <c r="J3202" i="11" s="1"/>
  <c r="H3218" i="11"/>
  <c r="I3218" i="11"/>
  <c r="J3218" i="11" s="1"/>
  <c r="H3234" i="11"/>
  <c r="I3234" i="11"/>
  <c r="J3234" i="11" s="1"/>
  <c r="H3250" i="11"/>
  <c r="I3250" i="11"/>
  <c r="J3250" i="11" s="1"/>
  <c r="H3269" i="11"/>
  <c r="I3269" i="11"/>
  <c r="J3269" i="11" s="1"/>
  <c r="H3287" i="11"/>
  <c r="I3287" i="11"/>
  <c r="J3287" i="11" s="1"/>
  <c r="I3223" i="11"/>
  <c r="J3223" i="11" s="1"/>
  <c r="H3223" i="11"/>
  <c r="I3239" i="11"/>
  <c r="J3239" i="11" s="1"/>
  <c r="H3239" i="11"/>
  <c r="I3255" i="11"/>
  <c r="J3255" i="11" s="1"/>
  <c r="H3255" i="11"/>
  <c r="I3275" i="11"/>
  <c r="J3275" i="11" s="1"/>
  <c r="H3275" i="11"/>
  <c r="H3262" i="11"/>
  <c r="I3262" i="11"/>
  <c r="J3262" i="11" s="1"/>
  <c r="H3278" i="11"/>
  <c r="I3278" i="11"/>
  <c r="J3278" i="11" s="1"/>
  <c r="H3294" i="11"/>
  <c r="I3294" i="11"/>
  <c r="J3294" i="11" s="1"/>
  <c r="C16" i="8"/>
  <c r="H36" i="25"/>
  <c r="G35" i="25"/>
  <c r="I859" i="11"/>
  <c r="J859" i="11" s="1"/>
  <c r="H859" i="11"/>
  <c r="I507" i="11"/>
  <c r="J507" i="11" s="1"/>
  <c r="H507" i="11"/>
  <c r="I855" i="11"/>
  <c r="J855" i="11" s="1"/>
  <c r="H855" i="11"/>
  <c r="I9" i="11"/>
  <c r="J9" i="11" s="1"/>
  <c r="H9" i="11"/>
  <c r="I129" i="11"/>
  <c r="J129" i="11" s="1"/>
  <c r="H129" i="11"/>
  <c r="I467" i="11"/>
  <c r="J467" i="11" s="1"/>
  <c r="H467" i="11"/>
  <c r="I779" i="11"/>
  <c r="J779" i="11" s="1"/>
  <c r="H779" i="11"/>
  <c r="I555" i="11"/>
  <c r="J555" i="11" s="1"/>
  <c r="H555" i="11"/>
  <c r="I815" i="11"/>
  <c r="J815" i="11" s="1"/>
  <c r="H815" i="11"/>
  <c r="H514" i="11"/>
  <c r="I514" i="11"/>
  <c r="J514" i="11" s="1"/>
  <c r="I759" i="11"/>
  <c r="J759" i="11" s="1"/>
  <c r="H759" i="11"/>
  <c r="I105" i="11"/>
  <c r="J105" i="11" s="1"/>
  <c r="H105" i="11"/>
  <c r="I165" i="11"/>
  <c r="J165" i="11" s="1"/>
  <c r="H165" i="11"/>
  <c r="I3" i="11"/>
  <c r="J3" i="11" s="1"/>
  <c r="H3" i="11"/>
  <c r="I35" i="11"/>
  <c r="J35" i="11" s="1"/>
  <c r="H35" i="11"/>
  <c r="I83" i="11"/>
  <c r="J83" i="11" s="1"/>
  <c r="H83" i="11"/>
  <c r="I131" i="11"/>
  <c r="J131" i="11" s="1"/>
  <c r="H131" i="11"/>
  <c r="I163" i="11"/>
  <c r="J163" i="11" s="1"/>
  <c r="H163" i="11"/>
  <c r="I211" i="11"/>
  <c r="J211" i="11" s="1"/>
  <c r="H211" i="11"/>
  <c r="I261" i="11"/>
  <c r="J261" i="11" s="1"/>
  <c r="H261" i="11"/>
  <c r="I515" i="11"/>
  <c r="J515" i="11" s="1"/>
  <c r="H515" i="11"/>
  <c r="I707" i="11"/>
  <c r="J707" i="11" s="1"/>
  <c r="H707" i="11"/>
  <c r="I899" i="11"/>
  <c r="J899" i="11" s="1"/>
  <c r="H899" i="11"/>
  <c r="H6" i="11"/>
  <c r="I6" i="11"/>
  <c r="J6" i="11" s="1"/>
  <c r="H22" i="11"/>
  <c r="I22" i="11"/>
  <c r="J22" i="11" s="1"/>
  <c r="H38" i="11"/>
  <c r="I38" i="11"/>
  <c r="J38" i="11" s="1"/>
  <c r="H62" i="11"/>
  <c r="I62" i="11"/>
  <c r="J62" i="11" s="1"/>
  <c r="H78" i="11"/>
  <c r="I78" i="11"/>
  <c r="J78" i="11" s="1"/>
  <c r="H94" i="11"/>
  <c r="I94" i="11"/>
  <c r="J94" i="11" s="1"/>
  <c r="H118" i="11"/>
  <c r="I118" i="11"/>
  <c r="J118" i="11" s="1"/>
  <c r="H134" i="11"/>
  <c r="I134" i="11"/>
  <c r="J134" i="11" s="1"/>
  <c r="H158" i="11"/>
  <c r="I158" i="11"/>
  <c r="J158" i="11" s="1"/>
  <c r="H174" i="11"/>
  <c r="I174" i="11"/>
  <c r="J174" i="11" s="1"/>
  <c r="H198" i="11"/>
  <c r="I198" i="11"/>
  <c r="J198" i="11" s="1"/>
  <c r="H222" i="11"/>
  <c r="I222" i="11"/>
  <c r="J222" i="11" s="1"/>
  <c r="H518" i="11"/>
  <c r="I518" i="11"/>
  <c r="J518" i="11" s="1"/>
  <c r="E13" i="7"/>
  <c r="D13" i="7"/>
  <c r="C13" i="7"/>
  <c r="B3" i="7"/>
  <c r="A2" i="7"/>
  <c r="B2" i="7" s="1"/>
  <c r="I875" i="11"/>
  <c r="J875" i="11" s="1"/>
  <c r="H875" i="11"/>
  <c r="H418" i="11"/>
  <c r="I418" i="11"/>
  <c r="J418" i="11" s="1"/>
  <c r="H674" i="11"/>
  <c r="I674" i="11"/>
  <c r="J674" i="11" s="1"/>
  <c r="I871" i="11"/>
  <c r="J871" i="11" s="1"/>
  <c r="H871" i="11"/>
  <c r="I17" i="11"/>
  <c r="J17" i="11" s="1"/>
  <c r="H17" i="11"/>
  <c r="I77" i="11"/>
  <c r="J77" i="11" s="1"/>
  <c r="H77" i="11"/>
  <c r="I137" i="11"/>
  <c r="J137" i="11" s="1"/>
  <c r="H137" i="11"/>
  <c r="I253" i="11"/>
  <c r="J253" i="11" s="1"/>
  <c r="H253" i="11"/>
  <c r="H634" i="11"/>
  <c r="I634" i="11"/>
  <c r="J634" i="11" s="1"/>
  <c r="I795" i="11"/>
  <c r="J795" i="11" s="1"/>
  <c r="H795" i="11"/>
  <c r="H434" i="11"/>
  <c r="I434" i="11"/>
  <c r="J434" i="11" s="1"/>
  <c r="H562" i="11"/>
  <c r="I562" i="11"/>
  <c r="J562" i="11" s="1"/>
  <c r="H690" i="11"/>
  <c r="I690" i="11"/>
  <c r="J690" i="11" s="1"/>
  <c r="I831" i="11"/>
  <c r="J831" i="11" s="1"/>
  <c r="H831" i="11"/>
  <c r="I959" i="11"/>
  <c r="J959" i="11" s="1"/>
  <c r="H959" i="11"/>
  <c r="I539" i="11"/>
  <c r="J539" i="11" s="1"/>
  <c r="H539" i="11"/>
  <c r="I775" i="11"/>
  <c r="J775" i="11" s="1"/>
  <c r="H775" i="11"/>
  <c r="I53" i="11"/>
  <c r="J53" i="11" s="1"/>
  <c r="H53" i="11"/>
  <c r="I117" i="11"/>
  <c r="J117" i="11" s="1"/>
  <c r="H117" i="11"/>
  <c r="I173" i="11"/>
  <c r="J173" i="11" s="1"/>
  <c r="H173" i="11"/>
  <c r="I233" i="11"/>
  <c r="J233" i="11" s="1"/>
  <c r="H233" i="11"/>
  <c r="I627" i="11"/>
  <c r="J627" i="11" s="1"/>
  <c r="H627" i="11"/>
  <c r="I23" i="11"/>
  <c r="J23" i="11" s="1"/>
  <c r="H23" i="11"/>
  <c r="I55" i="11"/>
  <c r="J55" i="11" s="1"/>
  <c r="H55" i="11"/>
  <c r="I87" i="11"/>
  <c r="J87" i="11" s="1"/>
  <c r="H87" i="11"/>
  <c r="I103" i="11"/>
  <c r="J103" i="11" s="1"/>
  <c r="H103" i="11"/>
  <c r="I151" i="11"/>
  <c r="J151" i="11" s="1"/>
  <c r="H151" i="11"/>
  <c r="I183" i="11"/>
  <c r="J183" i="11" s="1"/>
  <c r="H183" i="11"/>
  <c r="I215" i="11"/>
  <c r="J215" i="11" s="1"/>
  <c r="H215" i="11"/>
  <c r="H394" i="11"/>
  <c r="I394" i="11"/>
  <c r="J394" i="11" s="1"/>
  <c r="H522" i="11"/>
  <c r="I522" i="11"/>
  <c r="J522" i="11" s="1"/>
  <c r="H650" i="11"/>
  <c r="I650" i="11"/>
  <c r="J650" i="11" s="1"/>
  <c r="I787" i="11"/>
  <c r="J787" i="11" s="1"/>
  <c r="H787" i="11"/>
  <c r="I915" i="11"/>
  <c r="J915" i="11" s="1"/>
  <c r="H915" i="11"/>
  <c r="H250" i="11"/>
  <c r="I250" i="11"/>
  <c r="J250" i="11" s="1"/>
  <c r="H8" i="11"/>
  <c r="I8" i="11"/>
  <c r="J8" i="11" s="1"/>
  <c r="H32" i="11"/>
  <c r="I32" i="11"/>
  <c r="J32" i="11" s="1"/>
  <c r="H48" i="11"/>
  <c r="I48" i="11"/>
  <c r="J48" i="11" s="1"/>
  <c r="H64" i="11"/>
  <c r="I64" i="11"/>
  <c r="J64" i="11" s="1"/>
  <c r="H80" i="11"/>
  <c r="I80" i="11"/>
  <c r="J80" i="11" s="1"/>
  <c r="H96" i="11"/>
  <c r="I96" i="11"/>
  <c r="J96" i="11" s="1"/>
  <c r="H120" i="11"/>
  <c r="I120" i="11"/>
  <c r="J120" i="11" s="1"/>
  <c r="H144" i="11"/>
  <c r="I144" i="11"/>
  <c r="J144" i="11" s="1"/>
  <c r="H168" i="11"/>
  <c r="I168" i="11"/>
  <c r="J168" i="11" s="1"/>
  <c r="H184" i="11"/>
  <c r="I184" i="11"/>
  <c r="J184" i="11" s="1"/>
  <c r="H200" i="11"/>
  <c r="I200" i="11"/>
  <c r="J200" i="11" s="1"/>
  <c r="H216" i="11"/>
  <c r="I216" i="11"/>
  <c r="J216" i="11" s="1"/>
  <c r="H232" i="11"/>
  <c r="I232" i="11"/>
  <c r="J232" i="11" s="1"/>
  <c r="H259" i="11"/>
  <c r="I259" i="11"/>
  <c r="J259" i="11" s="1"/>
  <c r="I407" i="11"/>
  <c r="J407" i="11" s="1"/>
  <c r="H407" i="11"/>
  <c r="I439" i="11"/>
  <c r="J439" i="11" s="1"/>
  <c r="H439" i="11"/>
  <c r="I471" i="11"/>
  <c r="J471" i="11" s="1"/>
  <c r="H471" i="11"/>
  <c r="I503" i="11"/>
  <c r="J503" i="11" s="1"/>
  <c r="H503" i="11"/>
  <c r="I535" i="11"/>
  <c r="J535" i="11" s="1"/>
  <c r="H535" i="11"/>
  <c r="I567" i="11"/>
  <c r="J567" i="11" s="1"/>
  <c r="H567" i="11"/>
  <c r="I615" i="11"/>
  <c r="J615" i="11" s="1"/>
  <c r="H615" i="11"/>
  <c r="I647" i="11"/>
  <c r="J647" i="11" s="1"/>
  <c r="H647" i="11"/>
  <c r="I679" i="11"/>
  <c r="J679" i="11" s="1"/>
  <c r="H679" i="11"/>
  <c r="I711" i="11"/>
  <c r="J711" i="11" s="1"/>
  <c r="H711" i="11"/>
  <c r="I745" i="11"/>
  <c r="J745" i="11" s="1"/>
  <c r="H745" i="11"/>
  <c r="I793" i="11"/>
  <c r="J793" i="11" s="1"/>
  <c r="H793" i="11"/>
  <c r="I825" i="11"/>
  <c r="J825" i="11" s="1"/>
  <c r="H825" i="11"/>
  <c r="I857" i="11"/>
  <c r="J857" i="11" s="1"/>
  <c r="H857" i="11"/>
  <c r="I889" i="11"/>
  <c r="J889" i="11" s="1"/>
  <c r="H889" i="11"/>
  <c r="I921" i="11"/>
  <c r="J921" i="11" s="1"/>
  <c r="H921" i="11"/>
  <c r="I953" i="11"/>
  <c r="J953" i="11" s="1"/>
  <c r="H953" i="11"/>
  <c r="H252" i="11"/>
  <c r="I252" i="11"/>
  <c r="J252" i="11" s="1"/>
  <c r="I277" i="11"/>
  <c r="J277" i="11" s="1"/>
  <c r="H277" i="11"/>
  <c r="I301" i="11"/>
  <c r="J301" i="11" s="1"/>
  <c r="H301" i="11"/>
  <c r="I317" i="11"/>
  <c r="J317" i="11" s="1"/>
  <c r="H317" i="11"/>
  <c r="I333" i="11"/>
  <c r="J333" i="11" s="1"/>
  <c r="H333" i="11"/>
  <c r="I349" i="11"/>
  <c r="J349" i="11" s="1"/>
  <c r="H349" i="11"/>
  <c r="I365" i="11"/>
  <c r="J365" i="11" s="1"/>
  <c r="H365" i="11"/>
  <c r="I381" i="11"/>
  <c r="J381" i="11" s="1"/>
  <c r="H381" i="11"/>
  <c r="H276" i="11"/>
  <c r="I276" i="11"/>
  <c r="J276" i="11" s="1"/>
  <c r="H292" i="11"/>
  <c r="I292" i="11"/>
  <c r="J292" i="11" s="1"/>
  <c r="H308" i="11"/>
  <c r="I308" i="11"/>
  <c r="J308" i="11" s="1"/>
  <c r="H324" i="11"/>
  <c r="I324" i="11"/>
  <c r="J324" i="11" s="1"/>
  <c r="H348" i="11"/>
  <c r="I348" i="11"/>
  <c r="J348" i="11" s="1"/>
  <c r="H364" i="11"/>
  <c r="I364" i="11"/>
  <c r="J364" i="11" s="1"/>
  <c r="H380" i="11"/>
  <c r="I380" i="11"/>
  <c r="J380" i="11" s="1"/>
  <c r="H404" i="11"/>
  <c r="I404" i="11"/>
  <c r="J404" i="11" s="1"/>
  <c r="H436" i="11"/>
  <c r="I436" i="11"/>
  <c r="J436" i="11" s="1"/>
  <c r="H468" i="11"/>
  <c r="I468" i="11"/>
  <c r="J468" i="11" s="1"/>
  <c r="H500" i="11"/>
  <c r="I500" i="11"/>
  <c r="J500" i="11" s="1"/>
  <c r="H532" i="11"/>
  <c r="I532" i="11"/>
  <c r="J532" i="11" s="1"/>
  <c r="H564" i="11"/>
  <c r="I564" i="11"/>
  <c r="J564" i="11" s="1"/>
  <c r="H612" i="11"/>
  <c r="I612" i="11"/>
  <c r="J612" i="11" s="1"/>
  <c r="H644" i="11"/>
  <c r="I644" i="11"/>
  <c r="J644" i="11" s="1"/>
  <c r="H676" i="11"/>
  <c r="I676" i="11"/>
  <c r="J676" i="11" s="1"/>
  <c r="H724" i="11"/>
  <c r="I724" i="11"/>
  <c r="J724" i="11" s="1"/>
  <c r="I985" i="11"/>
  <c r="J985" i="11" s="1"/>
  <c r="H985" i="11"/>
  <c r="I397" i="11"/>
  <c r="J397" i="11" s="1"/>
  <c r="H397" i="11"/>
  <c r="I413" i="11"/>
  <c r="J413" i="11" s="1"/>
  <c r="H413" i="11"/>
  <c r="I461" i="11"/>
  <c r="J461" i="11" s="1"/>
  <c r="H461" i="11"/>
  <c r="I493" i="11"/>
  <c r="J493" i="11" s="1"/>
  <c r="H493" i="11"/>
  <c r="I525" i="11"/>
  <c r="J525" i="11" s="1"/>
  <c r="H525" i="11"/>
  <c r="I557" i="11"/>
  <c r="J557" i="11" s="1"/>
  <c r="H557" i="11"/>
  <c r="I589" i="11"/>
  <c r="J589" i="11" s="1"/>
  <c r="H589" i="11"/>
  <c r="I621" i="11"/>
  <c r="J621" i="11" s="1"/>
  <c r="H621" i="11"/>
  <c r="I653" i="11"/>
  <c r="J653" i="11" s="1"/>
  <c r="H653" i="11"/>
  <c r="I701" i="11"/>
  <c r="J701" i="11" s="1"/>
  <c r="H701" i="11"/>
  <c r="I1023" i="11"/>
  <c r="J1023" i="11" s="1"/>
  <c r="H1023" i="11"/>
  <c r="H794" i="11"/>
  <c r="I794" i="11"/>
  <c r="J794" i="11" s="1"/>
  <c r="A15" i="7"/>
  <c r="B14" i="7"/>
  <c r="I891" i="11"/>
  <c r="J891" i="11" s="1"/>
  <c r="H891" i="11"/>
  <c r="H610" i="11"/>
  <c r="I610" i="11"/>
  <c r="J610" i="11" s="1"/>
  <c r="I887" i="11"/>
  <c r="J887" i="11" s="1"/>
  <c r="H887" i="11"/>
  <c r="I25" i="11"/>
  <c r="J25" i="11" s="1"/>
  <c r="H25" i="11"/>
  <c r="I113" i="11"/>
  <c r="J113" i="11" s="1"/>
  <c r="H113" i="11"/>
  <c r="I217" i="11"/>
  <c r="J217" i="11" s="1"/>
  <c r="H217" i="11"/>
  <c r="I531" i="11"/>
  <c r="J531" i="11" s="1"/>
  <c r="H531" i="11"/>
  <c r="I811" i="11"/>
  <c r="J811" i="11" s="1"/>
  <c r="H811" i="11"/>
  <c r="I523" i="11"/>
  <c r="J523" i="11" s="1"/>
  <c r="H523" i="11"/>
  <c r="I715" i="11"/>
  <c r="J715" i="11" s="1"/>
  <c r="H715" i="11"/>
  <c r="I847" i="11"/>
  <c r="J847" i="11" s="1"/>
  <c r="H847" i="11"/>
  <c r="H450" i="11"/>
  <c r="I450" i="11"/>
  <c r="J450" i="11" s="1"/>
  <c r="I791" i="11"/>
  <c r="J791" i="11" s="1"/>
  <c r="H791" i="11"/>
  <c r="I61" i="11"/>
  <c r="J61" i="11" s="1"/>
  <c r="H61" i="11"/>
  <c r="I125" i="11"/>
  <c r="J125" i="11" s="1"/>
  <c r="H125" i="11"/>
  <c r="I209" i="11"/>
  <c r="J209" i="11" s="1"/>
  <c r="H209" i="11"/>
  <c r="I403" i="11"/>
  <c r="J403" i="11" s="1"/>
  <c r="H403" i="11"/>
  <c r="H666" i="11"/>
  <c r="I666" i="11"/>
  <c r="J666" i="11" s="1"/>
  <c r="I27" i="11"/>
  <c r="J27" i="11" s="1"/>
  <c r="H27" i="11"/>
  <c r="I43" i="11"/>
  <c r="J43" i="11" s="1"/>
  <c r="H43" i="11"/>
  <c r="I59" i="11"/>
  <c r="J59" i="11" s="1"/>
  <c r="H59" i="11"/>
  <c r="I75" i="11"/>
  <c r="J75" i="11" s="1"/>
  <c r="H75" i="11"/>
  <c r="I91" i="11"/>
  <c r="J91" i="11" s="1"/>
  <c r="H91" i="11"/>
  <c r="I107" i="11"/>
  <c r="J107" i="11" s="1"/>
  <c r="H107" i="11"/>
  <c r="I123" i="11"/>
  <c r="J123" i="11" s="1"/>
  <c r="H123" i="11"/>
  <c r="I139" i="11"/>
  <c r="J139" i="11" s="1"/>
  <c r="H139" i="11"/>
  <c r="I171" i="11"/>
  <c r="J171" i="11" s="1"/>
  <c r="H171" i="11"/>
  <c r="I187" i="11"/>
  <c r="J187" i="11" s="1"/>
  <c r="H187" i="11"/>
  <c r="I203" i="11"/>
  <c r="J203" i="11" s="1"/>
  <c r="H203" i="11"/>
  <c r="I219" i="11"/>
  <c r="J219" i="11" s="1"/>
  <c r="H219" i="11"/>
  <c r="I235" i="11"/>
  <c r="J235" i="11" s="1"/>
  <c r="H235" i="11"/>
  <c r="I419" i="11"/>
  <c r="J419" i="11" s="1"/>
  <c r="H419" i="11"/>
  <c r="I483" i="11"/>
  <c r="J483" i="11" s="1"/>
  <c r="H483" i="11"/>
  <c r="I547" i="11"/>
  <c r="J547" i="11" s="1"/>
  <c r="H547" i="11"/>
  <c r="I611" i="11"/>
  <c r="J611" i="11" s="1"/>
  <c r="H611" i="11"/>
  <c r="I675" i="11"/>
  <c r="J675" i="11" s="1"/>
  <c r="H675" i="11"/>
  <c r="I739" i="11"/>
  <c r="J739" i="11" s="1"/>
  <c r="H739" i="11"/>
  <c r="I803" i="11"/>
  <c r="J803" i="11" s="1"/>
  <c r="H803" i="11"/>
  <c r="I867" i="11"/>
  <c r="J867" i="11" s="1"/>
  <c r="H867" i="11"/>
  <c r="I931" i="11"/>
  <c r="J931" i="11" s="1"/>
  <c r="H931" i="11"/>
  <c r="H238" i="11"/>
  <c r="I238" i="11"/>
  <c r="J238" i="11" s="1"/>
  <c r="H254" i="11"/>
  <c r="I254" i="11"/>
  <c r="J254" i="11" s="1"/>
  <c r="H2" i="11"/>
  <c r="I2" i="11"/>
  <c r="J2" i="11" s="1"/>
  <c r="H10" i="11"/>
  <c r="I10" i="11"/>
  <c r="J10" i="11" s="1"/>
  <c r="H18" i="11"/>
  <c r="I18" i="11"/>
  <c r="J18" i="11" s="1"/>
  <c r="H26" i="11"/>
  <c r="I26" i="11"/>
  <c r="J26" i="11" s="1"/>
  <c r="H34" i="11"/>
  <c r="I34" i="11"/>
  <c r="J34" i="11" s="1"/>
  <c r="H42" i="11"/>
  <c r="I42" i="11"/>
  <c r="J42" i="11" s="1"/>
  <c r="H50" i="11"/>
  <c r="I50" i="11"/>
  <c r="J50" i="11" s="1"/>
  <c r="H58" i="11"/>
  <c r="I58" i="11"/>
  <c r="J58" i="11" s="1"/>
  <c r="H66" i="11"/>
  <c r="I66" i="11"/>
  <c r="J66" i="11" s="1"/>
  <c r="H74" i="11"/>
  <c r="I74" i="11"/>
  <c r="J74" i="11" s="1"/>
  <c r="H82" i="11"/>
  <c r="I82" i="11"/>
  <c r="J82" i="11" s="1"/>
  <c r="H90" i="11"/>
  <c r="I90" i="11"/>
  <c r="J90" i="11" s="1"/>
  <c r="H98" i="11"/>
  <c r="I98" i="11"/>
  <c r="J98" i="11" s="1"/>
  <c r="H106" i="11"/>
  <c r="I106" i="11"/>
  <c r="J106" i="11" s="1"/>
  <c r="H114" i="11"/>
  <c r="I114" i="11"/>
  <c r="J114" i="11" s="1"/>
  <c r="H122" i="11"/>
  <c r="I122" i="11"/>
  <c r="J122" i="11" s="1"/>
  <c r="H130" i="11"/>
  <c r="I130" i="11"/>
  <c r="J130" i="11" s="1"/>
  <c r="H138" i="11"/>
  <c r="I138" i="11"/>
  <c r="J138" i="11" s="1"/>
  <c r="H146" i="11"/>
  <c r="I146" i="11"/>
  <c r="J146" i="11" s="1"/>
  <c r="H154" i="11"/>
  <c r="I154" i="11"/>
  <c r="J154" i="11" s="1"/>
  <c r="H162" i="11"/>
  <c r="I162" i="11"/>
  <c r="J162" i="11" s="1"/>
  <c r="H170" i="11"/>
  <c r="I170" i="11"/>
  <c r="J170" i="11" s="1"/>
  <c r="H178" i="11"/>
  <c r="I178" i="11"/>
  <c r="J178" i="11" s="1"/>
  <c r="H186" i="11"/>
  <c r="I186" i="11"/>
  <c r="J186" i="11" s="1"/>
  <c r="H194" i="11"/>
  <c r="I194" i="11"/>
  <c r="J194" i="11" s="1"/>
  <c r="H202" i="11"/>
  <c r="I202" i="11"/>
  <c r="J202" i="11" s="1"/>
  <c r="H210" i="11"/>
  <c r="I210" i="11"/>
  <c r="J210" i="11" s="1"/>
  <c r="H218" i="11"/>
  <c r="I218" i="11"/>
  <c r="J218" i="11" s="1"/>
  <c r="H226" i="11"/>
  <c r="I226" i="11"/>
  <c r="J226" i="11" s="1"/>
  <c r="H234" i="11"/>
  <c r="I234" i="11"/>
  <c r="J234" i="11" s="1"/>
  <c r="H247" i="11"/>
  <c r="I247" i="11"/>
  <c r="J247" i="11" s="1"/>
  <c r="H263" i="11"/>
  <c r="I263" i="11"/>
  <c r="J263" i="11" s="1"/>
  <c r="H398" i="11"/>
  <c r="I398" i="11"/>
  <c r="J398" i="11" s="1"/>
  <c r="H414" i="11"/>
  <c r="I414" i="11"/>
  <c r="J414" i="11" s="1"/>
  <c r="H430" i="11"/>
  <c r="I430" i="11"/>
  <c r="J430" i="11" s="1"/>
  <c r="H446" i="11"/>
  <c r="I446" i="11"/>
  <c r="J446" i="11" s="1"/>
  <c r="H462" i="11"/>
  <c r="I462" i="11"/>
  <c r="J462" i="11" s="1"/>
  <c r="H478" i="11"/>
  <c r="I478" i="11"/>
  <c r="J478" i="11" s="1"/>
  <c r="H494" i="11"/>
  <c r="I494" i="11"/>
  <c r="J494" i="11" s="1"/>
  <c r="H510" i="11"/>
  <c r="I510" i="11"/>
  <c r="J510" i="11" s="1"/>
  <c r="H526" i="11"/>
  <c r="I526" i="11"/>
  <c r="J526" i="11" s="1"/>
  <c r="H542" i="11"/>
  <c r="I542" i="11"/>
  <c r="J542" i="11" s="1"/>
  <c r="H558" i="11"/>
  <c r="I558" i="11"/>
  <c r="J558" i="11" s="1"/>
  <c r="H574" i="11"/>
  <c r="I574" i="11"/>
  <c r="J574" i="11" s="1"/>
  <c r="H590" i="11"/>
  <c r="I590" i="11"/>
  <c r="J590" i="11" s="1"/>
  <c r="H606" i="11"/>
  <c r="I606" i="11"/>
  <c r="J606" i="11" s="1"/>
  <c r="H622" i="11"/>
  <c r="I622" i="11"/>
  <c r="J622" i="11" s="1"/>
  <c r="H638" i="11"/>
  <c r="I638" i="11"/>
  <c r="J638" i="11" s="1"/>
  <c r="H654" i="11"/>
  <c r="I654" i="11"/>
  <c r="J654" i="11" s="1"/>
  <c r="H670" i="11"/>
  <c r="I670" i="11"/>
  <c r="J670" i="11" s="1"/>
  <c r="H686" i="11"/>
  <c r="I686" i="11"/>
  <c r="J686" i="11" s="1"/>
  <c r="H702" i="11"/>
  <c r="I702" i="11"/>
  <c r="J702" i="11" s="1"/>
  <c r="H718" i="11"/>
  <c r="I718" i="11"/>
  <c r="J718" i="11" s="1"/>
  <c r="H734" i="11"/>
  <c r="I734" i="11"/>
  <c r="J734" i="11" s="1"/>
  <c r="I749" i="11"/>
  <c r="J749" i="11" s="1"/>
  <c r="H749" i="11"/>
  <c r="I765" i="11"/>
  <c r="J765" i="11" s="1"/>
  <c r="H765" i="11"/>
  <c r="I781" i="11"/>
  <c r="J781" i="11" s="1"/>
  <c r="H781" i="11"/>
  <c r="I797" i="11"/>
  <c r="J797" i="11" s="1"/>
  <c r="H797" i="11"/>
  <c r="I813" i="11"/>
  <c r="J813" i="11" s="1"/>
  <c r="H813" i="11"/>
  <c r="I829" i="11"/>
  <c r="J829" i="11" s="1"/>
  <c r="H829" i="11"/>
  <c r="I845" i="11"/>
  <c r="J845" i="11" s="1"/>
  <c r="H845" i="11"/>
  <c r="I861" i="11"/>
  <c r="J861" i="11" s="1"/>
  <c r="H861" i="11"/>
  <c r="I877" i="11"/>
  <c r="J877" i="11" s="1"/>
  <c r="H877" i="11"/>
  <c r="I893" i="11"/>
  <c r="J893" i="11" s="1"/>
  <c r="H893" i="11"/>
  <c r="I909" i="11"/>
  <c r="J909" i="11" s="1"/>
  <c r="H909" i="11"/>
  <c r="I925" i="11"/>
  <c r="J925" i="11" s="1"/>
  <c r="H925" i="11"/>
  <c r="I941" i="11"/>
  <c r="J941" i="11" s="1"/>
  <c r="H941" i="11"/>
  <c r="I957" i="11"/>
  <c r="J957" i="11" s="1"/>
  <c r="H957" i="11"/>
  <c r="I979" i="11"/>
  <c r="J979" i="11" s="1"/>
  <c r="H979" i="11"/>
  <c r="H240" i="11"/>
  <c r="I240" i="11"/>
  <c r="J240" i="11" s="1"/>
  <c r="H256" i="11"/>
  <c r="I256" i="11"/>
  <c r="J256" i="11" s="1"/>
  <c r="I271" i="11"/>
  <c r="J271" i="11" s="1"/>
  <c r="H271" i="11"/>
  <c r="I279" i="11"/>
  <c r="J279" i="11" s="1"/>
  <c r="H279" i="11"/>
  <c r="I287" i="11"/>
  <c r="J287" i="11" s="1"/>
  <c r="H287" i="11"/>
  <c r="I295" i="11"/>
  <c r="J295" i="11" s="1"/>
  <c r="H295" i="11"/>
  <c r="I303" i="11"/>
  <c r="J303" i="11" s="1"/>
  <c r="H303" i="11"/>
  <c r="I311" i="11"/>
  <c r="J311" i="11" s="1"/>
  <c r="H311" i="11"/>
  <c r="I319" i="11"/>
  <c r="J319" i="11" s="1"/>
  <c r="H319" i="11"/>
  <c r="I327" i="11"/>
  <c r="J327" i="11" s="1"/>
  <c r="H327" i="11"/>
  <c r="I335" i="11"/>
  <c r="J335" i="11" s="1"/>
  <c r="H335" i="11"/>
  <c r="I343" i="11"/>
  <c r="J343" i="11" s="1"/>
  <c r="H343" i="11"/>
  <c r="I351" i="11"/>
  <c r="J351" i="11" s="1"/>
  <c r="H351" i="11"/>
  <c r="I359" i="11"/>
  <c r="J359" i="11" s="1"/>
  <c r="H359" i="11"/>
  <c r="I367" i="11"/>
  <c r="J367" i="11" s="1"/>
  <c r="H367" i="11"/>
  <c r="I375" i="11"/>
  <c r="J375" i="11" s="1"/>
  <c r="H375" i="11"/>
  <c r="I383" i="11"/>
  <c r="J383" i="11" s="1"/>
  <c r="H383" i="11"/>
  <c r="H270" i="11"/>
  <c r="I270" i="11"/>
  <c r="J270" i="11" s="1"/>
  <c r="H278" i="11"/>
  <c r="I278" i="11"/>
  <c r="J278" i="11" s="1"/>
  <c r="H286" i="11"/>
  <c r="I286" i="11"/>
  <c r="J286" i="11" s="1"/>
  <c r="H294" i="11"/>
  <c r="I294" i="11"/>
  <c r="J294" i="11" s="1"/>
  <c r="H302" i="11"/>
  <c r="I302" i="11"/>
  <c r="J302" i="11" s="1"/>
  <c r="H310" i="11"/>
  <c r="I310" i="11"/>
  <c r="J310" i="11" s="1"/>
  <c r="H318" i="11"/>
  <c r="I318" i="11"/>
  <c r="J318" i="11" s="1"/>
  <c r="H326" i="11"/>
  <c r="I326" i="11"/>
  <c r="J326" i="11" s="1"/>
  <c r="H334" i="11"/>
  <c r="I334" i="11"/>
  <c r="J334" i="11" s="1"/>
  <c r="H342" i="11"/>
  <c r="I342" i="11"/>
  <c r="J342" i="11" s="1"/>
  <c r="H350" i="11"/>
  <c r="I350" i="11"/>
  <c r="J350" i="11" s="1"/>
  <c r="H358" i="11"/>
  <c r="I358" i="11"/>
  <c r="J358" i="11" s="1"/>
  <c r="H366" i="11"/>
  <c r="I366" i="11"/>
  <c r="J366" i="11" s="1"/>
  <c r="H374" i="11"/>
  <c r="I374" i="11"/>
  <c r="J374" i="11" s="1"/>
  <c r="H382" i="11"/>
  <c r="I382" i="11"/>
  <c r="J382" i="11" s="1"/>
  <c r="H392" i="11"/>
  <c r="I392" i="11"/>
  <c r="J392" i="11" s="1"/>
  <c r="H408" i="11"/>
  <c r="I408" i="11"/>
  <c r="J408" i="11" s="1"/>
  <c r="H424" i="11"/>
  <c r="I424" i="11"/>
  <c r="J424" i="11" s="1"/>
  <c r="H440" i="11"/>
  <c r="I440" i="11"/>
  <c r="J440" i="11" s="1"/>
  <c r="H456" i="11"/>
  <c r="I456" i="11"/>
  <c r="J456" i="11" s="1"/>
  <c r="H472" i="11"/>
  <c r="I472" i="11"/>
  <c r="J472" i="11" s="1"/>
  <c r="H488" i="11"/>
  <c r="I488" i="11"/>
  <c r="J488" i="11" s="1"/>
  <c r="H504" i="11"/>
  <c r="I504" i="11"/>
  <c r="J504" i="11" s="1"/>
  <c r="H520" i="11"/>
  <c r="I520" i="11"/>
  <c r="J520" i="11" s="1"/>
  <c r="H536" i="11"/>
  <c r="I536" i="11"/>
  <c r="J536" i="11" s="1"/>
  <c r="H552" i="11"/>
  <c r="I552" i="11"/>
  <c r="J552" i="11" s="1"/>
  <c r="H568" i="11"/>
  <c r="I568" i="11"/>
  <c r="J568" i="11" s="1"/>
  <c r="H584" i="11"/>
  <c r="I584" i="11"/>
  <c r="J584" i="11" s="1"/>
  <c r="H600" i="11"/>
  <c r="I600" i="11"/>
  <c r="J600" i="11" s="1"/>
  <c r="H616" i="11"/>
  <c r="I616" i="11"/>
  <c r="J616" i="11" s="1"/>
  <c r="H632" i="11"/>
  <c r="I632" i="11"/>
  <c r="J632" i="11" s="1"/>
  <c r="H648" i="11"/>
  <c r="I648" i="11"/>
  <c r="J648" i="11" s="1"/>
  <c r="H664" i="11"/>
  <c r="I664" i="11"/>
  <c r="J664" i="11" s="1"/>
  <c r="H680" i="11"/>
  <c r="I680" i="11"/>
  <c r="J680" i="11" s="1"/>
  <c r="H696" i="11"/>
  <c r="I696" i="11"/>
  <c r="J696" i="11" s="1"/>
  <c r="H712" i="11"/>
  <c r="I712" i="11"/>
  <c r="J712" i="11" s="1"/>
  <c r="H728" i="11"/>
  <c r="I728" i="11"/>
  <c r="J728" i="11" s="1"/>
  <c r="I973" i="11"/>
  <c r="J973" i="11" s="1"/>
  <c r="H973" i="11"/>
  <c r="I989" i="11"/>
  <c r="J989" i="11" s="1"/>
  <c r="H989" i="11"/>
  <c r="I1005" i="11"/>
  <c r="J1005" i="11" s="1"/>
  <c r="H1005" i="11"/>
  <c r="I401" i="11"/>
  <c r="J401" i="11" s="1"/>
  <c r="H401" i="11"/>
  <c r="I417" i="11"/>
  <c r="J417" i="11" s="1"/>
  <c r="H417" i="11"/>
  <c r="I433" i="11"/>
  <c r="J433" i="11" s="1"/>
  <c r="H433" i="11"/>
  <c r="I449" i="11"/>
  <c r="J449" i="11" s="1"/>
  <c r="H449" i="11"/>
  <c r="I465" i="11"/>
  <c r="J465" i="11" s="1"/>
  <c r="H465" i="11"/>
  <c r="I481" i="11"/>
  <c r="J481" i="11" s="1"/>
  <c r="H481" i="11"/>
  <c r="I497" i="11"/>
  <c r="J497" i="11" s="1"/>
  <c r="H497" i="11"/>
  <c r="I513" i="11"/>
  <c r="J513" i="11" s="1"/>
  <c r="H513" i="11"/>
  <c r="I529" i="11"/>
  <c r="J529" i="11" s="1"/>
  <c r="H529" i="11"/>
  <c r="I545" i="11"/>
  <c r="J545" i="11" s="1"/>
  <c r="H545" i="11"/>
  <c r="I561" i="11"/>
  <c r="J561" i="11" s="1"/>
  <c r="H561" i="11"/>
  <c r="I577" i="11"/>
  <c r="J577" i="11" s="1"/>
  <c r="H577" i="11"/>
  <c r="I593" i="11"/>
  <c r="J593" i="11" s="1"/>
  <c r="H593" i="11"/>
  <c r="I609" i="11"/>
  <c r="J609" i="11" s="1"/>
  <c r="H609" i="11"/>
  <c r="I625" i="11"/>
  <c r="J625" i="11" s="1"/>
  <c r="H625" i="11"/>
  <c r="I641" i="11"/>
  <c r="J641" i="11" s="1"/>
  <c r="H641" i="11"/>
  <c r="I657" i="11"/>
  <c r="J657" i="11" s="1"/>
  <c r="H657" i="11"/>
  <c r="I673" i="11"/>
  <c r="J673" i="11" s="1"/>
  <c r="H673" i="11"/>
  <c r="I689" i="11"/>
  <c r="J689" i="11" s="1"/>
  <c r="H689" i="11"/>
  <c r="I705" i="11"/>
  <c r="J705" i="11" s="1"/>
  <c r="H705" i="11"/>
  <c r="I721" i="11"/>
  <c r="J721" i="11" s="1"/>
  <c r="H721" i="11"/>
  <c r="I737" i="11"/>
  <c r="J737" i="11" s="1"/>
  <c r="H737" i="11"/>
  <c r="I1011" i="11"/>
  <c r="J1011" i="11" s="1"/>
  <c r="H1011" i="11"/>
  <c r="I1027" i="11"/>
  <c r="J1027" i="11" s="1"/>
  <c r="H1027" i="11"/>
  <c r="I1043" i="11"/>
  <c r="J1043" i="11" s="1"/>
  <c r="H1043" i="11"/>
  <c r="I1059" i="11"/>
  <c r="J1059" i="11" s="1"/>
  <c r="H1059" i="11"/>
  <c r="I1075" i="11"/>
  <c r="J1075" i="11" s="1"/>
  <c r="H1075" i="11"/>
  <c r="I1091" i="11"/>
  <c r="J1091" i="11" s="1"/>
  <c r="H1091" i="11"/>
  <c r="I1107" i="11"/>
  <c r="J1107" i="11" s="1"/>
  <c r="H1107" i="11"/>
  <c r="I1123" i="11"/>
  <c r="J1123" i="11" s="1"/>
  <c r="H1123" i="11"/>
  <c r="I1139" i="11"/>
  <c r="J1139" i="11" s="1"/>
  <c r="H1139" i="11"/>
  <c r="I1155" i="11"/>
  <c r="J1155" i="11" s="1"/>
  <c r="H1155" i="11"/>
  <c r="I1171" i="11"/>
  <c r="J1171" i="11" s="1"/>
  <c r="H1171" i="11"/>
  <c r="I1187" i="11"/>
  <c r="J1187" i="11" s="1"/>
  <c r="H1187" i="11"/>
  <c r="I1347" i="11"/>
  <c r="J1347" i="11" s="1"/>
  <c r="H1347" i="11"/>
  <c r="H740" i="11"/>
  <c r="I740" i="11"/>
  <c r="J740" i="11" s="1"/>
  <c r="H748" i="11"/>
  <c r="I748" i="11"/>
  <c r="J748" i="11" s="1"/>
  <c r="H756" i="11"/>
  <c r="I756" i="11"/>
  <c r="J756" i="11" s="1"/>
  <c r="H764" i="11"/>
  <c r="I764" i="11"/>
  <c r="J764" i="11" s="1"/>
  <c r="H772" i="11"/>
  <c r="I772" i="11"/>
  <c r="J772" i="11" s="1"/>
  <c r="H780" i="11"/>
  <c r="I780" i="11"/>
  <c r="J780" i="11" s="1"/>
  <c r="H788" i="11"/>
  <c r="I788" i="11"/>
  <c r="J788" i="11" s="1"/>
  <c r="H796" i="11"/>
  <c r="I796" i="11"/>
  <c r="J796" i="11" s="1"/>
  <c r="H804" i="11"/>
  <c r="I804" i="11"/>
  <c r="J804" i="11" s="1"/>
  <c r="H812" i="11"/>
  <c r="I812" i="11"/>
  <c r="J812" i="11" s="1"/>
  <c r="H820" i="11"/>
  <c r="I820" i="11"/>
  <c r="J820" i="11" s="1"/>
  <c r="H828" i="11"/>
  <c r="I828" i="11"/>
  <c r="J828" i="11" s="1"/>
  <c r="H836" i="11"/>
  <c r="I836" i="11"/>
  <c r="J836" i="11" s="1"/>
  <c r="H844" i="11"/>
  <c r="I844" i="11"/>
  <c r="J844" i="11" s="1"/>
  <c r="H852" i="11"/>
  <c r="I852" i="11"/>
  <c r="J852" i="11" s="1"/>
  <c r="H860" i="11"/>
  <c r="I860" i="11"/>
  <c r="J860" i="11" s="1"/>
  <c r="H868" i="11"/>
  <c r="I868" i="11"/>
  <c r="J868" i="11" s="1"/>
  <c r="H876" i="11"/>
  <c r="I876" i="11"/>
  <c r="J876" i="11" s="1"/>
  <c r="H884" i="11"/>
  <c r="I884" i="11"/>
  <c r="J884" i="11" s="1"/>
  <c r="H892" i="11"/>
  <c r="I892" i="11"/>
  <c r="J892" i="11" s="1"/>
  <c r="H900" i="11"/>
  <c r="I900" i="11"/>
  <c r="J900" i="11" s="1"/>
  <c r="H908" i="11"/>
  <c r="I908" i="11"/>
  <c r="J908" i="11" s="1"/>
  <c r="H916" i="11"/>
  <c r="I916" i="11"/>
  <c r="J916" i="11" s="1"/>
  <c r="H924" i="11"/>
  <c r="I924" i="11"/>
  <c r="J924" i="11" s="1"/>
  <c r="H932" i="11"/>
  <c r="I932" i="11"/>
  <c r="J932" i="11" s="1"/>
  <c r="H940" i="11"/>
  <c r="I940" i="11"/>
  <c r="J940" i="11" s="1"/>
  <c r="H948" i="11"/>
  <c r="I948" i="11"/>
  <c r="J948" i="11" s="1"/>
  <c r="H956" i="11"/>
  <c r="I956" i="11"/>
  <c r="J956" i="11" s="1"/>
  <c r="H964" i="11"/>
  <c r="I964" i="11"/>
  <c r="J964" i="11" s="1"/>
  <c r="H972" i="11"/>
  <c r="I972" i="11"/>
  <c r="J972" i="11" s="1"/>
  <c r="H980" i="11"/>
  <c r="I980" i="11"/>
  <c r="J980" i="11" s="1"/>
  <c r="H988" i="11"/>
  <c r="I988" i="11"/>
  <c r="J988" i="11" s="1"/>
  <c r="H996" i="11"/>
  <c r="I996" i="11"/>
  <c r="J996" i="11" s="1"/>
  <c r="H1004" i="11"/>
  <c r="I1004" i="11"/>
  <c r="J1004" i="11" s="1"/>
  <c r="H2534" i="11"/>
  <c r="I2534" i="11"/>
  <c r="J2534" i="11" s="1"/>
  <c r="I1021" i="11"/>
  <c r="J1021" i="11" s="1"/>
  <c r="H1021" i="11"/>
  <c r="I1037" i="11"/>
  <c r="J1037" i="11" s="1"/>
  <c r="H1037" i="11"/>
  <c r="I1053" i="11"/>
  <c r="J1053" i="11" s="1"/>
  <c r="H1053" i="11"/>
  <c r="I1069" i="11"/>
  <c r="J1069" i="11" s="1"/>
  <c r="H1069" i="11"/>
  <c r="I1085" i="11"/>
  <c r="J1085" i="11" s="1"/>
  <c r="H1085" i="11"/>
  <c r="I1101" i="11"/>
  <c r="J1101" i="11" s="1"/>
  <c r="H1101" i="11"/>
  <c r="I1117" i="11"/>
  <c r="J1117" i="11" s="1"/>
  <c r="H1117" i="11"/>
  <c r="I1133" i="11"/>
  <c r="J1133" i="11" s="1"/>
  <c r="H1133" i="11"/>
  <c r="I1149" i="11"/>
  <c r="J1149" i="11" s="1"/>
  <c r="H1149" i="11"/>
  <c r="I1165" i="11"/>
  <c r="J1165" i="11" s="1"/>
  <c r="H1165" i="11"/>
  <c r="I1181" i="11"/>
  <c r="J1181" i="11" s="1"/>
  <c r="H1181" i="11"/>
  <c r="I1197" i="11"/>
  <c r="J1197" i="11" s="1"/>
  <c r="H1197" i="11"/>
  <c r="I1205" i="11"/>
  <c r="J1205" i="11" s="1"/>
  <c r="H1205" i="11"/>
  <c r="I1213" i="11"/>
  <c r="J1213" i="11" s="1"/>
  <c r="H1213" i="11"/>
  <c r="I1221" i="11"/>
  <c r="J1221" i="11" s="1"/>
  <c r="H1221" i="11"/>
  <c r="I1229" i="11"/>
  <c r="J1229" i="11" s="1"/>
  <c r="H1229" i="11"/>
  <c r="I1237" i="11"/>
  <c r="J1237" i="11" s="1"/>
  <c r="H1237" i="11"/>
  <c r="I1245" i="11"/>
  <c r="J1245" i="11" s="1"/>
  <c r="H1245" i="11"/>
  <c r="I1253" i="11"/>
  <c r="J1253" i="11" s="1"/>
  <c r="H1253" i="11"/>
  <c r="I1261" i="11"/>
  <c r="J1261" i="11" s="1"/>
  <c r="H1261" i="11"/>
  <c r="I1269" i="11"/>
  <c r="J1269" i="11" s="1"/>
  <c r="H1269" i="11"/>
  <c r="I1277" i="11"/>
  <c r="J1277" i="11" s="1"/>
  <c r="H1277" i="11"/>
  <c r="I1285" i="11"/>
  <c r="J1285" i="11" s="1"/>
  <c r="H1285" i="11"/>
  <c r="I1293" i="11"/>
  <c r="J1293" i="11" s="1"/>
  <c r="H1293" i="11"/>
  <c r="I1301" i="11"/>
  <c r="J1301" i="11" s="1"/>
  <c r="H1301" i="11"/>
  <c r="I1309" i="11"/>
  <c r="J1309" i="11" s="1"/>
  <c r="H1309" i="11"/>
  <c r="I1317" i="11"/>
  <c r="J1317" i="11" s="1"/>
  <c r="H1317" i="11"/>
  <c r="I1325" i="11"/>
  <c r="J1325" i="11" s="1"/>
  <c r="H1325" i="11"/>
  <c r="I1333" i="11"/>
  <c r="J1333" i="11" s="1"/>
  <c r="H1333" i="11"/>
  <c r="H2438" i="11"/>
  <c r="I2438" i="11"/>
  <c r="J2438" i="11" s="1"/>
  <c r="I1829" i="11"/>
  <c r="J1829" i="11" s="1"/>
  <c r="H1829" i="11"/>
  <c r="I1845" i="11"/>
  <c r="J1845" i="11" s="1"/>
  <c r="H1845" i="11"/>
  <c r="I1861" i="11"/>
  <c r="J1861" i="11" s="1"/>
  <c r="H1861" i="11"/>
  <c r="I1877" i="11"/>
  <c r="J1877" i="11" s="1"/>
  <c r="H1877" i="11"/>
  <c r="I1893" i="11"/>
  <c r="J1893" i="11" s="1"/>
  <c r="H1893" i="11"/>
  <c r="I1909" i="11"/>
  <c r="J1909" i="11" s="1"/>
  <c r="H1909" i="11"/>
  <c r="I1925" i="11"/>
  <c r="J1925" i="11" s="1"/>
  <c r="H1925" i="11"/>
  <c r="I1941" i="11"/>
  <c r="J1941" i="11" s="1"/>
  <c r="H1941" i="11"/>
  <c r="I1957" i="11"/>
  <c r="J1957" i="11" s="1"/>
  <c r="H1957" i="11"/>
  <c r="I1979" i="11"/>
  <c r="J1979" i="11" s="1"/>
  <c r="H1979" i="11"/>
  <c r="H2414" i="11"/>
  <c r="I2414" i="11"/>
  <c r="J2414" i="11" s="1"/>
  <c r="H2542" i="11"/>
  <c r="I2542" i="11"/>
  <c r="J2542" i="11" s="1"/>
  <c r="I1014" i="11"/>
  <c r="J1014" i="11" s="1"/>
  <c r="H1014" i="11"/>
  <c r="I1022" i="11"/>
  <c r="J1022" i="11" s="1"/>
  <c r="H1022" i="11"/>
  <c r="I1030" i="11"/>
  <c r="J1030" i="11" s="1"/>
  <c r="H1030" i="11"/>
  <c r="I1038" i="11"/>
  <c r="J1038" i="11" s="1"/>
  <c r="H1038" i="11"/>
  <c r="I1046" i="11"/>
  <c r="J1046" i="11" s="1"/>
  <c r="H1046" i="11"/>
  <c r="I1054" i="11"/>
  <c r="J1054" i="11" s="1"/>
  <c r="H1054" i="11"/>
  <c r="I1062" i="11"/>
  <c r="J1062" i="11" s="1"/>
  <c r="H1062" i="11"/>
  <c r="I1070" i="11"/>
  <c r="J1070" i="11" s="1"/>
  <c r="H1070" i="11"/>
  <c r="I1078" i="11"/>
  <c r="J1078" i="11" s="1"/>
  <c r="H1078" i="11"/>
  <c r="I1086" i="11"/>
  <c r="J1086" i="11" s="1"/>
  <c r="H1086" i="11"/>
  <c r="I1094" i="11"/>
  <c r="J1094" i="11" s="1"/>
  <c r="H1094" i="11"/>
  <c r="I1102" i="11"/>
  <c r="J1102" i="11" s="1"/>
  <c r="H1102" i="11"/>
  <c r="I1110" i="11"/>
  <c r="J1110" i="11" s="1"/>
  <c r="H1110" i="11"/>
  <c r="I1118" i="11"/>
  <c r="J1118" i="11" s="1"/>
  <c r="H1118" i="11"/>
  <c r="I1126" i="11"/>
  <c r="J1126" i="11" s="1"/>
  <c r="H1126" i="11"/>
  <c r="I1134" i="11"/>
  <c r="J1134" i="11" s="1"/>
  <c r="H1134" i="11"/>
  <c r="I1142" i="11"/>
  <c r="J1142" i="11" s="1"/>
  <c r="H1142" i="11"/>
  <c r="I1150" i="11"/>
  <c r="J1150" i="11" s="1"/>
  <c r="H1150" i="11"/>
  <c r="I1158" i="11"/>
  <c r="J1158" i="11" s="1"/>
  <c r="H1158" i="11"/>
  <c r="I1166" i="11"/>
  <c r="J1166" i="11" s="1"/>
  <c r="H1166" i="11"/>
  <c r="I1174" i="11"/>
  <c r="J1174" i="11" s="1"/>
  <c r="H1174" i="11"/>
  <c r="I1182" i="11"/>
  <c r="J1182" i="11" s="1"/>
  <c r="H1182" i="11"/>
  <c r="I1190" i="11"/>
  <c r="J1190" i="11" s="1"/>
  <c r="H1190" i="11"/>
  <c r="H1198" i="11"/>
  <c r="I1198" i="11"/>
  <c r="J1198" i="11" s="1"/>
  <c r="H1206" i="11"/>
  <c r="I1206" i="11"/>
  <c r="J1206" i="11" s="1"/>
  <c r="H1214" i="11"/>
  <c r="I1214" i="11"/>
  <c r="J1214" i="11" s="1"/>
  <c r="H1222" i="11"/>
  <c r="I1222" i="11"/>
  <c r="J1222" i="11" s="1"/>
  <c r="H1230" i="11"/>
  <c r="I1230" i="11"/>
  <c r="J1230" i="11" s="1"/>
  <c r="H1238" i="11"/>
  <c r="I1238" i="11"/>
  <c r="J1238" i="11" s="1"/>
  <c r="H1246" i="11"/>
  <c r="I1246" i="11"/>
  <c r="J1246" i="11" s="1"/>
  <c r="H1254" i="11"/>
  <c r="I1254" i="11"/>
  <c r="J1254" i="11" s="1"/>
  <c r="H1262" i="11"/>
  <c r="I1262" i="11"/>
  <c r="J1262" i="11" s="1"/>
  <c r="H1270" i="11"/>
  <c r="I1270" i="11"/>
  <c r="J1270" i="11" s="1"/>
  <c r="H1278" i="11"/>
  <c r="I1278" i="11"/>
  <c r="J1278" i="11" s="1"/>
  <c r="H1286" i="11"/>
  <c r="I1286" i="11"/>
  <c r="J1286" i="11" s="1"/>
  <c r="H1294" i="11"/>
  <c r="I1294" i="11"/>
  <c r="J1294" i="11" s="1"/>
  <c r="H1302" i="11"/>
  <c r="I1302" i="11"/>
  <c r="J1302" i="11" s="1"/>
  <c r="H1310" i="11"/>
  <c r="I1310" i="11"/>
  <c r="J1310" i="11" s="1"/>
  <c r="H1318" i="11"/>
  <c r="I1318" i="11"/>
  <c r="J1318" i="11" s="1"/>
  <c r="H1326" i="11"/>
  <c r="I1326" i="11"/>
  <c r="J1326" i="11" s="1"/>
  <c r="H1334" i="11"/>
  <c r="I1334" i="11"/>
  <c r="J1334" i="11" s="1"/>
  <c r="I1349" i="11"/>
  <c r="J1349" i="11" s="1"/>
  <c r="H1349" i="11"/>
  <c r="H1821" i="11"/>
  <c r="I1821" i="11"/>
  <c r="J1821" i="11" s="1"/>
  <c r="H2422" i="11"/>
  <c r="I2422" i="11"/>
  <c r="J2422" i="11" s="1"/>
  <c r="H2550" i="11"/>
  <c r="I2550" i="11"/>
  <c r="J2550" i="11" s="1"/>
  <c r="I1827" i="11"/>
  <c r="J1827" i="11" s="1"/>
  <c r="H1827" i="11"/>
  <c r="I1843" i="11"/>
  <c r="J1843" i="11" s="1"/>
  <c r="H1843" i="11"/>
  <c r="I1859" i="11"/>
  <c r="J1859" i="11" s="1"/>
  <c r="H1859" i="11"/>
  <c r="I1875" i="11"/>
  <c r="J1875" i="11" s="1"/>
  <c r="H1875" i="11"/>
  <c r="I1891" i="11"/>
  <c r="J1891" i="11" s="1"/>
  <c r="H1891" i="11"/>
  <c r="I1907" i="11"/>
  <c r="J1907" i="11" s="1"/>
  <c r="H1907" i="11"/>
  <c r="I1923" i="11"/>
  <c r="J1923" i="11" s="1"/>
  <c r="H1923" i="11"/>
  <c r="I1939" i="11"/>
  <c r="J1939" i="11" s="1"/>
  <c r="H1939" i="11"/>
  <c r="I1955" i="11"/>
  <c r="J1955" i="11" s="1"/>
  <c r="H1955" i="11"/>
  <c r="I1971" i="11"/>
  <c r="J1971" i="11" s="1"/>
  <c r="H1971" i="11"/>
  <c r="H2462" i="11"/>
  <c r="I2462" i="11"/>
  <c r="J2462" i="11" s="1"/>
  <c r="I1338" i="11"/>
  <c r="J1338" i="11" s="1"/>
  <c r="H1338" i="11"/>
  <c r="I1346" i="11"/>
  <c r="J1346" i="11" s="1"/>
  <c r="H1346" i="11"/>
  <c r="I1354" i="11"/>
  <c r="J1354" i="11" s="1"/>
  <c r="H1354" i="11"/>
  <c r="I1362" i="11"/>
  <c r="J1362" i="11" s="1"/>
  <c r="H1362" i="11"/>
  <c r="I1370" i="11"/>
  <c r="J1370" i="11" s="1"/>
  <c r="H1370" i="11"/>
  <c r="I1378" i="11"/>
  <c r="J1378" i="11" s="1"/>
  <c r="H1378" i="11"/>
  <c r="I1386" i="11"/>
  <c r="J1386" i="11" s="1"/>
  <c r="H1386" i="11"/>
  <c r="I1394" i="11"/>
  <c r="J1394" i="11" s="1"/>
  <c r="H1394" i="11"/>
  <c r="I1402" i="11"/>
  <c r="J1402" i="11" s="1"/>
  <c r="H1402" i="11"/>
  <c r="I1410" i="11"/>
  <c r="J1410" i="11" s="1"/>
  <c r="H1410" i="11"/>
  <c r="I1418" i="11"/>
  <c r="J1418" i="11" s="1"/>
  <c r="H1418" i="11"/>
  <c r="I1426" i="11"/>
  <c r="J1426" i="11" s="1"/>
  <c r="H1426" i="11"/>
  <c r="I1434" i="11"/>
  <c r="J1434" i="11" s="1"/>
  <c r="H1434" i="11"/>
  <c r="I1442" i="11"/>
  <c r="J1442" i="11" s="1"/>
  <c r="H1442" i="11"/>
  <c r="I1450" i="11"/>
  <c r="J1450" i="11" s="1"/>
  <c r="H1450" i="11"/>
  <c r="I1458" i="11"/>
  <c r="J1458" i="11" s="1"/>
  <c r="H1458" i="11"/>
  <c r="I1466" i="11"/>
  <c r="J1466" i="11" s="1"/>
  <c r="H1466" i="11"/>
  <c r="I1474" i="11"/>
  <c r="J1474" i="11" s="1"/>
  <c r="H1474" i="11"/>
  <c r="I1482" i="11"/>
  <c r="J1482" i="11" s="1"/>
  <c r="H1482" i="11"/>
  <c r="I1490" i="11"/>
  <c r="J1490" i="11" s="1"/>
  <c r="H1490" i="11"/>
  <c r="I1498" i="11"/>
  <c r="J1498" i="11" s="1"/>
  <c r="H1498" i="11"/>
  <c r="I1506" i="11"/>
  <c r="J1506" i="11" s="1"/>
  <c r="H1506" i="11"/>
  <c r="I1514" i="11"/>
  <c r="J1514" i="11" s="1"/>
  <c r="H1514" i="11"/>
  <c r="I1522" i="11"/>
  <c r="J1522" i="11" s="1"/>
  <c r="H1522" i="11"/>
  <c r="I1530" i="11"/>
  <c r="J1530" i="11" s="1"/>
  <c r="H1530" i="11"/>
  <c r="I1538" i="11"/>
  <c r="J1538" i="11" s="1"/>
  <c r="H1538" i="11"/>
  <c r="I1546" i="11"/>
  <c r="J1546" i="11" s="1"/>
  <c r="H1546" i="11"/>
  <c r="I1554" i="11"/>
  <c r="J1554" i="11" s="1"/>
  <c r="H1554" i="11"/>
  <c r="I1562" i="11"/>
  <c r="J1562" i="11" s="1"/>
  <c r="H1562" i="11"/>
  <c r="I1570" i="11"/>
  <c r="J1570" i="11" s="1"/>
  <c r="H1570" i="11"/>
  <c r="I1578" i="11"/>
  <c r="J1578" i="11" s="1"/>
  <c r="H1578" i="11"/>
  <c r="I1586" i="11"/>
  <c r="J1586" i="11" s="1"/>
  <c r="H1586" i="11"/>
  <c r="I1594" i="11"/>
  <c r="J1594" i="11" s="1"/>
  <c r="H1594" i="11"/>
  <c r="I1602" i="11"/>
  <c r="J1602" i="11" s="1"/>
  <c r="H1602" i="11"/>
  <c r="I1610" i="11"/>
  <c r="J1610" i="11" s="1"/>
  <c r="H1610" i="11"/>
  <c r="I1618" i="11"/>
  <c r="J1618" i="11" s="1"/>
  <c r="H1618" i="11"/>
  <c r="I1626" i="11"/>
  <c r="J1626" i="11" s="1"/>
  <c r="H1626" i="11"/>
  <c r="I1634" i="11"/>
  <c r="J1634" i="11" s="1"/>
  <c r="H1634" i="11"/>
  <c r="I1642" i="11"/>
  <c r="J1642" i="11" s="1"/>
  <c r="H1642" i="11"/>
  <c r="I1650" i="11"/>
  <c r="J1650" i="11" s="1"/>
  <c r="H1650" i="11"/>
  <c r="I1658" i="11"/>
  <c r="J1658" i="11" s="1"/>
  <c r="H1658" i="11"/>
  <c r="I1666" i="11"/>
  <c r="J1666" i="11" s="1"/>
  <c r="H1666" i="11"/>
  <c r="I1674" i="11"/>
  <c r="J1674" i="11" s="1"/>
  <c r="H1674" i="11"/>
  <c r="I1682" i="11"/>
  <c r="J1682" i="11" s="1"/>
  <c r="H1682" i="11"/>
  <c r="I1690" i="11"/>
  <c r="J1690" i="11" s="1"/>
  <c r="H1690" i="11"/>
  <c r="I1698" i="11"/>
  <c r="J1698" i="11" s="1"/>
  <c r="H1698" i="11"/>
  <c r="I1706" i="11"/>
  <c r="J1706" i="11" s="1"/>
  <c r="H1706" i="11"/>
  <c r="I1714" i="11"/>
  <c r="J1714" i="11" s="1"/>
  <c r="H1714" i="11"/>
  <c r="I1722" i="11"/>
  <c r="J1722" i="11" s="1"/>
  <c r="H1722" i="11"/>
  <c r="I1730" i="11"/>
  <c r="J1730" i="11" s="1"/>
  <c r="H1730" i="11"/>
  <c r="I1738" i="11"/>
  <c r="J1738" i="11" s="1"/>
  <c r="H1738" i="11"/>
  <c r="I1746" i="11"/>
  <c r="J1746" i="11" s="1"/>
  <c r="H1746" i="11"/>
  <c r="I1754" i="11"/>
  <c r="J1754" i="11" s="1"/>
  <c r="H1754" i="11"/>
  <c r="I1762" i="11"/>
  <c r="J1762" i="11" s="1"/>
  <c r="H1762" i="11"/>
  <c r="I1770" i="11"/>
  <c r="J1770" i="11" s="1"/>
  <c r="H1770" i="11"/>
  <c r="I1778" i="11"/>
  <c r="J1778" i="11" s="1"/>
  <c r="H1778" i="11"/>
  <c r="I1786" i="11"/>
  <c r="J1786" i="11" s="1"/>
  <c r="H1786" i="11"/>
  <c r="I1794" i="11"/>
  <c r="J1794" i="11" s="1"/>
  <c r="H1794" i="11"/>
  <c r="I1802" i="11"/>
  <c r="J1802" i="11" s="1"/>
  <c r="H1802" i="11"/>
  <c r="I1818" i="11"/>
  <c r="J1818" i="11" s="1"/>
  <c r="H1818" i="11"/>
  <c r="I2087" i="11"/>
  <c r="J2087" i="11" s="1"/>
  <c r="H2087" i="11"/>
  <c r="I2103" i="11"/>
  <c r="J2103" i="11" s="1"/>
  <c r="H2103" i="11"/>
  <c r="I2119" i="11"/>
  <c r="J2119" i="11" s="1"/>
  <c r="H2119" i="11"/>
  <c r="I2135" i="11"/>
  <c r="J2135" i="11" s="1"/>
  <c r="H2135" i="11"/>
  <c r="I2151" i="11"/>
  <c r="J2151" i="11" s="1"/>
  <c r="H2151" i="11"/>
  <c r="I2167" i="11"/>
  <c r="J2167" i="11" s="1"/>
  <c r="H2167" i="11"/>
  <c r="I2183" i="11"/>
  <c r="J2183" i="11" s="1"/>
  <c r="H2183" i="11"/>
  <c r="H2370" i="11"/>
  <c r="I2370" i="11"/>
  <c r="J2370" i="11" s="1"/>
  <c r="H2434" i="11"/>
  <c r="I2434" i="11"/>
  <c r="J2434" i="11" s="1"/>
  <c r="H2498" i="11"/>
  <c r="I2498" i="11"/>
  <c r="J2498" i="11" s="1"/>
  <c r="I1355" i="11"/>
  <c r="J1355" i="11" s="1"/>
  <c r="H1355" i="11"/>
  <c r="I1363" i="11"/>
  <c r="J1363" i="11" s="1"/>
  <c r="H1363" i="11"/>
  <c r="I1371" i="11"/>
  <c r="J1371" i="11" s="1"/>
  <c r="H1371" i="11"/>
  <c r="I1379" i="11"/>
  <c r="J1379" i="11" s="1"/>
  <c r="H1379" i="11"/>
  <c r="I1387" i="11"/>
  <c r="J1387" i="11" s="1"/>
  <c r="H1387" i="11"/>
  <c r="I1395" i="11"/>
  <c r="J1395" i="11" s="1"/>
  <c r="H1395" i="11"/>
  <c r="I1403" i="11"/>
  <c r="J1403" i="11" s="1"/>
  <c r="H1403" i="11"/>
  <c r="I1411" i="11"/>
  <c r="J1411" i="11" s="1"/>
  <c r="H1411" i="11"/>
  <c r="I1419" i="11"/>
  <c r="J1419" i="11" s="1"/>
  <c r="H1419" i="11"/>
  <c r="I1427" i="11"/>
  <c r="J1427" i="11" s="1"/>
  <c r="H1427" i="11"/>
  <c r="I1435" i="11"/>
  <c r="J1435" i="11" s="1"/>
  <c r="H1435" i="11"/>
  <c r="I1443" i="11"/>
  <c r="J1443" i="11" s="1"/>
  <c r="H1443" i="11"/>
  <c r="I1451" i="11"/>
  <c r="J1451" i="11" s="1"/>
  <c r="H1451" i="11"/>
  <c r="I1459" i="11"/>
  <c r="J1459" i="11" s="1"/>
  <c r="H1459" i="11"/>
  <c r="I1467" i="11"/>
  <c r="J1467" i="11" s="1"/>
  <c r="H1467" i="11"/>
  <c r="I1475" i="11"/>
  <c r="J1475" i="11" s="1"/>
  <c r="H1475" i="11"/>
  <c r="I1483" i="11"/>
  <c r="J1483" i="11" s="1"/>
  <c r="H1483" i="11"/>
  <c r="I1491" i="11"/>
  <c r="J1491" i="11" s="1"/>
  <c r="H1491" i="11"/>
  <c r="I1499" i="11"/>
  <c r="J1499" i="11" s="1"/>
  <c r="H1499" i="11"/>
  <c r="I1507" i="11"/>
  <c r="J1507" i="11" s="1"/>
  <c r="H1507" i="11"/>
  <c r="I1515" i="11"/>
  <c r="J1515" i="11" s="1"/>
  <c r="H1515" i="11"/>
  <c r="I1523" i="11"/>
  <c r="J1523" i="11" s="1"/>
  <c r="H1523" i="11"/>
  <c r="I1531" i="11"/>
  <c r="J1531" i="11" s="1"/>
  <c r="H1531" i="11"/>
  <c r="I1539" i="11"/>
  <c r="J1539" i="11" s="1"/>
  <c r="H1539" i="11"/>
  <c r="I1547" i="11"/>
  <c r="J1547" i="11" s="1"/>
  <c r="H1547" i="11"/>
  <c r="I1555" i="11"/>
  <c r="J1555" i="11" s="1"/>
  <c r="H1555" i="11"/>
  <c r="I1563" i="11"/>
  <c r="J1563" i="11" s="1"/>
  <c r="H1563" i="11"/>
  <c r="I1571" i="11"/>
  <c r="J1571" i="11" s="1"/>
  <c r="H1571" i="11"/>
  <c r="I1579" i="11"/>
  <c r="J1579" i="11" s="1"/>
  <c r="H1579" i="11"/>
  <c r="I1587" i="11"/>
  <c r="J1587" i="11" s="1"/>
  <c r="H1587" i="11"/>
  <c r="I1595" i="11"/>
  <c r="J1595" i="11" s="1"/>
  <c r="H1595" i="11"/>
  <c r="I1603" i="11"/>
  <c r="J1603" i="11" s="1"/>
  <c r="H1603" i="11"/>
  <c r="I1611" i="11"/>
  <c r="J1611" i="11" s="1"/>
  <c r="H1611" i="11"/>
  <c r="I1619" i="11"/>
  <c r="J1619" i="11" s="1"/>
  <c r="H1619" i="11"/>
  <c r="I1627" i="11"/>
  <c r="J1627" i="11" s="1"/>
  <c r="H1627" i="11"/>
  <c r="I1635" i="11"/>
  <c r="J1635" i="11" s="1"/>
  <c r="H1635" i="11"/>
  <c r="I1643" i="11"/>
  <c r="J1643" i="11" s="1"/>
  <c r="H1643" i="11"/>
  <c r="I1651" i="11"/>
  <c r="J1651" i="11" s="1"/>
  <c r="H1651" i="11"/>
  <c r="I1659" i="11"/>
  <c r="J1659" i="11" s="1"/>
  <c r="H1659" i="11"/>
  <c r="I1667" i="11"/>
  <c r="J1667" i="11" s="1"/>
  <c r="H1667" i="11"/>
  <c r="I1675" i="11"/>
  <c r="J1675" i="11" s="1"/>
  <c r="H1675" i="11"/>
  <c r="I1683" i="11"/>
  <c r="J1683" i="11" s="1"/>
  <c r="H1683" i="11"/>
  <c r="I1691" i="11"/>
  <c r="J1691" i="11" s="1"/>
  <c r="H1691" i="11"/>
  <c r="I1699" i="11"/>
  <c r="J1699" i="11" s="1"/>
  <c r="H1699" i="11"/>
  <c r="I1707" i="11"/>
  <c r="J1707" i="11" s="1"/>
  <c r="H1707" i="11"/>
  <c r="I1715" i="11"/>
  <c r="J1715" i="11" s="1"/>
  <c r="H1715" i="11"/>
  <c r="I1723" i="11"/>
  <c r="J1723" i="11" s="1"/>
  <c r="H1723" i="11"/>
  <c r="I1731" i="11"/>
  <c r="J1731" i="11" s="1"/>
  <c r="H1731" i="11"/>
  <c r="I1739" i="11"/>
  <c r="J1739" i="11" s="1"/>
  <c r="H1739" i="11"/>
  <c r="I1747" i="11"/>
  <c r="J1747" i="11" s="1"/>
  <c r="H1747" i="11"/>
  <c r="I1755" i="11"/>
  <c r="J1755" i="11" s="1"/>
  <c r="H1755" i="11"/>
  <c r="I1763" i="11"/>
  <c r="J1763" i="11" s="1"/>
  <c r="H1763" i="11"/>
  <c r="I1771" i="11"/>
  <c r="J1771" i="11" s="1"/>
  <c r="H1771" i="11"/>
  <c r="I1779" i="11"/>
  <c r="J1779" i="11" s="1"/>
  <c r="H1779" i="11"/>
  <c r="I1787" i="11"/>
  <c r="J1787" i="11" s="1"/>
  <c r="H1787" i="11"/>
  <c r="I1795" i="11"/>
  <c r="J1795" i="11" s="1"/>
  <c r="H1795" i="11"/>
  <c r="I1804" i="11"/>
  <c r="J1804" i="11" s="1"/>
  <c r="H1804" i="11"/>
  <c r="I1820" i="11"/>
  <c r="J1820" i="11" s="1"/>
  <c r="H1820" i="11"/>
  <c r="I2093" i="11"/>
  <c r="J2093" i="11" s="1"/>
  <c r="H2093" i="11"/>
  <c r="I2109" i="11"/>
  <c r="J2109" i="11" s="1"/>
  <c r="H2109" i="11"/>
  <c r="I2125" i="11"/>
  <c r="J2125" i="11" s="1"/>
  <c r="H2125" i="11"/>
  <c r="I2141" i="11"/>
  <c r="J2141" i="11" s="1"/>
  <c r="H2141" i="11"/>
  <c r="I2157" i="11"/>
  <c r="J2157" i="11" s="1"/>
  <c r="H2157" i="11"/>
  <c r="I2173" i="11"/>
  <c r="J2173" i="11" s="1"/>
  <c r="H2173" i="11"/>
  <c r="I2189" i="11"/>
  <c r="J2189" i="11" s="1"/>
  <c r="H2189" i="11"/>
  <c r="H2378" i="11"/>
  <c r="I2378" i="11"/>
  <c r="J2378" i="11" s="1"/>
  <c r="H2442" i="11"/>
  <c r="I2442" i="11"/>
  <c r="J2442" i="11" s="1"/>
  <c r="H2506" i="11"/>
  <c r="I2506" i="11"/>
  <c r="J2506" i="11" s="1"/>
  <c r="I1987" i="11"/>
  <c r="J1987" i="11" s="1"/>
  <c r="H1987" i="11"/>
  <c r="I2003" i="11"/>
  <c r="J2003" i="11" s="1"/>
  <c r="H2003" i="11"/>
  <c r="I2019" i="11"/>
  <c r="J2019" i="11" s="1"/>
  <c r="H2019" i="11"/>
  <c r="I2035" i="11"/>
  <c r="J2035" i="11" s="1"/>
  <c r="H2035" i="11"/>
  <c r="I2051" i="11"/>
  <c r="J2051" i="11" s="1"/>
  <c r="H2051" i="11"/>
  <c r="I2067" i="11"/>
  <c r="J2067" i="11" s="1"/>
  <c r="H2067" i="11"/>
  <c r="H2331" i="11"/>
  <c r="I2331" i="11"/>
  <c r="J2331" i="11" s="1"/>
  <c r="H2353" i="11"/>
  <c r="I2353" i="11"/>
  <c r="J2353" i="11" s="1"/>
  <c r="H2369" i="11"/>
  <c r="I2369" i="11"/>
  <c r="J2369" i="11" s="1"/>
  <c r="H2385" i="11"/>
  <c r="I2385" i="11"/>
  <c r="J2385" i="11" s="1"/>
  <c r="H2401" i="11"/>
  <c r="I2401" i="11"/>
  <c r="J2401" i="11" s="1"/>
  <c r="H2417" i="11"/>
  <c r="I2417" i="11"/>
  <c r="J2417" i="11" s="1"/>
  <c r="H2433" i="11"/>
  <c r="I2433" i="11"/>
  <c r="J2433" i="11" s="1"/>
  <c r="H2449" i="11"/>
  <c r="I2449" i="11"/>
  <c r="J2449" i="11" s="1"/>
  <c r="H2465" i="11"/>
  <c r="I2465" i="11"/>
  <c r="J2465" i="11" s="1"/>
  <c r="H2481" i="11"/>
  <c r="I2481" i="11"/>
  <c r="J2481" i="11" s="1"/>
  <c r="H2497" i="11"/>
  <c r="I2497" i="11"/>
  <c r="J2497" i="11" s="1"/>
  <c r="H2513" i="11"/>
  <c r="I2513" i="11"/>
  <c r="J2513" i="11" s="1"/>
  <c r="H2529" i="11"/>
  <c r="I2529" i="11"/>
  <c r="J2529" i="11" s="1"/>
  <c r="H2545" i="11"/>
  <c r="I2545" i="11"/>
  <c r="J2545" i="11" s="1"/>
  <c r="H2344" i="11"/>
  <c r="I2344" i="11"/>
  <c r="J2344" i="11" s="1"/>
  <c r="H2360" i="11"/>
  <c r="I2360" i="11"/>
  <c r="J2360" i="11" s="1"/>
  <c r="H2376" i="11"/>
  <c r="I2376" i="11"/>
  <c r="J2376" i="11" s="1"/>
  <c r="H2392" i="11"/>
  <c r="I2392" i="11"/>
  <c r="J2392" i="11" s="1"/>
  <c r="H2408" i="11"/>
  <c r="I2408" i="11"/>
  <c r="J2408" i="11" s="1"/>
  <c r="H2424" i="11"/>
  <c r="I2424" i="11"/>
  <c r="J2424" i="11" s="1"/>
  <c r="H2440" i="11"/>
  <c r="I2440" i="11"/>
  <c r="J2440" i="11" s="1"/>
  <c r="H2456" i="11"/>
  <c r="I2456" i="11"/>
  <c r="J2456" i="11" s="1"/>
  <c r="H2472" i="11"/>
  <c r="I2472" i="11"/>
  <c r="J2472" i="11" s="1"/>
  <c r="H2488" i="11"/>
  <c r="I2488" i="11"/>
  <c r="J2488" i="11" s="1"/>
  <c r="H2504" i="11"/>
  <c r="I2504" i="11"/>
  <c r="J2504" i="11" s="1"/>
  <c r="H2520" i="11"/>
  <c r="I2520" i="11"/>
  <c r="J2520" i="11" s="1"/>
  <c r="H2536" i="11"/>
  <c r="I2536" i="11"/>
  <c r="J2536" i="11" s="1"/>
  <c r="H2552" i="11"/>
  <c r="I2552" i="11"/>
  <c r="J2552" i="11" s="1"/>
  <c r="I1834" i="11"/>
  <c r="J1834" i="11" s="1"/>
  <c r="H1834" i="11"/>
  <c r="I1842" i="11"/>
  <c r="J1842" i="11" s="1"/>
  <c r="H1842" i="11"/>
  <c r="I1850" i="11"/>
  <c r="J1850" i="11" s="1"/>
  <c r="H1850" i="11"/>
  <c r="I1858" i="11"/>
  <c r="J1858" i="11" s="1"/>
  <c r="H1858" i="11"/>
  <c r="I1866" i="11"/>
  <c r="J1866" i="11" s="1"/>
  <c r="H1866" i="11"/>
  <c r="I1874" i="11"/>
  <c r="J1874" i="11" s="1"/>
  <c r="H1874" i="11"/>
  <c r="I1882" i="11"/>
  <c r="J1882" i="11" s="1"/>
  <c r="H1882" i="11"/>
  <c r="I1890" i="11"/>
  <c r="J1890" i="11" s="1"/>
  <c r="H1890" i="11"/>
  <c r="I1898" i="11"/>
  <c r="J1898" i="11" s="1"/>
  <c r="H1898" i="11"/>
  <c r="I1906" i="11"/>
  <c r="J1906" i="11" s="1"/>
  <c r="H1906" i="11"/>
  <c r="I1914" i="11"/>
  <c r="J1914" i="11" s="1"/>
  <c r="H1914" i="11"/>
  <c r="I1922" i="11"/>
  <c r="J1922" i="11" s="1"/>
  <c r="H1922" i="11"/>
  <c r="I1930" i="11"/>
  <c r="J1930" i="11" s="1"/>
  <c r="H1930" i="11"/>
  <c r="I1938" i="11"/>
  <c r="J1938" i="11" s="1"/>
  <c r="H1938" i="11"/>
  <c r="I1946" i="11"/>
  <c r="J1946" i="11" s="1"/>
  <c r="H1946" i="11"/>
  <c r="I1954" i="11"/>
  <c r="J1954" i="11" s="1"/>
  <c r="H1954" i="11"/>
  <c r="I1962" i="11"/>
  <c r="J1962" i="11" s="1"/>
  <c r="H1962" i="11"/>
  <c r="I1970" i="11"/>
  <c r="J1970" i="11" s="1"/>
  <c r="H1970" i="11"/>
  <c r="I1985" i="11"/>
  <c r="J1985" i="11" s="1"/>
  <c r="H1985" i="11"/>
  <c r="I2001" i="11"/>
  <c r="J2001" i="11" s="1"/>
  <c r="H2001" i="11"/>
  <c r="I2017" i="11"/>
  <c r="J2017" i="11" s="1"/>
  <c r="H2017" i="11"/>
  <c r="I2033" i="11"/>
  <c r="J2033" i="11" s="1"/>
  <c r="H2033" i="11"/>
  <c r="I2049" i="11"/>
  <c r="J2049" i="11" s="1"/>
  <c r="H2049" i="11"/>
  <c r="I2065" i="11"/>
  <c r="J2065" i="11" s="1"/>
  <c r="H2065" i="11"/>
  <c r="I2081" i="11"/>
  <c r="J2081" i="11" s="1"/>
  <c r="H2081" i="11"/>
  <c r="H2347" i="11"/>
  <c r="I2347" i="11"/>
  <c r="J2347" i="11" s="1"/>
  <c r="H2363" i="11"/>
  <c r="I2363" i="11"/>
  <c r="J2363" i="11" s="1"/>
  <c r="H2379" i="11"/>
  <c r="I2379" i="11"/>
  <c r="J2379" i="11" s="1"/>
  <c r="H2395" i="11"/>
  <c r="I2395" i="11"/>
  <c r="J2395" i="11" s="1"/>
  <c r="H2411" i="11"/>
  <c r="I2411" i="11"/>
  <c r="J2411" i="11" s="1"/>
  <c r="H2427" i="11"/>
  <c r="I2427" i="11"/>
  <c r="J2427" i="11" s="1"/>
  <c r="H2443" i="11"/>
  <c r="I2443" i="11"/>
  <c r="J2443" i="11" s="1"/>
  <c r="H2459" i="11"/>
  <c r="I2459" i="11"/>
  <c r="J2459" i="11" s="1"/>
  <c r="H2475" i="11"/>
  <c r="I2475" i="11"/>
  <c r="J2475" i="11" s="1"/>
  <c r="H2491" i="11"/>
  <c r="I2491" i="11"/>
  <c r="J2491" i="11" s="1"/>
  <c r="H2507" i="11"/>
  <c r="I2507" i="11"/>
  <c r="J2507" i="11" s="1"/>
  <c r="H2523" i="11"/>
  <c r="I2523" i="11"/>
  <c r="J2523" i="11" s="1"/>
  <c r="H2539" i="11"/>
  <c r="I2539" i="11"/>
  <c r="J2539" i="11" s="1"/>
  <c r="H2553" i="11"/>
  <c r="I2553" i="11"/>
  <c r="J2553" i="11" s="1"/>
  <c r="H2557" i="11"/>
  <c r="I2557" i="11"/>
  <c r="J2557" i="11" s="1"/>
  <c r="H2561" i="11"/>
  <c r="I2561" i="11"/>
  <c r="J2561" i="11" s="1"/>
  <c r="H2565" i="11"/>
  <c r="I2565" i="11"/>
  <c r="J2565" i="11" s="1"/>
  <c r="H2569" i="11"/>
  <c r="I2569" i="11"/>
  <c r="J2569" i="11" s="1"/>
  <c r="H2573" i="11"/>
  <c r="I2573" i="11"/>
  <c r="J2573" i="11" s="1"/>
  <c r="H2577" i="11"/>
  <c r="I2577" i="11"/>
  <c r="J2577" i="11" s="1"/>
  <c r="H2581" i="11"/>
  <c r="I2581" i="11"/>
  <c r="J2581" i="11" s="1"/>
  <c r="H2585" i="11"/>
  <c r="I2585" i="11"/>
  <c r="J2585" i="11" s="1"/>
  <c r="H2589" i="11"/>
  <c r="I2589" i="11"/>
  <c r="J2589" i="11" s="1"/>
  <c r="H2593" i="11"/>
  <c r="I2593" i="11"/>
  <c r="J2593" i="11" s="1"/>
  <c r="H2597" i="11"/>
  <c r="I2597" i="11"/>
  <c r="J2597" i="11" s="1"/>
  <c r="I2608" i="11"/>
  <c r="J2608" i="11" s="1"/>
  <c r="H2608" i="11"/>
  <c r="I2195" i="11"/>
  <c r="J2195" i="11" s="1"/>
  <c r="H2195" i="11"/>
  <c r="I2203" i="11"/>
  <c r="J2203" i="11" s="1"/>
  <c r="H2203" i="11"/>
  <c r="I2211" i="11"/>
  <c r="J2211" i="11" s="1"/>
  <c r="H2211" i="11"/>
  <c r="I2219" i="11"/>
  <c r="J2219" i="11" s="1"/>
  <c r="H2219" i="11"/>
  <c r="I2227" i="11"/>
  <c r="J2227" i="11" s="1"/>
  <c r="H2227" i="11"/>
  <c r="I2235" i="11"/>
  <c r="J2235" i="11" s="1"/>
  <c r="H2235" i="11"/>
  <c r="I2243" i="11"/>
  <c r="J2243" i="11" s="1"/>
  <c r="H2243" i="11"/>
  <c r="I2251" i="11"/>
  <c r="J2251" i="11" s="1"/>
  <c r="H2251" i="11"/>
  <c r="I2259" i="11"/>
  <c r="J2259" i="11" s="1"/>
  <c r="H2259" i="11"/>
  <c r="I2267" i="11"/>
  <c r="J2267" i="11" s="1"/>
  <c r="H2267" i="11"/>
  <c r="I2275" i="11"/>
  <c r="J2275" i="11" s="1"/>
  <c r="H2275" i="11"/>
  <c r="I2283" i="11"/>
  <c r="J2283" i="11" s="1"/>
  <c r="H2283" i="11"/>
  <c r="I2291" i="11"/>
  <c r="J2291" i="11" s="1"/>
  <c r="H2291" i="11"/>
  <c r="I2299" i="11"/>
  <c r="J2299" i="11" s="1"/>
  <c r="H2299" i="11"/>
  <c r="I2307" i="11"/>
  <c r="J2307" i="11" s="1"/>
  <c r="H2307" i="11"/>
  <c r="I2315" i="11"/>
  <c r="J2315" i="11" s="1"/>
  <c r="H2315" i="11"/>
  <c r="I2324" i="11"/>
  <c r="J2324" i="11" s="1"/>
  <c r="H2324" i="11"/>
  <c r="I2606" i="11"/>
  <c r="J2606" i="11" s="1"/>
  <c r="H2606" i="11"/>
  <c r="H2325" i="11"/>
  <c r="I2325" i="11"/>
  <c r="J2325" i="11" s="1"/>
  <c r="I2604" i="11"/>
  <c r="J2604" i="11" s="1"/>
  <c r="H2604" i="11"/>
  <c r="I1972" i="11"/>
  <c r="J1972" i="11" s="1"/>
  <c r="H1972" i="11"/>
  <c r="I1980" i="11"/>
  <c r="J1980" i="11" s="1"/>
  <c r="H1980" i="11"/>
  <c r="I1988" i="11"/>
  <c r="J1988" i="11" s="1"/>
  <c r="H1988" i="11"/>
  <c r="I1996" i="11"/>
  <c r="J1996" i="11" s="1"/>
  <c r="H1996" i="11"/>
  <c r="I2004" i="11"/>
  <c r="J2004" i="11" s="1"/>
  <c r="H2004" i="11"/>
  <c r="I2012" i="11"/>
  <c r="J2012" i="11" s="1"/>
  <c r="H2012" i="11"/>
  <c r="I2020" i="11"/>
  <c r="J2020" i="11" s="1"/>
  <c r="H2020" i="11"/>
  <c r="I2028" i="11"/>
  <c r="J2028" i="11" s="1"/>
  <c r="H2028" i="11"/>
  <c r="I2036" i="11"/>
  <c r="J2036" i="11" s="1"/>
  <c r="H2036" i="11"/>
  <c r="I2044" i="11"/>
  <c r="J2044" i="11" s="1"/>
  <c r="H2044" i="11"/>
  <c r="I2052" i="11"/>
  <c r="J2052" i="11" s="1"/>
  <c r="H2052" i="11"/>
  <c r="I2060" i="11"/>
  <c r="J2060" i="11" s="1"/>
  <c r="H2060" i="11"/>
  <c r="I2068" i="11"/>
  <c r="J2068" i="11" s="1"/>
  <c r="H2068" i="11"/>
  <c r="I2076" i="11"/>
  <c r="J2076" i="11" s="1"/>
  <c r="H2076" i="11"/>
  <c r="I2084" i="11"/>
  <c r="J2084" i="11" s="1"/>
  <c r="H2084" i="11"/>
  <c r="I2092" i="11"/>
  <c r="J2092" i="11" s="1"/>
  <c r="H2092" i="11"/>
  <c r="I2100" i="11"/>
  <c r="J2100" i="11" s="1"/>
  <c r="H2100" i="11"/>
  <c r="I2108" i="11"/>
  <c r="J2108" i="11" s="1"/>
  <c r="H2108" i="11"/>
  <c r="I2116" i="11"/>
  <c r="J2116" i="11" s="1"/>
  <c r="H2116" i="11"/>
  <c r="I2124" i="11"/>
  <c r="J2124" i="11" s="1"/>
  <c r="H2124" i="11"/>
  <c r="I2132" i="11"/>
  <c r="J2132" i="11" s="1"/>
  <c r="H2132" i="11"/>
  <c r="I2140" i="11"/>
  <c r="J2140" i="11" s="1"/>
  <c r="H2140" i="11"/>
  <c r="I2148" i="11"/>
  <c r="J2148" i="11" s="1"/>
  <c r="H2148" i="11"/>
  <c r="I2156" i="11"/>
  <c r="J2156" i="11" s="1"/>
  <c r="H2156" i="11"/>
  <c r="I2164" i="11"/>
  <c r="J2164" i="11" s="1"/>
  <c r="H2164" i="11"/>
  <c r="I2172" i="11"/>
  <c r="J2172" i="11" s="1"/>
  <c r="H2172" i="11"/>
  <c r="I2180" i="11"/>
  <c r="J2180" i="11" s="1"/>
  <c r="H2180" i="11"/>
  <c r="I2188" i="11"/>
  <c r="J2188" i="11" s="1"/>
  <c r="H2188" i="11"/>
  <c r="I2196" i="11"/>
  <c r="J2196" i="11" s="1"/>
  <c r="H2196" i="11"/>
  <c r="I2204" i="11"/>
  <c r="J2204" i="11" s="1"/>
  <c r="H2204" i="11"/>
  <c r="I2212" i="11"/>
  <c r="J2212" i="11" s="1"/>
  <c r="H2212" i="11"/>
  <c r="I2220" i="11"/>
  <c r="J2220" i="11" s="1"/>
  <c r="H2220" i="11"/>
  <c r="I2228" i="11"/>
  <c r="J2228" i="11" s="1"/>
  <c r="H2228" i="11"/>
  <c r="I2236" i="11"/>
  <c r="J2236" i="11" s="1"/>
  <c r="H2236" i="11"/>
  <c r="I2244" i="11"/>
  <c r="J2244" i="11" s="1"/>
  <c r="H2244" i="11"/>
  <c r="I2252" i="11"/>
  <c r="J2252" i="11" s="1"/>
  <c r="H2252" i="11"/>
  <c r="I2260" i="11"/>
  <c r="J2260" i="11" s="1"/>
  <c r="H2260" i="11"/>
  <c r="I2268" i="11"/>
  <c r="J2268" i="11" s="1"/>
  <c r="H2268" i="11"/>
  <c r="I2276" i="11"/>
  <c r="J2276" i="11" s="1"/>
  <c r="H2276" i="11"/>
  <c r="I2284" i="11"/>
  <c r="J2284" i="11" s="1"/>
  <c r="H2284" i="11"/>
  <c r="I2292" i="11"/>
  <c r="J2292" i="11" s="1"/>
  <c r="H2292" i="11"/>
  <c r="I2300" i="11"/>
  <c r="J2300" i="11" s="1"/>
  <c r="H2300" i="11"/>
  <c r="I2308" i="11"/>
  <c r="J2308" i="11" s="1"/>
  <c r="H2308" i="11"/>
  <c r="I2316" i="11"/>
  <c r="J2316" i="11" s="1"/>
  <c r="H2316" i="11"/>
  <c r="I2326" i="11"/>
  <c r="J2326" i="11" s="1"/>
  <c r="H2326" i="11"/>
  <c r="I2602" i="11"/>
  <c r="J2602" i="11" s="1"/>
  <c r="H2602" i="11"/>
  <c r="I2834" i="11"/>
  <c r="J2834" i="11" s="1"/>
  <c r="H2834" i="11"/>
  <c r="I2830" i="11"/>
  <c r="J2830" i="11" s="1"/>
  <c r="H2830" i="11"/>
  <c r="I2842" i="11"/>
  <c r="J2842" i="11" s="1"/>
  <c r="H2842" i="11"/>
  <c r="H2889" i="11"/>
  <c r="I2889" i="11"/>
  <c r="J2889" i="11" s="1"/>
  <c r="I2916" i="11"/>
  <c r="J2916" i="11" s="1"/>
  <c r="H2916" i="11"/>
  <c r="I2948" i="11"/>
  <c r="J2948" i="11" s="1"/>
  <c r="H2948" i="11"/>
  <c r="I2980" i="11"/>
  <c r="J2980" i="11" s="1"/>
  <c r="H2980" i="11"/>
  <c r="I3067" i="11"/>
  <c r="J3067" i="11" s="1"/>
  <c r="H3067" i="11"/>
  <c r="I3131" i="11"/>
  <c r="J3131" i="11" s="1"/>
  <c r="H3131" i="11"/>
  <c r="H3193" i="11"/>
  <c r="I3193" i="11"/>
  <c r="J3193" i="11" s="1"/>
  <c r="I2636" i="11"/>
  <c r="J2636" i="11" s="1"/>
  <c r="H2636" i="11"/>
  <c r="I2644" i="11"/>
  <c r="J2644" i="11" s="1"/>
  <c r="H2644" i="11"/>
  <c r="I2652" i="11"/>
  <c r="J2652" i="11" s="1"/>
  <c r="H2652" i="11"/>
  <c r="I2660" i="11"/>
  <c r="J2660" i="11" s="1"/>
  <c r="H2660" i="11"/>
  <c r="I2668" i="11"/>
  <c r="J2668" i="11" s="1"/>
  <c r="H2668" i="11"/>
  <c r="I2676" i="11"/>
  <c r="J2676" i="11" s="1"/>
  <c r="H2676" i="11"/>
  <c r="I2684" i="11"/>
  <c r="J2684" i="11" s="1"/>
  <c r="H2684" i="11"/>
  <c r="I2692" i="11"/>
  <c r="J2692" i="11" s="1"/>
  <c r="H2692" i="11"/>
  <c r="I2700" i="11"/>
  <c r="J2700" i="11" s="1"/>
  <c r="H2700" i="11"/>
  <c r="I2708" i="11"/>
  <c r="J2708" i="11" s="1"/>
  <c r="H2708" i="11"/>
  <c r="I2716" i="11"/>
  <c r="J2716" i="11" s="1"/>
  <c r="H2716" i="11"/>
  <c r="I2724" i="11"/>
  <c r="J2724" i="11" s="1"/>
  <c r="H2724" i="11"/>
  <c r="I2732" i="11"/>
  <c r="J2732" i="11" s="1"/>
  <c r="H2732" i="11"/>
  <c r="I2740" i="11"/>
  <c r="J2740" i="11" s="1"/>
  <c r="H2740" i="11"/>
  <c r="I2748" i="11"/>
  <c r="J2748" i="11" s="1"/>
  <c r="H2748" i="11"/>
  <c r="I2756" i="11"/>
  <c r="J2756" i="11" s="1"/>
  <c r="H2756" i="11"/>
  <c r="I2764" i="11"/>
  <c r="J2764" i="11" s="1"/>
  <c r="H2764" i="11"/>
  <c r="I2772" i="11"/>
  <c r="J2772" i="11" s="1"/>
  <c r="H2772" i="11"/>
  <c r="I2780" i="11"/>
  <c r="J2780" i="11" s="1"/>
  <c r="H2780" i="11"/>
  <c r="I2788" i="11"/>
  <c r="J2788" i="11" s="1"/>
  <c r="H2788" i="11"/>
  <c r="I2796" i="11"/>
  <c r="J2796" i="11" s="1"/>
  <c r="H2796" i="11"/>
  <c r="I2804" i="11"/>
  <c r="J2804" i="11" s="1"/>
  <c r="H2804" i="11"/>
  <c r="I2812" i="11"/>
  <c r="J2812" i="11" s="1"/>
  <c r="H2812" i="11"/>
  <c r="I2820" i="11"/>
  <c r="J2820" i="11" s="1"/>
  <c r="H2820" i="11"/>
  <c r="H2835" i="11"/>
  <c r="I2835" i="11"/>
  <c r="J2835" i="11" s="1"/>
  <c r="H2851" i="11"/>
  <c r="I2851" i="11"/>
  <c r="J2851" i="11" s="1"/>
  <c r="H2867" i="11"/>
  <c r="I2867" i="11"/>
  <c r="J2867" i="11" s="1"/>
  <c r="H2879" i="11"/>
  <c r="I2879" i="11"/>
  <c r="J2879" i="11" s="1"/>
  <c r="H2911" i="11"/>
  <c r="I2911" i="11"/>
  <c r="J2911" i="11" s="1"/>
  <c r="I2938" i="11"/>
  <c r="J2938" i="11" s="1"/>
  <c r="H2938" i="11"/>
  <c r="I2970" i="11"/>
  <c r="J2970" i="11" s="1"/>
  <c r="H2970" i="11"/>
  <c r="I2992" i="11"/>
  <c r="J2992" i="11" s="1"/>
  <c r="H2992" i="11"/>
  <c r="I3008" i="11"/>
  <c r="J3008" i="11" s="1"/>
  <c r="H3008" i="11"/>
  <c r="I3063" i="11"/>
  <c r="J3063" i="11" s="1"/>
  <c r="H3063" i="11"/>
  <c r="I3127" i="11"/>
  <c r="J3127" i="11" s="1"/>
  <c r="H3127" i="11"/>
  <c r="I3185" i="11"/>
  <c r="J3185" i="11" s="1"/>
  <c r="H3185" i="11"/>
  <c r="H3292" i="11"/>
  <c r="I3292" i="11"/>
  <c r="J3292" i="11" s="1"/>
  <c r="H2836" i="11"/>
  <c r="I2836" i="11"/>
  <c r="J2836" i="11" s="1"/>
  <c r="H2852" i="11"/>
  <c r="I2852" i="11"/>
  <c r="J2852" i="11" s="1"/>
  <c r="H2868" i="11"/>
  <c r="I2868" i="11"/>
  <c r="J2868" i="11" s="1"/>
  <c r="H2883" i="11"/>
  <c r="I2883" i="11"/>
  <c r="J2883" i="11" s="1"/>
  <c r="H2909" i="11"/>
  <c r="I2909" i="11"/>
  <c r="J2909" i="11" s="1"/>
  <c r="I2944" i="11"/>
  <c r="J2944" i="11" s="1"/>
  <c r="H2944" i="11"/>
  <c r="I2976" i="11"/>
  <c r="J2976" i="11" s="1"/>
  <c r="H2976" i="11"/>
  <c r="I3059" i="11"/>
  <c r="J3059" i="11" s="1"/>
  <c r="H3059" i="11"/>
  <c r="I3123" i="11"/>
  <c r="J3123" i="11" s="1"/>
  <c r="H3123" i="11"/>
  <c r="I3195" i="11"/>
  <c r="J3195" i="11" s="1"/>
  <c r="H3195" i="11"/>
  <c r="H2605" i="11"/>
  <c r="I2605" i="11"/>
  <c r="J2605" i="11" s="1"/>
  <c r="H2613" i="11"/>
  <c r="I2613" i="11"/>
  <c r="J2613" i="11" s="1"/>
  <c r="H2621" i="11"/>
  <c r="I2621" i="11"/>
  <c r="J2621" i="11" s="1"/>
  <c r="I2629" i="11"/>
  <c r="J2629" i="11" s="1"/>
  <c r="H2629" i="11"/>
  <c r="I2637" i="11"/>
  <c r="J2637" i="11" s="1"/>
  <c r="H2637" i="11"/>
  <c r="I2645" i="11"/>
  <c r="J2645" i="11" s="1"/>
  <c r="H2645" i="11"/>
  <c r="I2653" i="11"/>
  <c r="J2653" i="11" s="1"/>
  <c r="H2653" i="11"/>
  <c r="I2661" i="11"/>
  <c r="J2661" i="11" s="1"/>
  <c r="H2661" i="11"/>
  <c r="I2669" i="11"/>
  <c r="J2669" i="11" s="1"/>
  <c r="H2669" i="11"/>
  <c r="I2677" i="11"/>
  <c r="J2677" i="11" s="1"/>
  <c r="H2677" i="11"/>
  <c r="I2685" i="11"/>
  <c r="J2685" i="11" s="1"/>
  <c r="H2685" i="11"/>
  <c r="I2693" i="11"/>
  <c r="J2693" i="11" s="1"/>
  <c r="H2693" i="11"/>
  <c r="I2701" i="11"/>
  <c r="J2701" i="11" s="1"/>
  <c r="H2701" i="11"/>
  <c r="I2709" i="11"/>
  <c r="J2709" i="11" s="1"/>
  <c r="H2709" i="11"/>
  <c r="I2717" i="11"/>
  <c r="J2717" i="11" s="1"/>
  <c r="H2717" i="11"/>
  <c r="I2725" i="11"/>
  <c r="J2725" i="11" s="1"/>
  <c r="H2725" i="11"/>
  <c r="I2733" i="11"/>
  <c r="J2733" i="11" s="1"/>
  <c r="H2733" i="11"/>
  <c r="I2741" i="11"/>
  <c r="J2741" i="11" s="1"/>
  <c r="H2741" i="11"/>
  <c r="I2749" i="11"/>
  <c r="J2749" i="11" s="1"/>
  <c r="H2749" i="11"/>
  <c r="I2757" i="11"/>
  <c r="J2757" i="11" s="1"/>
  <c r="H2757" i="11"/>
  <c r="I2765" i="11"/>
  <c r="J2765" i="11" s="1"/>
  <c r="H2765" i="11"/>
  <c r="I2773" i="11"/>
  <c r="J2773" i="11" s="1"/>
  <c r="H2773" i="11"/>
  <c r="I2781" i="11"/>
  <c r="J2781" i="11" s="1"/>
  <c r="H2781" i="11"/>
  <c r="I2789" i="11"/>
  <c r="J2789" i="11" s="1"/>
  <c r="H2789" i="11"/>
  <c r="I2797" i="11"/>
  <c r="J2797" i="11" s="1"/>
  <c r="H2797" i="11"/>
  <c r="I2805" i="11"/>
  <c r="J2805" i="11" s="1"/>
  <c r="H2805" i="11"/>
  <c r="I2813" i="11"/>
  <c r="J2813" i="11" s="1"/>
  <c r="H2813" i="11"/>
  <c r="H2821" i="11"/>
  <c r="I2821" i="11"/>
  <c r="J2821" i="11" s="1"/>
  <c r="H2837" i="11"/>
  <c r="I2837" i="11"/>
  <c r="J2837" i="11" s="1"/>
  <c r="H2853" i="11"/>
  <c r="I2853" i="11"/>
  <c r="J2853" i="11" s="1"/>
  <c r="H2869" i="11"/>
  <c r="I2869" i="11"/>
  <c r="J2869" i="11" s="1"/>
  <c r="H2907" i="11"/>
  <c r="I2907" i="11"/>
  <c r="J2907" i="11" s="1"/>
  <c r="I2942" i="11"/>
  <c r="J2942" i="11" s="1"/>
  <c r="H2942" i="11"/>
  <c r="I2974" i="11"/>
  <c r="J2974" i="11" s="1"/>
  <c r="H2974" i="11"/>
  <c r="I2994" i="11"/>
  <c r="J2994" i="11" s="1"/>
  <c r="H2994" i="11"/>
  <c r="I3023" i="11"/>
  <c r="J3023" i="11" s="1"/>
  <c r="H3023" i="11"/>
  <c r="I3087" i="11"/>
  <c r="J3087" i="11" s="1"/>
  <c r="H3087" i="11"/>
  <c r="H3162" i="11"/>
  <c r="I3162" i="11"/>
  <c r="J3162" i="11" s="1"/>
  <c r="I2884" i="11"/>
  <c r="J2884" i="11" s="1"/>
  <c r="H2884" i="11"/>
  <c r="I2900" i="11"/>
  <c r="J2900" i="11" s="1"/>
  <c r="H2900" i="11"/>
  <c r="H3236" i="11"/>
  <c r="I3236" i="11"/>
  <c r="J3236" i="11" s="1"/>
  <c r="I2882" i="11"/>
  <c r="J2882" i="11" s="1"/>
  <c r="H2882" i="11"/>
  <c r="I2898" i="11"/>
  <c r="J2898" i="11" s="1"/>
  <c r="H2898" i="11"/>
  <c r="I3199" i="11"/>
  <c r="J3199" i="11" s="1"/>
  <c r="H3199" i="11"/>
  <c r="H3293" i="11"/>
  <c r="I3293" i="11"/>
  <c r="J3293" i="11" s="1"/>
  <c r="H3142" i="11"/>
  <c r="I3142" i="11"/>
  <c r="J3142" i="11" s="1"/>
  <c r="H3158" i="11"/>
  <c r="I3158" i="11"/>
  <c r="J3158" i="11" s="1"/>
  <c r="H3174" i="11"/>
  <c r="I3174" i="11"/>
  <c r="J3174" i="11" s="1"/>
  <c r="H3190" i="11"/>
  <c r="I3190" i="11"/>
  <c r="J3190" i="11" s="1"/>
  <c r="H3212" i="11"/>
  <c r="I3212" i="11"/>
  <c r="J3212" i="11" s="1"/>
  <c r="H2919" i="11"/>
  <c r="I2919" i="11"/>
  <c r="J2919" i="11" s="1"/>
  <c r="H2927" i="11"/>
  <c r="I2927" i="11"/>
  <c r="J2927" i="11" s="1"/>
  <c r="H2935" i="11"/>
  <c r="I2935" i="11"/>
  <c r="J2935" i="11" s="1"/>
  <c r="H2943" i="11"/>
  <c r="I2943" i="11"/>
  <c r="J2943" i="11" s="1"/>
  <c r="H2951" i="11"/>
  <c r="I2951" i="11"/>
  <c r="J2951" i="11" s="1"/>
  <c r="H2959" i="11"/>
  <c r="I2959" i="11"/>
  <c r="J2959" i="11" s="1"/>
  <c r="H2967" i="11"/>
  <c r="I2967" i="11"/>
  <c r="J2967" i="11" s="1"/>
  <c r="H2975" i="11"/>
  <c r="I2975" i="11"/>
  <c r="J2975" i="11" s="1"/>
  <c r="I2983" i="11"/>
  <c r="J2983" i="11" s="1"/>
  <c r="H2983" i="11"/>
  <c r="I2991" i="11"/>
  <c r="J2991" i="11" s="1"/>
  <c r="H2991" i="11"/>
  <c r="I2999" i="11"/>
  <c r="J2999" i="11" s="1"/>
  <c r="H2999" i="11"/>
  <c r="I3007" i="11"/>
  <c r="J3007" i="11" s="1"/>
  <c r="H3007" i="11"/>
  <c r="I3021" i="11"/>
  <c r="J3021" i="11" s="1"/>
  <c r="H3021" i="11"/>
  <c r="I3037" i="11"/>
  <c r="J3037" i="11" s="1"/>
  <c r="H3037" i="11"/>
  <c r="I3053" i="11"/>
  <c r="J3053" i="11" s="1"/>
  <c r="H3053" i="11"/>
  <c r="I3069" i="11"/>
  <c r="J3069" i="11" s="1"/>
  <c r="H3069" i="11"/>
  <c r="I3085" i="11"/>
  <c r="J3085" i="11" s="1"/>
  <c r="H3085" i="11"/>
  <c r="I3101" i="11"/>
  <c r="J3101" i="11" s="1"/>
  <c r="H3101" i="11"/>
  <c r="I3117" i="11"/>
  <c r="J3117" i="11" s="1"/>
  <c r="H3117" i="11"/>
  <c r="I3133" i="11"/>
  <c r="J3133" i="11" s="1"/>
  <c r="H3133" i="11"/>
  <c r="H3228" i="11"/>
  <c r="I3228" i="11"/>
  <c r="J3228" i="11" s="1"/>
  <c r="H3260" i="11"/>
  <c r="I3260" i="11"/>
  <c r="J3260" i="11" s="1"/>
  <c r="H3139" i="11"/>
  <c r="I3139" i="11"/>
  <c r="J3139" i="11" s="1"/>
  <c r="H3155" i="11"/>
  <c r="I3155" i="11"/>
  <c r="J3155" i="11" s="1"/>
  <c r="H3171" i="11"/>
  <c r="I3171" i="11"/>
  <c r="J3171" i="11" s="1"/>
  <c r="H3187" i="11"/>
  <c r="I3187" i="11"/>
  <c r="J3187" i="11" s="1"/>
  <c r="H3203" i="11"/>
  <c r="I3203" i="11"/>
  <c r="J3203" i="11" s="1"/>
  <c r="I3225" i="11"/>
  <c r="J3225" i="11" s="1"/>
  <c r="H3225" i="11"/>
  <c r="I3241" i="11"/>
  <c r="J3241" i="11" s="1"/>
  <c r="H3241" i="11"/>
  <c r="I3257" i="11"/>
  <c r="J3257" i="11" s="1"/>
  <c r="H3257" i="11"/>
  <c r="H3280" i="11"/>
  <c r="I3280" i="11"/>
  <c r="J3280" i="11" s="1"/>
  <c r="I3016" i="11"/>
  <c r="J3016" i="11" s="1"/>
  <c r="H3016" i="11"/>
  <c r="I3024" i="11"/>
  <c r="J3024" i="11" s="1"/>
  <c r="H3024" i="11"/>
  <c r="I3032" i="11"/>
  <c r="J3032" i="11" s="1"/>
  <c r="H3032" i="11"/>
  <c r="I3040" i="11"/>
  <c r="J3040" i="11" s="1"/>
  <c r="H3040" i="11"/>
  <c r="I3048" i="11"/>
  <c r="J3048" i="11" s="1"/>
  <c r="H3048" i="11"/>
  <c r="I3056" i="11"/>
  <c r="J3056" i="11" s="1"/>
  <c r="H3056" i="11"/>
  <c r="I3064" i="11"/>
  <c r="J3064" i="11" s="1"/>
  <c r="H3064" i="11"/>
  <c r="I3072" i="11"/>
  <c r="J3072" i="11" s="1"/>
  <c r="H3072" i="11"/>
  <c r="I3080" i="11"/>
  <c r="J3080" i="11" s="1"/>
  <c r="H3080" i="11"/>
  <c r="I3088" i="11"/>
  <c r="J3088" i="11" s="1"/>
  <c r="H3088" i="11"/>
  <c r="I3096" i="11"/>
  <c r="J3096" i="11" s="1"/>
  <c r="H3096" i="11"/>
  <c r="I3104" i="11"/>
  <c r="J3104" i="11" s="1"/>
  <c r="H3104" i="11"/>
  <c r="I3112" i="11"/>
  <c r="J3112" i="11" s="1"/>
  <c r="H3112" i="11"/>
  <c r="I3120" i="11"/>
  <c r="J3120" i="11" s="1"/>
  <c r="H3120" i="11"/>
  <c r="I3128" i="11"/>
  <c r="J3128" i="11" s="1"/>
  <c r="H3128" i="11"/>
  <c r="H3136" i="11"/>
  <c r="I3136" i="11"/>
  <c r="J3136" i="11" s="1"/>
  <c r="H3152" i="11"/>
  <c r="I3152" i="11"/>
  <c r="J3152" i="11" s="1"/>
  <c r="H3168" i="11"/>
  <c r="I3168" i="11"/>
  <c r="J3168" i="11" s="1"/>
  <c r="H3184" i="11"/>
  <c r="I3184" i="11"/>
  <c r="J3184" i="11" s="1"/>
  <c r="H3205" i="11"/>
  <c r="I3205" i="11"/>
  <c r="J3205" i="11" s="1"/>
  <c r="H3297" i="11"/>
  <c r="I3297" i="11"/>
  <c r="J3297" i="11" s="1"/>
  <c r="H3206" i="11"/>
  <c r="I3206" i="11"/>
  <c r="J3206" i="11" s="1"/>
  <c r="H3222" i="11"/>
  <c r="I3222" i="11"/>
  <c r="J3222" i="11" s="1"/>
  <c r="H3238" i="11"/>
  <c r="I3238" i="11"/>
  <c r="J3238" i="11" s="1"/>
  <c r="H3254" i="11"/>
  <c r="I3254" i="11"/>
  <c r="J3254" i="11" s="1"/>
  <c r="H3271" i="11"/>
  <c r="I3271" i="11"/>
  <c r="J3271" i="11" s="1"/>
  <c r="H3300" i="11"/>
  <c r="I3300" i="11"/>
  <c r="J3300" i="11" s="1"/>
  <c r="H3227" i="11"/>
  <c r="I3227" i="11"/>
  <c r="J3227" i="11" s="1"/>
  <c r="H3243" i="11"/>
  <c r="I3243" i="11"/>
  <c r="J3243" i="11" s="1"/>
  <c r="H3259" i="11"/>
  <c r="I3259" i="11"/>
  <c r="J3259" i="11" s="1"/>
  <c r="H3288" i="11"/>
  <c r="I3288" i="11"/>
  <c r="J3288" i="11" s="1"/>
  <c r="H3266" i="11"/>
  <c r="I3266" i="11"/>
  <c r="J3266" i="11" s="1"/>
  <c r="H3282" i="11"/>
  <c r="I3282" i="11"/>
  <c r="J3282" i="11" s="1"/>
  <c r="H3298" i="11"/>
  <c r="I3298" i="11"/>
  <c r="J3298" i="11" s="1"/>
  <c r="I923" i="11"/>
  <c r="J923" i="11" s="1"/>
  <c r="H923" i="11"/>
  <c r="H642" i="11"/>
  <c r="I642" i="11"/>
  <c r="J642" i="11" s="1"/>
  <c r="I919" i="11"/>
  <c r="J919" i="11" s="1"/>
  <c r="H919" i="11"/>
  <c r="I101" i="11"/>
  <c r="J101" i="11" s="1"/>
  <c r="H101" i="11"/>
  <c r="I169" i="11"/>
  <c r="J169" i="11" s="1"/>
  <c r="H169" i="11"/>
  <c r="H602" i="11"/>
  <c r="I602" i="11"/>
  <c r="J602" i="11" s="1"/>
  <c r="I427" i="11"/>
  <c r="J427" i="11" s="1"/>
  <c r="H427" i="11"/>
  <c r="I491" i="11"/>
  <c r="J491" i="11" s="1"/>
  <c r="H491" i="11"/>
  <c r="I751" i="11"/>
  <c r="J751" i="11" s="1"/>
  <c r="H751" i="11"/>
  <c r="I879" i="11"/>
  <c r="J879" i="11" s="1"/>
  <c r="H879" i="11"/>
  <c r="I603" i="11"/>
  <c r="J603" i="11" s="1"/>
  <c r="H603" i="11"/>
  <c r="I41" i="11"/>
  <c r="J41" i="11" s="1"/>
  <c r="H41" i="11"/>
  <c r="I141" i="11"/>
  <c r="J141" i="11" s="1"/>
  <c r="H141" i="11"/>
  <c r="I193" i="11"/>
  <c r="J193" i="11" s="1"/>
  <c r="H193" i="11"/>
  <c r="I595" i="11"/>
  <c r="J595" i="11" s="1"/>
  <c r="H595" i="11"/>
  <c r="I19" i="11"/>
  <c r="J19" i="11" s="1"/>
  <c r="H19" i="11"/>
  <c r="I67" i="11"/>
  <c r="J67" i="11" s="1"/>
  <c r="H67" i="11"/>
  <c r="I115" i="11"/>
  <c r="J115" i="11" s="1"/>
  <c r="H115" i="11"/>
  <c r="I147" i="11"/>
  <c r="J147" i="11" s="1"/>
  <c r="H147" i="11"/>
  <c r="I179" i="11"/>
  <c r="J179" i="11" s="1"/>
  <c r="H179" i="11"/>
  <c r="I227" i="11"/>
  <c r="J227" i="11" s="1"/>
  <c r="H227" i="11"/>
  <c r="I451" i="11"/>
  <c r="J451" i="11" s="1"/>
  <c r="H451" i="11"/>
  <c r="I579" i="11"/>
  <c r="J579" i="11" s="1"/>
  <c r="H579" i="11"/>
  <c r="I771" i="11"/>
  <c r="J771" i="11" s="1"/>
  <c r="H771" i="11"/>
  <c r="I963" i="11"/>
  <c r="J963" i="11" s="1"/>
  <c r="H963" i="11"/>
  <c r="H262" i="11"/>
  <c r="I262" i="11"/>
  <c r="J262" i="11" s="1"/>
  <c r="H14" i="11"/>
  <c r="I14" i="11"/>
  <c r="J14" i="11" s="1"/>
  <c r="H30" i="11"/>
  <c r="I30" i="11"/>
  <c r="J30" i="11" s="1"/>
  <c r="H46" i="11"/>
  <c r="I46" i="11"/>
  <c r="J46" i="11" s="1"/>
  <c r="H70" i="11"/>
  <c r="I70" i="11"/>
  <c r="J70" i="11" s="1"/>
  <c r="H86" i="11"/>
  <c r="I86" i="11"/>
  <c r="J86" i="11" s="1"/>
  <c r="H102" i="11"/>
  <c r="I102" i="11"/>
  <c r="J102" i="11" s="1"/>
  <c r="H126" i="11"/>
  <c r="I126" i="11"/>
  <c r="J126" i="11" s="1"/>
  <c r="H142" i="11"/>
  <c r="I142" i="11"/>
  <c r="J142" i="11" s="1"/>
  <c r="H166" i="11"/>
  <c r="I166" i="11"/>
  <c r="J166" i="11" s="1"/>
  <c r="H190" i="11"/>
  <c r="I190" i="11"/>
  <c r="J190" i="11" s="1"/>
  <c r="H206" i="11"/>
  <c r="I206" i="11"/>
  <c r="J206" i="11" s="1"/>
  <c r="H230" i="11"/>
  <c r="I230" i="11"/>
  <c r="J230" i="11" s="1"/>
  <c r="H502" i="11"/>
  <c r="I502" i="11"/>
  <c r="J502" i="11" s="1"/>
  <c r="I939" i="11"/>
  <c r="J939" i="11" s="1"/>
  <c r="H939" i="11"/>
  <c r="H546" i="11"/>
  <c r="I546" i="11"/>
  <c r="J546" i="11" s="1"/>
  <c r="I807" i="11"/>
  <c r="J807" i="11" s="1"/>
  <c r="H807" i="11"/>
  <c r="I935" i="11"/>
  <c r="J935" i="11" s="1"/>
  <c r="H935" i="11"/>
  <c r="I45" i="11"/>
  <c r="J45" i="11" s="1"/>
  <c r="H45" i="11"/>
  <c r="I109" i="11"/>
  <c r="J109" i="11" s="1"/>
  <c r="H109" i="11"/>
  <c r="I213" i="11"/>
  <c r="J213" i="11" s="1"/>
  <c r="H213" i="11"/>
  <c r="H506" i="11"/>
  <c r="I506" i="11"/>
  <c r="J506" i="11" s="1"/>
  <c r="H730" i="11"/>
  <c r="I730" i="11"/>
  <c r="J730" i="11" s="1"/>
  <c r="I265" i="11"/>
  <c r="J265" i="11" s="1"/>
  <c r="H265" i="11"/>
  <c r="H498" i="11"/>
  <c r="I498" i="11"/>
  <c r="J498" i="11" s="1"/>
  <c r="H626" i="11"/>
  <c r="I626" i="11"/>
  <c r="J626" i="11" s="1"/>
  <c r="I767" i="11"/>
  <c r="J767" i="11" s="1"/>
  <c r="H767" i="11"/>
  <c r="I895" i="11"/>
  <c r="J895" i="11" s="1"/>
  <c r="H895" i="11"/>
  <c r="I411" i="11"/>
  <c r="J411" i="11" s="1"/>
  <c r="H411" i="11"/>
  <c r="I667" i="11"/>
  <c r="J667" i="11" s="1"/>
  <c r="H667" i="11"/>
  <c r="I13" i="11"/>
  <c r="J13" i="11" s="1"/>
  <c r="H13" i="11"/>
  <c r="I85" i="11"/>
  <c r="J85" i="11" s="1"/>
  <c r="H85" i="11"/>
  <c r="I145" i="11"/>
  <c r="J145" i="11" s="1"/>
  <c r="H145" i="11"/>
  <c r="I205" i="11"/>
  <c r="J205" i="11" s="1"/>
  <c r="H205" i="11"/>
  <c r="I499" i="11"/>
  <c r="J499" i="11" s="1"/>
  <c r="H499" i="11"/>
  <c r="I7" i="11"/>
  <c r="J7" i="11" s="1"/>
  <c r="H7" i="11"/>
  <c r="I39" i="11"/>
  <c r="J39" i="11" s="1"/>
  <c r="H39" i="11"/>
  <c r="I71" i="11"/>
  <c r="J71" i="11" s="1"/>
  <c r="H71" i="11"/>
  <c r="I119" i="11"/>
  <c r="J119" i="11" s="1"/>
  <c r="H119" i="11"/>
  <c r="I167" i="11"/>
  <c r="J167" i="11" s="1"/>
  <c r="H167" i="11"/>
  <c r="I199" i="11"/>
  <c r="J199" i="11" s="1"/>
  <c r="H199" i="11"/>
  <c r="I231" i="11"/>
  <c r="J231" i="11" s="1"/>
  <c r="H231" i="11"/>
  <c r="H458" i="11"/>
  <c r="I458" i="11"/>
  <c r="J458" i="11" s="1"/>
  <c r="H586" i="11"/>
  <c r="I586" i="11"/>
  <c r="J586" i="11" s="1"/>
  <c r="H714" i="11"/>
  <c r="I714" i="11"/>
  <c r="J714" i="11" s="1"/>
  <c r="I851" i="11"/>
  <c r="J851" i="11" s="1"/>
  <c r="H851" i="11"/>
  <c r="I991" i="11"/>
  <c r="J991" i="11" s="1"/>
  <c r="H991" i="11"/>
  <c r="H266" i="11"/>
  <c r="I266" i="11"/>
  <c r="J266" i="11" s="1"/>
  <c r="H16" i="11"/>
  <c r="I16" i="11"/>
  <c r="J16" i="11" s="1"/>
  <c r="H24" i="11"/>
  <c r="I24" i="11"/>
  <c r="J24" i="11" s="1"/>
  <c r="H40" i="11"/>
  <c r="I40" i="11"/>
  <c r="J40" i="11" s="1"/>
  <c r="H56" i="11"/>
  <c r="I56" i="11"/>
  <c r="J56" i="11" s="1"/>
  <c r="H72" i="11"/>
  <c r="I72" i="11"/>
  <c r="J72" i="11" s="1"/>
  <c r="H88" i="11"/>
  <c r="I88" i="11"/>
  <c r="J88" i="11" s="1"/>
  <c r="H112" i="11"/>
  <c r="I112" i="11"/>
  <c r="J112" i="11" s="1"/>
  <c r="H128" i="11"/>
  <c r="I128" i="11"/>
  <c r="J128" i="11" s="1"/>
  <c r="H136" i="11"/>
  <c r="I136" i="11"/>
  <c r="J136" i="11" s="1"/>
  <c r="H152" i="11"/>
  <c r="I152" i="11"/>
  <c r="J152" i="11" s="1"/>
  <c r="H160" i="11"/>
  <c r="I160" i="11"/>
  <c r="J160" i="11" s="1"/>
  <c r="H176" i="11"/>
  <c r="I176" i="11"/>
  <c r="J176" i="11" s="1"/>
  <c r="H192" i="11"/>
  <c r="I192" i="11"/>
  <c r="J192" i="11" s="1"/>
  <c r="H208" i="11"/>
  <c r="I208" i="11"/>
  <c r="J208" i="11" s="1"/>
  <c r="H224" i="11"/>
  <c r="I224" i="11"/>
  <c r="J224" i="11" s="1"/>
  <c r="H243" i="11"/>
  <c r="I243" i="11"/>
  <c r="J243" i="11" s="1"/>
  <c r="I391" i="11"/>
  <c r="J391" i="11" s="1"/>
  <c r="H391" i="11"/>
  <c r="I423" i="11"/>
  <c r="J423" i="11" s="1"/>
  <c r="H423" i="11"/>
  <c r="I455" i="11"/>
  <c r="J455" i="11" s="1"/>
  <c r="H455" i="11"/>
  <c r="I487" i="11"/>
  <c r="J487" i="11" s="1"/>
  <c r="H487" i="11"/>
  <c r="I519" i="11"/>
  <c r="J519" i="11" s="1"/>
  <c r="H519" i="11"/>
  <c r="I551" i="11"/>
  <c r="J551" i="11" s="1"/>
  <c r="H551" i="11"/>
  <c r="I599" i="11"/>
  <c r="J599" i="11" s="1"/>
  <c r="H599" i="11"/>
  <c r="I631" i="11"/>
  <c r="J631" i="11" s="1"/>
  <c r="H631" i="11"/>
  <c r="I663" i="11"/>
  <c r="J663" i="11" s="1"/>
  <c r="H663" i="11"/>
  <c r="I695" i="11"/>
  <c r="J695" i="11" s="1"/>
  <c r="H695" i="11"/>
  <c r="I727" i="11"/>
  <c r="J727" i="11" s="1"/>
  <c r="H727" i="11"/>
  <c r="I761" i="11"/>
  <c r="J761" i="11" s="1"/>
  <c r="H761" i="11"/>
  <c r="I777" i="11"/>
  <c r="J777" i="11" s="1"/>
  <c r="H777" i="11"/>
  <c r="I809" i="11"/>
  <c r="J809" i="11" s="1"/>
  <c r="H809" i="11"/>
  <c r="I841" i="11"/>
  <c r="J841" i="11" s="1"/>
  <c r="H841" i="11"/>
  <c r="I873" i="11"/>
  <c r="J873" i="11" s="1"/>
  <c r="H873" i="11"/>
  <c r="I905" i="11"/>
  <c r="J905" i="11" s="1"/>
  <c r="H905" i="11"/>
  <c r="I937" i="11"/>
  <c r="J937" i="11" s="1"/>
  <c r="H937" i="11"/>
  <c r="I1003" i="11"/>
  <c r="J1003" i="11" s="1"/>
  <c r="H1003" i="11"/>
  <c r="I269" i="11"/>
  <c r="J269" i="11" s="1"/>
  <c r="H269" i="11"/>
  <c r="I285" i="11"/>
  <c r="J285" i="11" s="1"/>
  <c r="H285" i="11"/>
  <c r="I293" i="11"/>
  <c r="J293" i="11" s="1"/>
  <c r="H293" i="11"/>
  <c r="I309" i="11"/>
  <c r="J309" i="11" s="1"/>
  <c r="H309" i="11"/>
  <c r="I325" i="11"/>
  <c r="J325" i="11" s="1"/>
  <c r="H325" i="11"/>
  <c r="I341" i="11"/>
  <c r="J341" i="11" s="1"/>
  <c r="H341" i="11"/>
  <c r="I357" i="11"/>
  <c r="J357" i="11" s="1"/>
  <c r="H357" i="11"/>
  <c r="I373" i="11"/>
  <c r="J373" i="11" s="1"/>
  <c r="H373" i="11"/>
  <c r="H268" i="11"/>
  <c r="I268" i="11"/>
  <c r="J268" i="11" s="1"/>
  <c r="H284" i="11"/>
  <c r="I284" i="11"/>
  <c r="J284" i="11" s="1"/>
  <c r="H300" i="11"/>
  <c r="I300" i="11"/>
  <c r="J300" i="11" s="1"/>
  <c r="H316" i="11"/>
  <c r="I316" i="11"/>
  <c r="J316" i="11" s="1"/>
  <c r="H340" i="11"/>
  <c r="I340" i="11"/>
  <c r="J340" i="11" s="1"/>
  <c r="H356" i="11"/>
  <c r="I356" i="11"/>
  <c r="J356" i="11" s="1"/>
  <c r="H372" i="11"/>
  <c r="I372" i="11"/>
  <c r="J372" i="11" s="1"/>
  <c r="H388" i="11"/>
  <c r="I388" i="11"/>
  <c r="J388" i="11" s="1"/>
  <c r="H420" i="11"/>
  <c r="I420" i="11"/>
  <c r="J420" i="11" s="1"/>
  <c r="H452" i="11"/>
  <c r="I452" i="11"/>
  <c r="J452" i="11" s="1"/>
  <c r="H484" i="11"/>
  <c r="I484" i="11"/>
  <c r="J484" i="11" s="1"/>
  <c r="H516" i="11"/>
  <c r="I516" i="11"/>
  <c r="J516" i="11" s="1"/>
  <c r="H548" i="11"/>
  <c r="I548" i="11"/>
  <c r="J548" i="11" s="1"/>
  <c r="H580" i="11"/>
  <c r="I580" i="11"/>
  <c r="J580" i="11" s="1"/>
  <c r="H628" i="11"/>
  <c r="I628" i="11"/>
  <c r="J628" i="11" s="1"/>
  <c r="H660" i="11"/>
  <c r="I660" i="11"/>
  <c r="J660" i="11" s="1"/>
  <c r="H692" i="11"/>
  <c r="I692" i="11"/>
  <c r="J692" i="11" s="1"/>
  <c r="H708" i="11"/>
  <c r="I708" i="11"/>
  <c r="J708" i="11" s="1"/>
  <c r="I969" i="11"/>
  <c r="J969" i="11" s="1"/>
  <c r="H969" i="11"/>
  <c r="I1001" i="11"/>
  <c r="J1001" i="11" s="1"/>
  <c r="H1001" i="11"/>
  <c r="I429" i="11"/>
  <c r="J429" i="11" s="1"/>
  <c r="H429" i="11"/>
  <c r="I477" i="11"/>
  <c r="J477" i="11" s="1"/>
  <c r="H477" i="11"/>
  <c r="I509" i="11"/>
  <c r="J509" i="11" s="1"/>
  <c r="H509" i="11"/>
  <c r="I541" i="11"/>
  <c r="J541" i="11" s="1"/>
  <c r="H541" i="11"/>
  <c r="I573" i="11"/>
  <c r="J573" i="11" s="1"/>
  <c r="H573" i="11"/>
  <c r="I637" i="11"/>
  <c r="J637" i="11" s="1"/>
  <c r="H637" i="11"/>
  <c r="I669" i="11"/>
  <c r="J669" i="11" s="1"/>
  <c r="H669" i="11"/>
  <c r="I717" i="11"/>
  <c r="J717" i="11" s="1"/>
  <c r="H717" i="11"/>
  <c r="I1039" i="11"/>
  <c r="J1039" i="11" s="1"/>
  <c r="H1039" i="11"/>
  <c r="H802" i="11"/>
  <c r="I802" i="11"/>
  <c r="J802" i="11" s="1"/>
  <c r="E4" i="7"/>
  <c r="D4" i="7"/>
  <c r="C4" i="7"/>
  <c r="I955" i="11"/>
  <c r="J955" i="11" s="1"/>
  <c r="H955" i="11"/>
  <c r="I443" i="11"/>
  <c r="J443" i="11" s="1"/>
  <c r="H443" i="11"/>
  <c r="I699" i="11"/>
  <c r="J699" i="11" s="1"/>
  <c r="H699" i="11"/>
  <c r="I823" i="11"/>
  <c r="J823" i="11" s="1"/>
  <c r="H823" i="11"/>
  <c r="I951" i="11"/>
  <c r="J951" i="11" s="1"/>
  <c r="H951" i="11"/>
  <c r="I49" i="11"/>
  <c r="J49" i="11" s="1"/>
  <c r="H49" i="11"/>
  <c r="I81" i="11"/>
  <c r="J81" i="11" s="1"/>
  <c r="H81" i="11"/>
  <c r="I149" i="11"/>
  <c r="J149" i="11" s="1"/>
  <c r="H149" i="11"/>
  <c r="I185" i="11"/>
  <c r="J185" i="11" s="1"/>
  <c r="H185" i="11"/>
  <c r="H410" i="11"/>
  <c r="I410" i="11"/>
  <c r="J410" i="11" s="1"/>
  <c r="I659" i="11"/>
  <c r="J659" i="11" s="1"/>
  <c r="H659" i="11"/>
  <c r="I747" i="11"/>
  <c r="J747" i="11" s="1"/>
  <c r="H747" i="11"/>
  <c r="I395" i="11"/>
  <c r="J395" i="11" s="1"/>
  <c r="H395" i="11"/>
  <c r="I459" i="11"/>
  <c r="J459" i="11" s="1"/>
  <c r="H459" i="11"/>
  <c r="I587" i="11"/>
  <c r="J587" i="11" s="1"/>
  <c r="H587" i="11"/>
  <c r="I651" i="11"/>
  <c r="J651" i="11" s="1"/>
  <c r="H651" i="11"/>
  <c r="I783" i="11"/>
  <c r="J783" i="11" s="1"/>
  <c r="H783" i="11"/>
  <c r="I911" i="11"/>
  <c r="J911" i="11" s="1"/>
  <c r="H911" i="11"/>
  <c r="I983" i="11"/>
  <c r="J983" i="11" s="1"/>
  <c r="H983" i="11"/>
  <c r="I571" i="11"/>
  <c r="J571" i="11" s="1"/>
  <c r="H571" i="11"/>
  <c r="H706" i="11"/>
  <c r="I706" i="11"/>
  <c r="J706" i="11" s="1"/>
  <c r="I21" i="11"/>
  <c r="J21" i="11" s="1"/>
  <c r="H21" i="11"/>
  <c r="I89" i="11"/>
  <c r="J89" i="11" s="1"/>
  <c r="H89" i="11"/>
  <c r="I153" i="11"/>
  <c r="J153" i="11" s="1"/>
  <c r="H153" i="11"/>
  <c r="I181" i="11"/>
  <c r="J181" i="11" s="1"/>
  <c r="H181" i="11"/>
  <c r="H538" i="11"/>
  <c r="I538" i="11"/>
  <c r="J538" i="11" s="1"/>
  <c r="I11" i="11"/>
  <c r="J11" i="11" s="1"/>
  <c r="H11" i="11"/>
  <c r="I155" i="11"/>
  <c r="J155" i="11" s="1"/>
  <c r="H155" i="11"/>
  <c r="B5" i="5"/>
  <c r="C5" i="5"/>
  <c r="A6" i="5"/>
  <c r="A17" i="8"/>
  <c r="G16" i="8"/>
  <c r="B16" i="8"/>
  <c r="E16" i="8" s="1"/>
  <c r="F16" i="8" s="1"/>
  <c r="I843" i="11"/>
  <c r="J843" i="11" s="1"/>
  <c r="H843" i="11"/>
  <c r="I907" i="11"/>
  <c r="J907" i="11" s="1"/>
  <c r="H907" i="11"/>
  <c r="I975" i="11"/>
  <c r="J975" i="11" s="1"/>
  <c r="H975" i="11"/>
  <c r="I475" i="11"/>
  <c r="J475" i="11" s="1"/>
  <c r="H475" i="11"/>
  <c r="I635" i="11"/>
  <c r="J635" i="11" s="1"/>
  <c r="H635" i="11"/>
  <c r="I731" i="11"/>
  <c r="J731" i="11" s="1"/>
  <c r="H731" i="11"/>
  <c r="I839" i="11"/>
  <c r="J839" i="11" s="1"/>
  <c r="H839" i="11"/>
  <c r="I903" i="11"/>
  <c r="J903" i="11" s="1"/>
  <c r="H903" i="11"/>
  <c r="I967" i="11"/>
  <c r="J967" i="11" s="1"/>
  <c r="H967" i="11"/>
  <c r="I33" i="11"/>
  <c r="J33" i="11" s="1"/>
  <c r="H33" i="11"/>
  <c r="I57" i="11"/>
  <c r="J57" i="11" s="1"/>
  <c r="H57" i="11"/>
  <c r="I93" i="11"/>
  <c r="J93" i="11" s="1"/>
  <c r="H93" i="11"/>
  <c r="I121" i="11"/>
  <c r="J121" i="11" s="1"/>
  <c r="H121" i="11"/>
  <c r="I161" i="11"/>
  <c r="J161" i="11" s="1"/>
  <c r="H161" i="11"/>
  <c r="I197" i="11"/>
  <c r="J197" i="11" s="1"/>
  <c r="H197" i="11"/>
  <c r="I225" i="11"/>
  <c r="J225" i="11" s="1"/>
  <c r="H225" i="11"/>
  <c r="H442" i="11"/>
  <c r="I442" i="11"/>
  <c r="J442" i="11" s="1"/>
  <c r="H570" i="11"/>
  <c r="I570" i="11"/>
  <c r="J570" i="11" s="1"/>
  <c r="I691" i="11"/>
  <c r="J691" i="11" s="1"/>
  <c r="H691" i="11"/>
  <c r="I763" i="11"/>
  <c r="J763" i="11" s="1"/>
  <c r="H763" i="11"/>
  <c r="I827" i="11"/>
  <c r="J827" i="11" s="1"/>
  <c r="H827" i="11"/>
  <c r="H402" i="11"/>
  <c r="I402" i="11"/>
  <c r="J402" i="11" s="1"/>
  <c r="H466" i="11"/>
  <c r="I466" i="11"/>
  <c r="J466" i="11" s="1"/>
  <c r="H530" i="11"/>
  <c r="I530" i="11"/>
  <c r="J530" i="11" s="1"/>
  <c r="H594" i="11"/>
  <c r="I594" i="11"/>
  <c r="J594" i="11" s="1"/>
  <c r="H658" i="11"/>
  <c r="I658" i="11"/>
  <c r="J658" i="11" s="1"/>
  <c r="H722" i="11"/>
  <c r="I722" i="11"/>
  <c r="J722" i="11" s="1"/>
  <c r="I799" i="11"/>
  <c r="J799" i="11" s="1"/>
  <c r="H799" i="11"/>
  <c r="I863" i="11"/>
  <c r="J863" i="11" s="1"/>
  <c r="H863" i="11"/>
  <c r="I927" i="11"/>
  <c r="J927" i="11" s="1"/>
  <c r="H927" i="11"/>
  <c r="I241" i="11"/>
  <c r="J241" i="11" s="1"/>
  <c r="H241" i="11"/>
  <c r="H482" i="11"/>
  <c r="I482" i="11"/>
  <c r="J482" i="11" s="1"/>
  <c r="H578" i="11"/>
  <c r="I578" i="11"/>
  <c r="J578" i="11" s="1"/>
  <c r="I743" i="11"/>
  <c r="J743" i="11" s="1"/>
  <c r="H743" i="11"/>
  <c r="I999" i="11"/>
  <c r="J999" i="11" s="1"/>
  <c r="H999" i="11"/>
  <c r="I29" i="11"/>
  <c r="J29" i="11" s="1"/>
  <c r="H29" i="11"/>
  <c r="I69" i="11"/>
  <c r="J69" i="11" s="1"/>
  <c r="H69" i="11"/>
  <c r="I97" i="11"/>
  <c r="J97" i="11" s="1"/>
  <c r="H97" i="11"/>
  <c r="I133" i="11"/>
  <c r="J133" i="11" s="1"/>
  <c r="H133" i="11"/>
  <c r="I157" i="11"/>
  <c r="J157" i="11" s="1"/>
  <c r="H157" i="11"/>
  <c r="I189" i="11"/>
  <c r="J189" i="11" s="1"/>
  <c r="H189" i="11"/>
  <c r="I221" i="11"/>
  <c r="J221" i="11" s="1"/>
  <c r="H221" i="11"/>
  <c r="I435" i="11"/>
  <c r="J435" i="11" s="1"/>
  <c r="H435" i="11"/>
  <c r="I563" i="11"/>
  <c r="J563" i="11" s="1"/>
  <c r="H563" i="11"/>
  <c r="H698" i="11"/>
  <c r="I698" i="11"/>
  <c r="J698" i="11" s="1"/>
  <c r="I15" i="11"/>
  <c r="J15" i="11" s="1"/>
  <c r="H15" i="11"/>
  <c r="I31" i="11"/>
  <c r="J31" i="11" s="1"/>
  <c r="H31" i="11"/>
  <c r="I47" i="11"/>
  <c r="J47" i="11" s="1"/>
  <c r="H47" i="11"/>
  <c r="I63" i="11"/>
  <c r="J63" i="11" s="1"/>
  <c r="H63" i="11"/>
  <c r="I79" i="11"/>
  <c r="J79" i="11" s="1"/>
  <c r="H79" i="11"/>
  <c r="I95" i="11"/>
  <c r="J95" i="11" s="1"/>
  <c r="H95" i="11"/>
  <c r="I111" i="11"/>
  <c r="J111" i="11" s="1"/>
  <c r="H111" i="11"/>
  <c r="I127" i="11"/>
  <c r="J127" i="11" s="1"/>
  <c r="H127" i="11"/>
  <c r="I143" i="11"/>
  <c r="J143" i="11" s="1"/>
  <c r="H143" i="11"/>
  <c r="I159" i="11"/>
  <c r="J159" i="11" s="1"/>
  <c r="H159" i="11"/>
  <c r="I175" i="11"/>
  <c r="J175" i="11" s="1"/>
  <c r="H175" i="11"/>
  <c r="I191" i="11"/>
  <c r="J191" i="11" s="1"/>
  <c r="H191" i="11"/>
  <c r="I207" i="11"/>
  <c r="J207" i="11" s="1"/>
  <c r="H207" i="11"/>
  <c r="I223" i="11"/>
  <c r="J223" i="11" s="1"/>
  <c r="H223" i="11"/>
  <c r="I245" i="11"/>
  <c r="J245" i="11" s="1"/>
  <c r="H245" i="11"/>
  <c r="H426" i="11"/>
  <c r="I426" i="11"/>
  <c r="J426" i="11" s="1"/>
  <c r="H490" i="11"/>
  <c r="I490" i="11"/>
  <c r="J490" i="11" s="1"/>
  <c r="H554" i="11"/>
  <c r="I554" i="11"/>
  <c r="J554" i="11" s="1"/>
  <c r="H618" i="11"/>
  <c r="I618" i="11"/>
  <c r="J618" i="11" s="1"/>
  <c r="H682" i="11"/>
  <c r="I682" i="11"/>
  <c r="J682" i="11" s="1"/>
  <c r="I755" i="11"/>
  <c r="J755" i="11" s="1"/>
  <c r="H755" i="11"/>
  <c r="I819" i="11"/>
  <c r="J819" i="11" s="1"/>
  <c r="H819" i="11"/>
  <c r="I883" i="11"/>
  <c r="J883" i="11" s="1"/>
  <c r="H883" i="11"/>
  <c r="I947" i="11"/>
  <c r="J947" i="11" s="1"/>
  <c r="H947" i="11"/>
  <c r="H242" i="11"/>
  <c r="I242" i="11"/>
  <c r="J242" i="11" s="1"/>
  <c r="H258" i="11"/>
  <c r="I258" i="11"/>
  <c r="J258" i="11" s="1"/>
  <c r="H4" i="11"/>
  <c r="I4" i="11"/>
  <c r="J4" i="11" s="1"/>
  <c r="H12" i="11"/>
  <c r="I12" i="11"/>
  <c r="J12" i="11" s="1"/>
  <c r="H20" i="11"/>
  <c r="I20" i="11"/>
  <c r="J20" i="11" s="1"/>
  <c r="H28" i="11"/>
  <c r="I28" i="11"/>
  <c r="J28" i="11" s="1"/>
  <c r="H36" i="11"/>
  <c r="I36" i="11"/>
  <c r="J36" i="11" s="1"/>
  <c r="H44" i="11"/>
  <c r="I44" i="11"/>
  <c r="J44" i="11" s="1"/>
  <c r="H52" i="11"/>
  <c r="I52" i="11"/>
  <c r="J52" i="11" s="1"/>
  <c r="H60" i="11"/>
  <c r="I60" i="11"/>
  <c r="J60" i="11" s="1"/>
  <c r="H68" i="11"/>
  <c r="I68" i="11"/>
  <c r="J68" i="11" s="1"/>
  <c r="H76" i="11"/>
  <c r="I76" i="11"/>
  <c r="J76" i="11" s="1"/>
  <c r="H84" i="11"/>
  <c r="I84" i="11"/>
  <c r="J84" i="11" s="1"/>
  <c r="H92" i="11"/>
  <c r="I92" i="11"/>
  <c r="J92" i="11" s="1"/>
  <c r="H100" i="11"/>
  <c r="I100" i="11"/>
  <c r="J100" i="11" s="1"/>
  <c r="H108" i="11"/>
  <c r="I108" i="11"/>
  <c r="J108" i="11" s="1"/>
  <c r="H116" i="11"/>
  <c r="I116" i="11"/>
  <c r="J116" i="11" s="1"/>
  <c r="H124" i="11"/>
  <c r="I124" i="11"/>
  <c r="J124" i="11" s="1"/>
  <c r="H132" i="11"/>
  <c r="I132" i="11"/>
  <c r="J132" i="11" s="1"/>
  <c r="H140" i="11"/>
  <c r="I140" i="11"/>
  <c r="J140" i="11" s="1"/>
  <c r="H148" i="11"/>
  <c r="I148" i="11"/>
  <c r="J148" i="11" s="1"/>
  <c r="H156" i="11"/>
  <c r="I156" i="11"/>
  <c r="J156" i="11" s="1"/>
  <c r="H164" i="11"/>
  <c r="I164" i="11"/>
  <c r="J164" i="11" s="1"/>
  <c r="H172" i="11"/>
  <c r="I172" i="11"/>
  <c r="J172" i="11" s="1"/>
  <c r="H180" i="11"/>
  <c r="I180" i="11"/>
  <c r="J180" i="11" s="1"/>
  <c r="H188" i="11"/>
  <c r="I188" i="11"/>
  <c r="J188" i="11" s="1"/>
  <c r="H196" i="11"/>
  <c r="I196" i="11"/>
  <c r="J196" i="11" s="1"/>
  <c r="H204" i="11"/>
  <c r="I204" i="11"/>
  <c r="J204" i="11" s="1"/>
  <c r="H212" i="11"/>
  <c r="I212" i="11"/>
  <c r="J212" i="11" s="1"/>
  <c r="H220" i="11"/>
  <c r="I220" i="11"/>
  <c r="J220" i="11" s="1"/>
  <c r="H228" i="11"/>
  <c r="I228" i="11"/>
  <c r="J228" i="11" s="1"/>
  <c r="H236" i="11"/>
  <c r="I236" i="11"/>
  <c r="J236" i="11" s="1"/>
  <c r="H251" i="11"/>
  <c r="I251" i="11"/>
  <c r="J251" i="11" s="1"/>
  <c r="H267" i="11"/>
  <c r="I267" i="11"/>
  <c r="J267" i="11" s="1"/>
  <c r="I399" i="11"/>
  <c r="J399" i="11" s="1"/>
  <c r="H399" i="11"/>
  <c r="I415" i="11"/>
  <c r="J415" i="11" s="1"/>
  <c r="H415" i="11"/>
  <c r="I431" i="11"/>
  <c r="J431" i="11" s="1"/>
  <c r="H431" i="11"/>
  <c r="I447" i="11"/>
  <c r="J447" i="11" s="1"/>
  <c r="H447" i="11"/>
  <c r="I463" i="11"/>
  <c r="J463" i="11" s="1"/>
  <c r="H463" i="11"/>
  <c r="I479" i="11"/>
  <c r="J479" i="11" s="1"/>
  <c r="H479" i="11"/>
  <c r="I495" i="11"/>
  <c r="J495" i="11" s="1"/>
  <c r="H495" i="11"/>
  <c r="I511" i="11"/>
  <c r="J511" i="11" s="1"/>
  <c r="H511" i="11"/>
  <c r="I527" i="11"/>
  <c r="J527" i="11" s="1"/>
  <c r="H527" i="11"/>
  <c r="I543" i="11"/>
  <c r="J543" i="11" s="1"/>
  <c r="H543" i="11"/>
  <c r="I559" i="11"/>
  <c r="J559" i="11" s="1"/>
  <c r="H559" i="11"/>
  <c r="I575" i="11"/>
  <c r="J575" i="11" s="1"/>
  <c r="H575" i="11"/>
  <c r="I591" i="11"/>
  <c r="J591" i="11" s="1"/>
  <c r="H591" i="11"/>
  <c r="I607" i="11"/>
  <c r="J607" i="11" s="1"/>
  <c r="H607" i="11"/>
  <c r="I623" i="11"/>
  <c r="J623" i="11" s="1"/>
  <c r="H623" i="11"/>
  <c r="I639" i="11"/>
  <c r="J639" i="11" s="1"/>
  <c r="H639" i="11"/>
  <c r="I655" i="11"/>
  <c r="J655" i="11" s="1"/>
  <c r="H655" i="11"/>
  <c r="I671" i="11"/>
  <c r="J671" i="11" s="1"/>
  <c r="H671" i="11"/>
  <c r="I687" i="11"/>
  <c r="J687" i="11" s="1"/>
  <c r="H687" i="11"/>
  <c r="I703" i="11"/>
  <c r="J703" i="11" s="1"/>
  <c r="H703" i="11"/>
  <c r="I719" i="11"/>
  <c r="J719" i="11" s="1"/>
  <c r="H719" i="11"/>
  <c r="I735" i="11"/>
  <c r="J735" i="11" s="1"/>
  <c r="H735" i="11"/>
  <c r="I753" i="11"/>
  <c r="J753" i="11" s="1"/>
  <c r="H753" i="11"/>
  <c r="I769" i="11"/>
  <c r="J769" i="11" s="1"/>
  <c r="H769" i="11"/>
  <c r="I785" i="11"/>
  <c r="J785" i="11" s="1"/>
  <c r="H785" i="11"/>
  <c r="I801" i="11"/>
  <c r="J801" i="11" s="1"/>
  <c r="H801" i="11"/>
  <c r="I817" i="11"/>
  <c r="J817" i="11" s="1"/>
  <c r="H817" i="11"/>
  <c r="I833" i="11"/>
  <c r="J833" i="11" s="1"/>
  <c r="H833" i="11"/>
  <c r="I849" i="11"/>
  <c r="J849" i="11" s="1"/>
  <c r="H849" i="11"/>
  <c r="I865" i="11"/>
  <c r="J865" i="11" s="1"/>
  <c r="H865" i="11"/>
  <c r="I881" i="11"/>
  <c r="J881" i="11" s="1"/>
  <c r="H881" i="11"/>
  <c r="I897" i="11"/>
  <c r="J897" i="11" s="1"/>
  <c r="H897" i="11"/>
  <c r="I913" i="11"/>
  <c r="J913" i="11" s="1"/>
  <c r="H913" i="11"/>
  <c r="I929" i="11"/>
  <c r="J929" i="11" s="1"/>
  <c r="H929" i="11"/>
  <c r="I945" i="11"/>
  <c r="J945" i="11" s="1"/>
  <c r="H945" i="11"/>
  <c r="I961" i="11"/>
  <c r="J961" i="11" s="1"/>
  <c r="H961" i="11"/>
  <c r="I987" i="11"/>
  <c r="J987" i="11" s="1"/>
  <c r="H987" i="11"/>
  <c r="H244" i="11"/>
  <c r="I244" i="11"/>
  <c r="J244" i="11" s="1"/>
  <c r="H260" i="11"/>
  <c r="I260" i="11"/>
  <c r="J260" i="11" s="1"/>
  <c r="I273" i="11"/>
  <c r="J273" i="11" s="1"/>
  <c r="H273" i="11"/>
  <c r="I281" i="11"/>
  <c r="J281" i="11" s="1"/>
  <c r="H281" i="11"/>
  <c r="I289" i="11"/>
  <c r="J289" i="11" s="1"/>
  <c r="H289" i="11"/>
  <c r="I297" i="11"/>
  <c r="J297" i="11" s="1"/>
  <c r="H297" i="11"/>
  <c r="I305" i="11"/>
  <c r="J305" i="11" s="1"/>
  <c r="H305" i="11"/>
  <c r="I313" i="11"/>
  <c r="J313" i="11" s="1"/>
  <c r="H313" i="11"/>
  <c r="I321" i="11"/>
  <c r="J321" i="11" s="1"/>
  <c r="H321" i="11"/>
  <c r="I329" i="11"/>
  <c r="J329" i="11" s="1"/>
  <c r="H329" i="11"/>
  <c r="I337" i="11"/>
  <c r="J337" i="11" s="1"/>
  <c r="H337" i="11"/>
  <c r="I345" i="11"/>
  <c r="J345" i="11" s="1"/>
  <c r="H345" i="11"/>
  <c r="I353" i="11"/>
  <c r="J353" i="11" s="1"/>
  <c r="H353" i="11"/>
  <c r="I361" i="11"/>
  <c r="J361" i="11" s="1"/>
  <c r="H361" i="11"/>
  <c r="I369" i="11"/>
  <c r="J369" i="11" s="1"/>
  <c r="H369" i="11"/>
  <c r="I377" i="11"/>
  <c r="J377" i="11" s="1"/>
  <c r="H377" i="11"/>
  <c r="I385" i="11"/>
  <c r="J385" i="11" s="1"/>
  <c r="H385" i="11"/>
  <c r="H272" i="11"/>
  <c r="I272" i="11"/>
  <c r="J272" i="11" s="1"/>
  <c r="H280" i="11"/>
  <c r="I280" i="11"/>
  <c r="J280" i="11" s="1"/>
  <c r="H288" i="11"/>
  <c r="I288" i="11"/>
  <c r="J288" i="11" s="1"/>
  <c r="H296" i="11"/>
  <c r="I296" i="11"/>
  <c r="J296" i="11" s="1"/>
  <c r="H304" i="11"/>
  <c r="I304" i="11"/>
  <c r="J304" i="11" s="1"/>
  <c r="H312" i="11"/>
  <c r="I312" i="11"/>
  <c r="J312" i="11" s="1"/>
  <c r="H320" i="11"/>
  <c r="I320" i="11"/>
  <c r="J320" i="11" s="1"/>
  <c r="H328" i="11"/>
  <c r="I328" i="11"/>
  <c r="J328" i="11" s="1"/>
  <c r="H336" i="11"/>
  <c r="I336" i="11"/>
  <c r="J336" i="11" s="1"/>
  <c r="H344" i="11"/>
  <c r="I344" i="11"/>
  <c r="J344" i="11" s="1"/>
  <c r="H352" i="11"/>
  <c r="I352" i="11"/>
  <c r="J352" i="11" s="1"/>
  <c r="H360" i="11"/>
  <c r="I360" i="11"/>
  <c r="J360" i="11" s="1"/>
  <c r="H368" i="11"/>
  <c r="I368" i="11"/>
  <c r="J368" i="11" s="1"/>
  <c r="H376" i="11"/>
  <c r="I376" i="11"/>
  <c r="J376" i="11" s="1"/>
  <c r="H384" i="11"/>
  <c r="I384" i="11"/>
  <c r="J384" i="11" s="1"/>
  <c r="H396" i="11"/>
  <c r="I396" i="11"/>
  <c r="J396" i="11" s="1"/>
  <c r="H412" i="11"/>
  <c r="I412" i="11"/>
  <c r="J412" i="11" s="1"/>
  <c r="H428" i="11"/>
  <c r="I428" i="11"/>
  <c r="J428" i="11" s="1"/>
  <c r="H444" i="11"/>
  <c r="I444" i="11"/>
  <c r="J444" i="11" s="1"/>
  <c r="H460" i="11"/>
  <c r="I460" i="11"/>
  <c r="J460" i="11" s="1"/>
  <c r="H476" i="11"/>
  <c r="I476" i="11"/>
  <c r="J476" i="11" s="1"/>
  <c r="H492" i="11"/>
  <c r="I492" i="11"/>
  <c r="J492" i="11" s="1"/>
  <c r="H508" i="11"/>
  <c r="I508" i="11"/>
  <c r="J508" i="11" s="1"/>
  <c r="H524" i="11"/>
  <c r="I524" i="11"/>
  <c r="J524" i="11" s="1"/>
  <c r="H540" i="11"/>
  <c r="I540" i="11"/>
  <c r="J540" i="11" s="1"/>
  <c r="H556" i="11"/>
  <c r="I556" i="11"/>
  <c r="J556" i="11" s="1"/>
  <c r="H572" i="11"/>
  <c r="I572" i="11"/>
  <c r="J572" i="11" s="1"/>
  <c r="H588" i="11"/>
  <c r="I588" i="11"/>
  <c r="J588" i="11" s="1"/>
  <c r="H604" i="11"/>
  <c r="I604" i="11"/>
  <c r="J604" i="11" s="1"/>
  <c r="H620" i="11"/>
  <c r="I620" i="11"/>
  <c r="J620" i="11" s="1"/>
  <c r="H636" i="11"/>
  <c r="I636" i="11"/>
  <c r="J636" i="11" s="1"/>
  <c r="H652" i="11"/>
  <c r="I652" i="11"/>
  <c r="J652" i="11" s="1"/>
  <c r="H668" i="11"/>
  <c r="I668" i="11"/>
  <c r="J668" i="11" s="1"/>
  <c r="H684" i="11"/>
  <c r="I684" i="11"/>
  <c r="J684" i="11" s="1"/>
  <c r="H700" i="11"/>
  <c r="I700" i="11"/>
  <c r="J700" i="11" s="1"/>
  <c r="H716" i="11"/>
  <c r="I716" i="11"/>
  <c r="J716" i="11" s="1"/>
  <c r="H732" i="11"/>
  <c r="I732" i="11"/>
  <c r="J732" i="11" s="1"/>
  <c r="I977" i="11"/>
  <c r="J977" i="11" s="1"/>
  <c r="H977" i="11"/>
  <c r="I993" i="11"/>
  <c r="J993" i="11" s="1"/>
  <c r="H993" i="11"/>
  <c r="I389" i="11"/>
  <c r="J389" i="11" s="1"/>
  <c r="H389" i="11"/>
  <c r="I405" i="11"/>
  <c r="J405" i="11" s="1"/>
  <c r="H405" i="11"/>
  <c r="I421" i="11"/>
  <c r="J421" i="11" s="1"/>
  <c r="H421" i="11"/>
  <c r="I437" i="11"/>
  <c r="J437" i="11" s="1"/>
  <c r="H437" i="11"/>
  <c r="I453" i="11"/>
  <c r="J453" i="11" s="1"/>
  <c r="H453" i="11"/>
  <c r="I469" i="11"/>
  <c r="J469" i="11" s="1"/>
  <c r="H469" i="11"/>
  <c r="I485" i="11"/>
  <c r="J485" i="11" s="1"/>
  <c r="H485" i="11"/>
  <c r="I501" i="11"/>
  <c r="J501" i="11" s="1"/>
  <c r="H501" i="11"/>
  <c r="I517" i="11"/>
  <c r="J517" i="11" s="1"/>
  <c r="H517" i="11"/>
  <c r="I533" i="11"/>
  <c r="J533" i="11" s="1"/>
  <c r="H533" i="11"/>
  <c r="I549" i="11"/>
  <c r="J549" i="11" s="1"/>
  <c r="H549" i="11"/>
  <c r="I565" i="11"/>
  <c r="J565" i="11" s="1"/>
  <c r="H565" i="11"/>
  <c r="I581" i="11"/>
  <c r="J581" i="11" s="1"/>
  <c r="H581" i="11"/>
  <c r="I597" i="11"/>
  <c r="J597" i="11" s="1"/>
  <c r="H597" i="11"/>
  <c r="I613" i="11"/>
  <c r="J613" i="11" s="1"/>
  <c r="H613" i="11"/>
  <c r="I629" i="11"/>
  <c r="J629" i="11" s="1"/>
  <c r="H629" i="11"/>
  <c r="I645" i="11"/>
  <c r="J645" i="11" s="1"/>
  <c r="H645" i="11"/>
  <c r="I661" i="11"/>
  <c r="J661" i="11" s="1"/>
  <c r="H661" i="11"/>
  <c r="I677" i="11"/>
  <c r="J677" i="11" s="1"/>
  <c r="H677" i="11"/>
  <c r="I693" i="11"/>
  <c r="J693" i="11" s="1"/>
  <c r="H693" i="11"/>
  <c r="I709" i="11"/>
  <c r="J709" i="11" s="1"/>
  <c r="H709" i="11"/>
  <c r="I725" i="11"/>
  <c r="J725" i="11" s="1"/>
  <c r="H725" i="11"/>
  <c r="H1825" i="11"/>
  <c r="I1825" i="11"/>
  <c r="J1825" i="11" s="1"/>
  <c r="I1015" i="11"/>
  <c r="J1015" i="11" s="1"/>
  <c r="H1015" i="11"/>
  <c r="I1031" i="11"/>
  <c r="J1031" i="11" s="1"/>
  <c r="H1031" i="11"/>
  <c r="I1047" i="11"/>
  <c r="J1047" i="11" s="1"/>
  <c r="H1047" i="11"/>
  <c r="I1063" i="11"/>
  <c r="J1063" i="11" s="1"/>
  <c r="H1063" i="11"/>
  <c r="I1079" i="11"/>
  <c r="J1079" i="11" s="1"/>
  <c r="H1079" i="11"/>
  <c r="I1095" i="11"/>
  <c r="J1095" i="11" s="1"/>
  <c r="H1095" i="11"/>
  <c r="I1111" i="11"/>
  <c r="J1111" i="11" s="1"/>
  <c r="H1111" i="11"/>
  <c r="I1127" i="11"/>
  <c r="J1127" i="11" s="1"/>
  <c r="H1127" i="11"/>
  <c r="I1143" i="11"/>
  <c r="J1143" i="11" s="1"/>
  <c r="H1143" i="11"/>
  <c r="I1159" i="11"/>
  <c r="J1159" i="11" s="1"/>
  <c r="H1159" i="11"/>
  <c r="I1175" i="11"/>
  <c r="J1175" i="11" s="1"/>
  <c r="H1175" i="11"/>
  <c r="I1191" i="11"/>
  <c r="J1191" i="11" s="1"/>
  <c r="H1191" i="11"/>
  <c r="H1817" i="11"/>
  <c r="I1817" i="11"/>
  <c r="J1817" i="11" s="1"/>
  <c r="H742" i="11"/>
  <c r="I742" i="11"/>
  <c r="J742" i="11" s="1"/>
  <c r="H750" i="11"/>
  <c r="I750" i="11"/>
  <c r="J750" i="11" s="1"/>
  <c r="H758" i="11"/>
  <c r="I758" i="11"/>
  <c r="J758" i="11" s="1"/>
  <c r="H766" i="11"/>
  <c r="I766" i="11"/>
  <c r="J766" i="11" s="1"/>
  <c r="H774" i="11"/>
  <c r="I774" i="11"/>
  <c r="J774" i="11" s="1"/>
  <c r="H782" i="11"/>
  <c r="I782" i="11"/>
  <c r="J782" i="11" s="1"/>
  <c r="H790" i="11"/>
  <c r="I790" i="11"/>
  <c r="J790" i="11" s="1"/>
  <c r="H798" i="11"/>
  <c r="I798" i="11"/>
  <c r="J798" i="11" s="1"/>
  <c r="H806" i="11"/>
  <c r="I806" i="11"/>
  <c r="J806" i="11" s="1"/>
  <c r="H814" i="11"/>
  <c r="I814" i="11"/>
  <c r="J814" i="11" s="1"/>
  <c r="H822" i="11"/>
  <c r="I822" i="11"/>
  <c r="J822" i="11" s="1"/>
  <c r="H830" i="11"/>
  <c r="I830" i="11"/>
  <c r="J830" i="11" s="1"/>
  <c r="H838" i="11"/>
  <c r="I838" i="11"/>
  <c r="J838" i="11" s="1"/>
  <c r="H846" i="11"/>
  <c r="I846" i="11"/>
  <c r="J846" i="11" s="1"/>
  <c r="H854" i="11"/>
  <c r="I854" i="11"/>
  <c r="J854" i="11" s="1"/>
  <c r="H862" i="11"/>
  <c r="I862" i="11"/>
  <c r="J862" i="11" s="1"/>
  <c r="H870" i="11"/>
  <c r="I870" i="11"/>
  <c r="J870" i="11" s="1"/>
  <c r="H878" i="11"/>
  <c r="I878" i="11"/>
  <c r="J878" i="11" s="1"/>
  <c r="H886" i="11"/>
  <c r="I886" i="11"/>
  <c r="J886" i="11" s="1"/>
  <c r="H894" i="11"/>
  <c r="I894" i="11"/>
  <c r="J894" i="11" s="1"/>
  <c r="H902" i="11"/>
  <c r="I902" i="11"/>
  <c r="J902" i="11" s="1"/>
  <c r="H910" i="11"/>
  <c r="I910" i="11"/>
  <c r="J910" i="11" s="1"/>
  <c r="H918" i="11"/>
  <c r="I918" i="11"/>
  <c r="J918" i="11" s="1"/>
  <c r="H926" i="11"/>
  <c r="I926" i="11"/>
  <c r="J926" i="11" s="1"/>
  <c r="H934" i="11"/>
  <c r="I934" i="11"/>
  <c r="J934" i="11" s="1"/>
  <c r="H942" i="11"/>
  <c r="I942" i="11"/>
  <c r="J942" i="11" s="1"/>
  <c r="H950" i="11"/>
  <c r="I950" i="11"/>
  <c r="J950" i="11" s="1"/>
  <c r="H958" i="11"/>
  <c r="I958" i="11"/>
  <c r="J958" i="11" s="1"/>
  <c r="H966" i="11"/>
  <c r="I966" i="11"/>
  <c r="J966" i="11" s="1"/>
  <c r="H974" i="11"/>
  <c r="I974" i="11"/>
  <c r="J974" i="11" s="1"/>
  <c r="H982" i="11"/>
  <c r="I982" i="11"/>
  <c r="J982" i="11" s="1"/>
  <c r="H990" i="11"/>
  <c r="I990" i="11"/>
  <c r="J990" i="11" s="1"/>
  <c r="H998" i="11"/>
  <c r="I998" i="11"/>
  <c r="J998" i="11" s="1"/>
  <c r="H1006" i="11"/>
  <c r="I1006" i="11"/>
  <c r="J1006" i="11" s="1"/>
  <c r="I1009" i="11"/>
  <c r="J1009" i="11" s="1"/>
  <c r="H1009" i="11"/>
  <c r="I1025" i="11"/>
  <c r="J1025" i="11" s="1"/>
  <c r="H1025" i="11"/>
  <c r="I1041" i="11"/>
  <c r="J1041" i="11" s="1"/>
  <c r="H1041" i="11"/>
  <c r="I1057" i="11"/>
  <c r="J1057" i="11" s="1"/>
  <c r="H1057" i="11"/>
  <c r="I1073" i="11"/>
  <c r="J1073" i="11" s="1"/>
  <c r="H1073" i="11"/>
  <c r="I1089" i="11"/>
  <c r="J1089" i="11" s="1"/>
  <c r="H1089" i="11"/>
  <c r="I1105" i="11"/>
  <c r="J1105" i="11" s="1"/>
  <c r="H1105" i="11"/>
  <c r="I1121" i="11"/>
  <c r="J1121" i="11" s="1"/>
  <c r="H1121" i="11"/>
  <c r="I1137" i="11"/>
  <c r="J1137" i="11" s="1"/>
  <c r="H1137" i="11"/>
  <c r="I1153" i="11"/>
  <c r="J1153" i="11" s="1"/>
  <c r="H1153" i="11"/>
  <c r="I1169" i="11"/>
  <c r="J1169" i="11" s="1"/>
  <c r="H1169" i="11"/>
  <c r="I1185" i="11"/>
  <c r="J1185" i="11" s="1"/>
  <c r="H1185" i="11"/>
  <c r="I1199" i="11"/>
  <c r="J1199" i="11" s="1"/>
  <c r="H1199" i="11"/>
  <c r="I1207" i="11"/>
  <c r="J1207" i="11" s="1"/>
  <c r="H1207" i="11"/>
  <c r="I1215" i="11"/>
  <c r="J1215" i="11" s="1"/>
  <c r="H1215" i="11"/>
  <c r="I1223" i="11"/>
  <c r="J1223" i="11" s="1"/>
  <c r="H1223" i="11"/>
  <c r="I1231" i="11"/>
  <c r="J1231" i="11" s="1"/>
  <c r="H1231" i="11"/>
  <c r="I1239" i="11"/>
  <c r="J1239" i="11" s="1"/>
  <c r="H1239" i="11"/>
  <c r="I1247" i="11"/>
  <c r="J1247" i="11" s="1"/>
  <c r="H1247" i="11"/>
  <c r="I1255" i="11"/>
  <c r="J1255" i="11" s="1"/>
  <c r="H1255" i="11"/>
  <c r="I1263" i="11"/>
  <c r="J1263" i="11" s="1"/>
  <c r="H1263" i="11"/>
  <c r="I1271" i="11"/>
  <c r="J1271" i="11" s="1"/>
  <c r="H1271" i="11"/>
  <c r="I1279" i="11"/>
  <c r="J1279" i="11" s="1"/>
  <c r="H1279" i="11"/>
  <c r="I1287" i="11"/>
  <c r="J1287" i="11" s="1"/>
  <c r="H1287" i="11"/>
  <c r="I1295" i="11"/>
  <c r="J1295" i="11" s="1"/>
  <c r="H1295" i="11"/>
  <c r="I1303" i="11"/>
  <c r="J1303" i="11" s="1"/>
  <c r="H1303" i="11"/>
  <c r="I1311" i="11"/>
  <c r="J1311" i="11" s="1"/>
  <c r="H1311" i="11"/>
  <c r="I1319" i="11"/>
  <c r="J1319" i="11" s="1"/>
  <c r="H1319" i="11"/>
  <c r="I1327" i="11"/>
  <c r="J1327" i="11" s="1"/>
  <c r="H1327" i="11"/>
  <c r="I1335" i="11"/>
  <c r="J1335" i="11" s="1"/>
  <c r="H1335" i="11"/>
  <c r="H1807" i="11"/>
  <c r="I1807" i="11"/>
  <c r="J1807" i="11" s="1"/>
  <c r="I1833" i="11"/>
  <c r="J1833" i="11" s="1"/>
  <c r="H1833" i="11"/>
  <c r="I1849" i="11"/>
  <c r="J1849" i="11" s="1"/>
  <c r="H1849" i="11"/>
  <c r="I1865" i="11"/>
  <c r="J1865" i="11" s="1"/>
  <c r="H1865" i="11"/>
  <c r="I1881" i="11"/>
  <c r="J1881" i="11" s="1"/>
  <c r="H1881" i="11"/>
  <c r="I1897" i="11"/>
  <c r="J1897" i="11" s="1"/>
  <c r="H1897" i="11"/>
  <c r="I1913" i="11"/>
  <c r="J1913" i="11" s="1"/>
  <c r="H1913" i="11"/>
  <c r="I1929" i="11"/>
  <c r="J1929" i="11" s="1"/>
  <c r="H1929" i="11"/>
  <c r="I1945" i="11"/>
  <c r="J1945" i="11" s="1"/>
  <c r="H1945" i="11"/>
  <c r="I1961" i="11"/>
  <c r="J1961" i="11" s="1"/>
  <c r="H1961" i="11"/>
  <c r="H2335" i="11"/>
  <c r="I2335" i="11"/>
  <c r="J2335" i="11" s="1"/>
  <c r="H2446" i="11"/>
  <c r="I2446" i="11"/>
  <c r="J2446" i="11" s="1"/>
  <c r="I1008" i="11"/>
  <c r="J1008" i="11" s="1"/>
  <c r="H1008" i="11"/>
  <c r="I1016" i="11"/>
  <c r="J1016" i="11" s="1"/>
  <c r="H1016" i="11"/>
  <c r="I1024" i="11"/>
  <c r="J1024" i="11" s="1"/>
  <c r="H1024" i="11"/>
  <c r="I1032" i="11"/>
  <c r="J1032" i="11" s="1"/>
  <c r="H1032" i="11"/>
  <c r="I1040" i="11"/>
  <c r="J1040" i="11" s="1"/>
  <c r="H1040" i="11"/>
  <c r="I1048" i="11"/>
  <c r="J1048" i="11" s="1"/>
  <c r="H1048" i="11"/>
  <c r="I1056" i="11"/>
  <c r="J1056" i="11" s="1"/>
  <c r="H1056" i="11"/>
  <c r="I1064" i="11"/>
  <c r="J1064" i="11" s="1"/>
  <c r="H1064" i="11"/>
  <c r="I1072" i="11"/>
  <c r="J1072" i="11" s="1"/>
  <c r="H1072" i="11"/>
  <c r="I1080" i="11"/>
  <c r="J1080" i="11" s="1"/>
  <c r="H1080" i="11"/>
  <c r="I1088" i="11"/>
  <c r="J1088" i="11" s="1"/>
  <c r="H1088" i="11"/>
  <c r="I1096" i="11"/>
  <c r="J1096" i="11" s="1"/>
  <c r="H1096" i="11"/>
  <c r="I1104" i="11"/>
  <c r="J1104" i="11" s="1"/>
  <c r="H1104" i="11"/>
  <c r="I1112" i="11"/>
  <c r="J1112" i="11" s="1"/>
  <c r="H1112" i="11"/>
  <c r="I1120" i="11"/>
  <c r="J1120" i="11" s="1"/>
  <c r="H1120" i="11"/>
  <c r="I1128" i="11"/>
  <c r="J1128" i="11" s="1"/>
  <c r="H1128" i="11"/>
  <c r="I1136" i="11"/>
  <c r="J1136" i="11" s="1"/>
  <c r="H1136" i="11"/>
  <c r="I1144" i="11"/>
  <c r="J1144" i="11" s="1"/>
  <c r="H1144" i="11"/>
  <c r="I1152" i="11"/>
  <c r="J1152" i="11" s="1"/>
  <c r="H1152" i="11"/>
  <c r="I1160" i="11"/>
  <c r="J1160" i="11" s="1"/>
  <c r="H1160" i="11"/>
  <c r="I1168" i="11"/>
  <c r="J1168" i="11" s="1"/>
  <c r="H1168" i="11"/>
  <c r="I1176" i="11"/>
  <c r="J1176" i="11" s="1"/>
  <c r="H1176" i="11"/>
  <c r="I1184" i="11"/>
  <c r="J1184" i="11" s="1"/>
  <c r="H1184" i="11"/>
  <c r="I1192" i="11"/>
  <c r="J1192" i="11" s="1"/>
  <c r="H1192" i="11"/>
  <c r="H1200" i="11"/>
  <c r="I1200" i="11"/>
  <c r="J1200" i="11" s="1"/>
  <c r="H1208" i="11"/>
  <c r="I1208" i="11"/>
  <c r="J1208" i="11" s="1"/>
  <c r="H1216" i="11"/>
  <c r="I1216" i="11"/>
  <c r="J1216" i="11" s="1"/>
  <c r="H1224" i="11"/>
  <c r="I1224" i="11"/>
  <c r="J1224" i="11" s="1"/>
  <c r="H1232" i="11"/>
  <c r="I1232" i="11"/>
  <c r="J1232" i="11" s="1"/>
  <c r="H1240" i="11"/>
  <c r="I1240" i="11"/>
  <c r="J1240" i="11" s="1"/>
  <c r="H1248" i="11"/>
  <c r="I1248" i="11"/>
  <c r="J1248" i="11" s="1"/>
  <c r="H1256" i="11"/>
  <c r="I1256" i="11"/>
  <c r="J1256" i="11" s="1"/>
  <c r="H1264" i="11"/>
  <c r="I1264" i="11"/>
  <c r="J1264" i="11" s="1"/>
  <c r="H1272" i="11"/>
  <c r="I1272" i="11"/>
  <c r="J1272" i="11" s="1"/>
  <c r="H1280" i="11"/>
  <c r="I1280" i="11"/>
  <c r="J1280" i="11" s="1"/>
  <c r="H1288" i="11"/>
  <c r="I1288" i="11"/>
  <c r="J1288" i="11" s="1"/>
  <c r="H1296" i="11"/>
  <c r="I1296" i="11"/>
  <c r="J1296" i="11" s="1"/>
  <c r="H1304" i="11"/>
  <c r="I1304" i="11"/>
  <c r="J1304" i="11" s="1"/>
  <c r="H1312" i="11"/>
  <c r="I1312" i="11"/>
  <c r="J1312" i="11" s="1"/>
  <c r="H1320" i="11"/>
  <c r="I1320" i="11"/>
  <c r="J1320" i="11" s="1"/>
  <c r="H1328" i="11"/>
  <c r="I1328" i="11"/>
  <c r="J1328" i="11" s="1"/>
  <c r="I1337" i="11"/>
  <c r="J1337" i="11" s="1"/>
  <c r="H1337" i="11"/>
  <c r="I1353" i="11"/>
  <c r="J1353" i="11" s="1"/>
  <c r="H1353" i="11"/>
  <c r="I1975" i="11"/>
  <c r="J1975" i="11" s="1"/>
  <c r="H1975" i="11"/>
  <c r="H2454" i="11"/>
  <c r="I2454" i="11"/>
  <c r="J2454" i="11" s="1"/>
  <c r="H1803" i="11"/>
  <c r="I1803" i="11"/>
  <c r="J1803" i="11" s="1"/>
  <c r="I1831" i="11"/>
  <c r="J1831" i="11" s="1"/>
  <c r="H1831" i="11"/>
  <c r="I1847" i="11"/>
  <c r="J1847" i="11" s="1"/>
  <c r="H1847" i="11"/>
  <c r="I1863" i="11"/>
  <c r="J1863" i="11" s="1"/>
  <c r="H1863" i="11"/>
  <c r="I1879" i="11"/>
  <c r="J1879" i="11" s="1"/>
  <c r="H1879" i="11"/>
  <c r="I1895" i="11"/>
  <c r="J1895" i="11" s="1"/>
  <c r="H1895" i="11"/>
  <c r="I1911" i="11"/>
  <c r="J1911" i="11" s="1"/>
  <c r="H1911" i="11"/>
  <c r="I1927" i="11"/>
  <c r="J1927" i="11" s="1"/>
  <c r="H1927" i="11"/>
  <c r="I1943" i="11"/>
  <c r="J1943" i="11" s="1"/>
  <c r="H1943" i="11"/>
  <c r="I1959" i="11"/>
  <c r="J1959" i="11" s="1"/>
  <c r="H1959" i="11"/>
  <c r="H2366" i="11"/>
  <c r="I2366" i="11"/>
  <c r="J2366" i="11" s="1"/>
  <c r="H2494" i="11"/>
  <c r="I2494" i="11"/>
  <c r="J2494" i="11" s="1"/>
  <c r="I1340" i="11"/>
  <c r="J1340" i="11" s="1"/>
  <c r="H1340" i="11"/>
  <c r="I1348" i="11"/>
  <c r="J1348" i="11" s="1"/>
  <c r="H1348" i="11"/>
  <c r="I1356" i="11"/>
  <c r="J1356" i="11" s="1"/>
  <c r="H1356" i="11"/>
  <c r="I1364" i="11"/>
  <c r="J1364" i="11" s="1"/>
  <c r="H1364" i="11"/>
  <c r="I1372" i="11"/>
  <c r="J1372" i="11" s="1"/>
  <c r="H1372" i="11"/>
  <c r="I1380" i="11"/>
  <c r="J1380" i="11" s="1"/>
  <c r="H1380" i="11"/>
  <c r="I1388" i="11"/>
  <c r="J1388" i="11" s="1"/>
  <c r="H1388" i="11"/>
  <c r="I1396" i="11"/>
  <c r="J1396" i="11" s="1"/>
  <c r="H1396" i="11"/>
  <c r="I1404" i="11"/>
  <c r="J1404" i="11" s="1"/>
  <c r="H1404" i="11"/>
  <c r="I1412" i="11"/>
  <c r="J1412" i="11" s="1"/>
  <c r="H1412" i="11"/>
  <c r="I1420" i="11"/>
  <c r="J1420" i="11" s="1"/>
  <c r="H1420" i="11"/>
  <c r="I1428" i="11"/>
  <c r="J1428" i="11" s="1"/>
  <c r="H1428" i="11"/>
  <c r="I1436" i="11"/>
  <c r="J1436" i="11" s="1"/>
  <c r="H1436" i="11"/>
  <c r="I1444" i="11"/>
  <c r="J1444" i="11" s="1"/>
  <c r="H1444" i="11"/>
  <c r="I1452" i="11"/>
  <c r="J1452" i="11" s="1"/>
  <c r="H1452" i="11"/>
  <c r="I1460" i="11"/>
  <c r="J1460" i="11" s="1"/>
  <c r="H1460" i="11"/>
  <c r="I1468" i="11"/>
  <c r="J1468" i="11" s="1"/>
  <c r="H1468" i="11"/>
  <c r="I1476" i="11"/>
  <c r="J1476" i="11" s="1"/>
  <c r="H1476" i="11"/>
  <c r="I1484" i="11"/>
  <c r="J1484" i="11" s="1"/>
  <c r="H1484" i="11"/>
  <c r="I1492" i="11"/>
  <c r="J1492" i="11" s="1"/>
  <c r="H1492" i="11"/>
  <c r="I1500" i="11"/>
  <c r="J1500" i="11" s="1"/>
  <c r="H1500" i="11"/>
  <c r="I1508" i="11"/>
  <c r="J1508" i="11" s="1"/>
  <c r="H1508" i="11"/>
  <c r="I1516" i="11"/>
  <c r="J1516" i="11" s="1"/>
  <c r="H1516" i="11"/>
  <c r="I1524" i="11"/>
  <c r="J1524" i="11" s="1"/>
  <c r="H1524" i="11"/>
  <c r="I1532" i="11"/>
  <c r="J1532" i="11" s="1"/>
  <c r="H1532" i="11"/>
  <c r="I1540" i="11"/>
  <c r="J1540" i="11" s="1"/>
  <c r="H1540" i="11"/>
  <c r="I1548" i="11"/>
  <c r="J1548" i="11" s="1"/>
  <c r="H1548" i="11"/>
  <c r="I1556" i="11"/>
  <c r="J1556" i="11" s="1"/>
  <c r="H1556" i="11"/>
  <c r="I1564" i="11"/>
  <c r="J1564" i="11" s="1"/>
  <c r="H1564" i="11"/>
  <c r="I1572" i="11"/>
  <c r="J1572" i="11" s="1"/>
  <c r="H1572" i="11"/>
  <c r="I1580" i="11"/>
  <c r="J1580" i="11" s="1"/>
  <c r="H1580" i="11"/>
  <c r="I1588" i="11"/>
  <c r="J1588" i="11" s="1"/>
  <c r="H1588" i="11"/>
  <c r="I1596" i="11"/>
  <c r="J1596" i="11" s="1"/>
  <c r="H1596" i="11"/>
  <c r="I1604" i="11"/>
  <c r="J1604" i="11" s="1"/>
  <c r="H1604" i="11"/>
  <c r="I1612" i="11"/>
  <c r="J1612" i="11" s="1"/>
  <c r="H1612" i="11"/>
  <c r="I1620" i="11"/>
  <c r="J1620" i="11" s="1"/>
  <c r="H1620" i="11"/>
  <c r="I1628" i="11"/>
  <c r="J1628" i="11" s="1"/>
  <c r="H1628" i="11"/>
  <c r="I1636" i="11"/>
  <c r="J1636" i="11" s="1"/>
  <c r="H1636" i="11"/>
  <c r="I1644" i="11"/>
  <c r="J1644" i="11" s="1"/>
  <c r="H1644" i="11"/>
  <c r="I1652" i="11"/>
  <c r="J1652" i="11" s="1"/>
  <c r="H1652" i="11"/>
  <c r="I1660" i="11"/>
  <c r="J1660" i="11" s="1"/>
  <c r="H1660" i="11"/>
  <c r="I1668" i="11"/>
  <c r="J1668" i="11" s="1"/>
  <c r="H1668" i="11"/>
  <c r="I1676" i="11"/>
  <c r="J1676" i="11" s="1"/>
  <c r="H1676" i="11"/>
  <c r="I1684" i="11"/>
  <c r="J1684" i="11" s="1"/>
  <c r="H1684" i="11"/>
  <c r="I1692" i="11"/>
  <c r="J1692" i="11" s="1"/>
  <c r="H1692" i="11"/>
  <c r="I1700" i="11"/>
  <c r="J1700" i="11" s="1"/>
  <c r="H1700" i="11"/>
  <c r="I1708" i="11"/>
  <c r="J1708" i="11" s="1"/>
  <c r="H1708" i="11"/>
  <c r="I1716" i="11"/>
  <c r="J1716" i="11" s="1"/>
  <c r="H1716" i="11"/>
  <c r="I1724" i="11"/>
  <c r="J1724" i="11" s="1"/>
  <c r="H1724" i="11"/>
  <c r="I1732" i="11"/>
  <c r="J1732" i="11" s="1"/>
  <c r="H1732" i="11"/>
  <c r="I1740" i="11"/>
  <c r="J1740" i="11" s="1"/>
  <c r="H1740" i="11"/>
  <c r="I1748" i="11"/>
  <c r="J1748" i="11" s="1"/>
  <c r="H1748" i="11"/>
  <c r="I1756" i="11"/>
  <c r="J1756" i="11" s="1"/>
  <c r="H1756" i="11"/>
  <c r="I1764" i="11"/>
  <c r="J1764" i="11" s="1"/>
  <c r="H1764" i="11"/>
  <c r="I1772" i="11"/>
  <c r="J1772" i="11" s="1"/>
  <c r="H1772" i="11"/>
  <c r="I1780" i="11"/>
  <c r="J1780" i="11" s="1"/>
  <c r="H1780" i="11"/>
  <c r="I1788" i="11"/>
  <c r="J1788" i="11" s="1"/>
  <c r="H1788" i="11"/>
  <c r="I1796" i="11"/>
  <c r="J1796" i="11" s="1"/>
  <c r="H1796" i="11"/>
  <c r="I1806" i="11"/>
  <c r="J1806" i="11" s="1"/>
  <c r="H1806" i="11"/>
  <c r="I1822" i="11"/>
  <c r="J1822" i="11" s="1"/>
  <c r="H1822" i="11"/>
  <c r="I2091" i="11"/>
  <c r="J2091" i="11" s="1"/>
  <c r="H2091" i="11"/>
  <c r="I2107" i="11"/>
  <c r="J2107" i="11" s="1"/>
  <c r="H2107" i="11"/>
  <c r="I2123" i="11"/>
  <c r="J2123" i="11" s="1"/>
  <c r="H2123" i="11"/>
  <c r="I2139" i="11"/>
  <c r="J2139" i="11" s="1"/>
  <c r="H2139" i="11"/>
  <c r="I2155" i="11"/>
  <c r="J2155" i="11" s="1"/>
  <c r="H2155" i="11"/>
  <c r="I2171" i="11"/>
  <c r="J2171" i="11" s="1"/>
  <c r="H2171" i="11"/>
  <c r="I2187" i="11"/>
  <c r="J2187" i="11" s="1"/>
  <c r="H2187" i="11"/>
  <c r="H2386" i="11"/>
  <c r="I2386" i="11"/>
  <c r="J2386" i="11" s="1"/>
  <c r="H2450" i="11"/>
  <c r="I2450" i="11"/>
  <c r="J2450" i="11" s="1"/>
  <c r="H2514" i="11"/>
  <c r="I2514" i="11"/>
  <c r="J2514" i="11" s="1"/>
  <c r="I1357" i="11"/>
  <c r="J1357" i="11" s="1"/>
  <c r="H1357" i="11"/>
  <c r="I1365" i="11"/>
  <c r="J1365" i="11" s="1"/>
  <c r="H1365" i="11"/>
  <c r="I1373" i="11"/>
  <c r="J1373" i="11" s="1"/>
  <c r="H1373" i="11"/>
  <c r="I1381" i="11"/>
  <c r="J1381" i="11" s="1"/>
  <c r="H1381" i="11"/>
  <c r="I1389" i="11"/>
  <c r="J1389" i="11" s="1"/>
  <c r="H1389" i="11"/>
  <c r="I1397" i="11"/>
  <c r="J1397" i="11" s="1"/>
  <c r="H1397" i="11"/>
  <c r="I1405" i="11"/>
  <c r="J1405" i="11" s="1"/>
  <c r="H1405" i="11"/>
  <c r="I1413" i="11"/>
  <c r="J1413" i="11" s="1"/>
  <c r="H1413" i="11"/>
  <c r="I1421" i="11"/>
  <c r="J1421" i="11" s="1"/>
  <c r="H1421" i="11"/>
  <c r="I1429" i="11"/>
  <c r="J1429" i="11" s="1"/>
  <c r="H1429" i="11"/>
  <c r="I1437" i="11"/>
  <c r="J1437" i="11" s="1"/>
  <c r="H1437" i="11"/>
  <c r="I1445" i="11"/>
  <c r="J1445" i="11" s="1"/>
  <c r="H1445" i="11"/>
  <c r="I1453" i="11"/>
  <c r="J1453" i="11" s="1"/>
  <c r="H1453" i="11"/>
  <c r="I1461" i="11"/>
  <c r="J1461" i="11" s="1"/>
  <c r="H1461" i="11"/>
  <c r="I1469" i="11"/>
  <c r="J1469" i="11" s="1"/>
  <c r="H1469" i="11"/>
  <c r="I1477" i="11"/>
  <c r="J1477" i="11" s="1"/>
  <c r="H1477" i="11"/>
  <c r="I1485" i="11"/>
  <c r="J1485" i="11" s="1"/>
  <c r="H1485" i="11"/>
  <c r="I1493" i="11"/>
  <c r="J1493" i="11" s="1"/>
  <c r="H1493" i="11"/>
  <c r="I1501" i="11"/>
  <c r="J1501" i="11" s="1"/>
  <c r="H1501" i="11"/>
  <c r="I1509" i="11"/>
  <c r="J1509" i="11" s="1"/>
  <c r="H1509" i="11"/>
  <c r="I1517" i="11"/>
  <c r="J1517" i="11" s="1"/>
  <c r="H1517" i="11"/>
  <c r="I1525" i="11"/>
  <c r="J1525" i="11" s="1"/>
  <c r="H1525" i="11"/>
  <c r="I1533" i="11"/>
  <c r="J1533" i="11" s="1"/>
  <c r="H1533" i="11"/>
  <c r="I1541" i="11"/>
  <c r="J1541" i="11" s="1"/>
  <c r="H1541" i="11"/>
  <c r="I1549" i="11"/>
  <c r="J1549" i="11" s="1"/>
  <c r="H1549" i="11"/>
  <c r="I1557" i="11"/>
  <c r="J1557" i="11" s="1"/>
  <c r="H1557" i="11"/>
  <c r="I1565" i="11"/>
  <c r="J1565" i="11" s="1"/>
  <c r="H1565" i="11"/>
  <c r="I1573" i="11"/>
  <c r="J1573" i="11" s="1"/>
  <c r="H1573" i="11"/>
  <c r="I1581" i="11"/>
  <c r="J1581" i="11" s="1"/>
  <c r="H1581" i="11"/>
  <c r="I1589" i="11"/>
  <c r="J1589" i="11" s="1"/>
  <c r="H1589" i="11"/>
  <c r="I1597" i="11"/>
  <c r="J1597" i="11" s="1"/>
  <c r="H1597" i="11"/>
  <c r="I1605" i="11"/>
  <c r="J1605" i="11" s="1"/>
  <c r="H1605" i="11"/>
  <c r="I1613" i="11"/>
  <c r="J1613" i="11" s="1"/>
  <c r="H1613" i="11"/>
  <c r="I1621" i="11"/>
  <c r="J1621" i="11" s="1"/>
  <c r="H1621" i="11"/>
  <c r="I1629" i="11"/>
  <c r="J1629" i="11" s="1"/>
  <c r="H1629" i="11"/>
  <c r="I1637" i="11"/>
  <c r="J1637" i="11" s="1"/>
  <c r="H1637" i="11"/>
  <c r="I1645" i="11"/>
  <c r="J1645" i="11" s="1"/>
  <c r="H1645" i="11"/>
  <c r="I1653" i="11"/>
  <c r="J1653" i="11" s="1"/>
  <c r="H1653" i="11"/>
  <c r="I1661" i="11"/>
  <c r="J1661" i="11" s="1"/>
  <c r="H1661" i="11"/>
  <c r="I1669" i="11"/>
  <c r="J1669" i="11" s="1"/>
  <c r="H1669" i="11"/>
  <c r="I1677" i="11"/>
  <c r="J1677" i="11" s="1"/>
  <c r="H1677" i="11"/>
  <c r="I1685" i="11"/>
  <c r="J1685" i="11" s="1"/>
  <c r="H1685" i="11"/>
  <c r="I1693" i="11"/>
  <c r="J1693" i="11" s="1"/>
  <c r="H1693" i="11"/>
  <c r="I1701" i="11"/>
  <c r="J1701" i="11" s="1"/>
  <c r="H1701" i="11"/>
  <c r="I1709" i="11"/>
  <c r="J1709" i="11" s="1"/>
  <c r="H1709" i="11"/>
  <c r="I1717" i="11"/>
  <c r="J1717" i="11" s="1"/>
  <c r="H1717" i="11"/>
  <c r="I1725" i="11"/>
  <c r="J1725" i="11" s="1"/>
  <c r="H1725" i="11"/>
  <c r="I1733" i="11"/>
  <c r="J1733" i="11" s="1"/>
  <c r="H1733" i="11"/>
  <c r="I1741" i="11"/>
  <c r="J1741" i="11" s="1"/>
  <c r="H1741" i="11"/>
  <c r="I1749" i="11"/>
  <c r="J1749" i="11" s="1"/>
  <c r="H1749" i="11"/>
  <c r="I1757" i="11"/>
  <c r="J1757" i="11" s="1"/>
  <c r="H1757" i="11"/>
  <c r="I1765" i="11"/>
  <c r="J1765" i="11" s="1"/>
  <c r="H1765" i="11"/>
  <c r="I1773" i="11"/>
  <c r="J1773" i="11" s="1"/>
  <c r="H1773" i="11"/>
  <c r="I1781" i="11"/>
  <c r="J1781" i="11" s="1"/>
  <c r="H1781" i="11"/>
  <c r="I1789" i="11"/>
  <c r="J1789" i="11" s="1"/>
  <c r="H1789" i="11"/>
  <c r="I1797" i="11"/>
  <c r="J1797" i="11" s="1"/>
  <c r="H1797" i="11"/>
  <c r="I1808" i="11"/>
  <c r="J1808" i="11" s="1"/>
  <c r="H1808" i="11"/>
  <c r="I1824" i="11"/>
  <c r="J1824" i="11" s="1"/>
  <c r="H1824" i="11"/>
  <c r="I2097" i="11"/>
  <c r="J2097" i="11" s="1"/>
  <c r="H2097" i="11"/>
  <c r="I2113" i="11"/>
  <c r="J2113" i="11" s="1"/>
  <c r="H2113" i="11"/>
  <c r="I2129" i="11"/>
  <c r="J2129" i="11" s="1"/>
  <c r="H2129" i="11"/>
  <c r="I2145" i="11"/>
  <c r="J2145" i="11" s="1"/>
  <c r="H2145" i="11"/>
  <c r="I2161" i="11"/>
  <c r="J2161" i="11" s="1"/>
  <c r="H2161" i="11"/>
  <c r="I2177" i="11"/>
  <c r="J2177" i="11" s="1"/>
  <c r="H2177" i="11"/>
  <c r="I2193" i="11"/>
  <c r="J2193" i="11" s="1"/>
  <c r="H2193" i="11"/>
  <c r="H2394" i="11"/>
  <c r="I2394" i="11"/>
  <c r="J2394" i="11" s="1"/>
  <c r="H2458" i="11"/>
  <c r="I2458" i="11"/>
  <c r="J2458" i="11" s="1"/>
  <c r="H2522" i="11"/>
  <c r="I2522" i="11"/>
  <c r="J2522" i="11" s="1"/>
  <c r="I1991" i="11"/>
  <c r="J1991" i="11" s="1"/>
  <c r="H1991" i="11"/>
  <c r="I2007" i="11"/>
  <c r="J2007" i="11" s="1"/>
  <c r="H2007" i="11"/>
  <c r="I2023" i="11"/>
  <c r="J2023" i="11" s="1"/>
  <c r="H2023" i="11"/>
  <c r="I2039" i="11"/>
  <c r="J2039" i="11" s="1"/>
  <c r="H2039" i="11"/>
  <c r="I2055" i="11"/>
  <c r="J2055" i="11" s="1"/>
  <c r="H2055" i="11"/>
  <c r="I2071" i="11"/>
  <c r="J2071" i="11" s="1"/>
  <c r="H2071" i="11"/>
  <c r="H2341" i="11"/>
  <c r="I2341" i="11"/>
  <c r="J2341" i="11" s="1"/>
  <c r="H2357" i="11"/>
  <c r="I2357" i="11"/>
  <c r="J2357" i="11" s="1"/>
  <c r="H2373" i="11"/>
  <c r="I2373" i="11"/>
  <c r="J2373" i="11" s="1"/>
  <c r="H2389" i="11"/>
  <c r="I2389" i="11"/>
  <c r="J2389" i="11" s="1"/>
  <c r="H2405" i="11"/>
  <c r="I2405" i="11"/>
  <c r="J2405" i="11" s="1"/>
  <c r="H2421" i="11"/>
  <c r="I2421" i="11"/>
  <c r="J2421" i="11" s="1"/>
  <c r="H2437" i="11"/>
  <c r="I2437" i="11"/>
  <c r="J2437" i="11" s="1"/>
  <c r="H2453" i="11"/>
  <c r="I2453" i="11"/>
  <c r="J2453" i="11" s="1"/>
  <c r="H2469" i="11"/>
  <c r="I2469" i="11"/>
  <c r="J2469" i="11" s="1"/>
  <c r="H2485" i="11"/>
  <c r="I2485" i="11"/>
  <c r="J2485" i="11" s="1"/>
  <c r="H2501" i="11"/>
  <c r="I2501" i="11"/>
  <c r="J2501" i="11" s="1"/>
  <c r="H2517" i="11"/>
  <c r="I2517" i="11"/>
  <c r="J2517" i="11" s="1"/>
  <c r="H2533" i="11"/>
  <c r="I2533" i="11"/>
  <c r="J2533" i="11" s="1"/>
  <c r="H2549" i="11"/>
  <c r="I2549" i="11"/>
  <c r="J2549" i="11" s="1"/>
  <c r="H2348" i="11"/>
  <c r="I2348" i="11"/>
  <c r="J2348" i="11" s="1"/>
  <c r="H2364" i="11"/>
  <c r="I2364" i="11"/>
  <c r="J2364" i="11" s="1"/>
  <c r="H2380" i="11"/>
  <c r="I2380" i="11"/>
  <c r="J2380" i="11" s="1"/>
  <c r="H2396" i="11"/>
  <c r="I2396" i="11"/>
  <c r="J2396" i="11" s="1"/>
  <c r="H2412" i="11"/>
  <c r="I2412" i="11"/>
  <c r="J2412" i="11" s="1"/>
  <c r="H2428" i="11"/>
  <c r="I2428" i="11"/>
  <c r="J2428" i="11" s="1"/>
  <c r="H2444" i="11"/>
  <c r="I2444" i="11"/>
  <c r="J2444" i="11" s="1"/>
  <c r="H2460" i="11"/>
  <c r="I2460" i="11"/>
  <c r="J2460" i="11" s="1"/>
  <c r="H2476" i="11"/>
  <c r="I2476" i="11"/>
  <c r="J2476" i="11" s="1"/>
  <c r="H2492" i="11"/>
  <c r="I2492" i="11"/>
  <c r="J2492" i="11" s="1"/>
  <c r="H2508" i="11"/>
  <c r="I2508" i="11"/>
  <c r="J2508" i="11" s="1"/>
  <c r="H2524" i="11"/>
  <c r="I2524" i="11"/>
  <c r="J2524" i="11" s="1"/>
  <c r="H2540" i="11"/>
  <c r="I2540" i="11"/>
  <c r="J2540" i="11" s="1"/>
  <c r="I1828" i="11"/>
  <c r="J1828" i="11" s="1"/>
  <c r="H1828" i="11"/>
  <c r="I1836" i="11"/>
  <c r="J1836" i="11" s="1"/>
  <c r="H1836" i="11"/>
  <c r="I1844" i="11"/>
  <c r="J1844" i="11" s="1"/>
  <c r="H1844" i="11"/>
  <c r="I1852" i="11"/>
  <c r="J1852" i="11" s="1"/>
  <c r="H1852" i="11"/>
  <c r="I1860" i="11"/>
  <c r="J1860" i="11" s="1"/>
  <c r="H1860" i="11"/>
  <c r="I1868" i="11"/>
  <c r="J1868" i="11" s="1"/>
  <c r="H1868" i="11"/>
  <c r="I1876" i="11"/>
  <c r="J1876" i="11" s="1"/>
  <c r="H1876" i="11"/>
  <c r="I1884" i="11"/>
  <c r="J1884" i="11" s="1"/>
  <c r="H1884" i="11"/>
  <c r="I1892" i="11"/>
  <c r="J1892" i="11" s="1"/>
  <c r="H1892" i="11"/>
  <c r="I1900" i="11"/>
  <c r="J1900" i="11" s="1"/>
  <c r="H1900" i="11"/>
  <c r="I1908" i="11"/>
  <c r="J1908" i="11" s="1"/>
  <c r="H1908" i="11"/>
  <c r="I1916" i="11"/>
  <c r="J1916" i="11" s="1"/>
  <c r="H1916" i="11"/>
  <c r="I1924" i="11"/>
  <c r="J1924" i="11" s="1"/>
  <c r="H1924" i="11"/>
  <c r="I1932" i="11"/>
  <c r="J1932" i="11" s="1"/>
  <c r="H1932" i="11"/>
  <c r="I1940" i="11"/>
  <c r="J1940" i="11" s="1"/>
  <c r="H1940" i="11"/>
  <c r="I1948" i="11"/>
  <c r="J1948" i="11" s="1"/>
  <c r="H1948" i="11"/>
  <c r="I1956" i="11"/>
  <c r="J1956" i="11" s="1"/>
  <c r="H1956" i="11"/>
  <c r="I1964" i="11"/>
  <c r="J1964" i="11" s="1"/>
  <c r="H1964" i="11"/>
  <c r="I1973" i="11"/>
  <c r="J1973" i="11" s="1"/>
  <c r="H1973" i="11"/>
  <c r="I1989" i="11"/>
  <c r="J1989" i="11" s="1"/>
  <c r="H1989" i="11"/>
  <c r="I2005" i="11"/>
  <c r="J2005" i="11" s="1"/>
  <c r="H2005" i="11"/>
  <c r="I2021" i="11"/>
  <c r="J2021" i="11" s="1"/>
  <c r="H2021" i="11"/>
  <c r="I2037" i="11"/>
  <c r="J2037" i="11" s="1"/>
  <c r="H2037" i="11"/>
  <c r="I2053" i="11"/>
  <c r="J2053" i="11" s="1"/>
  <c r="H2053" i="11"/>
  <c r="I2069" i="11"/>
  <c r="J2069" i="11" s="1"/>
  <c r="H2069" i="11"/>
  <c r="H2323" i="11"/>
  <c r="I2323" i="11"/>
  <c r="J2323" i="11" s="1"/>
  <c r="H2351" i="11"/>
  <c r="I2351" i="11"/>
  <c r="J2351" i="11" s="1"/>
  <c r="H2367" i="11"/>
  <c r="I2367" i="11"/>
  <c r="J2367" i="11" s="1"/>
  <c r="H2383" i="11"/>
  <c r="I2383" i="11"/>
  <c r="J2383" i="11" s="1"/>
  <c r="H2399" i="11"/>
  <c r="I2399" i="11"/>
  <c r="J2399" i="11" s="1"/>
  <c r="H2415" i="11"/>
  <c r="I2415" i="11"/>
  <c r="J2415" i="11" s="1"/>
  <c r="H2431" i="11"/>
  <c r="I2431" i="11"/>
  <c r="J2431" i="11" s="1"/>
  <c r="H2447" i="11"/>
  <c r="I2447" i="11"/>
  <c r="J2447" i="11" s="1"/>
  <c r="H2463" i="11"/>
  <c r="I2463" i="11"/>
  <c r="J2463" i="11" s="1"/>
  <c r="H2479" i="11"/>
  <c r="I2479" i="11"/>
  <c r="J2479" i="11" s="1"/>
  <c r="H2495" i="11"/>
  <c r="I2495" i="11"/>
  <c r="J2495" i="11" s="1"/>
  <c r="H2511" i="11"/>
  <c r="I2511" i="11"/>
  <c r="J2511" i="11" s="1"/>
  <c r="H2527" i="11"/>
  <c r="I2527" i="11"/>
  <c r="J2527" i="11" s="1"/>
  <c r="H2543" i="11"/>
  <c r="I2543" i="11"/>
  <c r="J2543" i="11" s="1"/>
  <c r="H2554" i="11"/>
  <c r="I2554" i="11"/>
  <c r="J2554" i="11" s="1"/>
  <c r="H2558" i="11"/>
  <c r="I2558" i="11"/>
  <c r="J2558" i="11" s="1"/>
  <c r="H2562" i="11"/>
  <c r="I2562" i="11"/>
  <c r="J2562" i="11" s="1"/>
  <c r="H2566" i="11"/>
  <c r="I2566" i="11"/>
  <c r="J2566" i="11" s="1"/>
  <c r="H2570" i="11"/>
  <c r="I2570" i="11"/>
  <c r="J2570" i="11" s="1"/>
  <c r="H2574" i="11"/>
  <c r="I2574" i="11"/>
  <c r="J2574" i="11" s="1"/>
  <c r="H2578" i="11"/>
  <c r="I2578" i="11"/>
  <c r="J2578" i="11" s="1"/>
  <c r="H2582" i="11"/>
  <c r="I2582" i="11"/>
  <c r="J2582" i="11" s="1"/>
  <c r="H2586" i="11"/>
  <c r="I2586" i="11"/>
  <c r="J2586" i="11" s="1"/>
  <c r="H2590" i="11"/>
  <c r="I2590" i="11"/>
  <c r="J2590" i="11" s="1"/>
  <c r="H2594" i="11"/>
  <c r="I2594" i="11"/>
  <c r="J2594" i="11" s="1"/>
  <c r="H2598" i="11"/>
  <c r="I2598" i="11"/>
  <c r="J2598" i="11" s="1"/>
  <c r="I2616" i="11"/>
  <c r="J2616" i="11" s="1"/>
  <c r="H2616" i="11"/>
  <c r="I2197" i="11"/>
  <c r="J2197" i="11" s="1"/>
  <c r="H2197" i="11"/>
  <c r="I2205" i="11"/>
  <c r="J2205" i="11" s="1"/>
  <c r="H2205" i="11"/>
  <c r="I2213" i="11"/>
  <c r="J2213" i="11" s="1"/>
  <c r="H2213" i="11"/>
  <c r="I2221" i="11"/>
  <c r="J2221" i="11" s="1"/>
  <c r="H2221" i="11"/>
  <c r="I2229" i="11"/>
  <c r="J2229" i="11" s="1"/>
  <c r="H2229" i="11"/>
  <c r="I2237" i="11"/>
  <c r="J2237" i="11" s="1"/>
  <c r="H2237" i="11"/>
  <c r="I2245" i="11"/>
  <c r="J2245" i="11" s="1"/>
  <c r="H2245" i="11"/>
  <c r="I2253" i="11"/>
  <c r="J2253" i="11" s="1"/>
  <c r="H2253" i="11"/>
  <c r="I2261" i="11"/>
  <c r="J2261" i="11" s="1"/>
  <c r="H2261" i="11"/>
  <c r="I2269" i="11"/>
  <c r="J2269" i="11" s="1"/>
  <c r="H2269" i="11"/>
  <c r="I2277" i="11"/>
  <c r="J2277" i="11" s="1"/>
  <c r="H2277" i="11"/>
  <c r="I2285" i="11"/>
  <c r="J2285" i="11" s="1"/>
  <c r="H2285" i="11"/>
  <c r="I2293" i="11"/>
  <c r="J2293" i="11" s="1"/>
  <c r="H2293" i="11"/>
  <c r="I2301" i="11"/>
  <c r="J2301" i="11" s="1"/>
  <c r="H2301" i="11"/>
  <c r="I2309" i="11"/>
  <c r="J2309" i="11" s="1"/>
  <c r="H2309" i="11"/>
  <c r="I2317" i="11"/>
  <c r="J2317" i="11" s="1"/>
  <c r="H2317" i="11"/>
  <c r="I2328" i="11"/>
  <c r="J2328" i="11" s="1"/>
  <c r="H2328" i="11"/>
  <c r="I2614" i="11"/>
  <c r="J2614" i="11" s="1"/>
  <c r="H2614" i="11"/>
  <c r="H2329" i="11"/>
  <c r="I2329" i="11"/>
  <c r="J2329" i="11" s="1"/>
  <c r="I2612" i="11"/>
  <c r="J2612" i="11" s="1"/>
  <c r="H2612" i="11"/>
  <c r="I1974" i="11"/>
  <c r="J1974" i="11" s="1"/>
  <c r="H1974" i="11"/>
  <c r="I1982" i="11"/>
  <c r="J1982" i="11" s="1"/>
  <c r="H1982" i="11"/>
  <c r="I1990" i="11"/>
  <c r="J1990" i="11" s="1"/>
  <c r="H1990" i="11"/>
  <c r="I1998" i="11"/>
  <c r="J1998" i="11" s="1"/>
  <c r="H1998" i="11"/>
  <c r="I2006" i="11"/>
  <c r="J2006" i="11" s="1"/>
  <c r="H2006" i="11"/>
  <c r="I2014" i="11"/>
  <c r="J2014" i="11" s="1"/>
  <c r="H2014" i="11"/>
  <c r="I2022" i="11"/>
  <c r="J2022" i="11" s="1"/>
  <c r="H2022" i="11"/>
  <c r="I2030" i="11"/>
  <c r="J2030" i="11" s="1"/>
  <c r="H2030" i="11"/>
  <c r="I2038" i="11"/>
  <c r="J2038" i="11" s="1"/>
  <c r="H2038" i="11"/>
  <c r="I2046" i="11"/>
  <c r="J2046" i="11" s="1"/>
  <c r="H2046" i="11"/>
  <c r="I2054" i="11"/>
  <c r="J2054" i="11" s="1"/>
  <c r="H2054" i="11"/>
  <c r="I2062" i="11"/>
  <c r="J2062" i="11" s="1"/>
  <c r="H2062" i="11"/>
  <c r="I2070" i="11"/>
  <c r="J2070" i="11" s="1"/>
  <c r="H2070" i="11"/>
  <c r="I2078" i="11"/>
  <c r="J2078" i="11" s="1"/>
  <c r="H2078" i="11"/>
  <c r="I2086" i="11"/>
  <c r="J2086" i="11" s="1"/>
  <c r="H2086" i="11"/>
  <c r="I2094" i="11"/>
  <c r="J2094" i="11" s="1"/>
  <c r="H2094" i="11"/>
  <c r="I2102" i="11"/>
  <c r="J2102" i="11" s="1"/>
  <c r="H2102" i="11"/>
  <c r="I2110" i="11"/>
  <c r="J2110" i="11" s="1"/>
  <c r="H2110" i="11"/>
  <c r="I2118" i="11"/>
  <c r="J2118" i="11" s="1"/>
  <c r="H2118" i="11"/>
  <c r="I2126" i="11"/>
  <c r="J2126" i="11" s="1"/>
  <c r="H2126" i="11"/>
  <c r="I2134" i="11"/>
  <c r="J2134" i="11" s="1"/>
  <c r="H2134" i="11"/>
  <c r="I2142" i="11"/>
  <c r="J2142" i="11" s="1"/>
  <c r="H2142" i="11"/>
  <c r="I2150" i="11"/>
  <c r="J2150" i="11" s="1"/>
  <c r="H2150" i="11"/>
  <c r="I2158" i="11"/>
  <c r="J2158" i="11" s="1"/>
  <c r="H2158" i="11"/>
  <c r="I2166" i="11"/>
  <c r="J2166" i="11" s="1"/>
  <c r="H2166" i="11"/>
  <c r="I2174" i="11"/>
  <c r="J2174" i="11" s="1"/>
  <c r="H2174" i="11"/>
  <c r="I2182" i="11"/>
  <c r="J2182" i="11" s="1"/>
  <c r="H2182" i="11"/>
  <c r="I2190" i="11"/>
  <c r="J2190" i="11" s="1"/>
  <c r="H2190" i="11"/>
  <c r="I2198" i="11"/>
  <c r="J2198" i="11" s="1"/>
  <c r="H2198" i="11"/>
  <c r="I2206" i="11"/>
  <c r="J2206" i="11" s="1"/>
  <c r="H2206" i="11"/>
  <c r="I2214" i="11"/>
  <c r="J2214" i="11" s="1"/>
  <c r="H2214" i="11"/>
  <c r="I2222" i="11"/>
  <c r="J2222" i="11" s="1"/>
  <c r="H2222" i="11"/>
  <c r="I2230" i="11"/>
  <c r="J2230" i="11" s="1"/>
  <c r="H2230" i="11"/>
  <c r="I2238" i="11"/>
  <c r="J2238" i="11" s="1"/>
  <c r="H2238" i="11"/>
  <c r="I2246" i="11"/>
  <c r="J2246" i="11" s="1"/>
  <c r="H2246" i="11"/>
  <c r="I2254" i="11"/>
  <c r="J2254" i="11" s="1"/>
  <c r="H2254" i="11"/>
  <c r="I2262" i="11"/>
  <c r="J2262" i="11" s="1"/>
  <c r="H2262" i="11"/>
  <c r="I2270" i="11"/>
  <c r="J2270" i="11" s="1"/>
  <c r="H2270" i="11"/>
  <c r="I2278" i="11"/>
  <c r="J2278" i="11" s="1"/>
  <c r="H2278" i="11"/>
  <c r="I2286" i="11"/>
  <c r="J2286" i="11" s="1"/>
  <c r="H2286" i="11"/>
  <c r="I2294" i="11"/>
  <c r="J2294" i="11" s="1"/>
  <c r="H2294" i="11"/>
  <c r="I2302" i="11"/>
  <c r="J2302" i="11" s="1"/>
  <c r="H2302" i="11"/>
  <c r="I2310" i="11"/>
  <c r="J2310" i="11" s="1"/>
  <c r="H2310" i="11"/>
  <c r="I2318" i="11"/>
  <c r="J2318" i="11" s="1"/>
  <c r="H2318" i="11"/>
  <c r="I2330" i="11"/>
  <c r="J2330" i="11" s="1"/>
  <c r="H2330" i="11"/>
  <c r="I2610" i="11"/>
  <c r="J2610" i="11" s="1"/>
  <c r="H2610" i="11"/>
  <c r="I2850" i="11"/>
  <c r="J2850" i="11" s="1"/>
  <c r="H2850" i="11"/>
  <c r="I2846" i="11"/>
  <c r="J2846" i="11" s="1"/>
  <c r="H2846" i="11"/>
  <c r="I2858" i="11"/>
  <c r="J2858" i="11" s="1"/>
  <c r="H2858" i="11"/>
  <c r="H2897" i="11"/>
  <c r="I2897" i="11"/>
  <c r="J2897" i="11" s="1"/>
  <c r="I2924" i="11"/>
  <c r="J2924" i="11" s="1"/>
  <c r="H2924" i="11"/>
  <c r="I2956" i="11"/>
  <c r="J2956" i="11" s="1"/>
  <c r="H2956" i="11"/>
  <c r="I3019" i="11"/>
  <c r="J3019" i="11" s="1"/>
  <c r="H3019" i="11"/>
  <c r="I3083" i="11"/>
  <c r="J3083" i="11" s="1"/>
  <c r="H3083" i="11"/>
  <c r="H3154" i="11"/>
  <c r="I3154" i="11"/>
  <c r="J3154" i="11" s="1"/>
  <c r="I2630" i="11"/>
  <c r="J2630" i="11" s="1"/>
  <c r="H2630" i="11"/>
  <c r="I2638" i="11"/>
  <c r="J2638" i="11" s="1"/>
  <c r="H2638" i="11"/>
  <c r="I2646" i="11"/>
  <c r="J2646" i="11" s="1"/>
  <c r="H2646" i="11"/>
  <c r="I2654" i="11"/>
  <c r="J2654" i="11" s="1"/>
  <c r="H2654" i="11"/>
  <c r="I2662" i="11"/>
  <c r="J2662" i="11" s="1"/>
  <c r="H2662" i="11"/>
  <c r="I2670" i="11"/>
  <c r="J2670" i="11" s="1"/>
  <c r="H2670" i="11"/>
  <c r="I2678" i="11"/>
  <c r="J2678" i="11" s="1"/>
  <c r="H2678" i="11"/>
  <c r="I2686" i="11"/>
  <c r="J2686" i="11" s="1"/>
  <c r="H2686" i="11"/>
  <c r="I2694" i="11"/>
  <c r="J2694" i="11" s="1"/>
  <c r="H2694" i="11"/>
  <c r="I2702" i="11"/>
  <c r="J2702" i="11" s="1"/>
  <c r="H2702" i="11"/>
  <c r="I2710" i="11"/>
  <c r="J2710" i="11" s="1"/>
  <c r="H2710" i="11"/>
  <c r="I2718" i="11"/>
  <c r="J2718" i="11" s="1"/>
  <c r="H2718" i="11"/>
  <c r="I2726" i="11"/>
  <c r="J2726" i="11" s="1"/>
  <c r="H2726" i="11"/>
  <c r="I2734" i="11"/>
  <c r="J2734" i="11" s="1"/>
  <c r="H2734" i="11"/>
  <c r="I2742" i="11"/>
  <c r="J2742" i="11" s="1"/>
  <c r="H2742" i="11"/>
  <c r="I2750" i="11"/>
  <c r="J2750" i="11" s="1"/>
  <c r="H2750" i="11"/>
  <c r="I2758" i="11"/>
  <c r="J2758" i="11" s="1"/>
  <c r="H2758" i="11"/>
  <c r="I2766" i="11"/>
  <c r="J2766" i="11" s="1"/>
  <c r="H2766" i="11"/>
  <c r="I2774" i="11"/>
  <c r="J2774" i="11" s="1"/>
  <c r="H2774" i="11"/>
  <c r="I2782" i="11"/>
  <c r="J2782" i="11" s="1"/>
  <c r="H2782" i="11"/>
  <c r="I2790" i="11"/>
  <c r="J2790" i="11" s="1"/>
  <c r="H2790" i="11"/>
  <c r="I2798" i="11"/>
  <c r="J2798" i="11" s="1"/>
  <c r="H2798" i="11"/>
  <c r="I2806" i="11"/>
  <c r="J2806" i="11" s="1"/>
  <c r="H2806" i="11"/>
  <c r="I2814" i="11"/>
  <c r="J2814" i="11" s="1"/>
  <c r="H2814" i="11"/>
  <c r="H2823" i="11"/>
  <c r="I2823" i="11"/>
  <c r="J2823" i="11" s="1"/>
  <c r="H2839" i="11"/>
  <c r="I2839" i="11"/>
  <c r="J2839" i="11" s="1"/>
  <c r="H2855" i="11"/>
  <c r="I2855" i="11"/>
  <c r="J2855" i="11" s="1"/>
  <c r="H2871" i="11"/>
  <c r="I2871" i="11"/>
  <c r="J2871" i="11" s="1"/>
  <c r="H2887" i="11"/>
  <c r="I2887" i="11"/>
  <c r="J2887" i="11" s="1"/>
  <c r="I2914" i="11"/>
  <c r="J2914" i="11" s="1"/>
  <c r="H2914" i="11"/>
  <c r="I2946" i="11"/>
  <c r="J2946" i="11" s="1"/>
  <c r="H2946" i="11"/>
  <c r="I2978" i="11"/>
  <c r="J2978" i="11" s="1"/>
  <c r="H2978" i="11"/>
  <c r="I2996" i="11"/>
  <c r="J2996" i="11" s="1"/>
  <c r="H2996" i="11"/>
  <c r="I3015" i="11"/>
  <c r="J3015" i="11" s="1"/>
  <c r="H3015" i="11"/>
  <c r="I3079" i="11"/>
  <c r="J3079" i="11" s="1"/>
  <c r="H3079" i="11"/>
  <c r="H3146" i="11"/>
  <c r="I3146" i="11"/>
  <c r="J3146" i="11" s="1"/>
  <c r="H3196" i="11"/>
  <c r="I3196" i="11"/>
  <c r="J3196" i="11" s="1"/>
  <c r="H2824" i="11"/>
  <c r="I2824" i="11"/>
  <c r="J2824" i="11" s="1"/>
  <c r="H2840" i="11"/>
  <c r="I2840" i="11"/>
  <c r="J2840" i="11" s="1"/>
  <c r="H2856" i="11"/>
  <c r="I2856" i="11"/>
  <c r="J2856" i="11" s="1"/>
  <c r="H2872" i="11"/>
  <c r="I2872" i="11"/>
  <c r="J2872" i="11" s="1"/>
  <c r="H2885" i="11"/>
  <c r="I2885" i="11"/>
  <c r="J2885" i="11" s="1"/>
  <c r="I2920" i="11"/>
  <c r="J2920" i="11" s="1"/>
  <c r="H2920" i="11"/>
  <c r="I2952" i="11"/>
  <c r="J2952" i="11" s="1"/>
  <c r="H2952" i="11"/>
  <c r="I3011" i="11"/>
  <c r="J3011" i="11" s="1"/>
  <c r="H3011" i="11"/>
  <c r="I3075" i="11"/>
  <c r="J3075" i="11" s="1"/>
  <c r="H3075" i="11"/>
  <c r="I3145" i="11"/>
  <c r="J3145" i="11" s="1"/>
  <c r="H3145" i="11"/>
  <c r="I3237" i="11"/>
  <c r="J3237" i="11" s="1"/>
  <c r="H3237" i="11"/>
  <c r="H2607" i="11"/>
  <c r="I2607" i="11"/>
  <c r="J2607" i="11" s="1"/>
  <c r="H2615" i="11"/>
  <c r="I2615" i="11"/>
  <c r="J2615" i="11" s="1"/>
  <c r="H2623" i="11"/>
  <c r="I2623" i="11"/>
  <c r="J2623" i="11" s="1"/>
  <c r="I2631" i="11"/>
  <c r="J2631" i="11" s="1"/>
  <c r="H2631" i="11"/>
  <c r="I2639" i="11"/>
  <c r="J2639" i="11" s="1"/>
  <c r="H2639" i="11"/>
  <c r="I2647" i="11"/>
  <c r="J2647" i="11" s="1"/>
  <c r="H2647" i="11"/>
  <c r="I2655" i="11"/>
  <c r="J2655" i="11" s="1"/>
  <c r="H2655" i="11"/>
  <c r="I2663" i="11"/>
  <c r="J2663" i="11" s="1"/>
  <c r="H2663" i="11"/>
  <c r="I2671" i="11"/>
  <c r="J2671" i="11" s="1"/>
  <c r="H2671" i="11"/>
  <c r="I2679" i="11"/>
  <c r="J2679" i="11" s="1"/>
  <c r="H2679" i="11"/>
  <c r="I2687" i="11"/>
  <c r="J2687" i="11" s="1"/>
  <c r="H2687" i="11"/>
  <c r="I2695" i="11"/>
  <c r="J2695" i="11" s="1"/>
  <c r="H2695" i="11"/>
  <c r="I2703" i="11"/>
  <c r="J2703" i="11" s="1"/>
  <c r="H2703" i="11"/>
  <c r="I2711" i="11"/>
  <c r="J2711" i="11" s="1"/>
  <c r="H2711" i="11"/>
  <c r="I2719" i="11"/>
  <c r="J2719" i="11" s="1"/>
  <c r="H2719" i="11"/>
  <c r="I2727" i="11"/>
  <c r="J2727" i="11" s="1"/>
  <c r="H2727" i="11"/>
  <c r="I2735" i="11"/>
  <c r="J2735" i="11" s="1"/>
  <c r="H2735" i="11"/>
  <c r="I2743" i="11"/>
  <c r="J2743" i="11" s="1"/>
  <c r="H2743" i="11"/>
  <c r="I2751" i="11"/>
  <c r="J2751" i="11" s="1"/>
  <c r="H2751" i="11"/>
  <c r="I2759" i="11"/>
  <c r="J2759" i="11" s="1"/>
  <c r="H2759" i="11"/>
  <c r="I2767" i="11"/>
  <c r="J2767" i="11" s="1"/>
  <c r="H2767" i="11"/>
  <c r="I2775" i="11"/>
  <c r="J2775" i="11" s="1"/>
  <c r="H2775" i="11"/>
  <c r="I2783" i="11"/>
  <c r="J2783" i="11" s="1"/>
  <c r="H2783" i="11"/>
  <c r="I2791" i="11"/>
  <c r="J2791" i="11" s="1"/>
  <c r="H2791" i="11"/>
  <c r="I2799" i="11"/>
  <c r="J2799" i="11" s="1"/>
  <c r="H2799" i="11"/>
  <c r="I2807" i="11"/>
  <c r="J2807" i="11" s="1"/>
  <c r="H2807" i="11"/>
  <c r="I2815" i="11"/>
  <c r="J2815" i="11" s="1"/>
  <c r="H2815" i="11"/>
  <c r="H2825" i="11"/>
  <c r="I2825" i="11"/>
  <c r="J2825" i="11" s="1"/>
  <c r="H2841" i="11"/>
  <c r="I2841" i="11"/>
  <c r="J2841" i="11" s="1"/>
  <c r="H2857" i="11"/>
  <c r="I2857" i="11"/>
  <c r="J2857" i="11" s="1"/>
  <c r="H2873" i="11"/>
  <c r="I2873" i="11"/>
  <c r="J2873" i="11" s="1"/>
  <c r="I2918" i="11"/>
  <c r="J2918" i="11" s="1"/>
  <c r="H2918" i="11"/>
  <c r="I2950" i="11"/>
  <c r="J2950" i="11" s="1"/>
  <c r="H2950" i="11"/>
  <c r="I2982" i="11"/>
  <c r="J2982" i="11" s="1"/>
  <c r="H2982" i="11"/>
  <c r="I2998" i="11"/>
  <c r="J2998" i="11" s="1"/>
  <c r="H2998" i="11"/>
  <c r="I3039" i="11"/>
  <c r="J3039" i="11" s="1"/>
  <c r="H3039" i="11"/>
  <c r="I3103" i="11"/>
  <c r="J3103" i="11" s="1"/>
  <c r="H3103" i="11"/>
  <c r="I3169" i="11"/>
  <c r="J3169" i="11" s="1"/>
  <c r="H3169" i="11"/>
  <c r="I2888" i="11"/>
  <c r="J2888" i="11" s="1"/>
  <c r="H2888" i="11"/>
  <c r="I2904" i="11"/>
  <c r="J2904" i="11" s="1"/>
  <c r="H2904" i="11"/>
  <c r="I3295" i="11"/>
  <c r="J3295" i="11" s="1"/>
  <c r="H3295" i="11"/>
  <c r="I2886" i="11"/>
  <c r="J2886" i="11" s="1"/>
  <c r="H2886" i="11"/>
  <c r="I2902" i="11"/>
  <c r="J2902" i="11" s="1"/>
  <c r="H2902" i="11"/>
  <c r="H3220" i="11"/>
  <c r="I3220" i="11"/>
  <c r="J3220" i="11" s="1"/>
  <c r="I3299" i="11"/>
  <c r="J3299" i="11" s="1"/>
  <c r="H3299" i="11"/>
  <c r="I3149" i="11"/>
  <c r="J3149" i="11" s="1"/>
  <c r="H3149" i="11"/>
  <c r="I3165" i="11"/>
  <c r="J3165" i="11" s="1"/>
  <c r="H3165" i="11"/>
  <c r="I3181" i="11"/>
  <c r="J3181" i="11" s="1"/>
  <c r="H3181" i="11"/>
  <c r="H3208" i="11"/>
  <c r="I3208" i="11"/>
  <c r="J3208" i="11" s="1"/>
  <c r="I3267" i="11"/>
  <c r="J3267" i="11" s="1"/>
  <c r="H3267" i="11"/>
  <c r="H2921" i="11"/>
  <c r="I2921" i="11"/>
  <c r="J2921" i="11" s="1"/>
  <c r="H2929" i="11"/>
  <c r="I2929" i="11"/>
  <c r="J2929" i="11" s="1"/>
  <c r="H2937" i="11"/>
  <c r="I2937" i="11"/>
  <c r="J2937" i="11" s="1"/>
  <c r="H2945" i="11"/>
  <c r="I2945" i="11"/>
  <c r="J2945" i="11" s="1"/>
  <c r="H2953" i="11"/>
  <c r="I2953" i="11"/>
  <c r="J2953" i="11" s="1"/>
  <c r="H2961" i="11"/>
  <c r="I2961" i="11"/>
  <c r="J2961" i="11" s="1"/>
  <c r="H2969" i="11"/>
  <c r="I2969" i="11"/>
  <c r="J2969" i="11" s="1"/>
  <c r="H2977" i="11"/>
  <c r="I2977" i="11"/>
  <c r="J2977" i="11" s="1"/>
  <c r="I2985" i="11"/>
  <c r="J2985" i="11" s="1"/>
  <c r="H2985" i="11"/>
  <c r="I2993" i="11"/>
  <c r="J2993" i="11" s="1"/>
  <c r="H2993" i="11"/>
  <c r="I3001" i="11"/>
  <c r="J3001" i="11" s="1"/>
  <c r="H3001" i="11"/>
  <c r="I3009" i="11"/>
  <c r="J3009" i="11" s="1"/>
  <c r="H3009" i="11"/>
  <c r="I3025" i="11"/>
  <c r="J3025" i="11" s="1"/>
  <c r="H3025" i="11"/>
  <c r="I3041" i="11"/>
  <c r="J3041" i="11" s="1"/>
  <c r="H3041" i="11"/>
  <c r="I3057" i="11"/>
  <c r="J3057" i="11" s="1"/>
  <c r="H3057" i="11"/>
  <c r="I3073" i="11"/>
  <c r="J3073" i="11" s="1"/>
  <c r="H3073" i="11"/>
  <c r="I3089" i="11"/>
  <c r="J3089" i="11" s="1"/>
  <c r="H3089" i="11"/>
  <c r="I3105" i="11"/>
  <c r="J3105" i="11" s="1"/>
  <c r="H3105" i="11"/>
  <c r="I3121" i="11"/>
  <c r="J3121" i="11" s="1"/>
  <c r="H3121" i="11"/>
  <c r="H3138" i="11"/>
  <c r="I3138" i="11"/>
  <c r="J3138" i="11" s="1"/>
  <c r="I3229" i="11"/>
  <c r="J3229" i="11" s="1"/>
  <c r="H3229" i="11"/>
  <c r="H3261" i="11"/>
  <c r="I3261" i="11"/>
  <c r="J3261" i="11" s="1"/>
  <c r="H3143" i="11"/>
  <c r="I3143" i="11"/>
  <c r="J3143" i="11" s="1"/>
  <c r="H3159" i="11"/>
  <c r="I3159" i="11"/>
  <c r="J3159" i="11" s="1"/>
  <c r="H3175" i="11"/>
  <c r="I3175" i="11"/>
  <c r="J3175" i="11" s="1"/>
  <c r="H3191" i="11"/>
  <c r="I3191" i="11"/>
  <c r="J3191" i="11" s="1"/>
  <c r="H3216" i="11"/>
  <c r="I3216" i="11"/>
  <c r="J3216" i="11" s="1"/>
  <c r="H3232" i="11"/>
  <c r="I3232" i="11"/>
  <c r="J3232" i="11" s="1"/>
  <c r="H3248" i="11"/>
  <c r="I3248" i="11"/>
  <c r="J3248" i="11" s="1"/>
  <c r="H3276" i="11"/>
  <c r="I3276" i="11"/>
  <c r="J3276" i="11" s="1"/>
  <c r="I3010" i="11"/>
  <c r="J3010" i="11" s="1"/>
  <c r="H3010" i="11"/>
  <c r="I3018" i="11"/>
  <c r="J3018" i="11" s="1"/>
  <c r="H3018" i="11"/>
  <c r="I3026" i="11"/>
  <c r="J3026" i="11" s="1"/>
  <c r="H3026" i="11"/>
  <c r="I3034" i="11"/>
  <c r="J3034" i="11" s="1"/>
  <c r="H3034" i="11"/>
  <c r="I3042" i="11"/>
  <c r="J3042" i="11" s="1"/>
  <c r="H3042" i="11"/>
  <c r="I3050" i="11"/>
  <c r="J3050" i="11" s="1"/>
  <c r="H3050" i="11"/>
  <c r="I3058" i="11"/>
  <c r="J3058" i="11" s="1"/>
  <c r="H3058" i="11"/>
  <c r="I3066" i="11"/>
  <c r="J3066" i="11" s="1"/>
  <c r="H3066" i="11"/>
  <c r="I3074" i="11"/>
  <c r="J3074" i="11" s="1"/>
  <c r="H3074" i="11"/>
  <c r="I3082" i="11"/>
  <c r="J3082" i="11" s="1"/>
  <c r="H3082" i="11"/>
  <c r="I3090" i="11"/>
  <c r="J3090" i="11" s="1"/>
  <c r="H3090" i="11"/>
  <c r="I3098" i="11"/>
  <c r="J3098" i="11" s="1"/>
  <c r="H3098" i="11"/>
  <c r="I3106" i="11"/>
  <c r="J3106" i="11" s="1"/>
  <c r="H3106" i="11"/>
  <c r="I3114" i="11"/>
  <c r="J3114" i="11" s="1"/>
  <c r="H3114" i="11"/>
  <c r="I3122" i="11"/>
  <c r="J3122" i="11" s="1"/>
  <c r="H3122" i="11"/>
  <c r="I3130" i="11"/>
  <c r="J3130" i="11" s="1"/>
  <c r="H3130" i="11"/>
  <c r="H3140" i="11"/>
  <c r="I3140" i="11"/>
  <c r="J3140" i="11" s="1"/>
  <c r="H3156" i="11"/>
  <c r="I3156" i="11"/>
  <c r="J3156" i="11" s="1"/>
  <c r="H3172" i="11"/>
  <c r="I3172" i="11"/>
  <c r="J3172" i="11" s="1"/>
  <c r="H3188" i="11"/>
  <c r="I3188" i="11"/>
  <c r="J3188" i="11" s="1"/>
  <c r="I3207" i="11"/>
  <c r="J3207" i="11" s="1"/>
  <c r="H3207" i="11"/>
  <c r="H3194" i="11"/>
  <c r="I3194" i="11"/>
  <c r="J3194" i="11" s="1"/>
  <c r="H3210" i="11"/>
  <c r="I3210" i="11"/>
  <c r="J3210" i="11" s="1"/>
  <c r="H3226" i="11"/>
  <c r="I3226" i="11"/>
  <c r="J3226" i="11" s="1"/>
  <c r="H3242" i="11"/>
  <c r="I3242" i="11"/>
  <c r="J3242" i="11" s="1"/>
  <c r="H3258" i="11"/>
  <c r="I3258" i="11"/>
  <c r="J3258" i="11" s="1"/>
  <c r="H3284" i="11"/>
  <c r="I3284" i="11"/>
  <c r="J3284" i="11" s="1"/>
  <c r="H3301" i="11"/>
  <c r="I3301" i="11"/>
  <c r="J3301" i="11" s="1"/>
  <c r="I3231" i="11"/>
  <c r="J3231" i="11" s="1"/>
  <c r="H3231" i="11"/>
  <c r="I3247" i="11"/>
  <c r="J3247" i="11" s="1"/>
  <c r="H3247" i="11"/>
  <c r="H3272" i="11"/>
  <c r="I3272" i="11"/>
  <c r="J3272" i="11" s="1"/>
  <c r="H3289" i="11"/>
  <c r="I3289" i="11"/>
  <c r="J3289" i="11" s="1"/>
  <c r="H3270" i="11"/>
  <c r="I3270" i="11"/>
  <c r="J3270" i="11" s="1"/>
  <c r="H3286" i="11"/>
  <c r="I3286" i="11"/>
  <c r="J3286" i="11" s="1"/>
  <c r="H3302" i="11"/>
  <c r="I3302" i="11"/>
  <c r="J3302" i="11" s="1"/>
  <c r="E15" i="8"/>
  <c r="F15" i="8" s="1"/>
  <c r="A15" i="1"/>
  <c r="B14" i="1"/>
  <c r="C14" i="1" s="1"/>
  <c r="D14" i="1" s="1"/>
  <c r="E14" i="1" s="1"/>
  <c r="I1007" i="11"/>
  <c r="J1007" i="11" s="1"/>
  <c r="H1007" i="11"/>
  <c r="I65" i="11"/>
  <c r="J65" i="11" s="1"/>
  <c r="H65" i="11"/>
  <c r="I237" i="11"/>
  <c r="J237" i="11" s="1"/>
  <c r="H237" i="11"/>
  <c r="I249" i="11"/>
  <c r="J249" i="11" s="1"/>
  <c r="H249" i="11"/>
  <c r="I683" i="11"/>
  <c r="J683" i="11" s="1"/>
  <c r="H683" i="11"/>
  <c r="I257" i="11"/>
  <c r="J257" i="11" s="1"/>
  <c r="H257" i="11"/>
  <c r="I73" i="11"/>
  <c r="J73" i="11" s="1"/>
  <c r="H73" i="11"/>
  <c r="H474" i="11"/>
  <c r="I474" i="11"/>
  <c r="J474" i="11" s="1"/>
  <c r="I99" i="11"/>
  <c r="J99" i="11" s="1"/>
  <c r="H99" i="11"/>
  <c r="I195" i="11"/>
  <c r="J195" i="11" s="1"/>
  <c r="H195" i="11"/>
  <c r="I643" i="11"/>
  <c r="J643" i="11" s="1"/>
  <c r="H643" i="11"/>
  <c r="H246" i="11"/>
  <c r="I246" i="11"/>
  <c r="J246" i="11" s="1"/>
  <c r="H54" i="11"/>
  <c r="I54" i="11"/>
  <c r="J54" i="11" s="1"/>
  <c r="H110" i="11"/>
  <c r="I110" i="11"/>
  <c r="J110" i="11" s="1"/>
  <c r="H150" i="11"/>
  <c r="I150" i="11"/>
  <c r="J150" i="11" s="1"/>
  <c r="H182" i="11"/>
  <c r="I182" i="11"/>
  <c r="J182" i="11" s="1"/>
  <c r="H214" i="11"/>
  <c r="I214" i="11"/>
  <c r="J214" i="11" s="1"/>
  <c r="H239" i="11"/>
  <c r="I239" i="11"/>
  <c r="J239" i="11" s="1"/>
  <c r="H255" i="11"/>
  <c r="I255" i="11"/>
  <c r="J255" i="11" s="1"/>
  <c r="H390" i="11"/>
  <c r="I390" i="11"/>
  <c r="J390" i="11" s="1"/>
  <c r="H406" i="11"/>
  <c r="I406" i="11"/>
  <c r="J406" i="11" s="1"/>
  <c r="H422" i="11"/>
  <c r="I422" i="11"/>
  <c r="J422" i="11" s="1"/>
  <c r="H438" i="11"/>
  <c r="I438" i="11"/>
  <c r="J438" i="11" s="1"/>
  <c r="H454" i="11"/>
  <c r="I454" i="11"/>
  <c r="J454" i="11" s="1"/>
  <c r="H470" i="11"/>
  <c r="I470" i="11"/>
  <c r="J470" i="11" s="1"/>
  <c r="H486" i="11"/>
  <c r="I486" i="11"/>
  <c r="J486" i="11" s="1"/>
  <c r="H534" i="11"/>
  <c r="I534" i="11"/>
  <c r="J534" i="11" s="1"/>
  <c r="H550" i="11"/>
  <c r="I550" i="11"/>
  <c r="J550" i="11" s="1"/>
  <c r="H566" i="11"/>
  <c r="I566" i="11"/>
  <c r="J566" i="11" s="1"/>
  <c r="H582" i="11"/>
  <c r="I582" i="11"/>
  <c r="J582" i="11" s="1"/>
  <c r="H598" i="11"/>
  <c r="I598" i="11"/>
  <c r="J598" i="11" s="1"/>
  <c r="H614" i="11"/>
  <c r="I614" i="11"/>
  <c r="J614" i="11" s="1"/>
  <c r="H630" i="11"/>
  <c r="I630" i="11"/>
  <c r="J630" i="11" s="1"/>
  <c r="H646" i="11"/>
  <c r="I646" i="11"/>
  <c r="J646" i="11" s="1"/>
  <c r="H662" i="11"/>
  <c r="I662" i="11"/>
  <c r="J662" i="11" s="1"/>
  <c r="H678" i="11"/>
  <c r="I678" i="11"/>
  <c r="J678" i="11" s="1"/>
  <c r="H694" i="11"/>
  <c r="I694" i="11"/>
  <c r="J694" i="11" s="1"/>
  <c r="H710" i="11"/>
  <c r="I710" i="11"/>
  <c r="J710" i="11" s="1"/>
  <c r="H726" i="11"/>
  <c r="I726" i="11"/>
  <c r="J726" i="11" s="1"/>
  <c r="I741" i="11"/>
  <c r="J741" i="11" s="1"/>
  <c r="H741" i="11"/>
  <c r="I757" i="11"/>
  <c r="J757" i="11" s="1"/>
  <c r="H757" i="11"/>
  <c r="I773" i="11"/>
  <c r="J773" i="11" s="1"/>
  <c r="H773" i="11"/>
  <c r="I789" i="11"/>
  <c r="J789" i="11" s="1"/>
  <c r="H789" i="11"/>
  <c r="I805" i="11"/>
  <c r="J805" i="11" s="1"/>
  <c r="H805" i="11"/>
  <c r="I821" i="11"/>
  <c r="J821" i="11" s="1"/>
  <c r="H821" i="11"/>
  <c r="I837" i="11"/>
  <c r="J837" i="11" s="1"/>
  <c r="H837" i="11"/>
  <c r="I853" i="11"/>
  <c r="J853" i="11" s="1"/>
  <c r="H853" i="11"/>
  <c r="I869" i="11"/>
  <c r="J869" i="11" s="1"/>
  <c r="H869" i="11"/>
  <c r="I885" i="11"/>
  <c r="J885" i="11" s="1"/>
  <c r="H885" i="11"/>
  <c r="I901" i="11"/>
  <c r="J901" i="11" s="1"/>
  <c r="H901" i="11"/>
  <c r="I917" i="11"/>
  <c r="J917" i="11" s="1"/>
  <c r="H917" i="11"/>
  <c r="I933" i="11"/>
  <c r="J933" i="11" s="1"/>
  <c r="H933" i="11"/>
  <c r="I949" i="11"/>
  <c r="J949" i="11" s="1"/>
  <c r="H949" i="11"/>
  <c r="I965" i="11"/>
  <c r="J965" i="11" s="1"/>
  <c r="H965" i="11"/>
  <c r="I995" i="11"/>
  <c r="J995" i="11" s="1"/>
  <c r="H995" i="11"/>
  <c r="H248" i="11"/>
  <c r="I248" i="11"/>
  <c r="J248" i="11" s="1"/>
  <c r="H264" i="11"/>
  <c r="I264" i="11"/>
  <c r="J264" i="11" s="1"/>
  <c r="I275" i="11"/>
  <c r="J275" i="11" s="1"/>
  <c r="H275" i="11"/>
  <c r="I283" i="11"/>
  <c r="J283" i="11" s="1"/>
  <c r="H283" i="11"/>
  <c r="I291" i="11"/>
  <c r="J291" i="11" s="1"/>
  <c r="H291" i="11"/>
  <c r="I299" i="11"/>
  <c r="J299" i="11" s="1"/>
  <c r="H299" i="11"/>
  <c r="I307" i="11"/>
  <c r="J307" i="11" s="1"/>
  <c r="H307" i="11"/>
  <c r="I315" i="11"/>
  <c r="J315" i="11" s="1"/>
  <c r="H315" i="11"/>
  <c r="I323" i="11"/>
  <c r="J323" i="11" s="1"/>
  <c r="H323" i="11"/>
  <c r="I331" i="11"/>
  <c r="J331" i="11" s="1"/>
  <c r="H331" i="11"/>
  <c r="I339" i="11"/>
  <c r="J339" i="11" s="1"/>
  <c r="H339" i="11"/>
  <c r="I347" i="11"/>
  <c r="J347" i="11" s="1"/>
  <c r="H347" i="11"/>
  <c r="I355" i="11"/>
  <c r="J355" i="11" s="1"/>
  <c r="H355" i="11"/>
  <c r="I363" i="11"/>
  <c r="J363" i="11" s="1"/>
  <c r="H363" i="11"/>
  <c r="I371" i="11"/>
  <c r="J371" i="11" s="1"/>
  <c r="H371" i="11"/>
  <c r="I379" i="11"/>
  <c r="J379" i="11" s="1"/>
  <c r="H379" i="11"/>
  <c r="I387" i="11"/>
  <c r="J387" i="11" s="1"/>
  <c r="H387" i="11"/>
  <c r="H274" i="11"/>
  <c r="I274" i="11"/>
  <c r="J274" i="11" s="1"/>
  <c r="H282" i="11"/>
  <c r="I282" i="11"/>
  <c r="J282" i="11" s="1"/>
  <c r="H290" i="11"/>
  <c r="I290" i="11"/>
  <c r="J290" i="11" s="1"/>
  <c r="H298" i="11"/>
  <c r="I298" i="11"/>
  <c r="J298" i="11" s="1"/>
  <c r="H306" i="11"/>
  <c r="I306" i="11"/>
  <c r="J306" i="11" s="1"/>
  <c r="H314" i="11"/>
  <c r="I314" i="11"/>
  <c r="J314" i="11" s="1"/>
  <c r="H322" i="11"/>
  <c r="I322" i="11"/>
  <c r="J322" i="11" s="1"/>
  <c r="H330" i="11"/>
  <c r="I330" i="11"/>
  <c r="J330" i="11" s="1"/>
  <c r="H338" i="11"/>
  <c r="I338" i="11"/>
  <c r="J338" i="11" s="1"/>
  <c r="H346" i="11"/>
  <c r="I346" i="11"/>
  <c r="J346" i="11" s="1"/>
  <c r="H354" i="11"/>
  <c r="I354" i="11"/>
  <c r="J354" i="11" s="1"/>
  <c r="H362" i="11"/>
  <c r="I362" i="11"/>
  <c r="J362" i="11" s="1"/>
  <c r="H370" i="11"/>
  <c r="I370" i="11"/>
  <c r="J370" i="11" s="1"/>
  <c r="H378" i="11"/>
  <c r="I378" i="11"/>
  <c r="J378" i="11" s="1"/>
  <c r="H386" i="11"/>
  <c r="I386" i="11"/>
  <c r="J386" i="11" s="1"/>
  <c r="H400" i="11"/>
  <c r="I400" i="11"/>
  <c r="J400" i="11" s="1"/>
  <c r="H416" i="11"/>
  <c r="I416" i="11"/>
  <c r="J416" i="11" s="1"/>
  <c r="H432" i="11"/>
  <c r="I432" i="11"/>
  <c r="J432" i="11" s="1"/>
  <c r="H448" i="11"/>
  <c r="I448" i="11"/>
  <c r="J448" i="11" s="1"/>
  <c r="H464" i="11"/>
  <c r="I464" i="11"/>
  <c r="J464" i="11" s="1"/>
  <c r="H480" i="11"/>
  <c r="I480" i="11"/>
  <c r="J480" i="11" s="1"/>
  <c r="H496" i="11"/>
  <c r="I496" i="11"/>
  <c r="J496" i="11" s="1"/>
  <c r="H512" i="11"/>
  <c r="I512" i="11"/>
  <c r="J512" i="11" s="1"/>
  <c r="H528" i="11"/>
  <c r="I528" i="11"/>
  <c r="J528" i="11" s="1"/>
  <c r="H544" i="11"/>
  <c r="I544" i="11"/>
  <c r="J544" i="11" s="1"/>
  <c r="H560" i="11"/>
  <c r="I560" i="11"/>
  <c r="J560" i="11" s="1"/>
  <c r="H576" i="11"/>
  <c r="I576" i="11"/>
  <c r="J576" i="11" s="1"/>
  <c r="H592" i="11"/>
  <c r="I592" i="11"/>
  <c r="J592" i="11" s="1"/>
  <c r="H608" i="11"/>
  <c r="I608" i="11"/>
  <c r="J608" i="11" s="1"/>
  <c r="H624" i="11"/>
  <c r="I624" i="11"/>
  <c r="J624" i="11" s="1"/>
  <c r="H640" i="11"/>
  <c r="I640" i="11"/>
  <c r="J640" i="11" s="1"/>
  <c r="H656" i="11"/>
  <c r="I656" i="11"/>
  <c r="J656" i="11" s="1"/>
  <c r="H672" i="11"/>
  <c r="I672" i="11"/>
  <c r="J672" i="11" s="1"/>
  <c r="H688" i="11"/>
  <c r="I688" i="11"/>
  <c r="J688" i="11" s="1"/>
  <c r="H704" i="11"/>
  <c r="I704" i="11"/>
  <c r="J704" i="11" s="1"/>
  <c r="H720" i="11"/>
  <c r="I720" i="11"/>
  <c r="J720" i="11" s="1"/>
  <c r="H736" i="11"/>
  <c r="I736" i="11"/>
  <c r="J736" i="11" s="1"/>
  <c r="I981" i="11"/>
  <c r="J981" i="11" s="1"/>
  <c r="H981" i="11"/>
  <c r="I997" i="11"/>
  <c r="J997" i="11" s="1"/>
  <c r="H997" i="11"/>
  <c r="I393" i="11"/>
  <c r="J393" i="11" s="1"/>
  <c r="H393" i="11"/>
  <c r="I409" i="11"/>
  <c r="J409" i="11" s="1"/>
  <c r="H409" i="11"/>
  <c r="I425" i="11"/>
  <c r="J425" i="11" s="1"/>
  <c r="H425" i="11"/>
  <c r="I441" i="11"/>
  <c r="J441" i="11" s="1"/>
  <c r="H441" i="11"/>
  <c r="I457" i="11"/>
  <c r="J457" i="11" s="1"/>
  <c r="H457" i="11"/>
  <c r="I473" i="11"/>
  <c r="J473" i="11" s="1"/>
  <c r="H473" i="11"/>
  <c r="I489" i="11"/>
  <c r="J489" i="11" s="1"/>
  <c r="H489" i="11"/>
  <c r="I505" i="11"/>
  <c r="J505" i="11" s="1"/>
  <c r="H505" i="11"/>
  <c r="I521" i="11"/>
  <c r="J521" i="11" s="1"/>
  <c r="H521" i="11"/>
  <c r="I537" i="11"/>
  <c r="J537" i="11" s="1"/>
  <c r="H537" i="11"/>
  <c r="I553" i="11"/>
  <c r="J553" i="11" s="1"/>
  <c r="H553" i="11"/>
  <c r="I569" i="11"/>
  <c r="J569" i="11" s="1"/>
  <c r="H569" i="11"/>
  <c r="I585" i="11"/>
  <c r="J585" i="11" s="1"/>
  <c r="H585" i="11"/>
  <c r="I601" i="11"/>
  <c r="J601" i="11" s="1"/>
  <c r="H601" i="11"/>
  <c r="I617" i="11"/>
  <c r="J617" i="11" s="1"/>
  <c r="H617" i="11"/>
  <c r="I633" i="11"/>
  <c r="J633" i="11" s="1"/>
  <c r="H633" i="11"/>
  <c r="I649" i="11"/>
  <c r="J649" i="11" s="1"/>
  <c r="H649" i="11"/>
  <c r="I665" i="11"/>
  <c r="J665" i="11" s="1"/>
  <c r="H665" i="11"/>
  <c r="I681" i="11"/>
  <c r="J681" i="11" s="1"/>
  <c r="H681" i="11"/>
  <c r="I697" i="11"/>
  <c r="J697" i="11" s="1"/>
  <c r="H697" i="11"/>
  <c r="I713" i="11"/>
  <c r="J713" i="11" s="1"/>
  <c r="H713" i="11"/>
  <c r="I729" i="11"/>
  <c r="J729" i="11" s="1"/>
  <c r="H729" i="11"/>
  <c r="H2342" i="11"/>
  <c r="I2342" i="11"/>
  <c r="J2342" i="11" s="1"/>
  <c r="I1019" i="11"/>
  <c r="J1019" i="11" s="1"/>
  <c r="H1019" i="11"/>
  <c r="I1035" i="11"/>
  <c r="J1035" i="11" s="1"/>
  <c r="H1035" i="11"/>
  <c r="I1051" i="11"/>
  <c r="J1051" i="11" s="1"/>
  <c r="H1051" i="11"/>
  <c r="I1067" i="11"/>
  <c r="J1067" i="11" s="1"/>
  <c r="H1067" i="11"/>
  <c r="I1083" i="11"/>
  <c r="J1083" i="11" s="1"/>
  <c r="H1083" i="11"/>
  <c r="I1099" i="11"/>
  <c r="J1099" i="11" s="1"/>
  <c r="H1099" i="11"/>
  <c r="I1115" i="11"/>
  <c r="J1115" i="11" s="1"/>
  <c r="H1115" i="11"/>
  <c r="I1131" i="11"/>
  <c r="J1131" i="11" s="1"/>
  <c r="H1131" i="11"/>
  <c r="I1147" i="11"/>
  <c r="J1147" i="11" s="1"/>
  <c r="H1147" i="11"/>
  <c r="I1163" i="11"/>
  <c r="J1163" i="11" s="1"/>
  <c r="H1163" i="11"/>
  <c r="I1179" i="11"/>
  <c r="J1179" i="11" s="1"/>
  <c r="H1179" i="11"/>
  <c r="I1195" i="11"/>
  <c r="J1195" i="11" s="1"/>
  <c r="H1195" i="11"/>
  <c r="H2374" i="11"/>
  <c r="I2374" i="11"/>
  <c r="J2374" i="11" s="1"/>
  <c r="H744" i="11"/>
  <c r="I744" i="11"/>
  <c r="J744" i="11" s="1"/>
  <c r="H752" i="11"/>
  <c r="I752" i="11"/>
  <c r="J752" i="11" s="1"/>
  <c r="H760" i="11"/>
  <c r="I760" i="11"/>
  <c r="J760" i="11" s="1"/>
  <c r="H768" i="11"/>
  <c r="I768" i="11"/>
  <c r="J768" i="11" s="1"/>
  <c r="H776" i="11"/>
  <c r="I776" i="11"/>
  <c r="J776" i="11" s="1"/>
  <c r="H784" i="11"/>
  <c r="I784" i="11"/>
  <c r="J784" i="11" s="1"/>
  <c r="H792" i="11"/>
  <c r="I792" i="11"/>
  <c r="J792" i="11" s="1"/>
  <c r="H800" i="11"/>
  <c r="I800" i="11"/>
  <c r="J800" i="11" s="1"/>
  <c r="H808" i="11"/>
  <c r="I808" i="11"/>
  <c r="J808" i="11" s="1"/>
  <c r="H816" i="11"/>
  <c r="I816" i="11"/>
  <c r="J816" i="11" s="1"/>
  <c r="H824" i="11"/>
  <c r="I824" i="11"/>
  <c r="J824" i="11" s="1"/>
  <c r="H832" i="11"/>
  <c r="I832" i="11"/>
  <c r="J832" i="11" s="1"/>
  <c r="H840" i="11"/>
  <c r="I840" i="11"/>
  <c r="J840" i="11" s="1"/>
  <c r="H848" i="11"/>
  <c r="I848" i="11"/>
  <c r="J848" i="11" s="1"/>
  <c r="H856" i="11"/>
  <c r="I856" i="11"/>
  <c r="J856" i="11" s="1"/>
  <c r="H864" i="11"/>
  <c r="I864" i="11"/>
  <c r="J864" i="11" s="1"/>
  <c r="H872" i="11"/>
  <c r="I872" i="11"/>
  <c r="J872" i="11" s="1"/>
  <c r="H880" i="11"/>
  <c r="I880" i="11"/>
  <c r="J880" i="11" s="1"/>
  <c r="H888" i="11"/>
  <c r="I888" i="11"/>
  <c r="J888" i="11" s="1"/>
  <c r="H896" i="11"/>
  <c r="I896" i="11"/>
  <c r="J896" i="11" s="1"/>
  <c r="H904" i="11"/>
  <c r="I904" i="11"/>
  <c r="J904" i="11" s="1"/>
  <c r="H912" i="11"/>
  <c r="I912" i="11"/>
  <c r="J912" i="11" s="1"/>
  <c r="H920" i="11"/>
  <c r="I920" i="11"/>
  <c r="J920" i="11" s="1"/>
  <c r="H928" i="11"/>
  <c r="I928" i="11"/>
  <c r="J928" i="11" s="1"/>
  <c r="H936" i="11"/>
  <c r="I936" i="11"/>
  <c r="J936" i="11" s="1"/>
  <c r="H944" i="11"/>
  <c r="I944" i="11"/>
  <c r="J944" i="11" s="1"/>
  <c r="H952" i="11"/>
  <c r="I952" i="11"/>
  <c r="J952" i="11" s="1"/>
  <c r="H960" i="11"/>
  <c r="I960" i="11"/>
  <c r="J960" i="11" s="1"/>
  <c r="H968" i="11"/>
  <c r="I968" i="11"/>
  <c r="J968" i="11" s="1"/>
  <c r="H976" i="11"/>
  <c r="I976" i="11"/>
  <c r="J976" i="11" s="1"/>
  <c r="H984" i="11"/>
  <c r="I984" i="11"/>
  <c r="J984" i="11" s="1"/>
  <c r="H992" i="11"/>
  <c r="I992" i="11"/>
  <c r="J992" i="11" s="1"/>
  <c r="H1000" i="11"/>
  <c r="I1000" i="11"/>
  <c r="J1000" i="11" s="1"/>
  <c r="H1809" i="11"/>
  <c r="I1809" i="11"/>
  <c r="J1809" i="11" s="1"/>
  <c r="I1013" i="11"/>
  <c r="J1013" i="11" s="1"/>
  <c r="H1013" i="11"/>
  <c r="I1029" i="11"/>
  <c r="J1029" i="11" s="1"/>
  <c r="H1029" i="11"/>
  <c r="I1045" i="11"/>
  <c r="J1045" i="11" s="1"/>
  <c r="H1045" i="11"/>
  <c r="I1061" i="11"/>
  <c r="J1061" i="11" s="1"/>
  <c r="H1061" i="11"/>
  <c r="I1077" i="11"/>
  <c r="J1077" i="11" s="1"/>
  <c r="H1077" i="11"/>
  <c r="I1093" i="11"/>
  <c r="J1093" i="11" s="1"/>
  <c r="H1093" i="11"/>
  <c r="I1109" i="11"/>
  <c r="J1109" i="11" s="1"/>
  <c r="H1109" i="11"/>
  <c r="I1125" i="11"/>
  <c r="J1125" i="11" s="1"/>
  <c r="H1125" i="11"/>
  <c r="I1141" i="11"/>
  <c r="J1141" i="11" s="1"/>
  <c r="H1141" i="11"/>
  <c r="I1157" i="11"/>
  <c r="J1157" i="11" s="1"/>
  <c r="H1157" i="11"/>
  <c r="I1173" i="11"/>
  <c r="J1173" i="11" s="1"/>
  <c r="H1173" i="11"/>
  <c r="I1189" i="11"/>
  <c r="J1189" i="11" s="1"/>
  <c r="H1189" i="11"/>
  <c r="I1201" i="11"/>
  <c r="J1201" i="11" s="1"/>
  <c r="H1201" i="11"/>
  <c r="I1209" i="11"/>
  <c r="J1209" i="11" s="1"/>
  <c r="H1209" i="11"/>
  <c r="I1217" i="11"/>
  <c r="J1217" i="11" s="1"/>
  <c r="H1217" i="11"/>
  <c r="I1225" i="11"/>
  <c r="J1225" i="11" s="1"/>
  <c r="H1225" i="11"/>
  <c r="I1233" i="11"/>
  <c r="J1233" i="11" s="1"/>
  <c r="H1233" i="11"/>
  <c r="I1241" i="11"/>
  <c r="J1241" i="11" s="1"/>
  <c r="H1241" i="11"/>
  <c r="I1249" i="11"/>
  <c r="J1249" i="11" s="1"/>
  <c r="H1249" i="11"/>
  <c r="I1257" i="11"/>
  <c r="J1257" i="11" s="1"/>
  <c r="H1257" i="11"/>
  <c r="I1265" i="11"/>
  <c r="J1265" i="11" s="1"/>
  <c r="H1265" i="11"/>
  <c r="I1273" i="11"/>
  <c r="J1273" i="11" s="1"/>
  <c r="H1273" i="11"/>
  <c r="I1281" i="11"/>
  <c r="J1281" i="11" s="1"/>
  <c r="H1281" i="11"/>
  <c r="I1289" i="11"/>
  <c r="J1289" i="11" s="1"/>
  <c r="H1289" i="11"/>
  <c r="I1297" i="11"/>
  <c r="J1297" i="11" s="1"/>
  <c r="H1297" i="11"/>
  <c r="I1305" i="11"/>
  <c r="J1305" i="11" s="1"/>
  <c r="H1305" i="11"/>
  <c r="I1313" i="11"/>
  <c r="J1313" i="11" s="1"/>
  <c r="H1313" i="11"/>
  <c r="I1321" i="11"/>
  <c r="J1321" i="11" s="1"/>
  <c r="H1321" i="11"/>
  <c r="I1329" i="11"/>
  <c r="J1329" i="11" s="1"/>
  <c r="H1329" i="11"/>
  <c r="I1343" i="11"/>
  <c r="J1343" i="11" s="1"/>
  <c r="H1343" i="11"/>
  <c r="H1815" i="11"/>
  <c r="I1815" i="11"/>
  <c r="J1815" i="11" s="1"/>
  <c r="I1837" i="11"/>
  <c r="J1837" i="11" s="1"/>
  <c r="H1837" i="11"/>
  <c r="I1853" i="11"/>
  <c r="J1853" i="11" s="1"/>
  <c r="H1853" i="11"/>
  <c r="I1869" i="11"/>
  <c r="J1869" i="11" s="1"/>
  <c r="H1869" i="11"/>
  <c r="I1885" i="11"/>
  <c r="J1885" i="11" s="1"/>
  <c r="H1885" i="11"/>
  <c r="I1901" i="11"/>
  <c r="J1901" i="11" s="1"/>
  <c r="H1901" i="11"/>
  <c r="I1917" i="11"/>
  <c r="J1917" i="11" s="1"/>
  <c r="H1917" i="11"/>
  <c r="I1933" i="11"/>
  <c r="J1933" i="11" s="1"/>
  <c r="H1933" i="11"/>
  <c r="I1949" i="11"/>
  <c r="J1949" i="11" s="1"/>
  <c r="H1949" i="11"/>
  <c r="I1965" i="11"/>
  <c r="J1965" i="11" s="1"/>
  <c r="H1965" i="11"/>
  <c r="H2350" i="11"/>
  <c r="I2350" i="11"/>
  <c r="J2350" i="11" s="1"/>
  <c r="H2478" i="11"/>
  <c r="I2478" i="11"/>
  <c r="J2478" i="11" s="1"/>
  <c r="I1010" i="11"/>
  <c r="J1010" i="11" s="1"/>
  <c r="H1010" i="11"/>
  <c r="I1018" i="11"/>
  <c r="J1018" i="11" s="1"/>
  <c r="H1018" i="11"/>
  <c r="I1026" i="11"/>
  <c r="J1026" i="11" s="1"/>
  <c r="H1026" i="11"/>
  <c r="I1034" i="11"/>
  <c r="J1034" i="11" s="1"/>
  <c r="H1034" i="11"/>
  <c r="I1042" i="11"/>
  <c r="J1042" i="11" s="1"/>
  <c r="H1042" i="11"/>
  <c r="I1050" i="11"/>
  <c r="J1050" i="11" s="1"/>
  <c r="H1050" i="11"/>
  <c r="I1058" i="11"/>
  <c r="J1058" i="11" s="1"/>
  <c r="H1058" i="11"/>
  <c r="I1066" i="11"/>
  <c r="J1066" i="11" s="1"/>
  <c r="H1066" i="11"/>
  <c r="I1074" i="11"/>
  <c r="J1074" i="11" s="1"/>
  <c r="H1074" i="11"/>
  <c r="I1082" i="11"/>
  <c r="J1082" i="11" s="1"/>
  <c r="H1082" i="11"/>
  <c r="I1090" i="11"/>
  <c r="J1090" i="11" s="1"/>
  <c r="H1090" i="11"/>
  <c r="I1098" i="11"/>
  <c r="J1098" i="11" s="1"/>
  <c r="H1098" i="11"/>
  <c r="I1106" i="11"/>
  <c r="J1106" i="11" s="1"/>
  <c r="H1106" i="11"/>
  <c r="I1114" i="11"/>
  <c r="J1114" i="11" s="1"/>
  <c r="H1114" i="11"/>
  <c r="I1122" i="11"/>
  <c r="J1122" i="11" s="1"/>
  <c r="H1122" i="11"/>
  <c r="I1130" i="11"/>
  <c r="J1130" i="11" s="1"/>
  <c r="H1130" i="11"/>
  <c r="I1138" i="11"/>
  <c r="J1138" i="11" s="1"/>
  <c r="H1138" i="11"/>
  <c r="I1146" i="11"/>
  <c r="J1146" i="11" s="1"/>
  <c r="H1146" i="11"/>
  <c r="I1154" i="11"/>
  <c r="J1154" i="11" s="1"/>
  <c r="H1154" i="11"/>
  <c r="I1162" i="11"/>
  <c r="J1162" i="11" s="1"/>
  <c r="H1162" i="11"/>
  <c r="I1170" i="11"/>
  <c r="J1170" i="11" s="1"/>
  <c r="H1170" i="11"/>
  <c r="I1178" i="11"/>
  <c r="J1178" i="11" s="1"/>
  <c r="H1178" i="11"/>
  <c r="I1186" i="11"/>
  <c r="J1186" i="11" s="1"/>
  <c r="H1186" i="11"/>
  <c r="I1194" i="11"/>
  <c r="J1194" i="11" s="1"/>
  <c r="H1194" i="11"/>
  <c r="H1202" i="11"/>
  <c r="I1202" i="11"/>
  <c r="J1202" i="11" s="1"/>
  <c r="H1210" i="11"/>
  <c r="I1210" i="11"/>
  <c r="J1210" i="11" s="1"/>
  <c r="H1218" i="11"/>
  <c r="I1218" i="11"/>
  <c r="J1218" i="11" s="1"/>
  <c r="H1226" i="11"/>
  <c r="I1226" i="11"/>
  <c r="J1226" i="11" s="1"/>
  <c r="H1234" i="11"/>
  <c r="I1234" i="11"/>
  <c r="J1234" i="11" s="1"/>
  <c r="H1242" i="11"/>
  <c r="I1242" i="11"/>
  <c r="J1242" i="11" s="1"/>
  <c r="H1250" i="11"/>
  <c r="I1250" i="11"/>
  <c r="J1250" i="11" s="1"/>
  <c r="H1258" i="11"/>
  <c r="I1258" i="11"/>
  <c r="J1258" i="11" s="1"/>
  <c r="H1266" i="11"/>
  <c r="I1266" i="11"/>
  <c r="J1266" i="11" s="1"/>
  <c r="H1274" i="11"/>
  <c r="I1274" i="11"/>
  <c r="J1274" i="11" s="1"/>
  <c r="H1282" i="11"/>
  <c r="I1282" i="11"/>
  <c r="J1282" i="11" s="1"/>
  <c r="H1290" i="11"/>
  <c r="I1290" i="11"/>
  <c r="J1290" i="11" s="1"/>
  <c r="H1298" i="11"/>
  <c r="I1298" i="11"/>
  <c r="J1298" i="11" s="1"/>
  <c r="H1306" i="11"/>
  <c r="I1306" i="11"/>
  <c r="J1306" i="11" s="1"/>
  <c r="H1314" i="11"/>
  <c r="I1314" i="11"/>
  <c r="J1314" i="11" s="1"/>
  <c r="H1322" i="11"/>
  <c r="I1322" i="11"/>
  <c r="J1322" i="11" s="1"/>
  <c r="H1330" i="11"/>
  <c r="I1330" i="11"/>
  <c r="J1330" i="11" s="1"/>
  <c r="I1341" i="11"/>
  <c r="J1341" i="11" s="1"/>
  <c r="H1341" i="11"/>
  <c r="H1805" i="11"/>
  <c r="I1805" i="11"/>
  <c r="J1805" i="11" s="1"/>
  <c r="H2358" i="11"/>
  <c r="I2358" i="11"/>
  <c r="J2358" i="11" s="1"/>
  <c r="H2486" i="11"/>
  <c r="I2486" i="11"/>
  <c r="J2486" i="11" s="1"/>
  <c r="H1811" i="11"/>
  <c r="I1811" i="11"/>
  <c r="J1811" i="11" s="1"/>
  <c r="I1835" i="11"/>
  <c r="J1835" i="11" s="1"/>
  <c r="H1835" i="11"/>
  <c r="I1851" i="11"/>
  <c r="J1851" i="11" s="1"/>
  <c r="H1851" i="11"/>
  <c r="I1867" i="11"/>
  <c r="J1867" i="11" s="1"/>
  <c r="H1867" i="11"/>
  <c r="I1883" i="11"/>
  <c r="J1883" i="11" s="1"/>
  <c r="H1883" i="11"/>
  <c r="I1899" i="11"/>
  <c r="J1899" i="11" s="1"/>
  <c r="H1899" i="11"/>
  <c r="I1915" i="11"/>
  <c r="J1915" i="11" s="1"/>
  <c r="H1915" i="11"/>
  <c r="I1931" i="11"/>
  <c r="J1931" i="11" s="1"/>
  <c r="H1931" i="11"/>
  <c r="I1947" i="11"/>
  <c r="J1947" i="11" s="1"/>
  <c r="H1947" i="11"/>
  <c r="I1963" i="11"/>
  <c r="J1963" i="11" s="1"/>
  <c r="H1963" i="11"/>
  <c r="H2398" i="11"/>
  <c r="I2398" i="11"/>
  <c r="J2398" i="11" s="1"/>
  <c r="H2526" i="11"/>
  <c r="I2526" i="11"/>
  <c r="J2526" i="11" s="1"/>
  <c r="H1342" i="11"/>
  <c r="I1342" i="11"/>
  <c r="J1342" i="11" s="1"/>
  <c r="H1350" i="11"/>
  <c r="I1350" i="11"/>
  <c r="J1350" i="11" s="1"/>
  <c r="I1358" i="11"/>
  <c r="J1358" i="11" s="1"/>
  <c r="H1358" i="11"/>
  <c r="I1366" i="11"/>
  <c r="J1366" i="11" s="1"/>
  <c r="H1366" i="11"/>
  <c r="I1374" i="11"/>
  <c r="J1374" i="11" s="1"/>
  <c r="H1374" i="11"/>
  <c r="I1382" i="11"/>
  <c r="J1382" i="11" s="1"/>
  <c r="H1382" i="11"/>
  <c r="I1390" i="11"/>
  <c r="J1390" i="11" s="1"/>
  <c r="H1390" i="11"/>
  <c r="I1398" i="11"/>
  <c r="J1398" i="11" s="1"/>
  <c r="H1398" i="11"/>
  <c r="I1406" i="11"/>
  <c r="J1406" i="11" s="1"/>
  <c r="H1406" i="11"/>
  <c r="I1414" i="11"/>
  <c r="J1414" i="11" s="1"/>
  <c r="H1414" i="11"/>
  <c r="I1422" i="11"/>
  <c r="J1422" i="11" s="1"/>
  <c r="H1422" i="11"/>
  <c r="I1430" i="11"/>
  <c r="J1430" i="11" s="1"/>
  <c r="H1430" i="11"/>
  <c r="I1438" i="11"/>
  <c r="J1438" i="11" s="1"/>
  <c r="H1438" i="11"/>
  <c r="I1446" i="11"/>
  <c r="J1446" i="11" s="1"/>
  <c r="H1446" i="11"/>
  <c r="I1454" i="11"/>
  <c r="J1454" i="11" s="1"/>
  <c r="H1454" i="11"/>
  <c r="I1462" i="11"/>
  <c r="J1462" i="11" s="1"/>
  <c r="H1462" i="11"/>
  <c r="I1470" i="11"/>
  <c r="J1470" i="11" s="1"/>
  <c r="H1470" i="11"/>
  <c r="I1478" i="11"/>
  <c r="J1478" i="11" s="1"/>
  <c r="H1478" i="11"/>
  <c r="I1486" i="11"/>
  <c r="J1486" i="11" s="1"/>
  <c r="H1486" i="11"/>
  <c r="I1494" i="11"/>
  <c r="J1494" i="11" s="1"/>
  <c r="H1494" i="11"/>
  <c r="I1502" i="11"/>
  <c r="J1502" i="11" s="1"/>
  <c r="H1502" i="11"/>
  <c r="I1510" i="11"/>
  <c r="J1510" i="11" s="1"/>
  <c r="H1510" i="11"/>
  <c r="I1518" i="11"/>
  <c r="J1518" i="11" s="1"/>
  <c r="H1518" i="11"/>
  <c r="I1526" i="11"/>
  <c r="J1526" i="11" s="1"/>
  <c r="H1526" i="11"/>
  <c r="I1534" i="11"/>
  <c r="J1534" i="11" s="1"/>
  <c r="H1534" i="11"/>
  <c r="I1542" i="11"/>
  <c r="J1542" i="11" s="1"/>
  <c r="H1542" i="11"/>
  <c r="I1550" i="11"/>
  <c r="J1550" i="11" s="1"/>
  <c r="H1550" i="11"/>
  <c r="I1558" i="11"/>
  <c r="J1558" i="11" s="1"/>
  <c r="H1558" i="11"/>
  <c r="I1566" i="11"/>
  <c r="J1566" i="11" s="1"/>
  <c r="H1566" i="11"/>
  <c r="I1574" i="11"/>
  <c r="J1574" i="11" s="1"/>
  <c r="H1574" i="11"/>
  <c r="I1582" i="11"/>
  <c r="J1582" i="11" s="1"/>
  <c r="H1582" i="11"/>
  <c r="I1590" i="11"/>
  <c r="J1590" i="11" s="1"/>
  <c r="H1590" i="11"/>
  <c r="I1598" i="11"/>
  <c r="J1598" i="11" s="1"/>
  <c r="H1598" i="11"/>
  <c r="I1606" i="11"/>
  <c r="J1606" i="11" s="1"/>
  <c r="H1606" i="11"/>
  <c r="I1614" i="11"/>
  <c r="J1614" i="11" s="1"/>
  <c r="H1614" i="11"/>
  <c r="I1622" i="11"/>
  <c r="J1622" i="11" s="1"/>
  <c r="H1622" i="11"/>
  <c r="I1630" i="11"/>
  <c r="J1630" i="11" s="1"/>
  <c r="H1630" i="11"/>
  <c r="I1638" i="11"/>
  <c r="J1638" i="11" s="1"/>
  <c r="H1638" i="11"/>
  <c r="I1646" i="11"/>
  <c r="J1646" i="11" s="1"/>
  <c r="H1646" i="11"/>
  <c r="I1654" i="11"/>
  <c r="J1654" i="11" s="1"/>
  <c r="H1654" i="11"/>
  <c r="I1662" i="11"/>
  <c r="J1662" i="11" s="1"/>
  <c r="H1662" i="11"/>
  <c r="I1670" i="11"/>
  <c r="J1670" i="11" s="1"/>
  <c r="H1670" i="11"/>
  <c r="I1678" i="11"/>
  <c r="J1678" i="11" s="1"/>
  <c r="H1678" i="11"/>
  <c r="I1686" i="11"/>
  <c r="J1686" i="11" s="1"/>
  <c r="H1686" i="11"/>
  <c r="I1694" i="11"/>
  <c r="J1694" i="11" s="1"/>
  <c r="H1694" i="11"/>
  <c r="I1702" i="11"/>
  <c r="J1702" i="11" s="1"/>
  <c r="H1702" i="11"/>
  <c r="I1710" i="11"/>
  <c r="J1710" i="11" s="1"/>
  <c r="H1710" i="11"/>
  <c r="I1718" i="11"/>
  <c r="J1718" i="11" s="1"/>
  <c r="H1718" i="11"/>
  <c r="I1726" i="11"/>
  <c r="J1726" i="11" s="1"/>
  <c r="H1726" i="11"/>
  <c r="I1734" i="11"/>
  <c r="J1734" i="11" s="1"/>
  <c r="H1734" i="11"/>
  <c r="I1742" i="11"/>
  <c r="J1742" i="11" s="1"/>
  <c r="H1742" i="11"/>
  <c r="I1750" i="11"/>
  <c r="J1750" i="11" s="1"/>
  <c r="H1750" i="11"/>
  <c r="I1758" i="11"/>
  <c r="J1758" i="11" s="1"/>
  <c r="H1758" i="11"/>
  <c r="I1766" i="11"/>
  <c r="J1766" i="11" s="1"/>
  <c r="H1766" i="11"/>
  <c r="I1774" i="11"/>
  <c r="J1774" i="11" s="1"/>
  <c r="H1774" i="11"/>
  <c r="I1782" i="11"/>
  <c r="J1782" i="11" s="1"/>
  <c r="H1782" i="11"/>
  <c r="I1790" i="11"/>
  <c r="J1790" i="11" s="1"/>
  <c r="H1790" i="11"/>
  <c r="I1798" i="11"/>
  <c r="J1798" i="11" s="1"/>
  <c r="H1798" i="11"/>
  <c r="I1810" i="11"/>
  <c r="J1810" i="11" s="1"/>
  <c r="H1810" i="11"/>
  <c r="I1826" i="11"/>
  <c r="J1826" i="11" s="1"/>
  <c r="H1826" i="11"/>
  <c r="I2095" i="11"/>
  <c r="J2095" i="11" s="1"/>
  <c r="H2095" i="11"/>
  <c r="I2111" i="11"/>
  <c r="J2111" i="11" s="1"/>
  <c r="H2111" i="11"/>
  <c r="I2127" i="11"/>
  <c r="J2127" i="11" s="1"/>
  <c r="H2127" i="11"/>
  <c r="I2143" i="11"/>
  <c r="J2143" i="11" s="1"/>
  <c r="H2143" i="11"/>
  <c r="I2159" i="11"/>
  <c r="J2159" i="11" s="1"/>
  <c r="H2159" i="11"/>
  <c r="I2175" i="11"/>
  <c r="J2175" i="11" s="1"/>
  <c r="H2175" i="11"/>
  <c r="I2191" i="11"/>
  <c r="J2191" i="11" s="1"/>
  <c r="H2191" i="11"/>
  <c r="H2402" i="11"/>
  <c r="I2402" i="11"/>
  <c r="J2402" i="11" s="1"/>
  <c r="H2466" i="11"/>
  <c r="I2466" i="11"/>
  <c r="J2466" i="11" s="1"/>
  <c r="H2530" i="11"/>
  <c r="I2530" i="11"/>
  <c r="J2530" i="11" s="1"/>
  <c r="I1359" i="11"/>
  <c r="J1359" i="11" s="1"/>
  <c r="H1359" i="11"/>
  <c r="I1367" i="11"/>
  <c r="J1367" i="11" s="1"/>
  <c r="H1367" i="11"/>
  <c r="I1375" i="11"/>
  <c r="J1375" i="11" s="1"/>
  <c r="H1375" i="11"/>
  <c r="I1383" i="11"/>
  <c r="J1383" i="11" s="1"/>
  <c r="H1383" i="11"/>
  <c r="I1391" i="11"/>
  <c r="J1391" i="11" s="1"/>
  <c r="H1391" i="11"/>
  <c r="I1399" i="11"/>
  <c r="J1399" i="11" s="1"/>
  <c r="H1399" i="11"/>
  <c r="I1407" i="11"/>
  <c r="J1407" i="11" s="1"/>
  <c r="H1407" i="11"/>
  <c r="I1415" i="11"/>
  <c r="J1415" i="11" s="1"/>
  <c r="H1415" i="11"/>
  <c r="I1423" i="11"/>
  <c r="J1423" i="11" s="1"/>
  <c r="H1423" i="11"/>
  <c r="I1431" i="11"/>
  <c r="J1431" i="11" s="1"/>
  <c r="H1431" i="11"/>
  <c r="I1439" i="11"/>
  <c r="J1439" i="11" s="1"/>
  <c r="H1439" i="11"/>
  <c r="I1447" i="11"/>
  <c r="J1447" i="11" s="1"/>
  <c r="H1447" i="11"/>
  <c r="I1455" i="11"/>
  <c r="J1455" i="11" s="1"/>
  <c r="H1455" i="11"/>
  <c r="I1463" i="11"/>
  <c r="J1463" i="11" s="1"/>
  <c r="H1463" i="11"/>
  <c r="I1471" i="11"/>
  <c r="J1471" i="11" s="1"/>
  <c r="H1471" i="11"/>
  <c r="I1479" i="11"/>
  <c r="J1479" i="11" s="1"/>
  <c r="H1479" i="11"/>
  <c r="I1487" i="11"/>
  <c r="J1487" i="11" s="1"/>
  <c r="H1487" i="11"/>
  <c r="I1495" i="11"/>
  <c r="J1495" i="11" s="1"/>
  <c r="H1495" i="11"/>
  <c r="I1503" i="11"/>
  <c r="J1503" i="11" s="1"/>
  <c r="H1503" i="11"/>
  <c r="I1511" i="11"/>
  <c r="J1511" i="11" s="1"/>
  <c r="H1511" i="11"/>
  <c r="I1519" i="11"/>
  <c r="J1519" i="11" s="1"/>
  <c r="H1519" i="11"/>
  <c r="I1527" i="11"/>
  <c r="J1527" i="11" s="1"/>
  <c r="H1527" i="11"/>
  <c r="I1535" i="11"/>
  <c r="J1535" i="11" s="1"/>
  <c r="H1535" i="11"/>
  <c r="I1543" i="11"/>
  <c r="J1543" i="11" s="1"/>
  <c r="H1543" i="11"/>
  <c r="I1551" i="11"/>
  <c r="J1551" i="11" s="1"/>
  <c r="H1551" i="11"/>
  <c r="I1559" i="11"/>
  <c r="J1559" i="11" s="1"/>
  <c r="H1559" i="11"/>
  <c r="I1567" i="11"/>
  <c r="J1567" i="11" s="1"/>
  <c r="H1567" i="11"/>
  <c r="I1575" i="11"/>
  <c r="J1575" i="11" s="1"/>
  <c r="H1575" i="11"/>
  <c r="I1583" i="11"/>
  <c r="J1583" i="11" s="1"/>
  <c r="H1583" i="11"/>
  <c r="I1591" i="11"/>
  <c r="J1591" i="11" s="1"/>
  <c r="H1591" i="11"/>
  <c r="I1599" i="11"/>
  <c r="J1599" i="11" s="1"/>
  <c r="H1599" i="11"/>
  <c r="I1607" i="11"/>
  <c r="J1607" i="11" s="1"/>
  <c r="H1607" i="11"/>
  <c r="I1615" i="11"/>
  <c r="J1615" i="11" s="1"/>
  <c r="H1615" i="11"/>
  <c r="I1623" i="11"/>
  <c r="J1623" i="11" s="1"/>
  <c r="H1623" i="11"/>
  <c r="I1631" i="11"/>
  <c r="J1631" i="11" s="1"/>
  <c r="H1631" i="11"/>
  <c r="I1639" i="11"/>
  <c r="J1639" i="11" s="1"/>
  <c r="H1639" i="11"/>
  <c r="I1647" i="11"/>
  <c r="J1647" i="11" s="1"/>
  <c r="H1647" i="11"/>
  <c r="I1655" i="11"/>
  <c r="J1655" i="11" s="1"/>
  <c r="H1655" i="11"/>
  <c r="I1663" i="11"/>
  <c r="J1663" i="11" s="1"/>
  <c r="H1663" i="11"/>
  <c r="I1671" i="11"/>
  <c r="J1671" i="11" s="1"/>
  <c r="H1671" i="11"/>
  <c r="I1679" i="11"/>
  <c r="J1679" i="11" s="1"/>
  <c r="H1679" i="11"/>
  <c r="I1687" i="11"/>
  <c r="J1687" i="11" s="1"/>
  <c r="H1687" i="11"/>
  <c r="I1695" i="11"/>
  <c r="J1695" i="11" s="1"/>
  <c r="H1695" i="11"/>
  <c r="I1703" i="11"/>
  <c r="J1703" i="11" s="1"/>
  <c r="H1703" i="11"/>
  <c r="I1711" i="11"/>
  <c r="J1711" i="11" s="1"/>
  <c r="H1711" i="11"/>
  <c r="I1719" i="11"/>
  <c r="J1719" i="11" s="1"/>
  <c r="H1719" i="11"/>
  <c r="I1727" i="11"/>
  <c r="J1727" i="11" s="1"/>
  <c r="H1727" i="11"/>
  <c r="I1735" i="11"/>
  <c r="J1735" i="11" s="1"/>
  <c r="H1735" i="11"/>
  <c r="I1743" i="11"/>
  <c r="J1743" i="11" s="1"/>
  <c r="H1743" i="11"/>
  <c r="I1751" i="11"/>
  <c r="J1751" i="11" s="1"/>
  <c r="H1751" i="11"/>
  <c r="I1759" i="11"/>
  <c r="J1759" i="11" s="1"/>
  <c r="H1759" i="11"/>
  <c r="I1767" i="11"/>
  <c r="J1767" i="11" s="1"/>
  <c r="H1767" i="11"/>
  <c r="I1775" i="11"/>
  <c r="J1775" i="11" s="1"/>
  <c r="H1775" i="11"/>
  <c r="I1783" i="11"/>
  <c r="J1783" i="11" s="1"/>
  <c r="H1783" i="11"/>
  <c r="I1791" i="11"/>
  <c r="J1791" i="11" s="1"/>
  <c r="H1791" i="11"/>
  <c r="I1799" i="11"/>
  <c r="J1799" i="11" s="1"/>
  <c r="H1799" i="11"/>
  <c r="I1812" i="11"/>
  <c r="J1812" i="11" s="1"/>
  <c r="H1812" i="11"/>
  <c r="I2085" i="11"/>
  <c r="J2085" i="11" s="1"/>
  <c r="H2085" i="11"/>
  <c r="I2101" i="11"/>
  <c r="J2101" i="11" s="1"/>
  <c r="H2101" i="11"/>
  <c r="I2117" i="11"/>
  <c r="J2117" i="11" s="1"/>
  <c r="H2117" i="11"/>
  <c r="I2133" i="11"/>
  <c r="J2133" i="11" s="1"/>
  <c r="H2133" i="11"/>
  <c r="I2149" i="11"/>
  <c r="J2149" i="11" s="1"/>
  <c r="H2149" i="11"/>
  <c r="I2165" i="11"/>
  <c r="J2165" i="11" s="1"/>
  <c r="H2165" i="11"/>
  <c r="I2181" i="11"/>
  <c r="J2181" i="11" s="1"/>
  <c r="H2181" i="11"/>
  <c r="H2346" i="11"/>
  <c r="I2346" i="11"/>
  <c r="J2346" i="11" s="1"/>
  <c r="H2410" i="11"/>
  <c r="I2410" i="11"/>
  <c r="J2410" i="11" s="1"/>
  <c r="H2474" i="11"/>
  <c r="I2474" i="11"/>
  <c r="J2474" i="11" s="1"/>
  <c r="H2538" i="11"/>
  <c r="I2538" i="11"/>
  <c r="J2538" i="11" s="1"/>
  <c r="I1995" i="11"/>
  <c r="J1995" i="11" s="1"/>
  <c r="H1995" i="11"/>
  <c r="I2011" i="11"/>
  <c r="J2011" i="11" s="1"/>
  <c r="H2011" i="11"/>
  <c r="I2027" i="11"/>
  <c r="J2027" i="11" s="1"/>
  <c r="H2027" i="11"/>
  <c r="I2043" i="11"/>
  <c r="J2043" i="11" s="1"/>
  <c r="H2043" i="11"/>
  <c r="I2059" i="11"/>
  <c r="J2059" i="11" s="1"/>
  <c r="H2059" i="11"/>
  <c r="I2075" i="11"/>
  <c r="J2075" i="11" s="1"/>
  <c r="H2075" i="11"/>
  <c r="H2345" i="11"/>
  <c r="I2345" i="11"/>
  <c r="J2345" i="11" s="1"/>
  <c r="H2361" i="11"/>
  <c r="I2361" i="11"/>
  <c r="J2361" i="11" s="1"/>
  <c r="H2377" i="11"/>
  <c r="I2377" i="11"/>
  <c r="J2377" i="11" s="1"/>
  <c r="H2393" i="11"/>
  <c r="I2393" i="11"/>
  <c r="J2393" i="11" s="1"/>
  <c r="H2409" i="11"/>
  <c r="I2409" i="11"/>
  <c r="J2409" i="11" s="1"/>
  <c r="H2425" i="11"/>
  <c r="I2425" i="11"/>
  <c r="J2425" i="11" s="1"/>
  <c r="H2441" i="11"/>
  <c r="I2441" i="11"/>
  <c r="J2441" i="11" s="1"/>
  <c r="H2457" i="11"/>
  <c r="I2457" i="11"/>
  <c r="J2457" i="11" s="1"/>
  <c r="H2473" i="11"/>
  <c r="I2473" i="11"/>
  <c r="J2473" i="11" s="1"/>
  <c r="H2489" i="11"/>
  <c r="I2489" i="11"/>
  <c r="J2489" i="11" s="1"/>
  <c r="H2505" i="11"/>
  <c r="I2505" i="11"/>
  <c r="J2505" i="11" s="1"/>
  <c r="H2521" i="11"/>
  <c r="I2521" i="11"/>
  <c r="J2521" i="11" s="1"/>
  <c r="H2537" i="11"/>
  <c r="I2537" i="11"/>
  <c r="J2537" i="11" s="1"/>
  <c r="H2327" i="11"/>
  <c r="I2327" i="11"/>
  <c r="J2327" i="11" s="1"/>
  <c r="H2352" i="11"/>
  <c r="I2352" i="11"/>
  <c r="J2352" i="11" s="1"/>
  <c r="H2368" i="11"/>
  <c r="I2368" i="11"/>
  <c r="J2368" i="11" s="1"/>
  <c r="H2384" i="11"/>
  <c r="I2384" i="11"/>
  <c r="J2384" i="11" s="1"/>
  <c r="H2400" i="11"/>
  <c r="I2400" i="11"/>
  <c r="J2400" i="11" s="1"/>
  <c r="H2416" i="11"/>
  <c r="I2416" i="11"/>
  <c r="J2416" i="11" s="1"/>
  <c r="H2432" i="11"/>
  <c r="I2432" i="11"/>
  <c r="J2432" i="11" s="1"/>
  <c r="H2448" i="11"/>
  <c r="I2448" i="11"/>
  <c r="J2448" i="11" s="1"/>
  <c r="H2464" i="11"/>
  <c r="I2464" i="11"/>
  <c r="J2464" i="11" s="1"/>
  <c r="H2480" i="11"/>
  <c r="I2480" i="11"/>
  <c r="J2480" i="11" s="1"/>
  <c r="H2496" i="11"/>
  <c r="I2496" i="11"/>
  <c r="J2496" i="11" s="1"/>
  <c r="H2512" i="11"/>
  <c r="I2512" i="11"/>
  <c r="J2512" i="11" s="1"/>
  <c r="H2528" i="11"/>
  <c r="I2528" i="11"/>
  <c r="J2528" i="11" s="1"/>
  <c r="H2544" i="11"/>
  <c r="I2544" i="11"/>
  <c r="J2544" i="11" s="1"/>
  <c r="I1830" i="11"/>
  <c r="J1830" i="11" s="1"/>
  <c r="H1830" i="11"/>
  <c r="I1838" i="11"/>
  <c r="J1838" i="11" s="1"/>
  <c r="H1838" i="11"/>
  <c r="I1846" i="11"/>
  <c r="J1846" i="11" s="1"/>
  <c r="H1846" i="11"/>
  <c r="I1854" i="11"/>
  <c r="J1854" i="11" s="1"/>
  <c r="H1854" i="11"/>
  <c r="I1862" i="11"/>
  <c r="J1862" i="11" s="1"/>
  <c r="H1862" i="11"/>
  <c r="I1870" i="11"/>
  <c r="J1870" i="11" s="1"/>
  <c r="H1870" i="11"/>
  <c r="I1878" i="11"/>
  <c r="J1878" i="11" s="1"/>
  <c r="H1878" i="11"/>
  <c r="I1886" i="11"/>
  <c r="J1886" i="11" s="1"/>
  <c r="H1886" i="11"/>
  <c r="I1894" i="11"/>
  <c r="J1894" i="11" s="1"/>
  <c r="H1894" i="11"/>
  <c r="I1902" i="11"/>
  <c r="J1902" i="11" s="1"/>
  <c r="H1902" i="11"/>
  <c r="I1910" i="11"/>
  <c r="J1910" i="11" s="1"/>
  <c r="H1910" i="11"/>
  <c r="I1918" i="11"/>
  <c r="J1918" i="11" s="1"/>
  <c r="H1918" i="11"/>
  <c r="I1926" i="11"/>
  <c r="J1926" i="11" s="1"/>
  <c r="H1926" i="11"/>
  <c r="I1934" i="11"/>
  <c r="J1934" i="11" s="1"/>
  <c r="H1934" i="11"/>
  <c r="I1942" i="11"/>
  <c r="J1942" i="11" s="1"/>
  <c r="H1942" i="11"/>
  <c r="I1950" i="11"/>
  <c r="J1950" i="11" s="1"/>
  <c r="H1950" i="11"/>
  <c r="I1958" i="11"/>
  <c r="J1958" i="11" s="1"/>
  <c r="H1958" i="11"/>
  <c r="I1966" i="11"/>
  <c r="J1966" i="11" s="1"/>
  <c r="H1966" i="11"/>
  <c r="I1977" i="11"/>
  <c r="J1977" i="11" s="1"/>
  <c r="H1977" i="11"/>
  <c r="I1993" i="11"/>
  <c r="J1993" i="11" s="1"/>
  <c r="H1993" i="11"/>
  <c r="I2009" i="11"/>
  <c r="J2009" i="11" s="1"/>
  <c r="H2009" i="11"/>
  <c r="I2025" i="11"/>
  <c r="J2025" i="11" s="1"/>
  <c r="H2025" i="11"/>
  <c r="I2041" i="11"/>
  <c r="J2041" i="11" s="1"/>
  <c r="H2041" i="11"/>
  <c r="I2057" i="11"/>
  <c r="J2057" i="11" s="1"/>
  <c r="H2057" i="11"/>
  <c r="I2073" i="11"/>
  <c r="J2073" i="11" s="1"/>
  <c r="H2073" i="11"/>
  <c r="H2339" i="11"/>
  <c r="I2339" i="11"/>
  <c r="J2339" i="11" s="1"/>
  <c r="H2355" i="11"/>
  <c r="I2355" i="11"/>
  <c r="J2355" i="11" s="1"/>
  <c r="H2371" i="11"/>
  <c r="I2371" i="11"/>
  <c r="J2371" i="11" s="1"/>
  <c r="H2387" i="11"/>
  <c r="I2387" i="11"/>
  <c r="J2387" i="11" s="1"/>
  <c r="H2403" i="11"/>
  <c r="I2403" i="11"/>
  <c r="J2403" i="11" s="1"/>
  <c r="H2419" i="11"/>
  <c r="I2419" i="11"/>
  <c r="J2419" i="11" s="1"/>
  <c r="H2435" i="11"/>
  <c r="I2435" i="11"/>
  <c r="J2435" i="11" s="1"/>
  <c r="H2451" i="11"/>
  <c r="I2451" i="11"/>
  <c r="J2451" i="11" s="1"/>
  <c r="H2467" i="11"/>
  <c r="I2467" i="11"/>
  <c r="J2467" i="11" s="1"/>
  <c r="H2483" i="11"/>
  <c r="I2483" i="11"/>
  <c r="J2483" i="11" s="1"/>
  <c r="H2499" i="11"/>
  <c r="I2499" i="11"/>
  <c r="J2499" i="11" s="1"/>
  <c r="H2515" i="11"/>
  <c r="I2515" i="11"/>
  <c r="J2515" i="11" s="1"/>
  <c r="H2531" i="11"/>
  <c r="I2531" i="11"/>
  <c r="J2531" i="11" s="1"/>
  <c r="H2547" i="11"/>
  <c r="I2547" i="11"/>
  <c r="J2547" i="11" s="1"/>
  <c r="H2555" i="11"/>
  <c r="I2555" i="11"/>
  <c r="J2555" i="11" s="1"/>
  <c r="H2559" i="11"/>
  <c r="I2559" i="11"/>
  <c r="J2559" i="11" s="1"/>
  <c r="H2563" i="11"/>
  <c r="I2563" i="11"/>
  <c r="J2563" i="11" s="1"/>
  <c r="H2567" i="11"/>
  <c r="I2567" i="11"/>
  <c r="J2567" i="11" s="1"/>
  <c r="H2571" i="11"/>
  <c r="I2571" i="11"/>
  <c r="J2571" i="11" s="1"/>
  <c r="H2575" i="11"/>
  <c r="I2575" i="11"/>
  <c r="J2575" i="11" s="1"/>
  <c r="H2579" i="11"/>
  <c r="I2579" i="11"/>
  <c r="J2579" i="11" s="1"/>
  <c r="H2583" i="11"/>
  <c r="I2583" i="11"/>
  <c r="J2583" i="11" s="1"/>
  <c r="H2587" i="11"/>
  <c r="I2587" i="11"/>
  <c r="J2587" i="11" s="1"/>
  <c r="H2591" i="11"/>
  <c r="I2591" i="11"/>
  <c r="J2591" i="11" s="1"/>
  <c r="H2595" i="11"/>
  <c r="I2595" i="11"/>
  <c r="J2595" i="11" s="1"/>
  <c r="H2599" i="11"/>
  <c r="I2599" i="11"/>
  <c r="J2599" i="11" s="1"/>
  <c r="I2624" i="11"/>
  <c r="J2624" i="11" s="1"/>
  <c r="H2624" i="11"/>
  <c r="I2199" i="11"/>
  <c r="J2199" i="11" s="1"/>
  <c r="H2199" i="11"/>
  <c r="I2207" i="11"/>
  <c r="J2207" i="11" s="1"/>
  <c r="H2207" i="11"/>
  <c r="I2215" i="11"/>
  <c r="J2215" i="11" s="1"/>
  <c r="H2215" i="11"/>
  <c r="I2223" i="11"/>
  <c r="J2223" i="11" s="1"/>
  <c r="H2223" i="11"/>
  <c r="I2231" i="11"/>
  <c r="J2231" i="11" s="1"/>
  <c r="H2231" i="11"/>
  <c r="I2239" i="11"/>
  <c r="J2239" i="11" s="1"/>
  <c r="H2239" i="11"/>
  <c r="I2247" i="11"/>
  <c r="J2247" i="11" s="1"/>
  <c r="H2247" i="11"/>
  <c r="I2255" i="11"/>
  <c r="J2255" i="11" s="1"/>
  <c r="H2255" i="11"/>
  <c r="I2263" i="11"/>
  <c r="J2263" i="11" s="1"/>
  <c r="H2263" i="11"/>
  <c r="I2271" i="11"/>
  <c r="J2271" i="11" s="1"/>
  <c r="H2271" i="11"/>
  <c r="I2279" i="11"/>
  <c r="J2279" i="11" s="1"/>
  <c r="H2279" i="11"/>
  <c r="I2287" i="11"/>
  <c r="J2287" i="11" s="1"/>
  <c r="H2287" i="11"/>
  <c r="I2295" i="11"/>
  <c r="J2295" i="11" s="1"/>
  <c r="H2295" i="11"/>
  <c r="I2303" i="11"/>
  <c r="J2303" i="11" s="1"/>
  <c r="H2303" i="11"/>
  <c r="I2311" i="11"/>
  <c r="J2311" i="11" s="1"/>
  <c r="H2311" i="11"/>
  <c r="I2319" i="11"/>
  <c r="J2319" i="11" s="1"/>
  <c r="H2319" i="11"/>
  <c r="I2332" i="11"/>
  <c r="J2332" i="11" s="1"/>
  <c r="H2332" i="11"/>
  <c r="I2622" i="11"/>
  <c r="J2622" i="11" s="1"/>
  <c r="H2622" i="11"/>
  <c r="H2333" i="11"/>
  <c r="I2333" i="11"/>
  <c r="J2333" i="11" s="1"/>
  <c r="I2620" i="11"/>
  <c r="J2620" i="11" s="1"/>
  <c r="H2620" i="11"/>
  <c r="I1976" i="11"/>
  <c r="J1976" i="11" s="1"/>
  <c r="H1976" i="11"/>
  <c r="I1984" i="11"/>
  <c r="J1984" i="11" s="1"/>
  <c r="H1984" i="11"/>
  <c r="I1992" i="11"/>
  <c r="J1992" i="11" s="1"/>
  <c r="H1992" i="11"/>
  <c r="I2000" i="11"/>
  <c r="J2000" i="11" s="1"/>
  <c r="H2000" i="11"/>
  <c r="I2008" i="11"/>
  <c r="J2008" i="11" s="1"/>
  <c r="H2008" i="11"/>
  <c r="I2016" i="11"/>
  <c r="J2016" i="11" s="1"/>
  <c r="H2016" i="11"/>
  <c r="I2024" i="11"/>
  <c r="J2024" i="11" s="1"/>
  <c r="H2024" i="11"/>
  <c r="I2032" i="11"/>
  <c r="J2032" i="11" s="1"/>
  <c r="H2032" i="11"/>
  <c r="I2040" i="11"/>
  <c r="J2040" i="11" s="1"/>
  <c r="H2040" i="11"/>
  <c r="I2048" i="11"/>
  <c r="J2048" i="11" s="1"/>
  <c r="H2048" i="11"/>
  <c r="I2056" i="11"/>
  <c r="J2056" i="11" s="1"/>
  <c r="H2056" i="11"/>
  <c r="I2064" i="11"/>
  <c r="J2064" i="11" s="1"/>
  <c r="H2064" i="11"/>
  <c r="I2072" i="11"/>
  <c r="J2072" i="11" s="1"/>
  <c r="H2072" i="11"/>
  <c r="I2080" i="11"/>
  <c r="J2080" i="11" s="1"/>
  <c r="H2080" i="11"/>
  <c r="I2088" i="11"/>
  <c r="J2088" i="11" s="1"/>
  <c r="H2088" i="11"/>
  <c r="I2096" i="11"/>
  <c r="J2096" i="11" s="1"/>
  <c r="H2096" i="11"/>
  <c r="I2104" i="11"/>
  <c r="J2104" i="11" s="1"/>
  <c r="H2104" i="11"/>
  <c r="I2112" i="11"/>
  <c r="J2112" i="11" s="1"/>
  <c r="H2112" i="11"/>
  <c r="I2120" i="11"/>
  <c r="J2120" i="11" s="1"/>
  <c r="H2120" i="11"/>
  <c r="I2128" i="11"/>
  <c r="J2128" i="11" s="1"/>
  <c r="H2128" i="11"/>
  <c r="I2136" i="11"/>
  <c r="J2136" i="11" s="1"/>
  <c r="H2136" i="11"/>
  <c r="I2144" i="11"/>
  <c r="J2144" i="11" s="1"/>
  <c r="H2144" i="11"/>
  <c r="I2152" i="11"/>
  <c r="J2152" i="11" s="1"/>
  <c r="H2152" i="11"/>
  <c r="I2160" i="11"/>
  <c r="J2160" i="11" s="1"/>
  <c r="H2160" i="11"/>
  <c r="I2168" i="11"/>
  <c r="J2168" i="11" s="1"/>
  <c r="H2168" i="11"/>
  <c r="I2176" i="11"/>
  <c r="J2176" i="11" s="1"/>
  <c r="H2176" i="11"/>
  <c r="I2184" i="11"/>
  <c r="J2184" i="11" s="1"/>
  <c r="H2184" i="11"/>
  <c r="I2192" i="11"/>
  <c r="J2192" i="11" s="1"/>
  <c r="H2192" i="11"/>
  <c r="I2200" i="11"/>
  <c r="J2200" i="11" s="1"/>
  <c r="H2200" i="11"/>
  <c r="I2208" i="11"/>
  <c r="J2208" i="11" s="1"/>
  <c r="H2208" i="11"/>
  <c r="I2216" i="11"/>
  <c r="J2216" i="11" s="1"/>
  <c r="H2216" i="11"/>
  <c r="I2224" i="11"/>
  <c r="J2224" i="11" s="1"/>
  <c r="H2224" i="11"/>
  <c r="I2232" i="11"/>
  <c r="J2232" i="11" s="1"/>
  <c r="H2232" i="11"/>
  <c r="I2240" i="11"/>
  <c r="J2240" i="11" s="1"/>
  <c r="H2240" i="11"/>
  <c r="I2248" i="11"/>
  <c r="J2248" i="11" s="1"/>
  <c r="H2248" i="11"/>
  <c r="I2256" i="11"/>
  <c r="J2256" i="11" s="1"/>
  <c r="H2256" i="11"/>
  <c r="I2264" i="11"/>
  <c r="J2264" i="11" s="1"/>
  <c r="H2264" i="11"/>
  <c r="I2272" i="11"/>
  <c r="J2272" i="11" s="1"/>
  <c r="H2272" i="11"/>
  <c r="I2280" i="11"/>
  <c r="J2280" i="11" s="1"/>
  <c r="H2280" i="11"/>
  <c r="I2288" i="11"/>
  <c r="J2288" i="11" s="1"/>
  <c r="H2288" i="11"/>
  <c r="I2296" i="11"/>
  <c r="J2296" i="11" s="1"/>
  <c r="H2296" i="11"/>
  <c r="I2304" i="11"/>
  <c r="J2304" i="11" s="1"/>
  <c r="H2304" i="11"/>
  <c r="I2312" i="11"/>
  <c r="J2312" i="11" s="1"/>
  <c r="H2312" i="11"/>
  <c r="I2320" i="11"/>
  <c r="J2320" i="11" s="1"/>
  <c r="H2320" i="11"/>
  <c r="I2334" i="11"/>
  <c r="J2334" i="11" s="1"/>
  <c r="H2334" i="11"/>
  <c r="I2618" i="11"/>
  <c r="J2618" i="11" s="1"/>
  <c r="H2618" i="11"/>
  <c r="I2866" i="11"/>
  <c r="J2866" i="11" s="1"/>
  <c r="H2866" i="11"/>
  <c r="I2862" i="11"/>
  <c r="J2862" i="11" s="1"/>
  <c r="H2862" i="11"/>
  <c r="I2870" i="11"/>
  <c r="J2870" i="11" s="1"/>
  <c r="H2870" i="11"/>
  <c r="H2905" i="11"/>
  <c r="I2905" i="11"/>
  <c r="J2905" i="11" s="1"/>
  <c r="I2932" i="11"/>
  <c r="J2932" i="11" s="1"/>
  <c r="H2932" i="11"/>
  <c r="I2964" i="11"/>
  <c r="J2964" i="11" s="1"/>
  <c r="H2964" i="11"/>
  <c r="I3035" i="11"/>
  <c r="J3035" i="11" s="1"/>
  <c r="H3035" i="11"/>
  <c r="I3099" i="11"/>
  <c r="J3099" i="11" s="1"/>
  <c r="H3099" i="11"/>
  <c r="I3161" i="11"/>
  <c r="J3161" i="11" s="1"/>
  <c r="H3161" i="11"/>
  <c r="I2632" i="11"/>
  <c r="J2632" i="11" s="1"/>
  <c r="H2632" i="11"/>
  <c r="I2640" i="11"/>
  <c r="J2640" i="11" s="1"/>
  <c r="H2640" i="11"/>
  <c r="I2648" i="11"/>
  <c r="J2648" i="11" s="1"/>
  <c r="H2648" i="11"/>
  <c r="I2656" i="11"/>
  <c r="J2656" i="11" s="1"/>
  <c r="H2656" i="11"/>
  <c r="I2664" i="11"/>
  <c r="J2664" i="11" s="1"/>
  <c r="H2664" i="11"/>
  <c r="I2672" i="11"/>
  <c r="J2672" i="11" s="1"/>
  <c r="H2672" i="11"/>
  <c r="I2680" i="11"/>
  <c r="J2680" i="11" s="1"/>
  <c r="H2680" i="11"/>
  <c r="I2688" i="11"/>
  <c r="J2688" i="11" s="1"/>
  <c r="H2688" i="11"/>
  <c r="I2696" i="11"/>
  <c r="J2696" i="11" s="1"/>
  <c r="H2696" i="11"/>
  <c r="I2704" i="11"/>
  <c r="J2704" i="11" s="1"/>
  <c r="H2704" i="11"/>
  <c r="I2712" i="11"/>
  <c r="J2712" i="11" s="1"/>
  <c r="H2712" i="11"/>
  <c r="I2720" i="11"/>
  <c r="J2720" i="11" s="1"/>
  <c r="H2720" i="11"/>
  <c r="I2728" i="11"/>
  <c r="J2728" i="11" s="1"/>
  <c r="H2728" i="11"/>
  <c r="I2736" i="11"/>
  <c r="J2736" i="11" s="1"/>
  <c r="H2736" i="11"/>
  <c r="I2744" i="11"/>
  <c r="J2744" i="11" s="1"/>
  <c r="H2744" i="11"/>
  <c r="I2752" i="11"/>
  <c r="J2752" i="11" s="1"/>
  <c r="H2752" i="11"/>
  <c r="I2760" i="11"/>
  <c r="J2760" i="11" s="1"/>
  <c r="H2760" i="11"/>
  <c r="I2768" i="11"/>
  <c r="J2768" i="11" s="1"/>
  <c r="H2768" i="11"/>
  <c r="I2776" i="11"/>
  <c r="J2776" i="11" s="1"/>
  <c r="H2776" i="11"/>
  <c r="I2784" i="11"/>
  <c r="J2784" i="11" s="1"/>
  <c r="H2784" i="11"/>
  <c r="I2792" i="11"/>
  <c r="J2792" i="11" s="1"/>
  <c r="H2792" i="11"/>
  <c r="I2800" i="11"/>
  <c r="J2800" i="11" s="1"/>
  <c r="H2800" i="11"/>
  <c r="I2808" i="11"/>
  <c r="J2808" i="11" s="1"/>
  <c r="H2808" i="11"/>
  <c r="I2816" i="11"/>
  <c r="J2816" i="11" s="1"/>
  <c r="H2816" i="11"/>
  <c r="H2827" i="11"/>
  <c r="I2827" i="11"/>
  <c r="J2827" i="11" s="1"/>
  <c r="H2843" i="11"/>
  <c r="I2843" i="11"/>
  <c r="J2843" i="11" s="1"/>
  <c r="H2859" i="11"/>
  <c r="I2859" i="11"/>
  <c r="J2859" i="11" s="1"/>
  <c r="I2876" i="11"/>
  <c r="J2876" i="11" s="1"/>
  <c r="H2876" i="11"/>
  <c r="H2895" i="11"/>
  <c r="I2895" i="11"/>
  <c r="J2895" i="11" s="1"/>
  <c r="I2922" i="11"/>
  <c r="J2922" i="11" s="1"/>
  <c r="H2922" i="11"/>
  <c r="I2954" i="11"/>
  <c r="J2954" i="11" s="1"/>
  <c r="H2954" i="11"/>
  <c r="I2984" i="11"/>
  <c r="J2984" i="11" s="1"/>
  <c r="H2984" i="11"/>
  <c r="I3000" i="11"/>
  <c r="J3000" i="11" s="1"/>
  <c r="H3000" i="11"/>
  <c r="I3031" i="11"/>
  <c r="J3031" i="11" s="1"/>
  <c r="H3031" i="11"/>
  <c r="I3095" i="11"/>
  <c r="J3095" i="11" s="1"/>
  <c r="H3095" i="11"/>
  <c r="I3153" i="11"/>
  <c r="J3153" i="11" s="1"/>
  <c r="H3153" i="11"/>
  <c r="H3213" i="11"/>
  <c r="I3213" i="11"/>
  <c r="J3213" i="11" s="1"/>
  <c r="H2828" i="11"/>
  <c r="I2828" i="11"/>
  <c r="J2828" i="11" s="1"/>
  <c r="H2844" i="11"/>
  <c r="I2844" i="11"/>
  <c r="J2844" i="11" s="1"/>
  <c r="H2860" i="11"/>
  <c r="I2860" i="11"/>
  <c r="J2860" i="11" s="1"/>
  <c r="I2880" i="11"/>
  <c r="J2880" i="11" s="1"/>
  <c r="H2880" i="11"/>
  <c r="H2893" i="11"/>
  <c r="I2893" i="11"/>
  <c r="J2893" i="11" s="1"/>
  <c r="I2928" i="11"/>
  <c r="J2928" i="11" s="1"/>
  <c r="H2928" i="11"/>
  <c r="I2960" i="11"/>
  <c r="J2960" i="11" s="1"/>
  <c r="H2960" i="11"/>
  <c r="I3027" i="11"/>
  <c r="J3027" i="11" s="1"/>
  <c r="H3027" i="11"/>
  <c r="I3091" i="11"/>
  <c r="J3091" i="11" s="1"/>
  <c r="H3091" i="11"/>
  <c r="H3170" i="11"/>
  <c r="I3170" i="11"/>
  <c r="J3170" i="11" s="1"/>
  <c r="H2601" i="11"/>
  <c r="I2601" i="11"/>
  <c r="J2601" i="11" s="1"/>
  <c r="H2609" i="11"/>
  <c r="I2609" i="11"/>
  <c r="J2609" i="11" s="1"/>
  <c r="H2617" i="11"/>
  <c r="I2617" i="11"/>
  <c r="J2617" i="11" s="1"/>
  <c r="H2625" i="11"/>
  <c r="I2625" i="11"/>
  <c r="J2625" i="11" s="1"/>
  <c r="I2633" i="11"/>
  <c r="J2633" i="11" s="1"/>
  <c r="H2633" i="11"/>
  <c r="I2641" i="11"/>
  <c r="J2641" i="11" s="1"/>
  <c r="H2641" i="11"/>
  <c r="I2649" i="11"/>
  <c r="J2649" i="11" s="1"/>
  <c r="H2649" i="11"/>
  <c r="I2657" i="11"/>
  <c r="J2657" i="11" s="1"/>
  <c r="H2657" i="11"/>
  <c r="I2665" i="11"/>
  <c r="J2665" i="11" s="1"/>
  <c r="H2665" i="11"/>
  <c r="I2673" i="11"/>
  <c r="J2673" i="11" s="1"/>
  <c r="H2673" i="11"/>
  <c r="I2681" i="11"/>
  <c r="J2681" i="11" s="1"/>
  <c r="H2681" i="11"/>
  <c r="I2689" i="11"/>
  <c r="J2689" i="11" s="1"/>
  <c r="H2689" i="11"/>
  <c r="I2697" i="11"/>
  <c r="J2697" i="11" s="1"/>
  <c r="H2697" i="11"/>
  <c r="I2705" i="11"/>
  <c r="J2705" i="11" s="1"/>
  <c r="H2705" i="11"/>
  <c r="I2713" i="11"/>
  <c r="J2713" i="11" s="1"/>
  <c r="H2713" i="11"/>
  <c r="I2721" i="11"/>
  <c r="J2721" i="11" s="1"/>
  <c r="H2721" i="11"/>
  <c r="I2729" i="11"/>
  <c r="J2729" i="11" s="1"/>
  <c r="H2729" i="11"/>
  <c r="I2737" i="11"/>
  <c r="J2737" i="11" s="1"/>
  <c r="H2737" i="11"/>
  <c r="I2745" i="11"/>
  <c r="J2745" i="11" s="1"/>
  <c r="H2745" i="11"/>
  <c r="I2753" i="11"/>
  <c r="J2753" i="11" s="1"/>
  <c r="H2753" i="11"/>
  <c r="I2761" i="11"/>
  <c r="J2761" i="11" s="1"/>
  <c r="H2761" i="11"/>
  <c r="I2769" i="11"/>
  <c r="J2769" i="11" s="1"/>
  <c r="H2769" i="11"/>
  <c r="I2777" i="11"/>
  <c r="J2777" i="11" s="1"/>
  <c r="H2777" i="11"/>
  <c r="I2785" i="11"/>
  <c r="J2785" i="11" s="1"/>
  <c r="H2785" i="11"/>
  <c r="I2793" i="11"/>
  <c r="J2793" i="11" s="1"/>
  <c r="H2793" i="11"/>
  <c r="I2801" i="11"/>
  <c r="J2801" i="11" s="1"/>
  <c r="H2801" i="11"/>
  <c r="I2809" i="11"/>
  <c r="J2809" i="11" s="1"/>
  <c r="H2809" i="11"/>
  <c r="I2817" i="11"/>
  <c r="J2817" i="11" s="1"/>
  <c r="H2817" i="11"/>
  <c r="H2829" i="11"/>
  <c r="I2829" i="11"/>
  <c r="J2829" i="11" s="1"/>
  <c r="H2845" i="11"/>
  <c r="I2845" i="11"/>
  <c r="J2845" i="11" s="1"/>
  <c r="H2861" i="11"/>
  <c r="I2861" i="11"/>
  <c r="J2861" i="11" s="1"/>
  <c r="H2891" i="11"/>
  <c r="I2891" i="11"/>
  <c r="J2891" i="11" s="1"/>
  <c r="I2926" i="11"/>
  <c r="J2926" i="11" s="1"/>
  <c r="H2926" i="11"/>
  <c r="I2958" i="11"/>
  <c r="J2958" i="11" s="1"/>
  <c r="H2958" i="11"/>
  <c r="I2986" i="11"/>
  <c r="J2986" i="11" s="1"/>
  <c r="H2986" i="11"/>
  <c r="I3002" i="11"/>
  <c r="J3002" i="11" s="1"/>
  <c r="H3002" i="11"/>
  <c r="I3055" i="11"/>
  <c r="J3055" i="11" s="1"/>
  <c r="H3055" i="11"/>
  <c r="I3119" i="11"/>
  <c r="J3119" i="11" s="1"/>
  <c r="H3119" i="11"/>
  <c r="I3221" i="11"/>
  <c r="J3221" i="11" s="1"/>
  <c r="H3221" i="11"/>
  <c r="I2892" i="11"/>
  <c r="J2892" i="11" s="1"/>
  <c r="H2892" i="11"/>
  <c r="I2908" i="11"/>
  <c r="J2908" i="11" s="1"/>
  <c r="H2908" i="11"/>
  <c r="I2874" i="11"/>
  <c r="J2874" i="11" s="1"/>
  <c r="H2874" i="11"/>
  <c r="I2890" i="11"/>
  <c r="J2890" i="11" s="1"/>
  <c r="H2890" i="11"/>
  <c r="I2906" i="11"/>
  <c r="J2906" i="11" s="1"/>
  <c r="H2906" i="11"/>
  <c r="H3252" i="11"/>
  <c r="I3252" i="11"/>
  <c r="J3252" i="11" s="1"/>
  <c r="H3137" i="11"/>
  <c r="I3137" i="11"/>
  <c r="J3137" i="11" s="1"/>
  <c r="H3150" i="11"/>
  <c r="I3150" i="11"/>
  <c r="J3150" i="11" s="1"/>
  <c r="H3166" i="11"/>
  <c r="I3166" i="11"/>
  <c r="J3166" i="11" s="1"/>
  <c r="H3182" i="11"/>
  <c r="I3182" i="11"/>
  <c r="J3182" i="11" s="1"/>
  <c r="H3209" i="11"/>
  <c r="I3209" i="11"/>
  <c r="J3209" i="11" s="1"/>
  <c r="H2915" i="11"/>
  <c r="I2915" i="11"/>
  <c r="J2915" i="11" s="1"/>
  <c r="H2923" i="11"/>
  <c r="I2923" i="11"/>
  <c r="J2923" i="11" s="1"/>
  <c r="H2931" i="11"/>
  <c r="I2931" i="11"/>
  <c r="J2931" i="11" s="1"/>
  <c r="H2939" i="11"/>
  <c r="I2939" i="11"/>
  <c r="J2939" i="11" s="1"/>
  <c r="H2947" i="11"/>
  <c r="I2947" i="11"/>
  <c r="J2947" i="11" s="1"/>
  <c r="H2955" i="11"/>
  <c r="I2955" i="11"/>
  <c r="J2955" i="11" s="1"/>
  <c r="H2963" i="11"/>
  <c r="I2963" i="11"/>
  <c r="J2963" i="11" s="1"/>
  <c r="H2971" i="11"/>
  <c r="I2971" i="11"/>
  <c r="J2971" i="11" s="1"/>
  <c r="H2979" i="11"/>
  <c r="I2979" i="11"/>
  <c r="J2979" i="11" s="1"/>
  <c r="I2987" i="11"/>
  <c r="J2987" i="11" s="1"/>
  <c r="H2987" i="11"/>
  <c r="I2995" i="11"/>
  <c r="J2995" i="11" s="1"/>
  <c r="H2995" i="11"/>
  <c r="I3003" i="11"/>
  <c r="J3003" i="11" s="1"/>
  <c r="H3003" i="11"/>
  <c r="I3013" i="11"/>
  <c r="J3013" i="11" s="1"/>
  <c r="H3013" i="11"/>
  <c r="I3029" i="11"/>
  <c r="J3029" i="11" s="1"/>
  <c r="H3029" i="11"/>
  <c r="I3045" i="11"/>
  <c r="J3045" i="11" s="1"/>
  <c r="H3045" i="11"/>
  <c r="I3061" i="11"/>
  <c r="J3061" i="11" s="1"/>
  <c r="H3061" i="11"/>
  <c r="I3077" i="11"/>
  <c r="J3077" i="11" s="1"/>
  <c r="H3077" i="11"/>
  <c r="I3093" i="11"/>
  <c r="J3093" i="11" s="1"/>
  <c r="H3093" i="11"/>
  <c r="I3109" i="11"/>
  <c r="J3109" i="11" s="1"/>
  <c r="H3109" i="11"/>
  <c r="I3125" i="11"/>
  <c r="J3125" i="11" s="1"/>
  <c r="H3125" i="11"/>
  <c r="H3197" i="11"/>
  <c r="I3197" i="11"/>
  <c r="J3197" i="11" s="1"/>
  <c r="H3244" i="11"/>
  <c r="I3244" i="11"/>
  <c r="J3244" i="11" s="1"/>
  <c r="I3263" i="11"/>
  <c r="J3263" i="11" s="1"/>
  <c r="H3263" i="11"/>
  <c r="H3147" i="11"/>
  <c r="I3147" i="11"/>
  <c r="J3147" i="11" s="1"/>
  <c r="H3163" i="11"/>
  <c r="I3163" i="11"/>
  <c r="J3163" i="11" s="1"/>
  <c r="H3179" i="11"/>
  <c r="I3179" i="11"/>
  <c r="J3179" i="11" s="1"/>
  <c r="H3200" i="11"/>
  <c r="I3200" i="11"/>
  <c r="J3200" i="11" s="1"/>
  <c r="I3217" i="11"/>
  <c r="J3217" i="11" s="1"/>
  <c r="H3217" i="11"/>
  <c r="I3233" i="11"/>
  <c r="J3233" i="11" s="1"/>
  <c r="H3233" i="11"/>
  <c r="I3249" i="11"/>
  <c r="J3249" i="11" s="1"/>
  <c r="H3249" i="11"/>
  <c r="H3277" i="11"/>
  <c r="I3277" i="11"/>
  <c r="J3277" i="11" s="1"/>
  <c r="I3012" i="11"/>
  <c r="J3012" i="11" s="1"/>
  <c r="H3012" i="11"/>
  <c r="I3020" i="11"/>
  <c r="J3020" i="11" s="1"/>
  <c r="H3020" i="11"/>
  <c r="I3028" i="11"/>
  <c r="J3028" i="11" s="1"/>
  <c r="H3028" i="11"/>
  <c r="I3036" i="11"/>
  <c r="J3036" i="11" s="1"/>
  <c r="H3036" i="11"/>
  <c r="I3044" i="11"/>
  <c r="J3044" i="11" s="1"/>
  <c r="H3044" i="11"/>
  <c r="I3052" i="11"/>
  <c r="J3052" i="11" s="1"/>
  <c r="H3052" i="11"/>
  <c r="I3060" i="11"/>
  <c r="J3060" i="11" s="1"/>
  <c r="H3060" i="11"/>
  <c r="I3068" i="11"/>
  <c r="J3068" i="11" s="1"/>
  <c r="H3068" i="11"/>
  <c r="I3076" i="11"/>
  <c r="J3076" i="11" s="1"/>
  <c r="H3076" i="11"/>
  <c r="I3084" i="11"/>
  <c r="J3084" i="11" s="1"/>
  <c r="H3084" i="11"/>
  <c r="I3092" i="11"/>
  <c r="J3092" i="11" s="1"/>
  <c r="H3092" i="11"/>
  <c r="I3100" i="11"/>
  <c r="J3100" i="11" s="1"/>
  <c r="H3100" i="11"/>
  <c r="I3108" i="11"/>
  <c r="J3108" i="11" s="1"/>
  <c r="H3108" i="11"/>
  <c r="I3116" i="11"/>
  <c r="J3116" i="11" s="1"/>
  <c r="H3116" i="11"/>
  <c r="I3124" i="11"/>
  <c r="J3124" i="11" s="1"/>
  <c r="H3124" i="11"/>
  <c r="I3132" i="11"/>
  <c r="J3132" i="11" s="1"/>
  <c r="H3132" i="11"/>
  <c r="H3144" i="11"/>
  <c r="I3144" i="11"/>
  <c r="J3144" i="11" s="1"/>
  <c r="H3160" i="11"/>
  <c r="I3160" i="11"/>
  <c r="J3160" i="11" s="1"/>
  <c r="H3176" i="11"/>
  <c r="I3176" i="11"/>
  <c r="J3176" i="11" s="1"/>
  <c r="H3192" i="11"/>
  <c r="I3192" i="11"/>
  <c r="J3192" i="11" s="1"/>
  <c r="H3265" i="11"/>
  <c r="I3265" i="11"/>
  <c r="J3265" i="11" s="1"/>
  <c r="H3198" i="11"/>
  <c r="I3198" i="11"/>
  <c r="J3198" i="11" s="1"/>
  <c r="H3214" i="11"/>
  <c r="I3214" i="11"/>
  <c r="J3214" i="11" s="1"/>
  <c r="H3230" i="11"/>
  <c r="I3230" i="11"/>
  <c r="J3230" i="11" s="1"/>
  <c r="H3246" i="11"/>
  <c r="I3246" i="11"/>
  <c r="J3246" i="11" s="1"/>
  <c r="H3268" i="11"/>
  <c r="I3268" i="11"/>
  <c r="J3268" i="11" s="1"/>
  <c r="H3285" i="11"/>
  <c r="I3285" i="11"/>
  <c r="J3285" i="11" s="1"/>
  <c r="I3219" i="11"/>
  <c r="J3219" i="11" s="1"/>
  <c r="H3219" i="11"/>
  <c r="I3235" i="11"/>
  <c r="J3235" i="11" s="1"/>
  <c r="H3235" i="11"/>
  <c r="I3251" i="11"/>
  <c r="J3251" i="11" s="1"/>
  <c r="H3251" i="11"/>
  <c r="H3273" i="11"/>
  <c r="I3273" i="11"/>
  <c r="J3273" i="11" s="1"/>
  <c r="I3291" i="11"/>
  <c r="J3291" i="11" s="1"/>
  <c r="H3291" i="11"/>
  <c r="H3274" i="11"/>
  <c r="I3274" i="11"/>
  <c r="J3274" i="11" s="1"/>
  <c r="H3290" i="11"/>
  <c r="I3290" i="11"/>
  <c r="J3290" i="11" s="1"/>
  <c r="C3" i="7" l="1"/>
  <c r="E3" i="7"/>
  <c r="D3" i="7"/>
  <c r="C6" i="5"/>
  <c r="B6" i="5"/>
  <c r="A7" i="5"/>
  <c r="E14" i="7"/>
  <c r="D14" i="7"/>
  <c r="C14" i="7"/>
  <c r="H37" i="25"/>
  <c r="G36" i="25"/>
  <c r="A16" i="7"/>
  <c r="B15" i="7"/>
  <c r="A16" i="1"/>
  <c r="E15" i="1"/>
  <c r="B15" i="1"/>
  <c r="C15" i="1" s="1"/>
  <c r="D15" i="1" s="1"/>
  <c r="A18" i="8"/>
  <c r="F17" i="8"/>
  <c r="G17" i="8"/>
  <c r="B17" i="8"/>
  <c r="D17" i="8"/>
  <c r="E17" i="8" s="1"/>
  <c r="C17" i="8"/>
  <c r="D2" i="7"/>
  <c r="C2" i="7"/>
  <c r="E2" i="7"/>
  <c r="A19" i="8" l="1"/>
  <c r="G18" i="8"/>
  <c r="B18" i="8"/>
  <c r="D18" i="8"/>
  <c r="C18" i="8"/>
  <c r="D15" i="7"/>
  <c r="C15" i="7"/>
  <c r="E15" i="7"/>
  <c r="H38" i="25"/>
  <c r="G37" i="25"/>
  <c r="A8" i="5"/>
  <c r="C7" i="5"/>
  <c r="B7" i="5"/>
  <c r="A17" i="1"/>
  <c r="B16" i="1"/>
  <c r="C16" i="1" s="1"/>
  <c r="D16" i="1" s="1"/>
  <c r="E16" i="1" s="1"/>
  <c r="A17" i="7"/>
  <c r="B16" i="7"/>
  <c r="A9" i="5" l="1"/>
  <c r="B8" i="5"/>
  <c r="C8" i="5"/>
  <c r="C16" i="7"/>
  <c r="E16" i="7"/>
  <c r="D16" i="7"/>
  <c r="A18" i="7"/>
  <c r="B17" i="7"/>
  <c r="H39" i="25"/>
  <c r="G38" i="25"/>
  <c r="A18" i="1"/>
  <c r="E17" i="1"/>
  <c r="B17" i="1"/>
  <c r="C17" i="1" s="1"/>
  <c r="D17" i="1" s="1"/>
  <c r="E18" i="8"/>
  <c r="F18" i="8" s="1"/>
  <c r="A20" i="8"/>
  <c r="G19" i="8"/>
  <c r="B19" i="8"/>
  <c r="C19" i="8"/>
  <c r="D19" i="8"/>
  <c r="E19" i="8" s="1"/>
  <c r="F19" i="8" s="1"/>
  <c r="E17" i="7" l="1"/>
  <c r="D17" i="7"/>
  <c r="C17" i="7"/>
  <c r="A19" i="1"/>
  <c r="B18" i="1"/>
  <c r="C18" i="1" s="1"/>
  <c r="D18" i="1" s="1"/>
  <c r="E18" i="1" s="1"/>
  <c r="B18" i="7"/>
  <c r="A19" i="7"/>
  <c r="A21" i="8"/>
  <c r="G20" i="8"/>
  <c r="B20" i="8"/>
  <c r="D20" i="8"/>
  <c r="C20" i="8"/>
  <c r="H40" i="25"/>
  <c r="G39" i="25"/>
  <c r="B9" i="5"/>
  <c r="C9" i="5"/>
  <c r="A10" i="5"/>
  <c r="A20" i="7" l="1"/>
  <c r="B19" i="7"/>
  <c r="A20" i="1"/>
  <c r="E19" i="1"/>
  <c r="B19" i="1"/>
  <c r="C19" i="1" s="1"/>
  <c r="D19" i="1" s="1"/>
  <c r="C10" i="5"/>
  <c r="B10" i="5"/>
  <c r="A11" i="5"/>
  <c r="E18" i="7"/>
  <c r="D18" i="7"/>
  <c r="C18" i="7"/>
  <c r="H41" i="25"/>
  <c r="G40" i="25"/>
  <c r="A22" i="8"/>
  <c r="G21" i="8"/>
  <c r="B21" i="8"/>
  <c r="C21" i="8"/>
  <c r="D21" i="8"/>
  <c r="E21" i="8" s="1"/>
  <c r="F21" i="8" s="1"/>
  <c r="E20" i="8"/>
  <c r="F20" i="8" s="1"/>
  <c r="H42" i="25" l="1"/>
  <c r="G41" i="25"/>
  <c r="A12" i="5"/>
  <c r="C11" i="5"/>
  <c r="B11" i="5"/>
  <c r="A21" i="1"/>
  <c r="B20" i="1"/>
  <c r="C20" i="1" s="1"/>
  <c r="D20" i="1" s="1"/>
  <c r="E20" i="1" s="1"/>
  <c r="D19" i="7"/>
  <c r="C19" i="7"/>
  <c r="E19" i="7"/>
  <c r="A23" i="8"/>
  <c r="G22" i="8"/>
  <c r="B22" i="8"/>
  <c r="C22" i="8"/>
  <c r="D22" i="8"/>
  <c r="A21" i="7"/>
  <c r="B20" i="7"/>
  <c r="A22" i="1" l="1"/>
  <c r="B21" i="1"/>
  <c r="C21" i="1" s="1"/>
  <c r="D21" i="1" s="1"/>
  <c r="E21" i="1" s="1"/>
  <c r="A13" i="5"/>
  <c r="C12" i="5"/>
  <c r="B12" i="5"/>
  <c r="A24" i="8"/>
  <c r="G23" i="8"/>
  <c r="B23" i="8"/>
  <c r="C23" i="8"/>
  <c r="D23" i="8"/>
  <c r="E23" i="8" s="1"/>
  <c r="F23" i="8" s="1"/>
  <c r="C20" i="7"/>
  <c r="E20" i="7"/>
  <c r="D20" i="7"/>
  <c r="A22" i="7"/>
  <c r="B21" i="7"/>
  <c r="E22" i="8"/>
  <c r="F22" i="8" s="1"/>
  <c r="H43" i="25"/>
  <c r="G42" i="25"/>
  <c r="A25" i="8" l="1"/>
  <c r="G24" i="8"/>
  <c r="B24" i="8"/>
  <c r="D24" i="8"/>
  <c r="C24" i="8"/>
  <c r="B13" i="5"/>
  <c r="C13" i="5"/>
  <c r="A14" i="5"/>
  <c r="H44" i="25"/>
  <c r="G43" i="25"/>
  <c r="A23" i="7"/>
  <c r="B22" i="7"/>
  <c r="E21" i="7"/>
  <c r="D21" i="7"/>
  <c r="C21" i="7"/>
  <c r="A23" i="1"/>
  <c r="B22" i="1"/>
  <c r="C22" i="1" s="1"/>
  <c r="D22" i="1" s="1"/>
  <c r="E22" i="1" s="1"/>
  <c r="A24" i="7" l="1"/>
  <c r="B23" i="7"/>
  <c r="H45" i="25"/>
  <c r="G44" i="25"/>
  <c r="A26" i="8"/>
  <c r="G25" i="8"/>
  <c r="B25" i="8"/>
  <c r="C25" i="8"/>
  <c r="D25" i="8"/>
  <c r="A24" i="1"/>
  <c r="E23" i="1"/>
  <c r="B23" i="1"/>
  <c r="C23" i="1" s="1"/>
  <c r="D23" i="1" s="1"/>
  <c r="E22" i="7"/>
  <c r="D22" i="7"/>
  <c r="C22" i="7"/>
  <c r="C14" i="5"/>
  <c r="B14" i="5"/>
  <c r="A15" i="5"/>
  <c r="E24" i="8"/>
  <c r="F24" i="8" s="1"/>
  <c r="A25" i="1" l="1"/>
  <c r="B24" i="1"/>
  <c r="C24" i="1" s="1"/>
  <c r="D24" i="1" s="1"/>
  <c r="E24" i="1" s="1"/>
  <c r="H46" i="25"/>
  <c r="G45" i="25"/>
  <c r="A16" i="5"/>
  <c r="C15" i="5"/>
  <c r="B15" i="5"/>
  <c r="E25" i="8"/>
  <c r="F25" i="8" s="1"/>
  <c r="D23" i="7"/>
  <c r="C23" i="7"/>
  <c r="E23" i="7"/>
  <c r="A27" i="8"/>
  <c r="G26" i="8"/>
  <c r="B26" i="8"/>
  <c r="C26" i="8"/>
  <c r="D26" i="8"/>
  <c r="A25" i="7"/>
  <c r="B24" i="7"/>
  <c r="H47" i="25" l="1"/>
  <c r="G46" i="25"/>
  <c r="C24" i="7"/>
  <c r="E24" i="7"/>
  <c r="D24" i="7"/>
  <c r="E26" i="8"/>
  <c r="F26" i="8" s="1"/>
  <c r="A17" i="5"/>
  <c r="B16" i="5"/>
  <c r="C16" i="5"/>
  <c r="A26" i="1"/>
  <c r="B25" i="1"/>
  <c r="C25" i="1" s="1"/>
  <c r="D25" i="1" s="1"/>
  <c r="E25" i="1" s="1"/>
  <c r="A26" i="7"/>
  <c r="B25" i="7"/>
  <c r="A28" i="8"/>
  <c r="G27" i="8"/>
  <c r="B27" i="8"/>
  <c r="D27" i="8"/>
  <c r="E27" i="8" s="1"/>
  <c r="F27" i="8" s="1"/>
  <c r="C27" i="8"/>
  <c r="B17" i="5" l="1"/>
  <c r="A18" i="5"/>
  <c r="C17" i="5"/>
  <c r="E25" i="7"/>
  <c r="D25" i="7"/>
  <c r="C25" i="7"/>
  <c r="A27" i="1"/>
  <c r="E26" i="1"/>
  <c r="B26" i="1"/>
  <c r="C26" i="1" s="1"/>
  <c r="D26" i="1" s="1"/>
  <c r="A29" i="8"/>
  <c r="G28" i="8"/>
  <c r="B28" i="8"/>
  <c r="C28" i="8"/>
  <c r="D28" i="8"/>
  <c r="E28" i="8" s="1"/>
  <c r="F28" i="8" s="1"/>
  <c r="A27" i="7"/>
  <c r="B26" i="7"/>
  <c r="H48" i="25"/>
  <c r="G47" i="25"/>
  <c r="A28" i="1" l="1"/>
  <c r="B27" i="1"/>
  <c r="C27" i="1" s="1"/>
  <c r="D27" i="1" s="1"/>
  <c r="E27" i="1" s="1"/>
  <c r="A28" i="7"/>
  <c r="B27" i="7"/>
  <c r="A30" i="8"/>
  <c r="F29" i="8"/>
  <c r="G29" i="8"/>
  <c r="B29" i="8"/>
  <c r="D29" i="8"/>
  <c r="E29" i="8" s="1"/>
  <c r="C29" i="8"/>
  <c r="H49" i="25"/>
  <c r="G48" i="25"/>
  <c r="C18" i="5"/>
  <c r="B18" i="5"/>
  <c r="A19" i="5"/>
  <c r="E26" i="7"/>
  <c r="D26" i="7"/>
  <c r="C26" i="7"/>
  <c r="A29" i="7" l="1"/>
  <c r="B28" i="7"/>
  <c r="H50" i="25"/>
  <c r="G49" i="25"/>
  <c r="A31" i="8"/>
  <c r="G30" i="8"/>
  <c r="B30" i="8"/>
  <c r="C30" i="8"/>
  <c r="D30" i="8"/>
  <c r="A20" i="5"/>
  <c r="C19" i="5"/>
  <c r="B19" i="5"/>
  <c r="D27" i="7"/>
  <c r="C27" i="7"/>
  <c r="E27" i="7"/>
  <c r="A29" i="1"/>
  <c r="B28" i="1"/>
  <c r="C28" i="1" s="1"/>
  <c r="D28" i="1" s="1"/>
  <c r="E28" i="1" s="1"/>
  <c r="H51" i="25" l="1"/>
  <c r="G50" i="25"/>
  <c r="A21" i="5"/>
  <c r="B20" i="5"/>
  <c r="C20" i="5"/>
  <c r="E30" i="8"/>
  <c r="F30" i="8" s="1"/>
  <c r="C28" i="7"/>
  <c r="E28" i="7"/>
  <c r="D28" i="7"/>
  <c r="A30" i="1"/>
  <c r="B29" i="1"/>
  <c r="C29" i="1" s="1"/>
  <c r="D29" i="1" s="1"/>
  <c r="E29" i="1" s="1"/>
  <c r="A32" i="8"/>
  <c r="G31" i="8"/>
  <c r="B31" i="8"/>
  <c r="C31" i="8"/>
  <c r="D31" i="8"/>
  <c r="A30" i="7"/>
  <c r="B29" i="7"/>
  <c r="A31" i="7" l="1"/>
  <c r="B30" i="7"/>
  <c r="B21" i="5"/>
  <c r="C21" i="5"/>
  <c r="A22" i="5"/>
  <c r="E29" i="7"/>
  <c r="D29" i="7"/>
  <c r="C29" i="7"/>
  <c r="E31" i="8"/>
  <c r="F31" i="8" s="1"/>
  <c r="A33" i="8"/>
  <c r="G32" i="8"/>
  <c r="B32" i="8"/>
  <c r="C32" i="8"/>
  <c r="D32" i="8"/>
  <c r="E32" i="8" s="1"/>
  <c r="F32" i="8" s="1"/>
  <c r="A31" i="1"/>
  <c r="B30" i="1"/>
  <c r="C30" i="1" s="1"/>
  <c r="D30" i="1" s="1"/>
  <c r="E30" i="1" s="1"/>
  <c r="H52" i="25"/>
  <c r="G51" i="25"/>
  <c r="A32" i="1" l="1"/>
  <c r="B31" i="1"/>
  <c r="C31" i="1" s="1"/>
  <c r="D31" i="1" s="1"/>
  <c r="E31" i="1" s="1"/>
  <c r="H53" i="25"/>
  <c r="G52" i="25"/>
  <c r="A34" i="8"/>
  <c r="G33" i="8"/>
  <c r="B33" i="8"/>
  <c r="D33" i="8"/>
  <c r="C33" i="8"/>
  <c r="E30" i="7"/>
  <c r="D30" i="7"/>
  <c r="C30" i="7"/>
  <c r="C22" i="5"/>
  <c r="B22" i="5"/>
  <c r="A23" i="5"/>
  <c r="A32" i="7"/>
  <c r="B31" i="7"/>
  <c r="H54" i="25" l="1"/>
  <c r="G53" i="25"/>
  <c r="F54" i="25" s="1"/>
  <c r="D31" i="7"/>
  <c r="C31" i="7"/>
  <c r="E31" i="7"/>
  <c r="A33" i="7"/>
  <c r="B32" i="7"/>
  <c r="E33" i="8"/>
  <c r="F33" i="8" s="1"/>
  <c r="A35" i="8"/>
  <c r="G34" i="8"/>
  <c r="B34" i="8"/>
  <c r="C34" i="8"/>
  <c r="D34" i="8"/>
  <c r="A24" i="5"/>
  <c r="C23" i="5"/>
  <c r="B23" i="5"/>
  <c r="A33" i="1"/>
  <c r="B32" i="1"/>
  <c r="C32" i="1" s="1"/>
  <c r="D32" i="1" s="1"/>
  <c r="E32" i="1" s="1"/>
  <c r="C32" i="7" l="1"/>
  <c r="E32" i="7"/>
  <c r="D32" i="7"/>
  <c r="A34" i="7"/>
  <c r="B33" i="7"/>
  <c r="A34" i="1"/>
  <c r="B33" i="1"/>
  <c r="C33" i="1" s="1"/>
  <c r="D33" i="1" s="1"/>
  <c r="E33" i="1" s="1"/>
  <c r="A25" i="5"/>
  <c r="B24" i="5"/>
  <c r="C24" i="5"/>
  <c r="E34" i="8"/>
  <c r="F34" i="8" s="1"/>
  <c r="A36" i="8"/>
  <c r="G35" i="8"/>
  <c r="B35" i="8"/>
  <c r="D35" i="8"/>
  <c r="C35" i="8"/>
  <c r="H55" i="25"/>
  <c r="G54" i="25"/>
  <c r="B34" i="7" l="1"/>
  <c r="A35" i="7"/>
  <c r="H56" i="25"/>
  <c r="G55" i="25"/>
  <c r="A37" i="8"/>
  <c r="G36" i="8"/>
  <c r="B36" i="8"/>
  <c r="D36" i="8"/>
  <c r="C36" i="8"/>
  <c r="A35" i="1"/>
  <c r="E34" i="1"/>
  <c r="B34" i="1"/>
  <c r="C34" i="1" s="1"/>
  <c r="D34" i="1" s="1"/>
  <c r="E35" i="8"/>
  <c r="F35" i="8" s="1"/>
  <c r="B25" i="5"/>
  <c r="C25" i="5"/>
  <c r="A26" i="5"/>
  <c r="E33" i="7"/>
  <c r="D33" i="7"/>
  <c r="C33" i="7"/>
  <c r="A36" i="1" l="1"/>
  <c r="B35" i="1"/>
  <c r="C35" i="1" s="1"/>
  <c r="D35" i="1" s="1"/>
  <c r="E35" i="1" s="1"/>
  <c r="H57" i="25"/>
  <c r="G56" i="25"/>
  <c r="A38" i="8"/>
  <c r="G37" i="8"/>
  <c r="B37" i="8"/>
  <c r="C37" i="8"/>
  <c r="D37" i="8"/>
  <c r="E37" i="8" s="1"/>
  <c r="F37" i="8" s="1"/>
  <c r="A36" i="7"/>
  <c r="B35" i="7"/>
  <c r="C26" i="5"/>
  <c r="B26" i="5"/>
  <c r="A27" i="5"/>
  <c r="E36" i="8"/>
  <c r="F36" i="8" s="1"/>
  <c r="E34" i="7"/>
  <c r="D34" i="7"/>
  <c r="C34" i="7"/>
  <c r="A37" i="7" l="1"/>
  <c r="B36" i="7"/>
  <c r="H58" i="25"/>
  <c r="G57" i="25"/>
  <c r="A28" i="5"/>
  <c r="C27" i="5"/>
  <c r="B27" i="5"/>
  <c r="A39" i="8"/>
  <c r="G38" i="8"/>
  <c r="B38" i="8"/>
  <c r="C38" i="8"/>
  <c r="D38" i="8"/>
  <c r="D35" i="7"/>
  <c r="C35" i="7"/>
  <c r="E35" i="7"/>
  <c r="A37" i="1"/>
  <c r="B36" i="1"/>
  <c r="C36" i="1" s="1"/>
  <c r="D36" i="1" s="1"/>
  <c r="E36" i="1" s="1"/>
  <c r="H59" i="25" l="1"/>
  <c r="G58" i="25"/>
  <c r="A40" i="8"/>
  <c r="G39" i="8"/>
  <c r="B39" i="8"/>
  <c r="C39" i="8"/>
  <c r="D39" i="8"/>
  <c r="E39" i="8" s="1"/>
  <c r="F39" i="8" s="1"/>
  <c r="C36" i="7"/>
  <c r="E36" i="7"/>
  <c r="D36" i="7"/>
  <c r="A38" i="1"/>
  <c r="B37" i="1"/>
  <c r="C37" i="1" s="1"/>
  <c r="D37" i="1" s="1"/>
  <c r="E37" i="1" s="1"/>
  <c r="E38" i="8"/>
  <c r="F38" i="8" s="1"/>
  <c r="A29" i="5"/>
  <c r="C28" i="5"/>
  <c r="B28" i="5"/>
  <c r="A38" i="7"/>
  <c r="B37" i="7"/>
  <c r="E37" i="7" l="1"/>
  <c r="D37" i="7"/>
  <c r="C37" i="7"/>
  <c r="A39" i="1"/>
  <c r="B38" i="1"/>
  <c r="C38" i="1" s="1"/>
  <c r="D38" i="1" s="1"/>
  <c r="E38" i="1" s="1"/>
  <c r="A41" i="8"/>
  <c r="G40" i="8"/>
  <c r="B40" i="8"/>
  <c r="C40" i="8"/>
  <c r="D40" i="8"/>
  <c r="E40" i="8" s="1"/>
  <c r="F40" i="8" s="1"/>
  <c r="A39" i="7"/>
  <c r="B38" i="7"/>
  <c r="B29" i="5"/>
  <c r="C29" i="5"/>
  <c r="A30" i="5"/>
  <c r="H60" i="25"/>
  <c r="G59" i="25"/>
  <c r="A42" i="8" l="1"/>
  <c r="G41" i="8"/>
  <c r="B41" i="8"/>
  <c r="D41" i="8"/>
  <c r="C41" i="8"/>
  <c r="A40" i="1"/>
  <c r="E39" i="1"/>
  <c r="B39" i="1"/>
  <c r="C39" i="1" s="1"/>
  <c r="D39" i="1" s="1"/>
  <c r="H61" i="25"/>
  <c r="G60" i="25"/>
  <c r="E38" i="7"/>
  <c r="D38" i="7"/>
  <c r="C38" i="7"/>
  <c r="C30" i="5"/>
  <c r="B30" i="5"/>
  <c r="A31" i="5"/>
  <c r="A40" i="7"/>
  <c r="B39" i="7"/>
  <c r="D39" i="7" l="1"/>
  <c r="C39" i="7"/>
  <c r="E39" i="7"/>
  <c r="E40" i="1"/>
  <c r="A41" i="1"/>
  <c r="B40" i="1"/>
  <c r="C40" i="1" s="1"/>
  <c r="D40" i="1" s="1"/>
  <c r="A41" i="7"/>
  <c r="B40" i="7"/>
  <c r="H62" i="25"/>
  <c r="G61" i="25"/>
  <c r="A32" i="5"/>
  <c r="C31" i="5"/>
  <c r="B31" i="5"/>
  <c r="E41" i="8"/>
  <c r="F41" i="8" s="1"/>
  <c r="A43" i="8"/>
  <c r="G42" i="8"/>
  <c r="B42" i="8"/>
  <c r="D42" i="8"/>
  <c r="E42" i="8" s="1"/>
  <c r="F42" i="8" s="1"/>
  <c r="C42" i="8"/>
  <c r="C40" i="7" l="1"/>
  <c r="E40" i="7"/>
  <c r="D40" i="7"/>
  <c r="A44" i="8"/>
  <c r="G43" i="8"/>
  <c r="B43" i="8"/>
  <c r="C43" i="8"/>
  <c r="D43" i="8"/>
  <c r="A33" i="5"/>
  <c r="B32" i="5"/>
  <c r="C32" i="5"/>
  <c r="A42" i="7"/>
  <c r="B41" i="7"/>
  <c r="H63" i="25"/>
  <c r="G62" i="25"/>
  <c r="A42" i="1"/>
  <c r="B41" i="1"/>
  <c r="C41" i="1" s="1"/>
  <c r="D41" i="1" s="1"/>
  <c r="E41" i="1" s="1"/>
  <c r="H64" i="25" l="1"/>
  <c r="G63" i="25"/>
  <c r="E41" i="7"/>
  <c r="D41" i="7"/>
  <c r="C41" i="7"/>
  <c r="B33" i="5"/>
  <c r="A34" i="5"/>
  <c r="C33" i="5"/>
  <c r="A43" i="1"/>
  <c r="B42" i="1"/>
  <c r="C42" i="1" s="1"/>
  <c r="D42" i="1" s="1"/>
  <c r="E42" i="1" s="1"/>
  <c r="B42" i="7"/>
  <c r="A43" i="7"/>
  <c r="E43" i="8"/>
  <c r="F43" i="8" s="1"/>
  <c r="A45" i="8"/>
  <c r="G44" i="8"/>
  <c r="B44" i="8"/>
  <c r="C44" i="8"/>
  <c r="D44" i="8"/>
  <c r="E44" i="8" s="1"/>
  <c r="F44" i="8" s="1"/>
  <c r="E42" i="7" l="1"/>
  <c r="D42" i="7"/>
  <c r="C42" i="7"/>
  <c r="C34" i="5"/>
  <c r="B34" i="5"/>
  <c r="A35" i="5"/>
  <c r="A46" i="8"/>
  <c r="G45" i="8"/>
  <c r="B45" i="8"/>
  <c r="C45" i="8"/>
  <c r="D45" i="8"/>
  <c r="E45" i="8" s="1"/>
  <c r="F45" i="8" s="1"/>
  <c r="A44" i="7"/>
  <c r="B43" i="7"/>
  <c r="A44" i="1"/>
  <c r="B43" i="1"/>
  <c r="C43" i="1" s="1"/>
  <c r="D43" i="1" s="1"/>
  <c r="E43" i="1" s="1"/>
  <c r="H65" i="25"/>
  <c r="G64" i="25"/>
  <c r="A45" i="1" l="1"/>
  <c r="B44" i="1"/>
  <c r="C44" i="1" s="1"/>
  <c r="D44" i="1" s="1"/>
  <c r="E44" i="1" s="1"/>
  <c r="A47" i="8"/>
  <c r="G46" i="8"/>
  <c r="B46" i="8"/>
  <c r="C46" i="8"/>
  <c r="D46" i="8"/>
  <c r="H66" i="25"/>
  <c r="G66" i="25" s="1"/>
  <c r="G65" i="25"/>
  <c r="D43" i="7"/>
  <c r="C43" i="7"/>
  <c r="E43" i="7"/>
  <c r="A36" i="5"/>
  <c r="C35" i="5"/>
  <c r="B35" i="5"/>
  <c r="A45" i="7"/>
  <c r="B44" i="7"/>
  <c r="A48" i="8" l="1"/>
  <c r="G47" i="8"/>
  <c r="B47" i="8"/>
  <c r="C47" i="8"/>
  <c r="D47" i="8"/>
  <c r="C44" i="7"/>
  <c r="E44" i="7"/>
  <c r="D44" i="7"/>
  <c r="A37" i="5"/>
  <c r="B36" i="5"/>
  <c r="C36" i="5"/>
  <c r="G67" i="25"/>
  <c r="A46" i="1"/>
  <c r="B45" i="1"/>
  <c r="C45" i="1" s="1"/>
  <c r="D45" i="1" s="1"/>
  <c r="E45" i="1" s="1"/>
  <c r="A46" i="7"/>
  <c r="B45" i="7"/>
  <c r="E46" i="8"/>
  <c r="F46" i="8" s="1"/>
  <c r="E45" i="7" l="1"/>
  <c r="D45" i="7"/>
  <c r="C45" i="7"/>
  <c r="A47" i="1"/>
  <c r="B46" i="1"/>
  <c r="C46" i="1" s="1"/>
  <c r="D46" i="1" s="1"/>
  <c r="E46" i="1" s="1"/>
  <c r="B37" i="5"/>
  <c r="C37" i="5"/>
  <c r="A38" i="5"/>
  <c r="E47" i="8"/>
  <c r="F47" i="8" s="1"/>
  <c r="A49" i="8"/>
  <c r="G48" i="8"/>
  <c r="B48" i="8"/>
  <c r="D48" i="8"/>
  <c r="E48" i="8" s="1"/>
  <c r="F48" i="8" s="1"/>
  <c r="C48" i="8"/>
  <c r="A47" i="7"/>
  <c r="B46" i="7"/>
  <c r="A50" i="8" l="1"/>
  <c r="G49" i="8"/>
  <c r="B49" i="8"/>
  <c r="D49" i="8"/>
  <c r="C49" i="8"/>
  <c r="A48" i="1"/>
  <c r="E47" i="1"/>
  <c r="B47" i="1"/>
  <c r="C47" i="1" s="1"/>
  <c r="D47" i="1" s="1"/>
  <c r="E46" i="7"/>
  <c r="D46" i="7"/>
  <c r="C46" i="7"/>
  <c r="A48" i="7"/>
  <c r="B47" i="7"/>
  <c r="C38" i="5"/>
  <c r="B38" i="5"/>
  <c r="A39" i="5"/>
  <c r="A49" i="1" l="1"/>
  <c r="B48" i="1"/>
  <c r="C48" i="1" s="1"/>
  <c r="D48" i="1" s="1"/>
  <c r="E48" i="1" s="1"/>
  <c r="D47" i="7"/>
  <c r="C47" i="7"/>
  <c r="E47" i="7"/>
  <c r="A40" i="5"/>
  <c r="C39" i="5"/>
  <c r="B39" i="5"/>
  <c r="A49" i="7"/>
  <c r="B48" i="7"/>
  <c r="E49" i="8"/>
  <c r="F49" i="8" s="1"/>
  <c r="A51" i="8"/>
  <c r="G50" i="8"/>
  <c r="B50" i="8"/>
  <c r="C50" i="8"/>
  <c r="D50" i="8"/>
  <c r="C48" i="7" l="1"/>
  <c r="E48" i="7"/>
  <c r="D48" i="7"/>
  <c r="A41" i="5"/>
  <c r="B40" i="5"/>
  <c r="C40" i="5"/>
  <c r="A50" i="7"/>
  <c r="B49" i="7"/>
  <c r="B49" i="1"/>
  <c r="C49" i="1" s="1"/>
  <c r="D49" i="1" s="1"/>
  <c r="E49" i="1" s="1"/>
  <c r="E50" i="8"/>
  <c r="F50" i="8" s="1"/>
  <c r="A52" i="8"/>
  <c r="G51" i="8"/>
  <c r="B51" i="8"/>
  <c r="C51" i="8"/>
  <c r="D51" i="8"/>
  <c r="E49" i="7" l="1"/>
  <c r="D49" i="7"/>
  <c r="C49" i="7"/>
  <c r="B41" i="5"/>
  <c r="C41" i="5"/>
  <c r="A42" i="5"/>
  <c r="B50" i="7"/>
  <c r="A51" i="7"/>
  <c r="E51" i="8"/>
  <c r="F51" i="8" s="1"/>
  <c r="A53" i="8"/>
  <c r="G52" i="8"/>
  <c r="B52" i="8"/>
  <c r="C52" i="8"/>
  <c r="D52" i="8"/>
  <c r="E52" i="8" s="1"/>
  <c r="F52" i="8" s="1"/>
  <c r="E50" i="7" l="1"/>
  <c r="D50" i="7"/>
  <c r="C50" i="7"/>
  <c r="A54" i="8"/>
  <c r="G53" i="8"/>
  <c r="B53" i="8"/>
  <c r="C53" i="8"/>
  <c r="D53" i="8"/>
  <c r="C42" i="5"/>
  <c r="B42" i="5"/>
  <c r="A43" i="5"/>
  <c r="A52" i="7"/>
  <c r="B51" i="7"/>
  <c r="A44" i="5" l="1"/>
  <c r="C43" i="5"/>
  <c r="B43" i="5"/>
  <c r="A55" i="8"/>
  <c r="G54" i="8"/>
  <c r="B54" i="8"/>
  <c r="C54" i="8"/>
  <c r="D54" i="8"/>
  <c r="E54" i="8" s="1"/>
  <c r="F54" i="8" s="1"/>
  <c r="D51" i="7"/>
  <c r="C51" i="7"/>
  <c r="E51" i="7"/>
  <c r="A53" i="7"/>
  <c r="B52" i="7"/>
  <c r="E53" i="8"/>
  <c r="F53" i="8" s="1"/>
  <c r="A56" i="8" l="1"/>
  <c r="G55" i="8"/>
  <c r="B55" i="8"/>
  <c r="D55" i="8"/>
  <c r="C55" i="8"/>
  <c r="A54" i="7"/>
  <c r="B53" i="7"/>
  <c r="C52" i="7"/>
  <c r="E52" i="7"/>
  <c r="D52" i="7"/>
  <c r="A45" i="5"/>
  <c r="C44" i="5"/>
  <c r="B44" i="5"/>
  <c r="B45" i="5" l="1"/>
  <c r="C45" i="5"/>
  <c r="A46" i="5"/>
  <c r="E53" i="7"/>
  <c r="D53" i="7"/>
  <c r="C53" i="7"/>
  <c r="A57" i="8"/>
  <c r="G56" i="8"/>
  <c r="B56" i="8"/>
  <c r="C56" i="8"/>
  <c r="D56" i="8"/>
  <c r="E56" i="8" s="1"/>
  <c r="F56" i="8" s="1"/>
  <c r="A55" i="7"/>
  <c r="B54" i="7"/>
  <c r="E55" i="8"/>
  <c r="F55" i="8" s="1"/>
  <c r="C46" i="5" l="1"/>
  <c r="B46" i="5"/>
  <c r="A47" i="5"/>
  <c r="A58" i="8"/>
  <c r="G57" i="8"/>
  <c r="B57" i="8"/>
  <c r="D57" i="8"/>
  <c r="E57" i="8" s="1"/>
  <c r="F57" i="8" s="1"/>
  <c r="C57" i="8"/>
  <c r="E54" i="7"/>
  <c r="D54" i="7"/>
  <c r="C54" i="7"/>
  <c r="A56" i="7"/>
  <c r="B55" i="7"/>
  <c r="A59" i="8" l="1"/>
  <c r="G58" i="8"/>
  <c r="B58" i="8"/>
  <c r="C58" i="8"/>
  <c r="D58" i="8"/>
  <c r="A48" i="5"/>
  <c r="C47" i="5"/>
  <c r="B47" i="5"/>
  <c r="D55" i="7"/>
  <c r="C55" i="7"/>
  <c r="E55" i="7"/>
  <c r="A57" i="7"/>
  <c r="B56" i="7"/>
  <c r="C56" i="7" l="1"/>
  <c r="E56" i="7"/>
  <c r="D56" i="7"/>
  <c r="E58" i="8"/>
  <c r="F58" i="8" s="1"/>
  <c r="A49" i="5"/>
  <c r="B48" i="5"/>
  <c r="C48" i="5"/>
  <c r="A58" i="7"/>
  <c r="B57" i="7"/>
  <c r="A60" i="8"/>
  <c r="G59" i="8"/>
  <c r="B59" i="8"/>
  <c r="C59" i="8"/>
  <c r="D59" i="8"/>
  <c r="E59" i="8" s="1"/>
  <c r="F59" i="8" s="1"/>
  <c r="A59" i="7" l="1"/>
  <c r="B58" i="7"/>
  <c r="A61" i="8"/>
  <c r="G60" i="8"/>
  <c r="B60" i="8"/>
  <c r="C60" i="8"/>
  <c r="D60" i="8"/>
  <c r="E60" i="8" s="1"/>
  <c r="F60" i="8" s="1"/>
  <c r="E57" i="7"/>
  <c r="D57" i="7"/>
  <c r="C57" i="7"/>
  <c r="B49" i="5"/>
  <c r="A50" i="5"/>
  <c r="C49" i="5"/>
  <c r="E58" i="7" l="1"/>
  <c r="D58" i="7"/>
  <c r="C58" i="7"/>
  <c r="A62" i="8"/>
  <c r="G61" i="8"/>
  <c r="B61" i="8"/>
  <c r="D61" i="8"/>
  <c r="E61" i="8" s="1"/>
  <c r="F61" i="8" s="1"/>
  <c r="C61" i="8"/>
  <c r="C50" i="5"/>
  <c r="B50" i="5"/>
  <c r="A51" i="5"/>
  <c r="A60" i="7"/>
  <c r="B59" i="7"/>
  <c r="A63" i="8" l="1"/>
  <c r="G62" i="8"/>
  <c r="B62" i="8"/>
  <c r="C62" i="8"/>
  <c r="D62" i="8"/>
  <c r="D59" i="7"/>
  <c r="C59" i="7"/>
  <c r="E59" i="7"/>
  <c r="A52" i="5"/>
  <c r="C51" i="5"/>
  <c r="B51" i="5"/>
  <c r="A61" i="7"/>
  <c r="B60" i="7"/>
  <c r="A53" i="5" l="1"/>
  <c r="B52" i="5"/>
  <c r="C52" i="5"/>
  <c r="C60" i="7"/>
  <c r="E60" i="7"/>
  <c r="D60" i="7"/>
  <c r="E62" i="8"/>
  <c r="F62" i="8" s="1"/>
  <c r="A62" i="7"/>
  <c r="B61" i="7"/>
  <c r="A64" i="8"/>
  <c r="G63" i="8"/>
  <c r="B63" i="8"/>
  <c r="C63" i="8"/>
  <c r="D63" i="8"/>
  <c r="E63" i="8" s="1"/>
  <c r="F63" i="8" s="1"/>
  <c r="A63" i="7" l="1"/>
  <c r="B62" i="7"/>
  <c r="A65" i="8"/>
  <c r="G64" i="8"/>
  <c r="B64" i="8"/>
  <c r="D64" i="8"/>
  <c r="E64" i="8" s="1"/>
  <c r="F64" i="8" s="1"/>
  <c r="C64" i="8"/>
  <c r="E61" i="7"/>
  <c r="D61" i="7"/>
  <c r="C61" i="7"/>
  <c r="B53" i="5"/>
  <c r="C53" i="5"/>
  <c r="A54" i="5"/>
  <c r="A66" i="8" l="1"/>
  <c r="G65" i="8"/>
  <c r="B65" i="8"/>
  <c r="D65" i="8"/>
  <c r="C65" i="8"/>
  <c r="C54" i="5"/>
  <c r="B54" i="5"/>
  <c r="A55" i="5"/>
  <c r="E62" i="7"/>
  <c r="D62" i="7"/>
  <c r="C62" i="7"/>
  <c r="A64" i="7"/>
  <c r="B63" i="7"/>
  <c r="D63" i="7" l="1"/>
  <c r="C63" i="7"/>
  <c r="E63" i="7"/>
  <c r="A65" i="7"/>
  <c r="B64" i="7"/>
  <c r="A56" i="5"/>
  <c r="C55" i="5"/>
  <c r="B55" i="5"/>
  <c r="E65" i="8"/>
  <c r="F65" i="8" s="1"/>
  <c r="A67" i="8"/>
  <c r="G66" i="8"/>
  <c r="B66" i="8"/>
  <c r="C66" i="8"/>
  <c r="D66" i="8"/>
  <c r="E66" i="8" s="1"/>
  <c r="F66" i="8" s="1"/>
  <c r="A66" i="7" l="1"/>
  <c r="B65" i="7"/>
  <c r="A57" i="5"/>
  <c r="B56" i="5"/>
  <c r="C56" i="5"/>
  <c r="A68" i="8"/>
  <c r="G67" i="8"/>
  <c r="B67" i="8"/>
  <c r="D67" i="8"/>
  <c r="E67" i="8" s="1"/>
  <c r="F67" i="8" s="1"/>
  <c r="C67" i="8"/>
  <c r="C64" i="7"/>
  <c r="E64" i="7"/>
  <c r="D64" i="7"/>
  <c r="A69" i="8" l="1"/>
  <c r="G68" i="8"/>
  <c r="B68" i="8"/>
  <c r="D68" i="8"/>
  <c r="C68" i="8"/>
  <c r="B57" i="5"/>
  <c r="C57" i="5"/>
  <c r="A58" i="5"/>
  <c r="E65" i="7"/>
  <c r="D65" i="7"/>
  <c r="C65" i="7"/>
  <c r="B66" i="7"/>
  <c r="A67" i="7"/>
  <c r="A68" i="7" l="1"/>
  <c r="B67" i="7"/>
  <c r="A70" i="8"/>
  <c r="G69" i="8"/>
  <c r="B69" i="8"/>
  <c r="C69" i="8"/>
  <c r="D69" i="8"/>
  <c r="E69" i="8" s="1"/>
  <c r="F69" i="8" s="1"/>
  <c r="E66" i="7"/>
  <c r="D66" i="7"/>
  <c r="C66" i="7"/>
  <c r="C58" i="5"/>
  <c r="B58" i="5"/>
  <c r="A59" i="5"/>
  <c r="E68" i="8"/>
  <c r="F68" i="8" s="1"/>
  <c r="G70" i="8" l="1"/>
  <c r="B70" i="8"/>
  <c r="C70" i="8"/>
  <c r="D70" i="8"/>
  <c r="D67" i="7"/>
  <c r="C67" i="7"/>
  <c r="E67" i="7"/>
  <c r="A60" i="5"/>
  <c r="C59" i="5"/>
  <c r="B59" i="5"/>
  <c r="A69" i="7"/>
  <c r="B68" i="7"/>
  <c r="A70" i="7" l="1"/>
  <c r="B69" i="7"/>
  <c r="C68" i="7"/>
  <c r="E68" i="7"/>
  <c r="D68" i="7"/>
  <c r="A61" i="5"/>
  <c r="C60" i="5"/>
  <c r="B60" i="5"/>
  <c r="E70" i="8"/>
  <c r="F70" i="8" s="1"/>
  <c r="B61" i="5" l="1"/>
  <c r="C61" i="5"/>
  <c r="A62" i="5"/>
  <c r="E69" i="7"/>
  <c r="D69" i="7"/>
  <c r="C69" i="7"/>
  <c r="B70" i="7"/>
  <c r="A71" i="7"/>
  <c r="B71" i="7" s="1"/>
  <c r="E70" i="7" l="1"/>
  <c r="D70" i="7"/>
  <c r="C70" i="7"/>
  <c r="C62" i="5"/>
  <c r="B62" i="5"/>
  <c r="A63" i="5"/>
  <c r="D71" i="7"/>
  <c r="C71" i="7"/>
  <c r="E71" i="7"/>
  <c r="A64" i="5" l="1"/>
  <c r="C63" i="5"/>
  <c r="B63" i="5"/>
  <c r="A65" i="5" l="1"/>
  <c r="B64" i="5"/>
  <c r="C64" i="5"/>
  <c r="B65" i="5" l="1"/>
  <c r="A66" i="5"/>
  <c r="C65" i="5"/>
  <c r="C66" i="5" l="1"/>
  <c r="B66" i="5"/>
  <c r="A67" i="5"/>
  <c r="A68" i="5" l="1"/>
  <c r="C67" i="5"/>
  <c r="B67" i="5"/>
  <c r="A69" i="5" l="1"/>
  <c r="B68" i="5"/>
  <c r="C68" i="5"/>
  <c r="B69" i="5" l="1"/>
  <c r="C69" i="5"/>
  <c r="A70" i="5"/>
  <c r="C70" i="5" l="1"/>
  <c r="B70" i="5"/>
  <c r="A71" i="5"/>
  <c r="A72" i="5" l="1"/>
  <c r="C71" i="5"/>
  <c r="B71" i="5"/>
  <c r="A73" i="5" l="1"/>
  <c r="B72" i="5"/>
  <c r="C72" i="5"/>
  <c r="B73" i="5" l="1"/>
  <c r="C73" i="5"/>
  <c r="A74" i="5"/>
  <c r="C74" i="5" l="1"/>
  <c r="B74" i="5"/>
  <c r="A75" i="5"/>
  <c r="A76" i="5" l="1"/>
  <c r="C75" i="5"/>
  <c r="B75" i="5"/>
  <c r="A77" i="5" l="1"/>
  <c r="C76" i="5"/>
  <c r="B76" i="5"/>
  <c r="B77" i="5" l="1"/>
  <c r="C77" i="5"/>
  <c r="A78" i="5"/>
  <c r="C78" i="5" l="1"/>
  <c r="B78" i="5"/>
  <c r="A79" i="5"/>
  <c r="A80" i="5" l="1"/>
  <c r="C79" i="5"/>
  <c r="B79" i="5"/>
  <c r="A81" i="5" l="1"/>
  <c r="B80" i="5"/>
  <c r="C80" i="5"/>
  <c r="B81" i="5" l="1"/>
  <c r="A82" i="5"/>
  <c r="C81" i="5"/>
  <c r="C82" i="5" l="1"/>
  <c r="B82" i="5"/>
  <c r="A83" i="5"/>
  <c r="A84" i="5" l="1"/>
  <c r="C83" i="5"/>
  <c r="B83" i="5"/>
  <c r="A85" i="5" l="1"/>
  <c r="B84" i="5"/>
  <c r="C84" i="5"/>
  <c r="B85" i="5" l="1"/>
  <c r="C85" i="5"/>
  <c r="A86" i="5"/>
  <c r="C86" i="5" l="1"/>
  <c r="B86" i="5"/>
  <c r="A87" i="5"/>
  <c r="A88" i="5" l="1"/>
  <c r="C87" i="5"/>
  <c r="B87" i="5"/>
  <c r="A89" i="5" l="1"/>
  <c r="B88" i="5"/>
  <c r="C88" i="5"/>
  <c r="B89" i="5" l="1"/>
  <c r="C89" i="5"/>
  <c r="A90" i="5"/>
  <c r="C90" i="5" l="1"/>
  <c r="B90" i="5"/>
  <c r="A91" i="5"/>
  <c r="A92" i="5" l="1"/>
  <c r="C91" i="5"/>
  <c r="B91" i="5"/>
  <c r="A93" i="5" l="1"/>
  <c r="C92" i="5"/>
  <c r="B92" i="5"/>
  <c r="B93" i="5" l="1"/>
  <c r="C93" i="5"/>
  <c r="A94" i="5"/>
  <c r="C94" i="5" l="1"/>
  <c r="B94" i="5"/>
  <c r="A95" i="5"/>
  <c r="A96" i="5" l="1"/>
  <c r="C95" i="5"/>
  <c r="B95" i="5"/>
  <c r="A97" i="5" l="1"/>
  <c r="B96" i="5"/>
  <c r="C96" i="5"/>
  <c r="B97" i="5" l="1"/>
  <c r="A98" i="5"/>
  <c r="C97" i="5"/>
  <c r="C98" i="5" l="1"/>
  <c r="B98" i="5"/>
  <c r="A99" i="5"/>
  <c r="A100" i="5" l="1"/>
  <c r="C99" i="5"/>
  <c r="B99" i="5"/>
  <c r="A101" i="5" l="1"/>
  <c r="B100" i="5"/>
  <c r="C100" i="5"/>
  <c r="B101" i="5" l="1"/>
  <c r="C101" i="5"/>
  <c r="A102" i="5"/>
  <c r="C102" i="5" l="1"/>
  <c r="B102" i="5"/>
  <c r="A103" i="5"/>
  <c r="A104" i="5" l="1"/>
  <c r="C103" i="5"/>
  <c r="B103" i="5"/>
  <c r="A105" i="5" l="1"/>
  <c r="B104" i="5"/>
  <c r="C104" i="5"/>
  <c r="B105" i="5" l="1"/>
  <c r="C105" i="5"/>
  <c r="A106" i="5"/>
  <c r="C106" i="5" l="1"/>
  <c r="B106" i="5"/>
  <c r="A107" i="5"/>
  <c r="A108" i="5" l="1"/>
  <c r="C107" i="5"/>
  <c r="B107" i="5"/>
  <c r="A109" i="5" l="1"/>
  <c r="C108" i="5"/>
  <c r="B108" i="5"/>
  <c r="B109" i="5" l="1"/>
  <c r="C109" i="5"/>
  <c r="A110" i="5"/>
  <c r="C110" i="5" l="1"/>
  <c r="B110" i="5"/>
  <c r="A111" i="5"/>
  <c r="A112" i="5" l="1"/>
  <c r="C111" i="5"/>
  <c r="B111" i="5"/>
  <c r="A113" i="5" l="1"/>
  <c r="B112" i="5"/>
  <c r="C112" i="5"/>
  <c r="B113" i="5" l="1"/>
  <c r="A114" i="5"/>
  <c r="C113" i="5"/>
  <c r="C114" i="5" l="1"/>
  <c r="B114" i="5"/>
  <c r="A115" i="5"/>
  <c r="A116" i="5" l="1"/>
  <c r="C115" i="5"/>
  <c r="B115" i="5"/>
  <c r="A117" i="5" l="1"/>
  <c r="B116" i="5"/>
  <c r="C116" i="5"/>
  <c r="B117" i="5" l="1"/>
  <c r="C117" i="5"/>
  <c r="A118" i="5"/>
  <c r="C118" i="5" l="1"/>
  <c r="B118" i="5"/>
  <c r="A119" i="5"/>
  <c r="A120" i="5" l="1"/>
  <c r="C119" i="5"/>
  <c r="B119" i="5"/>
  <c r="A121" i="5" l="1"/>
  <c r="B120" i="5"/>
  <c r="C120" i="5"/>
  <c r="B121" i="5" l="1"/>
  <c r="C121" i="5"/>
  <c r="A122" i="5"/>
  <c r="C122" i="5" l="1"/>
  <c r="B122" i="5"/>
  <c r="A123" i="5"/>
  <c r="A124" i="5" l="1"/>
  <c r="C123" i="5"/>
  <c r="B123" i="5"/>
  <c r="A125" i="5" l="1"/>
  <c r="C124" i="5"/>
  <c r="B124" i="5"/>
  <c r="B125" i="5" l="1"/>
  <c r="C125" i="5"/>
  <c r="A126" i="5"/>
  <c r="C126" i="5" l="1"/>
  <c r="B126" i="5"/>
  <c r="A127" i="5"/>
  <c r="A128" i="5" l="1"/>
  <c r="C127" i="5"/>
  <c r="B127" i="5"/>
  <c r="A129" i="5" l="1"/>
  <c r="B128" i="5"/>
  <c r="C128" i="5"/>
  <c r="B129" i="5" l="1"/>
  <c r="A130" i="5"/>
  <c r="C129" i="5"/>
  <c r="C130" i="5" l="1"/>
  <c r="B130" i="5"/>
  <c r="A131" i="5"/>
  <c r="A132" i="5" l="1"/>
  <c r="C131" i="5"/>
  <c r="B131" i="5"/>
  <c r="A133" i="5" l="1"/>
  <c r="B132" i="5"/>
  <c r="C132" i="5"/>
  <c r="B133" i="5" l="1"/>
  <c r="C133" i="5"/>
  <c r="A134" i="5"/>
  <c r="C134" i="5" l="1"/>
  <c r="B134" i="5"/>
  <c r="A135" i="5"/>
  <c r="A136" i="5" l="1"/>
  <c r="C135" i="5"/>
  <c r="B135" i="5"/>
  <c r="A137" i="5" l="1"/>
  <c r="B136" i="5"/>
  <c r="C136" i="5"/>
  <c r="B137" i="5" l="1"/>
  <c r="C137" i="5"/>
  <c r="A138" i="5"/>
  <c r="C138" i="5" l="1"/>
  <c r="B138" i="5"/>
  <c r="A139" i="5"/>
  <c r="A140" i="5" l="1"/>
  <c r="C139" i="5"/>
  <c r="B139" i="5"/>
  <c r="A141" i="5" l="1"/>
  <c r="C140" i="5"/>
  <c r="B140" i="5"/>
  <c r="B141" i="5" l="1"/>
  <c r="C141" i="5"/>
  <c r="A142" i="5"/>
  <c r="C142" i="5" l="1"/>
  <c r="B142" i="5"/>
  <c r="A143" i="5"/>
  <c r="A144" i="5" l="1"/>
  <c r="C143" i="5"/>
  <c r="B143" i="5"/>
  <c r="A145" i="5" l="1"/>
  <c r="B144" i="5"/>
  <c r="C144" i="5"/>
  <c r="B145" i="5" l="1"/>
  <c r="A146" i="5"/>
  <c r="C145" i="5"/>
  <c r="C146" i="5" l="1"/>
  <c r="B146" i="5"/>
  <c r="A147" i="5"/>
  <c r="A148" i="5" l="1"/>
  <c r="C147" i="5"/>
  <c r="B147" i="5"/>
  <c r="A149" i="5" l="1"/>
  <c r="C148" i="5"/>
  <c r="B148" i="5"/>
  <c r="B149" i="5" l="1"/>
  <c r="C149" i="5"/>
  <c r="A150" i="5"/>
  <c r="C150" i="5" l="1"/>
  <c r="B150" i="5"/>
  <c r="A151" i="5"/>
  <c r="A152" i="5" l="1"/>
  <c r="C151" i="5"/>
  <c r="B151" i="5"/>
  <c r="A153" i="5" l="1"/>
  <c r="B152" i="5"/>
  <c r="C152" i="5"/>
  <c r="B153" i="5" l="1"/>
  <c r="A154" i="5"/>
  <c r="C153" i="5"/>
  <c r="C154" i="5" l="1"/>
  <c r="B154" i="5"/>
  <c r="A155" i="5"/>
  <c r="A156" i="5" l="1"/>
  <c r="C155" i="5"/>
  <c r="B155" i="5"/>
  <c r="A157" i="5" l="1"/>
  <c r="B156" i="5"/>
  <c r="C156" i="5"/>
  <c r="B157" i="5" l="1"/>
  <c r="C157" i="5"/>
  <c r="A158" i="5"/>
  <c r="C158" i="5" l="1"/>
  <c r="B158" i="5"/>
  <c r="A159" i="5"/>
  <c r="A160" i="5" l="1"/>
  <c r="C159" i="5"/>
  <c r="B159" i="5"/>
  <c r="A161" i="5" l="1"/>
  <c r="B160" i="5"/>
  <c r="C160" i="5"/>
  <c r="B161" i="5" l="1"/>
  <c r="C161" i="5"/>
  <c r="A162" i="5"/>
  <c r="C162" i="5" l="1"/>
  <c r="B162" i="5"/>
  <c r="A163" i="5"/>
  <c r="A164" i="5" l="1"/>
  <c r="C163" i="5"/>
  <c r="B163" i="5"/>
  <c r="A165" i="5" l="1"/>
  <c r="C164" i="5"/>
  <c r="B164" i="5"/>
  <c r="B165" i="5" l="1"/>
  <c r="C165" i="5"/>
  <c r="A166" i="5"/>
  <c r="C166" i="5" l="1"/>
  <c r="B166" i="5"/>
  <c r="A167" i="5"/>
  <c r="A168" i="5" l="1"/>
  <c r="C167" i="5"/>
  <c r="B167" i="5"/>
  <c r="A169" i="5" l="1"/>
  <c r="B168" i="5"/>
  <c r="C168" i="5"/>
  <c r="B169" i="5" l="1"/>
  <c r="A170" i="5"/>
  <c r="C169" i="5"/>
  <c r="C170" i="5" l="1"/>
  <c r="B170" i="5"/>
  <c r="A171" i="5"/>
  <c r="A172" i="5" l="1"/>
  <c r="C171" i="5"/>
  <c r="B171" i="5"/>
  <c r="A173" i="5" l="1"/>
  <c r="B172" i="5"/>
  <c r="C172" i="5"/>
  <c r="B173" i="5" l="1"/>
  <c r="C173" i="5"/>
  <c r="A174" i="5"/>
  <c r="C174" i="5" l="1"/>
  <c r="B174" i="5"/>
  <c r="A175" i="5"/>
  <c r="A176" i="5" l="1"/>
  <c r="C175" i="5"/>
  <c r="B175" i="5"/>
  <c r="A177" i="5" l="1"/>
  <c r="B176" i="5"/>
  <c r="C176" i="5"/>
  <c r="B177" i="5" l="1"/>
  <c r="C177" i="5"/>
  <c r="A178" i="5"/>
  <c r="C178" i="5" l="1"/>
  <c r="B178" i="5"/>
  <c r="A179" i="5"/>
  <c r="A180" i="5" l="1"/>
  <c r="C179" i="5"/>
  <c r="B179" i="5"/>
  <c r="A181" i="5" l="1"/>
  <c r="C180" i="5"/>
  <c r="B180" i="5"/>
  <c r="B181" i="5" l="1"/>
  <c r="C181" i="5"/>
  <c r="A182" i="5"/>
  <c r="C182" i="5" l="1"/>
  <c r="B182" i="5"/>
  <c r="A183" i="5"/>
  <c r="A184" i="5" l="1"/>
  <c r="C183" i="5"/>
  <c r="B183" i="5"/>
  <c r="A185" i="5" l="1"/>
  <c r="B184" i="5"/>
  <c r="C184" i="5"/>
  <c r="B185" i="5" l="1"/>
  <c r="A186" i="5"/>
  <c r="C185" i="5"/>
  <c r="C186" i="5" l="1"/>
  <c r="B186" i="5"/>
  <c r="A187" i="5"/>
  <c r="A188" i="5" l="1"/>
  <c r="C187" i="5"/>
  <c r="B187" i="5"/>
  <c r="A189" i="5" l="1"/>
  <c r="B188" i="5"/>
  <c r="C188" i="5"/>
  <c r="B189" i="5" l="1"/>
  <c r="C189" i="5"/>
  <c r="A190" i="5"/>
  <c r="C190" i="5" l="1"/>
  <c r="B190" i="5"/>
  <c r="A191" i="5"/>
  <c r="A192" i="5" l="1"/>
  <c r="C191" i="5"/>
  <c r="B191" i="5"/>
  <c r="A193" i="5" l="1"/>
  <c r="B192" i="5"/>
  <c r="C192" i="5"/>
  <c r="B193" i="5" l="1"/>
  <c r="C193" i="5"/>
  <c r="A194" i="5"/>
  <c r="C194" i="5" l="1"/>
  <c r="B194" i="5"/>
  <c r="A195" i="5"/>
  <c r="A196" i="5" l="1"/>
  <c r="C195" i="5"/>
  <c r="B195" i="5"/>
  <c r="A197" i="5" l="1"/>
  <c r="C196" i="5"/>
  <c r="B196" i="5"/>
  <c r="B197" i="5" l="1"/>
  <c r="C197" i="5"/>
  <c r="A198" i="5"/>
  <c r="C198" i="5" l="1"/>
  <c r="B198" i="5"/>
  <c r="A199" i="5"/>
  <c r="A200" i="5" l="1"/>
  <c r="C199" i="5"/>
  <c r="B199" i="5"/>
  <c r="A201" i="5" l="1"/>
  <c r="B200" i="5"/>
  <c r="C200" i="5"/>
  <c r="B201" i="5" l="1"/>
  <c r="A202" i="5"/>
  <c r="C201" i="5"/>
  <c r="C202" i="5" l="1"/>
  <c r="B202" i="5"/>
  <c r="A203" i="5"/>
  <c r="A204" i="5" l="1"/>
  <c r="C203" i="5"/>
  <c r="B203" i="5"/>
  <c r="A205" i="5" l="1"/>
  <c r="B204" i="5"/>
  <c r="C204" i="5"/>
  <c r="B205" i="5" l="1"/>
  <c r="C205" i="5"/>
  <c r="A206" i="5"/>
  <c r="C206" i="5" l="1"/>
  <c r="B206" i="5"/>
  <c r="A207" i="5"/>
  <c r="A208" i="5" l="1"/>
  <c r="C207" i="5"/>
  <c r="B207" i="5"/>
  <c r="A209" i="5" l="1"/>
  <c r="B208" i="5"/>
  <c r="C208" i="5"/>
  <c r="B209" i="5" l="1"/>
  <c r="C209" i="5"/>
  <c r="A210" i="5"/>
  <c r="C210" i="5" l="1"/>
  <c r="B210" i="5"/>
  <c r="A211" i="5"/>
  <c r="A212" i="5" l="1"/>
  <c r="C211" i="5"/>
  <c r="B211" i="5"/>
  <c r="A213" i="5" l="1"/>
  <c r="C212" i="5"/>
  <c r="B212" i="5"/>
  <c r="B213" i="5" l="1"/>
  <c r="C213" i="5"/>
  <c r="A214" i="5"/>
  <c r="C214" i="5" l="1"/>
  <c r="B214" i="5"/>
  <c r="A215" i="5"/>
  <c r="A216" i="5" l="1"/>
  <c r="C215" i="5"/>
  <c r="B215" i="5"/>
  <c r="A217" i="5" l="1"/>
  <c r="B216" i="5"/>
  <c r="C216" i="5"/>
  <c r="B217" i="5" l="1"/>
  <c r="C217" i="5"/>
  <c r="A218" i="5"/>
  <c r="C218" i="5" l="1"/>
  <c r="B218" i="5"/>
  <c r="A219" i="5"/>
  <c r="A220" i="5" l="1"/>
  <c r="C219" i="5"/>
  <c r="B219" i="5"/>
  <c r="A221" i="5" l="1"/>
  <c r="C220" i="5"/>
  <c r="B220" i="5"/>
  <c r="B221" i="5" l="1"/>
  <c r="A222" i="5"/>
  <c r="C221" i="5"/>
  <c r="C222" i="5" l="1"/>
  <c r="B222" i="5"/>
  <c r="A223" i="5"/>
  <c r="A224" i="5" l="1"/>
  <c r="C223" i="5"/>
  <c r="B223" i="5"/>
  <c r="A225" i="5" l="1"/>
  <c r="C224" i="5"/>
  <c r="B224" i="5"/>
  <c r="B225" i="5" l="1"/>
  <c r="A226" i="5"/>
  <c r="C225" i="5"/>
  <c r="C226" i="5" l="1"/>
  <c r="B226" i="5"/>
  <c r="A227" i="5"/>
  <c r="A228" i="5" l="1"/>
  <c r="C227" i="5"/>
  <c r="B227" i="5"/>
  <c r="C228" i="5" l="1"/>
  <c r="A229" i="5"/>
  <c r="B228" i="5"/>
  <c r="B229" i="5" l="1"/>
  <c r="A230" i="5"/>
  <c r="C229" i="5"/>
  <c r="C230" i="5" l="1"/>
  <c r="B230" i="5"/>
  <c r="A231" i="5"/>
  <c r="A232" i="5" l="1"/>
  <c r="C231" i="5"/>
  <c r="B231" i="5"/>
  <c r="A233" i="5" l="1"/>
  <c r="C232" i="5"/>
  <c r="B232" i="5"/>
  <c r="B233" i="5" l="1"/>
  <c r="A234" i="5"/>
  <c r="C233" i="5"/>
  <c r="C234" i="5" l="1"/>
  <c r="B234" i="5"/>
  <c r="A235" i="5"/>
  <c r="A236" i="5" l="1"/>
  <c r="B235" i="5"/>
  <c r="C235" i="5"/>
  <c r="A237" i="5" l="1"/>
  <c r="C236" i="5"/>
  <c r="B236" i="5"/>
  <c r="B237" i="5" l="1"/>
  <c r="A238" i="5"/>
  <c r="C237" i="5"/>
  <c r="C238" i="5" l="1"/>
  <c r="B238" i="5"/>
  <c r="A239" i="5"/>
  <c r="A240" i="5" l="1"/>
  <c r="B239" i="5"/>
  <c r="C239" i="5"/>
  <c r="A241" i="5" l="1"/>
  <c r="C240" i="5"/>
  <c r="B240" i="5"/>
  <c r="B241" i="5" l="1"/>
  <c r="A242" i="5"/>
  <c r="C241" i="5"/>
  <c r="C242" i="5" l="1"/>
  <c r="B242" i="5"/>
  <c r="A243" i="5"/>
  <c r="A244" i="5" l="1"/>
  <c r="C243" i="5"/>
  <c r="B243" i="5"/>
  <c r="C244" i="5" l="1"/>
  <c r="A245" i="5"/>
  <c r="B244" i="5"/>
  <c r="B245" i="5" l="1"/>
  <c r="A246" i="5"/>
  <c r="C245" i="5"/>
  <c r="C246" i="5" l="1"/>
  <c r="B246" i="5"/>
  <c r="A247" i="5"/>
  <c r="A248" i="5" l="1"/>
  <c r="C247" i="5"/>
  <c r="B247" i="5"/>
  <c r="A249" i="5" l="1"/>
  <c r="C248" i="5"/>
  <c r="B248" i="5"/>
  <c r="B249" i="5" l="1"/>
  <c r="A250" i="5"/>
  <c r="C249" i="5"/>
  <c r="C250" i="5" l="1"/>
  <c r="B250" i="5"/>
  <c r="A251" i="5"/>
  <c r="B251" i="5" l="1"/>
  <c r="C251" i="5"/>
</calcChain>
</file>

<file path=xl/sharedStrings.xml><?xml version="1.0" encoding="utf-8"?>
<sst xmlns="http://schemas.openxmlformats.org/spreadsheetml/2006/main" count="104" uniqueCount="91">
  <si>
    <t>Numero di Avogadro</t>
  </si>
  <si>
    <t>Numero atomi di C-14 in un grammo</t>
  </si>
  <si>
    <t>Numero di atomi per grammo di carbonio</t>
  </si>
  <si>
    <t>frazione di atomi di C-14</t>
  </si>
  <si>
    <t>vita media</t>
  </si>
  <si>
    <t>vita media in secondi</t>
  </si>
  <si>
    <t>disintegrazioni al secondo di un grammo di carbone</t>
  </si>
  <si>
    <t>secondi</t>
  </si>
  <si>
    <t>giorni</t>
  </si>
  <si>
    <t>secondi/giorno</t>
  </si>
  <si>
    <t>0re</t>
  </si>
  <si>
    <t>limite di tempo del radiocarbonio</t>
  </si>
  <si>
    <t>dps</t>
  </si>
  <si>
    <t>atomi</t>
  </si>
  <si>
    <t>errore % per addizione dell'1% di carbone recente</t>
  </si>
  <si>
    <t>percentuale di decremento della concentrazione iniziale</t>
  </si>
  <si>
    <t>CAL BP</t>
  </si>
  <si>
    <t>14C age</t>
  </si>
  <si>
    <t>Error</t>
  </si>
  <si>
    <t>Sigma</t>
  </si>
  <si>
    <t>Calendario</t>
  </si>
  <si>
    <t>1sigma</t>
  </si>
  <si>
    <t>F14C</t>
  </si>
  <si>
    <t>D14C</t>
  </si>
  <si>
    <t>#Year</t>
  </si>
  <si>
    <t>##Post-bomb atmospheric SH curve (Hua and Barbetti 2004)</t>
  </si>
  <si>
    <t>#Prefix from SHCal04</t>
  </si>
  <si>
    <t>per mil</t>
  </si>
  <si>
    <t xml:space="preserve">per mil  </t>
  </si>
  <si>
    <t>YR BP</t>
  </si>
  <si>
    <t xml:space="preserve"> YR BP  </t>
  </si>
  <si>
    <t xml:space="preserve">#      </t>
  </si>
  <si>
    <t>Delta 14C</t>
  </si>
  <si>
    <t xml:space="preserve"> 14C age</t>
  </si>
  <si>
    <t>#CAL BP</t>
  </si>
  <si>
    <t>#</t>
  </si>
  <si>
    <t xml:space="preserve"> CE Weyhenmeyer (2009) Radiocarbon 51:1111-1150.</t>
  </si>
  <si>
    <t xml:space="preserve"> J van der Plicht</t>
  </si>
  <si>
    <t># CSM Turney</t>
  </si>
  <si>
    <t xml:space="preserve"> S Talamo</t>
  </si>
  <si>
    <t xml:space="preserve"> JR Southon</t>
  </si>
  <si>
    <t xml:space="preserve"> DA Richards</t>
  </si>
  <si>
    <t xml:space="preserve"> RW Reimer</t>
  </si>
  <si>
    <t xml:space="preserve"> SW Manning</t>
  </si>
  <si>
    <t># FG McCormac</t>
  </si>
  <si>
    <t xml:space="preserve"> B Kromer</t>
  </si>
  <si>
    <t xml:space="preserve"> KF Kaiser</t>
  </si>
  <si>
    <t xml:space="preserve"> KA Hughen</t>
  </si>
  <si>
    <t xml:space="preserve"> AG Hogg</t>
  </si>
  <si>
    <t xml:space="preserve"> TJ Heaton</t>
  </si>
  <si>
    <t xml:space="preserve"> I Hajdas</t>
  </si>
  <si>
    <t># TP Guilderson</t>
  </si>
  <si>
    <t xml:space="preserve"> PM Grootes</t>
  </si>
  <si>
    <t xml:space="preserve"> M Friedrich</t>
  </si>
  <si>
    <t xml:space="preserve"> RL Edwards</t>
  </si>
  <si>
    <t xml:space="preserve"> GS Burr</t>
  </si>
  <si>
    <t xml:space="preserve"> CE Buck</t>
  </si>
  <si>
    <t># C Bronk Ramsey</t>
  </si>
  <si>
    <t xml:space="preserve"> PG Blackwell</t>
  </si>
  <si>
    <t xml:space="preserve"> JW Beck</t>
  </si>
  <si>
    <t xml:space="preserve"> A Bayliss</t>
  </si>
  <si>
    <t xml:space="preserve"> E Bard</t>
  </si>
  <si>
    <t xml:space="preserve"> MGL Baillie</t>
  </si>
  <si>
    <t># PJ Reimer</t>
  </si>
  <si>
    <t># Reimer et al. 2009</t>
  </si>
  <si>
    <t>##Marine data from Reimer et al (2009);</t>
  </si>
  <si>
    <t>frazione</t>
  </si>
  <si>
    <t>approssimazione</t>
  </si>
  <si>
    <t>valore vero</t>
  </si>
  <si>
    <t>corretto concentr. iniziale</t>
  </si>
  <si>
    <t>D</t>
  </si>
  <si>
    <t>corretto vita media</t>
  </si>
  <si>
    <t>appross.</t>
  </si>
  <si>
    <r>
      <rPr>
        <sz val="11"/>
        <color theme="1"/>
        <rFont val="Times New Roman"/>
        <family val="1"/>
      </rPr>
      <t>Δ</t>
    </r>
    <r>
      <rPr>
        <sz val="11"/>
        <color theme="1"/>
        <rFont val="Calibri"/>
        <family val="2"/>
        <scheme val="minor"/>
      </rPr>
      <t>14C %</t>
    </r>
  </si>
  <si>
    <t>errore relativo data</t>
  </si>
  <si>
    <t>rapporto vite medie</t>
  </si>
  <si>
    <t>similanen R_Date(4550,19)</t>
  </si>
  <si>
    <t xml:space="preserve">  68.2% probability</t>
  </si>
  <si>
    <t xml:space="preserve">    3360BC (34.1%) 3335BC</t>
  </si>
  <si>
    <t xml:space="preserve">    3210BC (20.2%) 3191BC</t>
  </si>
  <si>
    <t xml:space="preserve">    3152BC (13.9%) 3137BC</t>
  </si>
  <si>
    <t xml:space="preserve">  95.4% probability</t>
  </si>
  <si>
    <t xml:space="preserve">    3366BC (40.9%) 3324BC</t>
  </si>
  <si>
    <t xml:space="preserve">    3231BC ( 0.6%) 3225BC</t>
  </si>
  <si>
    <t xml:space="preserve">    3220BC (29.4%) 3172BC</t>
  </si>
  <si>
    <t xml:space="preserve">    3162BC (24.5%) 3118BC</t>
  </si>
  <si>
    <t>sindone R_Date(691,31)</t>
  </si>
  <si>
    <t xml:space="preserve">    1275AD (53.6%) 1299AD</t>
  </si>
  <si>
    <t xml:space="preserve">    1370AD (14.6%) 1380AD</t>
  </si>
  <si>
    <t xml:space="preserve">    1264AD (68.0%) 1314AD</t>
  </si>
  <si>
    <t xml:space="preserve">    1356AD (27.4%) 1388AD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</si>
</sst>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0.0E+00"/>
    <numFmt numFmtId="168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Symbol"/>
      <family val="1"/>
      <charset val="2"/>
    </font>
    <font>
      <sz val="8"/>
      <color rgb="FF000000"/>
      <name val="Arial"/>
      <family val="2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1" fontId="0" fillId="0" borderId="0" xfId="0" applyNumberFormat="1"/>
    <xf numFmtId="11" fontId="0" fillId="0" borderId="0" xfId="1" applyNumberFormat="1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167" fontId="0" fillId="0" borderId="0" xfId="0" applyNumberFormat="1"/>
    <xf numFmtId="168" fontId="0" fillId="0" borderId="0" xfId="0" applyNumberFormat="1"/>
    <xf numFmtId="0" fontId="4" fillId="2" borderId="1" xfId="0" applyNumberFormat="1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chartsheet" Target="chartsheets/sheet11.xml"/><Relationship Id="rId26" Type="http://schemas.openxmlformats.org/officeDocument/2006/relationships/calcChain" Target="calcChain.xml"/><Relationship Id="rId3" Type="http://schemas.openxmlformats.org/officeDocument/2006/relationships/chartsheet" Target="chartsheets/sheet3.xml"/><Relationship Id="rId21" Type="http://schemas.openxmlformats.org/officeDocument/2006/relationships/chartsheet" Target="chartsheets/sheet13.xml"/><Relationship Id="rId7" Type="http://schemas.openxmlformats.org/officeDocument/2006/relationships/worksheet" Target="worksheets/sheet3.xml"/><Relationship Id="rId12" Type="http://schemas.openxmlformats.org/officeDocument/2006/relationships/chartsheet" Target="chartsheets/sheet7.xml"/><Relationship Id="rId17" Type="http://schemas.openxmlformats.org/officeDocument/2006/relationships/worksheet" Target="worksheets/sheet7.xml"/><Relationship Id="rId25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0.xml"/><Relationship Id="rId20" Type="http://schemas.openxmlformats.org/officeDocument/2006/relationships/worksheet" Target="worksheets/sheet8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4.xml"/><Relationship Id="rId11" Type="http://schemas.openxmlformats.org/officeDocument/2006/relationships/chartsheet" Target="chartsheets/sheet6.xml"/><Relationship Id="rId24" Type="http://schemas.openxmlformats.org/officeDocument/2006/relationships/styles" Target="styles.xml"/><Relationship Id="rId5" Type="http://schemas.openxmlformats.org/officeDocument/2006/relationships/worksheet" Target="worksheets/sheet2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5.xml"/><Relationship Id="rId19" Type="http://schemas.openxmlformats.org/officeDocument/2006/relationships/chartsheet" Target="chartsheets/sheet12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6.xml"/><Relationship Id="rId22" Type="http://schemas.openxmlformats.org/officeDocument/2006/relationships/chartsheet" Target="chartsheets/sheet1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iniziale'!$C$10:$C$70</c:f>
              <c:numCache>
                <c:formatCode>0.00</c:formatCode>
                <c:ptCount val="61"/>
                <c:pt idx="0">
                  <c:v>0.20952102124708658</c:v>
                </c:pt>
                <c:pt idx="1">
                  <c:v>0.19687732672628022</c:v>
                </c:pt>
                <c:pt idx="2">
                  <c:v>0.18499662491228649</c:v>
                </c:pt>
                <c:pt idx="3">
                  <c:v>0.17383287246945769</c:v>
                </c:pt>
                <c:pt idx="4">
                  <c:v>0.16334280457986794</c:v>
                </c:pt>
                <c:pt idx="5">
                  <c:v>0.15348576727169216</c:v>
                </c:pt>
                <c:pt idx="6">
                  <c:v>0.1442235598658477</c:v>
                </c:pt>
                <c:pt idx="7">
                  <c:v>0.13552028693030513</c:v>
                </c:pt>
                <c:pt idx="8">
                  <c:v>0.12734221916832092</c:v>
                </c:pt>
                <c:pt idx="9">
                  <c:v>0.11965766270146849</c:v>
                </c:pt>
                <c:pt idx="10">
                  <c:v>0.1124368362408773</c:v>
                </c:pt>
                <c:pt idx="11">
                  <c:v>0.1056517556706605</c:v>
                </c:pt>
                <c:pt idx="12">
                  <c:v>9.9276125596237719E-2</c:v>
                </c:pt>
                <c:pt idx="13">
                  <c:v>9.3285237437250701E-2</c:v>
                </c:pt>
                <c:pt idx="14">
                  <c:v>8.7655873670134721E-2</c:v>
                </c:pt>
                <c:pt idx="15">
                  <c:v>8.236621784923942E-2</c:v>
                </c:pt>
                <c:pt idx="16">
                  <c:v>7.7395770057789207E-2</c:v>
                </c:pt>
                <c:pt idx="17">
                  <c:v>7.2725267461015208E-2</c:v>
                </c:pt>
                <c:pt idx="18">
                  <c:v>6.8336609653564764E-2</c:v>
                </c:pt>
                <c:pt idx="19">
                  <c:v>6.421278851187455E-2</c:v>
                </c:pt>
                <c:pt idx="20">
                  <c:v>6.0337822279651794E-2</c:v>
                </c:pt>
                <c:pt idx="21">
                  <c:v>5.669669363101397E-2</c:v>
                </c:pt>
                <c:pt idx="22">
                  <c:v>5.3275291471252123E-2</c:v>
                </c:pt>
                <c:pt idx="23">
                  <c:v>5.0060356249668488E-2</c:v>
                </c:pt>
                <c:pt idx="24">
                  <c:v>4.7039428572549544E-2</c:v>
                </c:pt>
                <c:pt idx="25">
                  <c:v>4.4200800917125797E-2</c:v>
                </c:pt>
                <c:pt idx="26">
                  <c:v>4.1533472259386688E-2</c:v>
                </c:pt>
                <c:pt idx="27">
                  <c:v>3.9027105439912377E-2</c:v>
                </c:pt>
                <c:pt idx="28">
                  <c:v>3.6671987102494412E-2</c:v>
                </c:pt>
                <c:pt idx="29">
                  <c:v>3.44589900502889E-2</c:v>
                </c:pt>
                <c:pt idx="30">
                  <c:v>3.2379537873614202E-2</c:v>
                </c:pt>
                <c:pt idx="31">
                  <c:v>3.0425571712309273E-2</c:v>
                </c:pt>
                <c:pt idx="32">
                  <c:v>2.8589519023841027E-2</c:v>
                </c:pt>
                <c:pt idx="33">
                  <c:v>2.6864264236122423E-2</c:v>
                </c:pt>
                <c:pt idx="34">
                  <c:v>2.5243121171307014E-2</c:v>
                </c:pt>
                <c:pt idx="35">
                  <c:v>2.3719807133689201E-2</c:v>
                </c:pt>
                <c:pt idx="36">
                  <c:v>2.2288418561288471E-2</c:v>
                </c:pt>
                <c:pt idx="37">
                  <c:v>2.0943408146756048E-2</c:v>
                </c:pt>
                <c:pt idx="38">
                  <c:v>1.9679563338936633E-2</c:v>
                </c:pt>
                <c:pt idx="39">
                  <c:v>1.8491986141768713E-2</c:v>
                </c:pt>
                <c:pt idx="40">
                  <c:v>1.737607413223444E-2</c:v>
                </c:pt>
                <c:pt idx="41">
                  <c:v>1.6327502623794871E-2</c:v>
                </c:pt>
                <c:pt idx="42">
                  <c:v>1.5342207906185252E-2</c:v>
                </c:pt>
                <c:pt idx="43">
                  <c:v>1.4416371496616853E-2</c:v>
                </c:pt>
                <c:pt idx="44">
                  <c:v>1.3546405341351089E-2</c:v>
                </c:pt>
                <c:pt idx="45">
                  <c:v>1.2728937910295198E-2</c:v>
                </c:pt>
                <c:pt idx="46">
                  <c:v>1.1960801130729356E-2</c:v>
                </c:pt>
                <c:pt idx="47">
                  <c:v>1.1239018109527323E-2</c:v>
                </c:pt>
                <c:pt idx="48">
                  <c:v>1.0560791596288378E-2</c:v>
                </c:pt>
                <c:pt idx="49">
                  <c:v>9.9234931426697235E-3</c:v>
                </c:pt>
                <c:pt idx="50">
                  <c:v>9.3246529159066675E-3</c:v>
                </c:pt>
                <c:pt idx="51">
                  <c:v>8.7619501270431374E-3</c:v>
                </c:pt>
                <c:pt idx="52">
                  <c:v>8.2332040367774344E-3</c:v>
                </c:pt>
                <c:pt idx="53">
                  <c:v>7.7363655040665717E-3</c:v>
                </c:pt>
                <c:pt idx="54">
                  <c:v>7.2695090447360911E-3</c:v>
                </c:pt>
                <c:pt idx="55">
                  <c:v>6.8308253693186759E-3</c:v>
                </c:pt>
                <c:pt idx="56">
                  <c:v>6.4186143712022239E-3</c:v>
                </c:pt>
                <c:pt idx="57">
                  <c:v>6.0312785379130511E-3</c:v>
                </c:pt>
                <c:pt idx="58">
                  <c:v>5.6673167599999045E-3</c:v>
                </c:pt>
                <c:pt idx="59">
                  <c:v>5.325318513525237E-3</c:v>
                </c:pt>
                <c:pt idx="60">
                  <c:v>5.0039583936182033E-3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iniziale'!$D$10:$D$70</c:f>
              <c:numCache>
                <c:formatCode>0.00</c:formatCode>
                <c:ptCount val="61"/>
                <c:pt idx="0">
                  <c:v>0.25608124819088363</c:v>
                </c:pt>
                <c:pt idx="1">
                  <c:v>0.24062784377656474</c:v>
                </c:pt>
                <c:pt idx="2">
                  <c:v>0.22610698600390575</c:v>
                </c:pt>
                <c:pt idx="3">
                  <c:v>0.21246239968489275</c:v>
                </c:pt>
                <c:pt idx="4">
                  <c:v>0.19964120559761639</c:v>
                </c:pt>
                <c:pt idx="5">
                  <c:v>0.18759371555429044</c:v>
                </c:pt>
                <c:pt idx="6">
                  <c:v>0.17627323983603613</c:v>
                </c:pt>
                <c:pt idx="7">
                  <c:v>0.16563590624815072</c:v>
                </c:pt>
                <c:pt idx="8">
                  <c:v>0.15564049009461448</c:v>
                </c:pt>
                <c:pt idx="9">
                  <c:v>0.14624825441290595</c:v>
                </c:pt>
                <c:pt idx="10">
                  <c:v>0.13742279984996117</c:v>
                </c:pt>
                <c:pt idx="11">
                  <c:v>0.12912992359747397</c:v>
                </c:pt>
                <c:pt idx="12">
                  <c:v>0.12133748683984612</c:v>
                </c:pt>
                <c:pt idx="13">
                  <c:v>0.1140152902010842</c:v>
                </c:pt>
                <c:pt idx="14">
                  <c:v>0.10713495670794244</c:v>
                </c:pt>
                <c:pt idx="15">
                  <c:v>0.10066982181573708</c:v>
                </c:pt>
                <c:pt idx="16">
                  <c:v>9.4594830070631269E-2</c:v>
                </c:pt>
                <c:pt idx="17">
                  <c:v>8.8886438007907492E-2</c:v>
                </c:pt>
                <c:pt idx="18">
                  <c:v>8.3522522909912494E-2</c:v>
                </c:pt>
                <c:pt idx="19">
                  <c:v>7.8482297070068902E-2</c:v>
                </c:pt>
                <c:pt idx="20">
                  <c:v>7.3746227230685538E-2</c:v>
                </c:pt>
                <c:pt idx="21">
                  <c:v>6.929595888235042E-2</c:v>
                </c:pt>
                <c:pt idx="22">
                  <c:v>6.5114245131530371E-2</c:v>
                </c:pt>
                <c:pt idx="23">
                  <c:v>6.1184879860705935E-2</c:v>
                </c:pt>
                <c:pt idx="24">
                  <c:v>5.7492634922005008E-2</c:v>
                </c:pt>
                <c:pt idx="25">
                  <c:v>5.4023201120931535E-2</c:v>
                </c:pt>
                <c:pt idx="26">
                  <c:v>5.076313276147263E-2</c:v>
                </c:pt>
                <c:pt idx="27">
                  <c:v>4.7699795537670689E-2</c:v>
                </c:pt>
                <c:pt idx="28">
                  <c:v>4.4821317569715399E-2</c:v>
                </c:pt>
                <c:pt idx="29">
                  <c:v>4.2116543394797555E-2</c:v>
                </c:pt>
                <c:pt idx="30">
                  <c:v>3.9574990734417365E-2</c:v>
                </c:pt>
                <c:pt idx="31">
                  <c:v>3.7186809870600225E-2</c:v>
                </c:pt>
                <c:pt idx="32">
                  <c:v>3.4942745473583482E-2</c:v>
                </c:pt>
                <c:pt idx="33">
                  <c:v>3.2834100733038524E-2</c:v>
                </c:pt>
                <c:pt idx="34">
                  <c:v>3.0852703653819688E-2</c:v>
                </c:pt>
                <c:pt idx="35">
                  <c:v>2.8990875385620139E-2</c:v>
                </c:pt>
                <c:pt idx="36">
                  <c:v>2.7241400463797024E-2</c:v>
                </c:pt>
                <c:pt idx="37">
                  <c:v>2.5597498846035172E-2</c:v>
                </c:pt>
                <c:pt idx="38">
                  <c:v>2.4052799636478113E-2</c:v>
                </c:pt>
                <c:pt idx="39">
                  <c:v>2.2601316395495098E-2</c:v>
                </c:pt>
                <c:pt idx="40">
                  <c:v>2.1237423939397655E-2</c:v>
                </c:pt>
                <c:pt idx="41">
                  <c:v>1.9955836540193735E-2</c:v>
                </c:pt>
                <c:pt idx="42">
                  <c:v>1.875158744089309E-2</c:v>
                </c:pt>
                <c:pt idx="43">
                  <c:v>1.7620009606976156E-2</c:v>
                </c:pt>
                <c:pt idx="44">
                  <c:v>1.6556717639429112E-2</c:v>
                </c:pt>
                <c:pt idx="45">
                  <c:v>1.5557590779249687E-2</c:v>
                </c:pt>
                <c:pt idx="46">
                  <c:v>1.4618756937558104E-2</c:v>
                </c:pt>
                <c:pt idx="47">
                  <c:v>1.3736577689422285E-2</c:v>
                </c:pt>
                <c:pt idx="48">
                  <c:v>1.2907634173241351E-2</c:v>
                </c:pt>
                <c:pt idx="49">
                  <c:v>1.2128713841040775E-2</c:v>
                </c:pt>
                <c:pt idx="50">
                  <c:v>1.1396798008330373E-2</c:v>
                </c:pt>
                <c:pt idx="51">
                  <c:v>1.0709050155274947E-2</c:v>
                </c:pt>
                <c:pt idx="52">
                  <c:v>1.0062804933839088E-2</c:v>
                </c:pt>
                <c:pt idx="53">
                  <c:v>9.4555578383035896E-3</c:v>
                </c:pt>
                <c:pt idx="54">
                  <c:v>8.8849554991218913E-3</c:v>
                </c:pt>
                <c:pt idx="55">
                  <c:v>8.3487865625006055E-3</c:v>
                </c:pt>
                <c:pt idx="56">
                  <c:v>7.8449731203582736E-3</c:v>
                </c:pt>
                <c:pt idx="57">
                  <c:v>7.3715626574492859E-3</c:v>
                </c:pt>
                <c:pt idx="58">
                  <c:v>6.9267204844443283E-3</c:v>
                </c:pt>
                <c:pt idx="59">
                  <c:v>6.5087226276419564E-3</c:v>
                </c:pt>
                <c:pt idx="60">
                  <c:v>6.1159491477555828E-3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35656"/>
        <c:axId val="452943496"/>
      </c:scatterChar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iniziale'!$G$10:$G$70</c:f>
              <c:numCache>
                <c:formatCode>0.00E+00</c:formatCode>
                <c:ptCount val="61"/>
                <c:pt idx="0" formatCode="General">
                  <c:v>59015600000.000008</c:v>
                </c:pt>
                <c:pt idx="1">
                  <c:v>55454261791.925217</c:v>
                </c:pt>
                <c:pt idx="2">
                  <c:v>52107835062.04081</c:v>
                </c:pt>
                <c:pt idx="3">
                  <c:v>48963350824.881393</c:v>
                </c:pt>
                <c:pt idx="4">
                  <c:v>46008622717.600937</c:v>
                </c:pt>
                <c:pt idx="5">
                  <c:v>43232199772.05619</c:v>
                </c:pt>
                <c:pt idx="6">
                  <c:v>40623322036.892166</c:v>
                </c:pt>
                <c:pt idx="7">
                  <c:v>38171878877.644249</c:v>
                </c:pt>
                <c:pt idx="8">
                  <c:v>35868369793.250336</c:v>
                </c:pt>
                <c:pt idx="9">
                  <c:v>33703867597.118149</c:v>
                </c:pt>
                <c:pt idx="10">
                  <c:v>31669983820.057327</c:v>
                </c:pt>
                <c:pt idx="11">
                  <c:v>29758836200.995907</c:v>
                </c:pt>
                <c:pt idx="12">
                  <c:v>27963018139.492748</c:v>
                </c:pt>
                <c:pt idx="13">
                  <c:v>26275569991.659561</c:v>
                </c:pt>
                <c:pt idx="14">
                  <c:v>24689952098.251026</c:v>
                </c:pt>
                <c:pt idx="15">
                  <c:v>23200019440.393818</c:v>
                </c:pt>
                <c:pt idx="16">
                  <c:v>21799997824.733677</c:v>
                </c:pt>
                <c:pt idx="17">
                  <c:v>20484461505.706646</c:v>
                </c:pt>
                <c:pt idx="18">
                  <c:v>19248312158.210213</c:v>
                </c:pt>
                <c:pt idx="19">
                  <c:v>18086759119.183506</c:v>
                </c:pt>
                <c:pt idx="20">
                  <c:v>16995300821.523336</c:v>
                </c:pt>
                <c:pt idx="21">
                  <c:v>15969707348.38376</c:v>
                </c:pt>
                <c:pt idx="22">
                  <c:v>15006004040.248758</c:v>
                </c:pt>
                <c:pt idx="23">
                  <c:v>14100456091.247772</c:v>
                </c:pt>
                <c:pt idx="24">
                  <c:v>13249554075.017458</c:v>
                </c:pt>
                <c:pt idx="25">
                  <c:v>12450000344.015608</c:v>
                </c:pt>
                <c:pt idx="26">
                  <c:v>11698696249.578083</c:v>
                </c:pt>
                <c:pt idx="27">
                  <c:v>10992730133.190489</c:v>
                </c:pt>
                <c:pt idx="28">
                  <c:v>10329366042.435053</c:v>
                </c:pt>
                <c:pt idx="29">
                  <c:v>9706033127.8817101</c:v>
                </c:pt>
                <c:pt idx="30">
                  <c:v>9120315679.8312817</c:v>
                </c:pt>
                <c:pt idx="31">
                  <c:v>8569943766.2984724</c:v>
                </c:pt>
                <c:pt idx="32">
                  <c:v>8052784435.9524088</c:v>
                </c:pt>
                <c:pt idx="33">
                  <c:v>7566833451.9219608</c:v>
                </c:pt>
                <c:pt idx="34">
                  <c:v>7110207524.4304466</c:v>
                </c:pt>
                <c:pt idx="35">
                  <c:v>6681137012.1575031</c:v>
                </c:pt>
                <c:pt idx="36">
                  <c:v>6277959064.0424414</c:v>
                </c:pt>
                <c:pt idx="37">
                  <c:v>5899111174.9503412</c:v>
                </c:pt>
                <c:pt idx="38">
                  <c:v>5543125130.226037</c:v>
                </c:pt>
                <c:pt idx="39">
                  <c:v>5208621315.6682997</c:v>
                </c:pt>
                <c:pt idx="40">
                  <c:v>4894303370.8726454</c:v>
                </c:pt>
                <c:pt idx="41">
                  <c:v>4598953165.2219715</c:v>
                </c:pt>
                <c:pt idx="42">
                  <c:v>4321426077.0545797</c:v>
                </c:pt>
                <c:pt idx="43">
                  <c:v>4060646557.71418</c:v>
                </c:pt>
                <c:pt idx="44">
                  <c:v>3815603963.2904181</c:v>
                </c:pt>
                <c:pt idx="45">
                  <c:v>3585348637.8959837</c:v>
                </c:pt>
                <c:pt idx="46">
                  <c:v>3368988233.3011336</c:v>
                </c:pt>
                <c:pt idx="47">
                  <c:v>3165684250.6624794</c:v>
                </c:pt>
                <c:pt idx="48">
                  <c:v>2974648790.9436097</c:v>
                </c:pt>
                <c:pt idx="49">
                  <c:v>2795141501.4338703</c:v>
                </c:pt>
                <c:pt idx="50">
                  <c:v>2626466706.5316415</c:v>
                </c:pt>
                <c:pt idx="51">
                  <c:v>2467970711.6725278</c:v>
                </c:pt>
                <c:pt idx="52">
                  <c:v>2319039269.9539151</c:v>
                </c:pt>
                <c:pt idx="53">
                  <c:v>2179095201.6378636</c:v>
                </c:pt>
                <c:pt idx="54">
                  <c:v>2047596157.3067832</c:v>
                </c:pt>
                <c:pt idx="55">
                  <c:v>1924032516.0030634</c:v>
                </c:pt>
                <c:pt idx="56">
                  <c:v>1807925410.2069685</c:v>
                </c:pt>
                <c:pt idx="57">
                  <c:v>1698824869.9986274</c:v>
                </c:pt>
                <c:pt idx="58">
                  <c:v>1596308079.2118902</c:v>
                </c:pt>
                <c:pt idx="59">
                  <c:v>1499977736.8218133</c:v>
                </c:pt>
                <c:pt idx="60">
                  <c:v>1409460517.2153859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3888"/>
        <c:axId val="452936048"/>
      </c:scatterChart>
      <c:valAx>
        <c:axId val="452935656"/>
        <c:scaling>
          <c:orientation val="minMax"/>
          <c:max val="3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BP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2943496"/>
        <c:crosses val="autoZero"/>
        <c:crossBetween val="midCat"/>
      </c:valAx>
      <c:valAx>
        <c:axId val="452943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attività specifica (Bq)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52935656"/>
        <c:crosses val="autoZero"/>
        <c:crossBetween val="midCat"/>
      </c:valAx>
      <c:valAx>
        <c:axId val="452936048"/>
        <c:scaling>
          <c:orientation val="minMax"/>
          <c:max val="6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numero di atomi di C-14 per grammo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2943888"/>
        <c:crosses val="max"/>
        <c:crossBetween val="midCat"/>
      </c:valAx>
      <c:valAx>
        <c:axId val="45294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29360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Variation of radiocarbon concentration in the atmosfere</a:t>
            </a:r>
          </a:p>
        </c:rich>
      </c:tx>
      <c:layout>
        <c:manualLayout>
          <c:xMode val="edge"/>
          <c:yMode val="edge"/>
          <c:x val="0.26476139100792384"/>
          <c:y val="0.144139265868437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662494297154506E-2"/>
          <c:y val="0.10545326066771203"/>
          <c:w val="0.88187730429052624"/>
          <c:h val="0.78405888474730856"/>
        </c:manualLayout>
      </c:layout>
      <c:scatterChart>
        <c:scatterStyle val="smoothMarker"/>
        <c:varyColors val="0"/>
        <c:ser>
          <c:idx val="0"/>
          <c:order val="1"/>
          <c:spPr>
            <a:ln>
              <a:noFill/>
            </a:ln>
          </c:spPr>
          <c:marker>
            <c:symbol val="none"/>
          </c:marker>
          <c:xVal>
            <c:numRef>
              <c:f>'dati calibrazione'!$A$1712:$A$3302</c:f>
              <c:numCache>
                <c:formatCode>General</c:formatCode>
                <c:ptCount val="1591"/>
                <c:pt idx="0">
                  <c:v>7950</c:v>
                </c:pt>
                <c:pt idx="1">
                  <c:v>7945</c:v>
                </c:pt>
                <c:pt idx="2">
                  <c:v>7940</c:v>
                </c:pt>
                <c:pt idx="3">
                  <c:v>7935</c:v>
                </c:pt>
                <c:pt idx="4">
                  <c:v>7930</c:v>
                </c:pt>
                <c:pt idx="5">
                  <c:v>7925</c:v>
                </c:pt>
                <c:pt idx="6">
                  <c:v>7920</c:v>
                </c:pt>
                <c:pt idx="7">
                  <c:v>7915</c:v>
                </c:pt>
                <c:pt idx="8">
                  <c:v>7910</c:v>
                </c:pt>
                <c:pt idx="9">
                  <c:v>7905</c:v>
                </c:pt>
                <c:pt idx="10">
                  <c:v>7900</c:v>
                </c:pt>
                <c:pt idx="11">
                  <c:v>7895</c:v>
                </c:pt>
                <c:pt idx="12">
                  <c:v>7890</c:v>
                </c:pt>
                <c:pt idx="13">
                  <c:v>7885</c:v>
                </c:pt>
                <c:pt idx="14">
                  <c:v>7880</c:v>
                </c:pt>
                <c:pt idx="15">
                  <c:v>7875</c:v>
                </c:pt>
                <c:pt idx="16">
                  <c:v>7870</c:v>
                </c:pt>
                <c:pt idx="17">
                  <c:v>7865</c:v>
                </c:pt>
                <c:pt idx="18">
                  <c:v>7860</c:v>
                </c:pt>
                <c:pt idx="19">
                  <c:v>7855</c:v>
                </c:pt>
                <c:pt idx="20">
                  <c:v>7850</c:v>
                </c:pt>
                <c:pt idx="21">
                  <c:v>7845</c:v>
                </c:pt>
                <c:pt idx="22">
                  <c:v>7840</c:v>
                </c:pt>
                <c:pt idx="23">
                  <c:v>7835</c:v>
                </c:pt>
                <c:pt idx="24">
                  <c:v>7830</c:v>
                </c:pt>
                <c:pt idx="25">
                  <c:v>7825</c:v>
                </c:pt>
                <c:pt idx="26">
                  <c:v>7820</c:v>
                </c:pt>
                <c:pt idx="27">
                  <c:v>7815</c:v>
                </c:pt>
                <c:pt idx="28">
                  <c:v>7810</c:v>
                </c:pt>
                <c:pt idx="29">
                  <c:v>7805</c:v>
                </c:pt>
                <c:pt idx="30">
                  <c:v>7800</c:v>
                </c:pt>
                <c:pt idx="31">
                  <c:v>7795</c:v>
                </c:pt>
                <c:pt idx="32">
                  <c:v>7790</c:v>
                </c:pt>
                <c:pt idx="33">
                  <c:v>7785</c:v>
                </c:pt>
                <c:pt idx="34">
                  <c:v>7780</c:v>
                </c:pt>
                <c:pt idx="35">
                  <c:v>7775</c:v>
                </c:pt>
                <c:pt idx="36">
                  <c:v>7770</c:v>
                </c:pt>
                <c:pt idx="37">
                  <c:v>7765</c:v>
                </c:pt>
                <c:pt idx="38">
                  <c:v>7760</c:v>
                </c:pt>
                <c:pt idx="39">
                  <c:v>7755</c:v>
                </c:pt>
                <c:pt idx="40">
                  <c:v>7750</c:v>
                </c:pt>
                <c:pt idx="41">
                  <c:v>7745</c:v>
                </c:pt>
                <c:pt idx="42">
                  <c:v>7740</c:v>
                </c:pt>
                <c:pt idx="43">
                  <c:v>7735</c:v>
                </c:pt>
                <c:pt idx="44">
                  <c:v>7730</c:v>
                </c:pt>
                <c:pt idx="45">
                  <c:v>7725</c:v>
                </c:pt>
                <c:pt idx="46">
                  <c:v>7720</c:v>
                </c:pt>
                <c:pt idx="47">
                  <c:v>7715</c:v>
                </c:pt>
                <c:pt idx="48">
                  <c:v>7710</c:v>
                </c:pt>
                <c:pt idx="49">
                  <c:v>7705</c:v>
                </c:pt>
                <c:pt idx="50">
                  <c:v>7700</c:v>
                </c:pt>
                <c:pt idx="51">
                  <c:v>7695</c:v>
                </c:pt>
                <c:pt idx="52">
                  <c:v>7690</c:v>
                </c:pt>
                <c:pt idx="53">
                  <c:v>7685</c:v>
                </c:pt>
                <c:pt idx="54">
                  <c:v>7680</c:v>
                </c:pt>
                <c:pt idx="55">
                  <c:v>7675</c:v>
                </c:pt>
                <c:pt idx="56">
                  <c:v>7670</c:v>
                </c:pt>
                <c:pt idx="57">
                  <c:v>7665</c:v>
                </c:pt>
                <c:pt idx="58">
                  <c:v>7660</c:v>
                </c:pt>
                <c:pt idx="59">
                  <c:v>7655</c:v>
                </c:pt>
                <c:pt idx="60">
                  <c:v>7650</c:v>
                </c:pt>
                <c:pt idx="61">
                  <c:v>7645</c:v>
                </c:pt>
                <c:pt idx="62">
                  <c:v>7640</c:v>
                </c:pt>
                <c:pt idx="63">
                  <c:v>7635</c:v>
                </c:pt>
                <c:pt idx="64">
                  <c:v>7630</c:v>
                </c:pt>
                <c:pt idx="65">
                  <c:v>7625</c:v>
                </c:pt>
                <c:pt idx="66">
                  <c:v>7620</c:v>
                </c:pt>
                <c:pt idx="67">
                  <c:v>7615</c:v>
                </c:pt>
                <c:pt idx="68">
                  <c:v>7610</c:v>
                </c:pt>
                <c:pt idx="69">
                  <c:v>7605</c:v>
                </c:pt>
                <c:pt idx="70">
                  <c:v>7600</c:v>
                </c:pt>
                <c:pt idx="71">
                  <c:v>7595</c:v>
                </c:pt>
                <c:pt idx="72">
                  <c:v>7590</c:v>
                </c:pt>
                <c:pt idx="73">
                  <c:v>7585</c:v>
                </c:pt>
                <c:pt idx="74">
                  <c:v>7580</c:v>
                </c:pt>
                <c:pt idx="75">
                  <c:v>7575</c:v>
                </c:pt>
                <c:pt idx="76">
                  <c:v>7570</c:v>
                </c:pt>
                <c:pt idx="77">
                  <c:v>7565</c:v>
                </c:pt>
                <c:pt idx="78">
                  <c:v>7560</c:v>
                </c:pt>
                <c:pt idx="79">
                  <c:v>7555</c:v>
                </c:pt>
                <c:pt idx="80">
                  <c:v>7550</c:v>
                </c:pt>
                <c:pt idx="81">
                  <c:v>7545</c:v>
                </c:pt>
                <c:pt idx="82">
                  <c:v>7540</c:v>
                </c:pt>
                <c:pt idx="83">
                  <c:v>7535</c:v>
                </c:pt>
                <c:pt idx="84">
                  <c:v>7530</c:v>
                </c:pt>
                <c:pt idx="85">
                  <c:v>7525</c:v>
                </c:pt>
                <c:pt idx="86">
                  <c:v>7520</c:v>
                </c:pt>
                <c:pt idx="87">
                  <c:v>7515</c:v>
                </c:pt>
                <c:pt idx="88">
                  <c:v>7510</c:v>
                </c:pt>
                <c:pt idx="89">
                  <c:v>7505</c:v>
                </c:pt>
                <c:pt idx="90">
                  <c:v>7500</c:v>
                </c:pt>
                <c:pt idx="91">
                  <c:v>7495</c:v>
                </c:pt>
                <c:pt idx="92">
                  <c:v>7490</c:v>
                </c:pt>
                <c:pt idx="93">
                  <c:v>7485</c:v>
                </c:pt>
                <c:pt idx="94">
                  <c:v>7480</c:v>
                </c:pt>
                <c:pt idx="95">
                  <c:v>7475</c:v>
                </c:pt>
                <c:pt idx="96">
                  <c:v>7470</c:v>
                </c:pt>
                <c:pt idx="97">
                  <c:v>7465</c:v>
                </c:pt>
                <c:pt idx="98">
                  <c:v>7460</c:v>
                </c:pt>
                <c:pt idx="99">
                  <c:v>7455</c:v>
                </c:pt>
                <c:pt idx="100">
                  <c:v>7450</c:v>
                </c:pt>
                <c:pt idx="101">
                  <c:v>7445</c:v>
                </c:pt>
                <c:pt idx="102">
                  <c:v>7440</c:v>
                </c:pt>
                <c:pt idx="103">
                  <c:v>7435</c:v>
                </c:pt>
                <c:pt idx="104">
                  <c:v>7430</c:v>
                </c:pt>
                <c:pt idx="105">
                  <c:v>7425</c:v>
                </c:pt>
                <c:pt idx="106">
                  <c:v>7420</c:v>
                </c:pt>
                <c:pt idx="107">
                  <c:v>7415</c:v>
                </c:pt>
                <c:pt idx="108">
                  <c:v>7410</c:v>
                </c:pt>
                <c:pt idx="109">
                  <c:v>7405</c:v>
                </c:pt>
                <c:pt idx="110">
                  <c:v>7400</c:v>
                </c:pt>
                <c:pt idx="111">
                  <c:v>7395</c:v>
                </c:pt>
                <c:pt idx="112">
                  <c:v>7390</c:v>
                </c:pt>
                <c:pt idx="113">
                  <c:v>7385</c:v>
                </c:pt>
                <c:pt idx="114">
                  <c:v>7380</c:v>
                </c:pt>
                <c:pt idx="115">
                  <c:v>7375</c:v>
                </c:pt>
                <c:pt idx="116">
                  <c:v>7370</c:v>
                </c:pt>
                <c:pt idx="117">
                  <c:v>7365</c:v>
                </c:pt>
                <c:pt idx="118">
                  <c:v>7360</c:v>
                </c:pt>
                <c:pt idx="119">
                  <c:v>7355</c:v>
                </c:pt>
                <c:pt idx="120">
                  <c:v>7350</c:v>
                </c:pt>
                <c:pt idx="121">
                  <c:v>7345</c:v>
                </c:pt>
                <c:pt idx="122">
                  <c:v>7340</c:v>
                </c:pt>
                <c:pt idx="123">
                  <c:v>7335</c:v>
                </c:pt>
                <c:pt idx="124">
                  <c:v>7330</c:v>
                </c:pt>
                <c:pt idx="125">
                  <c:v>7325</c:v>
                </c:pt>
                <c:pt idx="126">
                  <c:v>7320</c:v>
                </c:pt>
                <c:pt idx="127">
                  <c:v>7315</c:v>
                </c:pt>
                <c:pt idx="128">
                  <c:v>7310</c:v>
                </c:pt>
                <c:pt idx="129">
                  <c:v>7305</c:v>
                </c:pt>
                <c:pt idx="130">
                  <c:v>7300</c:v>
                </c:pt>
                <c:pt idx="131">
                  <c:v>7295</c:v>
                </c:pt>
                <c:pt idx="132">
                  <c:v>7290</c:v>
                </c:pt>
                <c:pt idx="133">
                  <c:v>7285</c:v>
                </c:pt>
                <c:pt idx="134">
                  <c:v>7280</c:v>
                </c:pt>
                <c:pt idx="135">
                  <c:v>7275</c:v>
                </c:pt>
                <c:pt idx="136">
                  <c:v>7270</c:v>
                </c:pt>
                <c:pt idx="137">
                  <c:v>7265</c:v>
                </c:pt>
                <c:pt idx="138">
                  <c:v>7260</c:v>
                </c:pt>
                <c:pt idx="139">
                  <c:v>7255</c:v>
                </c:pt>
                <c:pt idx="140">
                  <c:v>7250</c:v>
                </c:pt>
                <c:pt idx="141">
                  <c:v>7245</c:v>
                </c:pt>
                <c:pt idx="142">
                  <c:v>7240</c:v>
                </c:pt>
                <c:pt idx="143">
                  <c:v>7235</c:v>
                </c:pt>
                <c:pt idx="144">
                  <c:v>7230</c:v>
                </c:pt>
                <c:pt idx="145">
                  <c:v>7225</c:v>
                </c:pt>
                <c:pt idx="146">
                  <c:v>7220</c:v>
                </c:pt>
                <c:pt idx="147">
                  <c:v>7215</c:v>
                </c:pt>
                <c:pt idx="148">
                  <c:v>7210</c:v>
                </c:pt>
                <c:pt idx="149">
                  <c:v>7205</c:v>
                </c:pt>
                <c:pt idx="150">
                  <c:v>7200</c:v>
                </c:pt>
                <c:pt idx="151">
                  <c:v>7195</c:v>
                </c:pt>
                <c:pt idx="152">
                  <c:v>7190</c:v>
                </c:pt>
                <c:pt idx="153">
                  <c:v>7185</c:v>
                </c:pt>
                <c:pt idx="154">
                  <c:v>7180</c:v>
                </c:pt>
                <c:pt idx="155">
                  <c:v>7175</c:v>
                </c:pt>
                <c:pt idx="156">
                  <c:v>7170</c:v>
                </c:pt>
                <c:pt idx="157">
                  <c:v>7165</c:v>
                </c:pt>
                <c:pt idx="158">
                  <c:v>7160</c:v>
                </c:pt>
                <c:pt idx="159">
                  <c:v>7155</c:v>
                </c:pt>
                <c:pt idx="160">
                  <c:v>7150</c:v>
                </c:pt>
                <c:pt idx="161">
                  <c:v>7145</c:v>
                </c:pt>
                <c:pt idx="162">
                  <c:v>7140</c:v>
                </c:pt>
                <c:pt idx="163">
                  <c:v>7135</c:v>
                </c:pt>
                <c:pt idx="164">
                  <c:v>7130</c:v>
                </c:pt>
                <c:pt idx="165">
                  <c:v>7125</c:v>
                </c:pt>
                <c:pt idx="166">
                  <c:v>7120</c:v>
                </c:pt>
                <c:pt idx="167">
                  <c:v>7115</c:v>
                </c:pt>
                <c:pt idx="168">
                  <c:v>7110</c:v>
                </c:pt>
                <c:pt idx="169">
                  <c:v>7105</c:v>
                </c:pt>
                <c:pt idx="170">
                  <c:v>7100</c:v>
                </c:pt>
                <c:pt idx="171">
                  <c:v>7095</c:v>
                </c:pt>
                <c:pt idx="172">
                  <c:v>7090</c:v>
                </c:pt>
                <c:pt idx="173">
                  <c:v>7085</c:v>
                </c:pt>
                <c:pt idx="174">
                  <c:v>7080</c:v>
                </c:pt>
                <c:pt idx="175">
                  <c:v>7075</c:v>
                </c:pt>
                <c:pt idx="176">
                  <c:v>7070</c:v>
                </c:pt>
                <c:pt idx="177">
                  <c:v>7065</c:v>
                </c:pt>
                <c:pt idx="178">
                  <c:v>7060</c:v>
                </c:pt>
                <c:pt idx="179">
                  <c:v>7055</c:v>
                </c:pt>
                <c:pt idx="180">
                  <c:v>7050</c:v>
                </c:pt>
                <c:pt idx="181">
                  <c:v>7045</c:v>
                </c:pt>
                <c:pt idx="182">
                  <c:v>7040</c:v>
                </c:pt>
                <c:pt idx="183">
                  <c:v>7035</c:v>
                </c:pt>
                <c:pt idx="184">
                  <c:v>7030</c:v>
                </c:pt>
                <c:pt idx="185">
                  <c:v>7025</c:v>
                </c:pt>
                <c:pt idx="186">
                  <c:v>7020</c:v>
                </c:pt>
                <c:pt idx="187">
                  <c:v>7015</c:v>
                </c:pt>
                <c:pt idx="188">
                  <c:v>7010</c:v>
                </c:pt>
                <c:pt idx="189">
                  <c:v>7005</c:v>
                </c:pt>
                <c:pt idx="190">
                  <c:v>7000</c:v>
                </c:pt>
                <c:pt idx="191">
                  <c:v>6995</c:v>
                </c:pt>
                <c:pt idx="192">
                  <c:v>6990</c:v>
                </c:pt>
                <c:pt idx="193">
                  <c:v>6985</c:v>
                </c:pt>
                <c:pt idx="194">
                  <c:v>6980</c:v>
                </c:pt>
                <c:pt idx="195">
                  <c:v>6975</c:v>
                </c:pt>
                <c:pt idx="196">
                  <c:v>6970</c:v>
                </c:pt>
                <c:pt idx="197">
                  <c:v>6965</c:v>
                </c:pt>
                <c:pt idx="198">
                  <c:v>6960</c:v>
                </c:pt>
                <c:pt idx="199">
                  <c:v>6955</c:v>
                </c:pt>
                <c:pt idx="200">
                  <c:v>6950</c:v>
                </c:pt>
                <c:pt idx="201">
                  <c:v>6945</c:v>
                </c:pt>
                <c:pt idx="202">
                  <c:v>6940</c:v>
                </c:pt>
                <c:pt idx="203">
                  <c:v>6935</c:v>
                </c:pt>
                <c:pt idx="204">
                  <c:v>6930</c:v>
                </c:pt>
                <c:pt idx="205">
                  <c:v>6925</c:v>
                </c:pt>
                <c:pt idx="206">
                  <c:v>6920</c:v>
                </c:pt>
                <c:pt idx="207">
                  <c:v>6915</c:v>
                </c:pt>
                <c:pt idx="208">
                  <c:v>6910</c:v>
                </c:pt>
                <c:pt idx="209">
                  <c:v>6905</c:v>
                </c:pt>
                <c:pt idx="210">
                  <c:v>6900</c:v>
                </c:pt>
                <c:pt idx="211">
                  <c:v>6895</c:v>
                </c:pt>
                <c:pt idx="212">
                  <c:v>6890</c:v>
                </c:pt>
                <c:pt idx="213">
                  <c:v>6885</c:v>
                </c:pt>
                <c:pt idx="214">
                  <c:v>6880</c:v>
                </c:pt>
                <c:pt idx="215">
                  <c:v>6875</c:v>
                </c:pt>
                <c:pt idx="216">
                  <c:v>6870</c:v>
                </c:pt>
                <c:pt idx="217">
                  <c:v>6865</c:v>
                </c:pt>
                <c:pt idx="218">
                  <c:v>6860</c:v>
                </c:pt>
                <c:pt idx="219">
                  <c:v>6855</c:v>
                </c:pt>
                <c:pt idx="220">
                  <c:v>6850</c:v>
                </c:pt>
                <c:pt idx="221">
                  <c:v>6845</c:v>
                </c:pt>
                <c:pt idx="222">
                  <c:v>6840</c:v>
                </c:pt>
                <c:pt idx="223">
                  <c:v>6835</c:v>
                </c:pt>
                <c:pt idx="224">
                  <c:v>6830</c:v>
                </c:pt>
                <c:pt idx="225">
                  <c:v>6825</c:v>
                </c:pt>
                <c:pt idx="226">
                  <c:v>6820</c:v>
                </c:pt>
                <c:pt idx="227">
                  <c:v>6815</c:v>
                </c:pt>
                <c:pt idx="228">
                  <c:v>6810</c:v>
                </c:pt>
                <c:pt idx="229">
                  <c:v>6805</c:v>
                </c:pt>
                <c:pt idx="230">
                  <c:v>6800</c:v>
                </c:pt>
                <c:pt idx="231">
                  <c:v>6795</c:v>
                </c:pt>
                <c:pt idx="232">
                  <c:v>6790</c:v>
                </c:pt>
                <c:pt idx="233">
                  <c:v>6785</c:v>
                </c:pt>
                <c:pt idx="234">
                  <c:v>6780</c:v>
                </c:pt>
                <c:pt idx="235">
                  <c:v>6775</c:v>
                </c:pt>
                <c:pt idx="236">
                  <c:v>6770</c:v>
                </c:pt>
                <c:pt idx="237">
                  <c:v>6765</c:v>
                </c:pt>
                <c:pt idx="238">
                  <c:v>6760</c:v>
                </c:pt>
                <c:pt idx="239">
                  <c:v>6755</c:v>
                </c:pt>
                <c:pt idx="240">
                  <c:v>6750</c:v>
                </c:pt>
                <c:pt idx="241">
                  <c:v>6745</c:v>
                </c:pt>
                <c:pt idx="242">
                  <c:v>6740</c:v>
                </c:pt>
                <c:pt idx="243">
                  <c:v>6735</c:v>
                </c:pt>
                <c:pt idx="244">
                  <c:v>6730</c:v>
                </c:pt>
                <c:pt idx="245">
                  <c:v>6725</c:v>
                </c:pt>
                <c:pt idx="246">
                  <c:v>6720</c:v>
                </c:pt>
                <c:pt idx="247">
                  <c:v>6715</c:v>
                </c:pt>
                <c:pt idx="248">
                  <c:v>6710</c:v>
                </c:pt>
                <c:pt idx="249">
                  <c:v>6705</c:v>
                </c:pt>
                <c:pt idx="250">
                  <c:v>6700</c:v>
                </c:pt>
                <c:pt idx="251">
                  <c:v>6695</c:v>
                </c:pt>
                <c:pt idx="252">
                  <c:v>6690</c:v>
                </c:pt>
                <c:pt idx="253">
                  <c:v>6685</c:v>
                </c:pt>
                <c:pt idx="254">
                  <c:v>6680</c:v>
                </c:pt>
                <c:pt idx="255">
                  <c:v>6675</c:v>
                </c:pt>
                <c:pt idx="256">
                  <c:v>6670</c:v>
                </c:pt>
                <c:pt idx="257">
                  <c:v>6665</c:v>
                </c:pt>
                <c:pt idx="258">
                  <c:v>6660</c:v>
                </c:pt>
                <c:pt idx="259">
                  <c:v>6655</c:v>
                </c:pt>
                <c:pt idx="260">
                  <c:v>6650</c:v>
                </c:pt>
                <c:pt idx="261">
                  <c:v>6645</c:v>
                </c:pt>
                <c:pt idx="262">
                  <c:v>6640</c:v>
                </c:pt>
                <c:pt idx="263">
                  <c:v>6635</c:v>
                </c:pt>
                <c:pt idx="264">
                  <c:v>6630</c:v>
                </c:pt>
                <c:pt idx="265">
                  <c:v>6625</c:v>
                </c:pt>
                <c:pt idx="266">
                  <c:v>6620</c:v>
                </c:pt>
                <c:pt idx="267">
                  <c:v>6615</c:v>
                </c:pt>
                <c:pt idx="268">
                  <c:v>6610</c:v>
                </c:pt>
                <c:pt idx="269">
                  <c:v>6605</c:v>
                </c:pt>
                <c:pt idx="270">
                  <c:v>6600</c:v>
                </c:pt>
                <c:pt idx="271">
                  <c:v>6595</c:v>
                </c:pt>
                <c:pt idx="272">
                  <c:v>6590</c:v>
                </c:pt>
                <c:pt idx="273">
                  <c:v>6585</c:v>
                </c:pt>
                <c:pt idx="274">
                  <c:v>6580</c:v>
                </c:pt>
                <c:pt idx="275">
                  <c:v>6575</c:v>
                </c:pt>
                <c:pt idx="276">
                  <c:v>6570</c:v>
                </c:pt>
                <c:pt idx="277">
                  <c:v>6565</c:v>
                </c:pt>
                <c:pt idx="278">
                  <c:v>6560</c:v>
                </c:pt>
                <c:pt idx="279">
                  <c:v>6555</c:v>
                </c:pt>
                <c:pt idx="280">
                  <c:v>6550</c:v>
                </c:pt>
                <c:pt idx="281">
                  <c:v>6545</c:v>
                </c:pt>
                <c:pt idx="282">
                  <c:v>6540</c:v>
                </c:pt>
                <c:pt idx="283">
                  <c:v>6535</c:v>
                </c:pt>
                <c:pt idx="284">
                  <c:v>6530</c:v>
                </c:pt>
                <c:pt idx="285">
                  <c:v>6525</c:v>
                </c:pt>
                <c:pt idx="286">
                  <c:v>6520</c:v>
                </c:pt>
                <c:pt idx="287">
                  <c:v>6515</c:v>
                </c:pt>
                <c:pt idx="288">
                  <c:v>6510</c:v>
                </c:pt>
                <c:pt idx="289">
                  <c:v>6505</c:v>
                </c:pt>
                <c:pt idx="290">
                  <c:v>6500</c:v>
                </c:pt>
                <c:pt idx="291">
                  <c:v>6495</c:v>
                </c:pt>
                <c:pt idx="292">
                  <c:v>6490</c:v>
                </c:pt>
                <c:pt idx="293">
                  <c:v>6485</c:v>
                </c:pt>
                <c:pt idx="294">
                  <c:v>6480</c:v>
                </c:pt>
                <c:pt idx="295">
                  <c:v>6475</c:v>
                </c:pt>
                <c:pt idx="296">
                  <c:v>6470</c:v>
                </c:pt>
                <c:pt idx="297">
                  <c:v>6465</c:v>
                </c:pt>
                <c:pt idx="298">
                  <c:v>6460</c:v>
                </c:pt>
                <c:pt idx="299">
                  <c:v>6455</c:v>
                </c:pt>
                <c:pt idx="300">
                  <c:v>6450</c:v>
                </c:pt>
                <c:pt idx="301">
                  <c:v>6445</c:v>
                </c:pt>
                <c:pt idx="302">
                  <c:v>6440</c:v>
                </c:pt>
                <c:pt idx="303">
                  <c:v>6435</c:v>
                </c:pt>
                <c:pt idx="304">
                  <c:v>6430</c:v>
                </c:pt>
                <c:pt idx="305">
                  <c:v>6425</c:v>
                </c:pt>
                <c:pt idx="306">
                  <c:v>6420</c:v>
                </c:pt>
                <c:pt idx="307">
                  <c:v>6415</c:v>
                </c:pt>
                <c:pt idx="308">
                  <c:v>6410</c:v>
                </c:pt>
                <c:pt idx="309">
                  <c:v>6405</c:v>
                </c:pt>
                <c:pt idx="310">
                  <c:v>6400</c:v>
                </c:pt>
                <c:pt idx="311">
                  <c:v>6395</c:v>
                </c:pt>
                <c:pt idx="312">
                  <c:v>6390</c:v>
                </c:pt>
                <c:pt idx="313">
                  <c:v>6385</c:v>
                </c:pt>
                <c:pt idx="314">
                  <c:v>6380</c:v>
                </c:pt>
                <c:pt idx="315">
                  <c:v>6375</c:v>
                </c:pt>
                <c:pt idx="316">
                  <c:v>6370</c:v>
                </c:pt>
                <c:pt idx="317">
                  <c:v>6365</c:v>
                </c:pt>
                <c:pt idx="318">
                  <c:v>6360</c:v>
                </c:pt>
                <c:pt idx="319">
                  <c:v>6355</c:v>
                </c:pt>
                <c:pt idx="320">
                  <c:v>6350</c:v>
                </c:pt>
                <c:pt idx="321">
                  <c:v>6345</c:v>
                </c:pt>
                <c:pt idx="322">
                  <c:v>6340</c:v>
                </c:pt>
                <c:pt idx="323">
                  <c:v>6335</c:v>
                </c:pt>
                <c:pt idx="324">
                  <c:v>6330</c:v>
                </c:pt>
                <c:pt idx="325">
                  <c:v>6325</c:v>
                </c:pt>
                <c:pt idx="326">
                  <c:v>6320</c:v>
                </c:pt>
                <c:pt idx="327">
                  <c:v>6315</c:v>
                </c:pt>
                <c:pt idx="328">
                  <c:v>6310</c:v>
                </c:pt>
                <c:pt idx="329">
                  <c:v>6305</c:v>
                </c:pt>
                <c:pt idx="330">
                  <c:v>6300</c:v>
                </c:pt>
                <c:pt idx="331">
                  <c:v>6295</c:v>
                </c:pt>
                <c:pt idx="332">
                  <c:v>6290</c:v>
                </c:pt>
                <c:pt idx="333">
                  <c:v>6285</c:v>
                </c:pt>
                <c:pt idx="334">
                  <c:v>6280</c:v>
                </c:pt>
                <c:pt idx="335">
                  <c:v>6275</c:v>
                </c:pt>
                <c:pt idx="336">
                  <c:v>6270</c:v>
                </c:pt>
                <c:pt idx="337">
                  <c:v>6265</c:v>
                </c:pt>
                <c:pt idx="338">
                  <c:v>6260</c:v>
                </c:pt>
                <c:pt idx="339">
                  <c:v>6255</c:v>
                </c:pt>
                <c:pt idx="340">
                  <c:v>6250</c:v>
                </c:pt>
                <c:pt idx="341">
                  <c:v>6245</c:v>
                </c:pt>
                <c:pt idx="342">
                  <c:v>6240</c:v>
                </c:pt>
                <c:pt idx="343">
                  <c:v>6235</c:v>
                </c:pt>
                <c:pt idx="344">
                  <c:v>6230</c:v>
                </c:pt>
                <c:pt idx="345">
                  <c:v>6225</c:v>
                </c:pt>
                <c:pt idx="346">
                  <c:v>6220</c:v>
                </c:pt>
                <c:pt idx="347">
                  <c:v>6215</c:v>
                </c:pt>
                <c:pt idx="348">
                  <c:v>6210</c:v>
                </c:pt>
                <c:pt idx="349">
                  <c:v>6205</c:v>
                </c:pt>
                <c:pt idx="350">
                  <c:v>6200</c:v>
                </c:pt>
                <c:pt idx="351">
                  <c:v>6195</c:v>
                </c:pt>
                <c:pt idx="352">
                  <c:v>6190</c:v>
                </c:pt>
                <c:pt idx="353">
                  <c:v>6185</c:v>
                </c:pt>
                <c:pt idx="354">
                  <c:v>6180</c:v>
                </c:pt>
                <c:pt idx="355">
                  <c:v>6175</c:v>
                </c:pt>
                <c:pt idx="356">
                  <c:v>6170</c:v>
                </c:pt>
                <c:pt idx="357">
                  <c:v>6165</c:v>
                </c:pt>
                <c:pt idx="358">
                  <c:v>6160</c:v>
                </c:pt>
                <c:pt idx="359">
                  <c:v>6155</c:v>
                </c:pt>
                <c:pt idx="360">
                  <c:v>6150</c:v>
                </c:pt>
                <c:pt idx="361">
                  <c:v>6145</c:v>
                </c:pt>
                <c:pt idx="362">
                  <c:v>6140</c:v>
                </c:pt>
                <c:pt idx="363">
                  <c:v>6135</c:v>
                </c:pt>
                <c:pt idx="364">
                  <c:v>6130</c:v>
                </c:pt>
                <c:pt idx="365">
                  <c:v>6125</c:v>
                </c:pt>
                <c:pt idx="366">
                  <c:v>6120</c:v>
                </c:pt>
                <c:pt idx="367">
                  <c:v>6115</c:v>
                </c:pt>
                <c:pt idx="368">
                  <c:v>6110</c:v>
                </c:pt>
                <c:pt idx="369">
                  <c:v>6105</c:v>
                </c:pt>
                <c:pt idx="370">
                  <c:v>6100</c:v>
                </c:pt>
                <c:pt idx="371">
                  <c:v>6095</c:v>
                </c:pt>
                <c:pt idx="372">
                  <c:v>6090</c:v>
                </c:pt>
                <c:pt idx="373">
                  <c:v>6085</c:v>
                </c:pt>
                <c:pt idx="374">
                  <c:v>6080</c:v>
                </c:pt>
                <c:pt idx="375">
                  <c:v>6075</c:v>
                </c:pt>
                <c:pt idx="376">
                  <c:v>6070</c:v>
                </c:pt>
                <c:pt idx="377">
                  <c:v>6065</c:v>
                </c:pt>
                <c:pt idx="378">
                  <c:v>6060</c:v>
                </c:pt>
                <c:pt idx="379">
                  <c:v>6055</c:v>
                </c:pt>
                <c:pt idx="380">
                  <c:v>6050</c:v>
                </c:pt>
                <c:pt idx="381">
                  <c:v>6045</c:v>
                </c:pt>
                <c:pt idx="382">
                  <c:v>6040</c:v>
                </c:pt>
                <c:pt idx="383">
                  <c:v>6035</c:v>
                </c:pt>
                <c:pt idx="384">
                  <c:v>6030</c:v>
                </c:pt>
                <c:pt idx="385">
                  <c:v>6025</c:v>
                </c:pt>
                <c:pt idx="386">
                  <c:v>6020</c:v>
                </c:pt>
                <c:pt idx="387">
                  <c:v>6015</c:v>
                </c:pt>
                <c:pt idx="388">
                  <c:v>6010</c:v>
                </c:pt>
                <c:pt idx="389">
                  <c:v>6005</c:v>
                </c:pt>
                <c:pt idx="390">
                  <c:v>6000</c:v>
                </c:pt>
                <c:pt idx="391">
                  <c:v>5995</c:v>
                </c:pt>
                <c:pt idx="392">
                  <c:v>5990</c:v>
                </c:pt>
                <c:pt idx="393">
                  <c:v>5985</c:v>
                </c:pt>
                <c:pt idx="394">
                  <c:v>5980</c:v>
                </c:pt>
                <c:pt idx="395">
                  <c:v>5975</c:v>
                </c:pt>
                <c:pt idx="396">
                  <c:v>5970</c:v>
                </c:pt>
                <c:pt idx="397">
                  <c:v>5965</c:v>
                </c:pt>
                <c:pt idx="398">
                  <c:v>5960</c:v>
                </c:pt>
                <c:pt idx="399">
                  <c:v>5955</c:v>
                </c:pt>
                <c:pt idx="400">
                  <c:v>5950</c:v>
                </c:pt>
                <c:pt idx="401">
                  <c:v>5945</c:v>
                </c:pt>
                <c:pt idx="402">
                  <c:v>5940</c:v>
                </c:pt>
                <c:pt idx="403">
                  <c:v>5935</c:v>
                </c:pt>
                <c:pt idx="404">
                  <c:v>5930</c:v>
                </c:pt>
                <c:pt idx="405">
                  <c:v>5925</c:v>
                </c:pt>
                <c:pt idx="406">
                  <c:v>5920</c:v>
                </c:pt>
                <c:pt idx="407">
                  <c:v>5915</c:v>
                </c:pt>
                <c:pt idx="408">
                  <c:v>5910</c:v>
                </c:pt>
                <c:pt idx="409">
                  <c:v>5905</c:v>
                </c:pt>
                <c:pt idx="410">
                  <c:v>5900</c:v>
                </c:pt>
                <c:pt idx="411">
                  <c:v>5895</c:v>
                </c:pt>
                <c:pt idx="412">
                  <c:v>5890</c:v>
                </c:pt>
                <c:pt idx="413">
                  <c:v>5885</c:v>
                </c:pt>
                <c:pt idx="414">
                  <c:v>5880</c:v>
                </c:pt>
                <c:pt idx="415">
                  <c:v>5875</c:v>
                </c:pt>
                <c:pt idx="416">
                  <c:v>5870</c:v>
                </c:pt>
                <c:pt idx="417">
                  <c:v>5865</c:v>
                </c:pt>
                <c:pt idx="418">
                  <c:v>5860</c:v>
                </c:pt>
                <c:pt idx="419">
                  <c:v>5855</c:v>
                </c:pt>
                <c:pt idx="420">
                  <c:v>5850</c:v>
                </c:pt>
                <c:pt idx="421">
                  <c:v>5845</c:v>
                </c:pt>
                <c:pt idx="422">
                  <c:v>5840</c:v>
                </c:pt>
                <c:pt idx="423">
                  <c:v>5835</c:v>
                </c:pt>
                <c:pt idx="424">
                  <c:v>5830</c:v>
                </c:pt>
                <c:pt idx="425">
                  <c:v>5825</c:v>
                </c:pt>
                <c:pt idx="426">
                  <c:v>5820</c:v>
                </c:pt>
                <c:pt idx="427">
                  <c:v>5815</c:v>
                </c:pt>
                <c:pt idx="428">
                  <c:v>5810</c:v>
                </c:pt>
                <c:pt idx="429">
                  <c:v>5805</c:v>
                </c:pt>
                <c:pt idx="430">
                  <c:v>5800</c:v>
                </c:pt>
                <c:pt idx="431">
                  <c:v>5795</c:v>
                </c:pt>
                <c:pt idx="432">
                  <c:v>5790</c:v>
                </c:pt>
                <c:pt idx="433">
                  <c:v>5785</c:v>
                </c:pt>
                <c:pt idx="434">
                  <c:v>5780</c:v>
                </c:pt>
                <c:pt idx="435">
                  <c:v>5775</c:v>
                </c:pt>
                <c:pt idx="436">
                  <c:v>5770</c:v>
                </c:pt>
                <c:pt idx="437">
                  <c:v>5765</c:v>
                </c:pt>
                <c:pt idx="438">
                  <c:v>5760</c:v>
                </c:pt>
                <c:pt idx="439">
                  <c:v>5755</c:v>
                </c:pt>
                <c:pt idx="440">
                  <c:v>5750</c:v>
                </c:pt>
                <c:pt idx="441">
                  <c:v>5745</c:v>
                </c:pt>
                <c:pt idx="442">
                  <c:v>5740</c:v>
                </c:pt>
                <c:pt idx="443">
                  <c:v>5735</c:v>
                </c:pt>
                <c:pt idx="444">
                  <c:v>5730</c:v>
                </c:pt>
                <c:pt idx="445">
                  <c:v>5725</c:v>
                </c:pt>
                <c:pt idx="446">
                  <c:v>5720</c:v>
                </c:pt>
                <c:pt idx="447">
                  <c:v>5715</c:v>
                </c:pt>
                <c:pt idx="448">
                  <c:v>5710</c:v>
                </c:pt>
                <c:pt idx="449">
                  <c:v>5705</c:v>
                </c:pt>
                <c:pt idx="450">
                  <c:v>5700</c:v>
                </c:pt>
                <c:pt idx="451">
                  <c:v>5695</c:v>
                </c:pt>
                <c:pt idx="452">
                  <c:v>5690</c:v>
                </c:pt>
                <c:pt idx="453">
                  <c:v>5685</c:v>
                </c:pt>
                <c:pt idx="454">
                  <c:v>5680</c:v>
                </c:pt>
                <c:pt idx="455">
                  <c:v>5675</c:v>
                </c:pt>
                <c:pt idx="456">
                  <c:v>5670</c:v>
                </c:pt>
                <c:pt idx="457">
                  <c:v>5665</c:v>
                </c:pt>
                <c:pt idx="458">
                  <c:v>5660</c:v>
                </c:pt>
                <c:pt idx="459">
                  <c:v>5655</c:v>
                </c:pt>
                <c:pt idx="460">
                  <c:v>5650</c:v>
                </c:pt>
                <c:pt idx="461">
                  <c:v>5645</c:v>
                </c:pt>
                <c:pt idx="462">
                  <c:v>5640</c:v>
                </c:pt>
                <c:pt idx="463">
                  <c:v>5635</c:v>
                </c:pt>
                <c:pt idx="464">
                  <c:v>5630</c:v>
                </c:pt>
                <c:pt idx="465">
                  <c:v>5625</c:v>
                </c:pt>
                <c:pt idx="466">
                  <c:v>5620</c:v>
                </c:pt>
                <c:pt idx="467">
                  <c:v>5615</c:v>
                </c:pt>
                <c:pt idx="468">
                  <c:v>5610</c:v>
                </c:pt>
                <c:pt idx="469">
                  <c:v>5605</c:v>
                </c:pt>
                <c:pt idx="470">
                  <c:v>5600</c:v>
                </c:pt>
                <c:pt idx="471">
                  <c:v>5595</c:v>
                </c:pt>
                <c:pt idx="472">
                  <c:v>5590</c:v>
                </c:pt>
                <c:pt idx="473">
                  <c:v>5585</c:v>
                </c:pt>
                <c:pt idx="474">
                  <c:v>5580</c:v>
                </c:pt>
                <c:pt idx="475">
                  <c:v>5575</c:v>
                </c:pt>
                <c:pt idx="476">
                  <c:v>5570</c:v>
                </c:pt>
                <c:pt idx="477">
                  <c:v>5565</c:v>
                </c:pt>
                <c:pt idx="478">
                  <c:v>5560</c:v>
                </c:pt>
                <c:pt idx="479">
                  <c:v>5555</c:v>
                </c:pt>
                <c:pt idx="480">
                  <c:v>5550</c:v>
                </c:pt>
                <c:pt idx="481">
                  <c:v>5545</c:v>
                </c:pt>
                <c:pt idx="482">
                  <c:v>5540</c:v>
                </c:pt>
                <c:pt idx="483">
                  <c:v>5535</c:v>
                </c:pt>
                <c:pt idx="484">
                  <c:v>5530</c:v>
                </c:pt>
                <c:pt idx="485">
                  <c:v>5525</c:v>
                </c:pt>
                <c:pt idx="486">
                  <c:v>5520</c:v>
                </c:pt>
                <c:pt idx="487">
                  <c:v>5515</c:v>
                </c:pt>
                <c:pt idx="488">
                  <c:v>5510</c:v>
                </c:pt>
                <c:pt idx="489">
                  <c:v>5505</c:v>
                </c:pt>
                <c:pt idx="490">
                  <c:v>5500</c:v>
                </c:pt>
                <c:pt idx="491">
                  <c:v>5495</c:v>
                </c:pt>
                <c:pt idx="492">
                  <c:v>5490</c:v>
                </c:pt>
                <c:pt idx="493">
                  <c:v>5485</c:v>
                </c:pt>
                <c:pt idx="494">
                  <c:v>5480</c:v>
                </c:pt>
                <c:pt idx="495">
                  <c:v>5475</c:v>
                </c:pt>
                <c:pt idx="496">
                  <c:v>5470</c:v>
                </c:pt>
                <c:pt idx="497">
                  <c:v>5465</c:v>
                </c:pt>
                <c:pt idx="498">
                  <c:v>5460</c:v>
                </c:pt>
                <c:pt idx="499">
                  <c:v>5455</c:v>
                </c:pt>
                <c:pt idx="500">
                  <c:v>5450</c:v>
                </c:pt>
                <c:pt idx="501">
                  <c:v>5445</c:v>
                </c:pt>
                <c:pt idx="502">
                  <c:v>5440</c:v>
                </c:pt>
                <c:pt idx="503">
                  <c:v>5435</c:v>
                </c:pt>
                <c:pt idx="504">
                  <c:v>5430</c:v>
                </c:pt>
                <c:pt idx="505">
                  <c:v>5425</c:v>
                </c:pt>
                <c:pt idx="506">
                  <c:v>5420</c:v>
                </c:pt>
                <c:pt idx="507">
                  <c:v>5415</c:v>
                </c:pt>
                <c:pt idx="508">
                  <c:v>5410</c:v>
                </c:pt>
                <c:pt idx="509">
                  <c:v>5405</c:v>
                </c:pt>
                <c:pt idx="510">
                  <c:v>5400</c:v>
                </c:pt>
                <c:pt idx="511">
                  <c:v>5395</c:v>
                </c:pt>
                <c:pt idx="512">
                  <c:v>5390</c:v>
                </c:pt>
                <c:pt idx="513">
                  <c:v>5385</c:v>
                </c:pt>
                <c:pt idx="514">
                  <c:v>5380</c:v>
                </c:pt>
                <c:pt idx="515">
                  <c:v>5375</c:v>
                </c:pt>
                <c:pt idx="516">
                  <c:v>5370</c:v>
                </c:pt>
                <c:pt idx="517">
                  <c:v>5365</c:v>
                </c:pt>
                <c:pt idx="518">
                  <c:v>5360</c:v>
                </c:pt>
                <c:pt idx="519">
                  <c:v>5355</c:v>
                </c:pt>
                <c:pt idx="520">
                  <c:v>5350</c:v>
                </c:pt>
                <c:pt idx="521">
                  <c:v>5345</c:v>
                </c:pt>
                <c:pt idx="522">
                  <c:v>5340</c:v>
                </c:pt>
                <c:pt idx="523">
                  <c:v>5335</c:v>
                </c:pt>
                <c:pt idx="524">
                  <c:v>5330</c:v>
                </c:pt>
                <c:pt idx="525">
                  <c:v>5325</c:v>
                </c:pt>
                <c:pt idx="526">
                  <c:v>5320</c:v>
                </c:pt>
                <c:pt idx="527">
                  <c:v>5315</c:v>
                </c:pt>
                <c:pt idx="528">
                  <c:v>5310</c:v>
                </c:pt>
                <c:pt idx="529">
                  <c:v>5305</c:v>
                </c:pt>
                <c:pt idx="530">
                  <c:v>5300</c:v>
                </c:pt>
                <c:pt idx="531">
                  <c:v>5295</c:v>
                </c:pt>
                <c:pt idx="532">
                  <c:v>5290</c:v>
                </c:pt>
                <c:pt idx="533">
                  <c:v>5285</c:v>
                </c:pt>
                <c:pt idx="534">
                  <c:v>5280</c:v>
                </c:pt>
                <c:pt idx="535">
                  <c:v>5275</c:v>
                </c:pt>
                <c:pt idx="536">
                  <c:v>5270</c:v>
                </c:pt>
                <c:pt idx="537">
                  <c:v>5265</c:v>
                </c:pt>
                <c:pt idx="538">
                  <c:v>5260</c:v>
                </c:pt>
                <c:pt idx="539">
                  <c:v>5255</c:v>
                </c:pt>
                <c:pt idx="540">
                  <c:v>5250</c:v>
                </c:pt>
                <c:pt idx="541">
                  <c:v>5245</c:v>
                </c:pt>
                <c:pt idx="542">
                  <c:v>5240</c:v>
                </c:pt>
                <c:pt idx="543">
                  <c:v>5235</c:v>
                </c:pt>
                <c:pt idx="544">
                  <c:v>5230</c:v>
                </c:pt>
                <c:pt idx="545">
                  <c:v>5225</c:v>
                </c:pt>
                <c:pt idx="546">
                  <c:v>5220</c:v>
                </c:pt>
                <c:pt idx="547">
                  <c:v>5215</c:v>
                </c:pt>
                <c:pt idx="548">
                  <c:v>5210</c:v>
                </c:pt>
                <c:pt idx="549">
                  <c:v>5205</c:v>
                </c:pt>
                <c:pt idx="550">
                  <c:v>5200</c:v>
                </c:pt>
                <c:pt idx="551">
                  <c:v>5195</c:v>
                </c:pt>
                <c:pt idx="552">
                  <c:v>5190</c:v>
                </c:pt>
                <c:pt idx="553">
                  <c:v>5185</c:v>
                </c:pt>
                <c:pt idx="554">
                  <c:v>5180</c:v>
                </c:pt>
                <c:pt idx="555">
                  <c:v>5175</c:v>
                </c:pt>
                <c:pt idx="556">
                  <c:v>5170</c:v>
                </c:pt>
                <c:pt idx="557">
                  <c:v>5165</c:v>
                </c:pt>
                <c:pt idx="558">
                  <c:v>5160</c:v>
                </c:pt>
                <c:pt idx="559">
                  <c:v>5155</c:v>
                </c:pt>
                <c:pt idx="560">
                  <c:v>5150</c:v>
                </c:pt>
                <c:pt idx="561">
                  <c:v>5145</c:v>
                </c:pt>
                <c:pt idx="562">
                  <c:v>5140</c:v>
                </c:pt>
                <c:pt idx="563">
                  <c:v>5135</c:v>
                </c:pt>
                <c:pt idx="564">
                  <c:v>5130</c:v>
                </c:pt>
                <c:pt idx="565">
                  <c:v>5125</c:v>
                </c:pt>
                <c:pt idx="566">
                  <c:v>5120</c:v>
                </c:pt>
                <c:pt idx="567">
                  <c:v>5115</c:v>
                </c:pt>
                <c:pt idx="568">
                  <c:v>5110</c:v>
                </c:pt>
                <c:pt idx="569">
                  <c:v>5105</c:v>
                </c:pt>
                <c:pt idx="570">
                  <c:v>5100</c:v>
                </c:pt>
                <c:pt idx="571">
                  <c:v>5095</c:v>
                </c:pt>
                <c:pt idx="572">
                  <c:v>5090</c:v>
                </c:pt>
                <c:pt idx="573">
                  <c:v>5085</c:v>
                </c:pt>
                <c:pt idx="574">
                  <c:v>5080</c:v>
                </c:pt>
                <c:pt idx="575">
                  <c:v>5075</c:v>
                </c:pt>
                <c:pt idx="576">
                  <c:v>5070</c:v>
                </c:pt>
                <c:pt idx="577">
                  <c:v>5065</c:v>
                </c:pt>
                <c:pt idx="578">
                  <c:v>5060</c:v>
                </c:pt>
                <c:pt idx="579">
                  <c:v>5055</c:v>
                </c:pt>
                <c:pt idx="580">
                  <c:v>5050</c:v>
                </c:pt>
                <c:pt idx="581">
                  <c:v>5045</c:v>
                </c:pt>
                <c:pt idx="582">
                  <c:v>5040</c:v>
                </c:pt>
                <c:pt idx="583">
                  <c:v>5035</c:v>
                </c:pt>
                <c:pt idx="584">
                  <c:v>5030</c:v>
                </c:pt>
                <c:pt idx="585">
                  <c:v>5025</c:v>
                </c:pt>
                <c:pt idx="586">
                  <c:v>5020</c:v>
                </c:pt>
                <c:pt idx="587">
                  <c:v>5015</c:v>
                </c:pt>
                <c:pt idx="588">
                  <c:v>5010</c:v>
                </c:pt>
                <c:pt idx="589">
                  <c:v>5005</c:v>
                </c:pt>
                <c:pt idx="590">
                  <c:v>5000</c:v>
                </c:pt>
                <c:pt idx="591">
                  <c:v>4995</c:v>
                </c:pt>
                <c:pt idx="592">
                  <c:v>4990</c:v>
                </c:pt>
                <c:pt idx="593">
                  <c:v>4985</c:v>
                </c:pt>
                <c:pt idx="594">
                  <c:v>4980</c:v>
                </c:pt>
                <c:pt idx="595">
                  <c:v>4975</c:v>
                </c:pt>
                <c:pt idx="596">
                  <c:v>4970</c:v>
                </c:pt>
                <c:pt idx="597">
                  <c:v>4965</c:v>
                </c:pt>
                <c:pt idx="598">
                  <c:v>4960</c:v>
                </c:pt>
                <c:pt idx="599">
                  <c:v>4955</c:v>
                </c:pt>
                <c:pt idx="600">
                  <c:v>4950</c:v>
                </c:pt>
                <c:pt idx="601">
                  <c:v>4945</c:v>
                </c:pt>
                <c:pt idx="602">
                  <c:v>4940</c:v>
                </c:pt>
                <c:pt idx="603">
                  <c:v>4935</c:v>
                </c:pt>
                <c:pt idx="604">
                  <c:v>4930</c:v>
                </c:pt>
                <c:pt idx="605">
                  <c:v>4925</c:v>
                </c:pt>
                <c:pt idx="606">
                  <c:v>4920</c:v>
                </c:pt>
                <c:pt idx="607">
                  <c:v>4915</c:v>
                </c:pt>
                <c:pt idx="608">
                  <c:v>4910</c:v>
                </c:pt>
                <c:pt idx="609">
                  <c:v>4905</c:v>
                </c:pt>
                <c:pt idx="610">
                  <c:v>4900</c:v>
                </c:pt>
                <c:pt idx="611">
                  <c:v>4895</c:v>
                </c:pt>
                <c:pt idx="612">
                  <c:v>4890</c:v>
                </c:pt>
                <c:pt idx="613">
                  <c:v>4885</c:v>
                </c:pt>
                <c:pt idx="614">
                  <c:v>4880</c:v>
                </c:pt>
                <c:pt idx="615">
                  <c:v>4875</c:v>
                </c:pt>
                <c:pt idx="616">
                  <c:v>4870</c:v>
                </c:pt>
                <c:pt idx="617">
                  <c:v>4865</c:v>
                </c:pt>
                <c:pt idx="618">
                  <c:v>4860</c:v>
                </c:pt>
                <c:pt idx="619">
                  <c:v>4855</c:v>
                </c:pt>
                <c:pt idx="620">
                  <c:v>4850</c:v>
                </c:pt>
                <c:pt idx="621">
                  <c:v>4845</c:v>
                </c:pt>
                <c:pt idx="622">
                  <c:v>4840</c:v>
                </c:pt>
                <c:pt idx="623">
                  <c:v>4835</c:v>
                </c:pt>
                <c:pt idx="624">
                  <c:v>4830</c:v>
                </c:pt>
                <c:pt idx="625">
                  <c:v>4825</c:v>
                </c:pt>
                <c:pt idx="626">
                  <c:v>4820</c:v>
                </c:pt>
                <c:pt idx="627">
                  <c:v>4815</c:v>
                </c:pt>
                <c:pt idx="628">
                  <c:v>4810</c:v>
                </c:pt>
                <c:pt idx="629">
                  <c:v>4805</c:v>
                </c:pt>
                <c:pt idx="630">
                  <c:v>4800</c:v>
                </c:pt>
                <c:pt idx="631">
                  <c:v>4795</c:v>
                </c:pt>
                <c:pt idx="632">
                  <c:v>4790</c:v>
                </c:pt>
                <c:pt idx="633">
                  <c:v>4785</c:v>
                </c:pt>
                <c:pt idx="634">
                  <c:v>4780</c:v>
                </c:pt>
                <c:pt idx="635">
                  <c:v>4775</c:v>
                </c:pt>
                <c:pt idx="636">
                  <c:v>4770</c:v>
                </c:pt>
                <c:pt idx="637">
                  <c:v>4765</c:v>
                </c:pt>
                <c:pt idx="638">
                  <c:v>4760</c:v>
                </c:pt>
                <c:pt idx="639">
                  <c:v>4755</c:v>
                </c:pt>
                <c:pt idx="640">
                  <c:v>4750</c:v>
                </c:pt>
                <c:pt idx="641">
                  <c:v>4745</c:v>
                </c:pt>
                <c:pt idx="642">
                  <c:v>4740</c:v>
                </c:pt>
                <c:pt idx="643">
                  <c:v>4735</c:v>
                </c:pt>
                <c:pt idx="644">
                  <c:v>4730</c:v>
                </c:pt>
                <c:pt idx="645">
                  <c:v>4725</c:v>
                </c:pt>
                <c:pt idx="646">
                  <c:v>4720</c:v>
                </c:pt>
                <c:pt idx="647">
                  <c:v>4715</c:v>
                </c:pt>
                <c:pt idx="648">
                  <c:v>4710</c:v>
                </c:pt>
                <c:pt idx="649">
                  <c:v>4705</c:v>
                </c:pt>
                <c:pt idx="650">
                  <c:v>4700</c:v>
                </c:pt>
                <c:pt idx="651">
                  <c:v>4695</c:v>
                </c:pt>
                <c:pt idx="652">
                  <c:v>4690</c:v>
                </c:pt>
                <c:pt idx="653">
                  <c:v>4685</c:v>
                </c:pt>
                <c:pt idx="654">
                  <c:v>4680</c:v>
                </c:pt>
                <c:pt idx="655">
                  <c:v>4675</c:v>
                </c:pt>
                <c:pt idx="656">
                  <c:v>4670</c:v>
                </c:pt>
                <c:pt idx="657">
                  <c:v>4665</c:v>
                </c:pt>
                <c:pt idx="658">
                  <c:v>4660</c:v>
                </c:pt>
                <c:pt idx="659">
                  <c:v>4655</c:v>
                </c:pt>
                <c:pt idx="660">
                  <c:v>4650</c:v>
                </c:pt>
                <c:pt idx="661">
                  <c:v>4645</c:v>
                </c:pt>
                <c:pt idx="662">
                  <c:v>4640</c:v>
                </c:pt>
                <c:pt idx="663">
                  <c:v>4635</c:v>
                </c:pt>
                <c:pt idx="664">
                  <c:v>4630</c:v>
                </c:pt>
                <c:pt idx="665">
                  <c:v>4625</c:v>
                </c:pt>
                <c:pt idx="666">
                  <c:v>4620</c:v>
                </c:pt>
                <c:pt idx="667">
                  <c:v>4615</c:v>
                </c:pt>
                <c:pt idx="668">
                  <c:v>4610</c:v>
                </c:pt>
                <c:pt idx="669">
                  <c:v>4605</c:v>
                </c:pt>
                <c:pt idx="670">
                  <c:v>4600</c:v>
                </c:pt>
                <c:pt idx="671">
                  <c:v>4595</c:v>
                </c:pt>
                <c:pt idx="672">
                  <c:v>4590</c:v>
                </c:pt>
                <c:pt idx="673">
                  <c:v>4585</c:v>
                </c:pt>
                <c:pt idx="674">
                  <c:v>4580</c:v>
                </c:pt>
                <c:pt idx="675">
                  <c:v>4575</c:v>
                </c:pt>
                <c:pt idx="676">
                  <c:v>4570</c:v>
                </c:pt>
                <c:pt idx="677">
                  <c:v>4565</c:v>
                </c:pt>
                <c:pt idx="678">
                  <c:v>4560</c:v>
                </c:pt>
                <c:pt idx="679">
                  <c:v>4555</c:v>
                </c:pt>
                <c:pt idx="680">
                  <c:v>4550</c:v>
                </c:pt>
                <c:pt idx="681">
                  <c:v>4545</c:v>
                </c:pt>
                <c:pt idx="682">
                  <c:v>4540</c:v>
                </c:pt>
                <c:pt idx="683">
                  <c:v>4535</c:v>
                </c:pt>
                <c:pt idx="684">
                  <c:v>4530</c:v>
                </c:pt>
                <c:pt idx="685">
                  <c:v>4525</c:v>
                </c:pt>
                <c:pt idx="686">
                  <c:v>4520</c:v>
                </c:pt>
                <c:pt idx="687">
                  <c:v>4515</c:v>
                </c:pt>
                <c:pt idx="688">
                  <c:v>4510</c:v>
                </c:pt>
                <c:pt idx="689">
                  <c:v>4505</c:v>
                </c:pt>
                <c:pt idx="690">
                  <c:v>4500</c:v>
                </c:pt>
                <c:pt idx="691">
                  <c:v>4495</c:v>
                </c:pt>
                <c:pt idx="692">
                  <c:v>4490</c:v>
                </c:pt>
                <c:pt idx="693">
                  <c:v>4485</c:v>
                </c:pt>
                <c:pt idx="694">
                  <c:v>4480</c:v>
                </c:pt>
                <c:pt idx="695">
                  <c:v>4475</c:v>
                </c:pt>
                <c:pt idx="696">
                  <c:v>4470</c:v>
                </c:pt>
                <c:pt idx="697">
                  <c:v>4465</c:v>
                </c:pt>
                <c:pt idx="698">
                  <c:v>4460</c:v>
                </c:pt>
                <c:pt idx="699">
                  <c:v>4455</c:v>
                </c:pt>
                <c:pt idx="700">
                  <c:v>4450</c:v>
                </c:pt>
                <c:pt idx="701">
                  <c:v>4445</c:v>
                </c:pt>
                <c:pt idx="702">
                  <c:v>4440</c:v>
                </c:pt>
                <c:pt idx="703">
                  <c:v>4435</c:v>
                </c:pt>
                <c:pt idx="704">
                  <c:v>4430</c:v>
                </c:pt>
                <c:pt idx="705">
                  <c:v>4425</c:v>
                </c:pt>
                <c:pt idx="706">
                  <c:v>4420</c:v>
                </c:pt>
                <c:pt idx="707">
                  <c:v>4415</c:v>
                </c:pt>
                <c:pt idx="708">
                  <c:v>4410</c:v>
                </c:pt>
                <c:pt idx="709">
                  <c:v>4405</c:v>
                </c:pt>
                <c:pt idx="710">
                  <c:v>4400</c:v>
                </c:pt>
                <c:pt idx="711">
                  <c:v>4395</c:v>
                </c:pt>
                <c:pt idx="712">
                  <c:v>4390</c:v>
                </c:pt>
                <c:pt idx="713">
                  <c:v>4385</c:v>
                </c:pt>
                <c:pt idx="714">
                  <c:v>4380</c:v>
                </c:pt>
                <c:pt idx="715">
                  <c:v>4375</c:v>
                </c:pt>
                <c:pt idx="716">
                  <c:v>4370</c:v>
                </c:pt>
                <c:pt idx="717">
                  <c:v>4365</c:v>
                </c:pt>
                <c:pt idx="718">
                  <c:v>4360</c:v>
                </c:pt>
                <c:pt idx="719">
                  <c:v>4355</c:v>
                </c:pt>
                <c:pt idx="720">
                  <c:v>4350</c:v>
                </c:pt>
                <c:pt idx="721">
                  <c:v>4345</c:v>
                </c:pt>
                <c:pt idx="722">
                  <c:v>4340</c:v>
                </c:pt>
                <c:pt idx="723">
                  <c:v>4335</c:v>
                </c:pt>
                <c:pt idx="724">
                  <c:v>4330</c:v>
                </c:pt>
                <c:pt idx="725">
                  <c:v>4325</c:v>
                </c:pt>
                <c:pt idx="726">
                  <c:v>4320</c:v>
                </c:pt>
                <c:pt idx="727">
                  <c:v>4315</c:v>
                </c:pt>
                <c:pt idx="728">
                  <c:v>4310</c:v>
                </c:pt>
                <c:pt idx="729">
                  <c:v>4305</c:v>
                </c:pt>
                <c:pt idx="730">
                  <c:v>4300</c:v>
                </c:pt>
                <c:pt idx="731">
                  <c:v>4295</c:v>
                </c:pt>
                <c:pt idx="732">
                  <c:v>4290</c:v>
                </c:pt>
                <c:pt idx="733">
                  <c:v>4285</c:v>
                </c:pt>
                <c:pt idx="734">
                  <c:v>4280</c:v>
                </c:pt>
                <c:pt idx="735">
                  <c:v>4275</c:v>
                </c:pt>
                <c:pt idx="736">
                  <c:v>4270</c:v>
                </c:pt>
                <c:pt idx="737">
                  <c:v>4265</c:v>
                </c:pt>
                <c:pt idx="738">
                  <c:v>4260</c:v>
                </c:pt>
                <c:pt idx="739">
                  <c:v>4255</c:v>
                </c:pt>
                <c:pt idx="740">
                  <c:v>4250</c:v>
                </c:pt>
                <c:pt idx="741">
                  <c:v>4245</c:v>
                </c:pt>
                <c:pt idx="742">
                  <c:v>4240</c:v>
                </c:pt>
                <c:pt idx="743">
                  <c:v>4235</c:v>
                </c:pt>
                <c:pt idx="744">
                  <c:v>4230</c:v>
                </c:pt>
                <c:pt idx="745">
                  <c:v>4225</c:v>
                </c:pt>
                <c:pt idx="746">
                  <c:v>4220</c:v>
                </c:pt>
                <c:pt idx="747">
                  <c:v>4215</c:v>
                </c:pt>
                <c:pt idx="748">
                  <c:v>4210</c:v>
                </c:pt>
                <c:pt idx="749">
                  <c:v>4205</c:v>
                </c:pt>
                <c:pt idx="750">
                  <c:v>4200</c:v>
                </c:pt>
                <c:pt idx="751">
                  <c:v>4195</c:v>
                </c:pt>
                <c:pt idx="752">
                  <c:v>4190</c:v>
                </c:pt>
                <c:pt idx="753">
                  <c:v>4185</c:v>
                </c:pt>
                <c:pt idx="754">
                  <c:v>4180</c:v>
                </c:pt>
                <c:pt idx="755">
                  <c:v>4175</c:v>
                </c:pt>
                <c:pt idx="756">
                  <c:v>4170</c:v>
                </c:pt>
                <c:pt idx="757">
                  <c:v>4165</c:v>
                </c:pt>
                <c:pt idx="758">
                  <c:v>4160</c:v>
                </c:pt>
                <c:pt idx="759">
                  <c:v>4155</c:v>
                </c:pt>
                <c:pt idx="760">
                  <c:v>4150</c:v>
                </c:pt>
                <c:pt idx="761">
                  <c:v>4145</c:v>
                </c:pt>
                <c:pt idx="762">
                  <c:v>4140</c:v>
                </c:pt>
                <c:pt idx="763">
                  <c:v>4135</c:v>
                </c:pt>
                <c:pt idx="764">
                  <c:v>4130</c:v>
                </c:pt>
                <c:pt idx="765">
                  <c:v>4125</c:v>
                </c:pt>
                <c:pt idx="766">
                  <c:v>4120</c:v>
                </c:pt>
                <c:pt idx="767">
                  <c:v>4115</c:v>
                </c:pt>
                <c:pt idx="768">
                  <c:v>4110</c:v>
                </c:pt>
                <c:pt idx="769">
                  <c:v>4105</c:v>
                </c:pt>
                <c:pt idx="770">
                  <c:v>4100</c:v>
                </c:pt>
                <c:pt idx="771">
                  <c:v>4095</c:v>
                </c:pt>
                <c:pt idx="772">
                  <c:v>4090</c:v>
                </c:pt>
                <c:pt idx="773">
                  <c:v>4085</c:v>
                </c:pt>
                <c:pt idx="774">
                  <c:v>4080</c:v>
                </c:pt>
                <c:pt idx="775">
                  <c:v>4075</c:v>
                </c:pt>
                <c:pt idx="776">
                  <c:v>4070</c:v>
                </c:pt>
                <c:pt idx="777">
                  <c:v>4065</c:v>
                </c:pt>
                <c:pt idx="778">
                  <c:v>4060</c:v>
                </c:pt>
                <c:pt idx="779">
                  <c:v>4055</c:v>
                </c:pt>
                <c:pt idx="780">
                  <c:v>4050</c:v>
                </c:pt>
                <c:pt idx="781">
                  <c:v>4045</c:v>
                </c:pt>
                <c:pt idx="782">
                  <c:v>4040</c:v>
                </c:pt>
                <c:pt idx="783">
                  <c:v>4035</c:v>
                </c:pt>
                <c:pt idx="784">
                  <c:v>4030</c:v>
                </c:pt>
                <c:pt idx="785">
                  <c:v>4025</c:v>
                </c:pt>
                <c:pt idx="786">
                  <c:v>4020</c:v>
                </c:pt>
                <c:pt idx="787">
                  <c:v>4015</c:v>
                </c:pt>
                <c:pt idx="788">
                  <c:v>4010</c:v>
                </c:pt>
                <c:pt idx="789">
                  <c:v>4005</c:v>
                </c:pt>
                <c:pt idx="790">
                  <c:v>4000</c:v>
                </c:pt>
                <c:pt idx="791">
                  <c:v>3995</c:v>
                </c:pt>
                <c:pt idx="792">
                  <c:v>3990</c:v>
                </c:pt>
                <c:pt idx="793">
                  <c:v>3985</c:v>
                </c:pt>
                <c:pt idx="794">
                  <c:v>3980</c:v>
                </c:pt>
                <c:pt idx="795">
                  <c:v>3975</c:v>
                </c:pt>
                <c:pt idx="796">
                  <c:v>3970</c:v>
                </c:pt>
                <c:pt idx="797">
                  <c:v>3965</c:v>
                </c:pt>
                <c:pt idx="798">
                  <c:v>3960</c:v>
                </c:pt>
                <c:pt idx="799">
                  <c:v>3955</c:v>
                </c:pt>
                <c:pt idx="800">
                  <c:v>3950</c:v>
                </c:pt>
                <c:pt idx="801">
                  <c:v>3945</c:v>
                </c:pt>
                <c:pt idx="802">
                  <c:v>3940</c:v>
                </c:pt>
                <c:pt idx="803">
                  <c:v>3935</c:v>
                </c:pt>
                <c:pt idx="804">
                  <c:v>3930</c:v>
                </c:pt>
                <c:pt idx="805">
                  <c:v>3925</c:v>
                </c:pt>
                <c:pt idx="806">
                  <c:v>3920</c:v>
                </c:pt>
                <c:pt idx="807">
                  <c:v>3915</c:v>
                </c:pt>
                <c:pt idx="808">
                  <c:v>3910</c:v>
                </c:pt>
                <c:pt idx="809">
                  <c:v>3905</c:v>
                </c:pt>
                <c:pt idx="810">
                  <c:v>3900</c:v>
                </c:pt>
                <c:pt idx="811">
                  <c:v>3895</c:v>
                </c:pt>
                <c:pt idx="812">
                  <c:v>3890</c:v>
                </c:pt>
                <c:pt idx="813">
                  <c:v>3885</c:v>
                </c:pt>
                <c:pt idx="814">
                  <c:v>3880</c:v>
                </c:pt>
                <c:pt idx="815">
                  <c:v>3875</c:v>
                </c:pt>
                <c:pt idx="816">
                  <c:v>3870</c:v>
                </c:pt>
                <c:pt idx="817">
                  <c:v>3865</c:v>
                </c:pt>
                <c:pt idx="818">
                  <c:v>3860</c:v>
                </c:pt>
                <c:pt idx="819">
                  <c:v>3855</c:v>
                </c:pt>
                <c:pt idx="820">
                  <c:v>3850</c:v>
                </c:pt>
                <c:pt idx="821">
                  <c:v>3845</c:v>
                </c:pt>
                <c:pt idx="822">
                  <c:v>3840</c:v>
                </c:pt>
                <c:pt idx="823">
                  <c:v>3835</c:v>
                </c:pt>
                <c:pt idx="824">
                  <c:v>3830</c:v>
                </c:pt>
                <c:pt idx="825">
                  <c:v>3825</c:v>
                </c:pt>
                <c:pt idx="826">
                  <c:v>3820</c:v>
                </c:pt>
                <c:pt idx="827">
                  <c:v>3815</c:v>
                </c:pt>
                <c:pt idx="828">
                  <c:v>3810</c:v>
                </c:pt>
                <c:pt idx="829">
                  <c:v>3805</c:v>
                </c:pt>
                <c:pt idx="830">
                  <c:v>3800</c:v>
                </c:pt>
                <c:pt idx="831">
                  <c:v>3795</c:v>
                </c:pt>
                <c:pt idx="832">
                  <c:v>3790</c:v>
                </c:pt>
                <c:pt idx="833">
                  <c:v>3785</c:v>
                </c:pt>
                <c:pt idx="834">
                  <c:v>3780</c:v>
                </c:pt>
                <c:pt idx="835">
                  <c:v>3775</c:v>
                </c:pt>
                <c:pt idx="836">
                  <c:v>3770</c:v>
                </c:pt>
                <c:pt idx="837">
                  <c:v>3765</c:v>
                </c:pt>
                <c:pt idx="838">
                  <c:v>3760</c:v>
                </c:pt>
                <c:pt idx="839">
                  <c:v>3755</c:v>
                </c:pt>
                <c:pt idx="840">
                  <c:v>3750</c:v>
                </c:pt>
                <c:pt idx="841">
                  <c:v>3745</c:v>
                </c:pt>
                <c:pt idx="842">
                  <c:v>3740</c:v>
                </c:pt>
                <c:pt idx="843">
                  <c:v>3735</c:v>
                </c:pt>
                <c:pt idx="844">
                  <c:v>3730</c:v>
                </c:pt>
                <c:pt idx="845">
                  <c:v>3725</c:v>
                </c:pt>
                <c:pt idx="846">
                  <c:v>3720</c:v>
                </c:pt>
                <c:pt idx="847">
                  <c:v>3715</c:v>
                </c:pt>
                <c:pt idx="848">
                  <c:v>3710</c:v>
                </c:pt>
                <c:pt idx="849">
                  <c:v>3705</c:v>
                </c:pt>
                <c:pt idx="850">
                  <c:v>3700</c:v>
                </c:pt>
                <c:pt idx="851">
                  <c:v>3695</c:v>
                </c:pt>
                <c:pt idx="852">
                  <c:v>3690</c:v>
                </c:pt>
                <c:pt idx="853">
                  <c:v>3685</c:v>
                </c:pt>
                <c:pt idx="854">
                  <c:v>3680</c:v>
                </c:pt>
                <c:pt idx="855">
                  <c:v>3675</c:v>
                </c:pt>
                <c:pt idx="856">
                  <c:v>3670</c:v>
                </c:pt>
                <c:pt idx="857">
                  <c:v>3665</c:v>
                </c:pt>
                <c:pt idx="858">
                  <c:v>3660</c:v>
                </c:pt>
                <c:pt idx="859">
                  <c:v>3655</c:v>
                </c:pt>
                <c:pt idx="860">
                  <c:v>3650</c:v>
                </c:pt>
                <c:pt idx="861">
                  <c:v>3645</c:v>
                </c:pt>
                <c:pt idx="862">
                  <c:v>3640</c:v>
                </c:pt>
                <c:pt idx="863">
                  <c:v>3635</c:v>
                </c:pt>
                <c:pt idx="864">
                  <c:v>3630</c:v>
                </c:pt>
                <c:pt idx="865">
                  <c:v>3625</c:v>
                </c:pt>
                <c:pt idx="866">
                  <c:v>3620</c:v>
                </c:pt>
                <c:pt idx="867">
                  <c:v>3615</c:v>
                </c:pt>
                <c:pt idx="868">
                  <c:v>3610</c:v>
                </c:pt>
                <c:pt idx="869">
                  <c:v>3605</c:v>
                </c:pt>
                <c:pt idx="870">
                  <c:v>3600</c:v>
                </c:pt>
                <c:pt idx="871">
                  <c:v>3595</c:v>
                </c:pt>
                <c:pt idx="872">
                  <c:v>3590</c:v>
                </c:pt>
                <c:pt idx="873">
                  <c:v>3585</c:v>
                </c:pt>
                <c:pt idx="874">
                  <c:v>3580</c:v>
                </c:pt>
                <c:pt idx="875">
                  <c:v>3575</c:v>
                </c:pt>
                <c:pt idx="876">
                  <c:v>3570</c:v>
                </c:pt>
                <c:pt idx="877">
                  <c:v>3565</c:v>
                </c:pt>
                <c:pt idx="878">
                  <c:v>3560</c:v>
                </c:pt>
                <c:pt idx="879">
                  <c:v>3555</c:v>
                </c:pt>
                <c:pt idx="880">
                  <c:v>3550</c:v>
                </c:pt>
                <c:pt idx="881">
                  <c:v>3545</c:v>
                </c:pt>
                <c:pt idx="882">
                  <c:v>3540</c:v>
                </c:pt>
                <c:pt idx="883">
                  <c:v>3535</c:v>
                </c:pt>
                <c:pt idx="884">
                  <c:v>3530</c:v>
                </c:pt>
                <c:pt idx="885">
                  <c:v>3525</c:v>
                </c:pt>
                <c:pt idx="886">
                  <c:v>3520</c:v>
                </c:pt>
                <c:pt idx="887">
                  <c:v>3515</c:v>
                </c:pt>
                <c:pt idx="888">
                  <c:v>3510</c:v>
                </c:pt>
                <c:pt idx="889">
                  <c:v>3505</c:v>
                </c:pt>
                <c:pt idx="890">
                  <c:v>3500</c:v>
                </c:pt>
                <c:pt idx="891">
                  <c:v>3495</c:v>
                </c:pt>
                <c:pt idx="892">
                  <c:v>3490</c:v>
                </c:pt>
                <c:pt idx="893">
                  <c:v>3485</c:v>
                </c:pt>
                <c:pt idx="894">
                  <c:v>3480</c:v>
                </c:pt>
                <c:pt idx="895">
                  <c:v>3475</c:v>
                </c:pt>
                <c:pt idx="896">
                  <c:v>3470</c:v>
                </c:pt>
                <c:pt idx="897">
                  <c:v>3465</c:v>
                </c:pt>
                <c:pt idx="898">
                  <c:v>3460</c:v>
                </c:pt>
                <c:pt idx="899">
                  <c:v>3455</c:v>
                </c:pt>
                <c:pt idx="900">
                  <c:v>3450</c:v>
                </c:pt>
                <c:pt idx="901">
                  <c:v>3445</c:v>
                </c:pt>
                <c:pt idx="902">
                  <c:v>3440</c:v>
                </c:pt>
                <c:pt idx="903">
                  <c:v>3435</c:v>
                </c:pt>
                <c:pt idx="904">
                  <c:v>3430</c:v>
                </c:pt>
                <c:pt idx="905">
                  <c:v>3425</c:v>
                </c:pt>
                <c:pt idx="906">
                  <c:v>3420</c:v>
                </c:pt>
                <c:pt idx="907">
                  <c:v>3415</c:v>
                </c:pt>
                <c:pt idx="908">
                  <c:v>3410</c:v>
                </c:pt>
                <c:pt idx="909">
                  <c:v>3405</c:v>
                </c:pt>
                <c:pt idx="910">
                  <c:v>3400</c:v>
                </c:pt>
                <c:pt idx="911">
                  <c:v>3395</c:v>
                </c:pt>
                <c:pt idx="912">
                  <c:v>3390</c:v>
                </c:pt>
                <c:pt idx="913">
                  <c:v>3385</c:v>
                </c:pt>
                <c:pt idx="914">
                  <c:v>3380</c:v>
                </c:pt>
                <c:pt idx="915">
                  <c:v>3375</c:v>
                </c:pt>
                <c:pt idx="916">
                  <c:v>3370</c:v>
                </c:pt>
                <c:pt idx="917">
                  <c:v>3365</c:v>
                </c:pt>
                <c:pt idx="918">
                  <c:v>3360</c:v>
                </c:pt>
                <c:pt idx="919">
                  <c:v>3355</c:v>
                </c:pt>
                <c:pt idx="920">
                  <c:v>3350</c:v>
                </c:pt>
                <c:pt idx="921">
                  <c:v>3345</c:v>
                </c:pt>
                <c:pt idx="922">
                  <c:v>3340</c:v>
                </c:pt>
                <c:pt idx="923">
                  <c:v>3335</c:v>
                </c:pt>
                <c:pt idx="924">
                  <c:v>3330</c:v>
                </c:pt>
                <c:pt idx="925">
                  <c:v>3325</c:v>
                </c:pt>
                <c:pt idx="926">
                  <c:v>3320</c:v>
                </c:pt>
                <c:pt idx="927">
                  <c:v>3315</c:v>
                </c:pt>
                <c:pt idx="928">
                  <c:v>3310</c:v>
                </c:pt>
                <c:pt idx="929">
                  <c:v>3305</c:v>
                </c:pt>
                <c:pt idx="930">
                  <c:v>3300</c:v>
                </c:pt>
                <c:pt idx="931">
                  <c:v>3295</c:v>
                </c:pt>
                <c:pt idx="932">
                  <c:v>3290</c:v>
                </c:pt>
                <c:pt idx="933">
                  <c:v>3285</c:v>
                </c:pt>
                <c:pt idx="934">
                  <c:v>3280</c:v>
                </c:pt>
                <c:pt idx="935">
                  <c:v>3275</c:v>
                </c:pt>
                <c:pt idx="936">
                  <c:v>3270</c:v>
                </c:pt>
                <c:pt idx="937">
                  <c:v>3265</c:v>
                </c:pt>
                <c:pt idx="938">
                  <c:v>3260</c:v>
                </c:pt>
                <c:pt idx="939">
                  <c:v>3255</c:v>
                </c:pt>
                <c:pt idx="940">
                  <c:v>3250</c:v>
                </c:pt>
                <c:pt idx="941">
                  <c:v>3245</c:v>
                </c:pt>
                <c:pt idx="942">
                  <c:v>3240</c:v>
                </c:pt>
                <c:pt idx="943">
                  <c:v>3235</c:v>
                </c:pt>
                <c:pt idx="944">
                  <c:v>3230</c:v>
                </c:pt>
                <c:pt idx="945">
                  <c:v>3225</c:v>
                </c:pt>
                <c:pt idx="946">
                  <c:v>3220</c:v>
                </c:pt>
                <c:pt idx="947">
                  <c:v>3215</c:v>
                </c:pt>
                <c:pt idx="948">
                  <c:v>3210</c:v>
                </c:pt>
                <c:pt idx="949">
                  <c:v>3205</c:v>
                </c:pt>
                <c:pt idx="950">
                  <c:v>3200</c:v>
                </c:pt>
                <c:pt idx="951">
                  <c:v>3195</c:v>
                </c:pt>
                <c:pt idx="952">
                  <c:v>3190</c:v>
                </c:pt>
                <c:pt idx="953">
                  <c:v>3185</c:v>
                </c:pt>
                <c:pt idx="954">
                  <c:v>3180</c:v>
                </c:pt>
                <c:pt idx="955">
                  <c:v>3175</c:v>
                </c:pt>
                <c:pt idx="956">
                  <c:v>3170</c:v>
                </c:pt>
                <c:pt idx="957">
                  <c:v>3165</c:v>
                </c:pt>
                <c:pt idx="958">
                  <c:v>3160</c:v>
                </c:pt>
                <c:pt idx="959">
                  <c:v>3155</c:v>
                </c:pt>
                <c:pt idx="960">
                  <c:v>3150</c:v>
                </c:pt>
                <c:pt idx="961">
                  <c:v>3145</c:v>
                </c:pt>
                <c:pt idx="962">
                  <c:v>3140</c:v>
                </c:pt>
                <c:pt idx="963">
                  <c:v>3135</c:v>
                </c:pt>
                <c:pt idx="964">
                  <c:v>3130</c:v>
                </c:pt>
                <c:pt idx="965">
                  <c:v>3125</c:v>
                </c:pt>
                <c:pt idx="966">
                  <c:v>3120</c:v>
                </c:pt>
                <c:pt idx="967">
                  <c:v>3115</c:v>
                </c:pt>
                <c:pt idx="968">
                  <c:v>3110</c:v>
                </c:pt>
                <c:pt idx="969">
                  <c:v>3105</c:v>
                </c:pt>
                <c:pt idx="970">
                  <c:v>3100</c:v>
                </c:pt>
                <c:pt idx="971">
                  <c:v>3095</c:v>
                </c:pt>
                <c:pt idx="972">
                  <c:v>3090</c:v>
                </c:pt>
                <c:pt idx="973">
                  <c:v>3085</c:v>
                </c:pt>
                <c:pt idx="974">
                  <c:v>3080</c:v>
                </c:pt>
                <c:pt idx="975">
                  <c:v>3075</c:v>
                </c:pt>
                <c:pt idx="976">
                  <c:v>3070</c:v>
                </c:pt>
                <c:pt idx="977">
                  <c:v>3065</c:v>
                </c:pt>
                <c:pt idx="978">
                  <c:v>3060</c:v>
                </c:pt>
                <c:pt idx="979">
                  <c:v>3055</c:v>
                </c:pt>
                <c:pt idx="980">
                  <c:v>3050</c:v>
                </c:pt>
                <c:pt idx="981">
                  <c:v>3045</c:v>
                </c:pt>
                <c:pt idx="982">
                  <c:v>3040</c:v>
                </c:pt>
                <c:pt idx="983">
                  <c:v>3035</c:v>
                </c:pt>
                <c:pt idx="984">
                  <c:v>3030</c:v>
                </c:pt>
                <c:pt idx="985">
                  <c:v>3025</c:v>
                </c:pt>
                <c:pt idx="986">
                  <c:v>3020</c:v>
                </c:pt>
                <c:pt idx="987">
                  <c:v>3015</c:v>
                </c:pt>
                <c:pt idx="988">
                  <c:v>3010</c:v>
                </c:pt>
                <c:pt idx="989">
                  <c:v>3005</c:v>
                </c:pt>
                <c:pt idx="990">
                  <c:v>3000</c:v>
                </c:pt>
                <c:pt idx="991">
                  <c:v>2995</c:v>
                </c:pt>
                <c:pt idx="992">
                  <c:v>2990</c:v>
                </c:pt>
                <c:pt idx="993">
                  <c:v>2985</c:v>
                </c:pt>
                <c:pt idx="994">
                  <c:v>2980</c:v>
                </c:pt>
                <c:pt idx="995">
                  <c:v>2975</c:v>
                </c:pt>
                <c:pt idx="996">
                  <c:v>2970</c:v>
                </c:pt>
                <c:pt idx="997">
                  <c:v>2965</c:v>
                </c:pt>
                <c:pt idx="998">
                  <c:v>2960</c:v>
                </c:pt>
                <c:pt idx="999">
                  <c:v>2955</c:v>
                </c:pt>
                <c:pt idx="1000">
                  <c:v>2950</c:v>
                </c:pt>
                <c:pt idx="1001">
                  <c:v>2945</c:v>
                </c:pt>
                <c:pt idx="1002">
                  <c:v>2940</c:v>
                </c:pt>
                <c:pt idx="1003">
                  <c:v>2935</c:v>
                </c:pt>
                <c:pt idx="1004">
                  <c:v>2930</c:v>
                </c:pt>
                <c:pt idx="1005">
                  <c:v>2925</c:v>
                </c:pt>
                <c:pt idx="1006">
                  <c:v>2920</c:v>
                </c:pt>
                <c:pt idx="1007">
                  <c:v>2915</c:v>
                </c:pt>
                <c:pt idx="1008">
                  <c:v>2910</c:v>
                </c:pt>
                <c:pt idx="1009">
                  <c:v>2905</c:v>
                </c:pt>
                <c:pt idx="1010">
                  <c:v>2900</c:v>
                </c:pt>
                <c:pt idx="1011">
                  <c:v>2895</c:v>
                </c:pt>
                <c:pt idx="1012">
                  <c:v>2890</c:v>
                </c:pt>
                <c:pt idx="1013">
                  <c:v>2885</c:v>
                </c:pt>
                <c:pt idx="1014">
                  <c:v>2880</c:v>
                </c:pt>
                <c:pt idx="1015">
                  <c:v>2875</c:v>
                </c:pt>
                <c:pt idx="1016">
                  <c:v>2870</c:v>
                </c:pt>
                <c:pt idx="1017">
                  <c:v>2865</c:v>
                </c:pt>
                <c:pt idx="1018">
                  <c:v>2860</c:v>
                </c:pt>
                <c:pt idx="1019">
                  <c:v>2855</c:v>
                </c:pt>
                <c:pt idx="1020">
                  <c:v>2850</c:v>
                </c:pt>
                <c:pt idx="1021">
                  <c:v>2845</c:v>
                </c:pt>
                <c:pt idx="1022">
                  <c:v>2840</c:v>
                </c:pt>
                <c:pt idx="1023">
                  <c:v>2835</c:v>
                </c:pt>
                <c:pt idx="1024">
                  <c:v>2830</c:v>
                </c:pt>
                <c:pt idx="1025">
                  <c:v>2825</c:v>
                </c:pt>
                <c:pt idx="1026">
                  <c:v>2820</c:v>
                </c:pt>
                <c:pt idx="1027">
                  <c:v>2815</c:v>
                </c:pt>
                <c:pt idx="1028">
                  <c:v>2810</c:v>
                </c:pt>
                <c:pt idx="1029">
                  <c:v>2805</c:v>
                </c:pt>
                <c:pt idx="1030">
                  <c:v>2800</c:v>
                </c:pt>
                <c:pt idx="1031">
                  <c:v>2795</c:v>
                </c:pt>
                <c:pt idx="1032">
                  <c:v>2790</c:v>
                </c:pt>
                <c:pt idx="1033">
                  <c:v>2785</c:v>
                </c:pt>
                <c:pt idx="1034">
                  <c:v>2780</c:v>
                </c:pt>
                <c:pt idx="1035">
                  <c:v>2775</c:v>
                </c:pt>
                <c:pt idx="1036">
                  <c:v>2770</c:v>
                </c:pt>
                <c:pt idx="1037">
                  <c:v>2765</c:v>
                </c:pt>
                <c:pt idx="1038">
                  <c:v>2760</c:v>
                </c:pt>
                <c:pt idx="1039">
                  <c:v>2755</c:v>
                </c:pt>
                <c:pt idx="1040">
                  <c:v>2750</c:v>
                </c:pt>
                <c:pt idx="1041">
                  <c:v>2745</c:v>
                </c:pt>
                <c:pt idx="1042">
                  <c:v>2740</c:v>
                </c:pt>
                <c:pt idx="1043">
                  <c:v>2735</c:v>
                </c:pt>
                <c:pt idx="1044">
                  <c:v>2730</c:v>
                </c:pt>
                <c:pt idx="1045">
                  <c:v>2725</c:v>
                </c:pt>
                <c:pt idx="1046">
                  <c:v>2720</c:v>
                </c:pt>
                <c:pt idx="1047">
                  <c:v>2715</c:v>
                </c:pt>
                <c:pt idx="1048">
                  <c:v>2710</c:v>
                </c:pt>
                <c:pt idx="1049">
                  <c:v>2705</c:v>
                </c:pt>
                <c:pt idx="1050">
                  <c:v>2700</c:v>
                </c:pt>
                <c:pt idx="1051">
                  <c:v>2695</c:v>
                </c:pt>
                <c:pt idx="1052">
                  <c:v>2690</c:v>
                </c:pt>
                <c:pt idx="1053">
                  <c:v>2685</c:v>
                </c:pt>
                <c:pt idx="1054">
                  <c:v>2680</c:v>
                </c:pt>
                <c:pt idx="1055">
                  <c:v>2675</c:v>
                </c:pt>
                <c:pt idx="1056">
                  <c:v>2670</c:v>
                </c:pt>
                <c:pt idx="1057">
                  <c:v>2665</c:v>
                </c:pt>
                <c:pt idx="1058">
                  <c:v>2660</c:v>
                </c:pt>
                <c:pt idx="1059">
                  <c:v>2655</c:v>
                </c:pt>
                <c:pt idx="1060">
                  <c:v>2650</c:v>
                </c:pt>
                <c:pt idx="1061">
                  <c:v>2645</c:v>
                </c:pt>
                <c:pt idx="1062">
                  <c:v>2640</c:v>
                </c:pt>
                <c:pt idx="1063">
                  <c:v>2635</c:v>
                </c:pt>
                <c:pt idx="1064">
                  <c:v>2630</c:v>
                </c:pt>
                <c:pt idx="1065">
                  <c:v>2625</c:v>
                </c:pt>
                <c:pt idx="1066">
                  <c:v>2620</c:v>
                </c:pt>
                <c:pt idx="1067">
                  <c:v>2615</c:v>
                </c:pt>
                <c:pt idx="1068">
                  <c:v>2610</c:v>
                </c:pt>
                <c:pt idx="1069">
                  <c:v>2605</c:v>
                </c:pt>
                <c:pt idx="1070">
                  <c:v>2600</c:v>
                </c:pt>
                <c:pt idx="1071">
                  <c:v>2595</c:v>
                </c:pt>
                <c:pt idx="1072">
                  <c:v>2590</c:v>
                </c:pt>
                <c:pt idx="1073">
                  <c:v>2585</c:v>
                </c:pt>
                <c:pt idx="1074">
                  <c:v>2580</c:v>
                </c:pt>
                <c:pt idx="1075">
                  <c:v>2575</c:v>
                </c:pt>
                <c:pt idx="1076">
                  <c:v>2570</c:v>
                </c:pt>
                <c:pt idx="1077">
                  <c:v>2565</c:v>
                </c:pt>
                <c:pt idx="1078">
                  <c:v>2560</c:v>
                </c:pt>
                <c:pt idx="1079">
                  <c:v>2555</c:v>
                </c:pt>
                <c:pt idx="1080">
                  <c:v>2550</c:v>
                </c:pt>
                <c:pt idx="1081">
                  <c:v>2545</c:v>
                </c:pt>
                <c:pt idx="1082">
                  <c:v>2540</c:v>
                </c:pt>
                <c:pt idx="1083">
                  <c:v>2535</c:v>
                </c:pt>
                <c:pt idx="1084">
                  <c:v>2530</c:v>
                </c:pt>
                <c:pt idx="1085">
                  <c:v>2525</c:v>
                </c:pt>
                <c:pt idx="1086">
                  <c:v>2520</c:v>
                </c:pt>
                <c:pt idx="1087">
                  <c:v>2515</c:v>
                </c:pt>
                <c:pt idx="1088">
                  <c:v>2510</c:v>
                </c:pt>
                <c:pt idx="1089">
                  <c:v>2505</c:v>
                </c:pt>
                <c:pt idx="1090">
                  <c:v>2500</c:v>
                </c:pt>
                <c:pt idx="1091">
                  <c:v>2495</c:v>
                </c:pt>
                <c:pt idx="1092">
                  <c:v>2490</c:v>
                </c:pt>
                <c:pt idx="1093">
                  <c:v>2485</c:v>
                </c:pt>
                <c:pt idx="1094">
                  <c:v>2480</c:v>
                </c:pt>
                <c:pt idx="1095">
                  <c:v>2475</c:v>
                </c:pt>
                <c:pt idx="1096">
                  <c:v>2470</c:v>
                </c:pt>
                <c:pt idx="1097">
                  <c:v>2465</c:v>
                </c:pt>
                <c:pt idx="1098">
                  <c:v>2460</c:v>
                </c:pt>
                <c:pt idx="1099">
                  <c:v>2455</c:v>
                </c:pt>
                <c:pt idx="1100">
                  <c:v>2450</c:v>
                </c:pt>
                <c:pt idx="1101">
                  <c:v>2445</c:v>
                </c:pt>
                <c:pt idx="1102">
                  <c:v>2440</c:v>
                </c:pt>
                <c:pt idx="1103">
                  <c:v>2435</c:v>
                </c:pt>
                <c:pt idx="1104">
                  <c:v>2430</c:v>
                </c:pt>
                <c:pt idx="1105">
                  <c:v>2425</c:v>
                </c:pt>
                <c:pt idx="1106">
                  <c:v>2420</c:v>
                </c:pt>
                <c:pt idx="1107">
                  <c:v>2415</c:v>
                </c:pt>
                <c:pt idx="1108">
                  <c:v>2410</c:v>
                </c:pt>
                <c:pt idx="1109">
                  <c:v>2405</c:v>
                </c:pt>
                <c:pt idx="1110">
                  <c:v>2400</c:v>
                </c:pt>
                <c:pt idx="1111">
                  <c:v>2395</c:v>
                </c:pt>
                <c:pt idx="1112">
                  <c:v>2390</c:v>
                </c:pt>
                <c:pt idx="1113">
                  <c:v>2385</c:v>
                </c:pt>
                <c:pt idx="1114">
                  <c:v>2380</c:v>
                </c:pt>
                <c:pt idx="1115">
                  <c:v>2375</c:v>
                </c:pt>
                <c:pt idx="1116">
                  <c:v>2370</c:v>
                </c:pt>
                <c:pt idx="1117">
                  <c:v>2365</c:v>
                </c:pt>
                <c:pt idx="1118">
                  <c:v>2360</c:v>
                </c:pt>
                <c:pt idx="1119">
                  <c:v>2355</c:v>
                </c:pt>
                <c:pt idx="1120">
                  <c:v>2350</c:v>
                </c:pt>
                <c:pt idx="1121">
                  <c:v>2345</c:v>
                </c:pt>
                <c:pt idx="1122">
                  <c:v>2340</c:v>
                </c:pt>
                <c:pt idx="1123">
                  <c:v>2335</c:v>
                </c:pt>
                <c:pt idx="1124">
                  <c:v>2330</c:v>
                </c:pt>
                <c:pt idx="1125">
                  <c:v>2325</c:v>
                </c:pt>
                <c:pt idx="1126">
                  <c:v>2320</c:v>
                </c:pt>
                <c:pt idx="1127">
                  <c:v>2315</c:v>
                </c:pt>
                <c:pt idx="1128">
                  <c:v>2310</c:v>
                </c:pt>
                <c:pt idx="1129">
                  <c:v>2305</c:v>
                </c:pt>
                <c:pt idx="1130">
                  <c:v>2300</c:v>
                </c:pt>
                <c:pt idx="1131">
                  <c:v>2295</c:v>
                </c:pt>
                <c:pt idx="1132">
                  <c:v>2290</c:v>
                </c:pt>
                <c:pt idx="1133">
                  <c:v>2285</c:v>
                </c:pt>
                <c:pt idx="1134">
                  <c:v>2280</c:v>
                </c:pt>
                <c:pt idx="1135">
                  <c:v>2275</c:v>
                </c:pt>
                <c:pt idx="1136">
                  <c:v>2270</c:v>
                </c:pt>
                <c:pt idx="1137">
                  <c:v>2265</c:v>
                </c:pt>
                <c:pt idx="1138">
                  <c:v>2260</c:v>
                </c:pt>
                <c:pt idx="1139">
                  <c:v>2255</c:v>
                </c:pt>
                <c:pt idx="1140">
                  <c:v>2250</c:v>
                </c:pt>
                <c:pt idx="1141">
                  <c:v>2245</c:v>
                </c:pt>
                <c:pt idx="1142">
                  <c:v>2240</c:v>
                </c:pt>
                <c:pt idx="1143">
                  <c:v>2235</c:v>
                </c:pt>
                <c:pt idx="1144">
                  <c:v>2230</c:v>
                </c:pt>
                <c:pt idx="1145">
                  <c:v>2225</c:v>
                </c:pt>
                <c:pt idx="1146">
                  <c:v>2220</c:v>
                </c:pt>
                <c:pt idx="1147">
                  <c:v>2215</c:v>
                </c:pt>
                <c:pt idx="1148">
                  <c:v>2210</c:v>
                </c:pt>
                <c:pt idx="1149">
                  <c:v>2205</c:v>
                </c:pt>
                <c:pt idx="1150">
                  <c:v>2200</c:v>
                </c:pt>
                <c:pt idx="1151">
                  <c:v>2195</c:v>
                </c:pt>
                <c:pt idx="1152">
                  <c:v>2190</c:v>
                </c:pt>
                <c:pt idx="1153">
                  <c:v>2185</c:v>
                </c:pt>
                <c:pt idx="1154">
                  <c:v>2180</c:v>
                </c:pt>
                <c:pt idx="1155">
                  <c:v>2175</c:v>
                </c:pt>
                <c:pt idx="1156">
                  <c:v>2170</c:v>
                </c:pt>
                <c:pt idx="1157">
                  <c:v>2165</c:v>
                </c:pt>
                <c:pt idx="1158">
                  <c:v>2160</c:v>
                </c:pt>
                <c:pt idx="1159">
                  <c:v>2155</c:v>
                </c:pt>
                <c:pt idx="1160">
                  <c:v>2150</c:v>
                </c:pt>
                <c:pt idx="1161">
                  <c:v>2145</c:v>
                </c:pt>
                <c:pt idx="1162">
                  <c:v>2140</c:v>
                </c:pt>
                <c:pt idx="1163">
                  <c:v>2135</c:v>
                </c:pt>
                <c:pt idx="1164">
                  <c:v>2130</c:v>
                </c:pt>
                <c:pt idx="1165">
                  <c:v>2125</c:v>
                </c:pt>
                <c:pt idx="1166">
                  <c:v>2120</c:v>
                </c:pt>
                <c:pt idx="1167">
                  <c:v>2115</c:v>
                </c:pt>
                <c:pt idx="1168">
                  <c:v>2110</c:v>
                </c:pt>
                <c:pt idx="1169">
                  <c:v>2105</c:v>
                </c:pt>
                <c:pt idx="1170">
                  <c:v>2100</c:v>
                </c:pt>
                <c:pt idx="1171">
                  <c:v>2095</c:v>
                </c:pt>
                <c:pt idx="1172">
                  <c:v>2090</c:v>
                </c:pt>
                <c:pt idx="1173">
                  <c:v>2085</c:v>
                </c:pt>
                <c:pt idx="1174">
                  <c:v>2080</c:v>
                </c:pt>
                <c:pt idx="1175">
                  <c:v>2075</c:v>
                </c:pt>
                <c:pt idx="1176">
                  <c:v>2070</c:v>
                </c:pt>
                <c:pt idx="1177">
                  <c:v>2065</c:v>
                </c:pt>
                <c:pt idx="1178">
                  <c:v>2060</c:v>
                </c:pt>
                <c:pt idx="1179">
                  <c:v>2055</c:v>
                </c:pt>
                <c:pt idx="1180">
                  <c:v>2050</c:v>
                </c:pt>
                <c:pt idx="1181">
                  <c:v>2045</c:v>
                </c:pt>
                <c:pt idx="1182">
                  <c:v>2040</c:v>
                </c:pt>
                <c:pt idx="1183">
                  <c:v>2035</c:v>
                </c:pt>
                <c:pt idx="1184">
                  <c:v>2030</c:v>
                </c:pt>
                <c:pt idx="1185">
                  <c:v>2025</c:v>
                </c:pt>
                <c:pt idx="1186">
                  <c:v>2020</c:v>
                </c:pt>
                <c:pt idx="1187">
                  <c:v>2015</c:v>
                </c:pt>
                <c:pt idx="1188">
                  <c:v>2010</c:v>
                </c:pt>
                <c:pt idx="1189">
                  <c:v>2005</c:v>
                </c:pt>
                <c:pt idx="1190">
                  <c:v>2000</c:v>
                </c:pt>
                <c:pt idx="1191">
                  <c:v>1995</c:v>
                </c:pt>
                <c:pt idx="1192">
                  <c:v>1990</c:v>
                </c:pt>
                <c:pt idx="1193">
                  <c:v>1985</c:v>
                </c:pt>
                <c:pt idx="1194">
                  <c:v>1980</c:v>
                </c:pt>
                <c:pt idx="1195">
                  <c:v>1975</c:v>
                </c:pt>
                <c:pt idx="1196">
                  <c:v>1970</c:v>
                </c:pt>
                <c:pt idx="1197">
                  <c:v>1965</c:v>
                </c:pt>
                <c:pt idx="1198">
                  <c:v>1960</c:v>
                </c:pt>
                <c:pt idx="1199">
                  <c:v>1955</c:v>
                </c:pt>
                <c:pt idx="1200">
                  <c:v>1950</c:v>
                </c:pt>
                <c:pt idx="1201">
                  <c:v>1945</c:v>
                </c:pt>
                <c:pt idx="1202">
                  <c:v>1940</c:v>
                </c:pt>
                <c:pt idx="1203">
                  <c:v>1935</c:v>
                </c:pt>
                <c:pt idx="1204">
                  <c:v>1930</c:v>
                </c:pt>
                <c:pt idx="1205">
                  <c:v>1925</c:v>
                </c:pt>
                <c:pt idx="1206">
                  <c:v>1920</c:v>
                </c:pt>
                <c:pt idx="1207">
                  <c:v>1915</c:v>
                </c:pt>
                <c:pt idx="1208">
                  <c:v>1910</c:v>
                </c:pt>
                <c:pt idx="1209">
                  <c:v>1905</c:v>
                </c:pt>
                <c:pt idx="1210">
                  <c:v>1900</c:v>
                </c:pt>
                <c:pt idx="1211">
                  <c:v>1895</c:v>
                </c:pt>
                <c:pt idx="1212">
                  <c:v>1890</c:v>
                </c:pt>
                <c:pt idx="1213">
                  <c:v>1885</c:v>
                </c:pt>
                <c:pt idx="1214">
                  <c:v>1880</c:v>
                </c:pt>
                <c:pt idx="1215">
                  <c:v>1875</c:v>
                </c:pt>
                <c:pt idx="1216">
                  <c:v>1870</c:v>
                </c:pt>
                <c:pt idx="1217">
                  <c:v>1865</c:v>
                </c:pt>
                <c:pt idx="1218">
                  <c:v>1860</c:v>
                </c:pt>
                <c:pt idx="1219">
                  <c:v>1855</c:v>
                </c:pt>
                <c:pt idx="1220">
                  <c:v>1850</c:v>
                </c:pt>
                <c:pt idx="1221">
                  <c:v>1845</c:v>
                </c:pt>
                <c:pt idx="1222">
                  <c:v>1840</c:v>
                </c:pt>
                <c:pt idx="1223">
                  <c:v>1835</c:v>
                </c:pt>
                <c:pt idx="1224">
                  <c:v>1830</c:v>
                </c:pt>
                <c:pt idx="1225">
                  <c:v>1825</c:v>
                </c:pt>
                <c:pt idx="1226">
                  <c:v>1820</c:v>
                </c:pt>
                <c:pt idx="1227">
                  <c:v>1815</c:v>
                </c:pt>
                <c:pt idx="1228">
                  <c:v>1810</c:v>
                </c:pt>
                <c:pt idx="1229">
                  <c:v>1805</c:v>
                </c:pt>
                <c:pt idx="1230">
                  <c:v>1800</c:v>
                </c:pt>
                <c:pt idx="1231">
                  <c:v>1795</c:v>
                </c:pt>
                <c:pt idx="1232">
                  <c:v>1790</c:v>
                </c:pt>
                <c:pt idx="1233">
                  <c:v>1785</c:v>
                </c:pt>
                <c:pt idx="1234">
                  <c:v>1780</c:v>
                </c:pt>
                <c:pt idx="1235">
                  <c:v>1775</c:v>
                </c:pt>
                <c:pt idx="1236">
                  <c:v>1770</c:v>
                </c:pt>
                <c:pt idx="1237">
                  <c:v>1765</c:v>
                </c:pt>
                <c:pt idx="1238">
                  <c:v>1760</c:v>
                </c:pt>
                <c:pt idx="1239">
                  <c:v>1755</c:v>
                </c:pt>
                <c:pt idx="1240">
                  <c:v>1750</c:v>
                </c:pt>
                <c:pt idx="1241">
                  <c:v>1745</c:v>
                </c:pt>
                <c:pt idx="1242">
                  <c:v>1740</c:v>
                </c:pt>
                <c:pt idx="1243">
                  <c:v>1735</c:v>
                </c:pt>
                <c:pt idx="1244">
                  <c:v>1730</c:v>
                </c:pt>
                <c:pt idx="1245">
                  <c:v>1725</c:v>
                </c:pt>
                <c:pt idx="1246">
                  <c:v>1720</c:v>
                </c:pt>
                <c:pt idx="1247">
                  <c:v>1715</c:v>
                </c:pt>
                <c:pt idx="1248">
                  <c:v>1710</c:v>
                </c:pt>
                <c:pt idx="1249">
                  <c:v>1705</c:v>
                </c:pt>
                <c:pt idx="1250">
                  <c:v>1700</c:v>
                </c:pt>
                <c:pt idx="1251">
                  <c:v>1695</c:v>
                </c:pt>
                <c:pt idx="1252">
                  <c:v>1690</c:v>
                </c:pt>
                <c:pt idx="1253">
                  <c:v>1685</c:v>
                </c:pt>
                <c:pt idx="1254">
                  <c:v>1680</c:v>
                </c:pt>
                <c:pt idx="1255">
                  <c:v>1675</c:v>
                </c:pt>
                <c:pt idx="1256">
                  <c:v>1670</c:v>
                </c:pt>
                <c:pt idx="1257">
                  <c:v>1665</c:v>
                </c:pt>
                <c:pt idx="1258">
                  <c:v>1660</c:v>
                </c:pt>
                <c:pt idx="1259">
                  <c:v>1655</c:v>
                </c:pt>
                <c:pt idx="1260">
                  <c:v>1650</c:v>
                </c:pt>
                <c:pt idx="1261">
                  <c:v>1645</c:v>
                </c:pt>
                <c:pt idx="1262">
                  <c:v>1640</c:v>
                </c:pt>
                <c:pt idx="1263">
                  <c:v>1635</c:v>
                </c:pt>
                <c:pt idx="1264">
                  <c:v>1630</c:v>
                </c:pt>
                <c:pt idx="1265">
                  <c:v>1625</c:v>
                </c:pt>
                <c:pt idx="1266">
                  <c:v>1620</c:v>
                </c:pt>
                <c:pt idx="1267">
                  <c:v>1615</c:v>
                </c:pt>
                <c:pt idx="1268">
                  <c:v>1610</c:v>
                </c:pt>
                <c:pt idx="1269">
                  <c:v>1605</c:v>
                </c:pt>
                <c:pt idx="1270">
                  <c:v>1600</c:v>
                </c:pt>
                <c:pt idx="1271">
                  <c:v>1595</c:v>
                </c:pt>
                <c:pt idx="1272">
                  <c:v>1590</c:v>
                </c:pt>
                <c:pt idx="1273">
                  <c:v>1585</c:v>
                </c:pt>
                <c:pt idx="1274">
                  <c:v>1580</c:v>
                </c:pt>
                <c:pt idx="1275">
                  <c:v>1575</c:v>
                </c:pt>
                <c:pt idx="1276">
                  <c:v>1570</c:v>
                </c:pt>
                <c:pt idx="1277">
                  <c:v>1565</c:v>
                </c:pt>
                <c:pt idx="1278">
                  <c:v>1560</c:v>
                </c:pt>
                <c:pt idx="1279">
                  <c:v>1555</c:v>
                </c:pt>
                <c:pt idx="1280">
                  <c:v>1550</c:v>
                </c:pt>
                <c:pt idx="1281">
                  <c:v>1545</c:v>
                </c:pt>
                <c:pt idx="1282">
                  <c:v>1540</c:v>
                </c:pt>
                <c:pt idx="1283">
                  <c:v>1535</c:v>
                </c:pt>
                <c:pt idx="1284">
                  <c:v>1530</c:v>
                </c:pt>
                <c:pt idx="1285">
                  <c:v>1525</c:v>
                </c:pt>
                <c:pt idx="1286">
                  <c:v>1520</c:v>
                </c:pt>
                <c:pt idx="1287">
                  <c:v>1515</c:v>
                </c:pt>
                <c:pt idx="1288">
                  <c:v>1510</c:v>
                </c:pt>
                <c:pt idx="1289">
                  <c:v>1505</c:v>
                </c:pt>
                <c:pt idx="1290">
                  <c:v>1500</c:v>
                </c:pt>
                <c:pt idx="1291">
                  <c:v>1495</c:v>
                </c:pt>
                <c:pt idx="1292">
                  <c:v>1490</c:v>
                </c:pt>
                <c:pt idx="1293">
                  <c:v>1485</c:v>
                </c:pt>
                <c:pt idx="1294">
                  <c:v>1480</c:v>
                </c:pt>
                <c:pt idx="1295">
                  <c:v>1475</c:v>
                </c:pt>
                <c:pt idx="1296">
                  <c:v>1470</c:v>
                </c:pt>
                <c:pt idx="1297">
                  <c:v>1465</c:v>
                </c:pt>
                <c:pt idx="1298">
                  <c:v>1460</c:v>
                </c:pt>
                <c:pt idx="1299">
                  <c:v>1455</c:v>
                </c:pt>
                <c:pt idx="1300">
                  <c:v>1450</c:v>
                </c:pt>
                <c:pt idx="1301">
                  <c:v>1445</c:v>
                </c:pt>
                <c:pt idx="1302">
                  <c:v>1440</c:v>
                </c:pt>
                <c:pt idx="1303">
                  <c:v>1435</c:v>
                </c:pt>
                <c:pt idx="1304">
                  <c:v>1430</c:v>
                </c:pt>
                <c:pt idx="1305">
                  <c:v>1425</c:v>
                </c:pt>
                <c:pt idx="1306">
                  <c:v>1420</c:v>
                </c:pt>
                <c:pt idx="1307">
                  <c:v>1415</c:v>
                </c:pt>
                <c:pt idx="1308">
                  <c:v>1410</c:v>
                </c:pt>
                <c:pt idx="1309">
                  <c:v>1405</c:v>
                </c:pt>
                <c:pt idx="1310">
                  <c:v>1400</c:v>
                </c:pt>
                <c:pt idx="1311">
                  <c:v>1395</c:v>
                </c:pt>
                <c:pt idx="1312">
                  <c:v>1390</c:v>
                </c:pt>
                <c:pt idx="1313">
                  <c:v>1385</c:v>
                </c:pt>
                <c:pt idx="1314">
                  <c:v>1380</c:v>
                </c:pt>
                <c:pt idx="1315">
                  <c:v>1375</c:v>
                </c:pt>
                <c:pt idx="1316">
                  <c:v>1370</c:v>
                </c:pt>
                <c:pt idx="1317">
                  <c:v>1365</c:v>
                </c:pt>
                <c:pt idx="1318">
                  <c:v>1360</c:v>
                </c:pt>
                <c:pt idx="1319">
                  <c:v>1355</c:v>
                </c:pt>
                <c:pt idx="1320">
                  <c:v>1350</c:v>
                </c:pt>
                <c:pt idx="1321">
                  <c:v>1345</c:v>
                </c:pt>
                <c:pt idx="1322">
                  <c:v>1340</c:v>
                </c:pt>
                <c:pt idx="1323">
                  <c:v>1335</c:v>
                </c:pt>
                <c:pt idx="1324">
                  <c:v>1330</c:v>
                </c:pt>
                <c:pt idx="1325">
                  <c:v>1325</c:v>
                </c:pt>
                <c:pt idx="1326">
                  <c:v>1320</c:v>
                </c:pt>
                <c:pt idx="1327">
                  <c:v>1315</c:v>
                </c:pt>
                <c:pt idx="1328">
                  <c:v>1310</c:v>
                </c:pt>
                <c:pt idx="1329">
                  <c:v>1305</c:v>
                </c:pt>
                <c:pt idx="1330">
                  <c:v>1300</c:v>
                </c:pt>
                <c:pt idx="1331">
                  <c:v>1295</c:v>
                </c:pt>
                <c:pt idx="1332">
                  <c:v>1290</c:v>
                </c:pt>
                <c:pt idx="1333">
                  <c:v>1285</c:v>
                </c:pt>
                <c:pt idx="1334">
                  <c:v>1280</c:v>
                </c:pt>
                <c:pt idx="1335">
                  <c:v>1275</c:v>
                </c:pt>
                <c:pt idx="1336">
                  <c:v>1270</c:v>
                </c:pt>
                <c:pt idx="1337">
                  <c:v>1265</c:v>
                </c:pt>
                <c:pt idx="1338">
                  <c:v>1260</c:v>
                </c:pt>
                <c:pt idx="1339">
                  <c:v>1255</c:v>
                </c:pt>
                <c:pt idx="1340">
                  <c:v>1250</c:v>
                </c:pt>
                <c:pt idx="1341">
                  <c:v>1245</c:v>
                </c:pt>
                <c:pt idx="1342">
                  <c:v>1240</c:v>
                </c:pt>
                <c:pt idx="1343">
                  <c:v>1235</c:v>
                </c:pt>
                <c:pt idx="1344">
                  <c:v>1230</c:v>
                </c:pt>
                <c:pt idx="1345">
                  <c:v>1225</c:v>
                </c:pt>
                <c:pt idx="1346">
                  <c:v>1220</c:v>
                </c:pt>
                <c:pt idx="1347">
                  <c:v>1215</c:v>
                </c:pt>
                <c:pt idx="1348">
                  <c:v>1210</c:v>
                </c:pt>
                <c:pt idx="1349">
                  <c:v>1205</c:v>
                </c:pt>
                <c:pt idx="1350">
                  <c:v>1200</c:v>
                </c:pt>
                <c:pt idx="1351">
                  <c:v>1195</c:v>
                </c:pt>
                <c:pt idx="1352">
                  <c:v>1190</c:v>
                </c:pt>
                <c:pt idx="1353">
                  <c:v>1185</c:v>
                </c:pt>
                <c:pt idx="1354">
                  <c:v>1180</c:v>
                </c:pt>
                <c:pt idx="1355">
                  <c:v>1175</c:v>
                </c:pt>
                <c:pt idx="1356">
                  <c:v>1170</c:v>
                </c:pt>
                <c:pt idx="1357">
                  <c:v>1165</c:v>
                </c:pt>
                <c:pt idx="1358">
                  <c:v>1160</c:v>
                </c:pt>
                <c:pt idx="1359">
                  <c:v>1155</c:v>
                </c:pt>
                <c:pt idx="1360">
                  <c:v>1150</c:v>
                </c:pt>
                <c:pt idx="1361">
                  <c:v>1145</c:v>
                </c:pt>
                <c:pt idx="1362">
                  <c:v>1140</c:v>
                </c:pt>
                <c:pt idx="1363">
                  <c:v>1135</c:v>
                </c:pt>
                <c:pt idx="1364">
                  <c:v>1130</c:v>
                </c:pt>
                <c:pt idx="1365">
                  <c:v>1125</c:v>
                </c:pt>
                <c:pt idx="1366">
                  <c:v>1120</c:v>
                </c:pt>
                <c:pt idx="1367">
                  <c:v>1115</c:v>
                </c:pt>
                <c:pt idx="1368">
                  <c:v>1110</c:v>
                </c:pt>
                <c:pt idx="1369">
                  <c:v>1105</c:v>
                </c:pt>
                <c:pt idx="1370">
                  <c:v>1100</c:v>
                </c:pt>
                <c:pt idx="1371">
                  <c:v>1095</c:v>
                </c:pt>
                <c:pt idx="1372">
                  <c:v>1090</c:v>
                </c:pt>
                <c:pt idx="1373">
                  <c:v>1085</c:v>
                </c:pt>
                <c:pt idx="1374">
                  <c:v>1080</c:v>
                </c:pt>
                <c:pt idx="1375">
                  <c:v>1075</c:v>
                </c:pt>
                <c:pt idx="1376">
                  <c:v>1070</c:v>
                </c:pt>
                <c:pt idx="1377">
                  <c:v>1065</c:v>
                </c:pt>
                <c:pt idx="1378">
                  <c:v>1060</c:v>
                </c:pt>
                <c:pt idx="1379">
                  <c:v>1055</c:v>
                </c:pt>
                <c:pt idx="1380">
                  <c:v>1050</c:v>
                </c:pt>
                <c:pt idx="1381">
                  <c:v>1045</c:v>
                </c:pt>
                <c:pt idx="1382">
                  <c:v>1040</c:v>
                </c:pt>
                <c:pt idx="1383">
                  <c:v>1035</c:v>
                </c:pt>
                <c:pt idx="1384">
                  <c:v>1030</c:v>
                </c:pt>
                <c:pt idx="1385">
                  <c:v>1025</c:v>
                </c:pt>
                <c:pt idx="1386">
                  <c:v>1020</c:v>
                </c:pt>
                <c:pt idx="1387">
                  <c:v>1015</c:v>
                </c:pt>
                <c:pt idx="1388">
                  <c:v>1010</c:v>
                </c:pt>
                <c:pt idx="1389">
                  <c:v>1005</c:v>
                </c:pt>
                <c:pt idx="1390">
                  <c:v>1000</c:v>
                </c:pt>
                <c:pt idx="1391">
                  <c:v>995</c:v>
                </c:pt>
                <c:pt idx="1392">
                  <c:v>990</c:v>
                </c:pt>
                <c:pt idx="1393">
                  <c:v>985</c:v>
                </c:pt>
                <c:pt idx="1394">
                  <c:v>980</c:v>
                </c:pt>
                <c:pt idx="1395">
                  <c:v>975</c:v>
                </c:pt>
                <c:pt idx="1396">
                  <c:v>970</c:v>
                </c:pt>
                <c:pt idx="1397">
                  <c:v>965</c:v>
                </c:pt>
                <c:pt idx="1398">
                  <c:v>960</c:v>
                </c:pt>
                <c:pt idx="1399">
                  <c:v>955</c:v>
                </c:pt>
                <c:pt idx="1400">
                  <c:v>950</c:v>
                </c:pt>
                <c:pt idx="1401">
                  <c:v>945</c:v>
                </c:pt>
                <c:pt idx="1402">
                  <c:v>940</c:v>
                </c:pt>
                <c:pt idx="1403">
                  <c:v>935</c:v>
                </c:pt>
                <c:pt idx="1404">
                  <c:v>930</c:v>
                </c:pt>
                <c:pt idx="1405">
                  <c:v>925</c:v>
                </c:pt>
                <c:pt idx="1406">
                  <c:v>920</c:v>
                </c:pt>
                <c:pt idx="1407">
                  <c:v>915</c:v>
                </c:pt>
                <c:pt idx="1408">
                  <c:v>910</c:v>
                </c:pt>
                <c:pt idx="1409">
                  <c:v>905</c:v>
                </c:pt>
                <c:pt idx="1410">
                  <c:v>900</c:v>
                </c:pt>
                <c:pt idx="1411">
                  <c:v>895</c:v>
                </c:pt>
                <c:pt idx="1412">
                  <c:v>890</c:v>
                </c:pt>
                <c:pt idx="1413">
                  <c:v>885</c:v>
                </c:pt>
                <c:pt idx="1414">
                  <c:v>880</c:v>
                </c:pt>
                <c:pt idx="1415">
                  <c:v>875</c:v>
                </c:pt>
                <c:pt idx="1416">
                  <c:v>870</c:v>
                </c:pt>
                <c:pt idx="1417">
                  <c:v>865</c:v>
                </c:pt>
                <c:pt idx="1418">
                  <c:v>860</c:v>
                </c:pt>
                <c:pt idx="1419">
                  <c:v>855</c:v>
                </c:pt>
                <c:pt idx="1420">
                  <c:v>850</c:v>
                </c:pt>
                <c:pt idx="1421">
                  <c:v>845</c:v>
                </c:pt>
                <c:pt idx="1422">
                  <c:v>840</c:v>
                </c:pt>
                <c:pt idx="1423">
                  <c:v>835</c:v>
                </c:pt>
                <c:pt idx="1424">
                  <c:v>830</c:v>
                </c:pt>
                <c:pt idx="1425">
                  <c:v>825</c:v>
                </c:pt>
                <c:pt idx="1426">
                  <c:v>820</c:v>
                </c:pt>
                <c:pt idx="1427">
                  <c:v>815</c:v>
                </c:pt>
                <c:pt idx="1428">
                  <c:v>810</c:v>
                </c:pt>
                <c:pt idx="1429">
                  <c:v>805</c:v>
                </c:pt>
                <c:pt idx="1430">
                  <c:v>800</c:v>
                </c:pt>
                <c:pt idx="1431">
                  <c:v>795</c:v>
                </c:pt>
                <c:pt idx="1432">
                  <c:v>790</c:v>
                </c:pt>
                <c:pt idx="1433">
                  <c:v>785</c:v>
                </c:pt>
                <c:pt idx="1434">
                  <c:v>780</c:v>
                </c:pt>
                <c:pt idx="1435">
                  <c:v>775</c:v>
                </c:pt>
                <c:pt idx="1436">
                  <c:v>770</c:v>
                </c:pt>
                <c:pt idx="1437">
                  <c:v>765</c:v>
                </c:pt>
                <c:pt idx="1438">
                  <c:v>760</c:v>
                </c:pt>
                <c:pt idx="1439">
                  <c:v>755</c:v>
                </c:pt>
                <c:pt idx="1440">
                  <c:v>750</c:v>
                </c:pt>
                <c:pt idx="1441">
                  <c:v>745</c:v>
                </c:pt>
                <c:pt idx="1442">
                  <c:v>740</c:v>
                </c:pt>
                <c:pt idx="1443">
                  <c:v>735</c:v>
                </c:pt>
                <c:pt idx="1444">
                  <c:v>730</c:v>
                </c:pt>
                <c:pt idx="1445">
                  <c:v>725</c:v>
                </c:pt>
                <c:pt idx="1446">
                  <c:v>720</c:v>
                </c:pt>
                <c:pt idx="1447">
                  <c:v>715</c:v>
                </c:pt>
                <c:pt idx="1448">
                  <c:v>710</c:v>
                </c:pt>
                <c:pt idx="1449">
                  <c:v>705</c:v>
                </c:pt>
                <c:pt idx="1450">
                  <c:v>700</c:v>
                </c:pt>
                <c:pt idx="1451">
                  <c:v>695</c:v>
                </c:pt>
                <c:pt idx="1452">
                  <c:v>690</c:v>
                </c:pt>
                <c:pt idx="1453">
                  <c:v>685</c:v>
                </c:pt>
                <c:pt idx="1454">
                  <c:v>680</c:v>
                </c:pt>
                <c:pt idx="1455">
                  <c:v>675</c:v>
                </c:pt>
                <c:pt idx="1456">
                  <c:v>670</c:v>
                </c:pt>
                <c:pt idx="1457">
                  <c:v>665</c:v>
                </c:pt>
                <c:pt idx="1458">
                  <c:v>660</c:v>
                </c:pt>
                <c:pt idx="1459">
                  <c:v>655</c:v>
                </c:pt>
                <c:pt idx="1460">
                  <c:v>650</c:v>
                </c:pt>
                <c:pt idx="1461">
                  <c:v>645</c:v>
                </c:pt>
                <c:pt idx="1462">
                  <c:v>640</c:v>
                </c:pt>
                <c:pt idx="1463">
                  <c:v>635</c:v>
                </c:pt>
                <c:pt idx="1464">
                  <c:v>630</c:v>
                </c:pt>
                <c:pt idx="1465">
                  <c:v>625</c:v>
                </c:pt>
                <c:pt idx="1466">
                  <c:v>620</c:v>
                </c:pt>
                <c:pt idx="1467">
                  <c:v>615</c:v>
                </c:pt>
                <c:pt idx="1468">
                  <c:v>610</c:v>
                </c:pt>
                <c:pt idx="1469">
                  <c:v>605</c:v>
                </c:pt>
                <c:pt idx="1470">
                  <c:v>600</c:v>
                </c:pt>
                <c:pt idx="1471">
                  <c:v>595</c:v>
                </c:pt>
                <c:pt idx="1472">
                  <c:v>590</c:v>
                </c:pt>
                <c:pt idx="1473">
                  <c:v>585</c:v>
                </c:pt>
                <c:pt idx="1474">
                  <c:v>580</c:v>
                </c:pt>
                <c:pt idx="1475">
                  <c:v>575</c:v>
                </c:pt>
                <c:pt idx="1476">
                  <c:v>570</c:v>
                </c:pt>
                <c:pt idx="1477">
                  <c:v>565</c:v>
                </c:pt>
                <c:pt idx="1478">
                  <c:v>560</c:v>
                </c:pt>
                <c:pt idx="1479">
                  <c:v>555</c:v>
                </c:pt>
                <c:pt idx="1480">
                  <c:v>550</c:v>
                </c:pt>
                <c:pt idx="1481">
                  <c:v>545</c:v>
                </c:pt>
                <c:pt idx="1482">
                  <c:v>540</c:v>
                </c:pt>
                <c:pt idx="1483">
                  <c:v>535</c:v>
                </c:pt>
                <c:pt idx="1484">
                  <c:v>530</c:v>
                </c:pt>
                <c:pt idx="1485">
                  <c:v>525</c:v>
                </c:pt>
                <c:pt idx="1486">
                  <c:v>520</c:v>
                </c:pt>
                <c:pt idx="1487">
                  <c:v>515</c:v>
                </c:pt>
                <c:pt idx="1488">
                  <c:v>510</c:v>
                </c:pt>
                <c:pt idx="1489">
                  <c:v>505</c:v>
                </c:pt>
                <c:pt idx="1490">
                  <c:v>500</c:v>
                </c:pt>
                <c:pt idx="1491">
                  <c:v>495</c:v>
                </c:pt>
                <c:pt idx="1492">
                  <c:v>490</c:v>
                </c:pt>
                <c:pt idx="1493">
                  <c:v>485</c:v>
                </c:pt>
                <c:pt idx="1494">
                  <c:v>480</c:v>
                </c:pt>
                <c:pt idx="1495">
                  <c:v>475</c:v>
                </c:pt>
                <c:pt idx="1496">
                  <c:v>470</c:v>
                </c:pt>
                <c:pt idx="1497">
                  <c:v>465</c:v>
                </c:pt>
                <c:pt idx="1498">
                  <c:v>460</c:v>
                </c:pt>
                <c:pt idx="1499">
                  <c:v>455</c:v>
                </c:pt>
                <c:pt idx="1500">
                  <c:v>450</c:v>
                </c:pt>
                <c:pt idx="1501">
                  <c:v>445</c:v>
                </c:pt>
                <c:pt idx="1502">
                  <c:v>440</c:v>
                </c:pt>
                <c:pt idx="1503">
                  <c:v>435</c:v>
                </c:pt>
                <c:pt idx="1504">
                  <c:v>430</c:v>
                </c:pt>
                <c:pt idx="1505">
                  <c:v>425</c:v>
                </c:pt>
                <c:pt idx="1506">
                  <c:v>420</c:v>
                </c:pt>
                <c:pt idx="1507">
                  <c:v>415</c:v>
                </c:pt>
                <c:pt idx="1508">
                  <c:v>410</c:v>
                </c:pt>
                <c:pt idx="1509">
                  <c:v>405</c:v>
                </c:pt>
                <c:pt idx="1510">
                  <c:v>400</c:v>
                </c:pt>
                <c:pt idx="1511">
                  <c:v>395</c:v>
                </c:pt>
                <c:pt idx="1512">
                  <c:v>390</c:v>
                </c:pt>
                <c:pt idx="1513">
                  <c:v>385</c:v>
                </c:pt>
                <c:pt idx="1514">
                  <c:v>380</c:v>
                </c:pt>
                <c:pt idx="1515">
                  <c:v>375</c:v>
                </c:pt>
                <c:pt idx="1516">
                  <c:v>370</c:v>
                </c:pt>
                <c:pt idx="1517">
                  <c:v>365</c:v>
                </c:pt>
                <c:pt idx="1518">
                  <c:v>360</c:v>
                </c:pt>
                <c:pt idx="1519">
                  <c:v>355</c:v>
                </c:pt>
                <c:pt idx="1520">
                  <c:v>350</c:v>
                </c:pt>
                <c:pt idx="1521">
                  <c:v>345</c:v>
                </c:pt>
                <c:pt idx="1522">
                  <c:v>340</c:v>
                </c:pt>
                <c:pt idx="1523">
                  <c:v>335</c:v>
                </c:pt>
                <c:pt idx="1524">
                  <c:v>330</c:v>
                </c:pt>
                <c:pt idx="1525">
                  <c:v>325</c:v>
                </c:pt>
                <c:pt idx="1526">
                  <c:v>320</c:v>
                </c:pt>
                <c:pt idx="1527">
                  <c:v>315</c:v>
                </c:pt>
                <c:pt idx="1528">
                  <c:v>310</c:v>
                </c:pt>
                <c:pt idx="1529">
                  <c:v>305</c:v>
                </c:pt>
                <c:pt idx="1530">
                  <c:v>300</c:v>
                </c:pt>
                <c:pt idx="1531">
                  <c:v>295</c:v>
                </c:pt>
                <c:pt idx="1532">
                  <c:v>290</c:v>
                </c:pt>
                <c:pt idx="1533">
                  <c:v>285</c:v>
                </c:pt>
                <c:pt idx="1534">
                  <c:v>280</c:v>
                </c:pt>
                <c:pt idx="1535">
                  <c:v>275</c:v>
                </c:pt>
                <c:pt idx="1536">
                  <c:v>270</c:v>
                </c:pt>
                <c:pt idx="1537">
                  <c:v>265</c:v>
                </c:pt>
                <c:pt idx="1538">
                  <c:v>260</c:v>
                </c:pt>
                <c:pt idx="1539">
                  <c:v>255</c:v>
                </c:pt>
                <c:pt idx="1540">
                  <c:v>250</c:v>
                </c:pt>
                <c:pt idx="1541">
                  <c:v>245</c:v>
                </c:pt>
                <c:pt idx="1542">
                  <c:v>240</c:v>
                </c:pt>
                <c:pt idx="1543">
                  <c:v>235</c:v>
                </c:pt>
                <c:pt idx="1544">
                  <c:v>230</c:v>
                </c:pt>
                <c:pt idx="1545">
                  <c:v>225</c:v>
                </c:pt>
                <c:pt idx="1546">
                  <c:v>220</c:v>
                </c:pt>
                <c:pt idx="1547">
                  <c:v>215</c:v>
                </c:pt>
                <c:pt idx="1548">
                  <c:v>210</c:v>
                </c:pt>
                <c:pt idx="1549">
                  <c:v>205</c:v>
                </c:pt>
                <c:pt idx="1550">
                  <c:v>200</c:v>
                </c:pt>
                <c:pt idx="1551">
                  <c:v>195</c:v>
                </c:pt>
                <c:pt idx="1552">
                  <c:v>190</c:v>
                </c:pt>
                <c:pt idx="1553">
                  <c:v>185</c:v>
                </c:pt>
                <c:pt idx="1554">
                  <c:v>180</c:v>
                </c:pt>
                <c:pt idx="1555">
                  <c:v>175</c:v>
                </c:pt>
                <c:pt idx="1556">
                  <c:v>170</c:v>
                </c:pt>
                <c:pt idx="1557">
                  <c:v>165</c:v>
                </c:pt>
                <c:pt idx="1558">
                  <c:v>160</c:v>
                </c:pt>
                <c:pt idx="1559">
                  <c:v>155</c:v>
                </c:pt>
                <c:pt idx="1560">
                  <c:v>150</c:v>
                </c:pt>
                <c:pt idx="1561">
                  <c:v>145</c:v>
                </c:pt>
                <c:pt idx="1562">
                  <c:v>140</c:v>
                </c:pt>
                <c:pt idx="1563">
                  <c:v>135</c:v>
                </c:pt>
                <c:pt idx="1564">
                  <c:v>130</c:v>
                </c:pt>
                <c:pt idx="1565">
                  <c:v>125</c:v>
                </c:pt>
                <c:pt idx="1566">
                  <c:v>120</c:v>
                </c:pt>
                <c:pt idx="1567">
                  <c:v>115</c:v>
                </c:pt>
                <c:pt idx="1568">
                  <c:v>110</c:v>
                </c:pt>
                <c:pt idx="1569">
                  <c:v>105</c:v>
                </c:pt>
                <c:pt idx="1570">
                  <c:v>100</c:v>
                </c:pt>
                <c:pt idx="1571">
                  <c:v>95</c:v>
                </c:pt>
                <c:pt idx="1572">
                  <c:v>90</c:v>
                </c:pt>
                <c:pt idx="1573">
                  <c:v>85</c:v>
                </c:pt>
                <c:pt idx="1574">
                  <c:v>80</c:v>
                </c:pt>
                <c:pt idx="1575">
                  <c:v>75</c:v>
                </c:pt>
                <c:pt idx="1576">
                  <c:v>70</c:v>
                </c:pt>
                <c:pt idx="1577">
                  <c:v>65</c:v>
                </c:pt>
                <c:pt idx="1578">
                  <c:v>60</c:v>
                </c:pt>
                <c:pt idx="1579">
                  <c:v>55</c:v>
                </c:pt>
                <c:pt idx="1580">
                  <c:v>50</c:v>
                </c:pt>
                <c:pt idx="1581">
                  <c:v>45</c:v>
                </c:pt>
                <c:pt idx="1582">
                  <c:v>40</c:v>
                </c:pt>
                <c:pt idx="1583">
                  <c:v>35</c:v>
                </c:pt>
                <c:pt idx="1584">
                  <c:v>30</c:v>
                </c:pt>
                <c:pt idx="1585">
                  <c:v>25</c:v>
                </c:pt>
                <c:pt idx="1586">
                  <c:v>20</c:v>
                </c:pt>
                <c:pt idx="1587">
                  <c:v>15</c:v>
                </c:pt>
                <c:pt idx="1588">
                  <c:v>10</c:v>
                </c:pt>
                <c:pt idx="1589">
                  <c:v>5</c:v>
                </c:pt>
                <c:pt idx="1590">
                  <c:v>0</c:v>
                </c:pt>
              </c:numCache>
            </c:numRef>
          </c:xVal>
          <c:yVal>
            <c:numRef>
              <c:f>'dati calibrazione'!$E$1712:$E$3302</c:f>
              <c:numCache>
                <c:formatCode>General</c:formatCode>
                <c:ptCount val="1591"/>
                <c:pt idx="0">
                  <c:v>79.2</c:v>
                </c:pt>
                <c:pt idx="1">
                  <c:v>79.599999999999994</c:v>
                </c:pt>
                <c:pt idx="2">
                  <c:v>79.7</c:v>
                </c:pt>
                <c:pt idx="3">
                  <c:v>81.599999999999994</c:v>
                </c:pt>
                <c:pt idx="4">
                  <c:v>83.9</c:v>
                </c:pt>
                <c:pt idx="5">
                  <c:v>85.8</c:v>
                </c:pt>
                <c:pt idx="6">
                  <c:v>87</c:v>
                </c:pt>
                <c:pt idx="7">
                  <c:v>87.3</c:v>
                </c:pt>
                <c:pt idx="8">
                  <c:v>87.2</c:v>
                </c:pt>
                <c:pt idx="9">
                  <c:v>85.8</c:v>
                </c:pt>
                <c:pt idx="10">
                  <c:v>83.3</c:v>
                </c:pt>
                <c:pt idx="11">
                  <c:v>80.5</c:v>
                </c:pt>
                <c:pt idx="12">
                  <c:v>77.8</c:v>
                </c:pt>
                <c:pt idx="13">
                  <c:v>76.400000000000006</c:v>
                </c:pt>
                <c:pt idx="14">
                  <c:v>76.099999999999994</c:v>
                </c:pt>
                <c:pt idx="15">
                  <c:v>76.7</c:v>
                </c:pt>
                <c:pt idx="16">
                  <c:v>77.900000000000006</c:v>
                </c:pt>
                <c:pt idx="17">
                  <c:v>78.900000000000006</c:v>
                </c:pt>
                <c:pt idx="18">
                  <c:v>79.099999999999994</c:v>
                </c:pt>
                <c:pt idx="19">
                  <c:v>78.900000000000006</c:v>
                </c:pt>
                <c:pt idx="20">
                  <c:v>78.900000000000006</c:v>
                </c:pt>
                <c:pt idx="21">
                  <c:v>79.2</c:v>
                </c:pt>
                <c:pt idx="22">
                  <c:v>80</c:v>
                </c:pt>
                <c:pt idx="23">
                  <c:v>80.900000000000006</c:v>
                </c:pt>
                <c:pt idx="24">
                  <c:v>81.099999999999994</c:v>
                </c:pt>
                <c:pt idx="25">
                  <c:v>81.2</c:v>
                </c:pt>
                <c:pt idx="26">
                  <c:v>81.2</c:v>
                </c:pt>
                <c:pt idx="27">
                  <c:v>80.7</c:v>
                </c:pt>
                <c:pt idx="28">
                  <c:v>79.5</c:v>
                </c:pt>
                <c:pt idx="29">
                  <c:v>78.400000000000006</c:v>
                </c:pt>
                <c:pt idx="30">
                  <c:v>77.5</c:v>
                </c:pt>
                <c:pt idx="31">
                  <c:v>77.599999999999994</c:v>
                </c:pt>
                <c:pt idx="32">
                  <c:v>79.7</c:v>
                </c:pt>
                <c:pt idx="33">
                  <c:v>81</c:v>
                </c:pt>
                <c:pt idx="34">
                  <c:v>80.900000000000006</c:v>
                </c:pt>
                <c:pt idx="35">
                  <c:v>79.900000000000006</c:v>
                </c:pt>
                <c:pt idx="36">
                  <c:v>78.7</c:v>
                </c:pt>
                <c:pt idx="37">
                  <c:v>77.900000000000006</c:v>
                </c:pt>
                <c:pt idx="38">
                  <c:v>77.900000000000006</c:v>
                </c:pt>
                <c:pt idx="39">
                  <c:v>78.099999999999994</c:v>
                </c:pt>
                <c:pt idx="40">
                  <c:v>77.599999999999994</c:v>
                </c:pt>
                <c:pt idx="41">
                  <c:v>77.2</c:v>
                </c:pt>
                <c:pt idx="42">
                  <c:v>77.099999999999994</c:v>
                </c:pt>
                <c:pt idx="43">
                  <c:v>76.900000000000006</c:v>
                </c:pt>
                <c:pt idx="44">
                  <c:v>76.7</c:v>
                </c:pt>
                <c:pt idx="45">
                  <c:v>76.400000000000006</c:v>
                </c:pt>
                <c:pt idx="46">
                  <c:v>76.2</c:v>
                </c:pt>
                <c:pt idx="47">
                  <c:v>75.8</c:v>
                </c:pt>
                <c:pt idx="48">
                  <c:v>75.3</c:v>
                </c:pt>
                <c:pt idx="49">
                  <c:v>74.900000000000006</c:v>
                </c:pt>
                <c:pt idx="50">
                  <c:v>74.900000000000006</c:v>
                </c:pt>
                <c:pt idx="51">
                  <c:v>75.2</c:v>
                </c:pt>
                <c:pt idx="52">
                  <c:v>75.8</c:v>
                </c:pt>
                <c:pt idx="53">
                  <c:v>76.7</c:v>
                </c:pt>
                <c:pt idx="54">
                  <c:v>78</c:v>
                </c:pt>
                <c:pt idx="55">
                  <c:v>79.3</c:v>
                </c:pt>
                <c:pt idx="56">
                  <c:v>80.7</c:v>
                </c:pt>
                <c:pt idx="57">
                  <c:v>81.900000000000006</c:v>
                </c:pt>
                <c:pt idx="58">
                  <c:v>82.9</c:v>
                </c:pt>
                <c:pt idx="59">
                  <c:v>83.4</c:v>
                </c:pt>
                <c:pt idx="60">
                  <c:v>83.3</c:v>
                </c:pt>
                <c:pt idx="61">
                  <c:v>82.7</c:v>
                </c:pt>
                <c:pt idx="62">
                  <c:v>81.900000000000006</c:v>
                </c:pt>
                <c:pt idx="63">
                  <c:v>80.8</c:v>
                </c:pt>
                <c:pt idx="64">
                  <c:v>79.900000000000006</c:v>
                </c:pt>
                <c:pt idx="65">
                  <c:v>79.400000000000006</c:v>
                </c:pt>
                <c:pt idx="66">
                  <c:v>79.8</c:v>
                </c:pt>
                <c:pt idx="67">
                  <c:v>80.599999999999994</c:v>
                </c:pt>
                <c:pt idx="68">
                  <c:v>82</c:v>
                </c:pt>
                <c:pt idx="69">
                  <c:v>82.5</c:v>
                </c:pt>
                <c:pt idx="70">
                  <c:v>81.599999999999994</c:v>
                </c:pt>
                <c:pt idx="71">
                  <c:v>80.8</c:v>
                </c:pt>
                <c:pt idx="72">
                  <c:v>81.7</c:v>
                </c:pt>
                <c:pt idx="73">
                  <c:v>82.9</c:v>
                </c:pt>
                <c:pt idx="74">
                  <c:v>84.1</c:v>
                </c:pt>
                <c:pt idx="75">
                  <c:v>85.8</c:v>
                </c:pt>
                <c:pt idx="76">
                  <c:v>87.9</c:v>
                </c:pt>
                <c:pt idx="77">
                  <c:v>90.1</c:v>
                </c:pt>
                <c:pt idx="78">
                  <c:v>92.1</c:v>
                </c:pt>
                <c:pt idx="79">
                  <c:v>93.3</c:v>
                </c:pt>
                <c:pt idx="80">
                  <c:v>93.4</c:v>
                </c:pt>
                <c:pt idx="81">
                  <c:v>92.2</c:v>
                </c:pt>
                <c:pt idx="82">
                  <c:v>89.5</c:v>
                </c:pt>
                <c:pt idx="83">
                  <c:v>86.9</c:v>
                </c:pt>
                <c:pt idx="84">
                  <c:v>85.1</c:v>
                </c:pt>
                <c:pt idx="85">
                  <c:v>84.3</c:v>
                </c:pt>
                <c:pt idx="86">
                  <c:v>84.3</c:v>
                </c:pt>
                <c:pt idx="87">
                  <c:v>85.2</c:v>
                </c:pt>
                <c:pt idx="88">
                  <c:v>86.8</c:v>
                </c:pt>
                <c:pt idx="89">
                  <c:v>88.2</c:v>
                </c:pt>
                <c:pt idx="90">
                  <c:v>88.1</c:v>
                </c:pt>
                <c:pt idx="91">
                  <c:v>87.6</c:v>
                </c:pt>
                <c:pt idx="92">
                  <c:v>87.4</c:v>
                </c:pt>
                <c:pt idx="93">
                  <c:v>87.5</c:v>
                </c:pt>
                <c:pt idx="94">
                  <c:v>88</c:v>
                </c:pt>
                <c:pt idx="95">
                  <c:v>88.3</c:v>
                </c:pt>
                <c:pt idx="96">
                  <c:v>88.2</c:v>
                </c:pt>
                <c:pt idx="97">
                  <c:v>88.2</c:v>
                </c:pt>
                <c:pt idx="98">
                  <c:v>88.8</c:v>
                </c:pt>
                <c:pt idx="99">
                  <c:v>88.9</c:v>
                </c:pt>
                <c:pt idx="100">
                  <c:v>87.9</c:v>
                </c:pt>
                <c:pt idx="101">
                  <c:v>86.8</c:v>
                </c:pt>
                <c:pt idx="102">
                  <c:v>86.4</c:v>
                </c:pt>
                <c:pt idx="103">
                  <c:v>87.5</c:v>
                </c:pt>
                <c:pt idx="104">
                  <c:v>90.4</c:v>
                </c:pt>
                <c:pt idx="105">
                  <c:v>94.1</c:v>
                </c:pt>
                <c:pt idx="106">
                  <c:v>97.9</c:v>
                </c:pt>
                <c:pt idx="107">
                  <c:v>100.9</c:v>
                </c:pt>
                <c:pt idx="108">
                  <c:v>102.5</c:v>
                </c:pt>
                <c:pt idx="109">
                  <c:v>102.3</c:v>
                </c:pt>
                <c:pt idx="110">
                  <c:v>101</c:v>
                </c:pt>
                <c:pt idx="111">
                  <c:v>99.2</c:v>
                </c:pt>
                <c:pt idx="112">
                  <c:v>97.9</c:v>
                </c:pt>
                <c:pt idx="113">
                  <c:v>96.8</c:v>
                </c:pt>
                <c:pt idx="114">
                  <c:v>95.9</c:v>
                </c:pt>
                <c:pt idx="115">
                  <c:v>95.3</c:v>
                </c:pt>
                <c:pt idx="116">
                  <c:v>95.6</c:v>
                </c:pt>
                <c:pt idx="117">
                  <c:v>95.7</c:v>
                </c:pt>
                <c:pt idx="118">
                  <c:v>94.9</c:v>
                </c:pt>
                <c:pt idx="119">
                  <c:v>93.2</c:v>
                </c:pt>
                <c:pt idx="120">
                  <c:v>91</c:v>
                </c:pt>
                <c:pt idx="121">
                  <c:v>89.3</c:v>
                </c:pt>
                <c:pt idx="122">
                  <c:v>89.4</c:v>
                </c:pt>
                <c:pt idx="123">
                  <c:v>89.8</c:v>
                </c:pt>
                <c:pt idx="124">
                  <c:v>90.2</c:v>
                </c:pt>
                <c:pt idx="125">
                  <c:v>90.9</c:v>
                </c:pt>
                <c:pt idx="126">
                  <c:v>92</c:v>
                </c:pt>
                <c:pt idx="127">
                  <c:v>93.3</c:v>
                </c:pt>
                <c:pt idx="128">
                  <c:v>94</c:v>
                </c:pt>
                <c:pt idx="129">
                  <c:v>94</c:v>
                </c:pt>
                <c:pt idx="130">
                  <c:v>93.3</c:v>
                </c:pt>
                <c:pt idx="131">
                  <c:v>92.5</c:v>
                </c:pt>
                <c:pt idx="132">
                  <c:v>92.3</c:v>
                </c:pt>
                <c:pt idx="133">
                  <c:v>91.9</c:v>
                </c:pt>
                <c:pt idx="134">
                  <c:v>91</c:v>
                </c:pt>
                <c:pt idx="135">
                  <c:v>90.8</c:v>
                </c:pt>
                <c:pt idx="136">
                  <c:v>92.5</c:v>
                </c:pt>
                <c:pt idx="137">
                  <c:v>94.3</c:v>
                </c:pt>
                <c:pt idx="138">
                  <c:v>95.2</c:v>
                </c:pt>
                <c:pt idx="139">
                  <c:v>96.5</c:v>
                </c:pt>
                <c:pt idx="140">
                  <c:v>98.3</c:v>
                </c:pt>
                <c:pt idx="141">
                  <c:v>99.7</c:v>
                </c:pt>
                <c:pt idx="142">
                  <c:v>100.1</c:v>
                </c:pt>
                <c:pt idx="143">
                  <c:v>100</c:v>
                </c:pt>
                <c:pt idx="144">
                  <c:v>99.9</c:v>
                </c:pt>
                <c:pt idx="145">
                  <c:v>99.2</c:v>
                </c:pt>
                <c:pt idx="146">
                  <c:v>97.9</c:v>
                </c:pt>
                <c:pt idx="147">
                  <c:v>96.4</c:v>
                </c:pt>
                <c:pt idx="148">
                  <c:v>95.6</c:v>
                </c:pt>
                <c:pt idx="149">
                  <c:v>94.9</c:v>
                </c:pt>
                <c:pt idx="150">
                  <c:v>94.1</c:v>
                </c:pt>
                <c:pt idx="151">
                  <c:v>93</c:v>
                </c:pt>
                <c:pt idx="152">
                  <c:v>92</c:v>
                </c:pt>
                <c:pt idx="153">
                  <c:v>90.9</c:v>
                </c:pt>
                <c:pt idx="154">
                  <c:v>90.8</c:v>
                </c:pt>
                <c:pt idx="155">
                  <c:v>91.6</c:v>
                </c:pt>
                <c:pt idx="156">
                  <c:v>92.7</c:v>
                </c:pt>
                <c:pt idx="157">
                  <c:v>95.3</c:v>
                </c:pt>
                <c:pt idx="158">
                  <c:v>98.6</c:v>
                </c:pt>
                <c:pt idx="159">
                  <c:v>101.5</c:v>
                </c:pt>
                <c:pt idx="160">
                  <c:v>102.9</c:v>
                </c:pt>
                <c:pt idx="161">
                  <c:v>103.5</c:v>
                </c:pt>
                <c:pt idx="162">
                  <c:v>103.8</c:v>
                </c:pt>
                <c:pt idx="163">
                  <c:v>103.5</c:v>
                </c:pt>
                <c:pt idx="164">
                  <c:v>102</c:v>
                </c:pt>
                <c:pt idx="165">
                  <c:v>99.3</c:v>
                </c:pt>
                <c:pt idx="166">
                  <c:v>98</c:v>
                </c:pt>
                <c:pt idx="167">
                  <c:v>96.4</c:v>
                </c:pt>
                <c:pt idx="168">
                  <c:v>95.1</c:v>
                </c:pt>
                <c:pt idx="169">
                  <c:v>94.3</c:v>
                </c:pt>
                <c:pt idx="170">
                  <c:v>93.8</c:v>
                </c:pt>
                <c:pt idx="171">
                  <c:v>93</c:v>
                </c:pt>
                <c:pt idx="172">
                  <c:v>91.7</c:v>
                </c:pt>
                <c:pt idx="173">
                  <c:v>92</c:v>
                </c:pt>
                <c:pt idx="174">
                  <c:v>91.4</c:v>
                </c:pt>
                <c:pt idx="175">
                  <c:v>90.1</c:v>
                </c:pt>
                <c:pt idx="176">
                  <c:v>89.6</c:v>
                </c:pt>
                <c:pt idx="177">
                  <c:v>90</c:v>
                </c:pt>
                <c:pt idx="178">
                  <c:v>89.4</c:v>
                </c:pt>
                <c:pt idx="179">
                  <c:v>88</c:v>
                </c:pt>
                <c:pt idx="180">
                  <c:v>87.2</c:v>
                </c:pt>
                <c:pt idx="181">
                  <c:v>86.7</c:v>
                </c:pt>
                <c:pt idx="182">
                  <c:v>85.5</c:v>
                </c:pt>
                <c:pt idx="183">
                  <c:v>84.3</c:v>
                </c:pt>
                <c:pt idx="184">
                  <c:v>84.3</c:v>
                </c:pt>
                <c:pt idx="185">
                  <c:v>84.8</c:v>
                </c:pt>
                <c:pt idx="186">
                  <c:v>85.2</c:v>
                </c:pt>
                <c:pt idx="187">
                  <c:v>85.5</c:v>
                </c:pt>
                <c:pt idx="188">
                  <c:v>85.8</c:v>
                </c:pt>
                <c:pt idx="189">
                  <c:v>86</c:v>
                </c:pt>
                <c:pt idx="190">
                  <c:v>87.3</c:v>
                </c:pt>
                <c:pt idx="191">
                  <c:v>87.6</c:v>
                </c:pt>
                <c:pt idx="192">
                  <c:v>87.6</c:v>
                </c:pt>
                <c:pt idx="193">
                  <c:v>87.3</c:v>
                </c:pt>
                <c:pt idx="194">
                  <c:v>87</c:v>
                </c:pt>
                <c:pt idx="195">
                  <c:v>86.8</c:v>
                </c:pt>
                <c:pt idx="196">
                  <c:v>86.6</c:v>
                </c:pt>
                <c:pt idx="197">
                  <c:v>86.2</c:v>
                </c:pt>
                <c:pt idx="198">
                  <c:v>85.5</c:v>
                </c:pt>
                <c:pt idx="199">
                  <c:v>85.2</c:v>
                </c:pt>
                <c:pt idx="200">
                  <c:v>85.7</c:v>
                </c:pt>
                <c:pt idx="201">
                  <c:v>86.9</c:v>
                </c:pt>
                <c:pt idx="202">
                  <c:v>87.4</c:v>
                </c:pt>
                <c:pt idx="203">
                  <c:v>87.7</c:v>
                </c:pt>
                <c:pt idx="204">
                  <c:v>87.5</c:v>
                </c:pt>
                <c:pt idx="205">
                  <c:v>87</c:v>
                </c:pt>
                <c:pt idx="206">
                  <c:v>86.2</c:v>
                </c:pt>
                <c:pt idx="207">
                  <c:v>85.4</c:v>
                </c:pt>
                <c:pt idx="208">
                  <c:v>85.1</c:v>
                </c:pt>
                <c:pt idx="209">
                  <c:v>84.9</c:v>
                </c:pt>
                <c:pt idx="210">
                  <c:v>84.4</c:v>
                </c:pt>
                <c:pt idx="211">
                  <c:v>84.6</c:v>
                </c:pt>
                <c:pt idx="212">
                  <c:v>85.8</c:v>
                </c:pt>
                <c:pt idx="213">
                  <c:v>86.1</c:v>
                </c:pt>
                <c:pt idx="214">
                  <c:v>87.2</c:v>
                </c:pt>
                <c:pt idx="215">
                  <c:v>86.8</c:v>
                </c:pt>
                <c:pt idx="216">
                  <c:v>85.6</c:v>
                </c:pt>
                <c:pt idx="217">
                  <c:v>84.4</c:v>
                </c:pt>
                <c:pt idx="218">
                  <c:v>84.3</c:v>
                </c:pt>
                <c:pt idx="219">
                  <c:v>84.7</c:v>
                </c:pt>
                <c:pt idx="220">
                  <c:v>84.3</c:v>
                </c:pt>
                <c:pt idx="221">
                  <c:v>85.2</c:v>
                </c:pt>
                <c:pt idx="222">
                  <c:v>85.5</c:v>
                </c:pt>
                <c:pt idx="223">
                  <c:v>84</c:v>
                </c:pt>
                <c:pt idx="224">
                  <c:v>84.1</c:v>
                </c:pt>
                <c:pt idx="225">
                  <c:v>83.6</c:v>
                </c:pt>
                <c:pt idx="226">
                  <c:v>83</c:v>
                </c:pt>
                <c:pt idx="227">
                  <c:v>81.099999999999994</c:v>
                </c:pt>
                <c:pt idx="228">
                  <c:v>77.599999999999994</c:v>
                </c:pt>
                <c:pt idx="229">
                  <c:v>78.2</c:v>
                </c:pt>
                <c:pt idx="230">
                  <c:v>79.099999999999994</c:v>
                </c:pt>
                <c:pt idx="231">
                  <c:v>80.5</c:v>
                </c:pt>
                <c:pt idx="232">
                  <c:v>81.7</c:v>
                </c:pt>
                <c:pt idx="233">
                  <c:v>82.6</c:v>
                </c:pt>
                <c:pt idx="234">
                  <c:v>82.6</c:v>
                </c:pt>
                <c:pt idx="235">
                  <c:v>83.3</c:v>
                </c:pt>
                <c:pt idx="236">
                  <c:v>83.2</c:v>
                </c:pt>
                <c:pt idx="237">
                  <c:v>82</c:v>
                </c:pt>
                <c:pt idx="238">
                  <c:v>79.2</c:v>
                </c:pt>
                <c:pt idx="239">
                  <c:v>79.7</c:v>
                </c:pt>
                <c:pt idx="240">
                  <c:v>79.900000000000006</c:v>
                </c:pt>
                <c:pt idx="241">
                  <c:v>80.400000000000006</c:v>
                </c:pt>
                <c:pt idx="242">
                  <c:v>81.7</c:v>
                </c:pt>
                <c:pt idx="243">
                  <c:v>82.8</c:v>
                </c:pt>
                <c:pt idx="244">
                  <c:v>83.3</c:v>
                </c:pt>
                <c:pt idx="245">
                  <c:v>83.5</c:v>
                </c:pt>
                <c:pt idx="246">
                  <c:v>82.7</c:v>
                </c:pt>
                <c:pt idx="247">
                  <c:v>83.1</c:v>
                </c:pt>
                <c:pt idx="248">
                  <c:v>83</c:v>
                </c:pt>
                <c:pt idx="249">
                  <c:v>81.8</c:v>
                </c:pt>
                <c:pt idx="250">
                  <c:v>80.099999999999994</c:v>
                </c:pt>
                <c:pt idx="251">
                  <c:v>79.5</c:v>
                </c:pt>
                <c:pt idx="252">
                  <c:v>79.7</c:v>
                </c:pt>
                <c:pt idx="253">
                  <c:v>79</c:v>
                </c:pt>
                <c:pt idx="254">
                  <c:v>77.400000000000006</c:v>
                </c:pt>
                <c:pt idx="255">
                  <c:v>78.7</c:v>
                </c:pt>
                <c:pt idx="256">
                  <c:v>80.400000000000006</c:v>
                </c:pt>
                <c:pt idx="257">
                  <c:v>81.5</c:v>
                </c:pt>
                <c:pt idx="258">
                  <c:v>82.1</c:v>
                </c:pt>
                <c:pt idx="259">
                  <c:v>83.3</c:v>
                </c:pt>
                <c:pt idx="260">
                  <c:v>83.2</c:v>
                </c:pt>
                <c:pt idx="261">
                  <c:v>82.4</c:v>
                </c:pt>
                <c:pt idx="262">
                  <c:v>82.2</c:v>
                </c:pt>
                <c:pt idx="263">
                  <c:v>84.6</c:v>
                </c:pt>
                <c:pt idx="264">
                  <c:v>85.7</c:v>
                </c:pt>
                <c:pt idx="265">
                  <c:v>85.5</c:v>
                </c:pt>
                <c:pt idx="266">
                  <c:v>84.5</c:v>
                </c:pt>
                <c:pt idx="267">
                  <c:v>84.4</c:v>
                </c:pt>
                <c:pt idx="268">
                  <c:v>83.6</c:v>
                </c:pt>
                <c:pt idx="269">
                  <c:v>82.4</c:v>
                </c:pt>
                <c:pt idx="270">
                  <c:v>82.9</c:v>
                </c:pt>
                <c:pt idx="271">
                  <c:v>82.7</c:v>
                </c:pt>
                <c:pt idx="272">
                  <c:v>81.400000000000006</c:v>
                </c:pt>
                <c:pt idx="273">
                  <c:v>79.8</c:v>
                </c:pt>
                <c:pt idx="274">
                  <c:v>78.099999999999994</c:v>
                </c:pt>
                <c:pt idx="275">
                  <c:v>77</c:v>
                </c:pt>
                <c:pt idx="276">
                  <c:v>77.3</c:v>
                </c:pt>
                <c:pt idx="277">
                  <c:v>78.3</c:v>
                </c:pt>
                <c:pt idx="278">
                  <c:v>78.599999999999994</c:v>
                </c:pt>
                <c:pt idx="279">
                  <c:v>78.7</c:v>
                </c:pt>
                <c:pt idx="280">
                  <c:v>78.599999999999994</c:v>
                </c:pt>
                <c:pt idx="281">
                  <c:v>78.599999999999994</c:v>
                </c:pt>
                <c:pt idx="282">
                  <c:v>78.099999999999994</c:v>
                </c:pt>
                <c:pt idx="283">
                  <c:v>77.7</c:v>
                </c:pt>
                <c:pt idx="284">
                  <c:v>77.599999999999994</c:v>
                </c:pt>
                <c:pt idx="285">
                  <c:v>77.2</c:v>
                </c:pt>
                <c:pt idx="286">
                  <c:v>76.3</c:v>
                </c:pt>
                <c:pt idx="287">
                  <c:v>75.400000000000006</c:v>
                </c:pt>
                <c:pt idx="288">
                  <c:v>74.7</c:v>
                </c:pt>
                <c:pt idx="289">
                  <c:v>74.2</c:v>
                </c:pt>
                <c:pt idx="290">
                  <c:v>74.5</c:v>
                </c:pt>
                <c:pt idx="291">
                  <c:v>76</c:v>
                </c:pt>
                <c:pt idx="292">
                  <c:v>77.599999999999994</c:v>
                </c:pt>
                <c:pt idx="293">
                  <c:v>77.900000000000006</c:v>
                </c:pt>
                <c:pt idx="294">
                  <c:v>77.900000000000006</c:v>
                </c:pt>
                <c:pt idx="295">
                  <c:v>77.7</c:v>
                </c:pt>
                <c:pt idx="296">
                  <c:v>77.3</c:v>
                </c:pt>
                <c:pt idx="297">
                  <c:v>77.2</c:v>
                </c:pt>
                <c:pt idx="298">
                  <c:v>76.7</c:v>
                </c:pt>
                <c:pt idx="299">
                  <c:v>75.599999999999994</c:v>
                </c:pt>
                <c:pt idx="300">
                  <c:v>75.8</c:v>
                </c:pt>
                <c:pt idx="301">
                  <c:v>76.599999999999994</c:v>
                </c:pt>
                <c:pt idx="302">
                  <c:v>77.3</c:v>
                </c:pt>
                <c:pt idx="303">
                  <c:v>77.8</c:v>
                </c:pt>
                <c:pt idx="304">
                  <c:v>77.599999999999994</c:v>
                </c:pt>
                <c:pt idx="305">
                  <c:v>76.3</c:v>
                </c:pt>
                <c:pt idx="306">
                  <c:v>75.599999999999994</c:v>
                </c:pt>
                <c:pt idx="307">
                  <c:v>74.599999999999994</c:v>
                </c:pt>
                <c:pt idx="308">
                  <c:v>75.400000000000006</c:v>
                </c:pt>
                <c:pt idx="309">
                  <c:v>78.099999999999994</c:v>
                </c:pt>
                <c:pt idx="310">
                  <c:v>79.900000000000006</c:v>
                </c:pt>
                <c:pt idx="311">
                  <c:v>82</c:v>
                </c:pt>
                <c:pt idx="312">
                  <c:v>82.9</c:v>
                </c:pt>
                <c:pt idx="313">
                  <c:v>82.7</c:v>
                </c:pt>
                <c:pt idx="314">
                  <c:v>82.2</c:v>
                </c:pt>
                <c:pt idx="315">
                  <c:v>81.3</c:v>
                </c:pt>
                <c:pt idx="316">
                  <c:v>79.3</c:v>
                </c:pt>
                <c:pt idx="317">
                  <c:v>77</c:v>
                </c:pt>
                <c:pt idx="318">
                  <c:v>75.7</c:v>
                </c:pt>
                <c:pt idx="319">
                  <c:v>75.3</c:v>
                </c:pt>
                <c:pt idx="320">
                  <c:v>75.900000000000006</c:v>
                </c:pt>
                <c:pt idx="321">
                  <c:v>75.900000000000006</c:v>
                </c:pt>
                <c:pt idx="322">
                  <c:v>75.7</c:v>
                </c:pt>
                <c:pt idx="323">
                  <c:v>74.7</c:v>
                </c:pt>
                <c:pt idx="324">
                  <c:v>73.599999999999994</c:v>
                </c:pt>
                <c:pt idx="325">
                  <c:v>72.400000000000006</c:v>
                </c:pt>
                <c:pt idx="326">
                  <c:v>73.5</c:v>
                </c:pt>
                <c:pt idx="327">
                  <c:v>74.3</c:v>
                </c:pt>
                <c:pt idx="328">
                  <c:v>75.5</c:v>
                </c:pt>
                <c:pt idx="329">
                  <c:v>76.7</c:v>
                </c:pt>
                <c:pt idx="330">
                  <c:v>78.099999999999994</c:v>
                </c:pt>
                <c:pt idx="331">
                  <c:v>79.400000000000006</c:v>
                </c:pt>
                <c:pt idx="332">
                  <c:v>81.099999999999994</c:v>
                </c:pt>
                <c:pt idx="333">
                  <c:v>82.8</c:v>
                </c:pt>
                <c:pt idx="334">
                  <c:v>85</c:v>
                </c:pt>
                <c:pt idx="335">
                  <c:v>87.2</c:v>
                </c:pt>
                <c:pt idx="336">
                  <c:v>88.7</c:v>
                </c:pt>
                <c:pt idx="337">
                  <c:v>89.6</c:v>
                </c:pt>
                <c:pt idx="338">
                  <c:v>89.7</c:v>
                </c:pt>
                <c:pt idx="339">
                  <c:v>89.3</c:v>
                </c:pt>
                <c:pt idx="340">
                  <c:v>88.1</c:v>
                </c:pt>
                <c:pt idx="341">
                  <c:v>86.4</c:v>
                </c:pt>
                <c:pt idx="342">
                  <c:v>84.4</c:v>
                </c:pt>
                <c:pt idx="343">
                  <c:v>82.4</c:v>
                </c:pt>
                <c:pt idx="344">
                  <c:v>80.400000000000006</c:v>
                </c:pt>
                <c:pt idx="345">
                  <c:v>79.2</c:v>
                </c:pt>
                <c:pt idx="346">
                  <c:v>79.5</c:v>
                </c:pt>
                <c:pt idx="347">
                  <c:v>81</c:v>
                </c:pt>
                <c:pt idx="348">
                  <c:v>82.6</c:v>
                </c:pt>
                <c:pt idx="349">
                  <c:v>83.7</c:v>
                </c:pt>
                <c:pt idx="350">
                  <c:v>83.6</c:v>
                </c:pt>
                <c:pt idx="351">
                  <c:v>82.9</c:v>
                </c:pt>
                <c:pt idx="352">
                  <c:v>83.1</c:v>
                </c:pt>
                <c:pt idx="353">
                  <c:v>84.4</c:v>
                </c:pt>
                <c:pt idx="354">
                  <c:v>87</c:v>
                </c:pt>
                <c:pt idx="355">
                  <c:v>89.8</c:v>
                </c:pt>
                <c:pt idx="356">
                  <c:v>91.4</c:v>
                </c:pt>
                <c:pt idx="357">
                  <c:v>91.6</c:v>
                </c:pt>
                <c:pt idx="358">
                  <c:v>90.1</c:v>
                </c:pt>
                <c:pt idx="359">
                  <c:v>87.8</c:v>
                </c:pt>
                <c:pt idx="360">
                  <c:v>85.4</c:v>
                </c:pt>
                <c:pt idx="361">
                  <c:v>83.2</c:v>
                </c:pt>
                <c:pt idx="362">
                  <c:v>81.2</c:v>
                </c:pt>
                <c:pt idx="363">
                  <c:v>79.900000000000006</c:v>
                </c:pt>
                <c:pt idx="364">
                  <c:v>79.5</c:v>
                </c:pt>
                <c:pt idx="365">
                  <c:v>80</c:v>
                </c:pt>
                <c:pt idx="366">
                  <c:v>80.8</c:v>
                </c:pt>
                <c:pt idx="367">
                  <c:v>81.7</c:v>
                </c:pt>
                <c:pt idx="368">
                  <c:v>82</c:v>
                </c:pt>
                <c:pt idx="369">
                  <c:v>81.900000000000006</c:v>
                </c:pt>
                <c:pt idx="370">
                  <c:v>82.2</c:v>
                </c:pt>
                <c:pt idx="371">
                  <c:v>82.4</c:v>
                </c:pt>
                <c:pt idx="372">
                  <c:v>82.1</c:v>
                </c:pt>
                <c:pt idx="373">
                  <c:v>81.2</c:v>
                </c:pt>
                <c:pt idx="374">
                  <c:v>78.2</c:v>
                </c:pt>
                <c:pt idx="375">
                  <c:v>75.099999999999994</c:v>
                </c:pt>
                <c:pt idx="376">
                  <c:v>74.7</c:v>
                </c:pt>
                <c:pt idx="377">
                  <c:v>75</c:v>
                </c:pt>
                <c:pt idx="378">
                  <c:v>75.2</c:v>
                </c:pt>
                <c:pt idx="379">
                  <c:v>74.599999999999994</c:v>
                </c:pt>
                <c:pt idx="380">
                  <c:v>73.7</c:v>
                </c:pt>
                <c:pt idx="381">
                  <c:v>71.8</c:v>
                </c:pt>
                <c:pt idx="382">
                  <c:v>70.8</c:v>
                </c:pt>
                <c:pt idx="383">
                  <c:v>69.2</c:v>
                </c:pt>
                <c:pt idx="384">
                  <c:v>69.3</c:v>
                </c:pt>
                <c:pt idx="385">
                  <c:v>69.599999999999994</c:v>
                </c:pt>
                <c:pt idx="386">
                  <c:v>70.2</c:v>
                </c:pt>
                <c:pt idx="387">
                  <c:v>70.2</c:v>
                </c:pt>
                <c:pt idx="388">
                  <c:v>69.8</c:v>
                </c:pt>
                <c:pt idx="389">
                  <c:v>69.599999999999994</c:v>
                </c:pt>
                <c:pt idx="390">
                  <c:v>70.5</c:v>
                </c:pt>
                <c:pt idx="391">
                  <c:v>72.400000000000006</c:v>
                </c:pt>
                <c:pt idx="392">
                  <c:v>75.099999999999994</c:v>
                </c:pt>
                <c:pt idx="393">
                  <c:v>77.5</c:v>
                </c:pt>
                <c:pt idx="394">
                  <c:v>78</c:v>
                </c:pt>
                <c:pt idx="395">
                  <c:v>76.900000000000006</c:v>
                </c:pt>
                <c:pt idx="396">
                  <c:v>75</c:v>
                </c:pt>
                <c:pt idx="397">
                  <c:v>72.8</c:v>
                </c:pt>
                <c:pt idx="398">
                  <c:v>71.099999999999994</c:v>
                </c:pt>
                <c:pt idx="399">
                  <c:v>70.2</c:v>
                </c:pt>
                <c:pt idx="400">
                  <c:v>70.400000000000006</c:v>
                </c:pt>
                <c:pt idx="401">
                  <c:v>71.400000000000006</c:v>
                </c:pt>
                <c:pt idx="402">
                  <c:v>72.2</c:v>
                </c:pt>
                <c:pt idx="403">
                  <c:v>72.8</c:v>
                </c:pt>
                <c:pt idx="404">
                  <c:v>73.5</c:v>
                </c:pt>
                <c:pt idx="405">
                  <c:v>74.3</c:v>
                </c:pt>
                <c:pt idx="406">
                  <c:v>75.400000000000006</c:v>
                </c:pt>
                <c:pt idx="407">
                  <c:v>76.900000000000006</c:v>
                </c:pt>
                <c:pt idx="408">
                  <c:v>78.599999999999994</c:v>
                </c:pt>
                <c:pt idx="409">
                  <c:v>80.400000000000006</c:v>
                </c:pt>
                <c:pt idx="410">
                  <c:v>81.599999999999994</c:v>
                </c:pt>
                <c:pt idx="411">
                  <c:v>82.6</c:v>
                </c:pt>
                <c:pt idx="412">
                  <c:v>83.7</c:v>
                </c:pt>
                <c:pt idx="413">
                  <c:v>84.6</c:v>
                </c:pt>
                <c:pt idx="414">
                  <c:v>85.2</c:v>
                </c:pt>
                <c:pt idx="415">
                  <c:v>85.1</c:v>
                </c:pt>
                <c:pt idx="416">
                  <c:v>84.4</c:v>
                </c:pt>
                <c:pt idx="417">
                  <c:v>83.6</c:v>
                </c:pt>
                <c:pt idx="418">
                  <c:v>83.3</c:v>
                </c:pt>
                <c:pt idx="419">
                  <c:v>83.8</c:v>
                </c:pt>
                <c:pt idx="420">
                  <c:v>83.4</c:v>
                </c:pt>
                <c:pt idx="421">
                  <c:v>82.5</c:v>
                </c:pt>
                <c:pt idx="422">
                  <c:v>83.5</c:v>
                </c:pt>
                <c:pt idx="423">
                  <c:v>83.1</c:v>
                </c:pt>
                <c:pt idx="424">
                  <c:v>80.900000000000006</c:v>
                </c:pt>
                <c:pt idx="425">
                  <c:v>77.900000000000006</c:v>
                </c:pt>
                <c:pt idx="426">
                  <c:v>75.7</c:v>
                </c:pt>
                <c:pt idx="427">
                  <c:v>75</c:v>
                </c:pt>
                <c:pt idx="428">
                  <c:v>74.400000000000006</c:v>
                </c:pt>
                <c:pt idx="429">
                  <c:v>72.3</c:v>
                </c:pt>
                <c:pt idx="430">
                  <c:v>70.7</c:v>
                </c:pt>
                <c:pt idx="431">
                  <c:v>70.8</c:v>
                </c:pt>
                <c:pt idx="432">
                  <c:v>70.7</c:v>
                </c:pt>
                <c:pt idx="433">
                  <c:v>69.7</c:v>
                </c:pt>
                <c:pt idx="434">
                  <c:v>68.7</c:v>
                </c:pt>
                <c:pt idx="435">
                  <c:v>67.900000000000006</c:v>
                </c:pt>
                <c:pt idx="436">
                  <c:v>67.8</c:v>
                </c:pt>
                <c:pt idx="437">
                  <c:v>67.599999999999994</c:v>
                </c:pt>
                <c:pt idx="438">
                  <c:v>68</c:v>
                </c:pt>
                <c:pt idx="439">
                  <c:v>68.5</c:v>
                </c:pt>
                <c:pt idx="440">
                  <c:v>69.900000000000006</c:v>
                </c:pt>
                <c:pt idx="441">
                  <c:v>71.900000000000006</c:v>
                </c:pt>
                <c:pt idx="442">
                  <c:v>72.7</c:v>
                </c:pt>
                <c:pt idx="443">
                  <c:v>73.099999999999994</c:v>
                </c:pt>
                <c:pt idx="444">
                  <c:v>73.3</c:v>
                </c:pt>
                <c:pt idx="445">
                  <c:v>73.3</c:v>
                </c:pt>
                <c:pt idx="446">
                  <c:v>74</c:v>
                </c:pt>
                <c:pt idx="447">
                  <c:v>73.900000000000006</c:v>
                </c:pt>
                <c:pt idx="448">
                  <c:v>74</c:v>
                </c:pt>
                <c:pt idx="449">
                  <c:v>74.3</c:v>
                </c:pt>
                <c:pt idx="450">
                  <c:v>73.400000000000006</c:v>
                </c:pt>
                <c:pt idx="451">
                  <c:v>73.3</c:v>
                </c:pt>
                <c:pt idx="452">
                  <c:v>71.599999999999994</c:v>
                </c:pt>
                <c:pt idx="453">
                  <c:v>70.8</c:v>
                </c:pt>
                <c:pt idx="454">
                  <c:v>70.3</c:v>
                </c:pt>
                <c:pt idx="455">
                  <c:v>69.8</c:v>
                </c:pt>
                <c:pt idx="456">
                  <c:v>67.900000000000006</c:v>
                </c:pt>
                <c:pt idx="457">
                  <c:v>67.7</c:v>
                </c:pt>
                <c:pt idx="458">
                  <c:v>69</c:v>
                </c:pt>
                <c:pt idx="459">
                  <c:v>71.3</c:v>
                </c:pt>
                <c:pt idx="460">
                  <c:v>72.599999999999994</c:v>
                </c:pt>
                <c:pt idx="461">
                  <c:v>72.8</c:v>
                </c:pt>
                <c:pt idx="462">
                  <c:v>74.3</c:v>
                </c:pt>
                <c:pt idx="463">
                  <c:v>73.5</c:v>
                </c:pt>
                <c:pt idx="464">
                  <c:v>72.099999999999994</c:v>
                </c:pt>
                <c:pt idx="465">
                  <c:v>70.599999999999994</c:v>
                </c:pt>
                <c:pt idx="466">
                  <c:v>70.099999999999994</c:v>
                </c:pt>
                <c:pt idx="467">
                  <c:v>69.7</c:v>
                </c:pt>
                <c:pt idx="468">
                  <c:v>70.099999999999994</c:v>
                </c:pt>
                <c:pt idx="469">
                  <c:v>71.2</c:v>
                </c:pt>
                <c:pt idx="470">
                  <c:v>73.2</c:v>
                </c:pt>
                <c:pt idx="471">
                  <c:v>74.599999999999994</c:v>
                </c:pt>
                <c:pt idx="472">
                  <c:v>76.2</c:v>
                </c:pt>
                <c:pt idx="473">
                  <c:v>80.5</c:v>
                </c:pt>
                <c:pt idx="474">
                  <c:v>84.6</c:v>
                </c:pt>
                <c:pt idx="475">
                  <c:v>87.3</c:v>
                </c:pt>
                <c:pt idx="476">
                  <c:v>88.7</c:v>
                </c:pt>
                <c:pt idx="477">
                  <c:v>89.3</c:v>
                </c:pt>
                <c:pt idx="478">
                  <c:v>87.9</c:v>
                </c:pt>
                <c:pt idx="479">
                  <c:v>86.4</c:v>
                </c:pt>
                <c:pt idx="480">
                  <c:v>84.6</c:v>
                </c:pt>
                <c:pt idx="481">
                  <c:v>83</c:v>
                </c:pt>
                <c:pt idx="482">
                  <c:v>82.2</c:v>
                </c:pt>
                <c:pt idx="483">
                  <c:v>80.599999999999994</c:v>
                </c:pt>
                <c:pt idx="484">
                  <c:v>79</c:v>
                </c:pt>
                <c:pt idx="485">
                  <c:v>76.900000000000006</c:v>
                </c:pt>
                <c:pt idx="486">
                  <c:v>77</c:v>
                </c:pt>
                <c:pt idx="487">
                  <c:v>76</c:v>
                </c:pt>
                <c:pt idx="488">
                  <c:v>75.2</c:v>
                </c:pt>
                <c:pt idx="489">
                  <c:v>73.099999999999994</c:v>
                </c:pt>
                <c:pt idx="490">
                  <c:v>71.099999999999994</c:v>
                </c:pt>
                <c:pt idx="491">
                  <c:v>69.8</c:v>
                </c:pt>
                <c:pt idx="492">
                  <c:v>69.900000000000006</c:v>
                </c:pt>
                <c:pt idx="493">
                  <c:v>71.900000000000006</c:v>
                </c:pt>
                <c:pt idx="494">
                  <c:v>73</c:v>
                </c:pt>
                <c:pt idx="495">
                  <c:v>74</c:v>
                </c:pt>
                <c:pt idx="496">
                  <c:v>76</c:v>
                </c:pt>
                <c:pt idx="497">
                  <c:v>78.7</c:v>
                </c:pt>
                <c:pt idx="498">
                  <c:v>79</c:v>
                </c:pt>
                <c:pt idx="499">
                  <c:v>79</c:v>
                </c:pt>
                <c:pt idx="500">
                  <c:v>78.5</c:v>
                </c:pt>
                <c:pt idx="501">
                  <c:v>81.5</c:v>
                </c:pt>
                <c:pt idx="502">
                  <c:v>83.2</c:v>
                </c:pt>
                <c:pt idx="503">
                  <c:v>84.1</c:v>
                </c:pt>
                <c:pt idx="504">
                  <c:v>84.5</c:v>
                </c:pt>
                <c:pt idx="505">
                  <c:v>83.4</c:v>
                </c:pt>
                <c:pt idx="506">
                  <c:v>81.3</c:v>
                </c:pt>
                <c:pt idx="507">
                  <c:v>78.2</c:v>
                </c:pt>
                <c:pt idx="508">
                  <c:v>77</c:v>
                </c:pt>
                <c:pt idx="509">
                  <c:v>75.599999999999994</c:v>
                </c:pt>
                <c:pt idx="510">
                  <c:v>74.7</c:v>
                </c:pt>
                <c:pt idx="511">
                  <c:v>73.7</c:v>
                </c:pt>
                <c:pt idx="512">
                  <c:v>73.5</c:v>
                </c:pt>
                <c:pt idx="513">
                  <c:v>72.3</c:v>
                </c:pt>
                <c:pt idx="514">
                  <c:v>70.3</c:v>
                </c:pt>
                <c:pt idx="515">
                  <c:v>68.2</c:v>
                </c:pt>
                <c:pt idx="516">
                  <c:v>66.099999999999994</c:v>
                </c:pt>
                <c:pt idx="517">
                  <c:v>66</c:v>
                </c:pt>
                <c:pt idx="518">
                  <c:v>65.2</c:v>
                </c:pt>
                <c:pt idx="519">
                  <c:v>64.3</c:v>
                </c:pt>
                <c:pt idx="520">
                  <c:v>64.599999999999994</c:v>
                </c:pt>
                <c:pt idx="521">
                  <c:v>62.6</c:v>
                </c:pt>
                <c:pt idx="522">
                  <c:v>60.7</c:v>
                </c:pt>
                <c:pt idx="523">
                  <c:v>61.1</c:v>
                </c:pt>
                <c:pt idx="524">
                  <c:v>62.7</c:v>
                </c:pt>
                <c:pt idx="525">
                  <c:v>65.900000000000006</c:v>
                </c:pt>
                <c:pt idx="526">
                  <c:v>69.2</c:v>
                </c:pt>
                <c:pt idx="527">
                  <c:v>71.8</c:v>
                </c:pt>
                <c:pt idx="528">
                  <c:v>74.5</c:v>
                </c:pt>
                <c:pt idx="529">
                  <c:v>75.8</c:v>
                </c:pt>
                <c:pt idx="530">
                  <c:v>76.900000000000006</c:v>
                </c:pt>
                <c:pt idx="531">
                  <c:v>78.400000000000006</c:v>
                </c:pt>
                <c:pt idx="532">
                  <c:v>78.599999999999994</c:v>
                </c:pt>
                <c:pt idx="533">
                  <c:v>79.7</c:v>
                </c:pt>
                <c:pt idx="534">
                  <c:v>80.599999999999994</c:v>
                </c:pt>
                <c:pt idx="535">
                  <c:v>81.7</c:v>
                </c:pt>
                <c:pt idx="536">
                  <c:v>81.7</c:v>
                </c:pt>
                <c:pt idx="537">
                  <c:v>81.3</c:v>
                </c:pt>
                <c:pt idx="538">
                  <c:v>81.2</c:v>
                </c:pt>
                <c:pt idx="539">
                  <c:v>81.400000000000006</c:v>
                </c:pt>
                <c:pt idx="540">
                  <c:v>80.3</c:v>
                </c:pt>
                <c:pt idx="541">
                  <c:v>79.5</c:v>
                </c:pt>
                <c:pt idx="542">
                  <c:v>77.8</c:v>
                </c:pt>
                <c:pt idx="543">
                  <c:v>78</c:v>
                </c:pt>
                <c:pt idx="544">
                  <c:v>77.8</c:v>
                </c:pt>
                <c:pt idx="545">
                  <c:v>77.099999999999994</c:v>
                </c:pt>
                <c:pt idx="546">
                  <c:v>74.8</c:v>
                </c:pt>
                <c:pt idx="547">
                  <c:v>74.7</c:v>
                </c:pt>
                <c:pt idx="548">
                  <c:v>78.3</c:v>
                </c:pt>
                <c:pt idx="549">
                  <c:v>77.5</c:v>
                </c:pt>
                <c:pt idx="550">
                  <c:v>76.099999999999994</c:v>
                </c:pt>
                <c:pt idx="551">
                  <c:v>74.8</c:v>
                </c:pt>
                <c:pt idx="552">
                  <c:v>72.8</c:v>
                </c:pt>
                <c:pt idx="553">
                  <c:v>70.7</c:v>
                </c:pt>
                <c:pt idx="554">
                  <c:v>69.2</c:v>
                </c:pt>
                <c:pt idx="555">
                  <c:v>68.3</c:v>
                </c:pt>
                <c:pt idx="556">
                  <c:v>68.599999999999994</c:v>
                </c:pt>
                <c:pt idx="557">
                  <c:v>66.3</c:v>
                </c:pt>
                <c:pt idx="558">
                  <c:v>63.8</c:v>
                </c:pt>
                <c:pt idx="559">
                  <c:v>62</c:v>
                </c:pt>
                <c:pt idx="560">
                  <c:v>60.6</c:v>
                </c:pt>
                <c:pt idx="561">
                  <c:v>60.5</c:v>
                </c:pt>
                <c:pt idx="562">
                  <c:v>61.3</c:v>
                </c:pt>
                <c:pt idx="563">
                  <c:v>61.8</c:v>
                </c:pt>
                <c:pt idx="564">
                  <c:v>61.8</c:v>
                </c:pt>
                <c:pt idx="565">
                  <c:v>61.9</c:v>
                </c:pt>
                <c:pt idx="566">
                  <c:v>62.1</c:v>
                </c:pt>
                <c:pt idx="567">
                  <c:v>62.3</c:v>
                </c:pt>
                <c:pt idx="568">
                  <c:v>60.6</c:v>
                </c:pt>
                <c:pt idx="569">
                  <c:v>58</c:v>
                </c:pt>
                <c:pt idx="570">
                  <c:v>55.8</c:v>
                </c:pt>
                <c:pt idx="571">
                  <c:v>54.2</c:v>
                </c:pt>
                <c:pt idx="572">
                  <c:v>54</c:v>
                </c:pt>
                <c:pt idx="573">
                  <c:v>54.4</c:v>
                </c:pt>
                <c:pt idx="574">
                  <c:v>54.4</c:v>
                </c:pt>
                <c:pt idx="575">
                  <c:v>54.3</c:v>
                </c:pt>
                <c:pt idx="576">
                  <c:v>54.8</c:v>
                </c:pt>
                <c:pt idx="577">
                  <c:v>55.1</c:v>
                </c:pt>
                <c:pt idx="578">
                  <c:v>54.7</c:v>
                </c:pt>
                <c:pt idx="579">
                  <c:v>54.6</c:v>
                </c:pt>
                <c:pt idx="580">
                  <c:v>55.7</c:v>
                </c:pt>
                <c:pt idx="581">
                  <c:v>57.3</c:v>
                </c:pt>
                <c:pt idx="582">
                  <c:v>59</c:v>
                </c:pt>
                <c:pt idx="583">
                  <c:v>59.8</c:v>
                </c:pt>
                <c:pt idx="584">
                  <c:v>60.9</c:v>
                </c:pt>
                <c:pt idx="585">
                  <c:v>61.6</c:v>
                </c:pt>
                <c:pt idx="586">
                  <c:v>60.3</c:v>
                </c:pt>
                <c:pt idx="587">
                  <c:v>58.2</c:v>
                </c:pt>
                <c:pt idx="588">
                  <c:v>56.5</c:v>
                </c:pt>
                <c:pt idx="589">
                  <c:v>55.1</c:v>
                </c:pt>
                <c:pt idx="590">
                  <c:v>54.4</c:v>
                </c:pt>
                <c:pt idx="591">
                  <c:v>53.7</c:v>
                </c:pt>
                <c:pt idx="592">
                  <c:v>52.8</c:v>
                </c:pt>
                <c:pt idx="593">
                  <c:v>52.3</c:v>
                </c:pt>
                <c:pt idx="594">
                  <c:v>51.9</c:v>
                </c:pt>
                <c:pt idx="595">
                  <c:v>53.7</c:v>
                </c:pt>
                <c:pt idx="596">
                  <c:v>55.3</c:v>
                </c:pt>
                <c:pt idx="597">
                  <c:v>56.1</c:v>
                </c:pt>
                <c:pt idx="598">
                  <c:v>56.1</c:v>
                </c:pt>
                <c:pt idx="599">
                  <c:v>56.8</c:v>
                </c:pt>
                <c:pt idx="600">
                  <c:v>56.6</c:v>
                </c:pt>
                <c:pt idx="601">
                  <c:v>56.2</c:v>
                </c:pt>
                <c:pt idx="602">
                  <c:v>55</c:v>
                </c:pt>
                <c:pt idx="603">
                  <c:v>53.7</c:v>
                </c:pt>
                <c:pt idx="604">
                  <c:v>52.7</c:v>
                </c:pt>
                <c:pt idx="605">
                  <c:v>51.6</c:v>
                </c:pt>
                <c:pt idx="606">
                  <c:v>51.1</c:v>
                </c:pt>
                <c:pt idx="607">
                  <c:v>50.4</c:v>
                </c:pt>
                <c:pt idx="608">
                  <c:v>49.8</c:v>
                </c:pt>
                <c:pt idx="609">
                  <c:v>49.5</c:v>
                </c:pt>
                <c:pt idx="610">
                  <c:v>48.8</c:v>
                </c:pt>
                <c:pt idx="611">
                  <c:v>47.6</c:v>
                </c:pt>
                <c:pt idx="612">
                  <c:v>47.5</c:v>
                </c:pt>
                <c:pt idx="613">
                  <c:v>47</c:v>
                </c:pt>
                <c:pt idx="614">
                  <c:v>47</c:v>
                </c:pt>
                <c:pt idx="615">
                  <c:v>47.4</c:v>
                </c:pt>
                <c:pt idx="616">
                  <c:v>48.6</c:v>
                </c:pt>
                <c:pt idx="617">
                  <c:v>50.2</c:v>
                </c:pt>
                <c:pt idx="618">
                  <c:v>51.3</c:v>
                </c:pt>
                <c:pt idx="619">
                  <c:v>52.7</c:v>
                </c:pt>
                <c:pt idx="620">
                  <c:v>54.3</c:v>
                </c:pt>
                <c:pt idx="621">
                  <c:v>55.4</c:v>
                </c:pt>
                <c:pt idx="622">
                  <c:v>57</c:v>
                </c:pt>
                <c:pt idx="623">
                  <c:v>59.1</c:v>
                </c:pt>
                <c:pt idx="624">
                  <c:v>60.1</c:v>
                </c:pt>
                <c:pt idx="625">
                  <c:v>62.9</c:v>
                </c:pt>
                <c:pt idx="626">
                  <c:v>64.7</c:v>
                </c:pt>
                <c:pt idx="627">
                  <c:v>64.900000000000006</c:v>
                </c:pt>
                <c:pt idx="628">
                  <c:v>65.8</c:v>
                </c:pt>
                <c:pt idx="629">
                  <c:v>67.599999999999994</c:v>
                </c:pt>
                <c:pt idx="630">
                  <c:v>67.599999999999994</c:v>
                </c:pt>
                <c:pt idx="631">
                  <c:v>67.599999999999994</c:v>
                </c:pt>
                <c:pt idx="632">
                  <c:v>66.599999999999994</c:v>
                </c:pt>
                <c:pt idx="633">
                  <c:v>67.5</c:v>
                </c:pt>
                <c:pt idx="634">
                  <c:v>69.7</c:v>
                </c:pt>
                <c:pt idx="635">
                  <c:v>70.3</c:v>
                </c:pt>
                <c:pt idx="636">
                  <c:v>68.400000000000006</c:v>
                </c:pt>
                <c:pt idx="637">
                  <c:v>65.3</c:v>
                </c:pt>
                <c:pt idx="638">
                  <c:v>61.4</c:v>
                </c:pt>
                <c:pt idx="639">
                  <c:v>57.8</c:v>
                </c:pt>
                <c:pt idx="640">
                  <c:v>55.5</c:v>
                </c:pt>
                <c:pt idx="641">
                  <c:v>54.5</c:v>
                </c:pt>
                <c:pt idx="642">
                  <c:v>54.3</c:v>
                </c:pt>
                <c:pt idx="643">
                  <c:v>53.6</c:v>
                </c:pt>
                <c:pt idx="644">
                  <c:v>52.7</c:v>
                </c:pt>
                <c:pt idx="645">
                  <c:v>53.3</c:v>
                </c:pt>
                <c:pt idx="646">
                  <c:v>52.8</c:v>
                </c:pt>
                <c:pt idx="647">
                  <c:v>51.8</c:v>
                </c:pt>
                <c:pt idx="648">
                  <c:v>51.6</c:v>
                </c:pt>
                <c:pt idx="649">
                  <c:v>52.6</c:v>
                </c:pt>
                <c:pt idx="650">
                  <c:v>53</c:v>
                </c:pt>
                <c:pt idx="651">
                  <c:v>53.7</c:v>
                </c:pt>
                <c:pt idx="652">
                  <c:v>53.7</c:v>
                </c:pt>
                <c:pt idx="653">
                  <c:v>53.4</c:v>
                </c:pt>
                <c:pt idx="654">
                  <c:v>52.6</c:v>
                </c:pt>
                <c:pt idx="655">
                  <c:v>51.4</c:v>
                </c:pt>
                <c:pt idx="656">
                  <c:v>48.8</c:v>
                </c:pt>
                <c:pt idx="657">
                  <c:v>46.2</c:v>
                </c:pt>
                <c:pt idx="658">
                  <c:v>45.9</c:v>
                </c:pt>
                <c:pt idx="659">
                  <c:v>45.8</c:v>
                </c:pt>
                <c:pt idx="660">
                  <c:v>46.6</c:v>
                </c:pt>
                <c:pt idx="661">
                  <c:v>47.6</c:v>
                </c:pt>
                <c:pt idx="662">
                  <c:v>47.8</c:v>
                </c:pt>
                <c:pt idx="663">
                  <c:v>46.6</c:v>
                </c:pt>
                <c:pt idx="664">
                  <c:v>45.7</c:v>
                </c:pt>
                <c:pt idx="665">
                  <c:v>46.1</c:v>
                </c:pt>
                <c:pt idx="666">
                  <c:v>46.4</c:v>
                </c:pt>
                <c:pt idx="667">
                  <c:v>46.3</c:v>
                </c:pt>
                <c:pt idx="668">
                  <c:v>46.7</c:v>
                </c:pt>
                <c:pt idx="669">
                  <c:v>47</c:v>
                </c:pt>
                <c:pt idx="670">
                  <c:v>45.7</c:v>
                </c:pt>
                <c:pt idx="671">
                  <c:v>44.2</c:v>
                </c:pt>
                <c:pt idx="672">
                  <c:v>43</c:v>
                </c:pt>
                <c:pt idx="673">
                  <c:v>43.2</c:v>
                </c:pt>
                <c:pt idx="674">
                  <c:v>44</c:v>
                </c:pt>
                <c:pt idx="675">
                  <c:v>44</c:v>
                </c:pt>
                <c:pt idx="676">
                  <c:v>44.6</c:v>
                </c:pt>
                <c:pt idx="677">
                  <c:v>46.2</c:v>
                </c:pt>
                <c:pt idx="678">
                  <c:v>45.3</c:v>
                </c:pt>
                <c:pt idx="679">
                  <c:v>43.4</c:v>
                </c:pt>
                <c:pt idx="680">
                  <c:v>42.6</c:v>
                </c:pt>
                <c:pt idx="681">
                  <c:v>43.3</c:v>
                </c:pt>
                <c:pt idx="682">
                  <c:v>41.2</c:v>
                </c:pt>
                <c:pt idx="683">
                  <c:v>41.1</c:v>
                </c:pt>
                <c:pt idx="684">
                  <c:v>41.3</c:v>
                </c:pt>
                <c:pt idx="685">
                  <c:v>43.8</c:v>
                </c:pt>
                <c:pt idx="686">
                  <c:v>45.2</c:v>
                </c:pt>
                <c:pt idx="687">
                  <c:v>47.2</c:v>
                </c:pt>
                <c:pt idx="688">
                  <c:v>48.5</c:v>
                </c:pt>
                <c:pt idx="689">
                  <c:v>48.1</c:v>
                </c:pt>
                <c:pt idx="690">
                  <c:v>47.2</c:v>
                </c:pt>
                <c:pt idx="691">
                  <c:v>47.8</c:v>
                </c:pt>
                <c:pt idx="692">
                  <c:v>47.2</c:v>
                </c:pt>
                <c:pt idx="693">
                  <c:v>45.3</c:v>
                </c:pt>
                <c:pt idx="694">
                  <c:v>42.9</c:v>
                </c:pt>
                <c:pt idx="695">
                  <c:v>42.7</c:v>
                </c:pt>
                <c:pt idx="696">
                  <c:v>41</c:v>
                </c:pt>
                <c:pt idx="697">
                  <c:v>39.5</c:v>
                </c:pt>
                <c:pt idx="698">
                  <c:v>37</c:v>
                </c:pt>
                <c:pt idx="699">
                  <c:v>36.299999999999997</c:v>
                </c:pt>
                <c:pt idx="700">
                  <c:v>37.1</c:v>
                </c:pt>
                <c:pt idx="701">
                  <c:v>38.6</c:v>
                </c:pt>
                <c:pt idx="702">
                  <c:v>39.799999999999997</c:v>
                </c:pt>
                <c:pt idx="703">
                  <c:v>40.9</c:v>
                </c:pt>
                <c:pt idx="704">
                  <c:v>40.4</c:v>
                </c:pt>
                <c:pt idx="705">
                  <c:v>40.5</c:v>
                </c:pt>
                <c:pt idx="706">
                  <c:v>43</c:v>
                </c:pt>
                <c:pt idx="707">
                  <c:v>45.9</c:v>
                </c:pt>
                <c:pt idx="708">
                  <c:v>48</c:v>
                </c:pt>
                <c:pt idx="709">
                  <c:v>49.3</c:v>
                </c:pt>
                <c:pt idx="710">
                  <c:v>49.1</c:v>
                </c:pt>
                <c:pt idx="711">
                  <c:v>48.4</c:v>
                </c:pt>
                <c:pt idx="712">
                  <c:v>47.5</c:v>
                </c:pt>
                <c:pt idx="713">
                  <c:v>47.1</c:v>
                </c:pt>
                <c:pt idx="714">
                  <c:v>47.3</c:v>
                </c:pt>
                <c:pt idx="715">
                  <c:v>46.9</c:v>
                </c:pt>
                <c:pt idx="716">
                  <c:v>45.5</c:v>
                </c:pt>
                <c:pt idx="717">
                  <c:v>43.3</c:v>
                </c:pt>
                <c:pt idx="718">
                  <c:v>42.7</c:v>
                </c:pt>
                <c:pt idx="719">
                  <c:v>43</c:v>
                </c:pt>
                <c:pt idx="720">
                  <c:v>43.6</c:v>
                </c:pt>
                <c:pt idx="721">
                  <c:v>43.8</c:v>
                </c:pt>
                <c:pt idx="722">
                  <c:v>43.2</c:v>
                </c:pt>
                <c:pt idx="723">
                  <c:v>42.8</c:v>
                </c:pt>
                <c:pt idx="724">
                  <c:v>41</c:v>
                </c:pt>
                <c:pt idx="725">
                  <c:v>39.1</c:v>
                </c:pt>
                <c:pt idx="726">
                  <c:v>37.9</c:v>
                </c:pt>
                <c:pt idx="727">
                  <c:v>37.799999999999997</c:v>
                </c:pt>
                <c:pt idx="728">
                  <c:v>37</c:v>
                </c:pt>
                <c:pt idx="729">
                  <c:v>36.4</c:v>
                </c:pt>
                <c:pt idx="730">
                  <c:v>35.799999999999997</c:v>
                </c:pt>
                <c:pt idx="731">
                  <c:v>37.4</c:v>
                </c:pt>
                <c:pt idx="732">
                  <c:v>38</c:v>
                </c:pt>
                <c:pt idx="733">
                  <c:v>38.200000000000003</c:v>
                </c:pt>
                <c:pt idx="734">
                  <c:v>38.299999999999997</c:v>
                </c:pt>
                <c:pt idx="735">
                  <c:v>37.6</c:v>
                </c:pt>
                <c:pt idx="736">
                  <c:v>35.799999999999997</c:v>
                </c:pt>
                <c:pt idx="737">
                  <c:v>35.299999999999997</c:v>
                </c:pt>
                <c:pt idx="738">
                  <c:v>34.299999999999997</c:v>
                </c:pt>
                <c:pt idx="739">
                  <c:v>34.700000000000003</c:v>
                </c:pt>
                <c:pt idx="740">
                  <c:v>33.9</c:v>
                </c:pt>
                <c:pt idx="741">
                  <c:v>34.6</c:v>
                </c:pt>
                <c:pt idx="742">
                  <c:v>35.5</c:v>
                </c:pt>
                <c:pt idx="743">
                  <c:v>36.799999999999997</c:v>
                </c:pt>
                <c:pt idx="744">
                  <c:v>37.200000000000003</c:v>
                </c:pt>
                <c:pt idx="745">
                  <c:v>37.700000000000003</c:v>
                </c:pt>
                <c:pt idx="746">
                  <c:v>38.299999999999997</c:v>
                </c:pt>
                <c:pt idx="747">
                  <c:v>38</c:v>
                </c:pt>
                <c:pt idx="748">
                  <c:v>37.5</c:v>
                </c:pt>
                <c:pt idx="749">
                  <c:v>35.799999999999997</c:v>
                </c:pt>
                <c:pt idx="750">
                  <c:v>34.200000000000003</c:v>
                </c:pt>
                <c:pt idx="751">
                  <c:v>31.5</c:v>
                </c:pt>
                <c:pt idx="752">
                  <c:v>31.3</c:v>
                </c:pt>
                <c:pt idx="753">
                  <c:v>30.4</c:v>
                </c:pt>
                <c:pt idx="754">
                  <c:v>31</c:v>
                </c:pt>
                <c:pt idx="755">
                  <c:v>32</c:v>
                </c:pt>
                <c:pt idx="756">
                  <c:v>30.5</c:v>
                </c:pt>
                <c:pt idx="757">
                  <c:v>28.4</c:v>
                </c:pt>
                <c:pt idx="758">
                  <c:v>28.8</c:v>
                </c:pt>
                <c:pt idx="759">
                  <c:v>30.1</c:v>
                </c:pt>
                <c:pt idx="760">
                  <c:v>32.299999999999997</c:v>
                </c:pt>
                <c:pt idx="761">
                  <c:v>34.299999999999997</c:v>
                </c:pt>
                <c:pt idx="762">
                  <c:v>35.6</c:v>
                </c:pt>
                <c:pt idx="763">
                  <c:v>35.4</c:v>
                </c:pt>
                <c:pt idx="764">
                  <c:v>34.5</c:v>
                </c:pt>
                <c:pt idx="765">
                  <c:v>32.4</c:v>
                </c:pt>
                <c:pt idx="766">
                  <c:v>31.4</c:v>
                </c:pt>
                <c:pt idx="767">
                  <c:v>29.8</c:v>
                </c:pt>
                <c:pt idx="768">
                  <c:v>28.6</c:v>
                </c:pt>
                <c:pt idx="769">
                  <c:v>27</c:v>
                </c:pt>
                <c:pt idx="770">
                  <c:v>27.8</c:v>
                </c:pt>
                <c:pt idx="771">
                  <c:v>28.1</c:v>
                </c:pt>
                <c:pt idx="772">
                  <c:v>29.5</c:v>
                </c:pt>
                <c:pt idx="773">
                  <c:v>31.7</c:v>
                </c:pt>
                <c:pt idx="774">
                  <c:v>33</c:v>
                </c:pt>
                <c:pt idx="775">
                  <c:v>33.5</c:v>
                </c:pt>
                <c:pt idx="776">
                  <c:v>33.700000000000003</c:v>
                </c:pt>
                <c:pt idx="777">
                  <c:v>33.799999999999997</c:v>
                </c:pt>
                <c:pt idx="778">
                  <c:v>34</c:v>
                </c:pt>
                <c:pt idx="779">
                  <c:v>33.6</c:v>
                </c:pt>
                <c:pt idx="780">
                  <c:v>32.5</c:v>
                </c:pt>
                <c:pt idx="781">
                  <c:v>30.8</c:v>
                </c:pt>
                <c:pt idx="782">
                  <c:v>29.4</c:v>
                </c:pt>
                <c:pt idx="783">
                  <c:v>27.5</c:v>
                </c:pt>
                <c:pt idx="784">
                  <c:v>25.9</c:v>
                </c:pt>
                <c:pt idx="785">
                  <c:v>24.7</c:v>
                </c:pt>
                <c:pt idx="786">
                  <c:v>24.2</c:v>
                </c:pt>
                <c:pt idx="787">
                  <c:v>23.4</c:v>
                </c:pt>
                <c:pt idx="788">
                  <c:v>23.3</c:v>
                </c:pt>
                <c:pt idx="789">
                  <c:v>23.5</c:v>
                </c:pt>
                <c:pt idx="790">
                  <c:v>23</c:v>
                </c:pt>
                <c:pt idx="791">
                  <c:v>23.1</c:v>
                </c:pt>
                <c:pt idx="792">
                  <c:v>23.7</c:v>
                </c:pt>
                <c:pt idx="793">
                  <c:v>24.5</c:v>
                </c:pt>
                <c:pt idx="794">
                  <c:v>26</c:v>
                </c:pt>
                <c:pt idx="795">
                  <c:v>27.1</c:v>
                </c:pt>
                <c:pt idx="796">
                  <c:v>27.6</c:v>
                </c:pt>
                <c:pt idx="797">
                  <c:v>27.6</c:v>
                </c:pt>
                <c:pt idx="798">
                  <c:v>28.3</c:v>
                </c:pt>
                <c:pt idx="799">
                  <c:v>28.4</c:v>
                </c:pt>
                <c:pt idx="800">
                  <c:v>27.3</c:v>
                </c:pt>
                <c:pt idx="801">
                  <c:v>25.1</c:v>
                </c:pt>
                <c:pt idx="802">
                  <c:v>23.5</c:v>
                </c:pt>
                <c:pt idx="803">
                  <c:v>22.5</c:v>
                </c:pt>
                <c:pt idx="804">
                  <c:v>22.9</c:v>
                </c:pt>
                <c:pt idx="805">
                  <c:v>24.5</c:v>
                </c:pt>
                <c:pt idx="806">
                  <c:v>24.2</c:v>
                </c:pt>
                <c:pt idx="807">
                  <c:v>23.5</c:v>
                </c:pt>
                <c:pt idx="808">
                  <c:v>23.2</c:v>
                </c:pt>
                <c:pt idx="809">
                  <c:v>23</c:v>
                </c:pt>
                <c:pt idx="810">
                  <c:v>23.4</c:v>
                </c:pt>
                <c:pt idx="811">
                  <c:v>23.7</c:v>
                </c:pt>
                <c:pt idx="812">
                  <c:v>23.9</c:v>
                </c:pt>
                <c:pt idx="813">
                  <c:v>24.3</c:v>
                </c:pt>
                <c:pt idx="814">
                  <c:v>23.9</c:v>
                </c:pt>
                <c:pt idx="815">
                  <c:v>23.5</c:v>
                </c:pt>
                <c:pt idx="816">
                  <c:v>23.6</c:v>
                </c:pt>
                <c:pt idx="817">
                  <c:v>23.7</c:v>
                </c:pt>
                <c:pt idx="818">
                  <c:v>23.4</c:v>
                </c:pt>
                <c:pt idx="819">
                  <c:v>23.1</c:v>
                </c:pt>
                <c:pt idx="820">
                  <c:v>22.6</c:v>
                </c:pt>
                <c:pt idx="821">
                  <c:v>22.5</c:v>
                </c:pt>
                <c:pt idx="822">
                  <c:v>23</c:v>
                </c:pt>
                <c:pt idx="823">
                  <c:v>24</c:v>
                </c:pt>
                <c:pt idx="824">
                  <c:v>25.8</c:v>
                </c:pt>
                <c:pt idx="825">
                  <c:v>27.4</c:v>
                </c:pt>
                <c:pt idx="826">
                  <c:v>28.2</c:v>
                </c:pt>
                <c:pt idx="827">
                  <c:v>28.4</c:v>
                </c:pt>
                <c:pt idx="828">
                  <c:v>28.6</c:v>
                </c:pt>
                <c:pt idx="829">
                  <c:v>28.2</c:v>
                </c:pt>
                <c:pt idx="830">
                  <c:v>27.2</c:v>
                </c:pt>
                <c:pt idx="831">
                  <c:v>25.3</c:v>
                </c:pt>
                <c:pt idx="832">
                  <c:v>22.6</c:v>
                </c:pt>
                <c:pt idx="833">
                  <c:v>20.5</c:v>
                </c:pt>
                <c:pt idx="834">
                  <c:v>20.399999999999999</c:v>
                </c:pt>
                <c:pt idx="835">
                  <c:v>20.7</c:v>
                </c:pt>
                <c:pt idx="836">
                  <c:v>20.399999999999999</c:v>
                </c:pt>
                <c:pt idx="837">
                  <c:v>20.399999999999999</c:v>
                </c:pt>
                <c:pt idx="838">
                  <c:v>20.8</c:v>
                </c:pt>
                <c:pt idx="839">
                  <c:v>20.6</c:v>
                </c:pt>
                <c:pt idx="840">
                  <c:v>19.100000000000001</c:v>
                </c:pt>
                <c:pt idx="841">
                  <c:v>17.2</c:v>
                </c:pt>
                <c:pt idx="842">
                  <c:v>15.8</c:v>
                </c:pt>
                <c:pt idx="843">
                  <c:v>15.2</c:v>
                </c:pt>
                <c:pt idx="844">
                  <c:v>15.5</c:v>
                </c:pt>
                <c:pt idx="845">
                  <c:v>16.399999999999999</c:v>
                </c:pt>
                <c:pt idx="846">
                  <c:v>17.600000000000001</c:v>
                </c:pt>
                <c:pt idx="847">
                  <c:v>18</c:v>
                </c:pt>
                <c:pt idx="848">
                  <c:v>17.2</c:v>
                </c:pt>
                <c:pt idx="849">
                  <c:v>16.7</c:v>
                </c:pt>
                <c:pt idx="850">
                  <c:v>17.100000000000001</c:v>
                </c:pt>
                <c:pt idx="851">
                  <c:v>18.2</c:v>
                </c:pt>
                <c:pt idx="852">
                  <c:v>19.399999999999999</c:v>
                </c:pt>
                <c:pt idx="853">
                  <c:v>20.9</c:v>
                </c:pt>
                <c:pt idx="854">
                  <c:v>21.5</c:v>
                </c:pt>
                <c:pt idx="855">
                  <c:v>21.5</c:v>
                </c:pt>
                <c:pt idx="856">
                  <c:v>20.8</c:v>
                </c:pt>
                <c:pt idx="857">
                  <c:v>19.2</c:v>
                </c:pt>
                <c:pt idx="858">
                  <c:v>17.5</c:v>
                </c:pt>
                <c:pt idx="859">
                  <c:v>16</c:v>
                </c:pt>
                <c:pt idx="860">
                  <c:v>15</c:v>
                </c:pt>
                <c:pt idx="861">
                  <c:v>15.2</c:v>
                </c:pt>
                <c:pt idx="862">
                  <c:v>17.100000000000001</c:v>
                </c:pt>
                <c:pt idx="863">
                  <c:v>19.100000000000001</c:v>
                </c:pt>
                <c:pt idx="864">
                  <c:v>19.899999999999999</c:v>
                </c:pt>
                <c:pt idx="865">
                  <c:v>19.399999999999999</c:v>
                </c:pt>
                <c:pt idx="866">
                  <c:v>18.600000000000001</c:v>
                </c:pt>
                <c:pt idx="867">
                  <c:v>18.3</c:v>
                </c:pt>
                <c:pt idx="868">
                  <c:v>18.7</c:v>
                </c:pt>
                <c:pt idx="869">
                  <c:v>18.600000000000001</c:v>
                </c:pt>
                <c:pt idx="870">
                  <c:v>17.100000000000001</c:v>
                </c:pt>
                <c:pt idx="871">
                  <c:v>15.9</c:v>
                </c:pt>
                <c:pt idx="872">
                  <c:v>15.9</c:v>
                </c:pt>
                <c:pt idx="873">
                  <c:v>16</c:v>
                </c:pt>
                <c:pt idx="874">
                  <c:v>16.2</c:v>
                </c:pt>
                <c:pt idx="875">
                  <c:v>16.600000000000001</c:v>
                </c:pt>
                <c:pt idx="876">
                  <c:v>17</c:v>
                </c:pt>
                <c:pt idx="877">
                  <c:v>17.5</c:v>
                </c:pt>
                <c:pt idx="878">
                  <c:v>18.3</c:v>
                </c:pt>
                <c:pt idx="879">
                  <c:v>19.399999999999999</c:v>
                </c:pt>
                <c:pt idx="880">
                  <c:v>20.5</c:v>
                </c:pt>
                <c:pt idx="881">
                  <c:v>20.2</c:v>
                </c:pt>
                <c:pt idx="882">
                  <c:v>19</c:v>
                </c:pt>
                <c:pt idx="883">
                  <c:v>17.5</c:v>
                </c:pt>
                <c:pt idx="884">
                  <c:v>16.7</c:v>
                </c:pt>
                <c:pt idx="885">
                  <c:v>16</c:v>
                </c:pt>
                <c:pt idx="886">
                  <c:v>14.7</c:v>
                </c:pt>
                <c:pt idx="887">
                  <c:v>13.6</c:v>
                </c:pt>
                <c:pt idx="888">
                  <c:v>13.4</c:v>
                </c:pt>
                <c:pt idx="889">
                  <c:v>13.5</c:v>
                </c:pt>
                <c:pt idx="890">
                  <c:v>12.7</c:v>
                </c:pt>
                <c:pt idx="891">
                  <c:v>11.5</c:v>
                </c:pt>
                <c:pt idx="892">
                  <c:v>10.9</c:v>
                </c:pt>
                <c:pt idx="893">
                  <c:v>11.1</c:v>
                </c:pt>
                <c:pt idx="894">
                  <c:v>12</c:v>
                </c:pt>
                <c:pt idx="895">
                  <c:v>13.1</c:v>
                </c:pt>
                <c:pt idx="896">
                  <c:v>13.8</c:v>
                </c:pt>
                <c:pt idx="897">
                  <c:v>14.4</c:v>
                </c:pt>
                <c:pt idx="898">
                  <c:v>14.3</c:v>
                </c:pt>
                <c:pt idx="899">
                  <c:v>13.8</c:v>
                </c:pt>
                <c:pt idx="900">
                  <c:v>14.4</c:v>
                </c:pt>
                <c:pt idx="901">
                  <c:v>16.100000000000001</c:v>
                </c:pt>
                <c:pt idx="902">
                  <c:v>17.8</c:v>
                </c:pt>
                <c:pt idx="903">
                  <c:v>18</c:v>
                </c:pt>
                <c:pt idx="904">
                  <c:v>16.8</c:v>
                </c:pt>
                <c:pt idx="905">
                  <c:v>15.2</c:v>
                </c:pt>
                <c:pt idx="906">
                  <c:v>14</c:v>
                </c:pt>
                <c:pt idx="907">
                  <c:v>13.3</c:v>
                </c:pt>
                <c:pt idx="908">
                  <c:v>13.2</c:v>
                </c:pt>
                <c:pt idx="909">
                  <c:v>13.5</c:v>
                </c:pt>
                <c:pt idx="910">
                  <c:v>14</c:v>
                </c:pt>
                <c:pt idx="911">
                  <c:v>14.4</c:v>
                </c:pt>
                <c:pt idx="912">
                  <c:v>14.3</c:v>
                </c:pt>
                <c:pt idx="913">
                  <c:v>14.6</c:v>
                </c:pt>
                <c:pt idx="914">
                  <c:v>15.7</c:v>
                </c:pt>
                <c:pt idx="915">
                  <c:v>16.5</c:v>
                </c:pt>
                <c:pt idx="916">
                  <c:v>16.5</c:v>
                </c:pt>
                <c:pt idx="917">
                  <c:v>16.899999999999999</c:v>
                </c:pt>
                <c:pt idx="918">
                  <c:v>18.2</c:v>
                </c:pt>
                <c:pt idx="919">
                  <c:v>19.3</c:v>
                </c:pt>
                <c:pt idx="920">
                  <c:v>19.100000000000001</c:v>
                </c:pt>
                <c:pt idx="921">
                  <c:v>19</c:v>
                </c:pt>
                <c:pt idx="922">
                  <c:v>19.600000000000001</c:v>
                </c:pt>
                <c:pt idx="923">
                  <c:v>20.2</c:v>
                </c:pt>
                <c:pt idx="924">
                  <c:v>20.5</c:v>
                </c:pt>
                <c:pt idx="925">
                  <c:v>20.8</c:v>
                </c:pt>
                <c:pt idx="926">
                  <c:v>21.7</c:v>
                </c:pt>
                <c:pt idx="927">
                  <c:v>22.1</c:v>
                </c:pt>
                <c:pt idx="928">
                  <c:v>21.2</c:v>
                </c:pt>
                <c:pt idx="929">
                  <c:v>20.100000000000001</c:v>
                </c:pt>
                <c:pt idx="930">
                  <c:v>19.5</c:v>
                </c:pt>
                <c:pt idx="931">
                  <c:v>18.7</c:v>
                </c:pt>
                <c:pt idx="932">
                  <c:v>17.2</c:v>
                </c:pt>
                <c:pt idx="933">
                  <c:v>15.3</c:v>
                </c:pt>
                <c:pt idx="934">
                  <c:v>13.6</c:v>
                </c:pt>
                <c:pt idx="935">
                  <c:v>12.8</c:v>
                </c:pt>
                <c:pt idx="936">
                  <c:v>13.7</c:v>
                </c:pt>
                <c:pt idx="937">
                  <c:v>15</c:v>
                </c:pt>
                <c:pt idx="938">
                  <c:v>15.8</c:v>
                </c:pt>
                <c:pt idx="939">
                  <c:v>16.100000000000001</c:v>
                </c:pt>
                <c:pt idx="940">
                  <c:v>16</c:v>
                </c:pt>
                <c:pt idx="941">
                  <c:v>15.8</c:v>
                </c:pt>
                <c:pt idx="942">
                  <c:v>16</c:v>
                </c:pt>
                <c:pt idx="943">
                  <c:v>15.9</c:v>
                </c:pt>
                <c:pt idx="944">
                  <c:v>14.9</c:v>
                </c:pt>
                <c:pt idx="945">
                  <c:v>13.9</c:v>
                </c:pt>
                <c:pt idx="946">
                  <c:v>13.4</c:v>
                </c:pt>
                <c:pt idx="947">
                  <c:v>13.8</c:v>
                </c:pt>
                <c:pt idx="948">
                  <c:v>15.3</c:v>
                </c:pt>
                <c:pt idx="949">
                  <c:v>16.899999999999999</c:v>
                </c:pt>
                <c:pt idx="950">
                  <c:v>17.3</c:v>
                </c:pt>
                <c:pt idx="951">
                  <c:v>16.8</c:v>
                </c:pt>
                <c:pt idx="952">
                  <c:v>15.9</c:v>
                </c:pt>
                <c:pt idx="953">
                  <c:v>14.3</c:v>
                </c:pt>
                <c:pt idx="954">
                  <c:v>12.7</c:v>
                </c:pt>
                <c:pt idx="955">
                  <c:v>11.4</c:v>
                </c:pt>
                <c:pt idx="956">
                  <c:v>10.9</c:v>
                </c:pt>
                <c:pt idx="957">
                  <c:v>11.5</c:v>
                </c:pt>
                <c:pt idx="958">
                  <c:v>13</c:v>
                </c:pt>
                <c:pt idx="959">
                  <c:v>13.6</c:v>
                </c:pt>
                <c:pt idx="960">
                  <c:v>12.5</c:v>
                </c:pt>
                <c:pt idx="961">
                  <c:v>11.8</c:v>
                </c:pt>
                <c:pt idx="962">
                  <c:v>12.8</c:v>
                </c:pt>
                <c:pt idx="963">
                  <c:v>13.5</c:v>
                </c:pt>
                <c:pt idx="964">
                  <c:v>12.3</c:v>
                </c:pt>
                <c:pt idx="965">
                  <c:v>10.7</c:v>
                </c:pt>
                <c:pt idx="966">
                  <c:v>9.6999999999999993</c:v>
                </c:pt>
                <c:pt idx="967">
                  <c:v>9.3000000000000007</c:v>
                </c:pt>
                <c:pt idx="968">
                  <c:v>9</c:v>
                </c:pt>
                <c:pt idx="969">
                  <c:v>9.1999999999999993</c:v>
                </c:pt>
                <c:pt idx="970">
                  <c:v>9.1999999999999993</c:v>
                </c:pt>
                <c:pt idx="971">
                  <c:v>8.3000000000000007</c:v>
                </c:pt>
                <c:pt idx="972">
                  <c:v>5.6</c:v>
                </c:pt>
                <c:pt idx="973">
                  <c:v>4</c:v>
                </c:pt>
                <c:pt idx="974">
                  <c:v>5.6</c:v>
                </c:pt>
                <c:pt idx="975">
                  <c:v>7.6</c:v>
                </c:pt>
                <c:pt idx="976">
                  <c:v>8.4</c:v>
                </c:pt>
                <c:pt idx="977">
                  <c:v>8.8000000000000007</c:v>
                </c:pt>
                <c:pt idx="978">
                  <c:v>9.1999999999999993</c:v>
                </c:pt>
                <c:pt idx="979">
                  <c:v>8.8000000000000007</c:v>
                </c:pt>
                <c:pt idx="980">
                  <c:v>7.8</c:v>
                </c:pt>
                <c:pt idx="981">
                  <c:v>6.7</c:v>
                </c:pt>
                <c:pt idx="982">
                  <c:v>6.3</c:v>
                </c:pt>
                <c:pt idx="983">
                  <c:v>6</c:v>
                </c:pt>
                <c:pt idx="984">
                  <c:v>5.5</c:v>
                </c:pt>
                <c:pt idx="985">
                  <c:v>4.9000000000000004</c:v>
                </c:pt>
                <c:pt idx="986">
                  <c:v>4.4000000000000004</c:v>
                </c:pt>
                <c:pt idx="987">
                  <c:v>3.8</c:v>
                </c:pt>
                <c:pt idx="988">
                  <c:v>2.7</c:v>
                </c:pt>
                <c:pt idx="989">
                  <c:v>2.5</c:v>
                </c:pt>
                <c:pt idx="990">
                  <c:v>3.5</c:v>
                </c:pt>
                <c:pt idx="991">
                  <c:v>4.3</c:v>
                </c:pt>
                <c:pt idx="992">
                  <c:v>4.0999999999999996</c:v>
                </c:pt>
                <c:pt idx="993">
                  <c:v>3.6</c:v>
                </c:pt>
                <c:pt idx="994">
                  <c:v>2.8</c:v>
                </c:pt>
                <c:pt idx="995">
                  <c:v>2.4</c:v>
                </c:pt>
                <c:pt idx="996">
                  <c:v>2</c:v>
                </c:pt>
                <c:pt idx="997">
                  <c:v>2</c:v>
                </c:pt>
                <c:pt idx="998">
                  <c:v>2.7</c:v>
                </c:pt>
                <c:pt idx="999">
                  <c:v>3.6</c:v>
                </c:pt>
                <c:pt idx="1000">
                  <c:v>4.2</c:v>
                </c:pt>
                <c:pt idx="1001">
                  <c:v>4.5999999999999996</c:v>
                </c:pt>
                <c:pt idx="1002">
                  <c:v>4.0999999999999996</c:v>
                </c:pt>
                <c:pt idx="1003">
                  <c:v>3.4</c:v>
                </c:pt>
                <c:pt idx="1004">
                  <c:v>2.6</c:v>
                </c:pt>
                <c:pt idx="1005">
                  <c:v>2.8</c:v>
                </c:pt>
                <c:pt idx="1006">
                  <c:v>4.2</c:v>
                </c:pt>
                <c:pt idx="1007">
                  <c:v>4.8</c:v>
                </c:pt>
                <c:pt idx="1008">
                  <c:v>3.2</c:v>
                </c:pt>
                <c:pt idx="1009">
                  <c:v>1.1000000000000001</c:v>
                </c:pt>
                <c:pt idx="1010">
                  <c:v>-0.2</c:v>
                </c:pt>
                <c:pt idx="1011">
                  <c:v>-0.7</c:v>
                </c:pt>
                <c:pt idx="1012">
                  <c:v>-0.7</c:v>
                </c:pt>
                <c:pt idx="1013">
                  <c:v>-0.3</c:v>
                </c:pt>
                <c:pt idx="1014">
                  <c:v>-0.2</c:v>
                </c:pt>
                <c:pt idx="1015">
                  <c:v>0.1</c:v>
                </c:pt>
                <c:pt idx="1016">
                  <c:v>0.5</c:v>
                </c:pt>
                <c:pt idx="1017">
                  <c:v>1</c:v>
                </c:pt>
                <c:pt idx="1018">
                  <c:v>1.3</c:v>
                </c:pt>
                <c:pt idx="1019">
                  <c:v>1.7</c:v>
                </c:pt>
                <c:pt idx="1020">
                  <c:v>2.6</c:v>
                </c:pt>
                <c:pt idx="1021">
                  <c:v>3.6</c:v>
                </c:pt>
                <c:pt idx="1022">
                  <c:v>4.2</c:v>
                </c:pt>
                <c:pt idx="1023">
                  <c:v>4.2</c:v>
                </c:pt>
                <c:pt idx="1024">
                  <c:v>3.2</c:v>
                </c:pt>
                <c:pt idx="1025">
                  <c:v>1.9</c:v>
                </c:pt>
                <c:pt idx="1026">
                  <c:v>0.9</c:v>
                </c:pt>
                <c:pt idx="1027">
                  <c:v>0.1</c:v>
                </c:pt>
                <c:pt idx="1028">
                  <c:v>-0.5</c:v>
                </c:pt>
                <c:pt idx="1029">
                  <c:v>-1</c:v>
                </c:pt>
                <c:pt idx="1030">
                  <c:v>-1.6</c:v>
                </c:pt>
                <c:pt idx="1031">
                  <c:v>-1.6</c:v>
                </c:pt>
                <c:pt idx="1032">
                  <c:v>-1</c:v>
                </c:pt>
                <c:pt idx="1033">
                  <c:v>-0.5</c:v>
                </c:pt>
                <c:pt idx="1034">
                  <c:v>0.4</c:v>
                </c:pt>
                <c:pt idx="1035">
                  <c:v>1.1000000000000001</c:v>
                </c:pt>
                <c:pt idx="1036">
                  <c:v>1.2</c:v>
                </c:pt>
                <c:pt idx="1037">
                  <c:v>1.4</c:v>
                </c:pt>
                <c:pt idx="1038">
                  <c:v>2.4</c:v>
                </c:pt>
                <c:pt idx="1039">
                  <c:v>4</c:v>
                </c:pt>
                <c:pt idx="1040">
                  <c:v>6</c:v>
                </c:pt>
                <c:pt idx="1041">
                  <c:v>8.4</c:v>
                </c:pt>
                <c:pt idx="1042">
                  <c:v>10.6</c:v>
                </c:pt>
                <c:pt idx="1043">
                  <c:v>11.9</c:v>
                </c:pt>
                <c:pt idx="1044">
                  <c:v>11.9</c:v>
                </c:pt>
                <c:pt idx="1045">
                  <c:v>11.9</c:v>
                </c:pt>
                <c:pt idx="1046">
                  <c:v>12.5</c:v>
                </c:pt>
                <c:pt idx="1047">
                  <c:v>13.7</c:v>
                </c:pt>
                <c:pt idx="1048">
                  <c:v>14.7</c:v>
                </c:pt>
                <c:pt idx="1049">
                  <c:v>15.4</c:v>
                </c:pt>
                <c:pt idx="1050">
                  <c:v>16.2</c:v>
                </c:pt>
                <c:pt idx="1051">
                  <c:v>17.100000000000001</c:v>
                </c:pt>
                <c:pt idx="1052">
                  <c:v>17.100000000000001</c:v>
                </c:pt>
                <c:pt idx="1053">
                  <c:v>16.8</c:v>
                </c:pt>
                <c:pt idx="1054">
                  <c:v>17.2</c:v>
                </c:pt>
                <c:pt idx="1055">
                  <c:v>17.600000000000001</c:v>
                </c:pt>
                <c:pt idx="1056">
                  <c:v>17.399999999999999</c:v>
                </c:pt>
                <c:pt idx="1057">
                  <c:v>16.899999999999999</c:v>
                </c:pt>
                <c:pt idx="1058">
                  <c:v>16.3</c:v>
                </c:pt>
                <c:pt idx="1059">
                  <c:v>15.7</c:v>
                </c:pt>
                <c:pt idx="1060">
                  <c:v>15.6</c:v>
                </c:pt>
                <c:pt idx="1061">
                  <c:v>15</c:v>
                </c:pt>
                <c:pt idx="1062">
                  <c:v>12.2</c:v>
                </c:pt>
                <c:pt idx="1063">
                  <c:v>8.1</c:v>
                </c:pt>
                <c:pt idx="1064">
                  <c:v>4.5</c:v>
                </c:pt>
                <c:pt idx="1065">
                  <c:v>2.5</c:v>
                </c:pt>
                <c:pt idx="1066">
                  <c:v>3.7</c:v>
                </c:pt>
                <c:pt idx="1067">
                  <c:v>6.4</c:v>
                </c:pt>
                <c:pt idx="1068">
                  <c:v>8.4</c:v>
                </c:pt>
                <c:pt idx="1069">
                  <c:v>9.1999999999999993</c:v>
                </c:pt>
                <c:pt idx="1070">
                  <c:v>7.4</c:v>
                </c:pt>
                <c:pt idx="1071">
                  <c:v>4.8</c:v>
                </c:pt>
                <c:pt idx="1072">
                  <c:v>3.1</c:v>
                </c:pt>
                <c:pt idx="1073">
                  <c:v>2</c:v>
                </c:pt>
                <c:pt idx="1074">
                  <c:v>1</c:v>
                </c:pt>
                <c:pt idx="1075">
                  <c:v>0.4</c:v>
                </c:pt>
                <c:pt idx="1076">
                  <c:v>0.3</c:v>
                </c:pt>
                <c:pt idx="1077">
                  <c:v>-0.1</c:v>
                </c:pt>
                <c:pt idx="1078">
                  <c:v>-1.4</c:v>
                </c:pt>
                <c:pt idx="1079">
                  <c:v>-2.9</c:v>
                </c:pt>
                <c:pt idx="1080">
                  <c:v>-3.4</c:v>
                </c:pt>
                <c:pt idx="1081">
                  <c:v>-3.1</c:v>
                </c:pt>
                <c:pt idx="1082">
                  <c:v>-2.6</c:v>
                </c:pt>
                <c:pt idx="1083">
                  <c:v>-2.4</c:v>
                </c:pt>
                <c:pt idx="1084">
                  <c:v>-3.3</c:v>
                </c:pt>
                <c:pt idx="1085">
                  <c:v>-4.5999999999999996</c:v>
                </c:pt>
                <c:pt idx="1086">
                  <c:v>-5.2</c:v>
                </c:pt>
                <c:pt idx="1087">
                  <c:v>-5.6</c:v>
                </c:pt>
                <c:pt idx="1088">
                  <c:v>-6.1</c:v>
                </c:pt>
                <c:pt idx="1089">
                  <c:v>-6.5</c:v>
                </c:pt>
                <c:pt idx="1090">
                  <c:v>-6.5</c:v>
                </c:pt>
                <c:pt idx="1091">
                  <c:v>-6</c:v>
                </c:pt>
                <c:pt idx="1092">
                  <c:v>-4.9000000000000004</c:v>
                </c:pt>
                <c:pt idx="1093">
                  <c:v>-4</c:v>
                </c:pt>
                <c:pt idx="1094">
                  <c:v>-4.5999999999999996</c:v>
                </c:pt>
                <c:pt idx="1095">
                  <c:v>-5.7</c:v>
                </c:pt>
                <c:pt idx="1096">
                  <c:v>-5.7</c:v>
                </c:pt>
                <c:pt idx="1097">
                  <c:v>-5</c:v>
                </c:pt>
                <c:pt idx="1098">
                  <c:v>-4.8</c:v>
                </c:pt>
                <c:pt idx="1099">
                  <c:v>-4.8</c:v>
                </c:pt>
                <c:pt idx="1100">
                  <c:v>-5.2</c:v>
                </c:pt>
                <c:pt idx="1101">
                  <c:v>-5.8</c:v>
                </c:pt>
                <c:pt idx="1102">
                  <c:v>-6.6</c:v>
                </c:pt>
                <c:pt idx="1103">
                  <c:v>-7</c:v>
                </c:pt>
                <c:pt idx="1104">
                  <c:v>-7</c:v>
                </c:pt>
                <c:pt idx="1105">
                  <c:v>-7</c:v>
                </c:pt>
                <c:pt idx="1106">
                  <c:v>-7.9</c:v>
                </c:pt>
                <c:pt idx="1107">
                  <c:v>-9.1</c:v>
                </c:pt>
                <c:pt idx="1108">
                  <c:v>-10.199999999999999</c:v>
                </c:pt>
                <c:pt idx="1109">
                  <c:v>-11</c:v>
                </c:pt>
                <c:pt idx="1110">
                  <c:v>-11.4</c:v>
                </c:pt>
                <c:pt idx="1111">
                  <c:v>-11.6</c:v>
                </c:pt>
                <c:pt idx="1112">
                  <c:v>-12.4</c:v>
                </c:pt>
                <c:pt idx="1113">
                  <c:v>-13.6</c:v>
                </c:pt>
                <c:pt idx="1114">
                  <c:v>-14.4</c:v>
                </c:pt>
                <c:pt idx="1115">
                  <c:v>-14.8</c:v>
                </c:pt>
                <c:pt idx="1116">
                  <c:v>-15.3</c:v>
                </c:pt>
                <c:pt idx="1117">
                  <c:v>-15.3</c:v>
                </c:pt>
                <c:pt idx="1118">
                  <c:v>-13.9</c:v>
                </c:pt>
                <c:pt idx="1119">
                  <c:v>-11.6</c:v>
                </c:pt>
                <c:pt idx="1120">
                  <c:v>-8.6999999999999993</c:v>
                </c:pt>
                <c:pt idx="1121">
                  <c:v>-5.9</c:v>
                </c:pt>
                <c:pt idx="1122">
                  <c:v>-3.4</c:v>
                </c:pt>
                <c:pt idx="1123">
                  <c:v>-1.5</c:v>
                </c:pt>
                <c:pt idx="1124">
                  <c:v>-0.2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0.8</c:v>
                </c:pt>
                <c:pt idx="1129">
                  <c:v>2.1</c:v>
                </c:pt>
                <c:pt idx="1130">
                  <c:v>3.9</c:v>
                </c:pt>
                <c:pt idx="1131">
                  <c:v>5.5</c:v>
                </c:pt>
                <c:pt idx="1132">
                  <c:v>6</c:v>
                </c:pt>
                <c:pt idx="1133">
                  <c:v>5.7</c:v>
                </c:pt>
                <c:pt idx="1134">
                  <c:v>5.0999999999999996</c:v>
                </c:pt>
                <c:pt idx="1135">
                  <c:v>4.0999999999999996</c:v>
                </c:pt>
                <c:pt idx="1136">
                  <c:v>2.5</c:v>
                </c:pt>
                <c:pt idx="1137">
                  <c:v>0.9</c:v>
                </c:pt>
                <c:pt idx="1138">
                  <c:v>-0.2</c:v>
                </c:pt>
                <c:pt idx="1139">
                  <c:v>-1</c:v>
                </c:pt>
                <c:pt idx="1140">
                  <c:v>-1.9</c:v>
                </c:pt>
                <c:pt idx="1141">
                  <c:v>-3</c:v>
                </c:pt>
                <c:pt idx="1142">
                  <c:v>-4.8</c:v>
                </c:pt>
                <c:pt idx="1143">
                  <c:v>-6.3</c:v>
                </c:pt>
                <c:pt idx="1144">
                  <c:v>-7.6</c:v>
                </c:pt>
                <c:pt idx="1145">
                  <c:v>-8.5</c:v>
                </c:pt>
                <c:pt idx="1146">
                  <c:v>-10</c:v>
                </c:pt>
                <c:pt idx="1147">
                  <c:v>-11.1</c:v>
                </c:pt>
                <c:pt idx="1148">
                  <c:v>-10.8</c:v>
                </c:pt>
                <c:pt idx="1149">
                  <c:v>-10.199999999999999</c:v>
                </c:pt>
                <c:pt idx="1150">
                  <c:v>-10.5</c:v>
                </c:pt>
                <c:pt idx="1151">
                  <c:v>-11.5</c:v>
                </c:pt>
                <c:pt idx="1152">
                  <c:v>-12.6</c:v>
                </c:pt>
                <c:pt idx="1153">
                  <c:v>-13.2</c:v>
                </c:pt>
                <c:pt idx="1154">
                  <c:v>-12</c:v>
                </c:pt>
                <c:pt idx="1155">
                  <c:v>-10.7</c:v>
                </c:pt>
                <c:pt idx="1156">
                  <c:v>-12</c:v>
                </c:pt>
                <c:pt idx="1157">
                  <c:v>-13.9</c:v>
                </c:pt>
                <c:pt idx="1158">
                  <c:v>-13.5</c:v>
                </c:pt>
                <c:pt idx="1159">
                  <c:v>-11.5</c:v>
                </c:pt>
                <c:pt idx="1160">
                  <c:v>-9.5</c:v>
                </c:pt>
                <c:pt idx="1161">
                  <c:v>-8</c:v>
                </c:pt>
                <c:pt idx="1162">
                  <c:v>-7.9</c:v>
                </c:pt>
                <c:pt idx="1163">
                  <c:v>-8.5</c:v>
                </c:pt>
                <c:pt idx="1164">
                  <c:v>-8.8000000000000007</c:v>
                </c:pt>
                <c:pt idx="1165">
                  <c:v>-8.8000000000000007</c:v>
                </c:pt>
                <c:pt idx="1166">
                  <c:v>-8</c:v>
                </c:pt>
                <c:pt idx="1167">
                  <c:v>-7.2</c:v>
                </c:pt>
                <c:pt idx="1168">
                  <c:v>-6.7</c:v>
                </c:pt>
                <c:pt idx="1169">
                  <c:v>-6.6</c:v>
                </c:pt>
                <c:pt idx="1170">
                  <c:v>-6.9</c:v>
                </c:pt>
                <c:pt idx="1171">
                  <c:v>-7.3</c:v>
                </c:pt>
                <c:pt idx="1172">
                  <c:v>-7.9</c:v>
                </c:pt>
                <c:pt idx="1173">
                  <c:v>-9</c:v>
                </c:pt>
                <c:pt idx="1174">
                  <c:v>-10.5</c:v>
                </c:pt>
                <c:pt idx="1175">
                  <c:v>-11.8</c:v>
                </c:pt>
                <c:pt idx="1176">
                  <c:v>-12.2</c:v>
                </c:pt>
                <c:pt idx="1177">
                  <c:v>-11.8</c:v>
                </c:pt>
                <c:pt idx="1178">
                  <c:v>-11.5</c:v>
                </c:pt>
                <c:pt idx="1179">
                  <c:v>-11.4</c:v>
                </c:pt>
                <c:pt idx="1180">
                  <c:v>-11.7</c:v>
                </c:pt>
                <c:pt idx="1181">
                  <c:v>-12.2</c:v>
                </c:pt>
                <c:pt idx="1182">
                  <c:v>-12</c:v>
                </c:pt>
                <c:pt idx="1183">
                  <c:v>-11.2</c:v>
                </c:pt>
                <c:pt idx="1184">
                  <c:v>-11.6</c:v>
                </c:pt>
                <c:pt idx="1185">
                  <c:v>-13</c:v>
                </c:pt>
                <c:pt idx="1186">
                  <c:v>-14.2</c:v>
                </c:pt>
                <c:pt idx="1187">
                  <c:v>-15.2</c:v>
                </c:pt>
                <c:pt idx="1188">
                  <c:v>-15.7</c:v>
                </c:pt>
                <c:pt idx="1189">
                  <c:v>-15.4</c:v>
                </c:pt>
                <c:pt idx="1190">
                  <c:v>-14.4</c:v>
                </c:pt>
                <c:pt idx="1191">
                  <c:v>-13.3</c:v>
                </c:pt>
                <c:pt idx="1192">
                  <c:v>-11.7</c:v>
                </c:pt>
                <c:pt idx="1193">
                  <c:v>-10.3</c:v>
                </c:pt>
                <c:pt idx="1194">
                  <c:v>-10.9</c:v>
                </c:pt>
                <c:pt idx="1195">
                  <c:v>-12.3</c:v>
                </c:pt>
                <c:pt idx="1196">
                  <c:v>-12.3</c:v>
                </c:pt>
                <c:pt idx="1197">
                  <c:v>-11.9</c:v>
                </c:pt>
                <c:pt idx="1198">
                  <c:v>-13.5</c:v>
                </c:pt>
                <c:pt idx="1199">
                  <c:v>-15.5</c:v>
                </c:pt>
                <c:pt idx="1200">
                  <c:v>-14.5</c:v>
                </c:pt>
                <c:pt idx="1201">
                  <c:v>-12.6</c:v>
                </c:pt>
                <c:pt idx="1202">
                  <c:v>-13.1</c:v>
                </c:pt>
                <c:pt idx="1203">
                  <c:v>-14.1</c:v>
                </c:pt>
                <c:pt idx="1204">
                  <c:v>-13.9</c:v>
                </c:pt>
                <c:pt idx="1205">
                  <c:v>-13.2</c:v>
                </c:pt>
                <c:pt idx="1206">
                  <c:v>-12.2</c:v>
                </c:pt>
                <c:pt idx="1207">
                  <c:v>-12.3</c:v>
                </c:pt>
                <c:pt idx="1208">
                  <c:v>-14.2</c:v>
                </c:pt>
                <c:pt idx="1209">
                  <c:v>-15.7</c:v>
                </c:pt>
                <c:pt idx="1210">
                  <c:v>-15</c:v>
                </c:pt>
                <c:pt idx="1211">
                  <c:v>-14</c:v>
                </c:pt>
                <c:pt idx="1212">
                  <c:v>-13.8</c:v>
                </c:pt>
                <c:pt idx="1213">
                  <c:v>-13.6</c:v>
                </c:pt>
                <c:pt idx="1214">
                  <c:v>-13.1</c:v>
                </c:pt>
                <c:pt idx="1215">
                  <c:v>-12.4</c:v>
                </c:pt>
                <c:pt idx="1216">
                  <c:v>-11.6</c:v>
                </c:pt>
                <c:pt idx="1217">
                  <c:v>-10.9</c:v>
                </c:pt>
                <c:pt idx="1218">
                  <c:v>-10.199999999999999</c:v>
                </c:pt>
                <c:pt idx="1219">
                  <c:v>-10.199999999999999</c:v>
                </c:pt>
                <c:pt idx="1220">
                  <c:v>-11.4</c:v>
                </c:pt>
                <c:pt idx="1221">
                  <c:v>-12.9</c:v>
                </c:pt>
                <c:pt idx="1222">
                  <c:v>-13.8</c:v>
                </c:pt>
                <c:pt idx="1223">
                  <c:v>-14.4</c:v>
                </c:pt>
                <c:pt idx="1224">
                  <c:v>-14.8</c:v>
                </c:pt>
                <c:pt idx="1225">
                  <c:v>-14</c:v>
                </c:pt>
                <c:pt idx="1226">
                  <c:v>-11.7</c:v>
                </c:pt>
                <c:pt idx="1227">
                  <c:v>-9.6999999999999993</c:v>
                </c:pt>
                <c:pt idx="1228">
                  <c:v>-9.3000000000000007</c:v>
                </c:pt>
                <c:pt idx="1229">
                  <c:v>-9.8000000000000007</c:v>
                </c:pt>
                <c:pt idx="1230">
                  <c:v>-10.5</c:v>
                </c:pt>
                <c:pt idx="1231">
                  <c:v>-11.2</c:v>
                </c:pt>
                <c:pt idx="1232">
                  <c:v>-12</c:v>
                </c:pt>
                <c:pt idx="1233">
                  <c:v>-12.5</c:v>
                </c:pt>
                <c:pt idx="1234">
                  <c:v>-12.9</c:v>
                </c:pt>
                <c:pt idx="1235">
                  <c:v>-13.3</c:v>
                </c:pt>
                <c:pt idx="1236">
                  <c:v>-13.5</c:v>
                </c:pt>
                <c:pt idx="1237">
                  <c:v>-14</c:v>
                </c:pt>
                <c:pt idx="1238">
                  <c:v>-14.9</c:v>
                </c:pt>
                <c:pt idx="1239">
                  <c:v>-16</c:v>
                </c:pt>
                <c:pt idx="1240">
                  <c:v>-17.100000000000001</c:v>
                </c:pt>
                <c:pt idx="1241">
                  <c:v>-17.7</c:v>
                </c:pt>
                <c:pt idx="1242">
                  <c:v>-17.7</c:v>
                </c:pt>
                <c:pt idx="1243">
                  <c:v>-17.399999999999999</c:v>
                </c:pt>
                <c:pt idx="1244">
                  <c:v>-17.3</c:v>
                </c:pt>
                <c:pt idx="1245">
                  <c:v>-17.100000000000001</c:v>
                </c:pt>
                <c:pt idx="1246">
                  <c:v>-17.100000000000001</c:v>
                </c:pt>
                <c:pt idx="1247">
                  <c:v>-16.600000000000001</c:v>
                </c:pt>
                <c:pt idx="1248">
                  <c:v>-15.4</c:v>
                </c:pt>
                <c:pt idx="1249">
                  <c:v>-14.4</c:v>
                </c:pt>
                <c:pt idx="1250">
                  <c:v>-14.2</c:v>
                </c:pt>
                <c:pt idx="1251">
                  <c:v>-13.7</c:v>
                </c:pt>
                <c:pt idx="1252">
                  <c:v>-11.6</c:v>
                </c:pt>
                <c:pt idx="1253">
                  <c:v>-10.1</c:v>
                </c:pt>
                <c:pt idx="1254">
                  <c:v>-10.5</c:v>
                </c:pt>
                <c:pt idx="1255">
                  <c:v>-11.7</c:v>
                </c:pt>
                <c:pt idx="1256">
                  <c:v>-13.5</c:v>
                </c:pt>
                <c:pt idx="1257">
                  <c:v>-15.1</c:v>
                </c:pt>
                <c:pt idx="1258">
                  <c:v>-15.6</c:v>
                </c:pt>
                <c:pt idx="1259">
                  <c:v>-16.3</c:v>
                </c:pt>
                <c:pt idx="1260">
                  <c:v>-18</c:v>
                </c:pt>
                <c:pt idx="1261">
                  <c:v>-19.5</c:v>
                </c:pt>
                <c:pt idx="1262">
                  <c:v>-20.399999999999999</c:v>
                </c:pt>
                <c:pt idx="1263">
                  <c:v>-20.399999999999999</c:v>
                </c:pt>
                <c:pt idx="1264">
                  <c:v>-19.7</c:v>
                </c:pt>
                <c:pt idx="1265">
                  <c:v>-19</c:v>
                </c:pt>
                <c:pt idx="1266">
                  <c:v>-18.7</c:v>
                </c:pt>
                <c:pt idx="1267">
                  <c:v>-18.5</c:v>
                </c:pt>
                <c:pt idx="1268">
                  <c:v>-17.8</c:v>
                </c:pt>
                <c:pt idx="1269">
                  <c:v>-17.399999999999999</c:v>
                </c:pt>
                <c:pt idx="1270">
                  <c:v>-17.399999999999999</c:v>
                </c:pt>
                <c:pt idx="1271">
                  <c:v>-17.7</c:v>
                </c:pt>
                <c:pt idx="1272">
                  <c:v>-18</c:v>
                </c:pt>
                <c:pt idx="1273">
                  <c:v>-18.7</c:v>
                </c:pt>
                <c:pt idx="1274">
                  <c:v>-20.2</c:v>
                </c:pt>
                <c:pt idx="1275">
                  <c:v>-21.1</c:v>
                </c:pt>
                <c:pt idx="1276">
                  <c:v>-20.9</c:v>
                </c:pt>
                <c:pt idx="1277">
                  <c:v>-20.100000000000001</c:v>
                </c:pt>
                <c:pt idx="1278">
                  <c:v>-19.600000000000001</c:v>
                </c:pt>
                <c:pt idx="1279">
                  <c:v>-19.3</c:v>
                </c:pt>
                <c:pt idx="1280">
                  <c:v>-19.3</c:v>
                </c:pt>
                <c:pt idx="1281">
                  <c:v>-19.2</c:v>
                </c:pt>
                <c:pt idx="1282">
                  <c:v>-18.7</c:v>
                </c:pt>
                <c:pt idx="1283">
                  <c:v>-17.899999999999999</c:v>
                </c:pt>
                <c:pt idx="1284">
                  <c:v>-17.3</c:v>
                </c:pt>
                <c:pt idx="1285">
                  <c:v>-16.3</c:v>
                </c:pt>
                <c:pt idx="1286">
                  <c:v>-14.8</c:v>
                </c:pt>
                <c:pt idx="1287">
                  <c:v>-13.6</c:v>
                </c:pt>
                <c:pt idx="1288">
                  <c:v>-13.1</c:v>
                </c:pt>
                <c:pt idx="1289">
                  <c:v>-13.2</c:v>
                </c:pt>
                <c:pt idx="1290">
                  <c:v>-14</c:v>
                </c:pt>
                <c:pt idx="1291">
                  <c:v>-14.7</c:v>
                </c:pt>
                <c:pt idx="1292">
                  <c:v>-15.3</c:v>
                </c:pt>
                <c:pt idx="1293">
                  <c:v>-15.6</c:v>
                </c:pt>
                <c:pt idx="1294">
                  <c:v>-15.7</c:v>
                </c:pt>
                <c:pt idx="1295">
                  <c:v>-16.100000000000001</c:v>
                </c:pt>
                <c:pt idx="1296">
                  <c:v>-17.100000000000001</c:v>
                </c:pt>
                <c:pt idx="1297">
                  <c:v>-18.399999999999999</c:v>
                </c:pt>
                <c:pt idx="1298">
                  <c:v>-20</c:v>
                </c:pt>
                <c:pt idx="1299">
                  <c:v>-21.4</c:v>
                </c:pt>
                <c:pt idx="1300">
                  <c:v>-22.3</c:v>
                </c:pt>
                <c:pt idx="1301">
                  <c:v>-22.5</c:v>
                </c:pt>
                <c:pt idx="1302">
                  <c:v>-22.2</c:v>
                </c:pt>
                <c:pt idx="1303">
                  <c:v>-22.6</c:v>
                </c:pt>
                <c:pt idx="1304">
                  <c:v>-24</c:v>
                </c:pt>
                <c:pt idx="1305">
                  <c:v>-25</c:v>
                </c:pt>
                <c:pt idx="1306">
                  <c:v>-24.5</c:v>
                </c:pt>
                <c:pt idx="1307">
                  <c:v>-23.1</c:v>
                </c:pt>
                <c:pt idx="1308">
                  <c:v>-21.3</c:v>
                </c:pt>
                <c:pt idx="1309">
                  <c:v>-19.899999999999999</c:v>
                </c:pt>
                <c:pt idx="1310">
                  <c:v>-19.7</c:v>
                </c:pt>
                <c:pt idx="1311">
                  <c:v>-19.8</c:v>
                </c:pt>
                <c:pt idx="1312">
                  <c:v>-19.8</c:v>
                </c:pt>
                <c:pt idx="1313">
                  <c:v>-19.5</c:v>
                </c:pt>
                <c:pt idx="1314">
                  <c:v>-19.2</c:v>
                </c:pt>
                <c:pt idx="1315">
                  <c:v>-19.100000000000001</c:v>
                </c:pt>
                <c:pt idx="1316">
                  <c:v>-19.2</c:v>
                </c:pt>
                <c:pt idx="1317">
                  <c:v>-19.399999999999999</c:v>
                </c:pt>
                <c:pt idx="1318">
                  <c:v>-20</c:v>
                </c:pt>
                <c:pt idx="1319">
                  <c:v>-20.100000000000001</c:v>
                </c:pt>
                <c:pt idx="1320">
                  <c:v>-19.5</c:v>
                </c:pt>
                <c:pt idx="1321">
                  <c:v>-18.7</c:v>
                </c:pt>
                <c:pt idx="1322">
                  <c:v>-18.2</c:v>
                </c:pt>
                <c:pt idx="1323">
                  <c:v>-18.100000000000001</c:v>
                </c:pt>
                <c:pt idx="1324">
                  <c:v>-18.2</c:v>
                </c:pt>
                <c:pt idx="1325">
                  <c:v>-18.600000000000001</c:v>
                </c:pt>
                <c:pt idx="1326">
                  <c:v>-19.3</c:v>
                </c:pt>
                <c:pt idx="1327">
                  <c:v>-19.5</c:v>
                </c:pt>
                <c:pt idx="1328">
                  <c:v>-19</c:v>
                </c:pt>
                <c:pt idx="1329">
                  <c:v>-17.8</c:v>
                </c:pt>
                <c:pt idx="1330">
                  <c:v>-16.100000000000001</c:v>
                </c:pt>
                <c:pt idx="1331">
                  <c:v>-14.4</c:v>
                </c:pt>
                <c:pt idx="1332">
                  <c:v>-12.6</c:v>
                </c:pt>
                <c:pt idx="1333">
                  <c:v>-11.1</c:v>
                </c:pt>
                <c:pt idx="1334">
                  <c:v>-9.8000000000000007</c:v>
                </c:pt>
                <c:pt idx="1335">
                  <c:v>-8.9</c:v>
                </c:pt>
                <c:pt idx="1336">
                  <c:v>-8.6999999999999993</c:v>
                </c:pt>
                <c:pt idx="1337">
                  <c:v>-8.1999999999999993</c:v>
                </c:pt>
                <c:pt idx="1338">
                  <c:v>-7</c:v>
                </c:pt>
                <c:pt idx="1339">
                  <c:v>-6.5</c:v>
                </c:pt>
                <c:pt idx="1340">
                  <c:v>-7.2</c:v>
                </c:pt>
                <c:pt idx="1341">
                  <c:v>-8.1</c:v>
                </c:pt>
                <c:pt idx="1342">
                  <c:v>-8.1999999999999993</c:v>
                </c:pt>
                <c:pt idx="1343">
                  <c:v>-8</c:v>
                </c:pt>
                <c:pt idx="1344">
                  <c:v>-7.9</c:v>
                </c:pt>
                <c:pt idx="1345">
                  <c:v>-7.8</c:v>
                </c:pt>
                <c:pt idx="1346">
                  <c:v>-7.9</c:v>
                </c:pt>
                <c:pt idx="1347">
                  <c:v>-8.5</c:v>
                </c:pt>
                <c:pt idx="1348">
                  <c:v>-9.9</c:v>
                </c:pt>
                <c:pt idx="1349">
                  <c:v>-11.9</c:v>
                </c:pt>
                <c:pt idx="1350">
                  <c:v>-14.1</c:v>
                </c:pt>
                <c:pt idx="1351">
                  <c:v>-15.7</c:v>
                </c:pt>
                <c:pt idx="1352">
                  <c:v>-15.9</c:v>
                </c:pt>
                <c:pt idx="1353">
                  <c:v>-15.1</c:v>
                </c:pt>
                <c:pt idx="1354">
                  <c:v>-13.6</c:v>
                </c:pt>
                <c:pt idx="1355">
                  <c:v>-11.5</c:v>
                </c:pt>
                <c:pt idx="1356">
                  <c:v>-8.6</c:v>
                </c:pt>
                <c:pt idx="1357">
                  <c:v>-7.3</c:v>
                </c:pt>
                <c:pt idx="1358">
                  <c:v>-9.3000000000000007</c:v>
                </c:pt>
                <c:pt idx="1359">
                  <c:v>-11.5</c:v>
                </c:pt>
                <c:pt idx="1360">
                  <c:v>-11.8</c:v>
                </c:pt>
                <c:pt idx="1361">
                  <c:v>-11.6</c:v>
                </c:pt>
                <c:pt idx="1362">
                  <c:v>-11.4</c:v>
                </c:pt>
                <c:pt idx="1363">
                  <c:v>-11.6</c:v>
                </c:pt>
                <c:pt idx="1364">
                  <c:v>-12.1</c:v>
                </c:pt>
                <c:pt idx="1365">
                  <c:v>-12.6</c:v>
                </c:pt>
                <c:pt idx="1366">
                  <c:v>-12.7</c:v>
                </c:pt>
                <c:pt idx="1367">
                  <c:v>-13.2</c:v>
                </c:pt>
                <c:pt idx="1368">
                  <c:v>-14.3</c:v>
                </c:pt>
                <c:pt idx="1369">
                  <c:v>-15.5</c:v>
                </c:pt>
                <c:pt idx="1370">
                  <c:v>-16.3</c:v>
                </c:pt>
                <c:pt idx="1371">
                  <c:v>-16.8</c:v>
                </c:pt>
                <c:pt idx="1372">
                  <c:v>-16.899999999999999</c:v>
                </c:pt>
                <c:pt idx="1373">
                  <c:v>-17.100000000000001</c:v>
                </c:pt>
                <c:pt idx="1374">
                  <c:v>-17.3</c:v>
                </c:pt>
                <c:pt idx="1375">
                  <c:v>-17.399999999999999</c:v>
                </c:pt>
                <c:pt idx="1376">
                  <c:v>-17.3</c:v>
                </c:pt>
                <c:pt idx="1377">
                  <c:v>-16.600000000000001</c:v>
                </c:pt>
                <c:pt idx="1378">
                  <c:v>-14.9</c:v>
                </c:pt>
                <c:pt idx="1379">
                  <c:v>-13.1</c:v>
                </c:pt>
                <c:pt idx="1380">
                  <c:v>-11.2</c:v>
                </c:pt>
                <c:pt idx="1381">
                  <c:v>-10.199999999999999</c:v>
                </c:pt>
                <c:pt idx="1382">
                  <c:v>-10.6</c:v>
                </c:pt>
                <c:pt idx="1383">
                  <c:v>-12.2</c:v>
                </c:pt>
                <c:pt idx="1384">
                  <c:v>-14.6</c:v>
                </c:pt>
                <c:pt idx="1385">
                  <c:v>-16.7</c:v>
                </c:pt>
                <c:pt idx="1386">
                  <c:v>-17.899999999999999</c:v>
                </c:pt>
                <c:pt idx="1387">
                  <c:v>-18.100000000000001</c:v>
                </c:pt>
                <c:pt idx="1388">
                  <c:v>-17.8</c:v>
                </c:pt>
                <c:pt idx="1389">
                  <c:v>-17.600000000000001</c:v>
                </c:pt>
                <c:pt idx="1390">
                  <c:v>-17.7</c:v>
                </c:pt>
                <c:pt idx="1391">
                  <c:v>-18.100000000000001</c:v>
                </c:pt>
                <c:pt idx="1392">
                  <c:v>-18.899999999999999</c:v>
                </c:pt>
                <c:pt idx="1393">
                  <c:v>-19.100000000000001</c:v>
                </c:pt>
                <c:pt idx="1394">
                  <c:v>-18.2</c:v>
                </c:pt>
                <c:pt idx="1395">
                  <c:v>-17.5</c:v>
                </c:pt>
                <c:pt idx="1396">
                  <c:v>-17.3</c:v>
                </c:pt>
                <c:pt idx="1397">
                  <c:v>-16.8</c:v>
                </c:pt>
                <c:pt idx="1398">
                  <c:v>-15.5</c:v>
                </c:pt>
                <c:pt idx="1399">
                  <c:v>-14.3</c:v>
                </c:pt>
                <c:pt idx="1400">
                  <c:v>-14.6</c:v>
                </c:pt>
                <c:pt idx="1401">
                  <c:v>-15.4</c:v>
                </c:pt>
                <c:pt idx="1402">
                  <c:v>-16.399999999999999</c:v>
                </c:pt>
                <c:pt idx="1403">
                  <c:v>-16.100000000000001</c:v>
                </c:pt>
                <c:pt idx="1404">
                  <c:v>-13.5</c:v>
                </c:pt>
                <c:pt idx="1405">
                  <c:v>-10.8</c:v>
                </c:pt>
                <c:pt idx="1406">
                  <c:v>-9.4</c:v>
                </c:pt>
                <c:pt idx="1407">
                  <c:v>-8.5</c:v>
                </c:pt>
                <c:pt idx="1408">
                  <c:v>-8</c:v>
                </c:pt>
                <c:pt idx="1409">
                  <c:v>-7.4</c:v>
                </c:pt>
                <c:pt idx="1410">
                  <c:v>-6.3</c:v>
                </c:pt>
                <c:pt idx="1411">
                  <c:v>-5.5</c:v>
                </c:pt>
                <c:pt idx="1412">
                  <c:v>-5.7</c:v>
                </c:pt>
                <c:pt idx="1413">
                  <c:v>-6.5</c:v>
                </c:pt>
                <c:pt idx="1414">
                  <c:v>-7.1</c:v>
                </c:pt>
                <c:pt idx="1415">
                  <c:v>-7.7</c:v>
                </c:pt>
                <c:pt idx="1416">
                  <c:v>-9.1999999999999993</c:v>
                </c:pt>
                <c:pt idx="1417">
                  <c:v>-10.9</c:v>
                </c:pt>
                <c:pt idx="1418">
                  <c:v>-12.3</c:v>
                </c:pt>
                <c:pt idx="1419">
                  <c:v>-13.4</c:v>
                </c:pt>
                <c:pt idx="1420">
                  <c:v>-14.2</c:v>
                </c:pt>
                <c:pt idx="1421">
                  <c:v>-15.1</c:v>
                </c:pt>
                <c:pt idx="1422">
                  <c:v>-16.399999999999999</c:v>
                </c:pt>
                <c:pt idx="1423">
                  <c:v>-17.100000000000001</c:v>
                </c:pt>
                <c:pt idx="1424">
                  <c:v>-16.2</c:v>
                </c:pt>
                <c:pt idx="1425">
                  <c:v>-15.1</c:v>
                </c:pt>
                <c:pt idx="1426">
                  <c:v>-15.1</c:v>
                </c:pt>
                <c:pt idx="1427">
                  <c:v>-16.100000000000001</c:v>
                </c:pt>
                <c:pt idx="1428">
                  <c:v>-18.5</c:v>
                </c:pt>
                <c:pt idx="1429">
                  <c:v>-20.100000000000001</c:v>
                </c:pt>
                <c:pt idx="1430">
                  <c:v>-18.899999999999999</c:v>
                </c:pt>
                <c:pt idx="1431">
                  <c:v>-17</c:v>
                </c:pt>
                <c:pt idx="1432">
                  <c:v>-15.2</c:v>
                </c:pt>
                <c:pt idx="1433">
                  <c:v>-14.2</c:v>
                </c:pt>
                <c:pt idx="1434">
                  <c:v>-14.1</c:v>
                </c:pt>
                <c:pt idx="1435">
                  <c:v>-14.3</c:v>
                </c:pt>
                <c:pt idx="1436">
                  <c:v>-14.6</c:v>
                </c:pt>
                <c:pt idx="1437">
                  <c:v>-14.8</c:v>
                </c:pt>
                <c:pt idx="1438">
                  <c:v>-14.9</c:v>
                </c:pt>
                <c:pt idx="1439">
                  <c:v>-15.4</c:v>
                </c:pt>
                <c:pt idx="1440">
                  <c:v>-16.399999999999999</c:v>
                </c:pt>
                <c:pt idx="1441">
                  <c:v>-17.2</c:v>
                </c:pt>
                <c:pt idx="1442">
                  <c:v>-16.7</c:v>
                </c:pt>
                <c:pt idx="1443">
                  <c:v>-15.4</c:v>
                </c:pt>
                <c:pt idx="1444">
                  <c:v>-13.4</c:v>
                </c:pt>
                <c:pt idx="1445">
                  <c:v>-12.1</c:v>
                </c:pt>
                <c:pt idx="1446">
                  <c:v>-12.4</c:v>
                </c:pt>
                <c:pt idx="1447">
                  <c:v>-13.3</c:v>
                </c:pt>
                <c:pt idx="1448">
                  <c:v>-13.7</c:v>
                </c:pt>
                <c:pt idx="1449">
                  <c:v>-14.2</c:v>
                </c:pt>
                <c:pt idx="1450">
                  <c:v>-15</c:v>
                </c:pt>
                <c:pt idx="1451">
                  <c:v>-15</c:v>
                </c:pt>
                <c:pt idx="1452">
                  <c:v>-13.9</c:v>
                </c:pt>
                <c:pt idx="1453">
                  <c:v>-12.4</c:v>
                </c:pt>
                <c:pt idx="1454">
                  <c:v>-11.4</c:v>
                </c:pt>
                <c:pt idx="1455">
                  <c:v>-10</c:v>
                </c:pt>
                <c:pt idx="1456">
                  <c:v>-7.8</c:v>
                </c:pt>
                <c:pt idx="1457">
                  <c:v>-5.6</c:v>
                </c:pt>
                <c:pt idx="1458">
                  <c:v>-4.0999999999999996</c:v>
                </c:pt>
                <c:pt idx="1459">
                  <c:v>-2.7</c:v>
                </c:pt>
                <c:pt idx="1460">
                  <c:v>-1.3</c:v>
                </c:pt>
                <c:pt idx="1461">
                  <c:v>-0.4</c:v>
                </c:pt>
                <c:pt idx="1462">
                  <c:v>0.1</c:v>
                </c:pt>
                <c:pt idx="1463">
                  <c:v>0.6</c:v>
                </c:pt>
                <c:pt idx="1464">
                  <c:v>1.4</c:v>
                </c:pt>
                <c:pt idx="1465">
                  <c:v>2.2999999999999998</c:v>
                </c:pt>
                <c:pt idx="1466">
                  <c:v>2.9</c:v>
                </c:pt>
                <c:pt idx="1467">
                  <c:v>2.8</c:v>
                </c:pt>
                <c:pt idx="1468">
                  <c:v>1.5</c:v>
                </c:pt>
                <c:pt idx="1469">
                  <c:v>-0.4</c:v>
                </c:pt>
                <c:pt idx="1470">
                  <c:v>-2.2000000000000002</c:v>
                </c:pt>
                <c:pt idx="1471">
                  <c:v>-4.0999999999999996</c:v>
                </c:pt>
                <c:pt idx="1472">
                  <c:v>-5.9</c:v>
                </c:pt>
                <c:pt idx="1473">
                  <c:v>-8</c:v>
                </c:pt>
                <c:pt idx="1474">
                  <c:v>-10.3</c:v>
                </c:pt>
                <c:pt idx="1475">
                  <c:v>-11.7</c:v>
                </c:pt>
                <c:pt idx="1476">
                  <c:v>-11.4</c:v>
                </c:pt>
                <c:pt idx="1477">
                  <c:v>-9.8000000000000007</c:v>
                </c:pt>
                <c:pt idx="1478">
                  <c:v>-7.4</c:v>
                </c:pt>
                <c:pt idx="1479">
                  <c:v>-5.4</c:v>
                </c:pt>
                <c:pt idx="1480">
                  <c:v>-4.7</c:v>
                </c:pt>
                <c:pt idx="1481">
                  <c:v>-3.8</c:v>
                </c:pt>
                <c:pt idx="1482">
                  <c:v>-2.2999999999999998</c:v>
                </c:pt>
                <c:pt idx="1483">
                  <c:v>-0.8</c:v>
                </c:pt>
                <c:pt idx="1484">
                  <c:v>0.3</c:v>
                </c:pt>
                <c:pt idx="1485">
                  <c:v>1</c:v>
                </c:pt>
                <c:pt idx="1486">
                  <c:v>1.8</c:v>
                </c:pt>
                <c:pt idx="1487">
                  <c:v>2.9</c:v>
                </c:pt>
                <c:pt idx="1488">
                  <c:v>4.5999999999999996</c:v>
                </c:pt>
                <c:pt idx="1489">
                  <c:v>6.6</c:v>
                </c:pt>
                <c:pt idx="1490">
                  <c:v>8.9</c:v>
                </c:pt>
                <c:pt idx="1491">
                  <c:v>10.4</c:v>
                </c:pt>
                <c:pt idx="1492">
                  <c:v>10.4</c:v>
                </c:pt>
                <c:pt idx="1493">
                  <c:v>10.3</c:v>
                </c:pt>
                <c:pt idx="1494">
                  <c:v>10.7</c:v>
                </c:pt>
                <c:pt idx="1495">
                  <c:v>11</c:v>
                </c:pt>
                <c:pt idx="1496">
                  <c:v>10.6</c:v>
                </c:pt>
                <c:pt idx="1497">
                  <c:v>10.5</c:v>
                </c:pt>
                <c:pt idx="1498">
                  <c:v>11</c:v>
                </c:pt>
                <c:pt idx="1499">
                  <c:v>11.3</c:v>
                </c:pt>
                <c:pt idx="1500">
                  <c:v>10.9</c:v>
                </c:pt>
                <c:pt idx="1501">
                  <c:v>10.199999999999999</c:v>
                </c:pt>
                <c:pt idx="1502">
                  <c:v>9.3000000000000007</c:v>
                </c:pt>
                <c:pt idx="1503">
                  <c:v>9.6999999999999993</c:v>
                </c:pt>
                <c:pt idx="1504">
                  <c:v>10.1</c:v>
                </c:pt>
                <c:pt idx="1505">
                  <c:v>11.5</c:v>
                </c:pt>
                <c:pt idx="1506">
                  <c:v>12.8</c:v>
                </c:pt>
                <c:pt idx="1507">
                  <c:v>12.4</c:v>
                </c:pt>
                <c:pt idx="1508">
                  <c:v>11.3</c:v>
                </c:pt>
                <c:pt idx="1509">
                  <c:v>10.3</c:v>
                </c:pt>
                <c:pt idx="1510">
                  <c:v>9.8000000000000007</c:v>
                </c:pt>
                <c:pt idx="1511">
                  <c:v>8.5</c:v>
                </c:pt>
                <c:pt idx="1512">
                  <c:v>6.2</c:v>
                </c:pt>
                <c:pt idx="1513">
                  <c:v>6.3</c:v>
                </c:pt>
                <c:pt idx="1514">
                  <c:v>5.5</c:v>
                </c:pt>
                <c:pt idx="1515">
                  <c:v>3.9</c:v>
                </c:pt>
                <c:pt idx="1516">
                  <c:v>3.1</c:v>
                </c:pt>
                <c:pt idx="1517">
                  <c:v>3</c:v>
                </c:pt>
                <c:pt idx="1518">
                  <c:v>2.2000000000000002</c:v>
                </c:pt>
                <c:pt idx="1519">
                  <c:v>0.2</c:v>
                </c:pt>
                <c:pt idx="1520">
                  <c:v>-0.7</c:v>
                </c:pt>
                <c:pt idx="1521">
                  <c:v>-4.2</c:v>
                </c:pt>
                <c:pt idx="1522">
                  <c:v>-3.6</c:v>
                </c:pt>
                <c:pt idx="1523">
                  <c:v>-3.5</c:v>
                </c:pt>
                <c:pt idx="1524">
                  <c:v>-1.7</c:v>
                </c:pt>
                <c:pt idx="1525">
                  <c:v>-2</c:v>
                </c:pt>
                <c:pt idx="1526">
                  <c:v>-2.1</c:v>
                </c:pt>
                <c:pt idx="1527">
                  <c:v>0.1</c:v>
                </c:pt>
                <c:pt idx="1528">
                  <c:v>0.3</c:v>
                </c:pt>
                <c:pt idx="1529">
                  <c:v>2.9</c:v>
                </c:pt>
                <c:pt idx="1530">
                  <c:v>5.0999999999999996</c:v>
                </c:pt>
                <c:pt idx="1531">
                  <c:v>6</c:v>
                </c:pt>
                <c:pt idx="1532">
                  <c:v>6.1</c:v>
                </c:pt>
                <c:pt idx="1533">
                  <c:v>7.7</c:v>
                </c:pt>
                <c:pt idx="1534">
                  <c:v>11.5</c:v>
                </c:pt>
                <c:pt idx="1535">
                  <c:v>11.4</c:v>
                </c:pt>
                <c:pt idx="1536">
                  <c:v>11.8</c:v>
                </c:pt>
                <c:pt idx="1537">
                  <c:v>14.6</c:v>
                </c:pt>
                <c:pt idx="1538">
                  <c:v>15</c:v>
                </c:pt>
                <c:pt idx="1539">
                  <c:v>16.3</c:v>
                </c:pt>
                <c:pt idx="1540">
                  <c:v>17.600000000000001</c:v>
                </c:pt>
                <c:pt idx="1541">
                  <c:v>16.7</c:v>
                </c:pt>
                <c:pt idx="1542">
                  <c:v>17.2</c:v>
                </c:pt>
                <c:pt idx="1543">
                  <c:v>17.100000000000001</c:v>
                </c:pt>
                <c:pt idx="1544">
                  <c:v>15</c:v>
                </c:pt>
                <c:pt idx="1545">
                  <c:v>13.4</c:v>
                </c:pt>
                <c:pt idx="1546">
                  <c:v>9.6999999999999993</c:v>
                </c:pt>
                <c:pt idx="1547">
                  <c:v>7.1</c:v>
                </c:pt>
                <c:pt idx="1548">
                  <c:v>4.5999999999999996</c:v>
                </c:pt>
                <c:pt idx="1549">
                  <c:v>4.5</c:v>
                </c:pt>
                <c:pt idx="1550">
                  <c:v>3.8</c:v>
                </c:pt>
                <c:pt idx="1551">
                  <c:v>3.6</c:v>
                </c:pt>
                <c:pt idx="1552">
                  <c:v>3.7</c:v>
                </c:pt>
                <c:pt idx="1553">
                  <c:v>1</c:v>
                </c:pt>
                <c:pt idx="1554">
                  <c:v>-0.1</c:v>
                </c:pt>
                <c:pt idx="1555">
                  <c:v>0.4</c:v>
                </c:pt>
                <c:pt idx="1556">
                  <c:v>-2.5</c:v>
                </c:pt>
                <c:pt idx="1557">
                  <c:v>-6.9</c:v>
                </c:pt>
                <c:pt idx="1558">
                  <c:v>-7.9</c:v>
                </c:pt>
                <c:pt idx="1559">
                  <c:v>-7.7</c:v>
                </c:pt>
                <c:pt idx="1560">
                  <c:v>-2.9</c:v>
                </c:pt>
                <c:pt idx="1561">
                  <c:v>-1.5</c:v>
                </c:pt>
                <c:pt idx="1562">
                  <c:v>0.5</c:v>
                </c:pt>
                <c:pt idx="1563">
                  <c:v>2.6</c:v>
                </c:pt>
                <c:pt idx="1564">
                  <c:v>3</c:v>
                </c:pt>
                <c:pt idx="1565">
                  <c:v>2.2999999999999998</c:v>
                </c:pt>
                <c:pt idx="1566">
                  <c:v>2.8</c:v>
                </c:pt>
                <c:pt idx="1567">
                  <c:v>-0.2</c:v>
                </c:pt>
                <c:pt idx="1568">
                  <c:v>-1.9</c:v>
                </c:pt>
                <c:pt idx="1569">
                  <c:v>-1.5</c:v>
                </c:pt>
                <c:pt idx="1570">
                  <c:v>-2</c:v>
                </c:pt>
                <c:pt idx="1571">
                  <c:v>-3.8</c:v>
                </c:pt>
                <c:pt idx="1572">
                  <c:v>-3.9</c:v>
                </c:pt>
                <c:pt idx="1573">
                  <c:v>-5</c:v>
                </c:pt>
                <c:pt idx="1574">
                  <c:v>-4.5</c:v>
                </c:pt>
                <c:pt idx="1575">
                  <c:v>-5.8</c:v>
                </c:pt>
                <c:pt idx="1576">
                  <c:v>-4.5</c:v>
                </c:pt>
                <c:pt idx="1577">
                  <c:v>-4.8</c:v>
                </c:pt>
                <c:pt idx="1578">
                  <c:v>-4.9000000000000004</c:v>
                </c:pt>
                <c:pt idx="1579">
                  <c:v>-3.1</c:v>
                </c:pt>
                <c:pt idx="1580">
                  <c:v>-2.7</c:v>
                </c:pt>
                <c:pt idx="1581">
                  <c:v>-5</c:v>
                </c:pt>
                <c:pt idx="1582">
                  <c:v>-7.5</c:v>
                </c:pt>
                <c:pt idx="1583">
                  <c:v>-8.6999999999999993</c:v>
                </c:pt>
                <c:pt idx="1584">
                  <c:v>-12.4</c:v>
                </c:pt>
                <c:pt idx="1585">
                  <c:v>-13.3</c:v>
                </c:pt>
                <c:pt idx="1586">
                  <c:v>-16.399999999999999</c:v>
                </c:pt>
                <c:pt idx="1587">
                  <c:v>-17.2</c:v>
                </c:pt>
                <c:pt idx="1588">
                  <c:v>-20</c:v>
                </c:pt>
                <c:pt idx="1589">
                  <c:v>-22.5</c:v>
                </c:pt>
                <c:pt idx="15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9384"/>
        <c:axId val="452931344"/>
      </c:scatterChart>
      <c:scatterChart>
        <c:scatterStyle val="smoothMarker"/>
        <c:varyColors val="0"/>
        <c:ser>
          <c:idx val="2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'dati calibrazione'!$B$1712:$B$3302</c:f>
              <c:numCache>
                <c:formatCode>General</c:formatCode>
                <c:ptCount val="1591"/>
                <c:pt idx="0">
                  <c:v>-6000</c:v>
                </c:pt>
                <c:pt idx="1">
                  <c:v>-5995</c:v>
                </c:pt>
                <c:pt idx="2">
                  <c:v>-5990</c:v>
                </c:pt>
                <c:pt idx="3">
                  <c:v>-5985</c:v>
                </c:pt>
                <c:pt idx="4">
                  <c:v>-5980</c:v>
                </c:pt>
                <c:pt idx="5">
                  <c:v>-5975</c:v>
                </c:pt>
                <c:pt idx="6">
                  <c:v>-5970</c:v>
                </c:pt>
                <c:pt idx="7">
                  <c:v>-5965</c:v>
                </c:pt>
                <c:pt idx="8">
                  <c:v>-5960</c:v>
                </c:pt>
                <c:pt idx="9">
                  <c:v>-5955</c:v>
                </c:pt>
                <c:pt idx="10">
                  <c:v>-5950</c:v>
                </c:pt>
                <c:pt idx="11">
                  <c:v>-5945</c:v>
                </c:pt>
                <c:pt idx="12">
                  <c:v>-5940</c:v>
                </c:pt>
                <c:pt idx="13">
                  <c:v>-5935</c:v>
                </c:pt>
                <c:pt idx="14">
                  <c:v>-5930</c:v>
                </c:pt>
                <c:pt idx="15">
                  <c:v>-5925</c:v>
                </c:pt>
                <c:pt idx="16">
                  <c:v>-5920</c:v>
                </c:pt>
                <c:pt idx="17">
                  <c:v>-5915</c:v>
                </c:pt>
                <c:pt idx="18">
                  <c:v>-5910</c:v>
                </c:pt>
                <c:pt idx="19">
                  <c:v>-5905</c:v>
                </c:pt>
                <c:pt idx="20">
                  <c:v>-5900</c:v>
                </c:pt>
                <c:pt idx="21">
                  <c:v>-5895</c:v>
                </c:pt>
                <c:pt idx="22">
                  <c:v>-5890</c:v>
                </c:pt>
                <c:pt idx="23">
                  <c:v>-5885</c:v>
                </c:pt>
                <c:pt idx="24">
                  <c:v>-5880</c:v>
                </c:pt>
                <c:pt idx="25">
                  <c:v>-5875</c:v>
                </c:pt>
                <c:pt idx="26">
                  <c:v>-5870</c:v>
                </c:pt>
                <c:pt idx="27">
                  <c:v>-5865</c:v>
                </c:pt>
                <c:pt idx="28">
                  <c:v>-5860</c:v>
                </c:pt>
                <c:pt idx="29">
                  <c:v>-5855</c:v>
                </c:pt>
                <c:pt idx="30">
                  <c:v>-5850</c:v>
                </c:pt>
                <c:pt idx="31">
                  <c:v>-5845</c:v>
                </c:pt>
                <c:pt idx="32">
                  <c:v>-5840</c:v>
                </c:pt>
                <c:pt idx="33">
                  <c:v>-5835</c:v>
                </c:pt>
                <c:pt idx="34">
                  <c:v>-5830</c:v>
                </c:pt>
                <c:pt idx="35">
                  <c:v>-5825</c:v>
                </c:pt>
                <c:pt idx="36">
                  <c:v>-5820</c:v>
                </c:pt>
                <c:pt idx="37">
                  <c:v>-5815</c:v>
                </c:pt>
                <c:pt idx="38">
                  <c:v>-5810</c:v>
                </c:pt>
                <c:pt idx="39">
                  <c:v>-5805</c:v>
                </c:pt>
                <c:pt idx="40">
                  <c:v>-5800</c:v>
                </c:pt>
                <c:pt idx="41">
                  <c:v>-5795</c:v>
                </c:pt>
                <c:pt idx="42">
                  <c:v>-5790</c:v>
                </c:pt>
                <c:pt idx="43">
                  <c:v>-5785</c:v>
                </c:pt>
                <c:pt idx="44">
                  <c:v>-5780</c:v>
                </c:pt>
                <c:pt idx="45">
                  <c:v>-5775</c:v>
                </c:pt>
                <c:pt idx="46">
                  <c:v>-5770</c:v>
                </c:pt>
                <c:pt idx="47">
                  <c:v>-5765</c:v>
                </c:pt>
                <c:pt idx="48">
                  <c:v>-5760</c:v>
                </c:pt>
                <c:pt idx="49">
                  <c:v>-5755</c:v>
                </c:pt>
                <c:pt idx="50">
                  <c:v>-5750</c:v>
                </c:pt>
                <c:pt idx="51">
                  <c:v>-5745</c:v>
                </c:pt>
                <c:pt idx="52">
                  <c:v>-5740</c:v>
                </c:pt>
                <c:pt idx="53">
                  <c:v>-5735</c:v>
                </c:pt>
                <c:pt idx="54">
                  <c:v>-5730</c:v>
                </c:pt>
                <c:pt idx="55">
                  <c:v>-5725</c:v>
                </c:pt>
                <c:pt idx="56">
                  <c:v>-5720</c:v>
                </c:pt>
                <c:pt idx="57">
                  <c:v>-5715</c:v>
                </c:pt>
                <c:pt idx="58">
                  <c:v>-5710</c:v>
                </c:pt>
                <c:pt idx="59">
                  <c:v>-5705</c:v>
                </c:pt>
                <c:pt idx="60">
                  <c:v>-5700</c:v>
                </c:pt>
                <c:pt idx="61">
                  <c:v>-5695</c:v>
                </c:pt>
                <c:pt idx="62">
                  <c:v>-5690</c:v>
                </c:pt>
                <c:pt idx="63">
                  <c:v>-5685</c:v>
                </c:pt>
                <c:pt idx="64">
                  <c:v>-5680</c:v>
                </c:pt>
                <c:pt idx="65">
                  <c:v>-5675</c:v>
                </c:pt>
                <c:pt idx="66">
                  <c:v>-5670</c:v>
                </c:pt>
                <c:pt idx="67">
                  <c:v>-5665</c:v>
                </c:pt>
                <c:pt idx="68">
                  <c:v>-5660</c:v>
                </c:pt>
                <c:pt idx="69">
                  <c:v>-5655</c:v>
                </c:pt>
                <c:pt idx="70">
                  <c:v>-5650</c:v>
                </c:pt>
                <c:pt idx="71">
                  <c:v>-5645</c:v>
                </c:pt>
                <c:pt idx="72">
                  <c:v>-5640</c:v>
                </c:pt>
                <c:pt idx="73">
                  <c:v>-5635</c:v>
                </c:pt>
                <c:pt idx="74">
                  <c:v>-5630</c:v>
                </c:pt>
                <c:pt idx="75">
                  <c:v>-5625</c:v>
                </c:pt>
                <c:pt idx="76">
                  <c:v>-5620</c:v>
                </c:pt>
                <c:pt idx="77">
                  <c:v>-5615</c:v>
                </c:pt>
                <c:pt idx="78">
                  <c:v>-5610</c:v>
                </c:pt>
                <c:pt idx="79">
                  <c:v>-5605</c:v>
                </c:pt>
                <c:pt idx="80">
                  <c:v>-5600</c:v>
                </c:pt>
                <c:pt idx="81">
                  <c:v>-5595</c:v>
                </c:pt>
                <c:pt idx="82">
                  <c:v>-5590</c:v>
                </c:pt>
                <c:pt idx="83">
                  <c:v>-5585</c:v>
                </c:pt>
                <c:pt idx="84">
                  <c:v>-5580</c:v>
                </c:pt>
                <c:pt idx="85">
                  <c:v>-5575</c:v>
                </c:pt>
                <c:pt idx="86">
                  <c:v>-5570</c:v>
                </c:pt>
                <c:pt idx="87">
                  <c:v>-5565</c:v>
                </c:pt>
                <c:pt idx="88">
                  <c:v>-5560</c:v>
                </c:pt>
                <c:pt idx="89">
                  <c:v>-5555</c:v>
                </c:pt>
                <c:pt idx="90">
                  <c:v>-5550</c:v>
                </c:pt>
                <c:pt idx="91">
                  <c:v>-5545</c:v>
                </c:pt>
                <c:pt idx="92">
                  <c:v>-5540</c:v>
                </c:pt>
                <c:pt idx="93">
                  <c:v>-5535</c:v>
                </c:pt>
                <c:pt idx="94">
                  <c:v>-5530</c:v>
                </c:pt>
                <c:pt idx="95">
                  <c:v>-5525</c:v>
                </c:pt>
                <c:pt idx="96">
                  <c:v>-5520</c:v>
                </c:pt>
                <c:pt idx="97">
                  <c:v>-5515</c:v>
                </c:pt>
                <c:pt idx="98">
                  <c:v>-5510</c:v>
                </c:pt>
                <c:pt idx="99">
                  <c:v>-5505</c:v>
                </c:pt>
                <c:pt idx="100">
                  <c:v>-5500</c:v>
                </c:pt>
                <c:pt idx="101">
                  <c:v>-5495</c:v>
                </c:pt>
                <c:pt idx="102">
                  <c:v>-5490</c:v>
                </c:pt>
                <c:pt idx="103">
                  <c:v>-5485</c:v>
                </c:pt>
                <c:pt idx="104">
                  <c:v>-5480</c:v>
                </c:pt>
                <c:pt idx="105">
                  <c:v>-5475</c:v>
                </c:pt>
                <c:pt idx="106">
                  <c:v>-5470</c:v>
                </c:pt>
                <c:pt idx="107">
                  <c:v>-5465</c:v>
                </c:pt>
                <c:pt idx="108">
                  <c:v>-5460</c:v>
                </c:pt>
                <c:pt idx="109">
                  <c:v>-5455</c:v>
                </c:pt>
                <c:pt idx="110">
                  <c:v>-5450</c:v>
                </c:pt>
                <c:pt idx="111">
                  <c:v>-5445</c:v>
                </c:pt>
                <c:pt idx="112">
                  <c:v>-5440</c:v>
                </c:pt>
                <c:pt idx="113">
                  <c:v>-5435</c:v>
                </c:pt>
                <c:pt idx="114">
                  <c:v>-5430</c:v>
                </c:pt>
                <c:pt idx="115">
                  <c:v>-5425</c:v>
                </c:pt>
                <c:pt idx="116">
                  <c:v>-5420</c:v>
                </c:pt>
                <c:pt idx="117">
                  <c:v>-5415</c:v>
                </c:pt>
                <c:pt idx="118">
                  <c:v>-5410</c:v>
                </c:pt>
                <c:pt idx="119">
                  <c:v>-5405</c:v>
                </c:pt>
                <c:pt idx="120">
                  <c:v>-5400</c:v>
                </c:pt>
                <c:pt idx="121">
                  <c:v>-5395</c:v>
                </c:pt>
                <c:pt idx="122">
                  <c:v>-5390</c:v>
                </c:pt>
                <c:pt idx="123">
                  <c:v>-5385</c:v>
                </c:pt>
                <c:pt idx="124">
                  <c:v>-5380</c:v>
                </c:pt>
                <c:pt idx="125">
                  <c:v>-5375</c:v>
                </c:pt>
                <c:pt idx="126">
                  <c:v>-5370</c:v>
                </c:pt>
                <c:pt idx="127">
                  <c:v>-5365</c:v>
                </c:pt>
                <c:pt idx="128">
                  <c:v>-5360</c:v>
                </c:pt>
                <c:pt idx="129">
                  <c:v>-5355</c:v>
                </c:pt>
                <c:pt idx="130">
                  <c:v>-5350</c:v>
                </c:pt>
                <c:pt idx="131">
                  <c:v>-5345</c:v>
                </c:pt>
                <c:pt idx="132">
                  <c:v>-5340</c:v>
                </c:pt>
                <c:pt idx="133">
                  <c:v>-5335</c:v>
                </c:pt>
                <c:pt idx="134">
                  <c:v>-5330</c:v>
                </c:pt>
                <c:pt idx="135">
                  <c:v>-5325</c:v>
                </c:pt>
                <c:pt idx="136">
                  <c:v>-5320</c:v>
                </c:pt>
                <c:pt idx="137">
                  <c:v>-5315</c:v>
                </c:pt>
                <c:pt idx="138">
                  <c:v>-5310</c:v>
                </c:pt>
                <c:pt idx="139">
                  <c:v>-5305</c:v>
                </c:pt>
                <c:pt idx="140">
                  <c:v>-5300</c:v>
                </c:pt>
                <c:pt idx="141">
                  <c:v>-5295</c:v>
                </c:pt>
                <c:pt idx="142">
                  <c:v>-5290</c:v>
                </c:pt>
                <c:pt idx="143">
                  <c:v>-5285</c:v>
                </c:pt>
                <c:pt idx="144">
                  <c:v>-5280</c:v>
                </c:pt>
                <c:pt idx="145">
                  <c:v>-5275</c:v>
                </c:pt>
                <c:pt idx="146">
                  <c:v>-5270</c:v>
                </c:pt>
                <c:pt idx="147">
                  <c:v>-5265</c:v>
                </c:pt>
                <c:pt idx="148">
                  <c:v>-5260</c:v>
                </c:pt>
                <c:pt idx="149">
                  <c:v>-5255</c:v>
                </c:pt>
                <c:pt idx="150">
                  <c:v>-5250</c:v>
                </c:pt>
                <c:pt idx="151">
                  <c:v>-5245</c:v>
                </c:pt>
                <c:pt idx="152">
                  <c:v>-5240</c:v>
                </c:pt>
                <c:pt idx="153">
                  <c:v>-5235</c:v>
                </c:pt>
                <c:pt idx="154">
                  <c:v>-5230</c:v>
                </c:pt>
                <c:pt idx="155">
                  <c:v>-5225</c:v>
                </c:pt>
                <c:pt idx="156">
                  <c:v>-5220</c:v>
                </c:pt>
                <c:pt idx="157">
                  <c:v>-5215</c:v>
                </c:pt>
                <c:pt idx="158">
                  <c:v>-5210</c:v>
                </c:pt>
                <c:pt idx="159">
                  <c:v>-5205</c:v>
                </c:pt>
                <c:pt idx="160">
                  <c:v>-5200</c:v>
                </c:pt>
                <c:pt idx="161">
                  <c:v>-5195</c:v>
                </c:pt>
                <c:pt idx="162">
                  <c:v>-5190</c:v>
                </c:pt>
                <c:pt idx="163">
                  <c:v>-5185</c:v>
                </c:pt>
                <c:pt idx="164">
                  <c:v>-5180</c:v>
                </c:pt>
                <c:pt idx="165">
                  <c:v>-5175</c:v>
                </c:pt>
                <c:pt idx="166">
                  <c:v>-5170</c:v>
                </c:pt>
                <c:pt idx="167">
                  <c:v>-5165</c:v>
                </c:pt>
                <c:pt idx="168">
                  <c:v>-5160</c:v>
                </c:pt>
                <c:pt idx="169">
                  <c:v>-5155</c:v>
                </c:pt>
                <c:pt idx="170">
                  <c:v>-5150</c:v>
                </c:pt>
                <c:pt idx="171">
                  <c:v>-5145</c:v>
                </c:pt>
                <c:pt idx="172">
                  <c:v>-5140</c:v>
                </c:pt>
                <c:pt idx="173">
                  <c:v>-5135</c:v>
                </c:pt>
                <c:pt idx="174">
                  <c:v>-5130</c:v>
                </c:pt>
                <c:pt idx="175">
                  <c:v>-5125</c:v>
                </c:pt>
                <c:pt idx="176">
                  <c:v>-5120</c:v>
                </c:pt>
                <c:pt idx="177">
                  <c:v>-5115</c:v>
                </c:pt>
                <c:pt idx="178">
                  <c:v>-5110</c:v>
                </c:pt>
                <c:pt idx="179">
                  <c:v>-5105</c:v>
                </c:pt>
                <c:pt idx="180">
                  <c:v>-5100</c:v>
                </c:pt>
                <c:pt idx="181">
                  <c:v>-5095</c:v>
                </c:pt>
                <c:pt idx="182">
                  <c:v>-5090</c:v>
                </c:pt>
                <c:pt idx="183">
                  <c:v>-5085</c:v>
                </c:pt>
                <c:pt idx="184">
                  <c:v>-5080</c:v>
                </c:pt>
                <c:pt idx="185">
                  <c:v>-5075</c:v>
                </c:pt>
                <c:pt idx="186">
                  <c:v>-5070</c:v>
                </c:pt>
                <c:pt idx="187">
                  <c:v>-5065</c:v>
                </c:pt>
                <c:pt idx="188">
                  <c:v>-5060</c:v>
                </c:pt>
                <c:pt idx="189">
                  <c:v>-5055</c:v>
                </c:pt>
                <c:pt idx="190">
                  <c:v>-5050</c:v>
                </c:pt>
                <c:pt idx="191">
                  <c:v>-5045</c:v>
                </c:pt>
                <c:pt idx="192">
                  <c:v>-5040</c:v>
                </c:pt>
                <c:pt idx="193">
                  <c:v>-5035</c:v>
                </c:pt>
                <c:pt idx="194">
                  <c:v>-5030</c:v>
                </c:pt>
                <c:pt idx="195">
                  <c:v>-5025</c:v>
                </c:pt>
                <c:pt idx="196">
                  <c:v>-5020</c:v>
                </c:pt>
                <c:pt idx="197">
                  <c:v>-5015</c:v>
                </c:pt>
                <c:pt idx="198">
                  <c:v>-5010</c:v>
                </c:pt>
                <c:pt idx="199">
                  <c:v>-5005</c:v>
                </c:pt>
                <c:pt idx="200">
                  <c:v>-5000</c:v>
                </c:pt>
                <c:pt idx="201">
                  <c:v>-4995</c:v>
                </c:pt>
                <c:pt idx="202">
                  <c:v>-4990</c:v>
                </c:pt>
                <c:pt idx="203">
                  <c:v>-4985</c:v>
                </c:pt>
                <c:pt idx="204">
                  <c:v>-4980</c:v>
                </c:pt>
                <c:pt idx="205">
                  <c:v>-4975</c:v>
                </c:pt>
                <c:pt idx="206">
                  <c:v>-4970</c:v>
                </c:pt>
                <c:pt idx="207">
                  <c:v>-4965</c:v>
                </c:pt>
                <c:pt idx="208">
                  <c:v>-4960</c:v>
                </c:pt>
                <c:pt idx="209">
                  <c:v>-4955</c:v>
                </c:pt>
                <c:pt idx="210">
                  <c:v>-4950</c:v>
                </c:pt>
                <c:pt idx="211">
                  <c:v>-4945</c:v>
                </c:pt>
                <c:pt idx="212">
                  <c:v>-4940</c:v>
                </c:pt>
                <c:pt idx="213">
                  <c:v>-4935</c:v>
                </c:pt>
                <c:pt idx="214">
                  <c:v>-4930</c:v>
                </c:pt>
                <c:pt idx="215">
                  <c:v>-4925</c:v>
                </c:pt>
                <c:pt idx="216">
                  <c:v>-4920</c:v>
                </c:pt>
                <c:pt idx="217">
                  <c:v>-4915</c:v>
                </c:pt>
                <c:pt idx="218">
                  <c:v>-4910</c:v>
                </c:pt>
                <c:pt idx="219">
                  <c:v>-4905</c:v>
                </c:pt>
                <c:pt idx="220">
                  <c:v>-4900</c:v>
                </c:pt>
                <c:pt idx="221">
                  <c:v>-4895</c:v>
                </c:pt>
                <c:pt idx="222">
                  <c:v>-4890</c:v>
                </c:pt>
                <c:pt idx="223">
                  <c:v>-4885</c:v>
                </c:pt>
                <c:pt idx="224">
                  <c:v>-4880</c:v>
                </c:pt>
                <c:pt idx="225">
                  <c:v>-4875</c:v>
                </c:pt>
                <c:pt idx="226">
                  <c:v>-4870</c:v>
                </c:pt>
                <c:pt idx="227">
                  <c:v>-4865</c:v>
                </c:pt>
                <c:pt idx="228">
                  <c:v>-4860</c:v>
                </c:pt>
                <c:pt idx="229">
                  <c:v>-4855</c:v>
                </c:pt>
                <c:pt idx="230">
                  <c:v>-4850</c:v>
                </c:pt>
                <c:pt idx="231">
                  <c:v>-4845</c:v>
                </c:pt>
                <c:pt idx="232">
                  <c:v>-4840</c:v>
                </c:pt>
                <c:pt idx="233">
                  <c:v>-4835</c:v>
                </c:pt>
                <c:pt idx="234">
                  <c:v>-4830</c:v>
                </c:pt>
                <c:pt idx="235">
                  <c:v>-4825</c:v>
                </c:pt>
                <c:pt idx="236">
                  <c:v>-4820</c:v>
                </c:pt>
                <c:pt idx="237">
                  <c:v>-4815</c:v>
                </c:pt>
                <c:pt idx="238">
                  <c:v>-4810</c:v>
                </c:pt>
                <c:pt idx="239">
                  <c:v>-4805</c:v>
                </c:pt>
                <c:pt idx="240">
                  <c:v>-4800</c:v>
                </c:pt>
                <c:pt idx="241">
                  <c:v>-4795</c:v>
                </c:pt>
                <c:pt idx="242">
                  <c:v>-4790</c:v>
                </c:pt>
                <c:pt idx="243">
                  <c:v>-4785</c:v>
                </c:pt>
                <c:pt idx="244">
                  <c:v>-4780</c:v>
                </c:pt>
                <c:pt idx="245">
                  <c:v>-4775</c:v>
                </c:pt>
                <c:pt idx="246">
                  <c:v>-4770</c:v>
                </c:pt>
                <c:pt idx="247">
                  <c:v>-4765</c:v>
                </c:pt>
                <c:pt idx="248">
                  <c:v>-4760</c:v>
                </c:pt>
                <c:pt idx="249">
                  <c:v>-4755</c:v>
                </c:pt>
                <c:pt idx="250">
                  <c:v>-4750</c:v>
                </c:pt>
                <c:pt idx="251">
                  <c:v>-4745</c:v>
                </c:pt>
                <c:pt idx="252">
                  <c:v>-4740</c:v>
                </c:pt>
                <c:pt idx="253">
                  <c:v>-4735</c:v>
                </c:pt>
                <c:pt idx="254">
                  <c:v>-4730</c:v>
                </c:pt>
                <c:pt idx="255">
                  <c:v>-4725</c:v>
                </c:pt>
                <c:pt idx="256">
                  <c:v>-4720</c:v>
                </c:pt>
                <c:pt idx="257">
                  <c:v>-4715</c:v>
                </c:pt>
                <c:pt idx="258">
                  <c:v>-4710</c:v>
                </c:pt>
                <c:pt idx="259">
                  <c:v>-4705</c:v>
                </c:pt>
                <c:pt idx="260">
                  <c:v>-4700</c:v>
                </c:pt>
                <c:pt idx="261">
                  <c:v>-4695</c:v>
                </c:pt>
                <c:pt idx="262">
                  <c:v>-4690</c:v>
                </c:pt>
                <c:pt idx="263">
                  <c:v>-4685</c:v>
                </c:pt>
                <c:pt idx="264">
                  <c:v>-4680</c:v>
                </c:pt>
                <c:pt idx="265">
                  <c:v>-4675</c:v>
                </c:pt>
                <c:pt idx="266">
                  <c:v>-4670</c:v>
                </c:pt>
                <c:pt idx="267">
                  <c:v>-4665</c:v>
                </c:pt>
                <c:pt idx="268">
                  <c:v>-4660</c:v>
                </c:pt>
                <c:pt idx="269">
                  <c:v>-4655</c:v>
                </c:pt>
                <c:pt idx="270">
                  <c:v>-4650</c:v>
                </c:pt>
                <c:pt idx="271">
                  <c:v>-4645</c:v>
                </c:pt>
                <c:pt idx="272">
                  <c:v>-4640</c:v>
                </c:pt>
                <c:pt idx="273">
                  <c:v>-4635</c:v>
                </c:pt>
                <c:pt idx="274">
                  <c:v>-4630</c:v>
                </c:pt>
                <c:pt idx="275">
                  <c:v>-4625</c:v>
                </c:pt>
                <c:pt idx="276">
                  <c:v>-4620</c:v>
                </c:pt>
                <c:pt idx="277">
                  <c:v>-4615</c:v>
                </c:pt>
                <c:pt idx="278">
                  <c:v>-4610</c:v>
                </c:pt>
                <c:pt idx="279">
                  <c:v>-4605</c:v>
                </c:pt>
                <c:pt idx="280">
                  <c:v>-4600</c:v>
                </c:pt>
                <c:pt idx="281">
                  <c:v>-4595</c:v>
                </c:pt>
                <c:pt idx="282">
                  <c:v>-4590</c:v>
                </c:pt>
                <c:pt idx="283">
                  <c:v>-4585</c:v>
                </c:pt>
                <c:pt idx="284">
                  <c:v>-4580</c:v>
                </c:pt>
                <c:pt idx="285">
                  <c:v>-4575</c:v>
                </c:pt>
                <c:pt idx="286">
                  <c:v>-4570</c:v>
                </c:pt>
                <c:pt idx="287">
                  <c:v>-4565</c:v>
                </c:pt>
                <c:pt idx="288">
                  <c:v>-4560</c:v>
                </c:pt>
                <c:pt idx="289">
                  <c:v>-4555</c:v>
                </c:pt>
                <c:pt idx="290">
                  <c:v>-4550</c:v>
                </c:pt>
                <c:pt idx="291">
                  <c:v>-4545</c:v>
                </c:pt>
                <c:pt idx="292">
                  <c:v>-4540</c:v>
                </c:pt>
                <c:pt idx="293">
                  <c:v>-4535</c:v>
                </c:pt>
                <c:pt idx="294">
                  <c:v>-4530</c:v>
                </c:pt>
                <c:pt idx="295">
                  <c:v>-4525</c:v>
                </c:pt>
                <c:pt idx="296">
                  <c:v>-4520</c:v>
                </c:pt>
                <c:pt idx="297">
                  <c:v>-4515</c:v>
                </c:pt>
                <c:pt idx="298">
                  <c:v>-4510</c:v>
                </c:pt>
                <c:pt idx="299">
                  <c:v>-4505</c:v>
                </c:pt>
                <c:pt idx="300">
                  <c:v>-4500</c:v>
                </c:pt>
                <c:pt idx="301">
                  <c:v>-4495</c:v>
                </c:pt>
                <c:pt idx="302">
                  <c:v>-4490</c:v>
                </c:pt>
                <c:pt idx="303">
                  <c:v>-4485</c:v>
                </c:pt>
                <c:pt idx="304">
                  <c:v>-4480</c:v>
                </c:pt>
                <c:pt idx="305">
                  <c:v>-4475</c:v>
                </c:pt>
                <c:pt idx="306">
                  <c:v>-4470</c:v>
                </c:pt>
                <c:pt idx="307">
                  <c:v>-4465</c:v>
                </c:pt>
                <c:pt idx="308">
                  <c:v>-4460</c:v>
                </c:pt>
                <c:pt idx="309">
                  <c:v>-4455</c:v>
                </c:pt>
                <c:pt idx="310">
                  <c:v>-4450</c:v>
                </c:pt>
                <c:pt idx="311">
                  <c:v>-4445</c:v>
                </c:pt>
                <c:pt idx="312">
                  <c:v>-4440</c:v>
                </c:pt>
                <c:pt idx="313">
                  <c:v>-4435</c:v>
                </c:pt>
                <c:pt idx="314">
                  <c:v>-4430</c:v>
                </c:pt>
                <c:pt idx="315">
                  <c:v>-4425</c:v>
                </c:pt>
                <c:pt idx="316">
                  <c:v>-4420</c:v>
                </c:pt>
                <c:pt idx="317">
                  <c:v>-4415</c:v>
                </c:pt>
                <c:pt idx="318">
                  <c:v>-4410</c:v>
                </c:pt>
                <c:pt idx="319">
                  <c:v>-4405</c:v>
                </c:pt>
                <c:pt idx="320">
                  <c:v>-4400</c:v>
                </c:pt>
                <c:pt idx="321">
                  <c:v>-4395</c:v>
                </c:pt>
                <c:pt idx="322">
                  <c:v>-4390</c:v>
                </c:pt>
                <c:pt idx="323">
                  <c:v>-4385</c:v>
                </c:pt>
                <c:pt idx="324">
                  <c:v>-4380</c:v>
                </c:pt>
                <c:pt idx="325">
                  <c:v>-4375</c:v>
                </c:pt>
                <c:pt idx="326">
                  <c:v>-4370</c:v>
                </c:pt>
                <c:pt idx="327">
                  <c:v>-4365</c:v>
                </c:pt>
                <c:pt idx="328">
                  <c:v>-4360</c:v>
                </c:pt>
                <c:pt idx="329">
                  <c:v>-4355</c:v>
                </c:pt>
                <c:pt idx="330">
                  <c:v>-4350</c:v>
                </c:pt>
                <c:pt idx="331">
                  <c:v>-4345</c:v>
                </c:pt>
                <c:pt idx="332">
                  <c:v>-4340</c:v>
                </c:pt>
                <c:pt idx="333">
                  <c:v>-4335</c:v>
                </c:pt>
                <c:pt idx="334">
                  <c:v>-4330</c:v>
                </c:pt>
                <c:pt idx="335">
                  <c:v>-4325</c:v>
                </c:pt>
                <c:pt idx="336">
                  <c:v>-4320</c:v>
                </c:pt>
                <c:pt idx="337">
                  <c:v>-4315</c:v>
                </c:pt>
                <c:pt idx="338">
                  <c:v>-4310</c:v>
                </c:pt>
                <c:pt idx="339">
                  <c:v>-4305</c:v>
                </c:pt>
                <c:pt idx="340">
                  <c:v>-4300</c:v>
                </c:pt>
                <c:pt idx="341">
                  <c:v>-4295</c:v>
                </c:pt>
                <c:pt idx="342">
                  <c:v>-4290</c:v>
                </c:pt>
                <c:pt idx="343">
                  <c:v>-4285</c:v>
                </c:pt>
                <c:pt idx="344">
                  <c:v>-4280</c:v>
                </c:pt>
                <c:pt idx="345">
                  <c:v>-4275</c:v>
                </c:pt>
                <c:pt idx="346">
                  <c:v>-4270</c:v>
                </c:pt>
                <c:pt idx="347">
                  <c:v>-4265</c:v>
                </c:pt>
                <c:pt idx="348">
                  <c:v>-4260</c:v>
                </c:pt>
                <c:pt idx="349">
                  <c:v>-4255</c:v>
                </c:pt>
                <c:pt idx="350">
                  <c:v>-4250</c:v>
                </c:pt>
                <c:pt idx="351">
                  <c:v>-4245</c:v>
                </c:pt>
                <c:pt idx="352">
                  <c:v>-4240</c:v>
                </c:pt>
                <c:pt idx="353">
                  <c:v>-4235</c:v>
                </c:pt>
                <c:pt idx="354">
                  <c:v>-4230</c:v>
                </c:pt>
                <c:pt idx="355">
                  <c:v>-4225</c:v>
                </c:pt>
                <c:pt idx="356">
                  <c:v>-4220</c:v>
                </c:pt>
                <c:pt idx="357">
                  <c:v>-4215</c:v>
                </c:pt>
                <c:pt idx="358">
                  <c:v>-4210</c:v>
                </c:pt>
                <c:pt idx="359">
                  <c:v>-4205</c:v>
                </c:pt>
                <c:pt idx="360">
                  <c:v>-4200</c:v>
                </c:pt>
                <c:pt idx="361">
                  <c:v>-4195</c:v>
                </c:pt>
                <c:pt idx="362">
                  <c:v>-4190</c:v>
                </c:pt>
                <c:pt idx="363">
                  <c:v>-4185</c:v>
                </c:pt>
                <c:pt idx="364">
                  <c:v>-4180</c:v>
                </c:pt>
                <c:pt idx="365">
                  <c:v>-4175</c:v>
                </c:pt>
                <c:pt idx="366">
                  <c:v>-4170</c:v>
                </c:pt>
                <c:pt idx="367">
                  <c:v>-4165</c:v>
                </c:pt>
                <c:pt idx="368">
                  <c:v>-4160</c:v>
                </c:pt>
                <c:pt idx="369">
                  <c:v>-4155</c:v>
                </c:pt>
                <c:pt idx="370">
                  <c:v>-4150</c:v>
                </c:pt>
                <c:pt idx="371">
                  <c:v>-4145</c:v>
                </c:pt>
                <c:pt idx="372">
                  <c:v>-4140</c:v>
                </c:pt>
                <c:pt idx="373">
                  <c:v>-4135</c:v>
                </c:pt>
                <c:pt idx="374">
                  <c:v>-4130</c:v>
                </c:pt>
                <c:pt idx="375">
                  <c:v>-4125</c:v>
                </c:pt>
                <c:pt idx="376">
                  <c:v>-4120</c:v>
                </c:pt>
                <c:pt idx="377">
                  <c:v>-4115</c:v>
                </c:pt>
                <c:pt idx="378">
                  <c:v>-4110</c:v>
                </c:pt>
                <c:pt idx="379">
                  <c:v>-4105</c:v>
                </c:pt>
                <c:pt idx="380">
                  <c:v>-4100</c:v>
                </c:pt>
                <c:pt idx="381">
                  <c:v>-4095</c:v>
                </c:pt>
                <c:pt idx="382">
                  <c:v>-4090</c:v>
                </c:pt>
                <c:pt idx="383">
                  <c:v>-4085</c:v>
                </c:pt>
                <c:pt idx="384">
                  <c:v>-4080</c:v>
                </c:pt>
                <c:pt idx="385">
                  <c:v>-4075</c:v>
                </c:pt>
                <c:pt idx="386">
                  <c:v>-4070</c:v>
                </c:pt>
                <c:pt idx="387">
                  <c:v>-4065</c:v>
                </c:pt>
                <c:pt idx="388">
                  <c:v>-4060</c:v>
                </c:pt>
                <c:pt idx="389">
                  <c:v>-4055</c:v>
                </c:pt>
                <c:pt idx="390">
                  <c:v>-4050</c:v>
                </c:pt>
                <c:pt idx="391">
                  <c:v>-4045</c:v>
                </c:pt>
                <c:pt idx="392">
                  <c:v>-4040</c:v>
                </c:pt>
                <c:pt idx="393">
                  <c:v>-4035</c:v>
                </c:pt>
                <c:pt idx="394">
                  <c:v>-4030</c:v>
                </c:pt>
                <c:pt idx="395">
                  <c:v>-4025</c:v>
                </c:pt>
                <c:pt idx="396">
                  <c:v>-4020</c:v>
                </c:pt>
                <c:pt idx="397">
                  <c:v>-4015</c:v>
                </c:pt>
                <c:pt idx="398">
                  <c:v>-4010</c:v>
                </c:pt>
                <c:pt idx="399">
                  <c:v>-4005</c:v>
                </c:pt>
                <c:pt idx="400">
                  <c:v>-4000</c:v>
                </c:pt>
                <c:pt idx="401">
                  <c:v>-3995</c:v>
                </c:pt>
                <c:pt idx="402">
                  <c:v>-3990</c:v>
                </c:pt>
                <c:pt idx="403">
                  <c:v>-3985</c:v>
                </c:pt>
                <c:pt idx="404">
                  <c:v>-3980</c:v>
                </c:pt>
                <c:pt idx="405">
                  <c:v>-3975</c:v>
                </c:pt>
                <c:pt idx="406">
                  <c:v>-3970</c:v>
                </c:pt>
                <c:pt idx="407">
                  <c:v>-3965</c:v>
                </c:pt>
                <c:pt idx="408">
                  <c:v>-3960</c:v>
                </c:pt>
                <c:pt idx="409">
                  <c:v>-3955</c:v>
                </c:pt>
                <c:pt idx="410">
                  <c:v>-3950</c:v>
                </c:pt>
                <c:pt idx="411">
                  <c:v>-3945</c:v>
                </c:pt>
                <c:pt idx="412">
                  <c:v>-3940</c:v>
                </c:pt>
                <c:pt idx="413">
                  <c:v>-3935</c:v>
                </c:pt>
                <c:pt idx="414">
                  <c:v>-3930</c:v>
                </c:pt>
                <c:pt idx="415">
                  <c:v>-3925</c:v>
                </c:pt>
                <c:pt idx="416">
                  <c:v>-3920</c:v>
                </c:pt>
                <c:pt idx="417">
                  <c:v>-3915</c:v>
                </c:pt>
                <c:pt idx="418">
                  <c:v>-3910</c:v>
                </c:pt>
                <c:pt idx="419">
                  <c:v>-3905</c:v>
                </c:pt>
                <c:pt idx="420">
                  <c:v>-3900</c:v>
                </c:pt>
                <c:pt idx="421">
                  <c:v>-3895</c:v>
                </c:pt>
                <c:pt idx="422">
                  <c:v>-3890</c:v>
                </c:pt>
                <c:pt idx="423">
                  <c:v>-3885</c:v>
                </c:pt>
                <c:pt idx="424">
                  <c:v>-3880</c:v>
                </c:pt>
                <c:pt idx="425">
                  <c:v>-3875</c:v>
                </c:pt>
                <c:pt idx="426">
                  <c:v>-3870</c:v>
                </c:pt>
                <c:pt idx="427">
                  <c:v>-3865</c:v>
                </c:pt>
                <c:pt idx="428">
                  <c:v>-3860</c:v>
                </c:pt>
                <c:pt idx="429">
                  <c:v>-3855</c:v>
                </c:pt>
                <c:pt idx="430">
                  <c:v>-3850</c:v>
                </c:pt>
                <c:pt idx="431">
                  <c:v>-3845</c:v>
                </c:pt>
                <c:pt idx="432">
                  <c:v>-3840</c:v>
                </c:pt>
                <c:pt idx="433">
                  <c:v>-3835</c:v>
                </c:pt>
                <c:pt idx="434">
                  <c:v>-3830</c:v>
                </c:pt>
                <c:pt idx="435">
                  <c:v>-3825</c:v>
                </c:pt>
                <c:pt idx="436">
                  <c:v>-3820</c:v>
                </c:pt>
                <c:pt idx="437">
                  <c:v>-3815</c:v>
                </c:pt>
                <c:pt idx="438">
                  <c:v>-3810</c:v>
                </c:pt>
                <c:pt idx="439">
                  <c:v>-3805</c:v>
                </c:pt>
                <c:pt idx="440">
                  <c:v>-3800</c:v>
                </c:pt>
                <c:pt idx="441">
                  <c:v>-3795</c:v>
                </c:pt>
                <c:pt idx="442">
                  <c:v>-3790</c:v>
                </c:pt>
                <c:pt idx="443">
                  <c:v>-3785</c:v>
                </c:pt>
                <c:pt idx="444">
                  <c:v>-3780</c:v>
                </c:pt>
                <c:pt idx="445">
                  <c:v>-3775</c:v>
                </c:pt>
                <c:pt idx="446">
                  <c:v>-3770</c:v>
                </c:pt>
                <c:pt idx="447">
                  <c:v>-3765</c:v>
                </c:pt>
                <c:pt idx="448">
                  <c:v>-3760</c:v>
                </c:pt>
                <c:pt idx="449">
                  <c:v>-3755</c:v>
                </c:pt>
                <c:pt idx="450">
                  <c:v>-3750</c:v>
                </c:pt>
                <c:pt idx="451">
                  <c:v>-3745</c:v>
                </c:pt>
                <c:pt idx="452">
                  <c:v>-3740</c:v>
                </c:pt>
                <c:pt idx="453">
                  <c:v>-3735</c:v>
                </c:pt>
                <c:pt idx="454">
                  <c:v>-3730</c:v>
                </c:pt>
                <c:pt idx="455">
                  <c:v>-3725</c:v>
                </c:pt>
                <c:pt idx="456">
                  <c:v>-3720</c:v>
                </c:pt>
                <c:pt idx="457">
                  <c:v>-3715</c:v>
                </c:pt>
                <c:pt idx="458">
                  <c:v>-3710</c:v>
                </c:pt>
                <c:pt idx="459">
                  <c:v>-3705</c:v>
                </c:pt>
                <c:pt idx="460">
                  <c:v>-3700</c:v>
                </c:pt>
                <c:pt idx="461">
                  <c:v>-3695</c:v>
                </c:pt>
                <c:pt idx="462">
                  <c:v>-3690</c:v>
                </c:pt>
                <c:pt idx="463">
                  <c:v>-3685</c:v>
                </c:pt>
                <c:pt idx="464">
                  <c:v>-3680</c:v>
                </c:pt>
                <c:pt idx="465">
                  <c:v>-3675</c:v>
                </c:pt>
                <c:pt idx="466">
                  <c:v>-3670</c:v>
                </c:pt>
                <c:pt idx="467">
                  <c:v>-3665</c:v>
                </c:pt>
                <c:pt idx="468">
                  <c:v>-3660</c:v>
                </c:pt>
                <c:pt idx="469">
                  <c:v>-3655</c:v>
                </c:pt>
                <c:pt idx="470">
                  <c:v>-3650</c:v>
                </c:pt>
                <c:pt idx="471">
                  <c:v>-3645</c:v>
                </c:pt>
                <c:pt idx="472">
                  <c:v>-3640</c:v>
                </c:pt>
                <c:pt idx="473">
                  <c:v>-3635</c:v>
                </c:pt>
                <c:pt idx="474">
                  <c:v>-3630</c:v>
                </c:pt>
                <c:pt idx="475">
                  <c:v>-3625</c:v>
                </c:pt>
                <c:pt idx="476">
                  <c:v>-3620</c:v>
                </c:pt>
                <c:pt idx="477">
                  <c:v>-3615</c:v>
                </c:pt>
                <c:pt idx="478">
                  <c:v>-3610</c:v>
                </c:pt>
                <c:pt idx="479">
                  <c:v>-3605</c:v>
                </c:pt>
                <c:pt idx="480">
                  <c:v>-3600</c:v>
                </c:pt>
                <c:pt idx="481">
                  <c:v>-3595</c:v>
                </c:pt>
                <c:pt idx="482">
                  <c:v>-3590</c:v>
                </c:pt>
                <c:pt idx="483">
                  <c:v>-3585</c:v>
                </c:pt>
                <c:pt idx="484">
                  <c:v>-3580</c:v>
                </c:pt>
                <c:pt idx="485">
                  <c:v>-3575</c:v>
                </c:pt>
                <c:pt idx="486">
                  <c:v>-3570</c:v>
                </c:pt>
                <c:pt idx="487">
                  <c:v>-3565</c:v>
                </c:pt>
                <c:pt idx="488">
                  <c:v>-3560</c:v>
                </c:pt>
                <c:pt idx="489">
                  <c:v>-3555</c:v>
                </c:pt>
                <c:pt idx="490">
                  <c:v>-3550</c:v>
                </c:pt>
                <c:pt idx="491">
                  <c:v>-3545</c:v>
                </c:pt>
                <c:pt idx="492">
                  <c:v>-3540</c:v>
                </c:pt>
                <c:pt idx="493">
                  <c:v>-3535</c:v>
                </c:pt>
                <c:pt idx="494">
                  <c:v>-3530</c:v>
                </c:pt>
                <c:pt idx="495">
                  <c:v>-3525</c:v>
                </c:pt>
                <c:pt idx="496">
                  <c:v>-3520</c:v>
                </c:pt>
                <c:pt idx="497">
                  <c:v>-3515</c:v>
                </c:pt>
                <c:pt idx="498">
                  <c:v>-3510</c:v>
                </c:pt>
                <c:pt idx="499">
                  <c:v>-3505</c:v>
                </c:pt>
                <c:pt idx="500">
                  <c:v>-3500</c:v>
                </c:pt>
                <c:pt idx="501">
                  <c:v>-3495</c:v>
                </c:pt>
                <c:pt idx="502">
                  <c:v>-3490</c:v>
                </c:pt>
                <c:pt idx="503">
                  <c:v>-3485</c:v>
                </c:pt>
                <c:pt idx="504">
                  <c:v>-3480</c:v>
                </c:pt>
                <c:pt idx="505">
                  <c:v>-3475</c:v>
                </c:pt>
                <c:pt idx="506">
                  <c:v>-3470</c:v>
                </c:pt>
                <c:pt idx="507">
                  <c:v>-3465</c:v>
                </c:pt>
                <c:pt idx="508">
                  <c:v>-3460</c:v>
                </c:pt>
                <c:pt idx="509">
                  <c:v>-3455</c:v>
                </c:pt>
                <c:pt idx="510">
                  <c:v>-3450</c:v>
                </c:pt>
                <c:pt idx="511">
                  <c:v>-3445</c:v>
                </c:pt>
                <c:pt idx="512">
                  <c:v>-3440</c:v>
                </c:pt>
                <c:pt idx="513">
                  <c:v>-3435</c:v>
                </c:pt>
                <c:pt idx="514">
                  <c:v>-3430</c:v>
                </c:pt>
                <c:pt idx="515">
                  <c:v>-3425</c:v>
                </c:pt>
                <c:pt idx="516">
                  <c:v>-3420</c:v>
                </c:pt>
                <c:pt idx="517">
                  <c:v>-3415</c:v>
                </c:pt>
                <c:pt idx="518">
                  <c:v>-3410</c:v>
                </c:pt>
                <c:pt idx="519">
                  <c:v>-3405</c:v>
                </c:pt>
                <c:pt idx="520">
                  <c:v>-3400</c:v>
                </c:pt>
                <c:pt idx="521">
                  <c:v>-3395</c:v>
                </c:pt>
                <c:pt idx="522">
                  <c:v>-3390</c:v>
                </c:pt>
                <c:pt idx="523">
                  <c:v>-3385</c:v>
                </c:pt>
                <c:pt idx="524">
                  <c:v>-3380</c:v>
                </c:pt>
                <c:pt idx="525">
                  <c:v>-3375</c:v>
                </c:pt>
                <c:pt idx="526">
                  <c:v>-3370</c:v>
                </c:pt>
                <c:pt idx="527">
                  <c:v>-3365</c:v>
                </c:pt>
                <c:pt idx="528">
                  <c:v>-3360</c:v>
                </c:pt>
                <c:pt idx="529">
                  <c:v>-3355</c:v>
                </c:pt>
                <c:pt idx="530">
                  <c:v>-3350</c:v>
                </c:pt>
                <c:pt idx="531">
                  <c:v>-3345</c:v>
                </c:pt>
                <c:pt idx="532">
                  <c:v>-3340</c:v>
                </c:pt>
                <c:pt idx="533">
                  <c:v>-3335</c:v>
                </c:pt>
                <c:pt idx="534">
                  <c:v>-3330</c:v>
                </c:pt>
                <c:pt idx="535">
                  <c:v>-3325</c:v>
                </c:pt>
                <c:pt idx="536">
                  <c:v>-3320</c:v>
                </c:pt>
                <c:pt idx="537">
                  <c:v>-3315</c:v>
                </c:pt>
                <c:pt idx="538">
                  <c:v>-3310</c:v>
                </c:pt>
                <c:pt idx="539">
                  <c:v>-3305</c:v>
                </c:pt>
                <c:pt idx="540">
                  <c:v>-3300</c:v>
                </c:pt>
                <c:pt idx="541">
                  <c:v>-3295</c:v>
                </c:pt>
                <c:pt idx="542">
                  <c:v>-3290</c:v>
                </c:pt>
                <c:pt idx="543">
                  <c:v>-3285</c:v>
                </c:pt>
                <c:pt idx="544">
                  <c:v>-3280</c:v>
                </c:pt>
                <c:pt idx="545">
                  <c:v>-3275</c:v>
                </c:pt>
                <c:pt idx="546">
                  <c:v>-3270</c:v>
                </c:pt>
                <c:pt idx="547">
                  <c:v>-3265</c:v>
                </c:pt>
                <c:pt idx="548">
                  <c:v>-3260</c:v>
                </c:pt>
                <c:pt idx="549">
                  <c:v>-3255</c:v>
                </c:pt>
                <c:pt idx="550">
                  <c:v>-3250</c:v>
                </c:pt>
                <c:pt idx="551">
                  <c:v>-3245</c:v>
                </c:pt>
                <c:pt idx="552">
                  <c:v>-3240</c:v>
                </c:pt>
                <c:pt idx="553">
                  <c:v>-3235</c:v>
                </c:pt>
                <c:pt idx="554">
                  <c:v>-3230</c:v>
                </c:pt>
                <c:pt idx="555">
                  <c:v>-3225</c:v>
                </c:pt>
                <c:pt idx="556">
                  <c:v>-3220</c:v>
                </c:pt>
                <c:pt idx="557">
                  <c:v>-3215</c:v>
                </c:pt>
                <c:pt idx="558">
                  <c:v>-3210</c:v>
                </c:pt>
                <c:pt idx="559">
                  <c:v>-3205</c:v>
                </c:pt>
                <c:pt idx="560">
                  <c:v>-3200</c:v>
                </c:pt>
                <c:pt idx="561">
                  <c:v>-3195</c:v>
                </c:pt>
                <c:pt idx="562">
                  <c:v>-3190</c:v>
                </c:pt>
                <c:pt idx="563">
                  <c:v>-3185</c:v>
                </c:pt>
                <c:pt idx="564">
                  <c:v>-3180</c:v>
                </c:pt>
                <c:pt idx="565">
                  <c:v>-3175</c:v>
                </c:pt>
                <c:pt idx="566">
                  <c:v>-3170</c:v>
                </c:pt>
                <c:pt idx="567">
                  <c:v>-3165</c:v>
                </c:pt>
                <c:pt idx="568">
                  <c:v>-3160</c:v>
                </c:pt>
                <c:pt idx="569">
                  <c:v>-3155</c:v>
                </c:pt>
                <c:pt idx="570">
                  <c:v>-3150</c:v>
                </c:pt>
                <c:pt idx="571">
                  <c:v>-3145</c:v>
                </c:pt>
                <c:pt idx="572">
                  <c:v>-3140</c:v>
                </c:pt>
                <c:pt idx="573">
                  <c:v>-3135</c:v>
                </c:pt>
                <c:pt idx="574">
                  <c:v>-3130</c:v>
                </c:pt>
                <c:pt idx="575">
                  <c:v>-3125</c:v>
                </c:pt>
                <c:pt idx="576">
                  <c:v>-3120</c:v>
                </c:pt>
                <c:pt idx="577">
                  <c:v>-3115</c:v>
                </c:pt>
                <c:pt idx="578">
                  <c:v>-3110</c:v>
                </c:pt>
                <c:pt idx="579">
                  <c:v>-3105</c:v>
                </c:pt>
                <c:pt idx="580">
                  <c:v>-3100</c:v>
                </c:pt>
                <c:pt idx="581">
                  <c:v>-3095</c:v>
                </c:pt>
                <c:pt idx="582">
                  <c:v>-3090</c:v>
                </c:pt>
                <c:pt idx="583">
                  <c:v>-3085</c:v>
                </c:pt>
                <c:pt idx="584">
                  <c:v>-3080</c:v>
                </c:pt>
                <c:pt idx="585">
                  <c:v>-3075</c:v>
                </c:pt>
                <c:pt idx="586">
                  <c:v>-3070</c:v>
                </c:pt>
                <c:pt idx="587">
                  <c:v>-3065</c:v>
                </c:pt>
                <c:pt idx="588">
                  <c:v>-3060</c:v>
                </c:pt>
                <c:pt idx="589">
                  <c:v>-3055</c:v>
                </c:pt>
                <c:pt idx="590">
                  <c:v>-3050</c:v>
                </c:pt>
                <c:pt idx="591">
                  <c:v>-3045</c:v>
                </c:pt>
                <c:pt idx="592">
                  <c:v>-3040</c:v>
                </c:pt>
                <c:pt idx="593">
                  <c:v>-3035</c:v>
                </c:pt>
                <c:pt idx="594">
                  <c:v>-3030</c:v>
                </c:pt>
                <c:pt idx="595">
                  <c:v>-3025</c:v>
                </c:pt>
                <c:pt idx="596">
                  <c:v>-3020</c:v>
                </c:pt>
                <c:pt idx="597">
                  <c:v>-3015</c:v>
                </c:pt>
                <c:pt idx="598">
                  <c:v>-3010</c:v>
                </c:pt>
                <c:pt idx="599">
                  <c:v>-3005</c:v>
                </c:pt>
                <c:pt idx="600">
                  <c:v>-3000</c:v>
                </c:pt>
                <c:pt idx="601">
                  <c:v>-2995</c:v>
                </c:pt>
                <c:pt idx="602">
                  <c:v>-2990</c:v>
                </c:pt>
                <c:pt idx="603">
                  <c:v>-2985</c:v>
                </c:pt>
                <c:pt idx="604">
                  <c:v>-2980</c:v>
                </c:pt>
                <c:pt idx="605">
                  <c:v>-2975</c:v>
                </c:pt>
                <c:pt idx="606">
                  <c:v>-2970</c:v>
                </c:pt>
                <c:pt idx="607">
                  <c:v>-2965</c:v>
                </c:pt>
                <c:pt idx="608">
                  <c:v>-2960</c:v>
                </c:pt>
                <c:pt idx="609">
                  <c:v>-2955</c:v>
                </c:pt>
                <c:pt idx="610">
                  <c:v>-2950</c:v>
                </c:pt>
                <c:pt idx="611">
                  <c:v>-2945</c:v>
                </c:pt>
                <c:pt idx="612">
                  <c:v>-2940</c:v>
                </c:pt>
                <c:pt idx="613">
                  <c:v>-2935</c:v>
                </c:pt>
                <c:pt idx="614">
                  <c:v>-2930</c:v>
                </c:pt>
                <c:pt idx="615">
                  <c:v>-2925</c:v>
                </c:pt>
                <c:pt idx="616">
                  <c:v>-2920</c:v>
                </c:pt>
                <c:pt idx="617">
                  <c:v>-2915</c:v>
                </c:pt>
                <c:pt idx="618">
                  <c:v>-2910</c:v>
                </c:pt>
                <c:pt idx="619">
                  <c:v>-2905</c:v>
                </c:pt>
                <c:pt idx="620">
                  <c:v>-2900</c:v>
                </c:pt>
                <c:pt idx="621">
                  <c:v>-2895</c:v>
                </c:pt>
                <c:pt idx="622">
                  <c:v>-2890</c:v>
                </c:pt>
                <c:pt idx="623">
                  <c:v>-2885</c:v>
                </c:pt>
                <c:pt idx="624">
                  <c:v>-2880</c:v>
                </c:pt>
                <c:pt idx="625">
                  <c:v>-2875</c:v>
                </c:pt>
                <c:pt idx="626">
                  <c:v>-2870</c:v>
                </c:pt>
                <c:pt idx="627">
                  <c:v>-2865</c:v>
                </c:pt>
                <c:pt idx="628">
                  <c:v>-2860</c:v>
                </c:pt>
                <c:pt idx="629">
                  <c:v>-2855</c:v>
                </c:pt>
                <c:pt idx="630">
                  <c:v>-2850</c:v>
                </c:pt>
                <c:pt idx="631">
                  <c:v>-2845</c:v>
                </c:pt>
                <c:pt idx="632">
                  <c:v>-2840</c:v>
                </c:pt>
                <c:pt idx="633">
                  <c:v>-2835</c:v>
                </c:pt>
                <c:pt idx="634">
                  <c:v>-2830</c:v>
                </c:pt>
                <c:pt idx="635">
                  <c:v>-2825</c:v>
                </c:pt>
                <c:pt idx="636">
                  <c:v>-2820</c:v>
                </c:pt>
                <c:pt idx="637">
                  <c:v>-2815</c:v>
                </c:pt>
                <c:pt idx="638">
                  <c:v>-2810</c:v>
                </c:pt>
                <c:pt idx="639">
                  <c:v>-2805</c:v>
                </c:pt>
                <c:pt idx="640">
                  <c:v>-2800</c:v>
                </c:pt>
                <c:pt idx="641">
                  <c:v>-2795</c:v>
                </c:pt>
                <c:pt idx="642">
                  <c:v>-2790</c:v>
                </c:pt>
                <c:pt idx="643">
                  <c:v>-2785</c:v>
                </c:pt>
                <c:pt idx="644">
                  <c:v>-2780</c:v>
                </c:pt>
                <c:pt idx="645">
                  <c:v>-2775</c:v>
                </c:pt>
                <c:pt idx="646">
                  <c:v>-2770</c:v>
                </c:pt>
                <c:pt idx="647">
                  <c:v>-2765</c:v>
                </c:pt>
                <c:pt idx="648">
                  <c:v>-2760</c:v>
                </c:pt>
                <c:pt idx="649">
                  <c:v>-2755</c:v>
                </c:pt>
                <c:pt idx="650">
                  <c:v>-2750</c:v>
                </c:pt>
                <c:pt idx="651">
                  <c:v>-2745</c:v>
                </c:pt>
                <c:pt idx="652">
                  <c:v>-2740</c:v>
                </c:pt>
                <c:pt idx="653">
                  <c:v>-2735</c:v>
                </c:pt>
                <c:pt idx="654">
                  <c:v>-2730</c:v>
                </c:pt>
                <c:pt idx="655">
                  <c:v>-2725</c:v>
                </c:pt>
                <c:pt idx="656">
                  <c:v>-2720</c:v>
                </c:pt>
                <c:pt idx="657">
                  <c:v>-2715</c:v>
                </c:pt>
                <c:pt idx="658">
                  <c:v>-2710</c:v>
                </c:pt>
                <c:pt idx="659">
                  <c:v>-2705</c:v>
                </c:pt>
                <c:pt idx="660">
                  <c:v>-2700</c:v>
                </c:pt>
                <c:pt idx="661">
                  <c:v>-2695</c:v>
                </c:pt>
                <c:pt idx="662">
                  <c:v>-2690</c:v>
                </c:pt>
                <c:pt idx="663">
                  <c:v>-2685</c:v>
                </c:pt>
                <c:pt idx="664">
                  <c:v>-2680</c:v>
                </c:pt>
                <c:pt idx="665">
                  <c:v>-2675</c:v>
                </c:pt>
                <c:pt idx="666">
                  <c:v>-2670</c:v>
                </c:pt>
                <c:pt idx="667">
                  <c:v>-2665</c:v>
                </c:pt>
                <c:pt idx="668">
                  <c:v>-2660</c:v>
                </c:pt>
                <c:pt idx="669">
                  <c:v>-2655</c:v>
                </c:pt>
                <c:pt idx="670">
                  <c:v>-2650</c:v>
                </c:pt>
                <c:pt idx="671">
                  <c:v>-2645</c:v>
                </c:pt>
                <c:pt idx="672">
                  <c:v>-2640</c:v>
                </c:pt>
                <c:pt idx="673">
                  <c:v>-2635</c:v>
                </c:pt>
                <c:pt idx="674">
                  <c:v>-2630</c:v>
                </c:pt>
                <c:pt idx="675">
                  <c:v>-2625</c:v>
                </c:pt>
                <c:pt idx="676">
                  <c:v>-2620</c:v>
                </c:pt>
                <c:pt idx="677">
                  <c:v>-2615</c:v>
                </c:pt>
                <c:pt idx="678">
                  <c:v>-2610</c:v>
                </c:pt>
                <c:pt idx="679">
                  <c:v>-2605</c:v>
                </c:pt>
                <c:pt idx="680">
                  <c:v>-2600</c:v>
                </c:pt>
                <c:pt idx="681">
                  <c:v>-2595</c:v>
                </c:pt>
                <c:pt idx="682">
                  <c:v>-2590</c:v>
                </c:pt>
                <c:pt idx="683">
                  <c:v>-2585</c:v>
                </c:pt>
                <c:pt idx="684">
                  <c:v>-2580</c:v>
                </c:pt>
                <c:pt idx="685">
                  <c:v>-2575</c:v>
                </c:pt>
                <c:pt idx="686">
                  <c:v>-2570</c:v>
                </c:pt>
                <c:pt idx="687">
                  <c:v>-2565</c:v>
                </c:pt>
                <c:pt idx="688">
                  <c:v>-2560</c:v>
                </c:pt>
                <c:pt idx="689">
                  <c:v>-2555</c:v>
                </c:pt>
                <c:pt idx="690">
                  <c:v>-2550</c:v>
                </c:pt>
                <c:pt idx="691">
                  <c:v>-2545</c:v>
                </c:pt>
                <c:pt idx="692">
                  <c:v>-2540</c:v>
                </c:pt>
                <c:pt idx="693">
                  <c:v>-2535</c:v>
                </c:pt>
                <c:pt idx="694">
                  <c:v>-2530</c:v>
                </c:pt>
                <c:pt idx="695">
                  <c:v>-2525</c:v>
                </c:pt>
                <c:pt idx="696">
                  <c:v>-2520</c:v>
                </c:pt>
                <c:pt idx="697">
                  <c:v>-2515</c:v>
                </c:pt>
                <c:pt idx="698">
                  <c:v>-2510</c:v>
                </c:pt>
                <c:pt idx="699">
                  <c:v>-2505</c:v>
                </c:pt>
                <c:pt idx="700">
                  <c:v>-2500</c:v>
                </c:pt>
                <c:pt idx="701">
                  <c:v>-2495</c:v>
                </c:pt>
                <c:pt idx="702">
                  <c:v>-2490</c:v>
                </c:pt>
                <c:pt idx="703">
                  <c:v>-2485</c:v>
                </c:pt>
                <c:pt idx="704">
                  <c:v>-2480</c:v>
                </c:pt>
                <c:pt idx="705">
                  <c:v>-2475</c:v>
                </c:pt>
                <c:pt idx="706">
                  <c:v>-2470</c:v>
                </c:pt>
                <c:pt idx="707">
                  <c:v>-2465</c:v>
                </c:pt>
                <c:pt idx="708">
                  <c:v>-2460</c:v>
                </c:pt>
                <c:pt idx="709">
                  <c:v>-2455</c:v>
                </c:pt>
                <c:pt idx="710">
                  <c:v>-2450</c:v>
                </c:pt>
                <c:pt idx="711">
                  <c:v>-2445</c:v>
                </c:pt>
                <c:pt idx="712">
                  <c:v>-2440</c:v>
                </c:pt>
                <c:pt idx="713">
                  <c:v>-2435</c:v>
                </c:pt>
                <c:pt idx="714">
                  <c:v>-2430</c:v>
                </c:pt>
                <c:pt idx="715">
                  <c:v>-2425</c:v>
                </c:pt>
                <c:pt idx="716">
                  <c:v>-2420</c:v>
                </c:pt>
                <c:pt idx="717">
                  <c:v>-2415</c:v>
                </c:pt>
                <c:pt idx="718">
                  <c:v>-2410</c:v>
                </c:pt>
                <c:pt idx="719">
                  <c:v>-2405</c:v>
                </c:pt>
                <c:pt idx="720">
                  <c:v>-2400</c:v>
                </c:pt>
                <c:pt idx="721">
                  <c:v>-2395</c:v>
                </c:pt>
                <c:pt idx="722">
                  <c:v>-2390</c:v>
                </c:pt>
                <c:pt idx="723">
                  <c:v>-2385</c:v>
                </c:pt>
                <c:pt idx="724">
                  <c:v>-2380</c:v>
                </c:pt>
                <c:pt idx="725">
                  <c:v>-2375</c:v>
                </c:pt>
                <c:pt idx="726">
                  <c:v>-2370</c:v>
                </c:pt>
                <c:pt idx="727">
                  <c:v>-2365</c:v>
                </c:pt>
                <c:pt idx="728">
                  <c:v>-2360</c:v>
                </c:pt>
                <c:pt idx="729">
                  <c:v>-2355</c:v>
                </c:pt>
                <c:pt idx="730">
                  <c:v>-2350</c:v>
                </c:pt>
                <c:pt idx="731">
                  <c:v>-2345</c:v>
                </c:pt>
                <c:pt idx="732">
                  <c:v>-2340</c:v>
                </c:pt>
                <c:pt idx="733">
                  <c:v>-2335</c:v>
                </c:pt>
                <c:pt idx="734">
                  <c:v>-2330</c:v>
                </c:pt>
                <c:pt idx="735">
                  <c:v>-2325</c:v>
                </c:pt>
                <c:pt idx="736">
                  <c:v>-2320</c:v>
                </c:pt>
                <c:pt idx="737">
                  <c:v>-2315</c:v>
                </c:pt>
                <c:pt idx="738">
                  <c:v>-2310</c:v>
                </c:pt>
                <c:pt idx="739">
                  <c:v>-2305</c:v>
                </c:pt>
                <c:pt idx="740">
                  <c:v>-2300</c:v>
                </c:pt>
                <c:pt idx="741">
                  <c:v>-2295</c:v>
                </c:pt>
                <c:pt idx="742">
                  <c:v>-2290</c:v>
                </c:pt>
                <c:pt idx="743">
                  <c:v>-2285</c:v>
                </c:pt>
                <c:pt idx="744">
                  <c:v>-2280</c:v>
                </c:pt>
                <c:pt idx="745">
                  <c:v>-2275</c:v>
                </c:pt>
                <c:pt idx="746">
                  <c:v>-2270</c:v>
                </c:pt>
                <c:pt idx="747">
                  <c:v>-2265</c:v>
                </c:pt>
                <c:pt idx="748">
                  <c:v>-2260</c:v>
                </c:pt>
                <c:pt idx="749">
                  <c:v>-2255</c:v>
                </c:pt>
                <c:pt idx="750">
                  <c:v>-2250</c:v>
                </c:pt>
                <c:pt idx="751">
                  <c:v>-2245</c:v>
                </c:pt>
                <c:pt idx="752">
                  <c:v>-2240</c:v>
                </c:pt>
                <c:pt idx="753">
                  <c:v>-2235</c:v>
                </c:pt>
                <c:pt idx="754">
                  <c:v>-2230</c:v>
                </c:pt>
                <c:pt idx="755">
                  <c:v>-2225</c:v>
                </c:pt>
                <c:pt idx="756">
                  <c:v>-2220</c:v>
                </c:pt>
                <c:pt idx="757">
                  <c:v>-2215</c:v>
                </c:pt>
                <c:pt idx="758">
                  <c:v>-2210</c:v>
                </c:pt>
                <c:pt idx="759">
                  <c:v>-2205</c:v>
                </c:pt>
                <c:pt idx="760">
                  <c:v>-2200</c:v>
                </c:pt>
                <c:pt idx="761">
                  <c:v>-2195</c:v>
                </c:pt>
                <c:pt idx="762">
                  <c:v>-2190</c:v>
                </c:pt>
                <c:pt idx="763">
                  <c:v>-2185</c:v>
                </c:pt>
                <c:pt idx="764">
                  <c:v>-2180</c:v>
                </c:pt>
                <c:pt idx="765">
                  <c:v>-2175</c:v>
                </c:pt>
                <c:pt idx="766">
                  <c:v>-2170</c:v>
                </c:pt>
                <c:pt idx="767">
                  <c:v>-2165</c:v>
                </c:pt>
                <c:pt idx="768">
                  <c:v>-2160</c:v>
                </c:pt>
                <c:pt idx="769">
                  <c:v>-2155</c:v>
                </c:pt>
                <c:pt idx="770">
                  <c:v>-2150</c:v>
                </c:pt>
                <c:pt idx="771">
                  <c:v>-2145</c:v>
                </c:pt>
                <c:pt idx="772">
                  <c:v>-2140</c:v>
                </c:pt>
                <c:pt idx="773">
                  <c:v>-2135</c:v>
                </c:pt>
                <c:pt idx="774">
                  <c:v>-2130</c:v>
                </c:pt>
                <c:pt idx="775">
                  <c:v>-2125</c:v>
                </c:pt>
                <c:pt idx="776">
                  <c:v>-2120</c:v>
                </c:pt>
                <c:pt idx="777">
                  <c:v>-2115</c:v>
                </c:pt>
                <c:pt idx="778">
                  <c:v>-2110</c:v>
                </c:pt>
                <c:pt idx="779">
                  <c:v>-2105</c:v>
                </c:pt>
                <c:pt idx="780">
                  <c:v>-2100</c:v>
                </c:pt>
                <c:pt idx="781">
                  <c:v>-2095</c:v>
                </c:pt>
                <c:pt idx="782">
                  <c:v>-2090</c:v>
                </c:pt>
                <c:pt idx="783">
                  <c:v>-2085</c:v>
                </c:pt>
                <c:pt idx="784">
                  <c:v>-2080</c:v>
                </c:pt>
                <c:pt idx="785">
                  <c:v>-2075</c:v>
                </c:pt>
                <c:pt idx="786">
                  <c:v>-2070</c:v>
                </c:pt>
                <c:pt idx="787">
                  <c:v>-2065</c:v>
                </c:pt>
                <c:pt idx="788">
                  <c:v>-2060</c:v>
                </c:pt>
                <c:pt idx="789">
                  <c:v>-2055</c:v>
                </c:pt>
                <c:pt idx="790">
                  <c:v>-2050</c:v>
                </c:pt>
                <c:pt idx="791">
                  <c:v>-2045</c:v>
                </c:pt>
                <c:pt idx="792">
                  <c:v>-2040</c:v>
                </c:pt>
                <c:pt idx="793">
                  <c:v>-2035</c:v>
                </c:pt>
                <c:pt idx="794">
                  <c:v>-2030</c:v>
                </c:pt>
                <c:pt idx="795">
                  <c:v>-2025</c:v>
                </c:pt>
                <c:pt idx="796">
                  <c:v>-2020</c:v>
                </c:pt>
                <c:pt idx="797">
                  <c:v>-2015</c:v>
                </c:pt>
                <c:pt idx="798">
                  <c:v>-2010</c:v>
                </c:pt>
                <c:pt idx="799">
                  <c:v>-2005</c:v>
                </c:pt>
                <c:pt idx="800">
                  <c:v>-2000</c:v>
                </c:pt>
                <c:pt idx="801">
                  <c:v>-1995</c:v>
                </c:pt>
                <c:pt idx="802">
                  <c:v>-1990</c:v>
                </c:pt>
                <c:pt idx="803">
                  <c:v>-1985</c:v>
                </c:pt>
                <c:pt idx="804">
                  <c:v>-1980</c:v>
                </c:pt>
                <c:pt idx="805">
                  <c:v>-1975</c:v>
                </c:pt>
                <c:pt idx="806">
                  <c:v>-1970</c:v>
                </c:pt>
                <c:pt idx="807">
                  <c:v>-1965</c:v>
                </c:pt>
                <c:pt idx="808">
                  <c:v>-1960</c:v>
                </c:pt>
                <c:pt idx="809">
                  <c:v>-1955</c:v>
                </c:pt>
                <c:pt idx="810">
                  <c:v>-1950</c:v>
                </c:pt>
                <c:pt idx="811">
                  <c:v>-1945</c:v>
                </c:pt>
                <c:pt idx="812">
                  <c:v>-1940</c:v>
                </c:pt>
                <c:pt idx="813">
                  <c:v>-1935</c:v>
                </c:pt>
                <c:pt idx="814">
                  <c:v>-1930</c:v>
                </c:pt>
                <c:pt idx="815">
                  <c:v>-1925</c:v>
                </c:pt>
                <c:pt idx="816">
                  <c:v>-1920</c:v>
                </c:pt>
                <c:pt idx="817">
                  <c:v>-1915</c:v>
                </c:pt>
                <c:pt idx="818">
                  <c:v>-1910</c:v>
                </c:pt>
                <c:pt idx="819">
                  <c:v>-1905</c:v>
                </c:pt>
                <c:pt idx="820">
                  <c:v>-1900</c:v>
                </c:pt>
                <c:pt idx="821">
                  <c:v>-1895</c:v>
                </c:pt>
                <c:pt idx="822">
                  <c:v>-1890</c:v>
                </c:pt>
                <c:pt idx="823">
                  <c:v>-1885</c:v>
                </c:pt>
                <c:pt idx="824">
                  <c:v>-1880</c:v>
                </c:pt>
                <c:pt idx="825">
                  <c:v>-1875</c:v>
                </c:pt>
                <c:pt idx="826">
                  <c:v>-1870</c:v>
                </c:pt>
                <c:pt idx="827">
                  <c:v>-1865</c:v>
                </c:pt>
                <c:pt idx="828">
                  <c:v>-1860</c:v>
                </c:pt>
                <c:pt idx="829">
                  <c:v>-1855</c:v>
                </c:pt>
                <c:pt idx="830">
                  <c:v>-1850</c:v>
                </c:pt>
                <c:pt idx="831">
                  <c:v>-1845</c:v>
                </c:pt>
                <c:pt idx="832">
                  <c:v>-1840</c:v>
                </c:pt>
                <c:pt idx="833">
                  <c:v>-1835</c:v>
                </c:pt>
                <c:pt idx="834">
                  <c:v>-1830</c:v>
                </c:pt>
                <c:pt idx="835">
                  <c:v>-1825</c:v>
                </c:pt>
                <c:pt idx="836">
                  <c:v>-1820</c:v>
                </c:pt>
                <c:pt idx="837">
                  <c:v>-1815</c:v>
                </c:pt>
                <c:pt idx="838">
                  <c:v>-1810</c:v>
                </c:pt>
                <c:pt idx="839">
                  <c:v>-1805</c:v>
                </c:pt>
                <c:pt idx="840">
                  <c:v>-1800</c:v>
                </c:pt>
                <c:pt idx="841">
                  <c:v>-1795</c:v>
                </c:pt>
                <c:pt idx="842">
                  <c:v>-1790</c:v>
                </c:pt>
                <c:pt idx="843">
                  <c:v>-1785</c:v>
                </c:pt>
                <c:pt idx="844">
                  <c:v>-1780</c:v>
                </c:pt>
                <c:pt idx="845">
                  <c:v>-1775</c:v>
                </c:pt>
                <c:pt idx="846">
                  <c:v>-1770</c:v>
                </c:pt>
                <c:pt idx="847">
                  <c:v>-1765</c:v>
                </c:pt>
                <c:pt idx="848">
                  <c:v>-1760</c:v>
                </c:pt>
                <c:pt idx="849">
                  <c:v>-1755</c:v>
                </c:pt>
                <c:pt idx="850">
                  <c:v>-1750</c:v>
                </c:pt>
                <c:pt idx="851">
                  <c:v>-1745</c:v>
                </c:pt>
                <c:pt idx="852">
                  <c:v>-1740</c:v>
                </c:pt>
                <c:pt idx="853">
                  <c:v>-1735</c:v>
                </c:pt>
                <c:pt idx="854">
                  <c:v>-1730</c:v>
                </c:pt>
                <c:pt idx="855">
                  <c:v>-1725</c:v>
                </c:pt>
                <c:pt idx="856">
                  <c:v>-1720</c:v>
                </c:pt>
                <c:pt idx="857">
                  <c:v>-1715</c:v>
                </c:pt>
                <c:pt idx="858">
                  <c:v>-1710</c:v>
                </c:pt>
                <c:pt idx="859">
                  <c:v>-1705</c:v>
                </c:pt>
                <c:pt idx="860">
                  <c:v>-1700</c:v>
                </c:pt>
                <c:pt idx="861">
                  <c:v>-1695</c:v>
                </c:pt>
                <c:pt idx="862">
                  <c:v>-1690</c:v>
                </c:pt>
                <c:pt idx="863">
                  <c:v>-1685</c:v>
                </c:pt>
                <c:pt idx="864">
                  <c:v>-1680</c:v>
                </c:pt>
                <c:pt idx="865">
                  <c:v>-1675</c:v>
                </c:pt>
                <c:pt idx="866">
                  <c:v>-1670</c:v>
                </c:pt>
                <c:pt idx="867">
                  <c:v>-1665</c:v>
                </c:pt>
                <c:pt idx="868">
                  <c:v>-1660</c:v>
                </c:pt>
                <c:pt idx="869">
                  <c:v>-1655</c:v>
                </c:pt>
                <c:pt idx="870">
                  <c:v>-1650</c:v>
                </c:pt>
                <c:pt idx="871">
                  <c:v>-1645</c:v>
                </c:pt>
                <c:pt idx="872">
                  <c:v>-1640</c:v>
                </c:pt>
                <c:pt idx="873">
                  <c:v>-1635</c:v>
                </c:pt>
                <c:pt idx="874">
                  <c:v>-1630</c:v>
                </c:pt>
                <c:pt idx="875">
                  <c:v>-1625</c:v>
                </c:pt>
                <c:pt idx="876">
                  <c:v>-1620</c:v>
                </c:pt>
                <c:pt idx="877">
                  <c:v>-1615</c:v>
                </c:pt>
                <c:pt idx="878">
                  <c:v>-1610</c:v>
                </c:pt>
                <c:pt idx="879">
                  <c:v>-1605</c:v>
                </c:pt>
                <c:pt idx="880">
                  <c:v>-1600</c:v>
                </c:pt>
                <c:pt idx="881">
                  <c:v>-1595</c:v>
                </c:pt>
                <c:pt idx="882">
                  <c:v>-1590</c:v>
                </c:pt>
                <c:pt idx="883">
                  <c:v>-1585</c:v>
                </c:pt>
                <c:pt idx="884">
                  <c:v>-1580</c:v>
                </c:pt>
                <c:pt idx="885">
                  <c:v>-1575</c:v>
                </c:pt>
                <c:pt idx="886">
                  <c:v>-1570</c:v>
                </c:pt>
                <c:pt idx="887">
                  <c:v>-1565</c:v>
                </c:pt>
                <c:pt idx="888">
                  <c:v>-1560</c:v>
                </c:pt>
                <c:pt idx="889">
                  <c:v>-1555</c:v>
                </c:pt>
                <c:pt idx="890">
                  <c:v>-1550</c:v>
                </c:pt>
                <c:pt idx="891">
                  <c:v>-1545</c:v>
                </c:pt>
                <c:pt idx="892">
                  <c:v>-1540</c:v>
                </c:pt>
                <c:pt idx="893">
                  <c:v>-1535</c:v>
                </c:pt>
                <c:pt idx="894">
                  <c:v>-1530</c:v>
                </c:pt>
                <c:pt idx="895">
                  <c:v>-1525</c:v>
                </c:pt>
                <c:pt idx="896">
                  <c:v>-1520</c:v>
                </c:pt>
                <c:pt idx="897">
                  <c:v>-1515</c:v>
                </c:pt>
                <c:pt idx="898">
                  <c:v>-1510</c:v>
                </c:pt>
                <c:pt idx="899">
                  <c:v>-1505</c:v>
                </c:pt>
                <c:pt idx="900">
                  <c:v>-1500</c:v>
                </c:pt>
                <c:pt idx="901">
                  <c:v>-1495</c:v>
                </c:pt>
                <c:pt idx="902">
                  <c:v>-1490</c:v>
                </c:pt>
                <c:pt idx="903">
                  <c:v>-1485</c:v>
                </c:pt>
                <c:pt idx="904">
                  <c:v>-1480</c:v>
                </c:pt>
                <c:pt idx="905">
                  <c:v>-1475</c:v>
                </c:pt>
                <c:pt idx="906">
                  <c:v>-1470</c:v>
                </c:pt>
                <c:pt idx="907">
                  <c:v>-1465</c:v>
                </c:pt>
                <c:pt idx="908">
                  <c:v>-1460</c:v>
                </c:pt>
                <c:pt idx="909">
                  <c:v>-1455</c:v>
                </c:pt>
                <c:pt idx="910">
                  <c:v>-1450</c:v>
                </c:pt>
                <c:pt idx="911">
                  <c:v>-1445</c:v>
                </c:pt>
                <c:pt idx="912">
                  <c:v>-1440</c:v>
                </c:pt>
                <c:pt idx="913">
                  <c:v>-1435</c:v>
                </c:pt>
                <c:pt idx="914">
                  <c:v>-1430</c:v>
                </c:pt>
                <c:pt idx="915">
                  <c:v>-1425</c:v>
                </c:pt>
                <c:pt idx="916">
                  <c:v>-1420</c:v>
                </c:pt>
                <c:pt idx="917">
                  <c:v>-1415</c:v>
                </c:pt>
                <c:pt idx="918">
                  <c:v>-1410</c:v>
                </c:pt>
                <c:pt idx="919">
                  <c:v>-1405</c:v>
                </c:pt>
                <c:pt idx="920">
                  <c:v>-1400</c:v>
                </c:pt>
                <c:pt idx="921">
                  <c:v>-1395</c:v>
                </c:pt>
                <c:pt idx="922">
                  <c:v>-1390</c:v>
                </c:pt>
                <c:pt idx="923">
                  <c:v>-1385</c:v>
                </c:pt>
                <c:pt idx="924">
                  <c:v>-1380</c:v>
                </c:pt>
                <c:pt idx="925">
                  <c:v>-1375</c:v>
                </c:pt>
                <c:pt idx="926">
                  <c:v>-1370</c:v>
                </c:pt>
                <c:pt idx="927">
                  <c:v>-1365</c:v>
                </c:pt>
                <c:pt idx="928">
                  <c:v>-1360</c:v>
                </c:pt>
                <c:pt idx="929">
                  <c:v>-1355</c:v>
                </c:pt>
                <c:pt idx="930">
                  <c:v>-1350</c:v>
                </c:pt>
                <c:pt idx="931">
                  <c:v>-1345</c:v>
                </c:pt>
                <c:pt idx="932">
                  <c:v>-1340</c:v>
                </c:pt>
                <c:pt idx="933">
                  <c:v>-1335</c:v>
                </c:pt>
                <c:pt idx="934">
                  <c:v>-1330</c:v>
                </c:pt>
                <c:pt idx="935">
                  <c:v>-1325</c:v>
                </c:pt>
                <c:pt idx="936">
                  <c:v>-1320</c:v>
                </c:pt>
                <c:pt idx="937">
                  <c:v>-1315</c:v>
                </c:pt>
                <c:pt idx="938">
                  <c:v>-1310</c:v>
                </c:pt>
                <c:pt idx="939">
                  <c:v>-1305</c:v>
                </c:pt>
                <c:pt idx="940">
                  <c:v>-1300</c:v>
                </c:pt>
                <c:pt idx="941">
                  <c:v>-1295</c:v>
                </c:pt>
                <c:pt idx="942">
                  <c:v>-1290</c:v>
                </c:pt>
                <c:pt idx="943">
                  <c:v>-1285</c:v>
                </c:pt>
                <c:pt idx="944">
                  <c:v>-1280</c:v>
                </c:pt>
                <c:pt idx="945">
                  <c:v>-1275</c:v>
                </c:pt>
                <c:pt idx="946">
                  <c:v>-1270</c:v>
                </c:pt>
                <c:pt idx="947">
                  <c:v>-1265</c:v>
                </c:pt>
                <c:pt idx="948">
                  <c:v>-1260</c:v>
                </c:pt>
                <c:pt idx="949">
                  <c:v>-1255</c:v>
                </c:pt>
                <c:pt idx="950">
                  <c:v>-1250</c:v>
                </c:pt>
                <c:pt idx="951">
                  <c:v>-1245</c:v>
                </c:pt>
                <c:pt idx="952">
                  <c:v>-1240</c:v>
                </c:pt>
                <c:pt idx="953">
                  <c:v>-1235</c:v>
                </c:pt>
                <c:pt idx="954">
                  <c:v>-1230</c:v>
                </c:pt>
                <c:pt idx="955">
                  <c:v>-1225</c:v>
                </c:pt>
                <c:pt idx="956">
                  <c:v>-1220</c:v>
                </c:pt>
                <c:pt idx="957">
                  <c:v>-1215</c:v>
                </c:pt>
                <c:pt idx="958">
                  <c:v>-1210</c:v>
                </c:pt>
                <c:pt idx="959">
                  <c:v>-1205</c:v>
                </c:pt>
                <c:pt idx="960">
                  <c:v>-1200</c:v>
                </c:pt>
                <c:pt idx="961">
                  <c:v>-1195</c:v>
                </c:pt>
                <c:pt idx="962">
                  <c:v>-1190</c:v>
                </c:pt>
                <c:pt idx="963">
                  <c:v>-1185</c:v>
                </c:pt>
                <c:pt idx="964">
                  <c:v>-1180</c:v>
                </c:pt>
                <c:pt idx="965">
                  <c:v>-1175</c:v>
                </c:pt>
                <c:pt idx="966">
                  <c:v>-1170</c:v>
                </c:pt>
                <c:pt idx="967">
                  <c:v>-1165</c:v>
                </c:pt>
                <c:pt idx="968">
                  <c:v>-1160</c:v>
                </c:pt>
                <c:pt idx="969">
                  <c:v>-1155</c:v>
                </c:pt>
                <c:pt idx="970">
                  <c:v>-1150</c:v>
                </c:pt>
                <c:pt idx="971">
                  <c:v>-1145</c:v>
                </c:pt>
                <c:pt idx="972">
                  <c:v>-1140</c:v>
                </c:pt>
                <c:pt idx="973">
                  <c:v>-1135</c:v>
                </c:pt>
                <c:pt idx="974">
                  <c:v>-1130</c:v>
                </c:pt>
                <c:pt idx="975">
                  <c:v>-1125</c:v>
                </c:pt>
                <c:pt idx="976">
                  <c:v>-1120</c:v>
                </c:pt>
                <c:pt idx="977">
                  <c:v>-1115</c:v>
                </c:pt>
                <c:pt idx="978">
                  <c:v>-1110</c:v>
                </c:pt>
                <c:pt idx="979">
                  <c:v>-1105</c:v>
                </c:pt>
                <c:pt idx="980">
                  <c:v>-1100</c:v>
                </c:pt>
                <c:pt idx="981">
                  <c:v>-1095</c:v>
                </c:pt>
                <c:pt idx="982">
                  <c:v>-1090</c:v>
                </c:pt>
                <c:pt idx="983">
                  <c:v>-1085</c:v>
                </c:pt>
                <c:pt idx="984">
                  <c:v>-1080</c:v>
                </c:pt>
                <c:pt idx="985">
                  <c:v>-1075</c:v>
                </c:pt>
                <c:pt idx="986">
                  <c:v>-1070</c:v>
                </c:pt>
                <c:pt idx="987">
                  <c:v>-1065</c:v>
                </c:pt>
                <c:pt idx="988">
                  <c:v>-1060</c:v>
                </c:pt>
                <c:pt idx="989">
                  <c:v>-1055</c:v>
                </c:pt>
                <c:pt idx="990">
                  <c:v>-1050</c:v>
                </c:pt>
                <c:pt idx="991">
                  <c:v>-1045</c:v>
                </c:pt>
                <c:pt idx="992">
                  <c:v>-1040</c:v>
                </c:pt>
                <c:pt idx="993">
                  <c:v>-1035</c:v>
                </c:pt>
                <c:pt idx="994">
                  <c:v>-1030</c:v>
                </c:pt>
                <c:pt idx="995">
                  <c:v>-1025</c:v>
                </c:pt>
                <c:pt idx="996">
                  <c:v>-1020</c:v>
                </c:pt>
                <c:pt idx="997">
                  <c:v>-1015</c:v>
                </c:pt>
                <c:pt idx="998">
                  <c:v>-1010</c:v>
                </c:pt>
                <c:pt idx="999">
                  <c:v>-1005</c:v>
                </c:pt>
                <c:pt idx="1000">
                  <c:v>-1000</c:v>
                </c:pt>
                <c:pt idx="1001">
                  <c:v>-995</c:v>
                </c:pt>
                <c:pt idx="1002">
                  <c:v>-990</c:v>
                </c:pt>
                <c:pt idx="1003">
                  <c:v>-985</c:v>
                </c:pt>
                <c:pt idx="1004">
                  <c:v>-980</c:v>
                </c:pt>
                <c:pt idx="1005">
                  <c:v>-975</c:v>
                </c:pt>
                <c:pt idx="1006">
                  <c:v>-970</c:v>
                </c:pt>
                <c:pt idx="1007">
                  <c:v>-965</c:v>
                </c:pt>
                <c:pt idx="1008">
                  <c:v>-960</c:v>
                </c:pt>
                <c:pt idx="1009">
                  <c:v>-955</c:v>
                </c:pt>
                <c:pt idx="1010">
                  <c:v>-950</c:v>
                </c:pt>
                <c:pt idx="1011">
                  <c:v>-945</c:v>
                </c:pt>
                <c:pt idx="1012">
                  <c:v>-940</c:v>
                </c:pt>
                <c:pt idx="1013">
                  <c:v>-935</c:v>
                </c:pt>
                <c:pt idx="1014">
                  <c:v>-930</c:v>
                </c:pt>
                <c:pt idx="1015">
                  <c:v>-925</c:v>
                </c:pt>
                <c:pt idx="1016">
                  <c:v>-920</c:v>
                </c:pt>
                <c:pt idx="1017">
                  <c:v>-915</c:v>
                </c:pt>
                <c:pt idx="1018">
                  <c:v>-910</c:v>
                </c:pt>
                <c:pt idx="1019">
                  <c:v>-905</c:v>
                </c:pt>
                <c:pt idx="1020">
                  <c:v>-900</c:v>
                </c:pt>
                <c:pt idx="1021">
                  <c:v>-895</c:v>
                </c:pt>
                <c:pt idx="1022">
                  <c:v>-890</c:v>
                </c:pt>
                <c:pt idx="1023">
                  <c:v>-885</c:v>
                </c:pt>
                <c:pt idx="1024">
                  <c:v>-880</c:v>
                </c:pt>
                <c:pt idx="1025">
                  <c:v>-875</c:v>
                </c:pt>
                <c:pt idx="1026">
                  <c:v>-870</c:v>
                </c:pt>
                <c:pt idx="1027">
                  <c:v>-865</c:v>
                </c:pt>
                <c:pt idx="1028">
                  <c:v>-860</c:v>
                </c:pt>
                <c:pt idx="1029">
                  <c:v>-855</c:v>
                </c:pt>
                <c:pt idx="1030">
                  <c:v>-850</c:v>
                </c:pt>
                <c:pt idx="1031">
                  <c:v>-845</c:v>
                </c:pt>
                <c:pt idx="1032">
                  <c:v>-840</c:v>
                </c:pt>
                <c:pt idx="1033">
                  <c:v>-835</c:v>
                </c:pt>
                <c:pt idx="1034">
                  <c:v>-830</c:v>
                </c:pt>
                <c:pt idx="1035">
                  <c:v>-825</c:v>
                </c:pt>
                <c:pt idx="1036">
                  <c:v>-820</c:v>
                </c:pt>
                <c:pt idx="1037">
                  <c:v>-815</c:v>
                </c:pt>
                <c:pt idx="1038">
                  <c:v>-810</c:v>
                </c:pt>
                <c:pt idx="1039">
                  <c:v>-805</c:v>
                </c:pt>
                <c:pt idx="1040">
                  <c:v>-800</c:v>
                </c:pt>
                <c:pt idx="1041">
                  <c:v>-795</c:v>
                </c:pt>
                <c:pt idx="1042">
                  <c:v>-790</c:v>
                </c:pt>
                <c:pt idx="1043">
                  <c:v>-785</c:v>
                </c:pt>
                <c:pt idx="1044">
                  <c:v>-780</c:v>
                </c:pt>
                <c:pt idx="1045">
                  <c:v>-775</c:v>
                </c:pt>
                <c:pt idx="1046">
                  <c:v>-770</c:v>
                </c:pt>
                <c:pt idx="1047">
                  <c:v>-765</c:v>
                </c:pt>
                <c:pt idx="1048">
                  <c:v>-760</c:v>
                </c:pt>
                <c:pt idx="1049">
                  <c:v>-755</c:v>
                </c:pt>
                <c:pt idx="1050">
                  <c:v>-750</c:v>
                </c:pt>
                <c:pt idx="1051">
                  <c:v>-745</c:v>
                </c:pt>
                <c:pt idx="1052">
                  <c:v>-740</c:v>
                </c:pt>
                <c:pt idx="1053">
                  <c:v>-735</c:v>
                </c:pt>
                <c:pt idx="1054">
                  <c:v>-730</c:v>
                </c:pt>
                <c:pt idx="1055">
                  <c:v>-725</c:v>
                </c:pt>
                <c:pt idx="1056">
                  <c:v>-720</c:v>
                </c:pt>
                <c:pt idx="1057">
                  <c:v>-715</c:v>
                </c:pt>
                <c:pt idx="1058">
                  <c:v>-710</c:v>
                </c:pt>
                <c:pt idx="1059">
                  <c:v>-705</c:v>
                </c:pt>
                <c:pt idx="1060">
                  <c:v>-700</c:v>
                </c:pt>
                <c:pt idx="1061">
                  <c:v>-695</c:v>
                </c:pt>
                <c:pt idx="1062">
                  <c:v>-690</c:v>
                </c:pt>
                <c:pt idx="1063">
                  <c:v>-685</c:v>
                </c:pt>
                <c:pt idx="1064">
                  <c:v>-680</c:v>
                </c:pt>
                <c:pt idx="1065">
                  <c:v>-675</c:v>
                </c:pt>
                <c:pt idx="1066">
                  <c:v>-670</c:v>
                </c:pt>
                <c:pt idx="1067">
                  <c:v>-665</c:v>
                </c:pt>
                <c:pt idx="1068">
                  <c:v>-660</c:v>
                </c:pt>
                <c:pt idx="1069">
                  <c:v>-655</c:v>
                </c:pt>
                <c:pt idx="1070">
                  <c:v>-650</c:v>
                </c:pt>
                <c:pt idx="1071">
                  <c:v>-645</c:v>
                </c:pt>
                <c:pt idx="1072">
                  <c:v>-640</c:v>
                </c:pt>
                <c:pt idx="1073">
                  <c:v>-635</c:v>
                </c:pt>
                <c:pt idx="1074">
                  <c:v>-630</c:v>
                </c:pt>
                <c:pt idx="1075">
                  <c:v>-625</c:v>
                </c:pt>
                <c:pt idx="1076">
                  <c:v>-620</c:v>
                </c:pt>
                <c:pt idx="1077">
                  <c:v>-615</c:v>
                </c:pt>
                <c:pt idx="1078">
                  <c:v>-610</c:v>
                </c:pt>
                <c:pt idx="1079">
                  <c:v>-605</c:v>
                </c:pt>
                <c:pt idx="1080">
                  <c:v>-600</c:v>
                </c:pt>
                <c:pt idx="1081">
                  <c:v>-595</c:v>
                </c:pt>
                <c:pt idx="1082">
                  <c:v>-590</c:v>
                </c:pt>
                <c:pt idx="1083">
                  <c:v>-585</c:v>
                </c:pt>
                <c:pt idx="1084">
                  <c:v>-580</c:v>
                </c:pt>
                <c:pt idx="1085">
                  <c:v>-575</c:v>
                </c:pt>
                <c:pt idx="1086">
                  <c:v>-570</c:v>
                </c:pt>
                <c:pt idx="1087">
                  <c:v>-565</c:v>
                </c:pt>
                <c:pt idx="1088">
                  <c:v>-560</c:v>
                </c:pt>
                <c:pt idx="1089">
                  <c:v>-555</c:v>
                </c:pt>
                <c:pt idx="1090">
                  <c:v>-550</c:v>
                </c:pt>
                <c:pt idx="1091">
                  <c:v>-545</c:v>
                </c:pt>
                <c:pt idx="1092">
                  <c:v>-540</c:v>
                </c:pt>
                <c:pt idx="1093">
                  <c:v>-535</c:v>
                </c:pt>
                <c:pt idx="1094">
                  <c:v>-530</c:v>
                </c:pt>
                <c:pt idx="1095">
                  <c:v>-525</c:v>
                </c:pt>
                <c:pt idx="1096">
                  <c:v>-520</c:v>
                </c:pt>
                <c:pt idx="1097">
                  <c:v>-515</c:v>
                </c:pt>
                <c:pt idx="1098">
                  <c:v>-510</c:v>
                </c:pt>
                <c:pt idx="1099">
                  <c:v>-505</c:v>
                </c:pt>
                <c:pt idx="1100">
                  <c:v>-500</c:v>
                </c:pt>
                <c:pt idx="1101">
                  <c:v>-495</c:v>
                </c:pt>
                <c:pt idx="1102">
                  <c:v>-490</c:v>
                </c:pt>
                <c:pt idx="1103">
                  <c:v>-485</c:v>
                </c:pt>
                <c:pt idx="1104">
                  <c:v>-480</c:v>
                </c:pt>
                <c:pt idx="1105">
                  <c:v>-475</c:v>
                </c:pt>
                <c:pt idx="1106">
                  <c:v>-470</c:v>
                </c:pt>
                <c:pt idx="1107">
                  <c:v>-465</c:v>
                </c:pt>
                <c:pt idx="1108">
                  <c:v>-460</c:v>
                </c:pt>
                <c:pt idx="1109">
                  <c:v>-455</c:v>
                </c:pt>
                <c:pt idx="1110">
                  <c:v>-450</c:v>
                </c:pt>
                <c:pt idx="1111">
                  <c:v>-445</c:v>
                </c:pt>
                <c:pt idx="1112">
                  <c:v>-440</c:v>
                </c:pt>
                <c:pt idx="1113">
                  <c:v>-435</c:v>
                </c:pt>
                <c:pt idx="1114">
                  <c:v>-430</c:v>
                </c:pt>
                <c:pt idx="1115">
                  <c:v>-425</c:v>
                </c:pt>
                <c:pt idx="1116">
                  <c:v>-420</c:v>
                </c:pt>
                <c:pt idx="1117">
                  <c:v>-415</c:v>
                </c:pt>
                <c:pt idx="1118">
                  <c:v>-410</c:v>
                </c:pt>
                <c:pt idx="1119">
                  <c:v>-405</c:v>
                </c:pt>
                <c:pt idx="1120">
                  <c:v>-400</c:v>
                </c:pt>
                <c:pt idx="1121">
                  <c:v>-395</c:v>
                </c:pt>
                <c:pt idx="1122">
                  <c:v>-390</c:v>
                </c:pt>
                <c:pt idx="1123">
                  <c:v>-385</c:v>
                </c:pt>
                <c:pt idx="1124">
                  <c:v>-380</c:v>
                </c:pt>
                <c:pt idx="1125">
                  <c:v>-375</c:v>
                </c:pt>
                <c:pt idx="1126">
                  <c:v>-370</c:v>
                </c:pt>
                <c:pt idx="1127">
                  <c:v>-365</c:v>
                </c:pt>
                <c:pt idx="1128">
                  <c:v>-360</c:v>
                </c:pt>
                <c:pt idx="1129">
                  <c:v>-355</c:v>
                </c:pt>
                <c:pt idx="1130">
                  <c:v>-350</c:v>
                </c:pt>
                <c:pt idx="1131">
                  <c:v>-345</c:v>
                </c:pt>
                <c:pt idx="1132">
                  <c:v>-340</c:v>
                </c:pt>
                <c:pt idx="1133">
                  <c:v>-335</c:v>
                </c:pt>
                <c:pt idx="1134">
                  <c:v>-330</c:v>
                </c:pt>
                <c:pt idx="1135">
                  <c:v>-325</c:v>
                </c:pt>
                <c:pt idx="1136">
                  <c:v>-320</c:v>
                </c:pt>
                <c:pt idx="1137">
                  <c:v>-315</c:v>
                </c:pt>
                <c:pt idx="1138">
                  <c:v>-310</c:v>
                </c:pt>
                <c:pt idx="1139">
                  <c:v>-305</c:v>
                </c:pt>
                <c:pt idx="1140">
                  <c:v>-300</c:v>
                </c:pt>
                <c:pt idx="1141">
                  <c:v>-295</c:v>
                </c:pt>
                <c:pt idx="1142">
                  <c:v>-290</c:v>
                </c:pt>
                <c:pt idx="1143">
                  <c:v>-285</c:v>
                </c:pt>
                <c:pt idx="1144">
                  <c:v>-280</c:v>
                </c:pt>
                <c:pt idx="1145">
                  <c:v>-275</c:v>
                </c:pt>
                <c:pt idx="1146">
                  <c:v>-270</c:v>
                </c:pt>
                <c:pt idx="1147">
                  <c:v>-265</c:v>
                </c:pt>
                <c:pt idx="1148">
                  <c:v>-260</c:v>
                </c:pt>
                <c:pt idx="1149">
                  <c:v>-255</c:v>
                </c:pt>
                <c:pt idx="1150">
                  <c:v>-250</c:v>
                </c:pt>
                <c:pt idx="1151">
                  <c:v>-245</c:v>
                </c:pt>
                <c:pt idx="1152">
                  <c:v>-240</c:v>
                </c:pt>
                <c:pt idx="1153">
                  <c:v>-235</c:v>
                </c:pt>
                <c:pt idx="1154">
                  <c:v>-230</c:v>
                </c:pt>
                <c:pt idx="1155">
                  <c:v>-225</c:v>
                </c:pt>
                <c:pt idx="1156">
                  <c:v>-220</c:v>
                </c:pt>
                <c:pt idx="1157">
                  <c:v>-215</c:v>
                </c:pt>
                <c:pt idx="1158">
                  <c:v>-210</c:v>
                </c:pt>
                <c:pt idx="1159">
                  <c:v>-205</c:v>
                </c:pt>
                <c:pt idx="1160">
                  <c:v>-200</c:v>
                </c:pt>
                <c:pt idx="1161">
                  <c:v>-195</c:v>
                </c:pt>
                <c:pt idx="1162">
                  <c:v>-190</c:v>
                </c:pt>
                <c:pt idx="1163">
                  <c:v>-185</c:v>
                </c:pt>
                <c:pt idx="1164">
                  <c:v>-180</c:v>
                </c:pt>
                <c:pt idx="1165">
                  <c:v>-175</c:v>
                </c:pt>
                <c:pt idx="1166">
                  <c:v>-170</c:v>
                </c:pt>
                <c:pt idx="1167">
                  <c:v>-165</c:v>
                </c:pt>
                <c:pt idx="1168">
                  <c:v>-160</c:v>
                </c:pt>
                <c:pt idx="1169">
                  <c:v>-155</c:v>
                </c:pt>
                <c:pt idx="1170">
                  <c:v>-150</c:v>
                </c:pt>
                <c:pt idx="1171">
                  <c:v>-145</c:v>
                </c:pt>
                <c:pt idx="1172">
                  <c:v>-140</c:v>
                </c:pt>
                <c:pt idx="1173">
                  <c:v>-135</c:v>
                </c:pt>
                <c:pt idx="1174">
                  <c:v>-130</c:v>
                </c:pt>
                <c:pt idx="1175">
                  <c:v>-125</c:v>
                </c:pt>
                <c:pt idx="1176">
                  <c:v>-120</c:v>
                </c:pt>
                <c:pt idx="1177">
                  <c:v>-115</c:v>
                </c:pt>
                <c:pt idx="1178">
                  <c:v>-110</c:v>
                </c:pt>
                <c:pt idx="1179">
                  <c:v>-105</c:v>
                </c:pt>
                <c:pt idx="1180">
                  <c:v>-100</c:v>
                </c:pt>
                <c:pt idx="1181">
                  <c:v>-95</c:v>
                </c:pt>
                <c:pt idx="1182">
                  <c:v>-90</c:v>
                </c:pt>
                <c:pt idx="1183">
                  <c:v>-85</c:v>
                </c:pt>
                <c:pt idx="1184">
                  <c:v>-80</c:v>
                </c:pt>
                <c:pt idx="1185">
                  <c:v>-75</c:v>
                </c:pt>
                <c:pt idx="1186">
                  <c:v>-70</c:v>
                </c:pt>
                <c:pt idx="1187">
                  <c:v>-65</c:v>
                </c:pt>
                <c:pt idx="1188">
                  <c:v>-60</c:v>
                </c:pt>
                <c:pt idx="1189">
                  <c:v>-55</c:v>
                </c:pt>
                <c:pt idx="1190">
                  <c:v>-50</c:v>
                </c:pt>
                <c:pt idx="1191">
                  <c:v>-45</c:v>
                </c:pt>
                <c:pt idx="1192">
                  <c:v>-40</c:v>
                </c:pt>
                <c:pt idx="1193">
                  <c:v>-35</c:v>
                </c:pt>
                <c:pt idx="1194">
                  <c:v>-30</c:v>
                </c:pt>
                <c:pt idx="1195">
                  <c:v>-25</c:v>
                </c:pt>
                <c:pt idx="1196">
                  <c:v>-20</c:v>
                </c:pt>
                <c:pt idx="1197">
                  <c:v>-15</c:v>
                </c:pt>
                <c:pt idx="1198">
                  <c:v>-10</c:v>
                </c:pt>
                <c:pt idx="1199">
                  <c:v>-5</c:v>
                </c:pt>
                <c:pt idx="1200">
                  <c:v>0</c:v>
                </c:pt>
                <c:pt idx="1201">
                  <c:v>5</c:v>
                </c:pt>
                <c:pt idx="1202">
                  <c:v>10</c:v>
                </c:pt>
                <c:pt idx="1203">
                  <c:v>15</c:v>
                </c:pt>
                <c:pt idx="1204">
                  <c:v>20</c:v>
                </c:pt>
                <c:pt idx="1205">
                  <c:v>25</c:v>
                </c:pt>
                <c:pt idx="1206">
                  <c:v>30</c:v>
                </c:pt>
                <c:pt idx="1207">
                  <c:v>35</c:v>
                </c:pt>
                <c:pt idx="1208">
                  <c:v>40</c:v>
                </c:pt>
                <c:pt idx="1209">
                  <c:v>45</c:v>
                </c:pt>
                <c:pt idx="1210">
                  <c:v>50</c:v>
                </c:pt>
                <c:pt idx="1211">
                  <c:v>55</c:v>
                </c:pt>
                <c:pt idx="1212">
                  <c:v>60</c:v>
                </c:pt>
                <c:pt idx="1213">
                  <c:v>65</c:v>
                </c:pt>
                <c:pt idx="1214">
                  <c:v>70</c:v>
                </c:pt>
                <c:pt idx="1215">
                  <c:v>75</c:v>
                </c:pt>
                <c:pt idx="1216">
                  <c:v>80</c:v>
                </c:pt>
                <c:pt idx="1217">
                  <c:v>85</c:v>
                </c:pt>
                <c:pt idx="1218">
                  <c:v>90</c:v>
                </c:pt>
                <c:pt idx="1219">
                  <c:v>95</c:v>
                </c:pt>
                <c:pt idx="1220">
                  <c:v>100</c:v>
                </c:pt>
                <c:pt idx="1221">
                  <c:v>105</c:v>
                </c:pt>
                <c:pt idx="1222">
                  <c:v>110</c:v>
                </c:pt>
                <c:pt idx="1223">
                  <c:v>115</c:v>
                </c:pt>
                <c:pt idx="1224">
                  <c:v>120</c:v>
                </c:pt>
                <c:pt idx="1225">
                  <c:v>125</c:v>
                </c:pt>
                <c:pt idx="1226">
                  <c:v>130</c:v>
                </c:pt>
                <c:pt idx="1227">
                  <c:v>135</c:v>
                </c:pt>
                <c:pt idx="1228">
                  <c:v>140</c:v>
                </c:pt>
                <c:pt idx="1229">
                  <c:v>145</c:v>
                </c:pt>
                <c:pt idx="1230">
                  <c:v>150</c:v>
                </c:pt>
                <c:pt idx="1231">
                  <c:v>155</c:v>
                </c:pt>
                <c:pt idx="1232">
                  <c:v>160</c:v>
                </c:pt>
                <c:pt idx="1233">
                  <c:v>165</c:v>
                </c:pt>
                <c:pt idx="1234">
                  <c:v>170</c:v>
                </c:pt>
                <c:pt idx="1235">
                  <c:v>175</c:v>
                </c:pt>
                <c:pt idx="1236">
                  <c:v>180</c:v>
                </c:pt>
                <c:pt idx="1237">
                  <c:v>185</c:v>
                </c:pt>
                <c:pt idx="1238">
                  <c:v>190</c:v>
                </c:pt>
                <c:pt idx="1239">
                  <c:v>195</c:v>
                </c:pt>
                <c:pt idx="1240">
                  <c:v>200</c:v>
                </c:pt>
                <c:pt idx="1241">
                  <c:v>205</c:v>
                </c:pt>
                <c:pt idx="1242">
                  <c:v>210</c:v>
                </c:pt>
                <c:pt idx="1243">
                  <c:v>215</c:v>
                </c:pt>
                <c:pt idx="1244">
                  <c:v>220</c:v>
                </c:pt>
                <c:pt idx="1245">
                  <c:v>225</c:v>
                </c:pt>
                <c:pt idx="1246">
                  <c:v>230</c:v>
                </c:pt>
                <c:pt idx="1247">
                  <c:v>235</c:v>
                </c:pt>
                <c:pt idx="1248">
                  <c:v>240</c:v>
                </c:pt>
                <c:pt idx="1249">
                  <c:v>245</c:v>
                </c:pt>
                <c:pt idx="1250">
                  <c:v>250</c:v>
                </c:pt>
                <c:pt idx="1251">
                  <c:v>255</c:v>
                </c:pt>
                <c:pt idx="1252">
                  <c:v>260</c:v>
                </c:pt>
                <c:pt idx="1253">
                  <c:v>265</c:v>
                </c:pt>
                <c:pt idx="1254">
                  <c:v>270</c:v>
                </c:pt>
                <c:pt idx="1255">
                  <c:v>275</c:v>
                </c:pt>
                <c:pt idx="1256">
                  <c:v>280</c:v>
                </c:pt>
                <c:pt idx="1257">
                  <c:v>285</c:v>
                </c:pt>
                <c:pt idx="1258">
                  <c:v>290</c:v>
                </c:pt>
                <c:pt idx="1259">
                  <c:v>295</c:v>
                </c:pt>
                <c:pt idx="1260">
                  <c:v>300</c:v>
                </c:pt>
                <c:pt idx="1261">
                  <c:v>305</c:v>
                </c:pt>
                <c:pt idx="1262">
                  <c:v>310</c:v>
                </c:pt>
                <c:pt idx="1263">
                  <c:v>315</c:v>
                </c:pt>
                <c:pt idx="1264">
                  <c:v>320</c:v>
                </c:pt>
                <c:pt idx="1265">
                  <c:v>325</c:v>
                </c:pt>
                <c:pt idx="1266">
                  <c:v>330</c:v>
                </c:pt>
                <c:pt idx="1267">
                  <c:v>335</c:v>
                </c:pt>
                <c:pt idx="1268">
                  <c:v>340</c:v>
                </c:pt>
                <c:pt idx="1269">
                  <c:v>345</c:v>
                </c:pt>
                <c:pt idx="1270">
                  <c:v>350</c:v>
                </c:pt>
                <c:pt idx="1271">
                  <c:v>355</c:v>
                </c:pt>
                <c:pt idx="1272">
                  <c:v>360</c:v>
                </c:pt>
                <c:pt idx="1273">
                  <c:v>365</c:v>
                </c:pt>
                <c:pt idx="1274">
                  <c:v>370</c:v>
                </c:pt>
                <c:pt idx="1275">
                  <c:v>375</c:v>
                </c:pt>
                <c:pt idx="1276">
                  <c:v>380</c:v>
                </c:pt>
                <c:pt idx="1277">
                  <c:v>385</c:v>
                </c:pt>
                <c:pt idx="1278">
                  <c:v>390</c:v>
                </c:pt>
                <c:pt idx="1279">
                  <c:v>395</c:v>
                </c:pt>
                <c:pt idx="1280">
                  <c:v>400</c:v>
                </c:pt>
                <c:pt idx="1281">
                  <c:v>405</c:v>
                </c:pt>
                <c:pt idx="1282">
                  <c:v>410</c:v>
                </c:pt>
                <c:pt idx="1283">
                  <c:v>415</c:v>
                </c:pt>
                <c:pt idx="1284">
                  <c:v>420</c:v>
                </c:pt>
                <c:pt idx="1285">
                  <c:v>425</c:v>
                </c:pt>
                <c:pt idx="1286">
                  <c:v>430</c:v>
                </c:pt>
                <c:pt idx="1287">
                  <c:v>435</c:v>
                </c:pt>
                <c:pt idx="1288">
                  <c:v>440</c:v>
                </c:pt>
                <c:pt idx="1289">
                  <c:v>445</c:v>
                </c:pt>
                <c:pt idx="1290">
                  <c:v>450</c:v>
                </c:pt>
                <c:pt idx="1291">
                  <c:v>455</c:v>
                </c:pt>
                <c:pt idx="1292">
                  <c:v>460</c:v>
                </c:pt>
                <c:pt idx="1293">
                  <c:v>465</c:v>
                </c:pt>
                <c:pt idx="1294">
                  <c:v>470</c:v>
                </c:pt>
                <c:pt idx="1295">
                  <c:v>475</c:v>
                </c:pt>
                <c:pt idx="1296">
                  <c:v>480</c:v>
                </c:pt>
                <c:pt idx="1297">
                  <c:v>485</c:v>
                </c:pt>
                <c:pt idx="1298">
                  <c:v>490</c:v>
                </c:pt>
                <c:pt idx="1299">
                  <c:v>495</c:v>
                </c:pt>
                <c:pt idx="1300">
                  <c:v>500</c:v>
                </c:pt>
                <c:pt idx="1301">
                  <c:v>505</c:v>
                </c:pt>
                <c:pt idx="1302">
                  <c:v>510</c:v>
                </c:pt>
                <c:pt idx="1303">
                  <c:v>515</c:v>
                </c:pt>
                <c:pt idx="1304">
                  <c:v>520</c:v>
                </c:pt>
                <c:pt idx="1305">
                  <c:v>525</c:v>
                </c:pt>
                <c:pt idx="1306">
                  <c:v>530</c:v>
                </c:pt>
                <c:pt idx="1307">
                  <c:v>535</c:v>
                </c:pt>
                <c:pt idx="1308">
                  <c:v>540</c:v>
                </c:pt>
                <c:pt idx="1309">
                  <c:v>545</c:v>
                </c:pt>
                <c:pt idx="1310">
                  <c:v>550</c:v>
                </c:pt>
                <c:pt idx="1311">
                  <c:v>555</c:v>
                </c:pt>
                <c:pt idx="1312">
                  <c:v>560</c:v>
                </c:pt>
                <c:pt idx="1313">
                  <c:v>565</c:v>
                </c:pt>
                <c:pt idx="1314">
                  <c:v>570</c:v>
                </c:pt>
                <c:pt idx="1315">
                  <c:v>575</c:v>
                </c:pt>
                <c:pt idx="1316">
                  <c:v>580</c:v>
                </c:pt>
                <c:pt idx="1317">
                  <c:v>585</c:v>
                </c:pt>
                <c:pt idx="1318">
                  <c:v>590</c:v>
                </c:pt>
                <c:pt idx="1319">
                  <c:v>595</c:v>
                </c:pt>
                <c:pt idx="1320">
                  <c:v>600</c:v>
                </c:pt>
                <c:pt idx="1321">
                  <c:v>605</c:v>
                </c:pt>
                <c:pt idx="1322">
                  <c:v>610</c:v>
                </c:pt>
                <c:pt idx="1323">
                  <c:v>615</c:v>
                </c:pt>
                <c:pt idx="1324">
                  <c:v>620</c:v>
                </c:pt>
                <c:pt idx="1325">
                  <c:v>625</c:v>
                </c:pt>
                <c:pt idx="1326">
                  <c:v>630</c:v>
                </c:pt>
                <c:pt idx="1327">
                  <c:v>635</c:v>
                </c:pt>
                <c:pt idx="1328">
                  <c:v>640</c:v>
                </c:pt>
                <c:pt idx="1329">
                  <c:v>645</c:v>
                </c:pt>
                <c:pt idx="1330">
                  <c:v>650</c:v>
                </c:pt>
                <c:pt idx="1331">
                  <c:v>655</c:v>
                </c:pt>
                <c:pt idx="1332">
                  <c:v>660</c:v>
                </c:pt>
                <c:pt idx="1333">
                  <c:v>665</c:v>
                </c:pt>
                <c:pt idx="1334">
                  <c:v>670</c:v>
                </c:pt>
                <c:pt idx="1335">
                  <c:v>675</c:v>
                </c:pt>
                <c:pt idx="1336">
                  <c:v>680</c:v>
                </c:pt>
                <c:pt idx="1337">
                  <c:v>685</c:v>
                </c:pt>
                <c:pt idx="1338">
                  <c:v>690</c:v>
                </c:pt>
                <c:pt idx="1339">
                  <c:v>695</c:v>
                </c:pt>
                <c:pt idx="1340">
                  <c:v>700</c:v>
                </c:pt>
                <c:pt idx="1341">
                  <c:v>705</c:v>
                </c:pt>
                <c:pt idx="1342">
                  <c:v>710</c:v>
                </c:pt>
                <c:pt idx="1343">
                  <c:v>715</c:v>
                </c:pt>
                <c:pt idx="1344">
                  <c:v>720</c:v>
                </c:pt>
                <c:pt idx="1345">
                  <c:v>725</c:v>
                </c:pt>
                <c:pt idx="1346">
                  <c:v>730</c:v>
                </c:pt>
                <c:pt idx="1347">
                  <c:v>735</c:v>
                </c:pt>
                <c:pt idx="1348">
                  <c:v>740</c:v>
                </c:pt>
                <c:pt idx="1349">
                  <c:v>745</c:v>
                </c:pt>
                <c:pt idx="1350">
                  <c:v>750</c:v>
                </c:pt>
                <c:pt idx="1351">
                  <c:v>755</c:v>
                </c:pt>
                <c:pt idx="1352">
                  <c:v>760</c:v>
                </c:pt>
                <c:pt idx="1353">
                  <c:v>765</c:v>
                </c:pt>
                <c:pt idx="1354">
                  <c:v>770</c:v>
                </c:pt>
                <c:pt idx="1355">
                  <c:v>775</c:v>
                </c:pt>
                <c:pt idx="1356">
                  <c:v>780</c:v>
                </c:pt>
                <c:pt idx="1357">
                  <c:v>785</c:v>
                </c:pt>
                <c:pt idx="1358">
                  <c:v>790</c:v>
                </c:pt>
                <c:pt idx="1359">
                  <c:v>795</c:v>
                </c:pt>
                <c:pt idx="1360">
                  <c:v>800</c:v>
                </c:pt>
                <c:pt idx="1361">
                  <c:v>805</c:v>
                </c:pt>
                <c:pt idx="1362">
                  <c:v>810</c:v>
                </c:pt>
                <c:pt idx="1363">
                  <c:v>815</c:v>
                </c:pt>
                <c:pt idx="1364">
                  <c:v>820</c:v>
                </c:pt>
                <c:pt idx="1365">
                  <c:v>825</c:v>
                </c:pt>
                <c:pt idx="1366">
                  <c:v>830</c:v>
                </c:pt>
                <c:pt idx="1367">
                  <c:v>835</c:v>
                </c:pt>
                <c:pt idx="1368">
                  <c:v>840</c:v>
                </c:pt>
                <c:pt idx="1369">
                  <c:v>845</c:v>
                </c:pt>
                <c:pt idx="1370">
                  <c:v>850</c:v>
                </c:pt>
                <c:pt idx="1371">
                  <c:v>855</c:v>
                </c:pt>
                <c:pt idx="1372">
                  <c:v>860</c:v>
                </c:pt>
                <c:pt idx="1373">
                  <c:v>865</c:v>
                </c:pt>
                <c:pt idx="1374">
                  <c:v>870</c:v>
                </c:pt>
                <c:pt idx="1375">
                  <c:v>875</c:v>
                </c:pt>
                <c:pt idx="1376">
                  <c:v>880</c:v>
                </c:pt>
                <c:pt idx="1377">
                  <c:v>885</c:v>
                </c:pt>
                <c:pt idx="1378">
                  <c:v>890</c:v>
                </c:pt>
                <c:pt idx="1379">
                  <c:v>895</c:v>
                </c:pt>
                <c:pt idx="1380">
                  <c:v>900</c:v>
                </c:pt>
                <c:pt idx="1381">
                  <c:v>905</c:v>
                </c:pt>
                <c:pt idx="1382">
                  <c:v>910</c:v>
                </c:pt>
                <c:pt idx="1383">
                  <c:v>915</c:v>
                </c:pt>
                <c:pt idx="1384">
                  <c:v>920</c:v>
                </c:pt>
                <c:pt idx="1385">
                  <c:v>925</c:v>
                </c:pt>
                <c:pt idx="1386">
                  <c:v>930</c:v>
                </c:pt>
                <c:pt idx="1387">
                  <c:v>935</c:v>
                </c:pt>
                <c:pt idx="1388">
                  <c:v>940</c:v>
                </c:pt>
                <c:pt idx="1389">
                  <c:v>945</c:v>
                </c:pt>
                <c:pt idx="1390">
                  <c:v>950</c:v>
                </c:pt>
                <c:pt idx="1391">
                  <c:v>955</c:v>
                </c:pt>
                <c:pt idx="1392">
                  <c:v>960</c:v>
                </c:pt>
                <c:pt idx="1393">
                  <c:v>965</c:v>
                </c:pt>
                <c:pt idx="1394">
                  <c:v>970</c:v>
                </c:pt>
                <c:pt idx="1395">
                  <c:v>975</c:v>
                </c:pt>
                <c:pt idx="1396">
                  <c:v>980</c:v>
                </c:pt>
                <c:pt idx="1397">
                  <c:v>985</c:v>
                </c:pt>
                <c:pt idx="1398">
                  <c:v>990</c:v>
                </c:pt>
                <c:pt idx="1399">
                  <c:v>995</c:v>
                </c:pt>
                <c:pt idx="1400">
                  <c:v>1000</c:v>
                </c:pt>
                <c:pt idx="1401">
                  <c:v>1005</c:v>
                </c:pt>
                <c:pt idx="1402">
                  <c:v>1010</c:v>
                </c:pt>
                <c:pt idx="1403">
                  <c:v>1015</c:v>
                </c:pt>
                <c:pt idx="1404">
                  <c:v>1020</c:v>
                </c:pt>
                <c:pt idx="1405">
                  <c:v>1025</c:v>
                </c:pt>
                <c:pt idx="1406">
                  <c:v>1030</c:v>
                </c:pt>
                <c:pt idx="1407">
                  <c:v>1035</c:v>
                </c:pt>
                <c:pt idx="1408">
                  <c:v>1040</c:v>
                </c:pt>
                <c:pt idx="1409">
                  <c:v>1045</c:v>
                </c:pt>
                <c:pt idx="1410">
                  <c:v>1050</c:v>
                </c:pt>
                <c:pt idx="1411">
                  <c:v>1055</c:v>
                </c:pt>
                <c:pt idx="1412">
                  <c:v>1060</c:v>
                </c:pt>
                <c:pt idx="1413">
                  <c:v>1065</c:v>
                </c:pt>
                <c:pt idx="1414">
                  <c:v>1070</c:v>
                </c:pt>
                <c:pt idx="1415">
                  <c:v>1075</c:v>
                </c:pt>
                <c:pt idx="1416">
                  <c:v>1080</c:v>
                </c:pt>
                <c:pt idx="1417">
                  <c:v>1085</c:v>
                </c:pt>
                <c:pt idx="1418">
                  <c:v>1090</c:v>
                </c:pt>
                <c:pt idx="1419">
                  <c:v>1095</c:v>
                </c:pt>
                <c:pt idx="1420">
                  <c:v>1100</c:v>
                </c:pt>
                <c:pt idx="1421">
                  <c:v>1105</c:v>
                </c:pt>
                <c:pt idx="1422">
                  <c:v>1110</c:v>
                </c:pt>
                <c:pt idx="1423">
                  <c:v>1115</c:v>
                </c:pt>
                <c:pt idx="1424">
                  <c:v>1120</c:v>
                </c:pt>
                <c:pt idx="1425">
                  <c:v>1125</c:v>
                </c:pt>
                <c:pt idx="1426">
                  <c:v>1130</c:v>
                </c:pt>
                <c:pt idx="1427">
                  <c:v>1135</c:v>
                </c:pt>
                <c:pt idx="1428">
                  <c:v>1140</c:v>
                </c:pt>
                <c:pt idx="1429">
                  <c:v>1145</c:v>
                </c:pt>
                <c:pt idx="1430">
                  <c:v>1150</c:v>
                </c:pt>
                <c:pt idx="1431">
                  <c:v>1155</c:v>
                </c:pt>
                <c:pt idx="1432">
                  <c:v>1160</c:v>
                </c:pt>
                <c:pt idx="1433">
                  <c:v>1165</c:v>
                </c:pt>
                <c:pt idx="1434">
                  <c:v>1170</c:v>
                </c:pt>
                <c:pt idx="1435">
                  <c:v>1175</c:v>
                </c:pt>
                <c:pt idx="1436">
                  <c:v>1180</c:v>
                </c:pt>
                <c:pt idx="1437">
                  <c:v>1185</c:v>
                </c:pt>
                <c:pt idx="1438">
                  <c:v>1190</c:v>
                </c:pt>
                <c:pt idx="1439">
                  <c:v>1195</c:v>
                </c:pt>
                <c:pt idx="1440">
                  <c:v>1200</c:v>
                </c:pt>
                <c:pt idx="1441">
                  <c:v>1205</c:v>
                </c:pt>
                <c:pt idx="1442">
                  <c:v>1210</c:v>
                </c:pt>
                <c:pt idx="1443">
                  <c:v>1215</c:v>
                </c:pt>
                <c:pt idx="1444">
                  <c:v>1220</c:v>
                </c:pt>
                <c:pt idx="1445">
                  <c:v>1225</c:v>
                </c:pt>
                <c:pt idx="1446">
                  <c:v>1230</c:v>
                </c:pt>
                <c:pt idx="1447">
                  <c:v>1235</c:v>
                </c:pt>
                <c:pt idx="1448">
                  <c:v>1240</c:v>
                </c:pt>
                <c:pt idx="1449">
                  <c:v>1245</c:v>
                </c:pt>
                <c:pt idx="1450">
                  <c:v>1250</c:v>
                </c:pt>
                <c:pt idx="1451">
                  <c:v>1255</c:v>
                </c:pt>
                <c:pt idx="1452">
                  <c:v>1260</c:v>
                </c:pt>
                <c:pt idx="1453">
                  <c:v>1265</c:v>
                </c:pt>
                <c:pt idx="1454">
                  <c:v>1270</c:v>
                </c:pt>
                <c:pt idx="1455">
                  <c:v>1275</c:v>
                </c:pt>
                <c:pt idx="1456">
                  <c:v>1280</c:v>
                </c:pt>
                <c:pt idx="1457">
                  <c:v>1285</c:v>
                </c:pt>
                <c:pt idx="1458">
                  <c:v>1290</c:v>
                </c:pt>
                <c:pt idx="1459">
                  <c:v>1295</c:v>
                </c:pt>
                <c:pt idx="1460">
                  <c:v>1300</c:v>
                </c:pt>
                <c:pt idx="1461">
                  <c:v>1305</c:v>
                </c:pt>
                <c:pt idx="1462">
                  <c:v>1310</c:v>
                </c:pt>
                <c:pt idx="1463">
                  <c:v>1315</c:v>
                </c:pt>
                <c:pt idx="1464">
                  <c:v>1320</c:v>
                </c:pt>
                <c:pt idx="1465">
                  <c:v>1325</c:v>
                </c:pt>
                <c:pt idx="1466">
                  <c:v>1330</c:v>
                </c:pt>
                <c:pt idx="1467">
                  <c:v>1335</c:v>
                </c:pt>
                <c:pt idx="1468">
                  <c:v>1340</c:v>
                </c:pt>
                <c:pt idx="1469">
                  <c:v>1345</c:v>
                </c:pt>
                <c:pt idx="1470">
                  <c:v>1350</c:v>
                </c:pt>
                <c:pt idx="1471">
                  <c:v>1355</c:v>
                </c:pt>
                <c:pt idx="1472">
                  <c:v>1360</c:v>
                </c:pt>
                <c:pt idx="1473">
                  <c:v>1365</c:v>
                </c:pt>
                <c:pt idx="1474">
                  <c:v>1370</c:v>
                </c:pt>
                <c:pt idx="1475">
                  <c:v>1375</c:v>
                </c:pt>
                <c:pt idx="1476">
                  <c:v>1380</c:v>
                </c:pt>
                <c:pt idx="1477">
                  <c:v>1385</c:v>
                </c:pt>
                <c:pt idx="1478">
                  <c:v>1390</c:v>
                </c:pt>
                <c:pt idx="1479">
                  <c:v>1395</c:v>
                </c:pt>
                <c:pt idx="1480">
                  <c:v>1400</c:v>
                </c:pt>
                <c:pt idx="1481">
                  <c:v>1405</c:v>
                </c:pt>
                <c:pt idx="1482">
                  <c:v>1410</c:v>
                </c:pt>
                <c:pt idx="1483">
                  <c:v>1415</c:v>
                </c:pt>
                <c:pt idx="1484">
                  <c:v>1420</c:v>
                </c:pt>
                <c:pt idx="1485">
                  <c:v>1425</c:v>
                </c:pt>
                <c:pt idx="1486">
                  <c:v>1430</c:v>
                </c:pt>
                <c:pt idx="1487">
                  <c:v>1435</c:v>
                </c:pt>
                <c:pt idx="1488">
                  <c:v>1440</c:v>
                </c:pt>
                <c:pt idx="1489">
                  <c:v>1445</c:v>
                </c:pt>
                <c:pt idx="1490">
                  <c:v>1450</c:v>
                </c:pt>
                <c:pt idx="1491">
                  <c:v>1455</c:v>
                </c:pt>
                <c:pt idx="1492">
                  <c:v>1460</c:v>
                </c:pt>
                <c:pt idx="1493">
                  <c:v>1465</c:v>
                </c:pt>
                <c:pt idx="1494">
                  <c:v>1470</c:v>
                </c:pt>
                <c:pt idx="1495">
                  <c:v>1475</c:v>
                </c:pt>
                <c:pt idx="1496">
                  <c:v>1480</c:v>
                </c:pt>
                <c:pt idx="1497">
                  <c:v>1485</c:v>
                </c:pt>
                <c:pt idx="1498">
                  <c:v>1490</c:v>
                </c:pt>
                <c:pt idx="1499">
                  <c:v>1495</c:v>
                </c:pt>
                <c:pt idx="1500">
                  <c:v>1500</c:v>
                </c:pt>
                <c:pt idx="1501">
                  <c:v>1505</c:v>
                </c:pt>
                <c:pt idx="1502">
                  <c:v>1510</c:v>
                </c:pt>
                <c:pt idx="1503">
                  <c:v>1515</c:v>
                </c:pt>
                <c:pt idx="1504">
                  <c:v>1520</c:v>
                </c:pt>
                <c:pt idx="1505">
                  <c:v>1525</c:v>
                </c:pt>
                <c:pt idx="1506">
                  <c:v>1530</c:v>
                </c:pt>
                <c:pt idx="1507">
                  <c:v>1535</c:v>
                </c:pt>
                <c:pt idx="1508">
                  <c:v>1540</c:v>
                </c:pt>
                <c:pt idx="1509">
                  <c:v>1545</c:v>
                </c:pt>
                <c:pt idx="1510">
                  <c:v>1550</c:v>
                </c:pt>
                <c:pt idx="1511">
                  <c:v>1555</c:v>
                </c:pt>
                <c:pt idx="1512">
                  <c:v>1560</c:v>
                </c:pt>
                <c:pt idx="1513">
                  <c:v>1565</c:v>
                </c:pt>
                <c:pt idx="1514">
                  <c:v>1570</c:v>
                </c:pt>
                <c:pt idx="1515">
                  <c:v>1575</c:v>
                </c:pt>
                <c:pt idx="1516">
                  <c:v>1580</c:v>
                </c:pt>
                <c:pt idx="1517">
                  <c:v>1585</c:v>
                </c:pt>
                <c:pt idx="1518">
                  <c:v>1590</c:v>
                </c:pt>
                <c:pt idx="1519">
                  <c:v>1595</c:v>
                </c:pt>
                <c:pt idx="1520">
                  <c:v>1600</c:v>
                </c:pt>
                <c:pt idx="1521">
                  <c:v>1605</c:v>
                </c:pt>
                <c:pt idx="1522">
                  <c:v>1610</c:v>
                </c:pt>
                <c:pt idx="1523">
                  <c:v>1615</c:v>
                </c:pt>
                <c:pt idx="1524">
                  <c:v>1620</c:v>
                </c:pt>
                <c:pt idx="1525">
                  <c:v>1625</c:v>
                </c:pt>
                <c:pt idx="1526">
                  <c:v>1630</c:v>
                </c:pt>
                <c:pt idx="1527">
                  <c:v>1635</c:v>
                </c:pt>
                <c:pt idx="1528">
                  <c:v>1640</c:v>
                </c:pt>
                <c:pt idx="1529">
                  <c:v>1645</c:v>
                </c:pt>
                <c:pt idx="1530">
                  <c:v>1650</c:v>
                </c:pt>
                <c:pt idx="1531">
                  <c:v>1655</c:v>
                </c:pt>
                <c:pt idx="1532">
                  <c:v>1660</c:v>
                </c:pt>
                <c:pt idx="1533">
                  <c:v>1665</c:v>
                </c:pt>
                <c:pt idx="1534">
                  <c:v>1670</c:v>
                </c:pt>
                <c:pt idx="1535">
                  <c:v>1675</c:v>
                </c:pt>
                <c:pt idx="1536">
                  <c:v>1680</c:v>
                </c:pt>
                <c:pt idx="1537">
                  <c:v>1685</c:v>
                </c:pt>
                <c:pt idx="1538">
                  <c:v>1690</c:v>
                </c:pt>
                <c:pt idx="1539">
                  <c:v>1695</c:v>
                </c:pt>
                <c:pt idx="1540">
                  <c:v>1700</c:v>
                </c:pt>
                <c:pt idx="1541">
                  <c:v>1705</c:v>
                </c:pt>
                <c:pt idx="1542">
                  <c:v>1710</c:v>
                </c:pt>
                <c:pt idx="1543">
                  <c:v>1715</c:v>
                </c:pt>
                <c:pt idx="1544">
                  <c:v>1720</c:v>
                </c:pt>
                <c:pt idx="1545">
                  <c:v>1725</c:v>
                </c:pt>
                <c:pt idx="1546">
                  <c:v>1730</c:v>
                </c:pt>
                <c:pt idx="1547">
                  <c:v>1735</c:v>
                </c:pt>
                <c:pt idx="1548">
                  <c:v>1740</c:v>
                </c:pt>
                <c:pt idx="1549">
                  <c:v>1745</c:v>
                </c:pt>
                <c:pt idx="1550">
                  <c:v>1750</c:v>
                </c:pt>
                <c:pt idx="1551">
                  <c:v>1755</c:v>
                </c:pt>
                <c:pt idx="1552">
                  <c:v>1760</c:v>
                </c:pt>
                <c:pt idx="1553">
                  <c:v>1765</c:v>
                </c:pt>
                <c:pt idx="1554">
                  <c:v>1770</c:v>
                </c:pt>
                <c:pt idx="1555">
                  <c:v>1775</c:v>
                </c:pt>
                <c:pt idx="1556">
                  <c:v>1780</c:v>
                </c:pt>
                <c:pt idx="1557">
                  <c:v>1785</c:v>
                </c:pt>
                <c:pt idx="1558">
                  <c:v>1790</c:v>
                </c:pt>
                <c:pt idx="1559">
                  <c:v>1795</c:v>
                </c:pt>
                <c:pt idx="1560">
                  <c:v>1800</c:v>
                </c:pt>
                <c:pt idx="1561">
                  <c:v>1805</c:v>
                </c:pt>
                <c:pt idx="1562">
                  <c:v>1810</c:v>
                </c:pt>
                <c:pt idx="1563">
                  <c:v>1815</c:v>
                </c:pt>
                <c:pt idx="1564">
                  <c:v>1820</c:v>
                </c:pt>
                <c:pt idx="1565">
                  <c:v>1825</c:v>
                </c:pt>
                <c:pt idx="1566">
                  <c:v>1830</c:v>
                </c:pt>
                <c:pt idx="1567">
                  <c:v>1835</c:v>
                </c:pt>
                <c:pt idx="1568">
                  <c:v>1840</c:v>
                </c:pt>
                <c:pt idx="1569">
                  <c:v>1845</c:v>
                </c:pt>
                <c:pt idx="1570">
                  <c:v>1850</c:v>
                </c:pt>
                <c:pt idx="1571">
                  <c:v>1855</c:v>
                </c:pt>
                <c:pt idx="1572">
                  <c:v>1860</c:v>
                </c:pt>
                <c:pt idx="1573">
                  <c:v>1865</c:v>
                </c:pt>
                <c:pt idx="1574">
                  <c:v>1870</c:v>
                </c:pt>
                <c:pt idx="1575">
                  <c:v>1875</c:v>
                </c:pt>
                <c:pt idx="1576">
                  <c:v>1880</c:v>
                </c:pt>
                <c:pt idx="1577">
                  <c:v>1885</c:v>
                </c:pt>
                <c:pt idx="1578">
                  <c:v>1890</c:v>
                </c:pt>
                <c:pt idx="1579">
                  <c:v>1895</c:v>
                </c:pt>
                <c:pt idx="1580">
                  <c:v>1900</c:v>
                </c:pt>
                <c:pt idx="1581">
                  <c:v>1905</c:v>
                </c:pt>
                <c:pt idx="1582">
                  <c:v>1910</c:v>
                </c:pt>
                <c:pt idx="1583">
                  <c:v>1915</c:v>
                </c:pt>
                <c:pt idx="1584">
                  <c:v>1920</c:v>
                </c:pt>
                <c:pt idx="1585">
                  <c:v>1925</c:v>
                </c:pt>
                <c:pt idx="1586">
                  <c:v>1930</c:v>
                </c:pt>
                <c:pt idx="1587">
                  <c:v>1935</c:v>
                </c:pt>
                <c:pt idx="1588">
                  <c:v>1940</c:v>
                </c:pt>
                <c:pt idx="1589">
                  <c:v>1945</c:v>
                </c:pt>
                <c:pt idx="1590">
                  <c:v>1950</c:v>
                </c:pt>
              </c:numCache>
            </c:numRef>
          </c:xVal>
          <c:yVal>
            <c:numRef>
              <c:f>'dati calibrazione'!$E$1712:$E$3302</c:f>
              <c:numCache>
                <c:formatCode>General</c:formatCode>
                <c:ptCount val="1591"/>
                <c:pt idx="0">
                  <c:v>79.2</c:v>
                </c:pt>
                <c:pt idx="1">
                  <c:v>79.599999999999994</c:v>
                </c:pt>
                <c:pt idx="2">
                  <c:v>79.7</c:v>
                </c:pt>
                <c:pt idx="3">
                  <c:v>81.599999999999994</c:v>
                </c:pt>
                <c:pt idx="4">
                  <c:v>83.9</c:v>
                </c:pt>
                <c:pt idx="5">
                  <c:v>85.8</c:v>
                </c:pt>
                <c:pt idx="6">
                  <c:v>87</c:v>
                </c:pt>
                <c:pt idx="7">
                  <c:v>87.3</c:v>
                </c:pt>
                <c:pt idx="8">
                  <c:v>87.2</c:v>
                </c:pt>
                <c:pt idx="9">
                  <c:v>85.8</c:v>
                </c:pt>
                <c:pt idx="10">
                  <c:v>83.3</c:v>
                </c:pt>
                <c:pt idx="11">
                  <c:v>80.5</c:v>
                </c:pt>
                <c:pt idx="12">
                  <c:v>77.8</c:v>
                </c:pt>
                <c:pt idx="13">
                  <c:v>76.400000000000006</c:v>
                </c:pt>
                <c:pt idx="14">
                  <c:v>76.099999999999994</c:v>
                </c:pt>
                <c:pt idx="15">
                  <c:v>76.7</c:v>
                </c:pt>
                <c:pt idx="16">
                  <c:v>77.900000000000006</c:v>
                </c:pt>
                <c:pt idx="17">
                  <c:v>78.900000000000006</c:v>
                </c:pt>
                <c:pt idx="18">
                  <c:v>79.099999999999994</c:v>
                </c:pt>
                <c:pt idx="19">
                  <c:v>78.900000000000006</c:v>
                </c:pt>
                <c:pt idx="20">
                  <c:v>78.900000000000006</c:v>
                </c:pt>
                <c:pt idx="21">
                  <c:v>79.2</c:v>
                </c:pt>
                <c:pt idx="22">
                  <c:v>80</c:v>
                </c:pt>
                <c:pt idx="23">
                  <c:v>80.900000000000006</c:v>
                </c:pt>
                <c:pt idx="24">
                  <c:v>81.099999999999994</c:v>
                </c:pt>
                <c:pt idx="25">
                  <c:v>81.2</c:v>
                </c:pt>
                <c:pt idx="26">
                  <c:v>81.2</c:v>
                </c:pt>
                <c:pt idx="27">
                  <c:v>80.7</c:v>
                </c:pt>
                <c:pt idx="28">
                  <c:v>79.5</c:v>
                </c:pt>
                <c:pt idx="29">
                  <c:v>78.400000000000006</c:v>
                </c:pt>
                <c:pt idx="30">
                  <c:v>77.5</c:v>
                </c:pt>
                <c:pt idx="31">
                  <c:v>77.599999999999994</c:v>
                </c:pt>
                <c:pt idx="32">
                  <c:v>79.7</c:v>
                </c:pt>
                <c:pt idx="33">
                  <c:v>81</c:v>
                </c:pt>
                <c:pt idx="34">
                  <c:v>80.900000000000006</c:v>
                </c:pt>
                <c:pt idx="35">
                  <c:v>79.900000000000006</c:v>
                </c:pt>
                <c:pt idx="36">
                  <c:v>78.7</c:v>
                </c:pt>
                <c:pt idx="37">
                  <c:v>77.900000000000006</c:v>
                </c:pt>
                <c:pt idx="38">
                  <c:v>77.900000000000006</c:v>
                </c:pt>
                <c:pt idx="39">
                  <c:v>78.099999999999994</c:v>
                </c:pt>
                <c:pt idx="40">
                  <c:v>77.599999999999994</c:v>
                </c:pt>
                <c:pt idx="41">
                  <c:v>77.2</c:v>
                </c:pt>
                <c:pt idx="42">
                  <c:v>77.099999999999994</c:v>
                </c:pt>
                <c:pt idx="43">
                  <c:v>76.900000000000006</c:v>
                </c:pt>
                <c:pt idx="44">
                  <c:v>76.7</c:v>
                </c:pt>
                <c:pt idx="45">
                  <c:v>76.400000000000006</c:v>
                </c:pt>
                <c:pt idx="46">
                  <c:v>76.2</c:v>
                </c:pt>
                <c:pt idx="47">
                  <c:v>75.8</c:v>
                </c:pt>
                <c:pt idx="48">
                  <c:v>75.3</c:v>
                </c:pt>
                <c:pt idx="49">
                  <c:v>74.900000000000006</c:v>
                </c:pt>
                <c:pt idx="50">
                  <c:v>74.900000000000006</c:v>
                </c:pt>
                <c:pt idx="51">
                  <c:v>75.2</c:v>
                </c:pt>
                <c:pt idx="52">
                  <c:v>75.8</c:v>
                </c:pt>
                <c:pt idx="53">
                  <c:v>76.7</c:v>
                </c:pt>
                <c:pt idx="54">
                  <c:v>78</c:v>
                </c:pt>
                <c:pt idx="55">
                  <c:v>79.3</c:v>
                </c:pt>
                <c:pt idx="56">
                  <c:v>80.7</c:v>
                </c:pt>
                <c:pt idx="57">
                  <c:v>81.900000000000006</c:v>
                </c:pt>
                <c:pt idx="58">
                  <c:v>82.9</c:v>
                </c:pt>
                <c:pt idx="59">
                  <c:v>83.4</c:v>
                </c:pt>
                <c:pt idx="60">
                  <c:v>83.3</c:v>
                </c:pt>
                <c:pt idx="61">
                  <c:v>82.7</c:v>
                </c:pt>
                <c:pt idx="62">
                  <c:v>81.900000000000006</c:v>
                </c:pt>
                <c:pt idx="63">
                  <c:v>80.8</c:v>
                </c:pt>
                <c:pt idx="64">
                  <c:v>79.900000000000006</c:v>
                </c:pt>
                <c:pt idx="65">
                  <c:v>79.400000000000006</c:v>
                </c:pt>
                <c:pt idx="66">
                  <c:v>79.8</c:v>
                </c:pt>
                <c:pt idx="67">
                  <c:v>80.599999999999994</c:v>
                </c:pt>
                <c:pt idx="68">
                  <c:v>82</c:v>
                </c:pt>
                <c:pt idx="69">
                  <c:v>82.5</c:v>
                </c:pt>
                <c:pt idx="70">
                  <c:v>81.599999999999994</c:v>
                </c:pt>
                <c:pt idx="71">
                  <c:v>80.8</c:v>
                </c:pt>
                <c:pt idx="72">
                  <c:v>81.7</c:v>
                </c:pt>
                <c:pt idx="73">
                  <c:v>82.9</c:v>
                </c:pt>
                <c:pt idx="74">
                  <c:v>84.1</c:v>
                </c:pt>
                <c:pt idx="75">
                  <c:v>85.8</c:v>
                </c:pt>
                <c:pt idx="76">
                  <c:v>87.9</c:v>
                </c:pt>
                <c:pt idx="77">
                  <c:v>90.1</c:v>
                </c:pt>
                <c:pt idx="78">
                  <c:v>92.1</c:v>
                </c:pt>
                <c:pt idx="79">
                  <c:v>93.3</c:v>
                </c:pt>
                <c:pt idx="80">
                  <c:v>93.4</c:v>
                </c:pt>
                <c:pt idx="81">
                  <c:v>92.2</c:v>
                </c:pt>
                <c:pt idx="82">
                  <c:v>89.5</c:v>
                </c:pt>
                <c:pt idx="83">
                  <c:v>86.9</c:v>
                </c:pt>
                <c:pt idx="84">
                  <c:v>85.1</c:v>
                </c:pt>
                <c:pt idx="85">
                  <c:v>84.3</c:v>
                </c:pt>
                <c:pt idx="86">
                  <c:v>84.3</c:v>
                </c:pt>
                <c:pt idx="87">
                  <c:v>85.2</c:v>
                </c:pt>
                <c:pt idx="88">
                  <c:v>86.8</c:v>
                </c:pt>
                <c:pt idx="89">
                  <c:v>88.2</c:v>
                </c:pt>
                <c:pt idx="90">
                  <c:v>88.1</c:v>
                </c:pt>
                <c:pt idx="91">
                  <c:v>87.6</c:v>
                </c:pt>
                <c:pt idx="92">
                  <c:v>87.4</c:v>
                </c:pt>
                <c:pt idx="93">
                  <c:v>87.5</c:v>
                </c:pt>
                <c:pt idx="94">
                  <c:v>88</c:v>
                </c:pt>
                <c:pt idx="95">
                  <c:v>88.3</c:v>
                </c:pt>
                <c:pt idx="96">
                  <c:v>88.2</c:v>
                </c:pt>
                <c:pt idx="97">
                  <c:v>88.2</c:v>
                </c:pt>
                <c:pt idx="98">
                  <c:v>88.8</c:v>
                </c:pt>
                <c:pt idx="99">
                  <c:v>88.9</c:v>
                </c:pt>
                <c:pt idx="100">
                  <c:v>87.9</c:v>
                </c:pt>
                <c:pt idx="101">
                  <c:v>86.8</c:v>
                </c:pt>
                <c:pt idx="102">
                  <c:v>86.4</c:v>
                </c:pt>
                <c:pt idx="103">
                  <c:v>87.5</c:v>
                </c:pt>
                <c:pt idx="104">
                  <c:v>90.4</c:v>
                </c:pt>
                <c:pt idx="105">
                  <c:v>94.1</c:v>
                </c:pt>
                <c:pt idx="106">
                  <c:v>97.9</c:v>
                </c:pt>
                <c:pt idx="107">
                  <c:v>100.9</c:v>
                </c:pt>
                <c:pt idx="108">
                  <c:v>102.5</c:v>
                </c:pt>
                <c:pt idx="109">
                  <c:v>102.3</c:v>
                </c:pt>
                <c:pt idx="110">
                  <c:v>101</c:v>
                </c:pt>
                <c:pt idx="111">
                  <c:v>99.2</c:v>
                </c:pt>
                <c:pt idx="112">
                  <c:v>97.9</c:v>
                </c:pt>
                <c:pt idx="113">
                  <c:v>96.8</c:v>
                </c:pt>
                <c:pt idx="114">
                  <c:v>95.9</c:v>
                </c:pt>
                <c:pt idx="115">
                  <c:v>95.3</c:v>
                </c:pt>
                <c:pt idx="116">
                  <c:v>95.6</c:v>
                </c:pt>
                <c:pt idx="117">
                  <c:v>95.7</c:v>
                </c:pt>
                <c:pt idx="118">
                  <c:v>94.9</c:v>
                </c:pt>
                <c:pt idx="119">
                  <c:v>93.2</c:v>
                </c:pt>
                <c:pt idx="120">
                  <c:v>91</c:v>
                </c:pt>
                <c:pt idx="121">
                  <c:v>89.3</c:v>
                </c:pt>
                <c:pt idx="122">
                  <c:v>89.4</c:v>
                </c:pt>
                <c:pt idx="123">
                  <c:v>89.8</c:v>
                </c:pt>
                <c:pt idx="124">
                  <c:v>90.2</c:v>
                </c:pt>
                <c:pt idx="125">
                  <c:v>90.9</c:v>
                </c:pt>
                <c:pt idx="126">
                  <c:v>92</c:v>
                </c:pt>
                <c:pt idx="127">
                  <c:v>93.3</c:v>
                </c:pt>
                <c:pt idx="128">
                  <c:v>94</c:v>
                </c:pt>
                <c:pt idx="129">
                  <c:v>94</c:v>
                </c:pt>
                <c:pt idx="130">
                  <c:v>93.3</c:v>
                </c:pt>
                <c:pt idx="131">
                  <c:v>92.5</c:v>
                </c:pt>
                <c:pt idx="132">
                  <c:v>92.3</c:v>
                </c:pt>
                <c:pt idx="133">
                  <c:v>91.9</c:v>
                </c:pt>
                <c:pt idx="134">
                  <c:v>91</c:v>
                </c:pt>
                <c:pt idx="135">
                  <c:v>90.8</c:v>
                </c:pt>
                <c:pt idx="136">
                  <c:v>92.5</c:v>
                </c:pt>
                <c:pt idx="137">
                  <c:v>94.3</c:v>
                </c:pt>
                <c:pt idx="138">
                  <c:v>95.2</c:v>
                </c:pt>
                <c:pt idx="139">
                  <c:v>96.5</c:v>
                </c:pt>
                <c:pt idx="140">
                  <c:v>98.3</c:v>
                </c:pt>
                <c:pt idx="141">
                  <c:v>99.7</c:v>
                </c:pt>
                <c:pt idx="142">
                  <c:v>100.1</c:v>
                </c:pt>
                <c:pt idx="143">
                  <c:v>100</c:v>
                </c:pt>
                <c:pt idx="144">
                  <c:v>99.9</c:v>
                </c:pt>
                <c:pt idx="145">
                  <c:v>99.2</c:v>
                </c:pt>
                <c:pt idx="146">
                  <c:v>97.9</c:v>
                </c:pt>
                <c:pt idx="147">
                  <c:v>96.4</c:v>
                </c:pt>
                <c:pt idx="148">
                  <c:v>95.6</c:v>
                </c:pt>
                <c:pt idx="149">
                  <c:v>94.9</c:v>
                </c:pt>
                <c:pt idx="150">
                  <c:v>94.1</c:v>
                </c:pt>
                <c:pt idx="151">
                  <c:v>93</c:v>
                </c:pt>
                <c:pt idx="152">
                  <c:v>92</c:v>
                </c:pt>
                <c:pt idx="153">
                  <c:v>90.9</c:v>
                </c:pt>
                <c:pt idx="154">
                  <c:v>90.8</c:v>
                </c:pt>
                <c:pt idx="155">
                  <c:v>91.6</c:v>
                </c:pt>
                <c:pt idx="156">
                  <c:v>92.7</c:v>
                </c:pt>
                <c:pt idx="157">
                  <c:v>95.3</c:v>
                </c:pt>
                <c:pt idx="158">
                  <c:v>98.6</c:v>
                </c:pt>
                <c:pt idx="159">
                  <c:v>101.5</c:v>
                </c:pt>
                <c:pt idx="160">
                  <c:v>102.9</c:v>
                </c:pt>
                <c:pt idx="161">
                  <c:v>103.5</c:v>
                </c:pt>
                <c:pt idx="162">
                  <c:v>103.8</c:v>
                </c:pt>
                <c:pt idx="163">
                  <c:v>103.5</c:v>
                </c:pt>
                <c:pt idx="164">
                  <c:v>102</c:v>
                </c:pt>
                <c:pt idx="165">
                  <c:v>99.3</c:v>
                </c:pt>
                <c:pt idx="166">
                  <c:v>98</c:v>
                </c:pt>
                <c:pt idx="167">
                  <c:v>96.4</c:v>
                </c:pt>
                <c:pt idx="168">
                  <c:v>95.1</c:v>
                </c:pt>
                <c:pt idx="169">
                  <c:v>94.3</c:v>
                </c:pt>
                <c:pt idx="170">
                  <c:v>93.8</c:v>
                </c:pt>
                <c:pt idx="171">
                  <c:v>93</c:v>
                </c:pt>
                <c:pt idx="172">
                  <c:v>91.7</c:v>
                </c:pt>
                <c:pt idx="173">
                  <c:v>92</c:v>
                </c:pt>
                <c:pt idx="174">
                  <c:v>91.4</c:v>
                </c:pt>
                <c:pt idx="175">
                  <c:v>90.1</c:v>
                </c:pt>
                <c:pt idx="176">
                  <c:v>89.6</c:v>
                </c:pt>
                <c:pt idx="177">
                  <c:v>90</c:v>
                </c:pt>
                <c:pt idx="178">
                  <c:v>89.4</c:v>
                </c:pt>
                <c:pt idx="179">
                  <c:v>88</c:v>
                </c:pt>
                <c:pt idx="180">
                  <c:v>87.2</c:v>
                </c:pt>
                <c:pt idx="181">
                  <c:v>86.7</c:v>
                </c:pt>
                <c:pt idx="182">
                  <c:v>85.5</c:v>
                </c:pt>
                <c:pt idx="183">
                  <c:v>84.3</c:v>
                </c:pt>
                <c:pt idx="184">
                  <c:v>84.3</c:v>
                </c:pt>
                <c:pt idx="185">
                  <c:v>84.8</c:v>
                </c:pt>
                <c:pt idx="186">
                  <c:v>85.2</c:v>
                </c:pt>
                <c:pt idx="187">
                  <c:v>85.5</c:v>
                </c:pt>
                <c:pt idx="188">
                  <c:v>85.8</c:v>
                </c:pt>
                <c:pt idx="189">
                  <c:v>86</c:v>
                </c:pt>
                <c:pt idx="190">
                  <c:v>87.3</c:v>
                </c:pt>
                <c:pt idx="191">
                  <c:v>87.6</c:v>
                </c:pt>
                <c:pt idx="192">
                  <c:v>87.6</c:v>
                </c:pt>
                <c:pt idx="193">
                  <c:v>87.3</c:v>
                </c:pt>
                <c:pt idx="194">
                  <c:v>87</c:v>
                </c:pt>
                <c:pt idx="195">
                  <c:v>86.8</c:v>
                </c:pt>
                <c:pt idx="196">
                  <c:v>86.6</c:v>
                </c:pt>
                <c:pt idx="197">
                  <c:v>86.2</c:v>
                </c:pt>
                <c:pt idx="198">
                  <c:v>85.5</c:v>
                </c:pt>
                <c:pt idx="199">
                  <c:v>85.2</c:v>
                </c:pt>
                <c:pt idx="200">
                  <c:v>85.7</c:v>
                </c:pt>
                <c:pt idx="201">
                  <c:v>86.9</c:v>
                </c:pt>
                <c:pt idx="202">
                  <c:v>87.4</c:v>
                </c:pt>
                <c:pt idx="203">
                  <c:v>87.7</c:v>
                </c:pt>
                <c:pt idx="204">
                  <c:v>87.5</c:v>
                </c:pt>
                <c:pt idx="205">
                  <c:v>87</c:v>
                </c:pt>
                <c:pt idx="206">
                  <c:v>86.2</c:v>
                </c:pt>
                <c:pt idx="207">
                  <c:v>85.4</c:v>
                </c:pt>
                <c:pt idx="208">
                  <c:v>85.1</c:v>
                </c:pt>
                <c:pt idx="209">
                  <c:v>84.9</c:v>
                </c:pt>
                <c:pt idx="210">
                  <c:v>84.4</c:v>
                </c:pt>
                <c:pt idx="211">
                  <c:v>84.6</c:v>
                </c:pt>
                <c:pt idx="212">
                  <c:v>85.8</c:v>
                </c:pt>
                <c:pt idx="213">
                  <c:v>86.1</c:v>
                </c:pt>
                <c:pt idx="214">
                  <c:v>87.2</c:v>
                </c:pt>
                <c:pt idx="215">
                  <c:v>86.8</c:v>
                </c:pt>
                <c:pt idx="216">
                  <c:v>85.6</c:v>
                </c:pt>
                <c:pt idx="217">
                  <c:v>84.4</c:v>
                </c:pt>
                <c:pt idx="218">
                  <c:v>84.3</c:v>
                </c:pt>
                <c:pt idx="219">
                  <c:v>84.7</c:v>
                </c:pt>
                <c:pt idx="220">
                  <c:v>84.3</c:v>
                </c:pt>
                <c:pt idx="221">
                  <c:v>85.2</c:v>
                </c:pt>
                <c:pt idx="222">
                  <c:v>85.5</c:v>
                </c:pt>
                <c:pt idx="223">
                  <c:v>84</c:v>
                </c:pt>
                <c:pt idx="224">
                  <c:v>84.1</c:v>
                </c:pt>
                <c:pt idx="225">
                  <c:v>83.6</c:v>
                </c:pt>
                <c:pt idx="226">
                  <c:v>83</c:v>
                </c:pt>
                <c:pt idx="227">
                  <c:v>81.099999999999994</c:v>
                </c:pt>
                <c:pt idx="228">
                  <c:v>77.599999999999994</c:v>
                </c:pt>
                <c:pt idx="229">
                  <c:v>78.2</c:v>
                </c:pt>
                <c:pt idx="230">
                  <c:v>79.099999999999994</c:v>
                </c:pt>
                <c:pt idx="231">
                  <c:v>80.5</c:v>
                </c:pt>
                <c:pt idx="232">
                  <c:v>81.7</c:v>
                </c:pt>
                <c:pt idx="233">
                  <c:v>82.6</c:v>
                </c:pt>
                <c:pt idx="234">
                  <c:v>82.6</c:v>
                </c:pt>
                <c:pt idx="235">
                  <c:v>83.3</c:v>
                </c:pt>
                <c:pt idx="236">
                  <c:v>83.2</c:v>
                </c:pt>
                <c:pt idx="237">
                  <c:v>82</c:v>
                </c:pt>
                <c:pt idx="238">
                  <c:v>79.2</c:v>
                </c:pt>
                <c:pt idx="239">
                  <c:v>79.7</c:v>
                </c:pt>
                <c:pt idx="240">
                  <c:v>79.900000000000006</c:v>
                </c:pt>
                <c:pt idx="241">
                  <c:v>80.400000000000006</c:v>
                </c:pt>
                <c:pt idx="242">
                  <c:v>81.7</c:v>
                </c:pt>
                <c:pt idx="243">
                  <c:v>82.8</c:v>
                </c:pt>
                <c:pt idx="244">
                  <c:v>83.3</c:v>
                </c:pt>
                <c:pt idx="245">
                  <c:v>83.5</c:v>
                </c:pt>
                <c:pt idx="246">
                  <c:v>82.7</c:v>
                </c:pt>
                <c:pt idx="247">
                  <c:v>83.1</c:v>
                </c:pt>
                <c:pt idx="248">
                  <c:v>83</c:v>
                </c:pt>
                <c:pt idx="249">
                  <c:v>81.8</c:v>
                </c:pt>
                <c:pt idx="250">
                  <c:v>80.099999999999994</c:v>
                </c:pt>
                <c:pt idx="251">
                  <c:v>79.5</c:v>
                </c:pt>
                <c:pt idx="252">
                  <c:v>79.7</c:v>
                </c:pt>
                <c:pt idx="253">
                  <c:v>79</c:v>
                </c:pt>
                <c:pt idx="254">
                  <c:v>77.400000000000006</c:v>
                </c:pt>
                <c:pt idx="255">
                  <c:v>78.7</c:v>
                </c:pt>
                <c:pt idx="256">
                  <c:v>80.400000000000006</c:v>
                </c:pt>
                <c:pt idx="257">
                  <c:v>81.5</c:v>
                </c:pt>
                <c:pt idx="258">
                  <c:v>82.1</c:v>
                </c:pt>
                <c:pt idx="259">
                  <c:v>83.3</c:v>
                </c:pt>
                <c:pt idx="260">
                  <c:v>83.2</c:v>
                </c:pt>
                <c:pt idx="261">
                  <c:v>82.4</c:v>
                </c:pt>
                <c:pt idx="262">
                  <c:v>82.2</c:v>
                </c:pt>
                <c:pt idx="263">
                  <c:v>84.6</c:v>
                </c:pt>
                <c:pt idx="264">
                  <c:v>85.7</c:v>
                </c:pt>
                <c:pt idx="265">
                  <c:v>85.5</c:v>
                </c:pt>
                <c:pt idx="266">
                  <c:v>84.5</c:v>
                </c:pt>
                <c:pt idx="267">
                  <c:v>84.4</c:v>
                </c:pt>
                <c:pt idx="268">
                  <c:v>83.6</c:v>
                </c:pt>
                <c:pt idx="269">
                  <c:v>82.4</c:v>
                </c:pt>
                <c:pt idx="270">
                  <c:v>82.9</c:v>
                </c:pt>
                <c:pt idx="271">
                  <c:v>82.7</c:v>
                </c:pt>
                <c:pt idx="272">
                  <c:v>81.400000000000006</c:v>
                </c:pt>
                <c:pt idx="273">
                  <c:v>79.8</c:v>
                </c:pt>
                <c:pt idx="274">
                  <c:v>78.099999999999994</c:v>
                </c:pt>
                <c:pt idx="275">
                  <c:v>77</c:v>
                </c:pt>
                <c:pt idx="276">
                  <c:v>77.3</c:v>
                </c:pt>
                <c:pt idx="277">
                  <c:v>78.3</c:v>
                </c:pt>
                <c:pt idx="278">
                  <c:v>78.599999999999994</c:v>
                </c:pt>
                <c:pt idx="279">
                  <c:v>78.7</c:v>
                </c:pt>
                <c:pt idx="280">
                  <c:v>78.599999999999994</c:v>
                </c:pt>
                <c:pt idx="281">
                  <c:v>78.599999999999994</c:v>
                </c:pt>
                <c:pt idx="282">
                  <c:v>78.099999999999994</c:v>
                </c:pt>
                <c:pt idx="283">
                  <c:v>77.7</c:v>
                </c:pt>
                <c:pt idx="284">
                  <c:v>77.599999999999994</c:v>
                </c:pt>
                <c:pt idx="285">
                  <c:v>77.2</c:v>
                </c:pt>
                <c:pt idx="286">
                  <c:v>76.3</c:v>
                </c:pt>
                <c:pt idx="287">
                  <c:v>75.400000000000006</c:v>
                </c:pt>
                <c:pt idx="288">
                  <c:v>74.7</c:v>
                </c:pt>
                <c:pt idx="289">
                  <c:v>74.2</c:v>
                </c:pt>
                <c:pt idx="290">
                  <c:v>74.5</c:v>
                </c:pt>
                <c:pt idx="291">
                  <c:v>76</c:v>
                </c:pt>
                <c:pt idx="292">
                  <c:v>77.599999999999994</c:v>
                </c:pt>
                <c:pt idx="293">
                  <c:v>77.900000000000006</c:v>
                </c:pt>
                <c:pt idx="294">
                  <c:v>77.900000000000006</c:v>
                </c:pt>
                <c:pt idx="295">
                  <c:v>77.7</c:v>
                </c:pt>
                <c:pt idx="296">
                  <c:v>77.3</c:v>
                </c:pt>
                <c:pt idx="297">
                  <c:v>77.2</c:v>
                </c:pt>
                <c:pt idx="298">
                  <c:v>76.7</c:v>
                </c:pt>
                <c:pt idx="299">
                  <c:v>75.599999999999994</c:v>
                </c:pt>
                <c:pt idx="300">
                  <c:v>75.8</c:v>
                </c:pt>
                <c:pt idx="301">
                  <c:v>76.599999999999994</c:v>
                </c:pt>
                <c:pt idx="302">
                  <c:v>77.3</c:v>
                </c:pt>
                <c:pt idx="303">
                  <c:v>77.8</c:v>
                </c:pt>
                <c:pt idx="304">
                  <c:v>77.599999999999994</c:v>
                </c:pt>
                <c:pt idx="305">
                  <c:v>76.3</c:v>
                </c:pt>
                <c:pt idx="306">
                  <c:v>75.599999999999994</c:v>
                </c:pt>
                <c:pt idx="307">
                  <c:v>74.599999999999994</c:v>
                </c:pt>
                <c:pt idx="308">
                  <c:v>75.400000000000006</c:v>
                </c:pt>
                <c:pt idx="309">
                  <c:v>78.099999999999994</c:v>
                </c:pt>
                <c:pt idx="310">
                  <c:v>79.900000000000006</c:v>
                </c:pt>
                <c:pt idx="311">
                  <c:v>82</c:v>
                </c:pt>
                <c:pt idx="312">
                  <c:v>82.9</c:v>
                </c:pt>
                <c:pt idx="313">
                  <c:v>82.7</c:v>
                </c:pt>
                <c:pt idx="314">
                  <c:v>82.2</c:v>
                </c:pt>
                <c:pt idx="315">
                  <c:v>81.3</c:v>
                </c:pt>
                <c:pt idx="316">
                  <c:v>79.3</c:v>
                </c:pt>
                <c:pt idx="317">
                  <c:v>77</c:v>
                </c:pt>
                <c:pt idx="318">
                  <c:v>75.7</c:v>
                </c:pt>
                <c:pt idx="319">
                  <c:v>75.3</c:v>
                </c:pt>
                <c:pt idx="320">
                  <c:v>75.900000000000006</c:v>
                </c:pt>
                <c:pt idx="321">
                  <c:v>75.900000000000006</c:v>
                </c:pt>
                <c:pt idx="322">
                  <c:v>75.7</c:v>
                </c:pt>
                <c:pt idx="323">
                  <c:v>74.7</c:v>
                </c:pt>
                <c:pt idx="324">
                  <c:v>73.599999999999994</c:v>
                </c:pt>
                <c:pt idx="325">
                  <c:v>72.400000000000006</c:v>
                </c:pt>
                <c:pt idx="326">
                  <c:v>73.5</c:v>
                </c:pt>
                <c:pt idx="327">
                  <c:v>74.3</c:v>
                </c:pt>
                <c:pt idx="328">
                  <c:v>75.5</c:v>
                </c:pt>
                <c:pt idx="329">
                  <c:v>76.7</c:v>
                </c:pt>
                <c:pt idx="330">
                  <c:v>78.099999999999994</c:v>
                </c:pt>
                <c:pt idx="331">
                  <c:v>79.400000000000006</c:v>
                </c:pt>
                <c:pt idx="332">
                  <c:v>81.099999999999994</c:v>
                </c:pt>
                <c:pt idx="333">
                  <c:v>82.8</c:v>
                </c:pt>
                <c:pt idx="334">
                  <c:v>85</c:v>
                </c:pt>
                <c:pt idx="335">
                  <c:v>87.2</c:v>
                </c:pt>
                <c:pt idx="336">
                  <c:v>88.7</c:v>
                </c:pt>
                <c:pt idx="337">
                  <c:v>89.6</c:v>
                </c:pt>
                <c:pt idx="338">
                  <c:v>89.7</c:v>
                </c:pt>
                <c:pt idx="339">
                  <c:v>89.3</c:v>
                </c:pt>
                <c:pt idx="340">
                  <c:v>88.1</c:v>
                </c:pt>
                <c:pt idx="341">
                  <c:v>86.4</c:v>
                </c:pt>
                <c:pt idx="342">
                  <c:v>84.4</c:v>
                </c:pt>
                <c:pt idx="343">
                  <c:v>82.4</c:v>
                </c:pt>
                <c:pt idx="344">
                  <c:v>80.400000000000006</c:v>
                </c:pt>
                <c:pt idx="345">
                  <c:v>79.2</c:v>
                </c:pt>
                <c:pt idx="346">
                  <c:v>79.5</c:v>
                </c:pt>
                <c:pt idx="347">
                  <c:v>81</c:v>
                </c:pt>
                <c:pt idx="348">
                  <c:v>82.6</c:v>
                </c:pt>
                <c:pt idx="349">
                  <c:v>83.7</c:v>
                </c:pt>
                <c:pt idx="350">
                  <c:v>83.6</c:v>
                </c:pt>
                <c:pt idx="351">
                  <c:v>82.9</c:v>
                </c:pt>
                <c:pt idx="352">
                  <c:v>83.1</c:v>
                </c:pt>
                <c:pt idx="353">
                  <c:v>84.4</c:v>
                </c:pt>
                <c:pt idx="354">
                  <c:v>87</c:v>
                </c:pt>
                <c:pt idx="355">
                  <c:v>89.8</c:v>
                </c:pt>
                <c:pt idx="356">
                  <c:v>91.4</c:v>
                </c:pt>
                <c:pt idx="357">
                  <c:v>91.6</c:v>
                </c:pt>
                <c:pt idx="358">
                  <c:v>90.1</c:v>
                </c:pt>
                <c:pt idx="359">
                  <c:v>87.8</c:v>
                </c:pt>
                <c:pt idx="360">
                  <c:v>85.4</c:v>
                </c:pt>
                <c:pt idx="361">
                  <c:v>83.2</c:v>
                </c:pt>
                <c:pt idx="362">
                  <c:v>81.2</c:v>
                </c:pt>
                <c:pt idx="363">
                  <c:v>79.900000000000006</c:v>
                </c:pt>
                <c:pt idx="364">
                  <c:v>79.5</c:v>
                </c:pt>
                <c:pt idx="365">
                  <c:v>80</c:v>
                </c:pt>
                <c:pt idx="366">
                  <c:v>80.8</c:v>
                </c:pt>
                <c:pt idx="367">
                  <c:v>81.7</c:v>
                </c:pt>
                <c:pt idx="368">
                  <c:v>82</c:v>
                </c:pt>
                <c:pt idx="369">
                  <c:v>81.900000000000006</c:v>
                </c:pt>
                <c:pt idx="370">
                  <c:v>82.2</c:v>
                </c:pt>
                <c:pt idx="371">
                  <c:v>82.4</c:v>
                </c:pt>
                <c:pt idx="372">
                  <c:v>82.1</c:v>
                </c:pt>
                <c:pt idx="373">
                  <c:v>81.2</c:v>
                </c:pt>
                <c:pt idx="374">
                  <c:v>78.2</c:v>
                </c:pt>
                <c:pt idx="375">
                  <c:v>75.099999999999994</c:v>
                </c:pt>
                <c:pt idx="376">
                  <c:v>74.7</c:v>
                </c:pt>
                <c:pt idx="377">
                  <c:v>75</c:v>
                </c:pt>
                <c:pt idx="378">
                  <c:v>75.2</c:v>
                </c:pt>
                <c:pt idx="379">
                  <c:v>74.599999999999994</c:v>
                </c:pt>
                <c:pt idx="380">
                  <c:v>73.7</c:v>
                </c:pt>
                <c:pt idx="381">
                  <c:v>71.8</c:v>
                </c:pt>
                <c:pt idx="382">
                  <c:v>70.8</c:v>
                </c:pt>
                <c:pt idx="383">
                  <c:v>69.2</c:v>
                </c:pt>
                <c:pt idx="384">
                  <c:v>69.3</c:v>
                </c:pt>
                <c:pt idx="385">
                  <c:v>69.599999999999994</c:v>
                </c:pt>
                <c:pt idx="386">
                  <c:v>70.2</c:v>
                </c:pt>
                <c:pt idx="387">
                  <c:v>70.2</c:v>
                </c:pt>
                <c:pt idx="388">
                  <c:v>69.8</c:v>
                </c:pt>
                <c:pt idx="389">
                  <c:v>69.599999999999994</c:v>
                </c:pt>
                <c:pt idx="390">
                  <c:v>70.5</c:v>
                </c:pt>
                <c:pt idx="391">
                  <c:v>72.400000000000006</c:v>
                </c:pt>
                <c:pt idx="392">
                  <c:v>75.099999999999994</c:v>
                </c:pt>
                <c:pt idx="393">
                  <c:v>77.5</c:v>
                </c:pt>
                <c:pt idx="394">
                  <c:v>78</c:v>
                </c:pt>
                <c:pt idx="395">
                  <c:v>76.900000000000006</c:v>
                </c:pt>
                <c:pt idx="396">
                  <c:v>75</c:v>
                </c:pt>
                <c:pt idx="397">
                  <c:v>72.8</c:v>
                </c:pt>
                <c:pt idx="398">
                  <c:v>71.099999999999994</c:v>
                </c:pt>
                <c:pt idx="399">
                  <c:v>70.2</c:v>
                </c:pt>
                <c:pt idx="400">
                  <c:v>70.400000000000006</c:v>
                </c:pt>
                <c:pt idx="401">
                  <c:v>71.400000000000006</c:v>
                </c:pt>
                <c:pt idx="402">
                  <c:v>72.2</c:v>
                </c:pt>
                <c:pt idx="403">
                  <c:v>72.8</c:v>
                </c:pt>
                <c:pt idx="404">
                  <c:v>73.5</c:v>
                </c:pt>
                <c:pt idx="405">
                  <c:v>74.3</c:v>
                </c:pt>
                <c:pt idx="406">
                  <c:v>75.400000000000006</c:v>
                </c:pt>
                <c:pt idx="407">
                  <c:v>76.900000000000006</c:v>
                </c:pt>
                <c:pt idx="408">
                  <c:v>78.599999999999994</c:v>
                </c:pt>
                <c:pt idx="409">
                  <c:v>80.400000000000006</c:v>
                </c:pt>
                <c:pt idx="410">
                  <c:v>81.599999999999994</c:v>
                </c:pt>
                <c:pt idx="411">
                  <c:v>82.6</c:v>
                </c:pt>
                <c:pt idx="412">
                  <c:v>83.7</c:v>
                </c:pt>
                <c:pt idx="413">
                  <c:v>84.6</c:v>
                </c:pt>
                <c:pt idx="414">
                  <c:v>85.2</c:v>
                </c:pt>
                <c:pt idx="415">
                  <c:v>85.1</c:v>
                </c:pt>
                <c:pt idx="416">
                  <c:v>84.4</c:v>
                </c:pt>
                <c:pt idx="417">
                  <c:v>83.6</c:v>
                </c:pt>
                <c:pt idx="418">
                  <c:v>83.3</c:v>
                </c:pt>
                <c:pt idx="419">
                  <c:v>83.8</c:v>
                </c:pt>
                <c:pt idx="420">
                  <c:v>83.4</c:v>
                </c:pt>
                <c:pt idx="421">
                  <c:v>82.5</c:v>
                </c:pt>
                <c:pt idx="422">
                  <c:v>83.5</c:v>
                </c:pt>
                <c:pt idx="423">
                  <c:v>83.1</c:v>
                </c:pt>
                <c:pt idx="424">
                  <c:v>80.900000000000006</c:v>
                </c:pt>
                <c:pt idx="425">
                  <c:v>77.900000000000006</c:v>
                </c:pt>
                <c:pt idx="426">
                  <c:v>75.7</c:v>
                </c:pt>
                <c:pt idx="427">
                  <c:v>75</c:v>
                </c:pt>
                <c:pt idx="428">
                  <c:v>74.400000000000006</c:v>
                </c:pt>
                <c:pt idx="429">
                  <c:v>72.3</c:v>
                </c:pt>
                <c:pt idx="430">
                  <c:v>70.7</c:v>
                </c:pt>
                <c:pt idx="431">
                  <c:v>70.8</c:v>
                </c:pt>
                <c:pt idx="432">
                  <c:v>70.7</c:v>
                </c:pt>
                <c:pt idx="433">
                  <c:v>69.7</c:v>
                </c:pt>
                <c:pt idx="434">
                  <c:v>68.7</c:v>
                </c:pt>
                <c:pt idx="435">
                  <c:v>67.900000000000006</c:v>
                </c:pt>
                <c:pt idx="436">
                  <c:v>67.8</c:v>
                </c:pt>
                <c:pt idx="437">
                  <c:v>67.599999999999994</c:v>
                </c:pt>
                <c:pt idx="438">
                  <c:v>68</c:v>
                </c:pt>
                <c:pt idx="439">
                  <c:v>68.5</c:v>
                </c:pt>
                <c:pt idx="440">
                  <c:v>69.900000000000006</c:v>
                </c:pt>
                <c:pt idx="441">
                  <c:v>71.900000000000006</c:v>
                </c:pt>
                <c:pt idx="442">
                  <c:v>72.7</c:v>
                </c:pt>
                <c:pt idx="443">
                  <c:v>73.099999999999994</c:v>
                </c:pt>
                <c:pt idx="444">
                  <c:v>73.3</c:v>
                </c:pt>
                <c:pt idx="445">
                  <c:v>73.3</c:v>
                </c:pt>
                <c:pt idx="446">
                  <c:v>74</c:v>
                </c:pt>
                <c:pt idx="447">
                  <c:v>73.900000000000006</c:v>
                </c:pt>
                <c:pt idx="448">
                  <c:v>74</c:v>
                </c:pt>
                <c:pt idx="449">
                  <c:v>74.3</c:v>
                </c:pt>
                <c:pt idx="450">
                  <c:v>73.400000000000006</c:v>
                </c:pt>
                <c:pt idx="451">
                  <c:v>73.3</c:v>
                </c:pt>
                <c:pt idx="452">
                  <c:v>71.599999999999994</c:v>
                </c:pt>
                <c:pt idx="453">
                  <c:v>70.8</c:v>
                </c:pt>
                <c:pt idx="454">
                  <c:v>70.3</c:v>
                </c:pt>
                <c:pt idx="455">
                  <c:v>69.8</c:v>
                </c:pt>
                <c:pt idx="456">
                  <c:v>67.900000000000006</c:v>
                </c:pt>
                <c:pt idx="457">
                  <c:v>67.7</c:v>
                </c:pt>
                <c:pt idx="458">
                  <c:v>69</c:v>
                </c:pt>
                <c:pt idx="459">
                  <c:v>71.3</c:v>
                </c:pt>
                <c:pt idx="460">
                  <c:v>72.599999999999994</c:v>
                </c:pt>
                <c:pt idx="461">
                  <c:v>72.8</c:v>
                </c:pt>
                <c:pt idx="462">
                  <c:v>74.3</c:v>
                </c:pt>
                <c:pt idx="463">
                  <c:v>73.5</c:v>
                </c:pt>
                <c:pt idx="464">
                  <c:v>72.099999999999994</c:v>
                </c:pt>
                <c:pt idx="465">
                  <c:v>70.599999999999994</c:v>
                </c:pt>
                <c:pt idx="466">
                  <c:v>70.099999999999994</c:v>
                </c:pt>
                <c:pt idx="467">
                  <c:v>69.7</c:v>
                </c:pt>
                <c:pt idx="468">
                  <c:v>70.099999999999994</c:v>
                </c:pt>
                <c:pt idx="469">
                  <c:v>71.2</c:v>
                </c:pt>
                <c:pt idx="470">
                  <c:v>73.2</c:v>
                </c:pt>
                <c:pt idx="471">
                  <c:v>74.599999999999994</c:v>
                </c:pt>
                <c:pt idx="472">
                  <c:v>76.2</c:v>
                </c:pt>
                <c:pt idx="473">
                  <c:v>80.5</c:v>
                </c:pt>
                <c:pt idx="474">
                  <c:v>84.6</c:v>
                </c:pt>
                <c:pt idx="475">
                  <c:v>87.3</c:v>
                </c:pt>
                <c:pt idx="476">
                  <c:v>88.7</c:v>
                </c:pt>
                <c:pt idx="477">
                  <c:v>89.3</c:v>
                </c:pt>
                <c:pt idx="478">
                  <c:v>87.9</c:v>
                </c:pt>
                <c:pt idx="479">
                  <c:v>86.4</c:v>
                </c:pt>
                <c:pt idx="480">
                  <c:v>84.6</c:v>
                </c:pt>
                <c:pt idx="481">
                  <c:v>83</c:v>
                </c:pt>
                <c:pt idx="482">
                  <c:v>82.2</c:v>
                </c:pt>
                <c:pt idx="483">
                  <c:v>80.599999999999994</c:v>
                </c:pt>
                <c:pt idx="484">
                  <c:v>79</c:v>
                </c:pt>
                <c:pt idx="485">
                  <c:v>76.900000000000006</c:v>
                </c:pt>
                <c:pt idx="486">
                  <c:v>77</c:v>
                </c:pt>
                <c:pt idx="487">
                  <c:v>76</c:v>
                </c:pt>
                <c:pt idx="488">
                  <c:v>75.2</c:v>
                </c:pt>
                <c:pt idx="489">
                  <c:v>73.099999999999994</c:v>
                </c:pt>
                <c:pt idx="490">
                  <c:v>71.099999999999994</c:v>
                </c:pt>
                <c:pt idx="491">
                  <c:v>69.8</c:v>
                </c:pt>
                <c:pt idx="492">
                  <c:v>69.900000000000006</c:v>
                </c:pt>
                <c:pt idx="493">
                  <c:v>71.900000000000006</c:v>
                </c:pt>
                <c:pt idx="494">
                  <c:v>73</c:v>
                </c:pt>
                <c:pt idx="495">
                  <c:v>74</c:v>
                </c:pt>
                <c:pt idx="496">
                  <c:v>76</c:v>
                </c:pt>
                <c:pt idx="497">
                  <c:v>78.7</c:v>
                </c:pt>
                <c:pt idx="498">
                  <c:v>79</c:v>
                </c:pt>
                <c:pt idx="499">
                  <c:v>79</c:v>
                </c:pt>
                <c:pt idx="500">
                  <c:v>78.5</c:v>
                </c:pt>
                <c:pt idx="501">
                  <c:v>81.5</c:v>
                </c:pt>
                <c:pt idx="502">
                  <c:v>83.2</c:v>
                </c:pt>
                <c:pt idx="503">
                  <c:v>84.1</c:v>
                </c:pt>
                <c:pt idx="504">
                  <c:v>84.5</c:v>
                </c:pt>
                <c:pt idx="505">
                  <c:v>83.4</c:v>
                </c:pt>
                <c:pt idx="506">
                  <c:v>81.3</c:v>
                </c:pt>
                <c:pt idx="507">
                  <c:v>78.2</c:v>
                </c:pt>
                <c:pt idx="508">
                  <c:v>77</c:v>
                </c:pt>
                <c:pt idx="509">
                  <c:v>75.599999999999994</c:v>
                </c:pt>
                <c:pt idx="510">
                  <c:v>74.7</c:v>
                </c:pt>
                <c:pt idx="511">
                  <c:v>73.7</c:v>
                </c:pt>
                <c:pt idx="512">
                  <c:v>73.5</c:v>
                </c:pt>
                <c:pt idx="513">
                  <c:v>72.3</c:v>
                </c:pt>
                <c:pt idx="514">
                  <c:v>70.3</c:v>
                </c:pt>
                <c:pt idx="515">
                  <c:v>68.2</c:v>
                </c:pt>
                <c:pt idx="516">
                  <c:v>66.099999999999994</c:v>
                </c:pt>
                <c:pt idx="517">
                  <c:v>66</c:v>
                </c:pt>
                <c:pt idx="518">
                  <c:v>65.2</c:v>
                </c:pt>
                <c:pt idx="519">
                  <c:v>64.3</c:v>
                </c:pt>
                <c:pt idx="520">
                  <c:v>64.599999999999994</c:v>
                </c:pt>
                <c:pt idx="521">
                  <c:v>62.6</c:v>
                </c:pt>
                <c:pt idx="522">
                  <c:v>60.7</c:v>
                </c:pt>
                <c:pt idx="523">
                  <c:v>61.1</c:v>
                </c:pt>
                <c:pt idx="524">
                  <c:v>62.7</c:v>
                </c:pt>
                <c:pt idx="525">
                  <c:v>65.900000000000006</c:v>
                </c:pt>
                <c:pt idx="526">
                  <c:v>69.2</c:v>
                </c:pt>
                <c:pt idx="527">
                  <c:v>71.8</c:v>
                </c:pt>
                <c:pt idx="528">
                  <c:v>74.5</c:v>
                </c:pt>
                <c:pt idx="529">
                  <c:v>75.8</c:v>
                </c:pt>
                <c:pt idx="530">
                  <c:v>76.900000000000006</c:v>
                </c:pt>
                <c:pt idx="531">
                  <c:v>78.400000000000006</c:v>
                </c:pt>
                <c:pt idx="532">
                  <c:v>78.599999999999994</c:v>
                </c:pt>
                <c:pt idx="533">
                  <c:v>79.7</c:v>
                </c:pt>
                <c:pt idx="534">
                  <c:v>80.599999999999994</c:v>
                </c:pt>
                <c:pt idx="535">
                  <c:v>81.7</c:v>
                </c:pt>
                <c:pt idx="536">
                  <c:v>81.7</c:v>
                </c:pt>
                <c:pt idx="537">
                  <c:v>81.3</c:v>
                </c:pt>
                <c:pt idx="538">
                  <c:v>81.2</c:v>
                </c:pt>
                <c:pt idx="539">
                  <c:v>81.400000000000006</c:v>
                </c:pt>
                <c:pt idx="540">
                  <c:v>80.3</c:v>
                </c:pt>
                <c:pt idx="541">
                  <c:v>79.5</c:v>
                </c:pt>
                <c:pt idx="542">
                  <c:v>77.8</c:v>
                </c:pt>
                <c:pt idx="543">
                  <c:v>78</c:v>
                </c:pt>
                <c:pt idx="544">
                  <c:v>77.8</c:v>
                </c:pt>
                <c:pt idx="545">
                  <c:v>77.099999999999994</c:v>
                </c:pt>
                <c:pt idx="546">
                  <c:v>74.8</c:v>
                </c:pt>
                <c:pt idx="547">
                  <c:v>74.7</c:v>
                </c:pt>
                <c:pt idx="548">
                  <c:v>78.3</c:v>
                </c:pt>
                <c:pt idx="549">
                  <c:v>77.5</c:v>
                </c:pt>
                <c:pt idx="550">
                  <c:v>76.099999999999994</c:v>
                </c:pt>
                <c:pt idx="551">
                  <c:v>74.8</c:v>
                </c:pt>
                <c:pt idx="552">
                  <c:v>72.8</c:v>
                </c:pt>
                <c:pt idx="553">
                  <c:v>70.7</c:v>
                </c:pt>
                <c:pt idx="554">
                  <c:v>69.2</c:v>
                </c:pt>
                <c:pt idx="555">
                  <c:v>68.3</c:v>
                </c:pt>
                <c:pt idx="556">
                  <c:v>68.599999999999994</c:v>
                </c:pt>
                <c:pt idx="557">
                  <c:v>66.3</c:v>
                </c:pt>
                <c:pt idx="558">
                  <c:v>63.8</c:v>
                </c:pt>
                <c:pt idx="559">
                  <c:v>62</c:v>
                </c:pt>
                <c:pt idx="560">
                  <c:v>60.6</c:v>
                </c:pt>
                <c:pt idx="561">
                  <c:v>60.5</c:v>
                </c:pt>
                <c:pt idx="562">
                  <c:v>61.3</c:v>
                </c:pt>
                <c:pt idx="563">
                  <c:v>61.8</c:v>
                </c:pt>
                <c:pt idx="564">
                  <c:v>61.8</c:v>
                </c:pt>
                <c:pt idx="565">
                  <c:v>61.9</c:v>
                </c:pt>
                <c:pt idx="566">
                  <c:v>62.1</c:v>
                </c:pt>
                <c:pt idx="567">
                  <c:v>62.3</c:v>
                </c:pt>
                <c:pt idx="568">
                  <c:v>60.6</c:v>
                </c:pt>
                <c:pt idx="569">
                  <c:v>58</c:v>
                </c:pt>
                <c:pt idx="570">
                  <c:v>55.8</c:v>
                </c:pt>
                <c:pt idx="571">
                  <c:v>54.2</c:v>
                </c:pt>
                <c:pt idx="572">
                  <c:v>54</c:v>
                </c:pt>
                <c:pt idx="573">
                  <c:v>54.4</c:v>
                </c:pt>
                <c:pt idx="574">
                  <c:v>54.4</c:v>
                </c:pt>
                <c:pt idx="575">
                  <c:v>54.3</c:v>
                </c:pt>
                <c:pt idx="576">
                  <c:v>54.8</c:v>
                </c:pt>
                <c:pt idx="577">
                  <c:v>55.1</c:v>
                </c:pt>
                <c:pt idx="578">
                  <c:v>54.7</c:v>
                </c:pt>
                <c:pt idx="579">
                  <c:v>54.6</c:v>
                </c:pt>
                <c:pt idx="580">
                  <c:v>55.7</c:v>
                </c:pt>
                <c:pt idx="581">
                  <c:v>57.3</c:v>
                </c:pt>
                <c:pt idx="582">
                  <c:v>59</c:v>
                </c:pt>
                <c:pt idx="583">
                  <c:v>59.8</c:v>
                </c:pt>
                <c:pt idx="584">
                  <c:v>60.9</c:v>
                </c:pt>
                <c:pt idx="585">
                  <c:v>61.6</c:v>
                </c:pt>
                <c:pt idx="586">
                  <c:v>60.3</c:v>
                </c:pt>
                <c:pt idx="587">
                  <c:v>58.2</c:v>
                </c:pt>
                <c:pt idx="588">
                  <c:v>56.5</c:v>
                </c:pt>
                <c:pt idx="589">
                  <c:v>55.1</c:v>
                </c:pt>
                <c:pt idx="590">
                  <c:v>54.4</c:v>
                </c:pt>
                <c:pt idx="591">
                  <c:v>53.7</c:v>
                </c:pt>
                <c:pt idx="592">
                  <c:v>52.8</c:v>
                </c:pt>
                <c:pt idx="593">
                  <c:v>52.3</c:v>
                </c:pt>
                <c:pt idx="594">
                  <c:v>51.9</c:v>
                </c:pt>
                <c:pt idx="595">
                  <c:v>53.7</c:v>
                </c:pt>
                <c:pt idx="596">
                  <c:v>55.3</c:v>
                </c:pt>
                <c:pt idx="597">
                  <c:v>56.1</c:v>
                </c:pt>
                <c:pt idx="598">
                  <c:v>56.1</c:v>
                </c:pt>
                <c:pt idx="599">
                  <c:v>56.8</c:v>
                </c:pt>
                <c:pt idx="600">
                  <c:v>56.6</c:v>
                </c:pt>
                <c:pt idx="601">
                  <c:v>56.2</c:v>
                </c:pt>
                <c:pt idx="602">
                  <c:v>55</c:v>
                </c:pt>
                <c:pt idx="603">
                  <c:v>53.7</c:v>
                </c:pt>
                <c:pt idx="604">
                  <c:v>52.7</c:v>
                </c:pt>
                <c:pt idx="605">
                  <c:v>51.6</c:v>
                </c:pt>
                <c:pt idx="606">
                  <c:v>51.1</c:v>
                </c:pt>
                <c:pt idx="607">
                  <c:v>50.4</c:v>
                </c:pt>
                <c:pt idx="608">
                  <c:v>49.8</c:v>
                </c:pt>
                <c:pt idx="609">
                  <c:v>49.5</c:v>
                </c:pt>
                <c:pt idx="610">
                  <c:v>48.8</c:v>
                </c:pt>
                <c:pt idx="611">
                  <c:v>47.6</c:v>
                </c:pt>
                <c:pt idx="612">
                  <c:v>47.5</c:v>
                </c:pt>
                <c:pt idx="613">
                  <c:v>47</c:v>
                </c:pt>
                <c:pt idx="614">
                  <c:v>47</c:v>
                </c:pt>
                <c:pt idx="615">
                  <c:v>47.4</c:v>
                </c:pt>
                <c:pt idx="616">
                  <c:v>48.6</c:v>
                </c:pt>
                <c:pt idx="617">
                  <c:v>50.2</c:v>
                </c:pt>
                <c:pt idx="618">
                  <c:v>51.3</c:v>
                </c:pt>
                <c:pt idx="619">
                  <c:v>52.7</c:v>
                </c:pt>
                <c:pt idx="620">
                  <c:v>54.3</c:v>
                </c:pt>
                <c:pt idx="621">
                  <c:v>55.4</c:v>
                </c:pt>
                <c:pt idx="622">
                  <c:v>57</c:v>
                </c:pt>
                <c:pt idx="623">
                  <c:v>59.1</c:v>
                </c:pt>
                <c:pt idx="624">
                  <c:v>60.1</c:v>
                </c:pt>
                <c:pt idx="625">
                  <c:v>62.9</c:v>
                </c:pt>
                <c:pt idx="626">
                  <c:v>64.7</c:v>
                </c:pt>
                <c:pt idx="627">
                  <c:v>64.900000000000006</c:v>
                </c:pt>
                <c:pt idx="628">
                  <c:v>65.8</c:v>
                </c:pt>
                <c:pt idx="629">
                  <c:v>67.599999999999994</c:v>
                </c:pt>
                <c:pt idx="630">
                  <c:v>67.599999999999994</c:v>
                </c:pt>
                <c:pt idx="631">
                  <c:v>67.599999999999994</c:v>
                </c:pt>
                <c:pt idx="632">
                  <c:v>66.599999999999994</c:v>
                </c:pt>
                <c:pt idx="633">
                  <c:v>67.5</c:v>
                </c:pt>
                <c:pt idx="634">
                  <c:v>69.7</c:v>
                </c:pt>
                <c:pt idx="635">
                  <c:v>70.3</c:v>
                </c:pt>
                <c:pt idx="636">
                  <c:v>68.400000000000006</c:v>
                </c:pt>
                <c:pt idx="637">
                  <c:v>65.3</c:v>
                </c:pt>
                <c:pt idx="638">
                  <c:v>61.4</c:v>
                </c:pt>
                <c:pt idx="639">
                  <c:v>57.8</c:v>
                </c:pt>
                <c:pt idx="640">
                  <c:v>55.5</c:v>
                </c:pt>
                <c:pt idx="641">
                  <c:v>54.5</c:v>
                </c:pt>
                <c:pt idx="642">
                  <c:v>54.3</c:v>
                </c:pt>
                <c:pt idx="643">
                  <c:v>53.6</c:v>
                </c:pt>
                <c:pt idx="644">
                  <c:v>52.7</c:v>
                </c:pt>
                <c:pt idx="645">
                  <c:v>53.3</c:v>
                </c:pt>
                <c:pt idx="646">
                  <c:v>52.8</c:v>
                </c:pt>
                <c:pt idx="647">
                  <c:v>51.8</c:v>
                </c:pt>
                <c:pt idx="648">
                  <c:v>51.6</c:v>
                </c:pt>
                <c:pt idx="649">
                  <c:v>52.6</c:v>
                </c:pt>
                <c:pt idx="650">
                  <c:v>53</c:v>
                </c:pt>
                <c:pt idx="651">
                  <c:v>53.7</c:v>
                </c:pt>
                <c:pt idx="652">
                  <c:v>53.7</c:v>
                </c:pt>
                <c:pt idx="653">
                  <c:v>53.4</c:v>
                </c:pt>
                <c:pt idx="654">
                  <c:v>52.6</c:v>
                </c:pt>
                <c:pt idx="655">
                  <c:v>51.4</c:v>
                </c:pt>
                <c:pt idx="656">
                  <c:v>48.8</c:v>
                </c:pt>
                <c:pt idx="657">
                  <c:v>46.2</c:v>
                </c:pt>
                <c:pt idx="658">
                  <c:v>45.9</c:v>
                </c:pt>
                <c:pt idx="659">
                  <c:v>45.8</c:v>
                </c:pt>
                <c:pt idx="660">
                  <c:v>46.6</c:v>
                </c:pt>
                <c:pt idx="661">
                  <c:v>47.6</c:v>
                </c:pt>
                <c:pt idx="662">
                  <c:v>47.8</c:v>
                </c:pt>
                <c:pt idx="663">
                  <c:v>46.6</c:v>
                </c:pt>
                <c:pt idx="664">
                  <c:v>45.7</c:v>
                </c:pt>
                <c:pt idx="665">
                  <c:v>46.1</c:v>
                </c:pt>
                <c:pt idx="666">
                  <c:v>46.4</c:v>
                </c:pt>
                <c:pt idx="667">
                  <c:v>46.3</c:v>
                </c:pt>
                <c:pt idx="668">
                  <c:v>46.7</c:v>
                </c:pt>
                <c:pt idx="669">
                  <c:v>47</c:v>
                </c:pt>
                <c:pt idx="670">
                  <c:v>45.7</c:v>
                </c:pt>
                <c:pt idx="671">
                  <c:v>44.2</c:v>
                </c:pt>
                <c:pt idx="672">
                  <c:v>43</c:v>
                </c:pt>
                <c:pt idx="673">
                  <c:v>43.2</c:v>
                </c:pt>
                <c:pt idx="674">
                  <c:v>44</c:v>
                </c:pt>
                <c:pt idx="675">
                  <c:v>44</c:v>
                </c:pt>
                <c:pt idx="676">
                  <c:v>44.6</c:v>
                </c:pt>
                <c:pt idx="677">
                  <c:v>46.2</c:v>
                </c:pt>
                <c:pt idx="678">
                  <c:v>45.3</c:v>
                </c:pt>
                <c:pt idx="679">
                  <c:v>43.4</c:v>
                </c:pt>
                <c:pt idx="680">
                  <c:v>42.6</c:v>
                </c:pt>
                <c:pt idx="681">
                  <c:v>43.3</c:v>
                </c:pt>
                <c:pt idx="682">
                  <c:v>41.2</c:v>
                </c:pt>
                <c:pt idx="683">
                  <c:v>41.1</c:v>
                </c:pt>
                <c:pt idx="684">
                  <c:v>41.3</c:v>
                </c:pt>
                <c:pt idx="685">
                  <c:v>43.8</c:v>
                </c:pt>
                <c:pt idx="686">
                  <c:v>45.2</c:v>
                </c:pt>
                <c:pt idx="687">
                  <c:v>47.2</c:v>
                </c:pt>
                <c:pt idx="688">
                  <c:v>48.5</c:v>
                </c:pt>
                <c:pt idx="689">
                  <c:v>48.1</c:v>
                </c:pt>
                <c:pt idx="690">
                  <c:v>47.2</c:v>
                </c:pt>
                <c:pt idx="691">
                  <c:v>47.8</c:v>
                </c:pt>
                <c:pt idx="692">
                  <c:v>47.2</c:v>
                </c:pt>
                <c:pt idx="693">
                  <c:v>45.3</c:v>
                </c:pt>
                <c:pt idx="694">
                  <c:v>42.9</c:v>
                </c:pt>
                <c:pt idx="695">
                  <c:v>42.7</c:v>
                </c:pt>
                <c:pt idx="696">
                  <c:v>41</c:v>
                </c:pt>
                <c:pt idx="697">
                  <c:v>39.5</c:v>
                </c:pt>
                <c:pt idx="698">
                  <c:v>37</c:v>
                </c:pt>
                <c:pt idx="699">
                  <c:v>36.299999999999997</c:v>
                </c:pt>
                <c:pt idx="700">
                  <c:v>37.1</c:v>
                </c:pt>
                <c:pt idx="701">
                  <c:v>38.6</c:v>
                </c:pt>
                <c:pt idx="702">
                  <c:v>39.799999999999997</c:v>
                </c:pt>
                <c:pt idx="703">
                  <c:v>40.9</c:v>
                </c:pt>
                <c:pt idx="704">
                  <c:v>40.4</c:v>
                </c:pt>
                <c:pt idx="705">
                  <c:v>40.5</c:v>
                </c:pt>
                <c:pt idx="706">
                  <c:v>43</c:v>
                </c:pt>
                <c:pt idx="707">
                  <c:v>45.9</c:v>
                </c:pt>
                <c:pt idx="708">
                  <c:v>48</c:v>
                </c:pt>
                <c:pt idx="709">
                  <c:v>49.3</c:v>
                </c:pt>
                <c:pt idx="710">
                  <c:v>49.1</c:v>
                </c:pt>
                <c:pt idx="711">
                  <c:v>48.4</c:v>
                </c:pt>
                <c:pt idx="712">
                  <c:v>47.5</c:v>
                </c:pt>
                <c:pt idx="713">
                  <c:v>47.1</c:v>
                </c:pt>
                <c:pt idx="714">
                  <c:v>47.3</c:v>
                </c:pt>
                <c:pt idx="715">
                  <c:v>46.9</c:v>
                </c:pt>
                <c:pt idx="716">
                  <c:v>45.5</c:v>
                </c:pt>
                <c:pt idx="717">
                  <c:v>43.3</c:v>
                </c:pt>
                <c:pt idx="718">
                  <c:v>42.7</c:v>
                </c:pt>
                <c:pt idx="719">
                  <c:v>43</c:v>
                </c:pt>
                <c:pt idx="720">
                  <c:v>43.6</c:v>
                </c:pt>
                <c:pt idx="721">
                  <c:v>43.8</c:v>
                </c:pt>
                <c:pt idx="722">
                  <c:v>43.2</c:v>
                </c:pt>
                <c:pt idx="723">
                  <c:v>42.8</c:v>
                </c:pt>
                <c:pt idx="724">
                  <c:v>41</c:v>
                </c:pt>
                <c:pt idx="725">
                  <c:v>39.1</c:v>
                </c:pt>
                <c:pt idx="726">
                  <c:v>37.9</c:v>
                </c:pt>
                <c:pt idx="727">
                  <c:v>37.799999999999997</c:v>
                </c:pt>
                <c:pt idx="728">
                  <c:v>37</c:v>
                </c:pt>
                <c:pt idx="729">
                  <c:v>36.4</c:v>
                </c:pt>
                <c:pt idx="730">
                  <c:v>35.799999999999997</c:v>
                </c:pt>
                <c:pt idx="731">
                  <c:v>37.4</c:v>
                </c:pt>
                <c:pt idx="732">
                  <c:v>38</c:v>
                </c:pt>
                <c:pt idx="733">
                  <c:v>38.200000000000003</c:v>
                </c:pt>
                <c:pt idx="734">
                  <c:v>38.299999999999997</c:v>
                </c:pt>
                <c:pt idx="735">
                  <c:v>37.6</c:v>
                </c:pt>
                <c:pt idx="736">
                  <c:v>35.799999999999997</c:v>
                </c:pt>
                <c:pt idx="737">
                  <c:v>35.299999999999997</c:v>
                </c:pt>
                <c:pt idx="738">
                  <c:v>34.299999999999997</c:v>
                </c:pt>
                <c:pt idx="739">
                  <c:v>34.700000000000003</c:v>
                </c:pt>
                <c:pt idx="740">
                  <c:v>33.9</c:v>
                </c:pt>
                <c:pt idx="741">
                  <c:v>34.6</c:v>
                </c:pt>
                <c:pt idx="742">
                  <c:v>35.5</c:v>
                </c:pt>
                <c:pt idx="743">
                  <c:v>36.799999999999997</c:v>
                </c:pt>
                <c:pt idx="744">
                  <c:v>37.200000000000003</c:v>
                </c:pt>
                <c:pt idx="745">
                  <c:v>37.700000000000003</c:v>
                </c:pt>
                <c:pt idx="746">
                  <c:v>38.299999999999997</c:v>
                </c:pt>
                <c:pt idx="747">
                  <c:v>38</c:v>
                </c:pt>
                <c:pt idx="748">
                  <c:v>37.5</c:v>
                </c:pt>
                <c:pt idx="749">
                  <c:v>35.799999999999997</c:v>
                </c:pt>
                <c:pt idx="750">
                  <c:v>34.200000000000003</c:v>
                </c:pt>
                <c:pt idx="751">
                  <c:v>31.5</c:v>
                </c:pt>
                <c:pt idx="752">
                  <c:v>31.3</c:v>
                </c:pt>
                <c:pt idx="753">
                  <c:v>30.4</c:v>
                </c:pt>
                <c:pt idx="754">
                  <c:v>31</c:v>
                </c:pt>
                <c:pt idx="755">
                  <c:v>32</c:v>
                </c:pt>
                <c:pt idx="756">
                  <c:v>30.5</c:v>
                </c:pt>
                <c:pt idx="757">
                  <c:v>28.4</c:v>
                </c:pt>
                <c:pt idx="758">
                  <c:v>28.8</c:v>
                </c:pt>
                <c:pt idx="759">
                  <c:v>30.1</c:v>
                </c:pt>
                <c:pt idx="760">
                  <c:v>32.299999999999997</c:v>
                </c:pt>
                <c:pt idx="761">
                  <c:v>34.299999999999997</c:v>
                </c:pt>
                <c:pt idx="762">
                  <c:v>35.6</c:v>
                </c:pt>
                <c:pt idx="763">
                  <c:v>35.4</c:v>
                </c:pt>
                <c:pt idx="764">
                  <c:v>34.5</c:v>
                </c:pt>
                <c:pt idx="765">
                  <c:v>32.4</c:v>
                </c:pt>
                <c:pt idx="766">
                  <c:v>31.4</c:v>
                </c:pt>
                <c:pt idx="767">
                  <c:v>29.8</c:v>
                </c:pt>
                <c:pt idx="768">
                  <c:v>28.6</c:v>
                </c:pt>
                <c:pt idx="769">
                  <c:v>27</c:v>
                </c:pt>
                <c:pt idx="770">
                  <c:v>27.8</c:v>
                </c:pt>
                <c:pt idx="771">
                  <c:v>28.1</c:v>
                </c:pt>
                <c:pt idx="772">
                  <c:v>29.5</c:v>
                </c:pt>
                <c:pt idx="773">
                  <c:v>31.7</c:v>
                </c:pt>
                <c:pt idx="774">
                  <c:v>33</c:v>
                </c:pt>
                <c:pt idx="775">
                  <c:v>33.5</c:v>
                </c:pt>
                <c:pt idx="776">
                  <c:v>33.700000000000003</c:v>
                </c:pt>
                <c:pt idx="777">
                  <c:v>33.799999999999997</c:v>
                </c:pt>
                <c:pt idx="778">
                  <c:v>34</c:v>
                </c:pt>
                <c:pt idx="779">
                  <c:v>33.6</c:v>
                </c:pt>
                <c:pt idx="780">
                  <c:v>32.5</c:v>
                </c:pt>
                <c:pt idx="781">
                  <c:v>30.8</c:v>
                </c:pt>
                <c:pt idx="782">
                  <c:v>29.4</c:v>
                </c:pt>
                <c:pt idx="783">
                  <c:v>27.5</c:v>
                </c:pt>
                <c:pt idx="784">
                  <c:v>25.9</c:v>
                </c:pt>
                <c:pt idx="785">
                  <c:v>24.7</c:v>
                </c:pt>
                <c:pt idx="786">
                  <c:v>24.2</c:v>
                </c:pt>
                <c:pt idx="787">
                  <c:v>23.4</c:v>
                </c:pt>
                <c:pt idx="788">
                  <c:v>23.3</c:v>
                </c:pt>
                <c:pt idx="789">
                  <c:v>23.5</c:v>
                </c:pt>
                <c:pt idx="790">
                  <c:v>23</c:v>
                </c:pt>
                <c:pt idx="791">
                  <c:v>23.1</c:v>
                </c:pt>
                <c:pt idx="792">
                  <c:v>23.7</c:v>
                </c:pt>
                <c:pt idx="793">
                  <c:v>24.5</c:v>
                </c:pt>
                <c:pt idx="794">
                  <c:v>26</c:v>
                </c:pt>
                <c:pt idx="795">
                  <c:v>27.1</c:v>
                </c:pt>
                <c:pt idx="796">
                  <c:v>27.6</c:v>
                </c:pt>
                <c:pt idx="797">
                  <c:v>27.6</c:v>
                </c:pt>
                <c:pt idx="798">
                  <c:v>28.3</c:v>
                </c:pt>
                <c:pt idx="799">
                  <c:v>28.4</c:v>
                </c:pt>
                <c:pt idx="800">
                  <c:v>27.3</c:v>
                </c:pt>
                <c:pt idx="801">
                  <c:v>25.1</c:v>
                </c:pt>
                <c:pt idx="802">
                  <c:v>23.5</c:v>
                </c:pt>
                <c:pt idx="803">
                  <c:v>22.5</c:v>
                </c:pt>
                <c:pt idx="804">
                  <c:v>22.9</c:v>
                </c:pt>
                <c:pt idx="805">
                  <c:v>24.5</c:v>
                </c:pt>
                <c:pt idx="806">
                  <c:v>24.2</c:v>
                </c:pt>
                <c:pt idx="807">
                  <c:v>23.5</c:v>
                </c:pt>
                <c:pt idx="808">
                  <c:v>23.2</c:v>
                </c:pt>
                <c:pt idx="809">
                  <c:v>23</c:v>
                </c:pt>
                <c:pt idx="810">
                  <c:v>23.4</c:v>
                </c:pt>
                <c:pt idx="811">
                  <c:v>23.7</c:v>
                </c:pt>
                <c:pt idx="812">
                  <c:v>23.9</c:v>
                </c:pt>
                <c:pt idx="813">
                  <c:v>24.3</c:v>
                </c:pt>
                <c:pt idx="814">
                  <c:v>23.9</c:v>
                </c:pt>
                <c:pt idx="815">
                  <c:v>23.5</c:v>
                </c:pt>
                <c:pt idx="816">
                  <c:v>23.6</c:v>
                </c:pt>
                <c:pt idx="817">
                  <c:v>23.7</c:v>
                </c:pt>
                <c:pt idx="818">
                  <c:v>23.4</c:v>
                </c:pt>
                <c:pt idx="819">
                  <c:v>23.1</c:v>
                </c:pt>
                <c:pt idx="820">
                  <c:v>22.6</c:v>
                </c:pt>
                <c:pt idx="821">
                  <c:v>22.5</c:v>
                </c:pt>
                <c:pt idx="822">
                  <c:v>23</c:v>
                </c:pt>
                <c:pt idx="823">
                  <c:v>24</c:v>
                </c:pt>
                <c:pt idx="824">
                  <c:v>25.8</c:v>
                </c:pt>
                <c:pt idx="825">
                  <c:v>27.4</c:v>
                </c:pt>
                <c:pt idx="826">
                  <c:v>28.2</c:v>
                </c:pt>
                <c:pt idx="827">
                  <c:v>28.4</c:v>
                </c:pt>
                <c:pt idx="828">
                  <c:v>28.6</c:v>
                </c:pt>
                <c:pt idx="829">
                  <c:v>28.2</c:v>
                </c:pt>
                <c:pt idx="830">
                  <c:v>27.2</c:v>
                </c:pt>
                <c:pt idx="831">
                  <c:v>25.3</c:v>
                </c:pt>
                <c:pt idx="832">
                  <c:v>22.6</c:v>
                </c:pt>
                <c:pt idx="833">
                  <c:v>20.5</c:v>
                </c:pt>
                <c:pt idx="834">
                  <c:v>20.399999999999999</c:v>
                </c:pt>
                <c:pt idx="835">
                  <c:v>20.7</c:v>
                </c:pt>
                <c:pt idx="836">
                  <c:v>20.399999999999999</c:v>
                </c:pt>
                <c:pt idx="837">
                  <c:v>20.399999999999999</c:v>
                </c:pt>
                <c:pt idx="838">
                  <c:v>20.8</c:v>
                </c:pt>
                <c:pt idx="839">
                  <c:v>20.6</c:v>
                </c:pt>
                <c:pt idx="840">
                  <c:v>19.100000000000001</c:v>
                </c:pt>
                <c:pt idx="841">
                  <c:v>17.2</c:v>
                </c:pt>
                <c:pt idx="842">
                  <c:v>15.8</c:v>
                </c:pt>
                <c:pt idx="843">
                  <c:v>15.2</c:v>
                </c:pt>
                <c:pt idx="844">
                  <c:v>15.5</c:v>
                </c:pt>
                <c:pt idx="845">
                  <c:v>16.399999999999999</c:v>
                </c:pt>
                <c:pt idx="846">
                  <c:v>17.600000000000001</c:v>
                </c:pt>
                <c:pt idx="847">
                  <c:v>18</c:v>
                </c:pt>
                <c:pt idx="848">
                  <c:v>17.2</c:v>
                </c:pt>
                <c:pt idx="849">
                  <c:v>16.7</c:v>
                </c:pt>
                <c:pt idx="850">
                  <c:v>17.100000000000001</c:v>
                </c:pt>
                <c:pt idx="851">
                  <c:v>18.2</c:v>
                </c:pt>
                <c:pt idx="852">
                  <c:v>19.399999999999999</c:v>
                </c:pt>
                <c:pt idx="853">
                  <c:v>20.9</c:v>
                </c:pt>
                <c:pt idx="854">
                  <c:v>21.5</c:v>
                </c:pt>
                <c:pt idx="855">
                  <c:v>21.5</c:v>
                </c:pt>
                <c:pt idx="856">
                  <c:v>20.8</c:v>
                </c:pt>
                <c:pt idx="857">
                  <c:v>19.2</c:v>
                </c:pt>
                <c:pt idx="858">
                  <c:v>17.5</c:v>
                </c:pt>
                <c:pt idx="859">
                  <c:v>16</c:v>
                </c:pt>
                <c:pt idx="860">
                  <c:v>15</c:v>
                </c:pt>
                <c:pt idx="861">
                  <c:v>15.2</c:v>
                </c:pt>
                <c:pt idx="862">
                  <c:v>17.100000000000001</c:v>
                </c:pt>
                <c:pt idx="863">
                  <c:v>19.100000000000001</c:v>
                </c:pt>
                <c:pt idx="864">
                  <c:v>19.899999999999999</c:v>
                </c:pt>
                <c:pt idx="865">
                  <c:v>19.399999999999999</c:v>
                </c:pt>
                <c:pt idx="866">
                  <c:v>18.600000000000001</c:v>
                </c:pt>
                <c:pt idx="867">
                  <c:v>18.3</c:v>
                </c:pt>
                <c:pt idx="868">
                  <c:v>18.7</c:v>
                </c:pt>
                <c:pt idx="869">
                  <c:v>18.600000000000001</c:v>
                </c:pt>
                <c:pt idx="870">
                  <c:v>17.100000000000001</c:v>
                </c:pt>
                <c:pt idx="871">
                  <c:v>15.9</c:v>
                </c:pt>
                <c:pt idx="872">
                  <c:v>15.9</c:v>
                </c:pt>
                <c:pt idx="873">
                  <c:v>16</c:v>
                </c:pt>
                <c:pt idx="874">
                  <c:v>16.2</c:v>
                </c:pt>
                <c:pt idx="875">
                  <c:v>16.600000000000001</c:v>
                </c:pt>
                <c:pt idx="876">
                  <c:v>17</c:v>
                </c:pt>
                <c:pt idx="877">
                  <c:v>17.5</c:v>
                </c:pt>
                <c:pt idx="878">
                  <c:v>18.3</c:v>
                </c:pt>
                <c:pt idx="879">
                  <c:v>19.399999999999999</c:v>
                </c:pt>
                <c:pt idx="880">
                  <c:v>20.5</c:v>
                </c:pt>
                <c:pt idx="881">
                  <c:v>20.2</c:v>
                </c:pt>
                <c:pt idx="882">
                  <c:v>19</c:v>
                </c:pt>
                <c:pt idx="883">
                  <c:v>17.5</c:v>
                </c:pt>
                <c:pt idx="884">
                  <c:v>16.7</c:v>
                </c:pt>
                <c:pt idx="885">
                  <c:v>16</c:v>
                </c:pt>
                <c:pt idx="886">
                  <c:v>14.7</c:v>
                </c:pt>
                <c:pt idx="887">
                  <c:v>13.6</c:v>
                </c:pt>
                <c:pt idx="888">
                  <c:v>13.4</c:v>
                </c:pt>
                <c:pt idx="889">
                  <c:v>13.5</c:v>
                </c:pt>
                <c:pt idx="890">
                  <c:v>12.7</c:v>
                </c:pt>
                <c:pt idx="891">
                  <c:v>11.5</c:v>
                </c:pt>
                <c:pt idx="892">
                  <c:v>10.9</c:v>
                </c:pt>
                <c:pt idx="893">
                  <c:v>11.1</c:v>
                </c:pt>
                <c:pt idx="894">
                  <c:v>12</c:v>
                </c:pt>
                <c:pt idx="895">
                  <c:v>13.1</c:v>
                </c:pt>
                <c:pt idx="896">
                  <c:v>13.8</c:v>
                </c:pt>
                <c:pt idx="897">
                  <c:v>14.4</c:v>
                </c:pt>
                <c:pt idx="898">
                  <c:v>14.3</c:v>
                </c:pt>
                <c:pt idx="899">
                  <c:v>13.8</c:v>
                </c:pt>
                <c:pt idx="900">
                  <c:v>14.4</c:v>
                </c:pt>
                <c:pt idx="901">
                  <c:v>16.100000000000001</c:v>
                </c:pt>
                <c:pt idx="902">
                  <c:v>17.8</c:v>
                </c:pt>
                <c:pt idx="903">
                  <c:v>18</c:v>
                </c:pt>
                <c:pt idx="904">
                  <c:v>16.8</c:v>
                </c:pt>
                <c:pt idx="905">
                  <c:v>15.2</c:v>
                </c:pt>
                <c:pt idx="906">
                  <c:v>14</c:v>
                </c:pt>
                <c:pt idx="907">
                  <c:v>13.3</c:v>
                </c:pt>
                <c:pt idx="908">
                  <c:v>13.2</c:v>
                </c:pt>
                <c:pt idx="909">
                  <c:v>13.5</c:v>
                </c:pt>
                <c:pt idx="910">
                  <c:v>14</c:v>
                </c:pt>
                <c:pt idx="911">
                  <c:v>14.4</c:v>
                </c:pt>
                <c:pt idx="912">
                  <c:v>14.3</c:v>
                </c:pt>
                <c:pt idx="913">
                  <c:v>14.6</c:v>
                </c:pt>
                <c:pt idx="914">
                  <c:v>15.7</c:v>
                </c:pt>
                <c:pt idx="915">
                  <c:v>16.5</c:v>
                </c:pt>
                <c:pt idx="916">
                  <c:v>16.5</c:v>
                </c:pt>
                <c:pt idx="917">
                  <c:v>16.899999999999999</c:v>
                </c:pt>
                <c:pt idx="918">
                  <c:v>18.2</c:v>
                </c:pt>
                <c:pt idx="919">
                  <c:v>19.3</c:v>
                </c:pt>
                <c:pt idx="920">
                  <c:v>19.100000000000001</c:v>
                </c:pt>
                <c:pt idx="921">
                  <c:v>19</c:v>
                </c:pt>
                <c:pt idx="922">
                  <c:v>19.600000000000001</c:v>
                </c:pt>
                <c:pt idx="923">
                  <c:v>20.2</c:v>
                </c:pt>
                <c:pt idx="924">
                  <c:v>20.5</c:v>
                </c:pt>
                <c:pt idx="925">
                  <c:v>20.8</c:v>
                </c:pt>
                <c:pt idx="926">
                  <c:v>21.7</c:v>
                </c:pt>
                <c:pt idx="927">
                  <c:v>22.1</c:v>
                </c:pt>
                <c:pt idx="928">
                  <c:v>21.2</c:v>
                </c:pt>
                <c:pt idx="929">
                  <c:v>20.100000000000001</c:v>
                </c:pt>
                <c:pt idx="930">
                  <c:v>19.5</c:v>
                </c:pt>
                <c:pt idx="931">
                  <c:v>18.7</c:v>
                </c:pt>
                <c:pt idx="932">
                  <c:v>17.2</c:v>
                </c:pt>
                <c:pt idx="933">
                  <c:v>15.3</c:v>
                </c:pt>
                <c:pt idx="934">
                  <c:v>13.6</c:v>
                </c:pt>
                <c:pt idx="935">
                  <c:v>12.8</c:v>
                </c:pt>
                <c:pt idx="936">
                  <c:v>13.7</c:v>
                </c:pt>
                <c:pt idx="937">
                  <c:v>15</c:v>
                </c:pt>
                <c:pt idx="938">
                  <c:v>15.8</c:v>
                </c:pt>
                <c:pt idx="939">
                  <c:v>16.100000000000001</c:v>
                </c:pt>
                <c:pt idx="940">
                  <c:v>16</c:v>
                </c:pt>
                <c:pt idx="941">
                  <c:v>15.8</c:v>
                </c:pt>
                <c:pt idx="942">
                  <c:v>16</c:v>
                </c:pt>
                <c:pt idx="943">
                  <c:v>15.9</c:v>
                </c:pt>
                <c:pt idx="944">
                  <c:v>14.9</c:v>
                </c:pt>
                <c:pt idx="945">
                  <c:v>13.9</c:v>
                </c:pt>
                <c:pt idx="946">
                  <c:v>13.4</c:v>
                </c:pt>
                <c:pt idx="947">
                  <c:v>13.8</c:v>
                </c:pt>
                <c:pt idx="948">
                  <c:v>15.3</c:v>
                </c:pt>
                <c:pt idx="949">
                  <c:v>16.899999999999999</c:v>
                </c:pt>
                <c:pt idx="950">
                  <c:v>17.3</c:v>
                </c:pt>
                <c:pt idx="951">
                  <c:v>16.8</c:v>
                </c:pt>
                <c:pt idx="952">
                  <c:v>15.9</c:v>
                </c:pt>
                <c:pt idx="953">
                  <c:v>14.3</c:v>
                </c:pt>
                <c:pt idx="954">
                  <c:v>12.7</c:v>
                </c:pt>
                <c:pt idx="955">
                  <c:v>11.4</c:v>
                </c:pt>
                <c:pt idx="956">
                  <c:v>10.9</c:v>
                </c:pt>
                <c:pt idx="957">
                  <c:v>11.5</c:v>
                </c:pt>
                <c:pt idx="958">
                  <c:v>13</c:v>
                </c:pt>
                <c:pt idx="959">
                  <c:v>13.6</c:v>
                </c:pt>
                <c:pt idx="960">
                  <c:v>12.5</c:v>
                </c:pt>
                <c:pt idx="961">
                  <c:v>11.8</c:v>
                </c:pt>
                <c:pt idx="962">
                  <c:v>12.8</c:v>
                </c:pt>
                <c:pt idx="963">
                  <c:v>13.5</c:v>
                </c:pt>
                <c:pt idx="964">
                  <c:v>12.3</c:v>
                </c:pt>
                <c:pt idx="965">
                  <c:v>10.7</c:v>
                </c:pt>
                <c:pt idx="966">
                  <c:v>9.6999999999999993</c:v>
                </c:pt>
                <c:pt idx="967">
                  <c:v>9.3000000000000007</c:v>
                </c:pt>
                <c:pt idx="968">
                  <c:v>9</c:v>
                </c:pt>
                <c:pt idx="969">
                  <c:v>9.1999999999999993</c:v>
                </c:pt>
                <c:pt idx="970">
                  <c:v>9.1999999999999993</c:v>
                </c:pt>
                <c:pt idx="971">
                  <c:v>8.3000000000000007</c:v>
                </c:pt>
                <c:pt idx="972">
                  <c:v>5.6</c:v>
                </c:pt>
                <c:pt idx="973">
                  <c:v>4</c:v>
                </c:pt>
                <c:pt idx="974">
                  <c:v>5.6</c:v>
                </c:pt>
                <c:pt idx="975">
                  <c:v>7.6</c:v>
                </c:pt>
                <c:pt idx="976">
                  <c:v>8.4</c:v>
                </c:pt>
                <c:pt idx="977">
                  <c:v>8.8000000000000007</c:v>
                </c:pt>
                <c:pt idx="978">
                  <c:v>9.1999999999999993</c:v>
                </c:pt>
                <c:pt idx="979">
                  <c:v>8.8000000000000007</c:v>
                </c:pt>
                <c:pt idx="980">
                  <c:v>7.8</c:v>
                </c:pt>
                <c:pt idx="981">
                  <c:v>6.7</c:v>
                </c:pt>
                <c:pt idx="982">
                  <c:v>6.3</c:v>
                </c:pt>
                <c:pt idx="983">
                  <c:v>6</c:v>
                </c:pt>
                <c:pt idx="984">
                  <c:v>5.5</c:v>
                </c:pt>
                <c:pt idx="985">
                  <c:v>4.9000000000000004</c:v>
                </c:pt>
                <c:pt idx="986">
                  <c:v>4.4000000000000004</c:v>
                </c:pt>
                <c:pt idx="987">
                  <c:v>3.8</c:v>
                </c:pt>
                <c:pt idx="988">
                  <c:v>2.7</c:v>
                </c:pt>
                <c:pt idx="989">
                  <c:v>2.5</c:v>
                </c:pt>
                <c:pt idx="990">
                  <c:v>3.5</c:v>
                </c:pt>
                <c:pt idx="991">
                  <c:v>4.3</c:v>
                </c:pt>
                <c:pt idx="992">
                  <c:v>4.0999999999999996</c:v>
                </c:pt>
                <c:pt idx="993">
                  <c:v>3.6</c:v>
                </c:pt>
                <c:pt idx="994">
                  <c:v>2.8</c:v>
                </c:pt>
                <c:pt idx="995">
                  <c:v>2.4</c:v>
                </c:pt>
                <c:pt idx="996">
                  <c:v>2</c:v>
                </c:pt>
                <c:pt idx="997">
                  <c:v>2</c:v>
                </c:pt>
                <c:pt idx="998">
                  <c:v>2.7</c:v>
                </c:pt>
                <c:pt idx="999">
                  <c:v>3.6</c:v>
                </c:pt>
                <c:pt idx="1000">
                  <c:v>4.2</c:v>
                </c:pt>
                <c:pt idx="1001">
                  <c:v>4.5999999999999996</c:v>
                </c:pt>
                <c:pt idx="1002">
                  <c:v>4.0999999999999996</c:v>
                </c:pt>
                <c:pt idx="1003">
                  <c:v>3.4</c:v>
                </c:pt>
                <c:pt idx="1004">
                  <c:v>2.6</c:v>
                </c:pt>
                <c:pt idx="1005">
                  <c:v>2.8</c:v>
                </c:pt>
                <c:pt idx="1006">
                  <c:v>4.2</c:v>
                </c:pt>
                <c:pt idx="1007">
                  <c:v>4.8</c:v>
                </c:pt>
                <c:pt idx="1008">
                  <c:v>3.2</c:v>
                </c:pt>
                <c:pt idx="1009">
                  <c:v>1.1000000000000001</c:v>
                </c:pt>
                <c:pt idx="1010">
                  <c:v>-0.2</c:v>
                </c:pt>
                <c:pt idx="1011">
                  <c:v>-0.7</c:v>
                </c:pt>
                <c:pt idx="1012">
                  <c:v>-0.7</c:v>
                </c:pt>
                <c:pt idx="1013">
                  <c:v>-0.3</c:v>
                </c:pt>
                <c:pt idx="1014">
                  <c:v>-0.2</c:v>
                </c:pt>
                <c:pt idx="1015">
                  <c:v>0.1</c:v>
                </c:pt>
                <c:pt idx="1016">
                  <c:v>0.5</c:v>
                </c:pt>
                <c:pt idx="1017">
                  <c:v>1</c:v>
                </c:pt>
                <c:pt idx="1018">
                  <c:v>1.3</c:v>
                </c:pt>
                <c:pt idx="1019">
                  <c:v>1.7</c:v>
                </c:pt>
                <c:pt idx="1020">
                  <c:v>2.6</c:v>
                </c:pt>
                <c:pt idx="1021">
                  <c:v>3.6</c:v>
                </c:pt>
                <c:pt idx="1022">
                  <c:v>4.2</c:v>
                </c:pt>
                <c:pt idx="1023">
                  <c:v>4.2</c:v>
                </c:pt>
                <c:pt idx="1024">
                  <c:v>3.2</c:v>
                </c:pt>
                <c:pt idx="1025">
                  <c:v>1.9</c:v>
                </c:pt>
                <c:pt idx="1026">
                  <c:v>0.9</c:v>
                </c:pt>
                <c:pt idx="1027">
                  <c:v>0.1</c:v>
                </c:pt>
                <c:pt idx="1028">
                  <c:v>-0.5</c:v>
                </c:pt>
                <c:pt idx="1029">
                  <c:v>-1</c:v>
                </c:pt>
                <c:pt idx="1030">
                  <c:v>-1.6</c:v>
                </c:pt>
                <c:pt idx="1031">
                  <c:v>-1.6</c:v>
                </c:pt>
                <c:pt idx="1032">
                  <c:v>-1</c:v>
                </c:pt>
                <c:pt idx="1033">
                  <c:v>-0.5</c:v>
                </c:pt>
                <c:pt idx="1034">
                  <c:v>0.4</c:v>
                </c:pt>
                <c:pt idx="1035">
                  <c:v>1.1000000000000001</c:v>
                </c:pt>
                <c:pt idx="1036">
                  <c:v>1.2</c:v>
                </c:pt>
                <c:pt idx="1037">
                  <c:v>1.4</c:v>
                </c:pt>
                <c:pt idx="1038">
                  <c:v>2.4</c:v>
                </c:pt>
                <c:pt idx="1039">
                  <c:v>4</c:v>
                </c:pt>
                <c:pt idx="1040">
                  <c:v>6</c:v>
                </c:pt>
                <c:pt idx="1041">
                  <c:v>8.4</c:v>
                </c:pt>
                <c:pt idx="1042">
                  <c:v>10.6</c:v>
                </c:pt>
                <c:pt idx="1043">
                  <c:v>11.9</c:v>
                </c:pt>
                <c:pt idx="1044">
                  <c:v>11.9</c:v>
                </c:pt>
                <c:pt idx="1045">
                  <c:v>11.9</c:v>
                </c:pt>
                <c:pt idx="1046">
                  <c:v>12.5</c:v>
                </c:pt>
                <c:pt idx="1047">
                  <c:v>13.7</c:v>
                </c:pt>
                <c:pt idx="1048">
                  <c:v>14.7</c:v>
                </c:pt>
                <c:pt idx="1049">
                  <c:v>15.4</c:v>
                </c:pt>
                <c:pt idx="1050">
                  <c:v>16.2</c:v>
                </c:pt>
                <c:pt idx="1051">
                  <c:v>17.100000000000001</c:v>
                </c:pt>
                <c:pt idx="1052">
                  <c:v>17.100000000000001</c:v>
                </c:pt>
                <c:pt idx="1053">
                  <c:v>16.8</c:v>
                </c:pt>
                <c:pt idx="1054">
                  <c:v>17.2</c:v>
                </c:pt>
                <c:pt idx="1055">
                  <c:v>17.600000000000001</c:v>
                </c:pt>
                <c:pt idx="1056">
                  <c:v>17.399999999999999</c:v>
                </c:pt>
                <c:pt idx="1057">
                  <c:v>16.899999999999999</c:v>
                </c:pt>
                <c:pt idx="1058">
                  <c:v>16.3</c:v>
                </c:pt>
                <c:pt idx="1059">
                  <c:v>15.7</c:v>
                </c:pt>
                <c:pt idx="1060">
                  <c:v>15.6</c:v>
                </c:pt>
                <c:pt idx="1061">
                  <c:v>15</c:v>
                </c:pt>
                <c:pt idx="1062">
                  <c:v>12.2</c:v>
                </c:pt>
                <c:pt idx="1063">
                  <c:v>8.1</c:v>
                </c:pt>
                <c:pt idx="1064">
                  <c:v>4.5</c:v>
                </c:pt>
                <c:pt idx="1065">
                  <c:v>2.5</c:v>
                </c:pt>
                <c:pt idx="1066">
                  <c:v>3.7</c:v>
                </c:pt>
                <c:pt idx="1067">
                  <c:v>6.4</c:v>
                </c:pt>
                <c:pt idx="1068">
                  <c:v>8.4</c:v>
                </c:pt>
                <c:pt idx="1069">
                  <c:v>9.1999999999999993</c:v>
                </c:pt>
                <c:pt idx="1070">
                  <c:v>7.4</c:v>
                </c:pt>
                <c:pt idx="1071">
                  <c:v>4.8</c:v>
                </c:pt>
                <c:pt idx="1072">
                  <c:v>3.1</c:v>
                </c:pt>
                <c:pt idx="1073">
                  <c:v>2</c:v>
                </c:pt>
                <c:pt idx="1074">
                  <c:v>1</c:v>
                </c:pt>
                <c:pt idx="1075">
                  <c:v>0.4</c:v>
                </c:pt>
                <c:pt idx="1076">
                  <c:v>0.3</c:v>
                </c:pt>
                <c:pt idx="1077">
                  <c:v>-0.1</c:v>
                </c:pt>
                <c:pt idx="1078">
                  <c:v>-1.4</c:v>
                </c:pt>
                <c:pt idx="1079">
                  <c:v>-2.9</c:v>
                </c:pt>
                <c:pt idx="1080">
                  <c:v>-3.4</c:v>
                </c:pt>
                <c:pt idx="1081">
                  <c:v>-3.1</c:v>
                </c:pt>
                <c:pt idx="1082">
                  <c:v>-2.6</c:v>
                </c:pt>
                <c:pt idx="1083">
                  <c:v>-2.4</c:v>
                </c:pt>
                <c:pt idx="1084">
                  <c:v>-3.3</c:v>
                </c:pt>
                <c:pt idx="1085">
                  <c:v>-4.5999999999999996</c:v>
                </c:pt>
                <c:pt idx="1086">
                  <c:v>-5.2</c:v>
                </c:pt>
                <c:pt idx="1087">
                  <c:v>-5.6</c:v>
                </c:pt>
                <c:pt idx="1088">
                  <c:v>-6.1</c:v>
                </c:pt>
                <c:pt idx="1089">
                  <c:v>-6.5</c:v>
                </c:pt>
                <c:pt idx="1090">
                  <c:v>-6.5</c:v>
                </c:pt>
                <c:pt idx="1091">
                  <c:v>-6</c:v>
                </c:pt>
                <c:pt idx="1092">
                  <c:v>-4.9000000000000004</c:v>
                </c:pt>
                <c:pt idx="1093">
                  <c:v>-4</c:v>
                </c:pt>
                <c:pt idx="1094">
                  <c:v>-4.5999999999999996</c:v>
                </c:pt>
                <c:pt idx="1095">
                  <c:v>-5.7</c:v>
                </c:pt>
                <c:pt idx="1096">
                  <c:v>-5.7</c:v>
                </c:pt>
                <c:pt idx="1097">
                  <c:v>-5</c:v>
                </c:pt>
                <c:pt idx="1098">
                  <c:v>-4.8</c:v>
                </c:pt>
                <c:pt idx="1099">
                  <c:v>-4.8</c:v>
                </c:pt>
                <c:pt idx="1100">
                  <c:v>-5.2</c:v>
                </c:pt>
                <c:pt idx="1101">
                  <c:v>-5.8</c:v>
                </c:pt>
                <c:pt idx="1102">
                  <c:v>-6.6</c:v>
                </c:pt>
                <c:pt idx="1103">
                  <c:v>-7</c:v>
                </c:pt>
                <c:pt idx="1104">
                  <c:v>-7</c:v>
                </c:pt>
                <c:pt idx="1105">
                  <c:v>-7</c:v>
                </c:pt>
                <c:pt idx="1106">
                  <c:v>-7.9</c:v>
                </c:pt>
                <c:pt idx="1107">
                  <c:v>-9.1</c:v>
                </c:pt>
                <c:pt idx="1108">
                  <c:v>-10.199999999999999</c:v>
                </c:pt>
                <c:pt idx="1109">
                  <c:v>-11</c:v>
                </c:pt>
                <c:pt idx="1110">
                  <c:v>-11.4</c:v>
                </c:pt>
                <c:pt idx="1111">
                  <c:v>-11.6</c:v>
                </c:pt>
                <c:pt idx="1112">
                  <c:v>-12.4</c:v>
                </c:pt>
                <c:pt idx="1113">
                  <c:v>-13.6</c:v>
                </c:pt>
                <c:pt idx="1114">
                  <c:v>-14.4</c:v>
                </c:pt>
                <c:pt idx="1115">
                  <c:v>-14.8</c:v>
                </c:pt>
                <c:pt idx="1116">
                  <c:v>-15.3</c:v>
                </c:pt>
                <c:pt idx="1117">
                  <c:v>-15.3</c:v>
                </c:pt>
                <c:pt idx="1118">
                  <c:v>-13.9</c:v>
                </c:pt>
                <c:pt idx="1119">
                  <c:v>-11.6</c:v>
                </c:pt>
                <c:pt idx="1120">
                  <c:v>-8.6999999999999993</c:v>
                </c:pt>
                <c:pt idx="1121">
                  <c:v>-5.9</c:v>
                </c:pt>
                <c:pt idx="1122">
                  <c:v>-3.4</c:v>
                </c:pt>
                <c:pt idx="1123">
                  <c:v>-1.5</c:v>
                </c:pt>
                <c:pt idx="1124">
                  <c:v>-0.2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0.8</c:v>
                </c:pt>
                <c:pt idx="1129">
                  <c:v>2.1</c:v>
                </c:pt>
                <c:pt idx="1130">
                  <c:v>3.9</c:v>
                </c:pt>
                <c:pt idx="1131">
                  <c:v>5.5</c:v>
                </c:pt>
                <c:pt idx="1132">
                  <c:v>6</c:v>
                </c:pt>
                <c:pt idx="1133">
                  <c:v>5.7</c:v>
                </c:pt>
                <c:pt idx="1134">
                  <c:v>5.0999999999999996</c:v>
                </c:pt>
                <c:pt idx="1135">
                  <c:v>4.0999999999999996</c:v>
                </c:pt>
                <c:pt idx="1136">
                  <c:v>2.5</c:v>
                </c:pt>
                <c:pt idx="1137">
                  <c:v>0.9</c:v>
                </c:pt>
                <c:pt idx="1138">
                  <c:v>-0.2</c:v>
                </c:pt>
                <c:pt idx="1139">
                  <c:v>-1</c:v>
                </c:pt>
                <c:pt idx="1140">
                  <c:v>-1.9</c:v>
                </c:pt>
                <c:pt idx="1141">
                  <c:v>-3</c:v>
                </c:pt>
                <c:pt idx="1142">
                  <c:v>-4.8</c:v>
                </c:pt>
                <c:pt idx="1143">
                  <c:v>-6.3</c:v>
                </c:pt>
                <c:pt idx="1144">
                  <c:v>-7.6</c:v>
                </c:pt>
                <c:pt idx="1145">
                  <c:v>-8.5</c:v>
                </c:pt>
                <c:pt idx="1146">
                  <c:v>-10</c:v>
                </c:pt>
                <c:pt idx="1147">
                  <c:v>-11.1</c:v>
                </c:pt>
                <c:pt idx="1148">
                  <c:v>-10.8</c:v>
                </c:pt>
                <c:pt idx="1149">
                  <c:v>-10.199999999999999</c:v>
                </c:pt>
                <c:pt idx="1150">
                  <c:v>-10.5</c:v>
                </c:pt>
                <c:pt idx="1151">
                  <c:v>-11.5</c:v>
                </c:pt>
                <c:pt idx="1152">
                  <c:v>-12.6</c:v>
                </c:pt>
                <c:pt idx="1153">
                  <c:v>-13.2</c:v>
                </c:pt>
                <c:pt idx="1154">
                  <c:v>-12</c:v>
                </c:pt>
                <c:pt idx="1155">
                  <c:v>-10.7</c:v>
                </c:pt>
                <c:pt idx="1156">
                  <c:v>-12</c:v>
                </c:pt>
                <c:pt idx="1157">
                  <c:v>-13.9</c:v>
                </c:pt>
                <c:pt idx="1158">
                  <c:v>-13.5</c:v>
                </c:pt>
                <c:pt idx="1159">
                  <c:v>-11.5</c:v>
                </c:pt>
                <c:pt idx="1160">
                  <c:v>-9.5</c:v>
                </c:pt>
                <c:pt idx="1161">
                  <c:v>-8</c:v>
                </c:pt>
                <c:pt idx="1162">
                  <c:v>-7.9</c:v>
                </c:pt>
                <c:pt idx="1163">
                  <c:v>-8.5</c:v>
                </c:pt>
                <c:pt idx="1164">
                  <c:v>-8.8000000000000007</c:v>
                </c:pt>
                <c:pt idx="1165">
                  <c:v>-8.8000000000000007</c:v>
                </c:pt>
                <c:pt idx="1166">
                  <c:v>-8</c:v>
                </c:pt>
                <c:pt idx="1167">
                  <c:v>-7.2</c:v>
                </c:pt>
                <c:pt idx="1168">
                  <c:v>-6.7</c:v>
                </c:pt>
                <c:pt idx="1169">
                  <c:v>-6.6</c:v>
                </c:pt>
                <c:pt idx="1170">
                  <c:v>-6.9</c:v>
                </c:pt>
                <c:pt idx="1171">
                  <c:v>-7.3</c:v>
                </c:pt>
                <c:pt idx="1172">
                  <c:v>-7.9</c:v>
                </c:pt>
                <c:pt idx="1173">
                  <c:v>-9</c:v>
                </c:pt>
                <c:pt idx="1174">
                  <c:v>-10.5</c:v>
                </c:pt>
                <c:pt idx="1175">
                  <c:v>-11.8</c:v>
                </c:pt>
                <c:pt idx="1176">
                  <c:v>-12.2</c:v>
                </c:pt>
                <c:pt idx="1177">
                  <c:v>-11.8</c:v>
                </c:pt>
                <c:pt idx="1178">
                  <c:v>-11.5</c:v>
                </c:pt>
                <c:pt idx="1179">
                  <c:v>-11.4</c:v>
                </c:pt>
                <c:pt idx="1180">
                  <c:v>-11.7</c:v>
                </c:pt>
                <c:pt idx="1181">
                  <c:v>-12.2</c:v>
                </c:pt>
                <c:pt idx="1182">
                  <c:v>-12</c:v>
                </c:pt>
                <c:pt idx="1183">
                  <c:v>-11.2</c:v>
                </c:pt>
                <c:pt idx="1184">
                  <c:v>-11.6</c:v>
                </c:pt>
                <c:pt idx="1185">
                  <c:v>-13</c:v>
                </c:pt>
                <c:pt idx="1186">
                  <c:v>-14.2</c:v>
                </c:pt>
                <c:pt idx="1187">
                  <c:v>-15.2</c:v>
                </c:pt>
                <c:pt idx="1188">
                  <c:v>-15.7</c:v>
                </c:pt>
                <c:pt idx="1189">
                  <c:v>-15.4</c:v>
                </c:pt>
                <c:pt idx="1190">
                  <c:v>-14.4</c:v>
                </c:pt>
                <c:pt idx="1191">
                  <c:v>-13.3</c:v>
                </c:pt>
                <c:pt idx="1192">
                  <c:v>-11.7</c:v>
                </c:pt>
                <c:pt idx="1193">
                  <c:v>-10.3</c:v>
                </c:pt>
                <c:pt idx="1194">
                  <c:v>-10.9</c:v>
                </c:pt>
                <c:pt idx="1195">
                  <c:v>-12.3</c:v>
                </c:pt>
                <c:pt idx="1196">
                  <c:v>-12.3</c:v>
                </c:pt>
                <c:pt idx="1197">
                  <c:v>-11.9</c:v>
                </c:pt>
                <c:pt idx="1198">
                  <c:v>-13.5</c:v>
                </c:pt>
                <c:pt idx="1199">
                  <c:v>-15.5</c:v>
                </c:pt>
                <c:pt idx="1200">
                  <c:v>-14.5</c:v>
                </c:pt>
                <c:pt idx="1201">
                  <c:v>-12.6</c:v>
                </c:pt>
                <c:pt idx="1202">
                  <c:v>-13.1</c:v>
                </c:pt>
                <c:pt idx="1203">
                  <c:v>-14.1</c:v>
                </c:pt>
                <c:pt idx="1204">
                  <c:v>-13.9</c:v>
                </c:pt>
                <c:pt idx="1205">
                  <c:v>-13.2</c:v>
                </c:pt>
                <c:pt idx="1206">
                  <c:v>-12.2</c:v>
                </c:pt>
                <c:pt idx="1207">
                  <c:v>-12.3</c:v>
                </c:pt>
                <c:pt idx="1208">
                  <c:v>-14.2</c:v>
                </c:pt>
                <c:pt idx="1209">
                  <c:v>-15.7</c:v>
                </c:pt>
                <c:pt idx="1210">
                  <c:v>-15</c:v>
                </c:pt>
                <c:pt idx="1211">
                  <c:v>-14</c:v>
                </c:pt>
                <c:pt idx="1212">
                  <c:v>-13.8</c:v>
                </c:pt>
                <c:pt idx="1213">
                  <c:v>-13.6</c:v>
                </c:pt>
                <c:pt idx="1214">
                  <c:v>-13.1</c:v>
                </c:pt>
                <c:pt idx="1215">
                  <c:v>-12.4</c:v>
                </c:pt>
                <c:pt idx="1216">
                  <c:v>-11.6</c:v>
                </c:pt>
                <c:pt idx="1217">
                  <c:v>-10.9</c:v>
                </c:pt>
                <c:pt idx="1218">
                  <c:v>-10.199999999999999</c:v>
                </c:pt>
                <c:pt idx="1219">
                  <c:v>-10.199999999999999</c:v>
                </c:pt>
                <c:pt idx="1220">
                  <c:v>-11.4</c:v>
                </c:pt>
                <c:pt idx="1221">
                  <c:v>-12.9</c:v>
                </c:pt>
                <c:pt idx="1222">
                  <c:v>-13.8</c:v>
                </c:pt>
                <c:pt idx="1223">
                  <c:v>-14.4</c:v>
                </c:pt>
                <c:pt idx="1224">
                  <c:v>-14.8</c:v>
                </c:pt>
                <c:pt idx="1225">
                  <c:v>-14</c:v>
                </c:pt>
                <c:pt idx="1226">
                  <c:v>-11.7</c:v>
                </c:pt>
                <c:pt idx="1227">
                  <c:v>-9.6999999999999993</c:v>
                </c:pt>
                <c:pt idx="1228">
                  <c:v>-9.3000000000000007</c:v>
                </c:pt>
                <c:pt idx="1229">
                  <c:v>-9.8000000000000007</c:v>
                </c:pt>
                <c:pt idx="1230">
                  <c:v>-10.5</c:v>
                </c:pt>
                <c:pt idx="1231">
                  <c:v>-11.2</c:v>
                </c:pt>
                <c:pt idx="1232">
                  <c:v>-12</c:v>
                </c:pt>
                <c:pt idx="1233">
                  <c:v>-12.5</c:v>
                </c:pt>
                <c:pt idx="1234">
                  <c:v>-12.9</c:v>
                </c:pt>
                <c:pt idx="1235">
                  <c:v>-13.3</c:v>
                </c:pt>
                <c:pt idx="1236">
                  <c:v>-13.5</c:v>
                </c:pt>
                <c:pt idx="1237">
                  <c:v>-14</c:v>
                </c:pt>
                <c:pt idx="1238">
                  <c:v>-14.9</c:v>
                </c:pt>
                <c:pt idx="1239">
                  <c:v>-16</c:v>
                </c:pt>
                <c:pt idx="1240">
                  <c:v>-17.100000000000001</c:v>
                </c:pt>
                <c:pt idx="1241">
                  <c:v>-17.7</c:v>
                </c:pt>
                <c:pt idx="1242">
                  <c:v>-17.7</c:v>
                </c:pt>
                <c:pt idx="1243">
                  <c:v>-17.399999999999999</c:v>
                </c:pt>
                <c:pt idx="1244">
                  <c:v>-17.3</c:v>
                </c:pt>
                <c:pt idx="1245">
                  <c:v>-17.100000000000001</c:v>
                </c:pt>
                <c:pt idx="1246">
                  <c:v>-17.100000000000001</c:v>
                </c:pt>
                <c:pt idx="1247">
                  <c:v>-16.600000000000001</c:v>
                </c:pt>
                <c:pt idx="1248">
                  <c:v>-15.4</c:v>
                </c:pt>
                <c:pt idx="1249">
                  <c:v>-14.4</c:v>
                </c:pt>
                <c:pt idx="1250">
                  <c:v>-14.2</c:v>
                </c:pt>
                <c:pt idx="1251">
                  <c:v>-13.7</c:v>
                </c:pt>
                <c:pt idx="1252">
                  <c:v>-11.6</c:v>
                </c:pt>
                <c:pt idx="1253">
                  <c:v>-10.1</c:v>
                </c:pt>
                <c:pt idx="1254">
                  <c:v>-10.5</c:v>
                </c:pt>
                <c:pt idx="1255">
                  <c:v>-11.7</c:v>
                </c:pt>
                <c:pt idx="1256">
                  <c:v>-13.5</c:v>
                </c:pt>
                <c:pt idx="1257">
                  <c:v>-15.1</c:v>
                </c:pt>
                <c:pt idx="1258">
                  <c:v>-15.6</c:v>
                </c:pt>
                <c:pt idx="1259">
                  <c:v>-16.3</c:v>
                </c:pt>
                <c:pt idx="1260">
                  <c:v>-18</c:v>
                </c:pt>
                <c:pt idx="1261">
                  <c:v>-19.5</c:v>
                </c:pt>
                <c:pt idx="1262">
                  <c:v>-20.399999999999999</c:v>
                </c:pt>
                <c:pt idx="1263">
                  <c:v>-20.399999999999999</c:v>
                </c:pt>
                <c:pt idx="1264">
                  <c:v>-19.7</c:v>
                </c:pt>
                <c:pt idx="1265">
                  <c:v>-19</c:v>
                </c:pt>
                <c:pt idx="1266">
                  <c:v>-18.7</c:v>
                </c:pt>
                <c:pt idx="1267">
                  <c:v>-18.5</c:v>
                </c:pt>
                <c:pt idx="1268">
                  <c:v>-17.8</c:v>
                </c:pt>
                <c:pt idx="1269">
                  <c:v>-17.399999999999999</c:v>
                </c:pt>
                <c:pt idx="1270">
                  <c:v>-17.399999999999999</c:v>
                </c:pt>
                <c:pt idx="1271">
                  <c:v>-17.7</c:v>
                </c:pt>
                <c:pt idx="1272">
                  <c:v>-18</c:v>
                </c:pt>
                <c:pt idx="1273">
                  <c:v>-18.7</c:v>
                </c:pt>
                <c:pt idx="1274">
                  <c:v>-20.2</c:v>
                </c:pt>
                <c:pt idx="1275">
                  <c:v>-21.1</c:v>
                </c:pt>
                <c:pt idx="1276">
                  <c:v>-20.9</c:v>
                </c:pt>
                <c:pt idx="1277">
                  <c:v>-20.100000000000001</c:v>
                </c:pt>
                <c:pt idx="1278">
                  <c:v>-19.600000000000001</c:v>
                </c:pt>
                <c:pt idx="1279">
                  <c:v>-19.3</c:v>
                </c:pt>
                <c:pt idx="1280">
                  <c:v>-19.3</c:v>
                </c:pt>
                <c:pt idx="1281">
                  <c:v>-19.2</c:v>
                </c:pt>
                <c:pt idx="1282">
                  <c:v>-18.7</c:v>
                </c:pt>
                <c:pt idx="1283">
                  <c:v>-17.899999999999999</c:v>
                </c:pt>
                <c:pt idx="1284">
                  <c:v>-17.3</c:v>
                </c:pt>
                <c:pt idx="1285">
                  <c:v>-16.3</c:v>
                </c:pt>
                <c:pt idx="1286">
                  <c:v>-14.8</c:v>
                </c:pt>
                <c:pt idx="1287">
                  <c:v>-13.6</c:v>
                </c:pt>
                <c:pt idx="1288">
                  <c:v>-13.1</c:v>
                </c:pt>
                <c:pt idx="1289">
                  <c:v>-13.2</c:v>
                </c:pt>
                <c:pt idx="1290">
                  <c:v>-14</c:v>
                </c:pt>
                <c:pt idx="1291">
                  <c:v>-14.7</c:v>
                </c:pt>
                <c:pt idx="1292">
                  <c:v>-15.3</c:v>
                </c:pt>
                <c:pt idx="1293">
                  <c:v>-15.6</c:v>
                </c:pt>
                <c:pt idx="1294">
                  <c:v>-15.7</c:v>
                </c:pt>
                <c:pt idx="1295">
                  <c:v>-16.100000000000001</c:v>
                </c:pt>
                <c:pt idx="1296">
                  <c:v>-17.100000000000001</c:v>
                </c:pt>
                <c:pt idx="1297">
                  <c:v>-18.399999999999999</c:v>
                </c:pt>
                <c:pt idx="1298">
                  <c:v>-20</c:v>
                </c:pt>
                <c:pt idx="1299">
                  <c:v>-21.4</c:v>
                </c:pt>
                <c:pt idx="1300">
                  <c:v>-22.3</c:v>
                </c:pt>
                <c:pt idx="1301">
                  <c:v>-22.5</c:v>
                </c:pt>
                <c:pt idx="1302">
                  <c:v>-22.2</c:v>
                </c:pt>
                <c:pt idx="1303">
                  <c:v>-22.6</c:v>
                </c:pt>
                <c:pt idx="1304">
                  <c:v>-24</c:v>
                </c:pt>
                <c:pt idx="1305">
                  <c:v>-25</c:v>
                </c:pt>
                <c:pt idx="1306">
                  <c:v>-24.5</c:v>
                </c:pt>
                <c:pt idx="1307">
                  <c:v>-23.1</c:v>
                </c:pt>
                <c:pt idx="1308">
                  <c:v>-21.3</c:v>
                </c:pt>
                <c:pt idx="1309">
                  <c:v>-19.899999999999999</c:v>
                </c:pt>
                <c:pt idx="1310">
                  <c:v>-19.7</c:v>
                </c:pt>
                <c:pt idx="1311">
                  <c:v>-19.8</c:v>
                </c:pt>
                <c:pt idx="1312">
                  <c:v>-19.8</c:v>
                </c:pt>
                <c:pt idx="1313">
                  <c:v>-19.5</c:v>
                </c:pt>
                <c:pt idx="1314">
                  <c:v>-19.2</c:v>
                </c:pt>
                <c:pt idx="1315">
                  <c:v>-19.100000000000001</c:v>
                </c:pt>
                <c:pt idx="1316">
                  <c:v>-19.2</c:v>
                </c:pt>
                <c:pt idx="1317">
                  <c:v>-19.399999999999999</c:v>
                </c:pt>
                <c:pt idx="1318">
                  <c:v>-20</c:v>
                </c:pt>
                <c:pt idx="1319">
                  <c:v>-20.100000000000001</c:v>
                </c:pt>
                <c:pt idx="1320">
                  <c:v>-19.5</c:v>
                </c:pt>
                <c:pt idx="1321">
                  <c:v>-18.7</c:v>
                </c:pt>
                <c:pt idx="1322">
                  <c:v>-18.2</c:v>
                </c:pt>
                <c:pt idx="1323">
                  <c:v>-18.100000000000001</c:v>
                </c:pt>
                <c:pt idx="1324">
                  <c:v>-18.2</c:v>
                </c:pt>
                <c:pt idx="1325">
                  <c:v>-18.600000000000001</c:v>
                </c:pt>
                <c:pt idx="1326">
                  <c:v>-19.3</c:v>
                </c:pt>
                <c:pt idx="1327">
                  <c:v>-19.5</c:v>
                </c:pt>
                <c:pt idx="1328">
                  <c:v>-19</c:v>
                </c:pt>
                <c:pt idx="1329">
                  <c:v>-17.8</c:v>
                </c:pt>
                <c:pt idx="1330">
                  <c:v>-16.100000000000001</c:v>
                </c:pt>
                <c:pt idx="1331">
                  <c:v>-14.4</c:v>
                </c:pt>
                <c:pt idx="1332">
                  <c:v>-12.6</c:v>
                </c:pt>
                <c:pt idx="1333">
                  <c:v>-11.1</c:v>
                </c:pt>
                <c:pt idx="1334">
                  <c:v>-9.8000000000000007</c:v>
                </c:pt>
                <c:pt idx="1335">
                  <c:v>-8.9</c:v>
                </c:pt>
                <c:pt idx="1336">
                  <c:v>-8.6999999999999993</c:v>
                </c:pt>
                <c:pt idx="1337">
                  <c:v>-8.1999999999999993</c:v>
                </c:pt>
                <c:pt idx="1338">
                  <c:v>-7</c:v>
                </c:pt>
                <c:pt idx="1339">
                  <c:v>-6.5</c:v>
                </c:pt>
                <c:pt idx="1340">
                  <c:v>-7.2</c:v>
                </c:pt>
                <c:pt idx="1341">
                  <c:v>-8.1</c:v>
                </c:pt>
                <c:pt idx="1342">
                  <c:v>-8.1999999999999993</c:v>
                </c:pt>
                <c:pt idx="1343">
                  <c:v>-8</c:v>
                </c:pt>
                <c:pt idx="1344">
                  <c:v>-7.9</c:v>
                </c:pt>
                <c:pt idx="1345">
                  <c:v>-7.8</c:v>
                </c:pt>
                <c:pt idx="1346">
                  <c:v>-7.9</c:v>
                </c:pt>
                <c:pt idx="1347">
                  <c:v>-8.5</c:v>
                </c:pt>
                <c:pt idx="1348">
                  <c:v>-9.9</c:v>
                </c:pt>
                <c:pt idx="1349">
                  <c:v>-11.9</c:v>
                </c:pt>
                <c:pt idx="1350">
                  <c:v>-14.1</c:v>
                </c:pt>
                <c:pt idx="1351">
                  <c:v>-15.7</c:v>
                </c:pt>
                <c:pt idx="1352">
                  <c:v>-15.9</c:v>
                </c:pt>
                <c:pt idx="1353">
                  <c:v>-15.1</c:v>
                </c:pt>
                <c:pt idx="1354">
                  <c:v>-13.6</c:v>
                </c:pt>
                <c:pt idx="1355">
                  <c:v>-11.5</c:v>
                </c:pt>
                <c:pt idx="1356">
                  <c:v>-8.6</c:v>
                </c:pt>
                <c:pt idx="1357">
                  <c:v>-7.3</c:v>
                </c:pt>
                <c:pt idx="1358">
                  <c:v>-9.3000000000000007</c:v>
                </c:pt>
                <c:pt idx="1359">
                  <c:v>-11.5</c:v>
                </c:pt>
                <c:pt idx="1360">
                  <c:v>-11.8</c:v>
                </c:pt>
                <c:pt idx="1361">
                  <c:v>-11.6</c:v>
                </c:pt>
                <c:pt idx="1362">
                  <c:v>-11.4</c:v>
                </c:pt>
                <c:pt idx="1363">
                  <c:v>-11.6</c:v>
                </c:pt>
                <c:pt idx="1364">
                  <c:v>-12.1</c:v>
                </c:pt>
                <c:pt idx="1365">
                  <c:v>-12.6</c:v>
                </c:pt>
                <c:pt idx="1366">
                  <c:v>-12.7</c:v>
                </c:pt>
                <c:pt idx="1367">
                  <c:v>-13.2</c:v>
                </c:pt>
                <c:pt idx="1368">
                  <c:v>-14.3</c:v>
                </c:pt>
                <c:pt idx="1369">
                  <c:v>-15.5</c:v>
                </c:pt>
                <c:pt idx="1370">
                  <c:v>-16.3</c:v>
                </c:pt>
                <c:pt idx="1371">
                  <c:v>-16.8</c:v>
                </c:pt>
                <c:pt idx="1372">
                  <c:v>-16.899999999999999</c:v>
                </c:pt>
                <c:pt idx="1373">
                  <c:v>-17.100000000000001</c:v>
                </c:pt>
                <c:pt idx="1374">
                  <c:v>-17.3</c:v>
                </c:pt>
                <c:pt idx="1375">
                  <c:v>-17.399999999999999</c:v>
                </c:pt>
                <c:pt idx="1376">
                  <c:v>-17.3</c:v>
                </c:pt>
                <c:pt idx="1377">
                  <c:v>-16.600000000000001</c:v>
                </c:pt>
                <c:pt idx="1378">
                  <c:v>-14.9</c:v>
                </c:pt>
                <c:pt idx="1379">
                  <c:v>-13.1</c:v>
                </c:pt>
                <c:pt idx="1380">
                  <c:v>-11.2</c:v>
                </c:pt>
                <c:pt idx="1381">
                  <c:v>-10.199999999999999</c:v>
                </c:pt>
                <c:pt idx="1382">
                  <c:v>-10.6</c:v>
                </c:pt>
                <c:pt idx="1383">
                  <c:v>-12.2</c:v>
                </c:pt>
                <c:pt idx="1384">
                  <c:v>-14.6</c:v>
                </c:pt>
                <c:pt idx="1385">
                  <c:v>-16.7</c:v>
                </c:pt>
                <c:pt idx="1386">
                  <c:v>-17.899999999999999</c:v>
                </c:pt>
                <c:pt idx="1387">
                  <c:v>-18.100000000000001</c:v>
                </c:pt>
                <c:pt idx="1388">
                  <c:v>-17.8</c:v>
                </c:pt>
                <c:pt idx="1389">
                  <c:v>-17.600000000000001</c:v>
                </c:pt>
                <c:pt idx="1390">
                  <c:v>-17.7</c:v>
                </c:pt>
                <c:pt idx="1391">
                  <c:v>-18.100000000000001</c:v>
                </c:pt>
                <c:pt idx="1392">
                  <c:v>-18.899999999999999</c:v>
                </c:pt>
                <c:pt idx="1393">
                  <c:v>-19.100000000000001</c:v>
                </c:pt>
                <c:pt idx="1394">
                  <c:v>-18.2</c:v>
                </c:pt>
                <c:pt idx="1395">
                  <c:v>-17.5</c:v>
                </c:pt>
                <c:pt idx="1396">
                  <c:v>-17.3</c:v>
                </c:pt>
                <c:pt idx="1397">
                  <c:v>-16.8</c:v>
                </c:pt>
                <c:pt idx="1398">
                  <c:v>-15.5</c:v>
                </c:pt>
                <c:pt idx="1399">
                  <c:v>-14.3</c:v>
                </c:pt>
                <c:pt idx="1400">
                  <c:v>-14.6</c:v>
                </c:pt>
                <c:pt idx="1401">
                  <c:v>-15.4</c:v>
                </c:pt>
                <c:pt idx="1402">
                  <c:v>-16.399999999999999</c:v>
                </c:pt>
                <c:pt idx="1403">
                  <c:v>-16.100000000000001</c:v>
                </c:pt>
                <c:pt idx="1404">
                  <c:v>-13.5</c:v>
                </c:pt>
                <c:pt idx="1405">
                  <c:v>-10.8</c:v>
                </c:pt>
                <c:pt idx="1406">
                  <c:v>-9.4</c:v>
                </c:pt>
                <c:pt idx="1407">
                  <c:v>-8.5</c:v>
                </c:pt>
                <c:pt idx="1408">
                  <c:v>-8</c:v>
                </c:pt>
                <c:pt idx="1409">
                  <c:v>-7.4</c:v>
                </c:pt>
                <c:pt idx="1410">
                  <c:v>-6.3</c:v>
                </c:pt>
                <c:pt idx="1411">
                  <c:v>-5.5</c:v>
                </c:pt>
                <c:pt idx="1412">
                  <c:v>-5.7</c:v>
                </c:pt>
                <c:pt idx="1413">
                  <c:v>-6.5</c:v>
                </c:pt>
                <c:pt idx="1414">
                  <c:v>-7.1</c:v>
                </c:pt>
                <c:pt idx="1415">
                  <c:v>-7.7</c:v>
                </c:pt>
                <c:pt idx="1416">
                  <c:v>-9.1999999999999993</c:v>
                </c:pt>
                <c:pt idx="1417">
                  <c:v>-10.9</c:v>
                </c:pt>
                <c:pt idx="1418">
                  <c:v>-12.3</c:v>
                </c:pt>
                <c:pt idx="1419">
                  <c:v>-13.4</c:v>
                </c:pt>
                <c:pt idx="1420">
                  <c:v>-14.2</c:v>
                </c:pt>
                <c:pt idx="1421">
                  <c:v>-15.1</c:v>
                </c:pt>
                <c:pt idx="1422">
                  <c:v>-16.399999999999999</c:v>
                </c:pt>
                <c:pt idx="1423">
                  <c:v>-17.100000000000001</c:v>
                </c:pt>
                <c:pt idx="1424">
                  <c:v>-16.2</c:v>
                </c:pt>
                <c:pt idx="1425">
                  <c:v>-15.1</c:v>
                </c:pt>
                <c:pt idx="1426">
                  <c:v>-15.1</c:v>
                </c:pt>
                <c:pt idx="1427">
                  <c:v>-16.100000000000001</c:v>
                </c:pt>
                <c:pt idx="1428">
                  <c:v>-18.5</c:v>
                </c:pt>
                <c:pt idx="1429">
                  <c:v>-20.100000000000001</c:v>
                </c:pt>
                <c:pt idx="1430">
                  <c:v>-18.899999999999999</c:v>
                </c:pt>
                <c:pt idx="1431">
                  <c:v>-17</c:v>
                </c:pt>
                <c:pt idx="1432">
                  <c:v>-15.2</c:v>
                </c:pt>
                <c:pt idx="1433">
                  <c:v>-14.2</c:v>
                </c:pt>
                <c:pt idx="1434">
                  <c:v>-14.1</c:v>
                </c:pt>
                <c:pt idx="1435">
                  <c:v>-14.3</c:v>
                </c:pt>
                <c:pt idx="1436">
                  <c:v>-14.6</c:v>
                </c:pt>
                <c:pt idx="1437">
                  <c:v>-14.8</c:v>
                </c:pt>
                <c:pt idx="1438">
                  <c:v>-14.9</c:v>
                </c:pt>
                <c:pt idx="1439">
                  <c:v>-15.4</c:v>
                </c:pt>
                <c:pt idx="1440">
                  <c:v>-16.399999999999999</c:v>
                </c:pt>
                <c:pt idx="1441">
                  <c:v>-17.2</c:v>
                </c:pt>
                <c:pt idx="1442">
                  <c:v>-16.7</c:v>
                </c:pt>
                <c:pt idx="1443">
                  <c:v>-15.4</c:v>
                </c:pt>
                <c:pt idx="1444">
                  <c:v>-13.4</c:v>
                </c:pt>
                <c:pt idx="1445">
                  <c:v>-12.1</c:v>
                </c:pt>
                <c:pt idx="1446">
                  <c:v>-12.4</c:v>
                </c:pt>
                <c:pt idx="1447">
                  <c:v>-13.3</c:v>
                </c:pt>
                <c:pt idx="1448">
                  <c:v>-13.7</c:v>
                </c:pt>
                <c:pt idx="1449">
                  <c:v>-14.2</c:v>
                </c:pt>
                <c:pt idx="1450">
                  <c:v>-15</c:v>
                </c:pt>
                <c:pt idx="1451">
                  <c:v>-15</c:v>
                </c:pt>
                <c:pt idx="1452">
                  <c:v>-13.9</c:v>
                </c:pt>
                <c:pt idx="1453">
                  <c:v>-12.4</c:v>
                </c:pt>
                <c:pt idx="1454">
                  <c:v>-11.4</c:v>
                </c:pt>
                <c:pt idx="1455">
                  <c:v>-10</c:v>
                </c:pt>
                <c:pt idx="1456">
                  <c:v>-7.8</c:v>
                </c:pt>
                <c:pt idx="1457">
                  <c:v>-5.6</c:v>
                </c:pt>
                <c:pt idx="1458">
                  <c:v>-4.0999999999999996</c:v>
                </c:pt>
                <c:pt idx="1459">
                  <c:v>-2.7</c:v>
                </c:pt>
                <c:pt idx="1460">
                  <c:v>-1.3</c:v>
                </c:pt>
                <c:pt idx="1461">
                  <c:v>-0.4</c:v>
                </c:pt>
                <c:pt idx="1462">
                  <c:v>0.1</c:v>
                </c:pt>
                <c:pt idx="1463">
                  <c:v>0.6</c:v>
                </c:pt>
                <c:pt idx="1464">
                  <c:v>1.4</c:v>
                </c:pt>
                <c:pt idx="1465">
                  <c:v>2.2999999999999998</c:v>
                </c:pt>
                <c:pt idx="1466">
                  <c:v>2.9</c:v>
                </c:pt>
                <c:pt idx="1467">
                  <c:v>2.8</c:v>
                </c:pt>
                <c:pt idx="1468">
                  <c:v>1.5</c:v>
                </c:pt>
                <c:pt idx="1469">
                  <c:v>-0.4</c:v>
                </c:pt>
                <c:pt idx="1470">
                  <c:v>-2.2000000000000002</c:v>
                </c:pt>
                <c:pt idx="1471">
                  <c:v>-4.0999999999999996</c:v>
                </c:pt>
                <c:pt idx="1472">
                  <c:v>-5.9</c:v>
                </c:pt>
                <c:pt idx="1473">
                  <c:v>-8</c:v>
                </c:pt>
                <c:pt idx="1474">
                  <c:v>-10.3</c:v>
                </c:pt>
                <c:pt idx="1475">
                  <c:v>-11.7</c:v>
                </c:pt>
                <c:pt idx="1476">
                  <c:v>-11.4</c:v>
                </c:pt>
                <c:pt idx="1477">
                  <c:v>-9.8000000000000007</c:v>
                </c:pt>
                <c:pt idx="1478">
                  <c:v>-7.4</c:v>
                </c:pt>
                <c:pt idx="1479">
                  <c:v>-5.4</c:v>
                </c:pt>
                <c:pt idx="1480">
                  <c:v>-4.7</c:v>
                </c:pt>
                <c:pt idx="1481">
                  <c:v>-3.8</c:v>
                </c:pt>
                <c:pt idx="1482">
                  <c:v>-2.2999999999999998</c:v>
                </c:pt>
                <c:pt idx="1483">
                  <c:v>-0.8</c:v>
                </c:pt>
                <c:pt idx="1484">
                  <c:v>0.3</c:v>
                </c:pt>
                <c:pt idx="1485">
                  <c:v>1</c:v>
                </c:pt>
                <c:pt idx="1486">
                  <c:v>1.8</c:v>
                </c:pt>
                <c:pt idx="1487">
                  <c:v>2.9</c:v>
                </c:pt>
                <c:pt idx="1488">
                  <c:v>4.5999999999999996</c:v>
                </c:pt>
                <c:pt idx="1489">
                  <c:v>6.6</c:v>
                </c:pt>
                <c:pt idx="1490">
                  <c:v>8.9</c:v>
                </c:pt>
                <c:pt idx="1491">
                  <c:v>10.4</c:v>
                </c:pt>
                <c:pt idx="1492">
                  <c:v>10.4</c:v>
                </c:pt>
                <c:pt idx="1493">
                  <c:v>10.3</c:v>
                </c:pt>
                <c:pt idx="1494">
                  <c:v>10.7</c:v>
                </c:pt>
                <c:pt idx="1495">
                  <c:v>11</c:v>
                </c:pt>
                <c:pt idx="1496">
                  <c:v>10.6</c:v>
                </c:pt>
                <c:pt idx="1497">
                  <c:v>10.5</c:v>
                </c:pt>
                <c:pt idx="1498">
                  <c:v>11</c:v>
                </c:pt>
                <c:pt idx="1499">
                  <c:v>11.3</c:v>
                </c:pt>
                <c:pt idx="1500">
                  <c:v>10.9</c:v>
                </c:pt>
                <c:pt idx="1501">
                  <c:v>10.199999999999999</c:v>
                </c:pt>
                <c:pt idx="1502">
                  <c:v>9.3000000000000007</c:v>
                </c:pt>
                <c:pt idx="1503">
                  <c:v>9.6999999999999993</c:v>
                </c:pt>
                <c:pt idx="1504">
                  <c:v>10.1</c:v>
                </c:pt>
                <c:pt idx="1505">
                  <c:v>11.5</c:v>
                </c:pt>
                <c:pt idx="1506">
                  <c:v>12.8</c:v>
                </c:pt>
                <c:pt idx="1507">
                  <c:v>12.4</c:v>
                </c:pt>
                <c:pt idx="1508">
                  <c:v>11.3</c:v>
                </c:pt>
                <c:pt idx="1509">
                  <c:v>10.3</c:v>
                </c:pt>
                <c:pt idx="1510">
                  <c:v>9.8000000000000007</c:v>
                </c:pt>
                <c:pt idx="1511">
                  <c:v>8.5</c:v>
                </c:pt>
                <c:pt idx="1512">
                  <c:v>6.2</c:v>
                </c:pt>
                <c:pt idx="1513">
                  <c:v>6.3</c:v>
                </c:pt>
                <c:pt idx="1514">
                  <c:v>5.5</c:v>
                </c:pt>
                <c:pt idx="1515">
                  <c:v>3.9</c:v>
                </c:pt>
                <c:pt idx="1516">
                  <c:v>3.1</c:v>
                </c:pt>
                <c:pt idx="1517">
                  <c:v>3</c:v>
                </c:pt>
                <c:pt idx="1518">
                  <c:v>2.2000000000000002</c:v>
                </c:pt>
                <c:pt idx="1519">
                  <c:v>0.2</c:v>
                </c:pt>
                <c:pt idx="1520">
                  <c:v>-0.7</c:v>
                </c:pt>
                <c:pt idx="1521">
                  <c:v>-4.2</c:v>
                </c:pt>
                <c:pt idx="1522">
                  <c:v>-3.6</c:v>
                </c:pt>
                <c:pt idx="1523">
                  <c:v>-3.5</c:v>
                </c:pt>
                <c:pt idx="1524">
                  <c:v>-1.7</c:v>
                </c:pt>
                <c:pt idx="1525">
                  <c:v>-2</c:v>
                </c:pt>
                <c:pt idx="1526">
                  <c:v>-2.1</c:v>
                </c:pt>
                <c:pt idx="1527">
                  <c:v>0.1</c:v>
                </c:pt>
                <c:pt idx="1528">
                  <c:v>0.3</c:v>
                </c:pt>
                <c:pt idx="1529">
                  <c:v>2.9</c:v>
                </c:pt>
                <c:pt idx="1530">
                  <c:v>5.0999999999999996</c:v>
                </c:pt>
                <c:pt idx="1531">
                  <c:v>6</c:v>
                </c:pt>
                <c:pt idx="1532">
                  <c:v>6.1</c:v>
                </c:pt>
                <c:pt idx="1533">
                  <c:v>7.7</c:v>
                </c:pt>
                <c:pt idx="1534">
                  <c:v>11.5</c:v>
                </c:pt>
                <c:pt idx="1535">
                  <c:v>11.4</c:v>
                </c:pt>
                <c:pt idx="1536">
                  <c:v>11.8</c:v>
                </c:pt>
                <c:pt idx="1537">
                  <c:v>14.6</c:v>
                </c:pt>
                <c:pt idx="1538">
                  <c:v>15</c:v>
                </c:pt>
                <c:pt idx="1539">
                  <c:v>16.3</c:v>
                </c:pt>
                <c:pt idx="1540">
                  <c:v>17.600000000000001</c:v>
                </c:pt>
                <c:pt idx="1541">
                  <c:v>16.7</c:v>
                </c:pt>
                <c:pt idx="1542">
                  <c:v>17.2</c:v>
                </c:pt>
                <c:pt idx="1543">
                  <c:v>17.100000000000001</c:v>
                </c:pt>
                <c:pt idx="1544">
                  <c:v>15</c:v>
                </c:pt>
                <c:pt idx="1545">
                  <c:v>13.4</c:v>
                </c:pt>
                <c:pt idx="1546">
                  <c:v>9.6999999999999993</c:v>
                </c:pt>
                <c:pt idx="1547">
                  <c:v>7.1</c:v>
                </c:pt>
                <c:pt idx="1548">
                  <c:v>4.5999999999999996</c:v>
                </c:pt>
                <c:pt idx="1549">
                  <c:v>4.5</c:v>
                </c:pt>
                <c:pt idx="1550">
                  <c:v>3.8</c:v>
                </c:pt>
                <c:pt idx="1551">
                  <c:v>3.6</c:v>
                </c:pt>
                <c:pt idx="1552">
                  <c:v>3.7</c:v>
                </c:pt>
                <c:pt idx="1553">
                  <c:v>1</c:v>
                </c:pt>
                <c:pt idx="1554">
                  <c:v>-0.1</c:v>
                </c:pt>
                <c:pt idx="1555">
                  <c:v>0.4</c:v>
                </c:pt>
                <c:pt idx="1556">
                  <c:v>-2.5</c:v>
                </c:pt>
                <c:pt idx="1557">
                  <c:v>-6.9</c:v>
                </c:pt>
                <c:pt idx="1558">
                  <c:v>-7.9</c:v>
                </c:pt>
                <c:pt idx="1559">
                  <c:v>-7.7</c:v>
                </c:pt>
                <c:pt idx="1560">
                  <c:v>-2.9</c:v>
                </c:pt>
                <c:pt idx="1561">
                  <c:v>-1.5</c:v>
                </c:pt>
                <c:pt idx="1562">
                  <c:v>0.5</c:v>
                </c:pt>
                <c:pt idx="1563">
                  <c:v>2.6</c:v>
                </c:pt>
                <c:pt idx="1564">
                  <c:v>3</c:v>
                </c:pt>
                <c:pt idx="1565">
                  <c:v>2.2999999999999998</c:v>
                </c:pt>
                <c:pt idx="1566">
                  <c:v>2.8</c:v>
                </c:pt>
                <c:pt idx="1567">
                  <c:v>-0.2</c:v>
                </c:pt>
                <c:pt idx="1568">
                  <c:v>-1.9</c:v>
                </c:pt>
                <c:pt idx="1569">
                  <c:v>-1.5</c:v>
                </c:pt>
                <c:pt idx="1570">
                  <c:v>-2</c:v>
                </c:pt>
                <c:pt idx="1571">
                  <c:v>-3.8</c:v>
                </c:pt>
                <c:pt idx="1572">
                  <c:v>-3.9</c:v>
                </c:pt>
                <c:pt idx="1573">
                  <c:v>-5</c:v>
                </c:pt>
                <c:pt idx="1574">
                  <c:v>-4.5</c:v>
                </c:pt>
                <c:pt idx="1575">
                  <c:v>-5.8</c:v>
                </c:pt>
                <c:pt idx="1576">
                  <c:v>-4.5</c:v>
                </c:pt>
                <c:pt idx="1577">
                  <c:v>-4.8</c:v>
                </c:pt>
                <c:pt idx="1578">
                  <c:v>-4.9000000000000004</c:v>
                </c:pt>
                <c:pt idx="1579">
                  <c:v>-3.1</c:v>
                </c:pt>
                <c:pt idx="1580">
                  <c:v>-2.7</c:v>
                </c:pt>
                <c:pt idx="1581">
                  <c:v>-5</c:v>
                </c:pt>
                <c:pt idx="1582">
                  <c:v>-7.5</c:v>
                </c:pt>
                <c:pt idx="1583">
                  <c:v>-8.6999999999999993</c:v>
                </c:pt>
                <c:pt idx="1584">
                  <c:v>-12.4</c:v>
                </c:pt>
                <c:pt idx="1585">
                  <c:v>-13.3</c:v>
                </c:pt>
                <c:pt idx="1586">
                  <c:v>-16.399999999999999</c:v>
                </c:pt>
                <c:pt idx="1587">
                  <c:v>-17.2</c:v>
                </c:pt>
                <c:pt idx="1588">
                  <c:v>-20</c:v>
                </c:pt>
                <c:pt idx="1589">
                  <c:v>-22.5</c:v>
                </c:pt>
                <c:pt idx="15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5856"/>
        <c:axId val="452928600"/>
      </c:scatterChart>
      <c:valAx>
        <c:axId val="452929384"/>
        <c:scaling>
          <c:orientation val="maxMin"/>
          <c:max val="79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calibrated data  (BP)</a:t>
                </a:r>
              </a:p>
            </c:rich>
          </c:tx>
          <c:layout>
            <c:manualLayout>
              <c:xMode val="edge"/>
              <c:yMode val="edge"/>
              <c:x val="0.42170563427722391"/>
              <c:y val="1.5236193150892896E-2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31344"/>
        <c:crossesAt val="110"/>
        <c:crossBetween val="midCat"/>
        <c:majorUnit val="500"/>
        <c:minorUnit val="100"/>
      </c:valAx>
      <c:valAx>
        <c:axId val="452931344"/>
        <c:scaling>
          <c:orientation val="minMax"/>
          <c:max val="110"/>
          <c:min val="-3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Times New Roman"/>
                    <a:cs typeface="Times New Roman"/>
                  </a:defRPr>
                </a:pPr>
                <a:r>
                  <a:rPr lang="el-GR">
                    <a:latin typeface="Times New Roman"/>
                    <a:cs typeface="Times New Roman"/>
                  </a:rPr>
                  <a:t>Δ</a:t>
                </a:r>
                <a:r>
                  <a:rPr lang="it-IT">
                    <a:latin typeface="Times New Roman"/>
                    <a:cs typeface="Times New Roman"/>
                  </a:rPr>
                  <a:t>C-14  ‰</a:t>
                </a:r>
                <a:endParaRPr lang="en-US">
                  <a:latin typeface="Times New Roman"/>
                  <a:cs typeface="Times New Roman"/>
                </a:endParaRPr>
              </a:p>
            </c:rich>
          </c:tx>
          <c:layout>
            <c:manualLayout>
              <c:xMode val="edge"/>
              <c:yMode val="edge"/>
              <c:x val="7.7499644863981872E-3"/>
              <c:y val="0.41905214163512783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29384"/>
        <c:crossesAt val="9000"/>
        <c:crossBetween val="midCat"/>
        <c:majorUnit val="10"/>
        <c:minorUnit val="5"/>
      </c:valAx>
      <c:valAx>
        <c:axId val="452928600"/>
        <c:scaling>
          <c:orientation val="minMax"/>
          <c:max val="110"/>
          <c:min val="-30"/>
        </c:scaling>
        <c:delete val="0"/>
        <c:axPos val="l"/>
        <c:numFmt formatCode="General" sourceLinked="1"/>
        <c:majorTickMark val="out"/>
        <c:minorTickMark val="in"/>
        <c:tickLblPos val="high"/>
        <c:crossAx val="452925856"/>
        <c:crossesAt val="3000"/>
        <c:crossBetween val="midCat"/>
        <c:majorUnit val="10"/>
        <c:minorUnit val="5"/>
      </c:valAx>
      <c:valAx>
        <c:axId val="452925856"/>
        <c:scaling>
          <c:orientation val="minMax"/>
          <c:max val="1950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date</a:t>
                </a:r>
              </a:p>
            </c:rich>
          </c:tx>
          <c:layout>
            <c:manualLayout>
              <c:xMode val="edge"/>
              <c:yMode val="edge"/>
              <c:x val="0.46454765442189094"/>
              <c:y val="0.95477369411519608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52928600"/>
        <c:crossesAt val="-30"/>
        <c:crossBetween val="midCat"/>
        <c:majorUnit val="500"/>
        <c:minorUnit val="100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68256723989143E-2"/>
          <c:y val="0.1478647140399014"/>
          <c:w val="0.81709985028990373"/>
          <c:h val="0.71826670353350963"/>
        </c:manualLayout>
      </c:layout>
      <c:scatterChart>
        <c:scatterStyle val="smoothMarker"/>
        <c:varyColors val="0"/>
        <c:ser>
          <c:idx val="0"/>
          <c:order val="1"/>
          <c:tx>
            <c:v>Età radiocarbonica</c:v>
          </c:tx>
          <c:marker>
            <c:symbol val="none"/>
          </c:marker>
          <c:xVal>
            <c:numRef>
              <c:f>'dati calibrazione'!$B$1912:$B$3302</c:f>
              <c:numCache>
                <c:formatCode>General</c:formatCode>
                <c:ptCount val="1391"/>
                <c:pt idx="0">
                  <c:v>-5000</c:v>
                </c:pt>
                <c:pt idx="1">
                  <c:v>-4995</c:v>
                </c:pt>
                <c:pt idx="2">
                  <c:v>-4990</c:v>
                </c:pt>
                <c:pt idx="3">
                  <c:v>-4985</c:v>
                </c:pt>
                <c:pt idx="4">
                  <c:v>-4980</c:v>
                </c:pt>
                <c:pt idx="5">
                  <c:v>-4975</c:v>
                </c:pt>
                <c:pt idx="6">
                  <c:v>-4970</c:v>
                </c:pt>
                <c:pt idx="7">
                  <c:v>-4965</c:v>
                </c:pt>
                <c:pt idx="8">
                  <c:v>-4960</c:v>
                </c:pt>
                <c:pt idx="9">
                  <c:v>-4955</c:v>
                </c:pt>
                <c:pt idx="10">
                  <c:v>-4950</c:v>
                </c:pt>
                <c:pt idx="11">
                  <c:v>-4945</c:v>
                </c:pt>
                <c:pt idx="12">
                  <c:v>-4940</c:v>
                </c:pt>
                <c:pt idx="13">
                  <c:v>-4935</c:v>
                </c:pt>
                <c:pt idx="14">
                  <c:v>-4930</c:v>
                </c:pt>
                <c:pt idx="15">
                  <c:v>-4925</c:v>
                </c:pt>
                <c:pt idx="16">
                  <c:v>-4920</c:v>
                </c:pt>
                <c:pt idx="17">
                  <c:v>-4915</c:v>
                </c:pt>
                <c:pt idx="18">
                  <c:v>-4910</c:v>
                </c:pt>
                <c:pt idx="19">
                  <c:v>-4905</c:v>
                </c:pt>
                <c:pt idx="20">
                  <c:v>-4900</c:v>
                </c:pt>
                <c:pt idx="21">
                  <c:v>-4895</c:v>
                </c:pt>
                <c:pt idx="22">
                  <c:v>-4890</c:v>
                </c:pt>
                <c:pt idx="23">
                  <c:v>-4885</c:v>
                </c:pt>
                <c:pt idx="24">
                  <c:v>-4880</c:v>
                </c:pt>
                <c:pt idx="25">
                  <c:v>-4875</c:v>
                </c:pt>
                <c:pt idx="26">
                  <c:v>-4870</c:v>
                </c:pt>
                <c:pt idx="27">
                  <c:v>-4865</c:v>
                </c:pt>
                <c:pt idx="28">
                  <c:v>-4860</c:v>
                </c:pt>
                <c:pt idx="29">
                  <c:v>-4855</c:v>
                </c:pt>
                <c:pt idx="30">
                  <c:v>-4850</c:v>
                </c:pt>
                <c:pt idx="31">
                  <c:v>-4845</c:v>
                </c:pt>
                <c:pt idx="32">
                  <c:v>-4840</c:v>
                </c:pt>
                <c:pt idx="33">
                  <c:v>-4835</c:v>
                </c:pt>
                <c:pt idx="34">
                  <c:v>-4830</c:v>
                </c:pt>
                <c:pt idx="35">
                  <c:v>-4825</c:v>
                </c:pt>
                <c:pt idx="36">
                  <c:v>-4820</c:v>
                </c:pt>
                <c:pt idx="37">
                  <c:v>-4815</c:v>
                </c:pt>
                <c:pt idx="38">
                  <c:v>-4810</c:v>
                </c:pt>
                <c:pt idx="39">
                  <c:v>-4805</c:v>
                </c:pt>
                <c:pt idx="40">
                  <c:v>-4800</c:v>
                </c:pt>
                <c:pt idx="41">
                  <c:v>-4795</c:v>
                </c:pt>
                <c:pt idx="42">
                  <c:v>-4790</c:v>
                </c:pt>
                <c:pt idx="43">
                  <c:v>-4785</c:v>
                </c:pt>
                <c:pt idx="44">
                  <c:v>-4780</c:v>
                </c:pt>
                <c:pt idx="45">
                  <c:v>-4775</c:v>
                </c:pt>
                <c:pt idx="46">
                  <c:v>-4770</c:v>
                </c:pt>
                <c:pt idx="47">
                  <c:v>-4765</c:v>
                </c:pt>
                <c:pt idx="48">
                  <c:v>-4760</c:v>
                </c:pt>
                <c:pt idx="49">
                  <c:v>-4755</c:v>
                </c:pt>
                <c:pt idx="50">
                  <c:v>-4750</c:v>
                </c:pt>
                <c:pt idx="51">
                  <c:v>-4745</c:v>
                </c:pt>
                <c:pt idx="52">
                  <c:v>-4740</c:v>
                </c:pt>
                <c:pt idx="53">
                  <c:v>-4735</c:v>
                </c:pt>
                <c:pt idx="54">
                  <c:v>-4730</c:v>
                </c:pt>
                <c:pt idx="55">
                  <c:v>-4725</c:v>
                </c:pt>
                <c:pt idx="56">
                  <c:v>-4720</c:v>
                </c:pt>
                <c:pt idx="57">
                  <c:v>-4715</c:v>
                </c:pt>
                <c:pt idx="58">
                  <c:v>-4710</c:v>
                </c:pt>
                <c:pt idx="59">
                  <c:v>-4705</c:v>
                </c:pt>
                <c:pt idx="60">
                  <c:v>-4700</c:v>
                </c:pt>
                <c:pt idx="61">
                  <c:v>-4695</c:v>
                </c:pt>
                <c:pt idx="62">
                  <c:v>-4690</c:v>
                </c:pt>
                <c:pt idx="63">
                  <c:v>-4685</c:v>
                </c:pt>
                <c:pt idx="64">
                  <c:v>-4680</c:v>
                </c:pt>
                <c:pt idx="65">
                  <c:v>-4675</c:v>
                </c:pt>
                <c:pt idx="66">
                  <c:v>-4670</c:v>
                </c:pt>
                <c:pt idx="67">
                  <c:v>-4665</c:v>
                </c:pt>
                <c:pt idx="68">
                  <c:v>-4660</c:v>
                </c:pt>
                <c:pt idx="69">
                  <c:v>-4655</c:v>
                </c:pt>
                <c:pt idx="70">
                  <c:v>-4650</c:v>
                </c:pt>
                <c:pt idx="71">
                  <c:v>-4645</c:v>
                </c:pt>
                <c:pt idx="72">
                  <c:v>-4640</c:v>
                </c:pt>
                <c:pt idx="73">
                  <c:v>-4635</c:v>
                </c:pt>
                <c:pt idx="74">
                  <c:v>-4630</c:v>
                </c:pt>
                <c:pt idx="75">
                  <c:v>-4625</c:v>
                </c:pt>
                <c:pt idx="76">
                  <c:v>-4620</c:v>
                </c:pt>
                <c:pt idx="77">
                  <c:v>-4615</c:v>
                </c:pt>
                <c:pt idx="78">
                  <c:v>-4610</c:v>
                </c:pt>
                <c:pt idx="79">
                  <c:v>-4605</c:v>
                </c:pt>
                <c:pt idx="80">
                  <c:v>-4600</c:v>
                </c:pt>
                <c:pt idx="81">
                  <c:v>-4595</c:v>
                </c:pt>
                <c:pt idx="82">
                  <c:v>-4590</c:v>
                </c:pt>
                <c:pt idx="83">
                  <c:v>-4585</c:v>
                </c:pt>
                <c:pt idx="84">
                  <c:v>-4580</c:v>
                </c:pt>
                <c:pt idx="85">
                  <c:v>-4575</c:v>
                </c:pt>
                <c:pt idx="86">
                  <c:v>-4570</c:v>
                </c:pt>
                <c:pt idx="87">
                  <c:v>-4565</c:v>
                </c:pt>
                <c:pt idx="88">
                  <c:v>-4560</c:v>
                </c:pt>
                <c:pt idx="89">
                  <c:v>-4555</c:v>
                </c:pt>
                <c:pt idx="90">
                  <c:v>-4550</c:v>
                </c:pt>
                <c:pt idx="91">
                  <c:v>-4545</c:v>
                </c:pt>
                <c:pt idx="92">
                  <c:v>-4540</c:v>
                </c:pt>
                <c:pt idx="93">
                  <c:v>-4535</c:v>
                </c:pt>
                <c:pt idx="94">
                  <c:v>-4530</c:v>
                </c:pt>
                <c:pt idx="95">
                  <c:v>-4525</c:v>
                </c:pt>
                <c:pt idx="96">
                  <c:v>-4520</c:v>
                </c:pt>
                <c:pt idx="97">
                  <c:v>-4515</c:v>
                </c:pt>
                <c:pt idx="98">
                  <c:v>-4510</c:v>
                </c:pt>
                <c:pt idx="99">
                  <c:v>-4505</c:v>
                </c:pt>
                <c:pt idx="100">
                  <c:v>-4500</c:v>
                </c:pt>
                <c:pt idx="101">
                  <c:v>-4495</c:v>
                </c:pt>
                <c:pt idx="102">
                  <c:v>-4490</c:v>
                </c:pt>
                <c:pt idx="103">
                  <c:v>-4485</c:v>
                </c:pt>
                <c:pt idx="104">
                  <c:v>-4480</c:v>
                </c:pt>
                <c:pt idx="105">
                  <c:v>-4475</c:v>
                </c:pt>
                <c:pt idx="106">
                  <c:v>-4470</c:v>
                </c:pt>
                <c:pt idx="107">
                  <c:v>-4465</c:v>
                </c:pt>
                <c:pt idx="108">
                  <c:v>-4460</c:v>
                </c:pt>
                <c:pt idx="109">
                  <c:v>-4455</c:v>
                </c:pt>
                <c:pt idx="110">
                  <c:v>-4450</c:v>
                </c:pt>
                <c:pt idx="111">
                  <c:v>-4445</c:v>
                </c:pt>
                <c:pt idx="112">
                  <c:v>-4440</c:v>
                </c:pt>
                <c:pt idx="113">
                  <c:v>-4435</c:v>
                </c:pt>
                <c:pt idx="114">
                  <c:v>-4430</c:v>
                </c:pt>
                <c:pt idx="115">
                  <c:v>-4425</c:v>
                </c:pt>
                <c:pt idx="116">
                  <c:v>-4420</c:v>
                </c:pt>
                <c:pt idx="117">
                  <c:v>-4415</c:v>
                </c:pt>
                <c:pt idx="118">
                  <c:v>-4410</c:v>
                </c:pt>
                <c:pt idx="119">
                  <c:v>-4405</c:v>
                </c:pt>
                <c:pt idx="120">
                  <c:v>-4400</c:v>
                </c:pt>
                <c:pt idx="121">
                  <c:v>-4395</c:v>
                </c:pt>
                <c:pt idx="122">
                  <c:v>-4390</c:v>
                </c:pt>
                <c:pt idx="123">
                  <c:v>-4385</c:v>
                </c:pt>
                <c:pt idx="124">
                  <c:v>-4380</c:v>
                </c:pt>
                <c:pt idx="125">
                  <c:v>-4375</c:v>
                </c:pt>
                <c:pt idx="126">
                  <c:v>-4370</c:v>
                </c:pt>
                <c:pt idx="127">
                  <c:v>-4365</c:v>
                </c:pt>
                <c:pt idx="128">
                  <c:v>-4360</c:v>
                </c:pt>
                <c:pt idx="129">
                  <c:v>-4355</c:v>
                </c:pt>
                <c:pt idx="130">
                  <c:v>-4350</c:v>
                </c:pt>
                <c:pt idx="131">
                  <c:v>-4345</c:v>
                </c:pt>
                <c:pt idx="132">
                  <c:v>-4340</c:v>
                </c:pt>
                <c:pt idx="133">
                  <c:v>-4335</c:v>
                </c:pt>
                <c:pt idx="134">
                  <c:v>-4330</c:v>
                </c:pt>
                <c:pt idx="135">
                  <c:v>-4325</c:v>
                </c:pt>
                <c:pt idx="136">
                  <c:v>-4320</c:v>
                </c:pt>
                <c:pt idx="137">
                  <c:v>-4315</c:v>
                </c:pt>
                <c:pt idx="138">
                  <c:v>-4310</c:v>
                </c:pt>
                <c:pt idx="139">
                  <c:v>-4305</c:v>
                </c:pt>
                <c:pt idx="140">
                  <c:v>-4300</c:v>
                </c:pt>
                <c:pt idx="141">
                  <c:v>-4295</c:v>
                </c:pt>
                <c:pt idx="142">
                  <c:v>-4290</c:v>
                </c:pt>
                <c:pt idx="143">
                  <c:v>-4285</c:v>
                </c:pt>
                <c:pt idx="144">
                  <c:v>-4280</c:v>
                </c:pt>
                <c:pt idx="145">
                  <c:v>-4275</c:v>
                </c:pt>
                <c:pt idx="146">
                  <c:v>-4270</c:v>
                </c:pt>
                <c:pt idx="147">
                  <c:v>-4265</c:v>
                </c:pt>
                <c:pt idx="148">
                  <c:v>-4260</c:v>
                </c:pt>
                <c:pt idx="149">
                  <c:v>-4255</c:v>
                </c:pt>
                <c:pt idx="150">
                  <c:v>-4250</c:v>
                </c:pt>
                <c:pt idx="151">
                  <c:v>-4245</c:v>
                </c:pt>
                <c:pt idx="152">
                  <c:v>-4240</c:v>
                </c:pt>
                <c:pt idx="153">
                  <c:v>-4235</c:v>
                </c:pt>
                <c:pt idx="154">
                  <c:v>-4230</c:v>
                </c:pt>
                <c:pt idx="155">
                  <c:v>-4225</c:v>
                </c:pt>
                <c:pt idx="156">
                  <c:v>-4220</c:v>
                </c:pt>
                <c:pt idx="157">
                  <c:v>-4215</c:v>
                </c:pt>
                <c:pt idx="158">
                  <c:v>-4210</c:v>
                </c:pt>
                <c:pt idx="159">
                  <c:v>-4205</c:v>
                </c:pt>
                <c:pt idx="160">
                  <c:v>-4200</c:v>
                </c:pt>
                <c:pt idx="161">
                  <c:v>-4195</c:v>
                </c:pt>
                <c:pt idx="162">
                  <c:v>-4190</c:v>
                </c:pt>
                <c:pt idx="163">
                  <c:v>-4185</c:v>
                </c:pt>
                <c:pt idx="164">
                  <c:v>-4180</c:v>
                </c:pt>
                <c:pt idx="165">
                  <c:v>-4175</c:v>
                </c:pt>
                <c:pt idx="166">
                  <c:v>-4170</c:v>
                </c:pt>
                <c:pt idx="167">
                  <c:v>-4165</c:v>
                </c:pt>
                <c:pt idx="168">
                  <c:v>-4160</c:v>
                </c:pt>
                <c:pt idx="169">
                  <c:v>-4155</c:v>
                </c:pt>
                <c:pt idx="170">
                  <c:v>-4150</c:v>
                </c:pt>
                <c:pt idx="171">
                  <c:v>-4145</c:v>
                </c:pt>
                <c:pt idx="172">
                  <c:v>-4140</c:v>
                </c:pt>
                <c:pt idx="173">
                  <c:v>-4135</c:v>
                </c:pt>
                <c:pt idx="174">
                  <c:v>-4130</c:v>
                </c:pt>
                <c:pt idx="175">
                  <c:v>-4125</c:v>
                </c:pt>
                <c:pt idx="176">
                  <c:v>-4120</c:v>
                </c:pt>
                <c:pt idx="177">
                  <c:v>-4115</c:v>
                </c:pt>
                <c:pt idx="178">
                  <c:v>-4110</c:v>
                </c:pt>
                <c:pt idx="179">
                  <c:v>-4105</c:v>
                </c:pt>
                <c:pt idx="180">
                  <c:v>-4100</c:v>
                </c:pt>
                <c:pt idx="181">
                  <c:v>-4095</c:v>
                </c:pt>
                <c:pt idx="182">
                  <c:v>-4090</c:v>
                </c:pt>
                <c:pt idx="183">
                  <c:v>-4085</c:v>
                </c:pt>
                <c:pt idx="184">
                  <c:v>-4080</c:v>
                </c:pt>
                <c:pt idx="185">
                  <c:v>-4075</c:v>
                </c:pt>
                <c:pt idx="186">
                  <c:v>-4070</c:v>
                </c:pt>
                <c:pt idx="187">
                  <c:v>-4065</c:v>
                </c:pt>
                <c:pt idx="188">
                  <c:v>-4060</c:v>
                </c:pt>
                <c:pt idx="189">
                  <c:v>-4055</c:v>
                </c:pt>
                <c:pt idx="190">
                  <c:v>-4050</c:v>
                </c:pt>
                <c:pt idx="191">
                  <c:v>-4045</c:v>
                </c:pt>
                <c:pt idx="192">
                  <c:v>-4040</c:v>
                </c:pt>
                <c:pt idx="193">
                  <c:v>-4035</c:v>
                </c:pt>
                <c:pt idx="194">
                  <c:v>-4030</c:v>
                </c:pt>
                <c:pt idx="195">
                  <c:v>-4025</c:v>
                </c:pt>
                <c:pt idx="196">
                  <c:v>-4020</c:v>
                </c:pt>
                <c:pt idx="197">
                  <c:v>-4015</c:v>
                </c:pt>
                <c:pt idx="198">
                  <c:v>-4010</c:v>
                </c:pt>
                <c:pt idx="199">
                  <c:v>-4005</c:v>
                </c:pt>
                <c:pt idx="200">
                  <c:v>-4000</c:v>
                </c:pt>
                <c:pt idx="201">
                  <c:v>-3995</c:v>
                </c:pt>
                <c:pt idx="202">
                  <c:v>-3990</c:v>
                </c:pt>
                <c:pt idx="203">
                  <c:v>-3985</c:v>
                </c:pt>
                <c:pt idx="204">
                  <c:v>-3980</c:v>
                </c:pt>
                <c:pt idx="205">
                  <c:v>-3975</c:v>
                </c:pt>
                <c:pt idx="206">
                  <c:v>-3970</c:v>
                </c:pt>
                <c:pt idx="207">
                  <c:v>-3965</c:v>
                </c:pt>
                <c:pt idx="208">
                  <c:v>-3960</c:v>
                </c:pt>
                <c:pt idx="209">
                  <c:v>-3955</c:v>
                </c:pt>
                <c:pt idx="210">
                  <c:v>-3950</c:v>
                </c:pt>
                <c:pt idx="211">
                  <c:v>-3945</c:v>
                </c:pt>
                <c:pt idx="212">
                  <c:v>-3940</c:v>
                </c:pt>
                <c:pt idx="213">
                  <c:v>-3935</c:v>
                </c:pt>
                <c:pt idx="214">
                  <c:v>-3930</c:v>
                </c:pt>
                <c:pt idx="215">
                  <c:v>-3925</c:v>
                </c:pt>
                <c:pt idx="216">
                  <c:v>-3920</c:v>
                </c:pt>
                <c:pt idx="217">
                  <c:v>-3915</c:v>
                </c:pt>
                <c:pt idx="218">
                  <c:v>-3910</c:v>
                </c:pt>
                <c:pt idx="219">
                  <c:v>-3905</c:v>
                </c:pt>
                <c:pt idx="220">
                  <c:v>-3900</c:v>
                </c:pt>
                <c:pt idx="221">
                  <c:v>-3895</c:v>
                </c:pt>
                <c:pt idx="222">
                  <c:v>-3890</c:v>
                </c:pt>
                <c:pt idx="223">
                  <c:v>-3885</c:v>
                </c:pt>
                <c:pt idx="224">
                  <c:v>-3880</c:v>
                </c:pt>
                <c:pt idx="225">
                  <c:v>-3875</c:v>
                </c:pt>
                <c:pt idx="226">
                  <c:v>-3870</c:v>
                </c:pt>
                <c:pt idx="227">
                  <c:v>-3865</c:v>
                </c:pt>
                <c:pt idx="228">
                  <c:v>-3860</c:v>
                </c:pt>
                <c:pt idx="229">
                  <c:v>-3855</c:v>
                </c:pt>
                <c:pt idx="230">
                  <c:v>-3850</c:v>
                </c:pt>
                <c:pt idx="231">
                  <c:v>-3845</c:v>
                </c:pt>
                <c:pt idx="232">
                  <c:v>-3840</c:v>
                </c:pt>
                <c:pt idx="233">
                  <c:v>-3835</c:v>
                </c:pt>
                <c:pt idx="234">
                  <c:v>-3830</c:v>
                </c:pt>
                <c:pt idx="235">
                  <c:v>-3825</c:v>
                </c:pt>
                <c:pt idx="236">
                  <c:v>-3820</c:v>
                </c:pt>
                <c:pt idx="237">
                  <c:v>-3815</c:v>
                </c:pt>
                <c:pt idx="238">
                  <c:v>-3810</c:v>
                </c:pt>
                <c:pt idx="239">
                  <c:v>-3805</c:v>
                </c:pt>
                <c:pt idx="240">
                  <c:v>-3800</c:v>
                </c:pt>
                <c:pt idx="241">
                  <c:v>-3795</c:v>
                </c:pt>
                <c:pt idx="242">
                  <c:v>-3790</c:v>
                </c:pt>
                <c:pt idx="243">
                  <c:v>-3785</c:v>
                </c:pt>
                <c:pt idx="244">
                  <c:v>-3780</c:v>
                </c:pt>
                <c:pt idx="245">
                  <c:v>-3775</c:v>
                </c:pt>
                <c:pt idx="246">
                  <c:v>-3770</c:v>
                </c:pt>
                <c:pt idx="247">
                  <c:v>-3765</c:v>
                </c:pt>
                <c:pt idx="248">
                  <c:v>-3760</c:v>
                </c:pt>
                <c:pt idx="249">
                  <c:v>-3755</c:v>
                </c:pt>
                <c:pt idx="250">
                  <c:v>-3750</c:v>
                </c:pt>
                <c:pt idx="251">
                  <c:v>-3745</c:v>
                </c:pt>
                <c:pt idx="252">
                  <c:v>-3740</c:v>
                </c:pt>
                <c:pt idx="253">
                  <c:v>-3735</c:v>
                </c:pt>
                <c:pt idx="254">
                  <c:v>-3730</c:v>
                </c:pt>
                <c:pt idx="255">
                  <c:v>-3725</c:v>
                </c:pt>
                <c:pt idx="256">
                  <c:v>-3720</c:v>
                </c:pt>
                <c:pt idx="257">
                  <c:v>-3715</c:v>
                </c:pt>
                <c:pt idx="258">
                  <c:v>-3710</c:v>
                </c:pt>
                <c:pt idx="259">
                  <c:v>-3705</c:v>
                </c:pt>
                <c:pt idx="260">
                  <c:v>-3700</c:v>
                </c:pt>
                <c:pt idx="261">
                  <c:v>-3695</c:v>
                </c:pt>
                <c:pt idx="262">
                  <c:v>-3690</c:v>
                </c:pt>
                <c:pt idx="263">
                  <c:v>-3685</c:v>
                </c:pt>
                <c:pt idx="264">
                  <c:v>-3680</c:v>
                </c:pt>
                <c:pt idx="265">
                  <c:v>-3675</c:v>
                </c:pt>
                <c:pt idx="266">
                  <c:v>-3670</c:v>
                </c:pt>
                <c:pt idx="267">
                  <c:v>-3665</c:v>
                </c:pt>
                <c:pt idx="268">
                  <c:v>-3660</c:v>
                </c:pt>
                <c:pt idx="269">
                  <c:v>-3655</c:v>
                </c:pt>
                <c:pt idx="270">
                  <c:v>-3650</c:v>
                </c:pt>
                <c:pt idx="271">
                  <c:v>-3645</c:v>
                </c:pt>
                <c:pt idx="272">
                  <c:v>-3640</c:v>
                </c:pt>
                <c:pt idx="273">
                  <c:v>-3635</c:v>
                </c:pt>
                <c:pt idx="274">
                  <c:v>-3630</c:v>
                </c:pt>
                <c:pt idx="275">
                  <c:v>-3625</c:v>
                </c:pt>
                <c:pt idx="276">
                  <c:v>-3620</c:v>
                </c:pt>
                <c:pt idx="277">
                  <c:v>-3615</c:v>
                </c:pt>
                <c:pt idx="278">
                  <c:v>-3610</c:v>
                </c:pt>
                <c:pt idx="279">
                  <c:v>-3605</c:v>
                </c:pt>
                <c:pt idx="280">
                  <c:v>-3600</c:v>
                </c:pt>
                <c:pt idx="281">
                  <c:v>-3595</c:v>
                </c:pt>
                <c:pt idx="282">
                  <c:v>-3590</c:v>
                </c:pt>
                <c:pt idx="283">
                  <c:v>-3585</c:v>
                </c:pt>
                <c:pt idx="284">
                  <c:v>-3580</c:v>
                </c:pt>
                <c:pt idx="285">
                  <c:v>-3575</c:v>
                </c:pt>
                <c:pt idx="286">
                  <c:v>-3570</c:v>
                </c:pt>
                <c:pt idx="287">
                  <c:v>-3565</c:v>
                </c:pt>
                <c:pt idx="288">
                  <c:v>-3560</c:v>
                </c:pt>
                <c:pt idx="289">
                  <c:v>-3555</c:v>
                </c:pt>
                <c:pt idx="290">
                  <c:v>-3550</c:v>
                </c:pt>
                <c:pt idx="291">
                  <c:v>-3545</c:v>
                </c:pt>
                <c:pt idx="292">
                  <c:v>-3540</c:v>
                </c:pt>
                <c:pt idx="293">
                  <c:v>-3535</c:v>
                </c:pt>
                <c:pt idx="294">
                  <c:v>-3530</c:v>
                </c:pt>
                <c:pt idx="295">
                  <c:v>-3525</c:v>
                </c:pt>
                <c:pt idx="296">
                  <c:v>-3520</c:v>
                </c:pt>
                <c:pt idx="297">
                  <c:v>-3515</c:v>
                </c:pt>
                <c:pt idx="298">
                  <c:v>-3510</c:v>
                </c:pt>
                <c:pt idx="299">
                  <c:v>-3505</c:v>
                </c:pt>
                <c:pt idx="300">
                  <c:v>-3500</c:v>
                </c:pt>
                <c:pt idx="301">
                  <c:v>-3495</c:v>
                </c:pt>
                <c:pt idx="302">
                  <c:v>-3490</c:v>
                </c:pt>
                <c:pt idx="303">
                  <c:v>-3485</c:v>
                </c:pt>
                <c:pt idx="304">
                  <c:v>-3480</c:v>
                </c:pt>
                <c:pt idx="305">
                  <c:v>-3475</c:v>
                </c:pt>
                <c:pt idx="306">
                  <c:v>-3470</c:v>
                </c:pt>
                <c:pt idx="307">
                  <c:v>-3465</c:v>
                </c:pt>
                <c:pt idx="308">
                  <c:v>-3460</c:v>
                </c:pt>
                <c:pt idx="309">
                  <c:v>-3455</c:v>
                </c:pt>
                <c:pt idx="310">
                  <c:v>-3450</c:v>
                </c:pt>
                <c:pt idx="311">
                  <c:v>-3445</c:v>
                </c:pt>
                <c:pt idx="312">
                  <c:v>-3440</c:v>
                </c:pt>
                <c:pt idx="313">
                  <c:v>-3435</c:v>
                </c:pt>
                <c:pt idx="314">
                  <c:v>-3430</c:v>
                </c:pt>
                <c:pt idx="315">
                  <c:v>-3425</c:v>
                </c:pt>
                <c:pt idx="316">
                  <c:v>-3420</c:v>
                </c:pt>
                <c:pt idx="317">
                  <c:v>-3415</c:v>
                </c:pt>
                <c:pt idx="318">
                  <c:v>-3410</c:v>
                </c:pt>
                <c:pt idx="319">
                  <c:v>-3405</c:v>
                </c:pt>
                <c:pt idx="320">
                  <c:v>-3400</c:v>
                </c:pt>
                <c:pt idx="321">
                  <c:v>-3395</c:v>
                </c:pt>
                <c:pt idx="322">
                  <c:v>-3390</c:v>
                </c:pt>
                <c:pt idx="323">
                  <c:v>-3385</c:v>
                </c:pt>
                <c:pt idx="324">
                  <c:v>-3380</c:v>
                </c:pt>
                <c:pt idx="325">
                  <c:v>-3375</c:v>
                </c:pt>
                <c:pt idx="326">
                  <c:v>-3370</c:v>
                </c:pt>
                <c:pt idx="327">
                  <c:v>-3365</c:v>
                </c:pt>
                <c:pt idx="328">
                  <c:v>-3360</c:v>
                </c:pt>
                <c:pt idx="329">
                  <c:v>-3355</c:v>
                </c:pt>
                <c:pt idx="330">
                  <c:v>-3350</c:v>
                </c:pt>
                <c:pt idx="331">
                  <c:v>-3345</c:v>
                </c:pt>
                <c:pt idx="332">
                  <c:v>-3340</c:v>
                </c:pt>
                <c:pt idx="333">
                  <c:v>-3335</c:v>
                </c:pt>
                <c:pt idx="334">
                  <c:v>-3330</c:v>
                </c:pt>
                <c:pt idx="335">
                  <c:v>-3325</c:v>
                </c:pt>
                <c:pt idx="336">
                  <c:v>-3320</c:v>
                </c:pt>
                <c:pt idx="337">
                  <c:v>-3315</c:v>
                </c:pt>
                <c:pt idx="338">
                  <c:v>-3310</c:v>
                </c:pt>
                <c:pt idx="339">
                  <c:v>-3305</c:v>
                </c:pt>
                <c:pt idx="340">
                  <c:v>-3300</c:v>
                </c:pt>
                <c:pt idx="341">
                  <c:v>-3295</c:v>
                </c:pt>
                <c:pt idx="342">
                  <c:v>-3290</c:v>
                </c:pt>
                <c:pt idx="343">
                  <c:v>-3285</c:v>
                </c:pt>
                <c:pt idx="344">
                  <c:v>-3280</c:v>
                </c:pt>
                <c:pt idx="345">
                  <c:v>-3275</c:v>
                </c:pt>
                <c:pt idx="346">
                  <c:v>-3270</c:v>
                </c:pt>
                <c:pt idx="347">
                  <c:v>-3265</c:v>
                </c:pt>
                <c:pt idx="348">
                  <c:v>-3260</c:v>
                </c:pt>
                <c:pt idx="349">
                  <c:v>-3255</c:v>
                </c:pt>
                <c:pt idx="350">
                  <c:v>-3250</c:v>
                </c:pt>
                <c:pt idx="351">
                  <c:v>-3245</c:v>
                </c:pt>
                <c:pt idx="352">
                  <c:v>-3240</c:v>
                </c:pt>
                <c:pt idx="353">
                  <c:v>-3235</c:v>
                </c:pt>
                <c:pt idx="354">
                  <c:v>-3230</c:v>
                </c:pt>
                <c:pt idx="355">
                  <c:v>-3225</c:v>
                </c:pt>
                <c:pt idx="356">
                  <c:v>-3220</c:v>
                </c:pt>
                <c:pt idx="357">
                  <c:v>-3215</c:v>
                </c:pt>
                <c:pt idx="358">
                  <c:v>-3210</c:v>
                </c:pt>
                <c:pt idx="359">
                  <c:v>-3205</c:v>
                </c:pt>
                <c:pt idx="360">
                  <c:v>-3200</c:v>
                </c:pt>
                <c:pt idx="361">
                  <c:v>-3195</c:v>
                </c:pt>
                <c:pt idx="362">
                  <c:v>-3190</c:v>
                </c:pt>
                <c:pt idx="363">
                  <c:v>-3185</c:v>
                </c:pt>
                <c:pt idx="364">
                  <c:v>-3180</c:v>
                </c:pt>
                <c:pt idx="365">
                  <c:v>-3175</c:v>
                </c:pt>
                <c:pt idx="366">
                  <c:v>-3170</c:v>
                </c:pt>
                <c:pt idx="367">
                  <c:v>-3165</c:v>
                </c:pt>
                <c:pt idx="368">
                  <c:v>-3160</c:v>
                </c:pt>
                <c:pt idx="369">
                  <c:v>-3155</c:v>
                </c:pt>
                <c:pt idx="370">
                  <c:v>-3150</c:v>
                </c:pt>
                <c:pt idx="371">
                  <c:v>-3145</c:v>
                </c:pt>
                <c:pt idx="372">
                  <c:v>-3140</c:v>
                </c:pt>
                <c:pt idx="373">
                  <c:v>-3135</c:v>
                </c:pt>
                <c:pt idx="374">
                  <c:v>-3130</c:v>
                </c:pt>
                <c:pt idx="375">
                  <c:v>-3125</c:v>
                </c:pt>
                <c:pt idx="376">
                  <c:v>-3120</c:v>
                </c:pt>
                <c:pt idx="377">
                  <c:v>-3115</c:v>
                </c:pt>
                <c:pt idx="378">
                  <c:v>-3110</c:v>
                </c:pt>
                <c:pt idx="379">
                  <c:v>-3105</c:v>
                </c:pt>
                <c:pt idx="380">
                  <c:v>-3100</c:v>
                </c:pt>
                <c:pt idx="381">
                  <c:v>-3095</c:v>
                </c:pt>
                <c:pt idx="382">
                  <c:v>-3090</c:v>
                </c:pt>
                <c:pt idx="383">
                  <c:v>-3085</c:v>
                </c:pt>
                <c:pt idx="384">
                  <c:v>-3080</c:v>
                </c:pt>
                <c:pt idx="385">
                  <c:v>-3075</c:v>
                </c:pt>
                <c:pt idx="386">
                  <c:v>-3070</c:v>
                </c:pt>
                <c:pt idx="387">
                  <c:v>-3065</c:v>
                </c:pt>
                <c:pt idx="388">
                  <c:v>-3060</c:v>
                </c:pt>
                <c:pt idx="389">
                  <c:v>-3055</c:v>
                </c:pt>
                <c:pt idx="390">
                  <c:v>-3050</c:v>
                </c:pt>
                <c:pt idx="391">
                  <c:v>-3045</c:v>
                </c:pt>
                <c:pt idx="392">
                  <c:v>-3040</c:v>
                </c:pt>
                <c:pt idx="393">
                  <c:v>-3035</c:v>
                </c:pt>
                <c:pt idx="394">
                  <c:v>-3030</c:v>
                </c:pt>
                <c:pt idx="395">
                  <c:v>-3025</c:v>
                </c:pt>
                <c:pt idx="396">
                  <c:v>-3020</c:v>
                </c:pt>
                <c:pt idx="397">
                  <c:v>-3015</c:v>
                </c:pt>
                <c:pt idx="398">
                  <c:v>-3010</c:v>
                </c:pt>
                <c:pt idx="399">
                  <c:v>-3005</c:v>
                </c:pt>
                <c:pt idx="400">
                  <c:v>-3000</c:v>
                </c:pt>
                <c:pt idx="401">
                  <c:v>-2995</c:v>
                </c:pt>
                <c:pt idx="402">
                  <c:v>-2990</c:v>
                </c:pt>
                <c:pt idx="403">
                  <c:v>-2985</c:v>
                </c:pt>
                <c:pt idx="404">
                  <c:v>-2980</c:v>
                </c:pt>
                <c:pt idx="405">
                  <c:v>-2975</c:v>
                </c:pt>
                <c:pt idx="406">
                  <c:v>-2970</c:v>
                </c:pt>
                <c:pt idx="407">
                  <c:v>-2965</c:v>
                </c:pt>
                <c:pt idx="408">
                  <c:v>-2960</c:v>
                </c:pt>
                <c:pt idx="409">
                  <c:v>-2955</c:v>
                </c:pt>
                <c:pt idx="410">
                  <c:v>-2950</c:v>
                </c:pt>
                <c:pt idx="411">
                  <c:v>-2945</c:v>
                </c:pt>
                <c:pt idx="412">
                  <c:v>-2940</c:v>
                </c:pt>
                <c:pt idx="413">
                  <c:v>-2935</c:v>
                </c:pt>
                <c:pt idx="414">
                  <c:v>-2930</c:v>
                </c:pt>
                <c:pt idx="415">
                  <c:v>-2925</c:v>
                </c:pt>
                <c:pt idx="416">
                  <c:v>-2920</c:v>
                </c:pt>
                <c:pt idx="417">
                  <c:v>-2915</c:v>
                </c:pt>
                <c:pt idx="418">
                  <c:v>-2910</c:v>
                </c:pt>
                <c:pt idx="419">
                  <c:v>-2905</c:v>
                </c:pt>
                <c:pt idx="420">
                  <c:v>-2900</c:v>
                </c:pt>
                <c:pt idx="421">
                  <c:v>-2895</c:v>
                </c:pt>
                <c:pt idx="422">
                  <c:v>-2890</c:v>
                </c:pt>
                <c:pt idx="423">
                  <c:v>-2885</c:v>
                </c:pt>
                <c:pt idx="424">
                  <c:v>-2880</c:v>
                </c:pt>
                <c:pt idx="425">
                  <c:v>-2875</c:v>
                </c:pt>
                <c:pt idx="426">
                  <c:v>-2870</c:v>
                </c:pt>
                <c:pt idx="427">
                  <c:v>-2865</c:v>
                </c:pt>
                <c:pt idx="428">
                  <c:v>-2860</c:v>
                </c:pt>
                <c:pt idx="429">
                  <c:v>-2855</c:v>
                </c:pt>
                <c:pt idx="430">
                  <c:v>-2850</c:v>
                </c:pt>
                <c:pt idx="431">
                  <c:v>-2845</c:v>
                </c:pt>
                <c:pt idx="432">
                  <c:v>-2840</c:v>
                </c:pt>
                <c:pt idx="433">
                  <c:v>-2835</c:v>
                </c:pt>
                <c:pt idx="434">
                  <c:v>-2830</c:v>
                </c:pt>
                <c:pt idx="435">
                  <c:v>-2825</c:v>
                </c:pt>
                <c:pt idx="436">
                  <c:v>-2820</c:v>
                </c:pt>
                <c:pt idx="437">
                  <c:v>-2815</c:v>
                </c:pt>
                <c:pt idx="438">
                  <c:v>-2810</c:v>
                </c:pt>
                <c:pt idx="439">
                  <c:v>-2805</c:v>
                </c:pt>
                <c:pt idx="440">
                  <c:v>-2800</c:v>
                </c:pt>
                <c:pt idx="441">
                  <c:v>-2795</c:v>
                </c:pt>
                <c:pt idx="442">
                  <c:v>-2790</c:v>
                </c:pt>
                <c:pt idx="443">
                  <c:v>-2785</c:v>
                </c:pt>
                <c:pt idx="444">
                  <c:v>-2780</c:v>
                </c:pt>
                <c:pt idx="445">
                  <c:v>-2775</c:v>
                </c:pt>
                <c:pt idx="446">
                  <c:v>-2770</c:v>
                </c:pt>
                <c:pt idx="447">
                  <c:v>-2765</c:v>
                </c:pt>
                <c:pt idx="448">
                  <c:v>-2760</c:v>
                </c:pt>
                <c:pt idx="449">
                  <c:v>-2755</c:v>
                </c:pt>
                <c:pt idx="450">
                  <c:v>-2750</c:v>
                </c:pt>
                <c:pt idx="451">
                  <c:v>-2745</c:v>
                </c:pt>
                <c:pt idx="452">
                  <c:v>-2740</c:v>
                </c:pt>
                <c:pt idx="453">
                  <c:v>-2735</c:v>
                </c:pt>
                <c:pt idx="454">
                  <c:v>-2730</c:v>
                </c:pt>
                <c:pt idx="455">
                  <c:v>-2725</c:v>
                </c:pt>
                <c:pt idx="456">
                  <c:v>-2720</c:v>
                </c:pt>
                <c:pt idx="457">
                  <c:v>-2715</c:v>
                </c:pt>
                <c:pt idx="458">
                  <c:v>-2710</c:v>
                </c:pt>
                <c:pt idx="459">
                  <c:v>-2705</c:v>
                </c:pt>
                <c:pt idx="460">
                  <c:v>-2700</c:v>
                </c:pt>
                <c:pt idx="461">
                  <c:v>-2695</c:v>
                </c:pt>
                <c:pt idx="462">
                  <c:v>-2690</c:v>
                </c:pt>
                <c:pt idx="463">
                  <c:v>-2685</c:v>
                </c:pt>
                <c:pt idx="464">
                  <c:v>-2680</c:v>
                </c:pt>
                <c:pt idx="465">
                  <c:v>-2675</c:v>
                </c:pt>
                <c:pt idx="466">
                  <c:v>-2670</c:v>
                </c:pt>
                <c:pt idx="467">
                  <c:v>-2665</c:v>
                </c:pt>
                <c:pt idx="468">
                  <c:v>-2660</c:v>
                </c:pt>
                <c:pt idx="469">
                  <c:v>-2655</c:v>
                </c:pt>
                <c:pt idx="470">
                  <c:v>-2650</c:v>
                </c:pt>
                <c:pt idx="471">
                  <c:v>-2645</c:v>
                </c:pt>
                <c:pt idx="472">
                  <c:v>-2640</c:v>
                </c:pt>
                <c:pt idx="473">
                  <c:v>-2635</c:v>
                </c:pt>
                <c:pt idx="474">
                  <c:v>-2630</c:v>
                </c:pt>
                <c:pt idx="475">
                  <c:v>-2625</c:v>
                </c:pt>
                <c:pt idx="476">
                  <c:v>-2620</c:v>
                </c:pt>
                <c:pt idx="477">
                  <c:v>-2615</c:v>
                </c:pt>
                <c:pt idx="478">
                  <c:v>-2610</c:v>
                </c:pt>
                <c:pt idx="479">
                  <c:v>-2605</c:v>
                </c:pt>
                <c:pt idx="480">
                  <c:v>-2600</c:v>
                </c:pt>
                <c:pt idx="481">
                  <c:v>-2595</c:v>
                </c:pt>
                <c:pt idx="482">
                  <c:v>-2590</c:v>
                </c:pt>
                <c:pt idx="483">
                  <c:v>-2585</c:v>
                </c:pt>
                <c:pt idx="484">
                  <c:v>-2580</c:v>
                </c:pt>
                <c:pt idx="485">
                  <c:v>-2575</c:v>
                </c:pt>
                <c:pt idx="486">
                  <c:v>-2570</c:v>
                </c:pt>
                <c:pt idx="487">
                  <c:v>-2565</c:v>
                </c:pt>
                <c:pt idx="488">
                  <c:v>-2560</c:v>
                </c:pt>
                <c:pt idx="489">
                  <c:v>-2555</c:v>
                </c:pt>
                <c:pt idx="490">
                  <c:v>-2550</c:v>
                </c:pt>
                <c:pt idx="491">
                  <c:v>-2545</c:v>
                </c:pt>
                <c:pt idx="492">
                  <c:v>-2540</c:v>
                </c:pt>
                <c:pt idx="493">
                  <c:v>-2535</c:v>
                </c:pt>
                <c:pt idx="494">
                  <c:v>-2530</c:v>
                </c:pt>
                <c:pt idx="495">
                  <c:v>-2525</c:v>
                </c:pt>
                <c:pt idx="496">
                  <c:v>-2520</c:v>
                </c:pt>
                <c:pt idx="497">
                  <c:v>-2515</c:v>
                </c:pt>
                <c:pt idx="498">
                  <c:v>-2510</c:v>
                </c:pt>
                <c:pt idx="499">
                  <c:v>-2505</c:v>
                </c:pt>
                <c:pt idx="500">
                  <c:v>-2500</c:v>
                </c:pt>
                <c:pt idx="501">
                  <c:v>-2495</c:v>
                </c:pt>
                <c:pt idx="502">
                  <c:v>-2490</c:v>
                </c:pt>
                <c:pt idx="503">
                  <c:v>-2485</c:v>
                </c:pt>
                <c:pt idx="504">
                  <c:v>-2480</c:v>
                </c:pt>
                <c:pt idx="505">
                  <c:v>-2475</c:v>
                </c:pt>
                <c:pt idx="506">
                  <c:v>-2470</c:v>
                </c:pt>
                <c:pt idx="507">
                  <c:v>-2465</c:v>
                </c:pt>
                <c:pt idx="508">
                  <c:v>-2460</c:v>
                </c:pt>
                <c:pt idx="509">
                  <c:v>-2455</c:v>
                </c:pt>
                <c:pt idx="510">
                  <c:v>-2450</c:v>
                </c:pt>
                <c:pt idx="511">
                  <c:v>-2445</c:v>
                </c:pt>
                <c:pt idx="512">
                  <c:v>-2440</c:v>
                </c:pt>
                <c:pt idx="513">
                  <c:v>-2435</c:v>
                </c:pt>
                <c:pt idx="514">
                  <c:v>-2430</c:v>
                </c:pt>
                <c:pt idx="515">
                  <c:v>-2425</c:v>
                </c:pt>
                <c:pt idx="516">
                  <c:v>-2420</c:v>
                </c:pt>
                <c:pt idx="517">
                  <c:v>-2415</c:v>
                </c:pt>
                <c:pt idx="518">
                  <c:v>-2410</c:v>
                </c:pt>
                <c:pt idx="519">
                  <c:v>-2405</c:v>
                </c:pt>
                <c:pt idx="520">
                  <c:v>-2400</c:v>
                </c:pt>
                <c:pt idx="521">
                  <c:v>-2395</c:v>
                </c:pt>
                <c:pt idx="522">
                  <c:v>-2390</c:v>
                </c:pt>
                <c:pt idx="523">
                  <c:v>-2385</c:v>
                </c:pt>
                <c:pt idx="524">
                  <c:v>-2380</c:v>
                </c:pt>
                <c:pt idx="525">
                  <c:v>-2375</c:v>
                </c:pt>
                <c:pt idx="526">
                  <c:v>-2370</c:v>
                </c:pt>
                <c:pt idx="527">
                  <c:v>-2365</c:v>
                </c:pt>
                <c:pt idx="528">
                  <c:v>-2360</c:v>
                </c:pt>
                <c:pt idx="529">
                  <c:v>-2355</c:v>
                </c:pt>
                <c:pt idx="530">
                  <c:v>-2350</c:v>
                </c:pt>
                <c:pt idx="531">
                  <c:v>-2345</c:v>
                </c:pt>
                <c:pt idx="532">
                  <c:v>-2340</c:v>
                </c:pt>
                <c:pt idx="533">
                  <c:v>-2335</c:v>
                </c:pt>
                <c:pt idx="534">
                  <c:v>-2330</c:v>
                </c:pt>
                <c:pt idx="535">
                  <c:v>-2325</c:v>
                </c:pt>
                <c:pt idx="536">
                  <c:v>-2320</c:v>
                </c:pt>
                <c:pt idx="537">
                  <c:v>-2315</c:v>
                </c:pt>
                <c:pt idx="538">
                  <c:v>-2310</c:v>
                </c:pt>
                <c:pt idx="539">
                  <c:v>-2305</c:v>
                </c:pt>
                <c:pt idx="540">
                  <c:v>-2300</c:v>
                </c:pt>
                <c:pt idx="541">
                  <c:v>-2295</c:v>
                </c:pt>
                <c:pt idx="542">
                  <c:v>-2290</c:v>
                </c:pt>
                <c:pt idx="543">
                  <c:v>-2285</c:v>
                </c:pt>
                <c:pt idx="544">
                  <c:v>-2280</c:v>
                </c:pt>
                <c:pt idx="545">
                  <c:v>-2275</c:v>
                </c:pt>
                <c:pt idx="546">
                  <c:v>-2270</c:v>
                </c:pt>
                <c:pt idx="547">
                  <c:v>-2265</c:v>
                </c:pt>
                <c:pt idx="548">
                  <c:v>-2260</c:v>
                </c:pt>
                <c:pt idx="549">
                  <c:v>-2255</c:v>
                </c:pt>
                <c:pt idx="550">
                  <c:v>-2250</c:v>
                </c:pt>
                <c:pt idx="551">
                  <c:v>-2245</c:v>
                </c:pt>
                <c:pt idx="552">
                  <c:v>-2240</c:v>
                </c:pt>
                <c:pt idx="553">
                  <c:v>-2235</c:v>
                </c:pt>
                <c:pt idx="554">
                  <c:v>-2230</c:v>
                </c:pt>
                <c:pt idx="555">
                  <c:v>-2225</c:v>
                </c:pt>
                <c:pt idx="556">
                  <c:v>-2220</c:v>
                </c:pt>
                <c:pt idx="557">
                  <c:v>-2215</c:v>
                </c:pt>
                <c:pt idx="558">
                  <c:v>-2210</c:v>
                </c:pt>
                <c:pt idx="559">
                  <c:v>-2205</c:v>
                </c:pt>
                <c:pt idx="560">
                  <c:v>-2200</c:v>
                </c:pt>
                <c:pt idx="561">
                  <c:v>-2195</c:v>
                </c:pt>
                <c:pt idx="562">
                  <c:v>-2190</c:v>
                </c:pt>
                <c:pt idx="563">
                  <c:v>-2185</c:v>
                </c:pt>
                <c:pt idx="564">
                  <c:v>-2180</c:v>
                </c:pt>
                <c:pt idx="565">
                  <c:v>-2175</c:v>
                </c:pt>
                <c:pt idx="566">
                  <c:v>-2170</c:v>
                </c:pt>
                <c:pt idx="567">
                  <c:v>-2165</c:v>
                </c:pt>
                <c:pt idx="568">
                  <c:v>-2160</c:v>
                </c:pt>
                <c:pt idx="569">
                  <c:v>-2155</c:v>
                </c:pt>
                <c:pt idx="570">
                  <c:v>-2150</c:v>
                </c:pt>
                <c:pt idx="571">
                  <c:v>-2145</c:v>
                </c:pt>
                <c:pt idx="572">
                  <c:v>-2140</c:v>
                </c:pt>
                <c:pt idx="573">
                  <c:v>-2135</c:v>
                </c:pt>
                <c:pt idx="574">
                  <c:v>-2130</c:v>
                </c:pt>
                <c:pt idx="575">
                  <c:v>-2125</c:v>
                </c:pt>
                <c:pt idx="576">
                  <c:v>-2120</c:v>
                </c:pt>
                <c:pt idx="577">
                  <c:v>-2115</c:v>
                </c:pt>
                <c:pt idx="578">
                  <c:v>-2110</c:v>
                </c:pt>
                <c:pt idx="579">
                  <c:v>-2105</c:v>
                </c:pt>
                <c:pt idx="580">
                  <c:v>-2100</c:v>
                </c:pt>
                <c:pt idx="581">
                  <c:v>-2095</c:v>
                </c:pt>
                <c:pt idx="582">
                  <c:v>-2090</c:v>
                </c:pt>
                <c:pt idx="583">
                  <c:v>-2085</c:v>
                </c:pt>
                <c:pt idx="584">
                  <c:v>-2080</c:v>
                </c:pt>
                <c:pt idx="585">
                  <c:v>-2075</c:v>
                </c:pt>
                <c:pt idx="586">
                  <c:v>-2070</c:v>
                </c:pt>
                <c:pt idx="587">
                  <c:v>-2065</c:v>
                </c:pt>
                <c:pt idx="588">
                  <c:v>-2060</c:v>
                </c:pt>
                <c:pt idx="589">
                  <c:v>-2055</c:v>
                </c:pt>
                <c:pt idx="590">
                  <c:v>-2050</c:v>
                </c:pt>
                <c:pt idx="591">
                  <c:v>-2045</c:v>
                </c:pt>
                <c:pt idx="592">
                  <c:v>-2040</c:v>
                </c:pt>
                <c:pt idx="593">
                  <c:v>-2035</c:v>
                </c:pt>
                <c:pt idx="594">
                  <c:v>-2030</c:v>
                </c:pt>
                <c:pt idx="595">
                  <c:v>-2025</c:v>
                </c:pt>
                <c:pt idx="596">
                  <c:v>-2020</c:v>
                </c:pt>
                <c:pt idx="597">
                  <c:v>-2015</c:v>
                </c:pt>
                <c:pt idx="598">
                  <c:v>-2010</c:v>
                </c:pt>
                <c:pt idx="599">
                  <c:v>-2005</c:v>
                </c:pt>
                <c:pt idx="600">
                  <c:v>-2000</c:v>
                </c:pt>
                <c:pt idx="601">
                  <c:v>-1995</c:v>
                </c:pt>
                <c:pt idx="602">
                  <c:v>-1990</c:v>
                </c:pt>
                <c:pt idx="603">
                  <c:v>-1985</c:v>
                </c:pt>
                <c:pt idx="604">
                  <c:v>-1980</c:v>
                </c:pt>
                <c:pt idx="605">
                  <c:v>-1975</c:v>
                </c:pt>
                <c:pt idx="606">
                  <c:v>-1970</c:v>
                </c:pt>
                <c:pt idx="607">
                  <c:v>-1965</c:v>
                </c:pt>
                <c:pt idx="608">
                  <c:v>-1960</c:v>
                </c:pt>
                <c:pt idx="609">
                  <c:v>-1955</c:v>
                </c:pt>
                <c:pt idx="610">
                  <c:v>-1950</c:v>
                </c:pt>
                <c:pt idx="611">
                  <c:v>-1945</c:v>
                </c:pt>
                <c:pt idx="612">
                  <c:v>-1940</c:v>
                </c:pt>
                <c:pt idx="613">
                  <c:v>-1935</c:v>
                </c:pt>
                <c:pt idx="614">
                  <c:v>-1930</c:v>
                </c:pt>
                <c:pt idx="615">
                  <c:v>-1925</c:v>
                </c:pt>
                <c:pt idx="616">
                  <c:v>-1920</c:v>
                </c:pt>
                <c:pt idx="617">
                  <c:v>-1915</c:v>
                </c:pt>
                <c:pt idx="618">
                  <c:v>-1910</c:v>
                </c:pt>
                <c:pt idx="619">
                  <c:v>-1905</c:v>
                </c:pt>
                <c:pt idx="620">
                  <c:v>-1900</c:v>
                </c:pt>
                <c:pt idx="621">
                  <c:v>-1895</c:v>
                </c:pt>
                <c:pt idx="622">
                  <c:v>-1890</c:v>
                </c:pt>
                <c:pt idx="623">
                  <c:v>-1885</c:v>
                </c:pt>
                <c:pt idx="624">
                  <c:v>-1880</c:v>
                </c:pt>
                <c:pt idx="625">
                  <c:v>-1875</c:v>
                </c:pt>
                <c:pt idx="626">
                  <c:v>-1870</c:v>
                </c:pt>
                <c:pt idx="627">
                  <c:v>-1865</c:v>
                </c:pt>
                <c:pt idx="628">
                  <c:v>-1860</c:v>
                </c:pt>
                <c:pt idx="629">
                  <c:v>-1855</c:v>
                </c:pt>
                <c:pt idx="630">
                  <c:v>-1850</c:v>
                </c:pt>
                <c:pt idx="631">
                  <c:v>-1845</c:v>
                </c:pt>
                <c:pt idx="632">
                  <c:v>-1840</c:v>
                </c:pt>
                <c:pt idx="633">
                  <c:v>-1835</c:v>
                </c:pt>
                <c:pt idx="634">
                  <c:v>-1830</c:v>
                </c:pt>
                <c:pt idx="635">
                  <c:v>-1825</c:v>
                </c:pt>
                <c:pt idx="636">
                  <c:v>-1820</c:v>
                </c:pt>
                <c:pt idx="637">
                  <c:v>-1815</c:v>
                </c:pt>
                <c:pt idx="638">
                  <c:v>-1810</c:v>
                </c:pt>
                <c:pt idx="639">
                  <c:v>-1805</c:v>
                </c:pt>
                <c:pt idx="640">
                  <c:v>-1800</c:v>
                </c:pt>
                <c:pt idx="641">
                  <c:v>-1795</c:v>
                </c:pt>
                <c:pt idx="642">
                  <c:v>-1790</c:v>
                </c:pt>
                <c:pt idx="643">
                  <c:v>-1785</c:v>
                </c:pt>
                <c:pt idx="644">
                  <c:v>-1780</c:v>
                </c:pt>
                <c:pt idx="645">
                  <c:v>-1775</c:v>
                </c:pt>
                <c:pt idx="646">
                  <c:v>-1770</c:v>
                </c:pt>
                <c:pt idx="647">
                  <c:v>-1765</c:v>
                </c:pt>
                <c:pt idx="648">
                  <c:v>-1760</c:v>
                </c:pt>
                <c:pt idx="649">
                  <c:v>-1755</c:v>
                </c:pt>
                <c:pt idx="650">
                  <c:v>-1750</c:v>
                </c:pt>
                <c:pt idx="651">
                  <c:v>-1745</c:v>
                </c:pt>
                <c:pt idx="652">
                  <c:v>-1740</c:v>
                </c:pt>
                <c:pt idx="653">
                  <c:v>-1735</c:v>
                </c:pt>
                <c:pt idx="654">
                  <c:v>-1730</c:v>
                </c:pt>
                <c:pt idx="655">
                  <c:v>-1725</c:v>
                </c:pt>
                <c:pt idx="656">
                  <c:v>-1720</c:v>
                </c:pt>
                <c:pt idx="657">
                  <c:v>-1715</c:v>
                </c:pt>
                <c:pt idx="658">
                  <c:v>-1710</c:v>
                </c:pt>
                <c:pt idx="659">
                  <c:v>-1705</c:v>
                </c:pt>
                <c:pt idx="660">
                  <c:v>-1700</c:v>
                </c:pt>
                <c:pt idx="661">
                  <c:v>-1695</c:v>
                </c:pt>
                <c:pt idx="662">
                  <c:v>-1690</c:v>
                </c:pt>
                <c:pt idx="663">
                  <c:v>-1685</c:v>
                </c:pt>
                <c:pt idx="664">
                  <c:v>-1680</c:v>
                </c:pt>
                <c:pt idx="665">
                  <c:v>-1675</c:v>
                </c:pt>
                <c:pt idx="666">
                  <c:v>-1670</c:v>
                </c:pt>
                <c:pt idx="667">
                  <c:v>-1665</c:v>
                </c:pt>
                <c:pt idx="668">
                  <c:v>-1660</c:v>
                </c:pt>
                <c:pt idx="669">
                  <c:v>-1655</c:v>
                </c:pt>
                <c:pt idx="670">
                  <c:v>-1650</c:v>
                </c:pt>
                <c:pt idx="671">
                  <c:v>-1645</c:v>
                </c:pt>
                <c:pt idx="672">
                  <c:v>-1640</c:v>
                </c:pt>
                <c:pt idx="673">
                  <c:v>-1635</c:v>
                </c:pt>
                <c:pt idx="674">
                  <c:v>-1630</c:v>
                </c:pt>
                <c:pt idx="675">
                  <c:v>-1625</c:v>
                </c:pt>
                <c:pt idx="676">
                  <c:v>-1620</c:v>
                </c:pt>
                <c:pt idx="677">
                  <c:v>-1615</c:v>
                </c:pt>
                <c:pt idx="678">
                  <c:v>-1610</c:v>
                </c:pt>
                <c:pt idx="679">
                  <c:v>-1605</c:v>
                </c:pt>
                <c:pt idx="680">
                  <c:v>-1600</c:v>
                </c:pt>
                <c:pt idx="681">
                  <c:v>-1595</c:v>
                </c:pt>
                <c:pt idx="682">
                  <c:v>-1590</c:v>
                </c:pt>
                <c:pt idx="683">
                  <c:v>-1585</c:v>
                </c:pt>
                <c:pt idx="684">
                  <c:v>-1580</c:v>
                </c:pt>
                <c:pt idx="685">
                  <c:v>-1575</c:v>
                </c:pt>
                <c:pt idx="686">
                  <c:v>-1570</c:v>
                </c:pt>
                <c:pt idx="687">
                  <c:v>-1565</c:v>
                </c:pt>
                <c:pt idx="688">
                  <c:v>-1560</c:v>
                </c:pt>
                <c:pt idx="689">
                  <c:v>-1555</c:v>
                </c:pt>
                <c:pt idx="690">
                  <c:v>-1550</c:v>
                </c:pt>
                <c:pt idx="691">
                  <c:v>-1545</c:v>
                </c:pt>
                <c:pt idx="692">
                  <c:v>-1540</c:v>
                </c:pt>
                <c:pt idx="693">
                  <c:v>-1535</c:v>
                </c:pt>
                <c:pt idx="694">
                  <c:v>-1530</c:v>
                </c:pt>
                <c:pt idx="695">
                  <c:v>-1525</c:v>
                </c:pt>
                <c:pt idx="696">
                  <c:v>-1520</c:v>
                </c:pt>
                <c:pt idx="697">
                  <c:v>-1515</c:v>
                </c:pt>
                <c:pt idx="698">
                  <c:v>-1510</c:v>
                </c:pt>
                <c:pt idx="699">
                  <c:v>-1505</c:v>
                </c:pt>
                <c:pt idx="700">
                  <c:v>-1500</c:v>
                </c:pt>
                <c:pt idx="701">
                  <c:v>-1495</c:v>
                </c:pt>
                <c:pt idx="702">
                  <c:v>-1490</c:v>
                </c:pt>
                <c:pt idx="703">
                  <c:v>-1485</c:v>
                </c:pt>
                <c:pt idx="704">
                  <c:v>-1480</c:v>
                </c:pt>
                <c:pt idx="705">
                  <c:v>-1475</c:v>
                </c:pt>
                <c:pt idx="706">
                  <c:v>-1470</c:v>
                </c:pt>
                <c:pt idx="707">
                  <c:v>-1465</c:v>
                </c:pt>
                <c:pt idx="708">
                  <c:v>-1460</c:v>
                </c:pt>
                <c:pt idx="709">
                  <c:v>-1455</c:v>
                </c:pt>
                <c:pt idx="710">
                  <c:v>-1450</c:v>
                </c:pt>
                <c:pt idx="711">
                  <c:v>-1445</c:v>
                </c:pt>
                <c:pt idx="712">
                  <c:v>-1440</c:v>
                </c:pt>
                <c:pt idx="713">
                  <c:v>-1435</c:v>
                </c:pt>
                <c:pt idx="714">
                  <c:v>-1430</c:v>
                </c:pt>
                <c:pt idx="715">
                  <c:v>-1425</c:v>
                </c:pt>
                <c:pt idx="716">
                  <c:v>-1420</c:v>
                </c:pt>
                <c:pt idx="717">
                  <c:v>-1415</c:v>
                </c:pt>
                <c:pt idx="718">
                  <c:v>-1410</c:v>
                </c:pt>
                <c:pt idx="719">
                  <c:v>-1405</c:v>
                </c:pt>
                <c:pt idx="720">
                  <c:v>-1400</c:v>
                </c:pt>
                <c:pt idx="721">
                  <c:v>-1395</c:v>
                </c:pt>
                <c:pt idx="722">
                  <c:v>-1390</c:v>
                </c:pt>
                <c:pt idx="723">
                  <c:v>-1385</c:v>
                </c:pt>
                <c:pt idx="724">
                  <c:v>-1380</c:v>
                </c:pt>
                <c:pt idx="725">
                  <c:v>-1375</c:v>
                </c:pt>
                <c:pt idx="726">
                  <c:v>-1370</c:v>
                </c:pt>
                <c:pt idx="727">
                  <c:v>-1365</c:v>
                </c:pt>
                <c:pt idx="728">
                  <c:v>-1360</c:v>
                </c:pt>
                <c:pt idx="729">
                  <c:v>-1355</c:v>
                </c:pt>
                <c:pt idx="730">
                  <c:v>-1350</c:v>
                </c:pt>
                <c:pt idx="731">
                  <c:v>-1345</c:v>
                </c:pt>
                <c:pt idx="732">
                  <c:v>-1340</c:v>
                </c:pt>
                <c:pt idx="733">
                  <c:v>-1335</c:v>
                </c:pt>
                <c:pt idx="734">
                  <c:v>-1330</c:v>
                </c:pt>
                <c:pt idx="735">
                  <c:v>-1325</c:v>
                </c:pt>
                <c:pt idx="736">
                  <c:v>-1320</c:v>
                </c:pt>
                <c:pt idx="737">
                  <c:v>-1315</c:v>
                </c:pt>
                <c:pt idx="738">
                  <c:v>-1310</c:v>
                </c:pt>
                <c:pt idx="739">
                  <c:v>-1305</c:v>
                </c:pt>
                <c:pt idx="740">
                  <c:v>-1300</c:v>
                </c:pt>
                <c:pt idx="741">
                  <c:v>-1295</c:v>
                </c:pt>
                <c:pt idx="742">
                  <c:v>-1290</c:v>
                </c:pt>
                <c:pt idx="743">
                  <c:v>-1285</c:v>
                </c:pt>
                <c:pt idx="744">
                  <c:v>-1280</c:v>
                </c:pt>
                <c:pt idx="745">
                  <c:v>-1275</c:v>
                </c:pt>
                <c:pt idx="746">
                  <c:v>-1270</c:v>
                </c:pt>
                <c:pt idx="747">
                  <c:v>-1265</c:v>
                </c:pt>
                <c:pt idx="748">
                  <c:v>-1260</c:v>
                </c:pt>
                <c:pt idx="749">
                  <c:v>-1255</c:v>
                </c:pt>
                <c:pt idx="750">
                  <c:v>-1250</c:v>
                </c:pt>
                <c:pt idx="751">
                  <c:v>-1245</c:v>
                </c:pt>
                <c:pt idx="752">
                  <c:v>-1240</c:v>
                </c:pt>
                <c:pt idx="753">
                  <c:v>-1235</c:v>
                </c:pt>
                <c:pt idx="754">
                  <c:v>-1230</c:v>
                </c:pt>
                <c:pt idx="755">
                  <c:v>-1225</c:v>
                </c:pt>
                <c:pt idx="756">
                  <c:v>-1220</c:v>
                </c:pt>
                <c:pt idx="757">
                  <c:v>-1215</c:v>
                </c:pt>
                <c:pt idx="758">
                  <c:v>-1210</c:v>
                </c:pt>
                <c:pt idx="759">
                  <c:v>-1205</c:v>
                </c:pt>
                <c:pt idx="760">
                  <c:v>-1200</c:v>
                </c:pt>
                <c:pt idx="761">
                  <c:v>-1195</c:v>
                </c:pt>
                <c:pt idx="762">
                  <c:v>-1190</c:v>
                </c:pt>
                <c:pt idx="763">
                  <c:v>-1185</c:v>
                </c:pt>
                <c:pt idx="764">
                  <c:v>-1180</c:v>
                </c:pt>
                <c:pt idx="765">
                  <c:v>-1175</c:v>
                </c:pt>
                <c:pt idx="766">
                  <c:v>-1170</c:v>
                </c:pt>
                <c:pt idx="767">
                  <c:v>-1165</c:v>
                </c:pt>
                <c:pt idx="768">
                  <c:v>-1160</c:v>
                </c:pt>
                <c:pt idx="769">
                  <c:v>-1155</c:v>
                </c:pt>
                <c:pt idx="770">
                  <c:v>-1150</c:v>
                </c:pt>
                <c:pt idx="771">
                  <c:v>-1145</c:v>
                </c:pt>
                <c:pt idx="772">
                  <c:v>-1140</c:v>
                </c:pt>
                <c:pt idx="773">
                  <c:v>-1135</c:v>
                </c:pt>
                <c:pt idx="774">
                  <c:v>-1130</c:v>
                </c:pt>
                <c:pt idx="775">
                  <c:v>-1125</c:v>
                </c:pt>
                <c:pt idx="776">
                  <c:v>-1120</c:v>
                </c:pt>
                <c:pt idx="777">
                  <c:v>-1115</c:v>
                </c:pt>
                <c:pt idx="778">
                  <c:v>-1110</c:v>
                </c:pt>
                <c:pt idx="779">
                  <c:v>-1105</c:v>
                </c:pt>
                <c:pt idx="780">
                  <c:v>-1100</c:v>
                </c:pt>
                <c:pt idx="781">
                  <c:v>-1095</c:v>
                </c:pt>
                <c:pt idx="782">
                  <c:v>-1090</c:v>
                </c:pt>
                <c:pt idx="783">
                  <c:v>-1085</c:v>
                </c:pt>
                <c:pt idx="784">
                  <c:v>-1080</c:v>
                </c:pt>
                <c:pt idx="785">
                  <c:v>-1075</c:v>
                </c:pt>
                <c:pt idx="786">
                  <c:v>-1070</c:v>
                </c:pt>
                <c:pt idx="787">
                  <c:v>-1065</c:v>
                </c:pt>
                <c:pt idx="788">
                  <c:v>-1060</c:v>
                </c:pt>
                <c:pt idx="789">
                  <c:v>-1055</c:v>
                </c:pt>
                <c:pt idx="790">
                  <c:v>-1050</c:v>
                </c:pt>
                <c:pt idx="791">
                  <c:v>-1045</c:v>
                </c:pt>
                <c:pt idx="792">
                  <c:v>-1040</c:v>
                </c:pt>
                <c:pt idx="793">
                  <c:v>-1035</c:v>
                </c:pt>
                <c:pt idx="794">
                  <c:v>-1030</c:v>
                </c:pt>
                <c:pt idx="795">
                  <c:v>-1025</c:v>
                </c:pt>
                <c:pt idx="796">
                  <c:v>-1020</c:v>
                </c:pt>
                <c:pt idx="797">
                  <c:v>-1015</c:v>
                </c:pt>
                <c:pt idx="798">
                  <c:v>-1010</c:v>
                </c:pt>
                <c:pt idx="799">
                  <c:v>-1005</c:v>
                </c:pt>
                <c:pt idx="800">
                  <c:v>-1000</c:v>
                </c:pt>
                <c:pt idx="801">
                  <c:v>-995</c:v>
                </c:pt>
                <c:pt idx="802">
                  <c:v>-990</c:v>
                </c:pt>
                <c:pt idx="803">
                  <c:v>-985</c:v>
                </c:pt>
                <c:pt idx="804">
                  <c:v>-980</c:v>
                </c:pt>
                <c:pt idx="805">
                  <c:v>-975</c:v>
                </c:pt>
                <c:pt idx="806">
                  <c:v>-970</c:v>
                </c:pt>
                <c:pt idx="807">
                  <c:v>-965</c:v>
                </c:pt>
                <c:pt idx="808">
                  <c:v>-960</c:v>
                </c:pt>
                <c:pt idx="809">
                  <c:v>-955</c:v>
                </c:pt>
                <c:pt idx="810">
                  <c:v>-950</c:v>
                </c:pt>
                <c:pt idx="811">
                  <c:v>-945</c:v>
                </c:pt>
                <c:pt idx="812">
                  <c:v>-940</c:v>
                </c:pt>
                <c:pt idx="813">
                  <c:v>-935</c:v>
                </c:pt>
                <c:pt idx="814">
                  <c:v>-930</c:v>
                </c:pt>
                <c:pt idx="815">
                  <c:v>-925</c:v>
                </c:pt>
                <c:pt idx="816">
                  <c:v>-920</c:v>
                </c:pt>
                <c:pt idx="817">
                  <c:v>-915</c:v>
                </c:pt>
                <c:pt idx="818">
                  <c:v>-910</c:v>
                </c:pt>
                <c:pt idx="819">
                  <c:v>-905</c:v>
                </c:pt>
                <c:pt idx="820">
                  <c:v>-900</c:v>
                </c:pt>
                <c:pt idx="821">
                  <c:v>-895</c:v>
                </c:pt>
                <c:pt idx="822">
                  <c:v>-890</c:v>
                </c:pt>
                <c:pt idx="823">
                  <c:v>-885</c:v>
                </c:pt>
                <c:pt idx="824">
                  <c:v>-880</c:v>
                </c:pt>
                <c:pt idx="825">
                  <c:v>-875</c:v>
                </c:pt>
                <c:pt idx="826">
                  <c:v>-870</c:v>
                </c:pt>
                <c:pt idx="827">
                  <c:v>-865</c:v>
                </c:pt>
                <c:pt idx="828">
                  <c:v>-860</c:v>
                </c:pt>
                <c:pt idx="829">
                  <c:v>-855</c:v>
                </c:pt>
                <c:pt idx="830">
                  <c:v>-850</c:v>
                </c:pt>
                <c:pt idx="831">
                  <c:v>-845</c:v>
                </c:pt>
                <c:pt idx="832">
                  <c:v>-840</c:v>
                </c:pt>
                <c:pt idx="833">
                  <c:v>-835</c:v>
                </c:pt>
                <c:pt idx="834">
                  <c:v>-830</c:v>
                </c:pt>
                <c:pt idx="835">
                  <c:v>-825</c:v>
                </c:pt>
                <c:pt idx="836">
                  <c:v>-820</c:v>
                </c:pt>
                <c:pt idx="837">
                  <c:v>-815</c:v>
                </c:pt>
                <c:pt idx="838">
                  <c:v>-810</c:v>
                </c:pt>
                <c:pt idx="839">
                  <c:v>-805</c:v>
                </c:pt>
                <c:pt idx="840">
                  <c:v>-800</c:v>
                </c:pt>
                <c:pt idx="841">
                  <c:v>-795</c:v>
                </c:pt>
                <c:pt idx="842">
                  <c:v>-790</c:v>
                </c:pt>
                <c:pt idx="843">
                  <c:v>-785</c:v>
                </c:pt>
                <c:pt idx="844">
                  <c:v>-780</c:v>
                </c:pt>
                <c:pt idx="845">
                  <c:v>-775</c:v>
                </c:pt>
                <c:pt idx="846">
                  <c:v>-770</c:v>
                </c:pt>
                <c:pt idx="847">
                  <c:v>-765</c:v>
                </c:pt>
                <c:pt idx="848">
                  <c:v>-760</c:v>
                </c:pt>
                <c:pt idx="849">
                  <c:v>-755</c:v>
                </c:pt>
                <c:pt idx="850">
                  <c:v>-750</c:v>
                </c:pt>
                <c:pt idx="851">
                  <c:v>-745</c:v>
                </c:pt>
                <c:pt idx="852">
                  <c:v>-740</c:v>
                </c:pt>
                <c:pt idx="853">
                  <c:v>-735</c:v>
                </c:pt>
                <c:pt idx="854">
                  <c:v>-730</c:v>
                </c:pt>
                <c:pt idx="855">
                  <c:v>-725</c:v>
                </c:pt>
                <c:pt idx="856">
                  <c:v>-720</c:v>
                </c:pt>
                <c:pt idx="857">
                  <c:v>-715</c:v>
                </c:pt>
                <c:pt idx="858">
                  <c:v>-710</c:v>
                </c:pt>
                <c:pt idx="859">
                  <c:v>-705</c:v>
                </c:pt>
                <c:pt idx="860">
                  <c:v>-700</c:v>
                </c:pt>
                <c:pt idx="861">
                  <c:v>-695</c:v>
                </c:pt>
                <c:pt idx="862">
                  <c:v>-690</c:v>
                </c:pt>
                <c:pt idx="863">
                  <c:v>-685</c:v>
                </c:pt>
                <c:pt idx="864">
                  <c:v>-680</c:v>
                </c:pt>
                <c:pt idx="865">
                  <c:v>-675</c:v>
                </c:pt>
                <c:pt idx="866">
                  <c:v>-670</c:v>
                </c:pt>
                <c:pt idx="867">
                  <c:v>-665</c:v>
                </c:pt>
                <c:pt idx="868">
                  <c:v>-660</c:v>
                </c:pt>
                <c:pt idx="869">
                  <c:v>-655</c:v>
                </c:pt>
                <c:pt idx="870">
                  <c:v>-650</c:v>
                </c:pt>
                <c:pt idx="871">
                  <c:v>-645</c:v>
                </c:pt>
                <c:pt idx="872">
                  <c:v>-640</c:v>
                </c:pt>
                <c:pt idx="873">
                  <c:v>-635</c:v>
                </c:pt>
                <c:pt idx="874">
                  <c:v>-630</c:v>
                </c:pt>
                <c:pt idx="875">
                  <c:v>-625</c:v>
                </c:pt>
                <c:pt idx="876">
                  <c:v>-620</c:v>
                </c:pt>
                <c:pt idx="877">
                  <c:v>-615</c:v>
                </c:pt>
                <c:pt idx="878">
                  <c:v>-610</c:v>
                </c:pt>
                <c:pt idx="879">
                  <c:v>-605</c:v>
                </c:pt>
                <c:pt idx="880">
                  <c:v>-600</c:v>
                </c:pt>
                <c:pt idx="881">
                  <c:v>-595</c:v>
                </c:pt>
                <c:pt idx="882">
                  <c:v>-590</c:v>
                </c:pt>
                <c:pt idx="883">
                  <c:v>-585</c:v>
                </c:pt>
                <c:pt idx="884">
                  <c:v>-580</c:v>
                </c:pt>
                <c:pt idx="885">
                  <c:v>-575</c:v>
                </c:pt>
                <c:pt idx="886">
                  <c:v>-570</c:v>
                </c:pt>
                <c:pt idx="887">
                  <c:v>-565</c:v>
                </c:pt>
                <c:pt idx="888">
                  <c:v>-560</c:v>
                </c:pt>
                <c:pt idx="889">
                  <c:v>-555</c:v>
                </c:pt>
                <c:pt idx="890">
                  <c:v>-550</c:v>
                </c:pt>
                <c:pt idx="891">
                  <c:v>-545</c:v>
                </c:pt>
                <c:pt idx="892">
                  <c:v>-540</c:v>
                </c:pt>
                <c:pt idx="893">
                  <c:v>-535</c:v>
                </c:pt>
                <c:pt idx="894">
                  <c:v>-530</c:v>
                </c:pt>
                <c:pt idx="895">
                  <c:v>-525</c:v>
                </c:pt>
                <c:pt idx="896">
                  <c:v>-520</c:v>
                </c:pt>
                <c:pt idx="897">
                  <c:v>-515</c:v>
                </c:pt>
                <c:pt idx="898">
                  <c:v>-510</c:v>
                </c:pt>
                <c:pt idx="899">
                  <c:v>-505</c:v>
                </c:pt>
                <c:pt idx="900">
                  <c:v>-500</c:v>
                </c:pt>
                <c:pt idx="901">
                  <c:v>-495</c:v>
                </c:pt>
                <c:pt idx="902">
                  <c:v>-490</c:v>
                </c:pt>
                <c:pt idx="903">
                  <c:v>-485</c:v>
                </c:pt>
                <c:pt idx="904">
                  <c:v>-480</c:v>
                </c:pt>
                <c:pt idx="905">
                  <c:v>-475</c:v>
                </c:pt>
                <c:pt idx="906">
                  <c:v>-470</c:v>
                </c:pt>
                <c:pt idx="907">
                  <c:v>-465</c:v>
                </c:pt>
                <c:pt idx="908">
                  <c:v>-460</c:v>
                </c:pt>
                <c:pt idx="909">
                  <c:v>-455</c:v>
                </c:pt>
                <c:pt idx="910">
                  <c:v>-450</c:v>
                </c:pt>
                <c:pt idx="911">
                  <c:v>-445</c:v>
                </c:pt>
                <c:pt idx="912">
                  <c:v>-440</c:v>
                </c:pt>
                <c:pt idx="913">
                  <c:v>-435</c:v>
                </c:pt>
                <c:pt idx="914">
                  <c:v>-430</c:v>
                </c:pt>
                <c:pt idx="915">
                  <c:v>-425</c:v>
                </c:pt>
                <c:pt idx="916">
                  <c:v>-420</c:v>
                </c:pt>
                <c:pt idx="917">
                  <c:v>-415</c:v>
                </c:pt>
                <c:pt idx="918">
                  <c:v>-410</c:v>
                </c:pt>
                <c:pt idx="919">
                  <c:v>-405</c:v>
                </c:pt>
                <c:pt idx="920">
                  <c:v>-400</c:v>
                </c:pt>
                <c:pt idx="921">
                  <c:v>-395</c:v>
                </c:pt>
                <c:pt idx="922">
                  <c:v>-390</c:v>
                </c:pt>
                <c:pt idx="923">
                  <c:v>-385</c:v>
                </c:pt>
                <c:pt idx="924">
                  <c:v>-380</c:v>
                </c:pt>
                <c:pt idx="925">
                  <c:v>-375</c:v>
                </c:pt>
                <c:pt idx="926">
                  <c:v>-370</c:v>
                </c:pt>
                <c:pt idx="927">
                  <c:v>-365</c:v>
                </c:pt>
                <c:pt idx="928">
                  <c:v>-360</c:v>
                </c:pt>
                <c:pt idx="929">
                  <c:v>-355</c:v>
                </c:pt>
                <c:pt idx="930">
                  <c:v>-350</c:v>
                </c:pt>
                <c:pt idx="931">
                  <c:v>-345</c:v>
                </c:pt>
                <c:pt idx="932">
                  <c:v>-340</c:v>
                </c:pt>
                <c:pt idx="933">
                  <c:v>-335</c:v>
                </c:pt>
                <c:pt idx="934">
                  <c:v>-330</c:v>
                </c:pt>
                <c:pt idx="935">
                  <c:v>-325</c:v>
                </c:pt>
                <c:pt idx="936">
                  <c:v>-320</c:v>
                </c:pt>
                <c:pt idx="937">
                  <c:v>-315</c:v>
                </c:pt>
                <c:pt idx="938">
                  <c:v>-310</c:v>
                </c:pt>
                <c:pt idx="939">
                  <c:v>-305</c:v>
                </c:pt>
                <c:pt idx="940">
                  <c:v>-300</c:v>
                </c:pt>
                <c:pt idx="941">
                  <c:v>-295</c:v>
                </c:pt>
                <c:pt idx="942">
                  <c:v>-290</c:v>
                </c:pt>
                <c:pt idx="943">
                  <c:v>-285</c:v>
                </c:pt>
                <c:pt idx="944">
                  <c:v>-280</c:v>
                </c:pt>
                <c:pt idx="945">
                  <c:v>-275</c:v>
                </c:pt>
                <c:pt idx="946">
                  <c:v>-270</c:v>
                </c:pt>
                <c:pt idx="947">
                  <c:v>-265</c:v>
                </c:pt>
                <c:pt idx="948">
                  <c:v>-260</c:v>
                </c:pt>
                <c:pt idx="949">
                  <c:v>-255</c:v>
                </c:pt>
                <c:pt idx="950">
                  <c:v>-250</c:v>
                </c:pt>
                <c:pt idx="951">
                  <c:v>-245</c:v>
                </c:pt>
                <c:pt idx="952">
                  <c:v>-240</c:v>
                </c:pt>
                <c:pt idx="953">
                  <c:v>-235</c:v>
                </c:pt>
                <c:pt idx="954">
                  <c:v>-230</c:v>
                </c:pt>
                <c:pt idx="955">
                  <c:v>-225</c:v>
                </c:pt>
                <c:pt idx="956">
                  <c:v>-220</c:v>
                </c:pt>
                <c:pt idx="957">
                  <c:v>-215</c:v>
                </c:pt>
                <c:pt idx="958">
                  <c:v>-210</c:v>
                </c:pt>
                <c:pt idx="959">
                  <c:v>-205</c:v>
                </c:pt>
                <c:pt idx="960">
                  <c:v>-200</c:v>
                </c:pt>
                <c:pt idx="961">
                  <c:v>-195</c:v>
                </c:pt>
                <c:pt idx="962">
                  <c:v>-190</c:v>
                </c:pt>
                <c:pt idx="963">
                  <c:v>-185</c:v>
                </c:pt>
                <c:pt idx="964">
                  <c:v>-180</c:v>
                </c:pt>
                <c:pt idx="965">
                  <c:v>-175</c:v>
                </c:pt>
                <c:pt idx="966">
                  <c:v>-170</c:v>
                </c:pt>
                <c:pt idx="967">
                  <c:v>-165</c:v>
                </c:pt>
                <c:pt idx="968">
                  <c:v>-160</c:v>
                </c:pt>
                <c:pt idx="969">
                  <c:v>-155</c:v>
                </c:pt>
                <c:pt idx="970">
                  <c:v>-150</c:v>
                </c:pt>
                <c:pt idx="971">
                  <c:v>-145</c:v>
                </c:pt>
                <c:pt idx="972">
                  <c:v>-140</c:v>
                </c:pt>
                <c:pt idx="973">
                  <c:v>-135</c:v>
                </c:pt>
                <c:pt idx="974">
                  <c:v>-130</c:v>
                </c:pt>
                <c:pt idx="975">
                  <c:v>-125</c:v>
                </c:pt>
                <c:pt idx="976">
                  <c:v>-120</c:v>
                </c:pt>
                <c:pt idx="977">
                  <c:v>-115</c:v>
                </c:pt>
                <c:pt idx="978">
                  <c:v>-110</c:v>
                </c:pt>
                <c:pt idx="979">
                  <c:v>-105</c:v>
                </c:pt>
                <c:pt idx="980">
                  <c:v>-100</c:v>
                </c:pt>
                <c:pt idx="981">
                  <c:v>-95</c:v>
                </c:pt>
                <c:pt idx="982">
                  <c:v>-90</c:v>
                </c:pt>
                <c:pt idx="983">
                  <c:v>-85</c:v>
                </c:pt>
                <c:pt idx="984">
                  <c:v>-80</c:v>
                </c:pt>
                <c:pt idx="985">
                  <c:v>-75</c:v>
                </c:pt>
                <c:pt idx="986">
                  <c:v>-70</c:v>
                </c:pt>
                <c:pt idx="987">
                  <c:v>-65</c:v>
                </c:pt>
                <c:pt idx="988">
                  <c:v>-60</c:v>
                </c:pt>
                <c:pt idx="989">
                  <c:v>-55</c:v>
                </c:pt>
                <c:pt idx="990">
                  <c:v>-50</c:v>
                </c:pt>
                <c:pt idx="991">
                  <c:v>-45</c:v>
                </c:pt>
                <c:pt idx="992">
                  <c:v>-40</c:v>
                </c:pt>
                <c:pt idx="993">
                  <c:v>-35</c:v>
                </c:pt>
                <c:pt idx="994">
                  <c:v>-30</c:v>
                </c:pt>
                <c:pt idx="995">
                  <c:v>-25</c:v>
                </c:pt>
                <c:pt idx="996">
                  <c:v>-20</c:v>
                </c:pt>
                <c:pt idx="997">
                  <c:v>-15</c:v>
                </c:pt>
                <c:pt idx="998">
                  <c:v>-10</c:v>
                </c:pt>
                <c:pt idx="999">
                  <c:v>-5</c:v>
                </c:pt>
                <c:pt idx="1000">
                  <c:v>0</c:v>
                </c:pt>
                <c:pt idx="1001">
                  <c:v>5</c:v>
                </c:pt>
                <c:pt idx="1002">
                  <c:v>10</c:v>
                </c:pt>
                <c:pt idx="1003">
                  <c:v>15</c:v>
                </c:pt>
                <c:pt idx="1004">
                  <c:v>20</c:v>
                </c:pt>
                <c:pt idx="1005">
                  <c:v>25</c:v>
                </c:pt>
                <c:pt idx="1006">
                  <c:v>30</c:v>
                </c:pt>
                <c:pt idx="1007">
                  <c:v>35</c:v>
                </c:pt>
                <c:pt idx="1008">
                  <c:v>40</c:v>
                </c:pt>
                <c:pt idx="1009">
                  <c:v>45</c:v>
                </c:pt>
                <c:pt idx="1010">
                  <c:v>50</c:v>
                </c:pt>
                <c:pt idx="1011">
                  <c:v>55</c:v>
                </c:pt>
                <c:pt idx="1012">
                  <c:v>60</c:v>
                </c:pt>
                <c:pt idx="1013">
                  <c:v>65</c:v>
                </c:pt>
                <c:pt idx="1014">
                  <c:v>70</c:v>
                </c:pt>
                <c:pt idx="1015">
                  <c:v>75</c:v>
                </c:pt>
                <c:pt idx="1016">
                  <c:v>80</c:v>
                </c:pt>
                <c:pt idx="1017">
                  <c:v>85</c:v>
                </c:pt>
                <c:pt idx="1018">
                  <c:v>90</c:v>
                </c:pt>
                <c:pt idx="1019">
                  <c:v>95</c:v>
                </c:pt>
                <c:pt idx="1020">
                  <c:v>100</c:v>
                </c:pt>
                <c:pt idx="1021">
                  <c:v>105</c:v>
                </c:pt>
                <c:pt idx="1022">
                  <c:v>110</c:v>
                </c:pt>
                <c:pt idx="1023">
                  <c:v>115</c:v>
                </c:pt>
                <c:pt idx="1024">
                  <c:v>120</c:v>
                </c:pt>
                <c:pt idx="1025">
                  <c:v>125</c:v>
                </c:pt>
                <c:pt idx="1026">
                  <c:v>130</c:v>
                </c:pt>
                <c:pt idx="1027">
                  <c:v>135</c:v>
                </c:pt>
                <c:pt idx="1028">
                  <c:v>140</c:v>
                </c:pt>
                <c:pt idx="1029">
                  <c:v>145</c:v>
                </c:pt>
                <c:pt idx="1030">
                  <c:v>150</c:v>
                </c:pt>
                <c:pt idx="1031">
                  <c:v>155</c:v>
                </c:pt>
                <c:pt idx="1032">
                  <c:v>160</c:v>
                </c:pt>
                <c:pt idx="1033">
                  <c:v>165</c:v>
                </c:pt>
                <c:pt idx="1034">
                  <c:v>170</c:v>
                </c:pt>
                <c:pt idx="1035">
                  <c:v>175</c:v>
                </c:pt>
                <c:pt idx="1036">
                  <c:v>180</c:v>
                </c:pt>
                <c:pt idx="1037">
                  <c:v>185</c:v>
                </c:pt>
                <c:pt idx="1038">
                  <c:v>190</c:v>
                </c:pt>
                <c:pt idx="1039">
                  <c:v>195</c:v>
                </c:pt>
                <c:pt idx="1040">
                  <c:v>200</c:v>
                </c:pt>
                <c:pt idx="1041">
                  <c:v>205</c:v>
                </c:pt>
                <c:pt idx="1042">
                  <c:v>210</c:v>
                </c:pt>
                <c:pt idx="1043">
                  <c:v>215</c:v>
                </c:pt>
                <c:pt idx="1044">
                  <c:v>220</c:v>
                </c:pt>
                <c:pt idx="1045">
                  <c:v>225</c:v>
                </c:pt>
                <c:pt idx="1046">
                  <c:v>230</c:v>
                </c:pt>
                <c:pt idx="1047">
                  <c:v>235</c:v>
                </c:pt>
                <c:pt idx="1048">
                  <c:v>240</c:v>
                </c:pt>
                <c:pt idx="1049">
                  <c:v>245</c:v>
                </c:pt>
                <c:pt idx="1050">
                  <c:v>250</c:v>
                </c:pt>
                <c:pt idx="1051">
                  <c:v>255</c:v>
                </c:pt>
                <c:pt idx="1052">
                  <c:v>260</c:v>
                </c:pt>
                <c:pt idx="1053">
                  <c:v>265</c:v>
                </c:pt>
                <c:pt idx="1054">
                  <c:v>270</c:v>
                </c:pt>
                <c:pt idx="1055">
                  <c:v>275</c:v>
                </c:pt>
                <c:pt idx="1056">
                  <c:v>280</c:v>
                </c:pt>
                <c:pt idx="1057">
                  <c:v>285</c:v>
                </c:pt>
                <c:pt idx="1058">
                  <c:v>290</c:v>
                </c:pt>
                <c:pt idx="1059">
                  <c:v>295</c:v>
                </c:pt>
                <c:pt idx="1060">
                  <c:v>300</c:v>
                </c:pt>
                <c:pt idx="1061">
                  <c:v>305</c:v>
                </c:pt>
                <c:pt idx="1062">
                  <c:v>310</c:v>
                </c:pt>
                <c:pt idx="1063">
                  <c:v>315</c:v>
                </c:pt>
                <c:pt idx="1064">
                  <c:v>320</c:v>
                </c:pt>
                <c:pt idx="1065">
                  <c:v>325</c:v>
                </c:pt>
                <c:pt idx="1066">
                  <c:v>330</c:v>
                </c:pt>
                <c:pt idx="1067">
                  <c:v>335</c:v>
                </c:pt>
                <c:pt idx="1068">
                  <c:v>340</c:v>
                </c:pt>
                <c:pt idx="1069">
                  <c:v>345</c:v>
                </c:pt>
                <c:pt idx="1070">
                  <c:v>350</c:v>
                </c:pt>
                <c:pt idx="1071">
                  <c:v>355</c:v>
                </c:pt>
                <c:pt idx="1072">
                  <c:v>360</c:v>
                </c:pt>
                <c:pt idx="1073">
                  <c:v>365</c:v>
                </c:pt>
                <c:pt idx="1074">
                  <c:v>370</c:v>
                </c:pt>
                <c:pt idx="1075">
                  <c:v>375</c:v>
                </c:pt>
                <c:pt idx="1076">
                  <c:v>380</c:v>
                </c:pt>
                <c:pt idx="1077">
                  <c:v>385</c:v>
                </c:pt>
                <c:pt idx="1078">
                  <c:v>390</c:v>
                </c:pt>
                <c:pt idx="1079">
                  <c:v>395</c:v>
                </c:pt>
                <c:pt idx="1080">
                  <c:v>400</c:v>
                </c:pt>
                <c:pt idx="1081">
                  <c:v>405</c:v>
                </c:pt>
                <c:pt idx="1082">
                  <c:v>410</c:v>
                </c:pt>
                <c:pt idx="1083">
                  <c:v>415</c:v>
                </c:pt>
                <c:pt idx="1084">
                  <c:v>420</c:v>
                </c:pt>
                <c:pt idx="1085">
                  <c:v>425</c:v>
                </c:pt>
                <c:pt idx="1086">
                  <c:v>430</c:v>
                </c:pt>
                <c:pt idx="1087">
                  <c:v>435</c:v>
                </c:pt>
                <c:pt idx="1088">
                  <c:v>440</c:v>
                </c:pt>
                <c:pt idx="1089">
                  <c:v>445</c:v>
                </c:pt>
                <c:pt idx="1090">
                  <c:v>450</c:v>
                </c:pt>
                <c:pt idx="1091">
                  <c:v>455</c:v>
                </c:pt>
                <c:pt idx="1092">
                  <c:v>460</c:v>
                </c:pt>
                <c:pt idx="1093">
                  <c:v>465</c:v>
                </c:pt>
                <c:pt idx="1094">
                  <c:v>470</c:v>
                </c:pt>
                <c:pt idx="1095">
                  <c:v>475</c:v>
                </c:pt>
                <c:pt idx="1096">
                  <c:v>480</c:v>
                </c:pt>
                <c:pt idx="1097">
                  <c:v>485</c:v>
                </c:pt>
                <c:pt idx="1098">
                  <c:v>490</c:v>
                </c:pt>
                <c:pt idx="1099">
                  <c:v>495</c:v>
                </c:pt>
                <c:pt idx="1100">
                  <c:v>500</c:v>
                </c:pt>
                <c:pt idx="1101">
                  <c:v>505</c:v>
                </c:pt>
                <c:pt idx="1102">
                  <c:v>510</c:v>
                </c:pt>
                <c:pt idx="1103">
                  <c:v>515</c:v>
                </c:pt>
                <c:pt idx="1104">
                  <c:v>520</c:v>
                </c:pt>
                <c:pt idx="1105">
                  <c:v>525</c:v>
                </c:pt>
                <c:pt idx="1106">
                  <c:v>530</c:v>
                </c:pt>
                <c:pt idx="1107">
                  <c:v>535</c:v>
                </c:pt>
                <c:pt idx="1108">
                  <c:v>540</c:v>
                </c:pt>
                <c:pt idx="1109">
                  <c:v>545</c:v>
                </c:pt>
                <c:pt idx="1110">
                  <c:v>550</c:v>
                </c:pt>
                <c:pt idx="1111">
                  <c:v>555</c:v>
                </c:pt>
                <c:pt idx="1112">
                  <c:v>560</c:v>
                </c:pt>
                <c:pt idx="1113">
                  <c:v>565</c:v>
                </c:pt>
                <c:pt idx="1114">
                  <c:v>570</c:v>
                </c:pt>
                <c:pt idx="1115">
                  <c:v>575</c:v>
                </c:pt>
                <c:pt idx="1116">
                  <c:v>580</c:v>
                </c:pt>
                <c:pt idx="1117">
                  <c:v>585</c:v>
                </c:pt>
                <c:pt idx="1118">
                  <c:v>590</c:v>
                </c:pt>
                <c:pt idx="1119">
                  <c:v>595</c:v>
                </c:pt>
                <c:pt idx="1120">
                  <c:v>600</c:v>
                </c:pt>
                <c:pt idx="1121">
                  <c:v>605</c:v>
                </c:pt>
                <c:pt idx="1122">
                  <c:v>610</c:v>
                </c:pt>
                <c:pt idx="1123">
                  <c:v>615</c:v>
                </c:pt>
                <c:pt idx="1124">
                  <c:v>620</c:v>
                </c:pt>
                <c:pt idx="1125">
                  <c:v>625</c:v>
                </c:pt>
                <c:pt idx="1126">
                  <c:v>630</c:v>
                </c:pt>
                <c:pt idx="1127">
                  <c:v>635</c:v>
                </c:pt>
                <c:pt idx="1128">
                  <c:v>640</c:v>
                </c:pt>
                <c:pt idx="1129">
                  <c:v>645</c:v>
                </c:pt>
                <c:pt idx="1130">
                  <c:v>650</c:v>
                </c:pt>
                <c:pt idx="1131">
                  <c:v>655</c:v>
                </c:pt>
                <c:pt idx="1132">
                  <c:v>660</c:v>
                </c:pt>
                <c:pt idx="1133">
                  <c:v>665</c:v>
                </c:pt>
                <c:pt idx="1134">
                  <c:v>670</c:v>
                </c:pt>
                <c:pt idx="1135">
                  <c:v>675</c:v>
                </c:pt>
                <c:pt idx="1136">
                  <c:v>680</c:v>
                </c:pt>
                <c:pt idx="1137">
                  <c:v>685</c:v>
                </c:pt>
                <c:pt idx="1138">
                  <c:v>690</c:v>
                </c:pt>
                <c:pt idx="1139">
                  <c:v>695</c:v>
                </c:pt>
                <c:pt idx="1140">
                  <c:v>700</c:v>
                </c:pt>
                <c:pt idx="1141">
                  <c:v>705</c:v>
                </c:pt>
                <c:pt idx="1142">
                  <c:v>710</c:v>
                </c:pt>
                <c:pt idx="1143">
                  <c:v>715</c:v>
                </c:pt>
                <c:pt idx="1144">
                  <c:v>720</c:v>
                </c:pt>
                <c:pt idx="1145">
                  <c:v>725</c:v>
                </c:pt>
                <c:pt idx="1146">
                  <c:v>730</c:v>
                </c:pt>
                <c:pt idx="1147">
                  <c:v>735</c:v>
                </c:pt>
                <c:pt idx="1148">
                  <c:v>740</c:v>
                </c:pt>
                <c:pt idx="1149">
                  <c:v>745</c:v>
                </c:pt>
                <c:pt idx="1150">
                  <c:v>750</c:v>
                </c:pt>
                <c:pt idx="1151">
                  <c:v>755</c:v>
                </c:pt>
                <c:pt idx="1152">
                  <c:v>760</c:v>
                </c:pt>
                <c:pt idx="1153">
                  <c:v>765</c:v>
                </c:pt>
                <c:pt idx="1154">
                  <c:v>770</c:v>
                </c:pt>
                <c:pt idx="1155">
                  <c:v>775</c:v>
                </c:pt>
                <c:pt idx="1156">
                  <c:v>780</c:v>
                </c:pt>
                <c:pt idx="1157">
                  <c:v>785</c:v>
                </c:pt>
                <c:pt idx="1158">
                  <c:v>790</c:v>
                </c:pt>
                <c:pt idx="1159">
                  <c:v>795</c:v>
                </c:pt>
                <c:pt idx="1160">
                  <c:v>800</c:v>
                </c:pt>
                <c:pt idx="1161">
                  <c:v>805</c:v>
                </c:pt>
                <c:pt idx="1162">
                  <c:v>810</c:v>
                </c:pt>
                <c:pt idx="1163">
                  <c:v>815</c:v>
                </c:pt>
                <c:pt idx="1164">
                  <c:v>820</c:v>
                </c:pt>
                <c:pt idx="1165">
                  <c:v>825</c:v>
                </c:pt>
                <c:pt idx="1166">
                  <c:v>830</c:v>
                </c:pt>
                <c:pt idx="1167">
                  <c:v>835</c:v>
                </c:pt>
                <c:pt idx="1168">
                  <c:v>840</c:v>
                </c:pt>
                <c:pt idx="1169">
                  <c:v>845</c:v>
                </c:pt>
                <c:pt idx="1170">
                  <c:v>850</c:v>
                </c:pt>
                <c:pt idx="1171">
                  <c:v>855</c:v>
                </c:pt>
                <c:pt idx="1172">
                  <c:v>860</c:v>
                </c:pt>
                <c:pt idx="1173">
                  <c:v>865</c:v>
                </c:pt>
                <c:pt idx="1174">
                  <c:v>870</c:v>
                </c:pt>
                <c:pt idx="1175">
                  <c:v>875</c:v>
                </c:pt>
                <c:pt idx="1176">
                  <c:v>880</c:v>
                </c:pt>
                <c:pt idx="1177">
                  <c:v>885</c:v>
                </c:pt>
                <c:pt idx="1178">
                  <c:v>890</c:v>
                </c:pt>
                <c:pt idx="1179">
                  <c:v>895</c:v>
                </c:pt>
                <c:pt idx="1180">
                  <c:v>900</c:v>
                </c:pt>
                <c:pt idx="1181">
                  <c:v>905</c:v>
                </c:pt>
                <c:pt idx="1182">
                  <c:v>910</c:v>
                </c:pt>
                <c:pt idx="1183">
                  <c:v>915</c:v>
                </c:pt>
                <c:pt idx="1184">
                  <c:v>920</c:v>
                </c:pt>
                <c:pt idx="1185">
                  <c:v>925</c:v>
                </c:pt>
                <c:pt idx="1186">
                  <c:v>930</c:v>
                </c:pt>
                <c:pt idx="1187">
                  <c:v>935</c:v>
                </c:pt>
                <c:pt idx="1188">
                  <c:v>940</c:v>
                </c:pt>
                <c:pt idx="1189">
                  <c:v>945</c:v>
                </c:pt>
                <c:pt idx="1190">
                  <c:v>950</c:v>
                </c:pt>
                <c:pt idx="1191">
                  <c:v>955</c:v>
                </c:pt>
                <c:pt idx="1192">
                  <c:v>960</c:v>
                </c:pt>
                <c:pt idx="1193">
                  <c:v>965</c:v>
                </c:pt>
                <c:pt idx="1194">
                  <c:v>970</c:v>
                </c:pt>
                <c:pt idx="1195">
                  <c:v>975</c:v>
                </c:pt>
                <c:pt idx="1196">
                  <c:v>980</c:v>
                </c:pt>
                <c:pt idx="1197">
                  <c:v>985</c:v>
                </c:pt>
                <c:pt idx="1198">
                  <c:v>990</c:v>
                </c:pt>
                <c:pt idx="1199">
                  <c:v>995</c:v>
                </c:pt>
                <c:pt idx="1200">
                  <c:v>1000</c:v>
                </c:pt>
                <c:pt idx="1201">
                  <c:v>1005</c:v>
                </c:pt>
                <c:pt idx="1202">
                  <c:v>1010</c:v>
                </c:pt>
                <c:pt idx="1203">
                  <c:v>1015</c:v>
                </c:pt>
                <c:pt idx="1204">
                  <c:v>1020</c:v>
                </c:pt>
                <c:pt idx="1205">
                  <c:v>1025</c:v>
                </c:pt>
                <c:pt idx="1206">
                  <c:v>1030</c:v>
                </c:pt>
                <c:pt idx="1207">
                  <c:v>1035</c:v>
                </c:pt>
                <c:pt idx="1208">
                  <c:v>1040</c:v>
                </c:pt>
                <c:pt idx="1209">
                  <c:v>1045</c:v>
                </c:pt>
                <c:pt idx="1210">
                  <c:v>1050</c:v>
                </c:pt>
                <c:pt idx="1211">
                  <c:v>1055</c:v>
                </c:pt>
                <c:pt idx="1212">
                  <c:v>1060</c:v>
                </c:pt>
                <c:pt idx="1213">
                  <c:v>1065</c:v>
                </c:pt>
                <c:pt idx="1214">
                  <c:v>1070</c:v>
                </c:pt>
                <c:pt idx="1215">
                  <c:v>1075</c:v>
                </c:pt>
                <c:pt idx="1216">
                  <c:v>1080</c:v>
                </c:pt>
                <c:pt idx="1217">
                  <c:v>1085</c:v>
                </c:pt>
                <c:pt idx="1218">
                  <c:v>1090</c:v>
                </c:pt>
                <c:pt idx="1219">
                  <c:v>1095</c:v>
                </c:pt>
                <c:pt idx="1220">
                  <c:v>1100</c:v>
                </c:pt>
                <c:pt idx="1221">
                  <c:v>1105</c:v>
                </c:pt>
                <c:pt idx="1222">
                  <c:v>1110</c:v>
                </c:pt>
                <c:pt idx="1223">
                  <c:v>1115</c:v>
                </c:pt>
                <c:pt idx="1224">
                  <c:v>1120</c:v>
                </c:pt>
                <c:pt idx="1225">
                  <c:v>1125</c:v>
                </c:pt>
                <c:pt idx="1226">
                  <c:v>1130</c:v>
                </c:pt>
                <c:pt idx="1227">
                  <c:v>1135</c:v>
                </c:pt>
                <c:pt idx="1228">
                  <c:v>1140</c:v>
                </c:pt>
                <c:pt idx="1229">
                  <c:v>1145</c:v>
                </c:pt>
                <c:pt idx="1230">
                  <c:v>1150</c:v>
                </c:pt>
                <c:pt idx="1231">
                  <c:v>1155</c:v>
                </c:pt>
                <c:pt idx="1232">
                  <c:v>1160</c:v>
                </c:pt>
                <c:pt idx="1233">
                  <c:v>1165</c:v>
                </c:pt>
                <c:pt idx="1234">
                  <c:v>1170</c:v>
                </c:pt>
                <c:pt idx="1235">
                  <c:v>1175</c:v>
                </c:pt>
                <c:pt idx="1236">
                  <c:v>1180</c:v>
                </c:pt>
                <c:pt idx="1237">
                  <c:v>1185</c:v>
                </c:pt>
                <c:pt idx="1238">
                  <c:v>1190</c:v>
                </c:pt>
                <c:pt idx="1239">
                  <c:v>1195</c:v>
                </c:pt>
                <c:pt idx="1240">
                  <c:v>1200</c:v>
                </c:pt>
                <c:pt idx="1241">
                  <c:v>1205</c:v>
                </c:pt>
                <c:pt idx="1242">
                  <c:v>1210</c:v>
                </c:pt>
                <c:pt idx="1243">
                  <c:v>1215</c:v>
                </c:pt>
                <c:pt idx="1244">
                  <c:v>1220</c:v>
                </c:pt>
                <c:pt idx="1245">
                  <c:v>1225</c:v>
                </c:pt>
                <c:pt idx="1246">
                  <c:v>1230</c:v>
                </c:pt>
                <c:pt idx="1247">
                  <c:v>1235</c:v>
                </c:pt>
                <c:pt idx="1248">
                  <c:v>1240</c:v>
                </c:pt>
                <c:pt idx="1249">
                  <c:v>1245</c:v>
                </c:pt>
                <c:pt idx="1250">
                  <c:v>1250</c:v>
                </c:pt>
                <c:pt idx="1251">
                  <c:v>1255</c:v>
                </c:pt>
                <c:pt idx="1252">
                  <c:v>1260</c:v>
                </c:pt>
                <c:pt idx="1253">
                  <c:v>1265</c:v>
                </c:pt>
                <c:pt idx="1254">
                  <c:v>1270</c:v>
                </c:pt>
                <c:pt idx="1255">
                  <c:v>1275</c:v>
                </c:pt>
                <c:pt idx="1256">
                  <c:v>1280</c:v>
                </c:pt>
                <c:pt idx="1257">
                  <c:v>1285</c:v>
                </c:pt>
                <c:pt idx="1258">
                  <c:v>1290</c:v>
                </c:pt>
                <c:pt idx="1259">
                  <c:v>1295</c:v>
                </c:pt>
                <c:pt idx="1260">
                  <c:v>1300</c:v>
                </c:pt>
                <c:pt idx="1261">
                  <c:v>1305</c:v>
                </c:pt>
                <c:pt idx="1262">
                  <c:v>1310</c:v>
                </c:pt>
                <c:pt idx="1263">
                  <c:v>1315</c:v>
                </c:pt>
                <c:pt idx="1264">
                  <c:v>1320</c:v>
                </c:pt>
                <c:pt idx="1265">
                  <c:v>1325</c:v>
                </c:pt>
                <c:pt idx="1266">
                  <c:v>1330</c:v>
                </c:pt>
                <c:pt idx="1267">
                  <c:v>1335</c:v>
                </c:pt>
                <c:pt idx="1268">
                  <c:v>1340</c:v>
                </c:pt>
                <c:pt idx="1269">
                  <c:v>1345</c:v>
                </c:pt>
                <c:pt idx="1270">
                  <c:v>1350</c:v>
                </c:pt>
                <c:pt idx="1271">
                  <c:v>1355</c:v>
                </c:pt>
                <c:pt idx="1272">
                  <c:v>1360</c:v>
                </c:pt>
                <c:pt idx="1273">
                  <c:v>1365</c:v>
                </c:pt>
                <c:pt idx="1274">
                  <c:v>1370</c:v>
                </c:pt>
                <c:pt idx="1275">
                  <c:v>1375</c:v>
                </c:pt>
                <c:pt idx="1276">
                  <c:v>1380</c:v>
                </c:pt>
                <c:pt idx="1277">
                  <c:v>1385</c:v>
                </c:pt>
                <c:pt idx="1278">
                  <c:v>1390</c:v>
                </c:pt>
                <c:pt idx="1279">
                  <c:v>1395</c:v>
                </c:pt>
                <c:pt idx="1280">
                  <c:v>1400</c:v>
                </c:pt>
                <c:pt idx="1281">
                  <c:v>1405</c:v>
                </c:pt>
                <c:pt idx="1282">
                  <c:v>1410</c:v>
                </c:pt>
                <c:pt idx="1283">
                  <c:v>1415</c:v>
                </c:pt>
                <c:pt idx="1284">
                  <c:v>1420</c:v>
                </c:pt>
                <c:pt idx="1285">
                  <c:v>1425</c:v>
                </c:pt>
                <c:pt idx="1286">
                  <c:v>1430</c:v>
                </c:pt>
                <c:pt idx="1287">
                  <c:v>1435</c:v>
                </c:pt>
                <c:pt idx="1288">
                  <c:v>1440</c:v>
                </c:pt>
                <c:pt idx="1289">
                  <c:v>1445</c:v>
                </c:pt>
                <c:pt idx="1290">
                  <c:v>1450</c:v>
                </c:pt>
                <c:pt idx="1291">
                  <c:v>1455</c:v>
                </c:pt>
                <c:pt idx="1292">
                  <c:v>1460</c:v>
                </c:pt>
                <c:pt idx="1293">
                  <c:v>1465</c:v>
                </c:pt>
                <c:pt idx="1294">
                  <c:v>1470</c:v>
                </c:pt>
                <c:pt idx="1295">
                  <c:v>1475</c:v>
                </c:pt>
                <c:pt idx="1296">
                  <c:v>1480</c:v>
                </c:pt>
                <c:pt idx="1297">
                  <c:v>1485</c:v>
                </c:pt>
                <c:pt idx="1298">
                  <c:v>1490</c:v>
                </c:pt>
                <c:pt idx="1299">
                  <c:v>1495</c:v>
                </c:pt>
                <c:pt idx="1300">
                  <c:v>1500</c:v>
                </c:pt>
                <c:pt idx="1301">
                  <c:v>1505</c:v>
                </c:pt>
                <c:pt idx="1302">
                  <c:v>1510</c:v>
                </c:pt>
                <c:pt idx="1303">
                  <c:v>1515</c:v>
                </c:pt>
                <c:pt idx="1304">
                  <c:v>1520</c:v>
                </c:pt>
                <c:pt idx="1305">
                  <c:v>1525</c:v>
                </c:pt>
                <c:pt idx="1306">
                  <c:v>1530</c:v>
                </c:pt>
                <c:pt idx="1307">
                  <c:v>1535</c:v>
                </c:pt>
                <c:pt idx="1308">
                  <c:v>1540</c:v>
                </c:pt>
                <c:pt idx="1309">
                  <c:v>1545</c:v>
                </c:pt>
                <c:pt idx="1310">
                  <c:v>1550</c:v>
                </c:pt>
                <c:pt idx="1311">
                  <c:v>1555</c:v>
                </c:pt>
                <c:pt idx="1312">
                  <c:v>1560</c:v>
                </c:pt>
                <c:pt idx="1313">
                  <c:v>1565</c:v>
                </c:pt>
                <c:pt idx="1314">
                  <c:v>1570</c:v>
                </c:pt>
                <c:pt idx="1315">
                  <c:v>1575</c:v>
                </c:pt>
                <c:pt idx="1316">
                  <c:v>1580</c:v>
                </c:pt>
                <c:pt idx="1317">
                  <c:v>1585</c:v>
                </c:pt>
                <c:pt idx="1318">
                  <c:v>1590</c:v>
                </c:pt>
                <c:pt idx="1319">
                  <c:v>1595</c:v>
                </c:pt>
                <c:pt idx="1320">
                  <c:v>1600</c:v>
                </c:pt>
                <c:pt idx="1321">
                  <c:v>1605</c:v>
                </c:pt>
                <c:pt idx="1322">
                  <c:v>1610</c:v>
                </c:pt>
                <c:pt idx="1323">
                  <c:v>1615</c:v>
                </c:pt>
                <c:pt idx="1324">
                  <c:v>1620</c:v>
                </c:pt>
                <c:pt idx="1325">
                  <c:v>1625</c:v>
                </c:pt>
                <c:pt idx="1326">
                  <c:v>1630</c:v>
                </c:pt>
                <c:pt idx="1327">
                  <c:v>1635</c:v>
                </c:pt>
                <c:pt idx="1328">
                  <c:v>1640</c:v>
                </c:pt>
                <c:pt idx="1329">
                  <c:v>1645</c:v>
                </c:pt>
                <c:pt idx="1330">
                  <c:v>1650</c:v>
                </c:pt>
                <c:pt idx="1331">
                  <c:v>1655</c:v>
                </c:pt>
                <c:pt idx="1332">
                  <c:v>1660</c:v>
                </c:pt>
                <c:pt idx="1333">
                  <c:v>1665</c:v>
                </c:pt>
                <c:pt idx="1334">
                  <c:v>1670</c:v>
                </c:pt>
                <c:pt idx="1335">
                  <c:v>1675</c:v>
                </c:pt>
                <c:pt idx="1336">
                  <c:v>1680</c:v>
                </c:pt>
                <c:pt idx="1337">
                  <c:v>1685</c:v>
                </c:pt>
                <c:pt idx="1338">
                  <c:v>1690</c:v>
                </c:pt>
                <c:pt idx="1339">
                  <c:v>1695</c:v>
                </c:pt>
                <c:pt idx="1340">
                  <c:v>1700</c:v>
                </c:pt>
                <c:pt idx="1341">
                  <c:v>1705</c:v>
                </c:pt>
                <c:pt idx="1342">
                  <c:v>1710</c:v>
                </c:pt>
                <c:pt idx="1343">
                  <c:v>1715</c:v>
                </c:pt>
                <c:pt idx="1344">
                  <c:v>1720</c:v>
                </c:pt>
                <c:pt idx="1345">
                  <c:v>1725</c:v>
                </c:pt>
                <c:pt idx="1346">
                  <c:v>1730</c:v>
                </c:pt>
                <c:pt idx="1347">
                  <c:v>1735</c:v>
                </c:pt>
                <c:pt idx="1348">
                  <c:v>1740</c:v>
                </c:pt>
                <c:pt idx="1349">
                  <c:v>1745</c:v>
                </c:pt>
                <c:pt idx="1350">
                  <c:v>1750</c:v>
                </c:pt>
                <c:pt idx="1351">
                  <c:v>1755</c:v>
                </c:pt>
                <c:pt idx="1352">
                  <c:v>1760</c:v>
                </c:pt>
                <c:pt idx="1353">
                  <c:v>1765</c:v>
                </c:pt>
                <c:pt idx="1354">
                  <c:v>1770</c:v>
                </c:pt>
                <c:pt idx="1355">
                  <c:v>1775</c:v>
                </c:pt>
                <c:pt idx="1356">
                  <c:v>1780</c:v>
                </c:pt>
                <c:pt idx="1357">
                  <c:v>1785</c:v>
                </c:pt>
                <c:pt idx="1358">
                  <c:v>1790</c:v>
                </c:pt>
                <c:pt idx="1359">
                  <c:v>1795</c:v>
                </c:pt>
                <c:pt idx="1360">
                  <c:v>1800</c:v>
                </c:pt>
                <c:pt idx="1361">
                  <c:v>1805</c:v>
                </c:pt>
                <c:pt idx="1362">
                  <c:v>1810</c:v>
                </c:pt>
                <c:pt idx="1363">
                  <c:v>1815</c:v>
                </c:pt>
                <c:pt idx="1364">
                  <c:v>1820</c:v>
                </c:pt>
                <c:pt idx="1365">
                  <c:v>1825</c:v>
                </c:pt>
                <c:pt idx="1366">
                  <c:v>1830</c:v>
                </c:pt>
                <c:pt idx="1367">
                  <c:v>1835</c:v>
                </c:pt>
                <c:pt idx="1368">
                  <c:v>1840</c:v>
                </c:pt>
                <c:pt idx="1369">
                  <c:v>1845</c:v>
                </c:pt>
                <c:pt idx="1370">
                  <c:v>1850</c:v>
                </c:pt>
                <c:pt idx="1371">
                  <c:v>1855</c:v>
                </c:pt>
                <c:pt idx="1372">
                  <c:v>1860</c:v>
                </c:pt>
                <c:pt idx="1373">
                  <c:v>1865</c:v>
                </c:pt>
                <c:pt idx="1374">
                  <c:v>1870</c:v>
                </c:pt>
                <c:pt idx="1375">
                  <c:v>1875</c:v>
                </c:pt>
                <c:pt idx="1376">
                  <c:v>1880</c:v>
                </c:pt>
                <c:pt idx="1377">
                  <c:v>1885</c:v>
                </c:pt>
                <c:pt idx="1378">
                  <c:v>1890</c:v>
                </c:pt>
                <c:pt idx="1379">
                  <c:v>1895</c:v>
                </c:pt>
                <c:pt idx="1380">
                  <c:v>1900</c:v>
                </c:pt>
                <c:pt idx="1381">
                  <c:v>1905</c:v>
                </c:pt>
                <c:pt idx="1382">
                  <c:v>1910</c:v>
                </c:pt>
                <c:pt idx="1383">
                  <c:v>1915</c:v>
                </c:pt>
                <c:pt idx="1384">
                  <c:v>1920</c:v>
                </c:pt>
                <c:pt idx="1385">
                  <c:v>1925</c:v>
                </c:pt>
                <c:pt idx="1386">
                  <c:v>1930</c:v>
                </c:pt>
                <c:pt idx="1387">
                  <c:v>1935</c:v>
                </c:pt>
                <c:pt idx="1388">
                  <c:v>1940</c:v>
                </c:pt>
                <c:pt idx="1389">
                  <c:v>1945</c:v>
                </c:pt>
                <c:pt idx="1390">
                  <c:v>1950</c:v>
                </c:pt>
              </c:numCache>
            </c:numRef>
          </c:xVal>
          <c:yVal>
            <c:numRef>
              <c:f>'dati calibrazione'!$C$1912:$C$3302</c:f>
              <c:numCache>
                <c:formatCode>General</c:formatCode>
                <c:ptCount val="1391"/>
                <c:pt idx="0">
                  <c:v>6093</c:v>
                </c:pt>
                <c:pt idx="1">
                  <c:v>6079</c:v>
                </c:pt>
                <c:pt idx="2">
                  <c:v>6071</c:v>
                </c:pt>
                <c:pt idx="3">
                  <c:v>6064</c:v>
                </c:pt>
                <c:pt idx="4">
                  <c:v>6060</c:v>
                </c:pt>
                <c:pt idx="5">
                  <c:v>6059</c:v>
                </c:pt>
                <c:pt idx="6">
                  <c:v>6060</c:v>
                </c:pt>
                <c:pt idx="7">
                  <c:v>6061</c:v>
                </c:pt>
                <c:pt idx="8">
                  <c:v>6059</c:v>
                </c:pt>
                <c:pt idx="9">
                  <c:v>6055</c:v>
                </c:pt>
                <c:pt idx="10">
                  <c:v>6054</c:v>
                </c:pt>
                <c:pt idx="11">
                  <c:v>6048</c:v>
                </c:pt>
                <c:pt idx="12">
                  <c:v>6034</c:v>
                </c:pt>
                <c:pt idx="13">
                  <c:v>6027</c:v>
                </c:pt>
                <c:pt idx="14">
                  <c:v>6014</c:v>
                </c:pt>
                <c:pt idx="15">
                  <c:v>6012</c:v>
                </c:pt>
                <c:pt idx="16">
                  <c:v>6016</c:v>
                </c:pt>
                <c:pt idx="17">
                  <c:v>6020</c:v>
                </c:pt>
                <c:pt idx="18">
                  <c:v>6016</c:v>
                </c:pt>
                <c:pt idx="19">
                  <c:v>6008</c:v>
                </c:pt>
                <c:pt idx="20">
                  <c:v>6006</c:v>
                </c:pt>
                <c:pt idx="21">
                  <c:v>5995</c:v>
                </c:pt>
                <c:pt idx="22">
                  <c:v>5988</c:v>
                </c:pt>
                <c:pt idx="23">
                  <c:v>5994</c:v>
                </c:pt>
                <c:pt idx="24">
                  <c:v>5988</c:v>
                </c:pt>
                <c:pt idx="25">
                  <c:v>5987</c:v>
                </c:pt>
                <c:pt idx="26">
                  <c:v>5987</c:v>
                </c:pt>
                <c:pt idx="27">
                  <c:v>5996</c:v>
                </c:pt>
                <c:pt idx="28">
                  <c:v>6017</c:v>
                </c:pt>
                <c:pt idx="29">
                  <c:v>6008</c:v>
                </c:pt>
                <c:pt idx="30">
                  <c:v>5996</c:v>
                </c:pt>
                <c:pt idx="31">
                  <c:v>5981</c:v>
                </c:pt>
                <c:pt idx="32">
                  <c:v>5967</c:v>
                </c:pt>
                <c:pt idx="33">
                  <c:v>5956</c:v>
                </c:pt>
                <c:pt idx="34">
                  <c:v>5951</c:v>
                </c:pt>
                <c:pt idx="35">
                  <c:v>5941</c:v>
                </c:pt>
                <c:pt idx="36">
                  <c:v>5937</c:v>
                </c:pt>
                <c:pt idx="37">
                  <c:v>5941</c:v>
                </c:pt>
                <c:pt idx="38">
                  <c:v>5957</c:v>
                </c:pt>
                <c:pt idx="39">
                  <c:v>5948</c:v>
                </c:pt>
                <c:pt idx="40">
                  <c:v>5942</c:v>
                </c:pt>
                <c:pt idx="41">
                  <c:v>5933</c:v>
                </c:pt>
                <c:pt idx="42">
                  <c:v>5919</c:v>
                </c:pt>
                <c:pt idx="43">
                  <c:v>5906</c:v>
                </c:pt>
                <c:pt idx="44">
                  <c:v>5897</c:v>
                </c:pt>
                <c:pt idx="45">
                  <c:v>5891</c:v>
                </c:pt>
                <c:pt idx="46">
                  <c:v>5892</c:v>
                </c:pt>
                <c:pt idx="47">
                  <c:v>5884</c:v>
                </c:pt>
                <c:pt idx="48">
                  <c:v>5880</c:v>
                </c:pt>
                <c:pt idx="49">
                  <c:v>5884</c:v>
                </c:pt>
                <c:pt idx="50">
                  <c:v>5892</c:v>
                </c:pt>
                <c:pt idx="51">
                  <c:v>5891</c:v>
                </c:pt>
                <c:pt idx="52">
                  <c:v>5885</c:v>
                </c:pt>
                <c:pt idx="53">
                  <c:v>5885</c:v>
                </c:pt>
                <c:pt idx="54">
                  <c:v>5892</c:v>
                </c:pt>
                <c:pt idx="55">
                  <c:v>5878</c:v>
                </c:pt>
                <c:pt idx="56">
                  <c:v>5860</c:v>
                </c:pt>
                <c:pt idx="57">
                  <c:v>5847</c:v>
                </c:pt>
                <c:pt idx="58">
                  <c:v>5838</c:v>
                </c:pt>
                <c:pt idx="59">
                  <c:v>5824</c:v>
                </c:pt>
                <c:pt idx="60">
                  <c:v>5820</c:v>
                </c:pt>
                <c:pt idx="61">
                  <c:v>5821</c:v>
                </c:pt>
                <c:pt idx="62">
                  <c:v>5818</c:v>
                </c:pt>
                <c:pt idx="63">
                  <c:v>5795</c:v>
                </c:pt>
                <c:pt idx="64">
                  <c:v>5782</c:v>
                </c:pt>
                <c:pt idx="65">
                  <c:v>5779</c:v>
                </c:pt>
                <c:pt idx="66">
                  <c:v>5781</c:v>
                </c:pt>
                <c:pt idx="67">
                  <c:v>5777</c:v>
                </c:pt>
                <c:pt idx="68">
                  <c:v>5778</c:v>
                </c:pt>
                <c:pt idx="69">
                  <c:v>5782</c:v>
                </c:pt>
                <c:pt idx="70">
                  <c:v>5774</c:v>
                </c:pt>
                <c:pt idx="71">
                  <c:v>5770</c:v>
                </c:pt>
                <c:pt idx="72">
                  <c:v>5775</c:v>
                </c:pt>
                <c:pt idx="73">
                  <c:v>5782</c:v>
                </c:pt>
                <c:pt idx="74">
                  <c:v>5790</c:v>
                </c:pt>
                <c:pt idx="75">
                  <c:v>5793</c:v>
                </c:pt>
                <c:pt idx="76">
                  <c:v>5786</c:v>
                </c:pt>
                <c:pt idx="77">
                  <c:v>5774</c:v>
                </c:pt>
                <c:pt idx="78">
                  <c:v>5767</c:v>
                </c:pt>
                <c:pt idx="79">
                  <c:v>5761</c:v>
                </c:pt>
                <c:pt idx="80">
                  <c:v>5757</c:v>
                </c:pt>
                <c:pt idx="81">
                  <c:v>5752</c:v>
                </c:pt>
                <c:pt idx="82">
                  <c:v>5751</c:v>
                </c:pt>
                <c:pt idx="83">
                  <c:v>5749</c:v>
                </c:pt>
                <c:pt idx="84">
                  <c:v>5745</c:v>
                </c:pt>
                <c:pt idx="85">
                  <c:v>5743</c:v>
                </c:pt>
                <c:pt idx="86">
                  <c:v>5745</c:v>
                </c:pt>
                <c:pt idx="87">
                  <c:v>5747</c:v>
                </c:pt>
                <c:pt idx="88">
                  <c:v>5747</c:v>
                </c:pt>
                <c:pt idx="89">
                  <c:v>5746</c:v>
                </c:pt>
                <c:pt idx="90">
                  <c:v>5739</c:v>
                </c:pt>
                <c:pt idx="91">
                  <c:v>5723</c:v>
                </c:pt>
                <c:pt idx="92">
                  <c:v>5706</c:v>
                </c:pt>
                <c:pt idx="93">
                  <c:v>5699</c:v>
                </c:pt>
                <c:pt idx="94">
                  <c:v>5694</c:v>
                </c:pt>
                <c:pt idx="95">
                  <c:v>5691</c:v>
                </c:pt>
                <c:pt idx="96">
                  <c:v>5689</c:v>
                </c:pt>
                <c:pt idx="97">
                  <c:v>5685</c:v>
                </c:pt>
                <c:pt idx="98">
                  <c:v>5684</c:v>
                </c:pt>
                <c:pt idx="99">
                  <c:v>5687</c:v>
                </c:pt>
                <c:pt idx="100">
                  <c:v>5681</c:v>
                </c:pt>
                <c:pt idx="101">
                  <c:v>5670</c:v>
                </c:pt>
                <c:pt idx="102">
                  <c:v>5660</c:v>
                </c:pt>
                <c:pt idx="103">
                  <c:v>5651</c:v>
                </c:pt>
                <c:pt idx="104">
                  <c:v>5648</c:v>
                </c:pt>
                <c:pt idx="105">
                  <c:v>5653</c:v>
                </c:pt>
                <c:pt idx="106">
                  <c:v>5653</c:v>
                </c:pt>
                <c:pt idx="107">
                  <c:v>5656</c:v>
                </c:pt>
                <c:pt idx="108">
                  <c:v>5645</c:v>
                </c:pt>
                <c:pt idx="109">
                  <c:v>5620</c:v>
                </c:pt>
                <c:pt idx="110">
                  <c:v>5602</c:v>
                </c:pt>
                <c:pt idx="111">
                  <c:v>5581</c:v>
                </c:pt>
                <c:pt idx="112">
                  <c:v>5570</c:v>
                </c:pt>
                <c:pt idx="113">
                  <c:v>5566</c:v>
                </c:pt>
                <c:pt idx="114">
                  <c:v>5565</c:v>
                </c:pt>
                <c:pt idx="115">
                  <c:v>5567</c:v>
                </c:pt>
                <c:pt idx="116">
                  <c:v>5577</c:v>
                </c:pt>
                <c:pt idx="117">
                  <c:v>5589</c:v>
                </c:pt>
                <c:pt idx="118">
                  <c:v>5594</c:v>
                </c:pt>
                <c:pt idx="119">
                  <c:v>5592</c:v>
                </c:pt>
                <c:pt idx="120">
                  <c:v>5583</c:v>
                </c:pt>
                <c:pt idx="121">
                  <c:v>5578</c:v>
                </c:pt>
                <c:pt idx="122">
                  <c:v>5575</c:v>
                </c:pt>
                <c:pt idx="123">
                  <c:v>5577</c:v>
                </c:pt>
                <c:pt idx="124">
                  <c:v>5581</c:v>
                </c:pt>
                <c:pt idx="125">
                  <c:v>5585</c:v>
                </c:pt>
                <c:pt idx="126">
                  <c:v>5572</c:v>
                </c:pt>
                <c:pt idx="127">
                  <c:v>5561</c:v>
                </c:pt>
                <c:pt idx="128">
                  <c:v>5547</c:v>
                </c:pt>
                <c:pt idx="129">
                  <c:v>5533</c:v>
                </c:pt>
                <c:pt idx="130">
                  <c:v>5518</c:v>
                </c:pt>
                <c:pt idx="131">
                  <c:v>5503</c:v>
                </c:pt>
                <c:pt idx="132">
                  <c:v>5486</c:v>
                </c:pt>
                <c:pt idx="133">
                  <c:v>5468</c:v>
                </c:pt>
                <c:pt idx="134">
                  <c:v>5447</c:v>
                </c:pt>
                <c:pt idx="135">
                  <c:v>5426</c:v>
                </c:pt>
                <c:pt idx="136">
                  <c:v>5410</c:v>
                </c:pt>
                <c:pt idx="137">
                  <c:v>5399</c:v>
                </c:pt>
                <c:pt idx="138">
                  <c:v>5393</c:v>
                </c:pt>
                <c:pt idx="139">
                  <c:v>5391</c:v>
                </c:pt>
                <c:pt idx="140">
                  <c:v>5395</c:v>
                </c:pt>
                <c:pt idx="141">
                  <c:v>5403</c:v>
                </c:pt>
                <c:pt idx="142">
                  <c:v>5413</c:v>
                </c:pt>
                <c:pt idx="143">
                  <c:v>5423</c:v>
                </c:pt>
                <c:pt idx="144">
                  <c:v>5433</c:v>
                </c:pt>
                <c:pt idx="145">
                  <c:v>5437</c:v>
                </c:pt>
                <c:pt idx="146">
                  <c:v>5430</c:v>
                </c:pt>
                <c:pt idx="147">
                  <c:v>5414</c:v>
                </c:pt>
                <c:pt idx="148">
                  <c:v>5397</c:v>
                </c:pt>
                <c:pt idx="149">
                  <c:v>5384</c:v>
                </c:pt>
                <c:pt idx="150">
                  <c:v>5380</c:v>
                </c:pt>
                <c:pt idx="151">
                  <c:v>5380</c:v>
                </c:pt>
                <c:pt idx="152">
                  <c:v>5374</c:v>
                </c:pt>
                <c:pt idx="153">
                  <c:v>5359</c:v>
                </c:pt>
                <c:pt idx="154">
                  <c:v>5335</c:v>
                </c:pt>
                <c:pt idx="155">
                  <c:v>5310</c:v>
                </c:pt>
                <c:pt idx="156">
                  <c:v>5293</c:v>
                </c:pt>
                <c:pt idx="157">
                  <c:v>5287</c:v>
                </c:pt>
                <c:pt idx="158">
                  <c:v>5293</c:v>
                </c:pt>
                <c:pt idx="159">
                  <c:v>5305</c:v>
                </c:pt>
                <c:pt idx="160">
                  <c:v>5318</c:v>
                </c:pt>
                <c:pt idx="161">
                  <c:v>5329</c:v>
                </c:pt>
                <c:pt idx="162">
                  <c:v>5339</c:v>
                </c:pt>
                <c:pt idx="163">
                  <c:v>5344</c:v>
                </c:pt>
                <c:pt idx="164">
                  <c:v>5342</c:v>
                </c:pt>
                <c:pt idx="165">
                  <c:v>5334</c:v>
                </c:pt>
                <c:pt idx="166">
                  <c:v>5323</c:v>
                </c:pt>
                <c:pt idx="167">
                  <c:v>5311</c:v>
                </c:pt>
                <c:pt idx="168">
                  <c:v>5304</c:v>
                </c:pt>
                <c:pt idx="169">
                  <c:v>5300</c:v>
                </c:pt>
                <c:pt idx="170">
                  <c:v>5293</c:v>
                </c:pt>
                <c:pt idx="171">
                  <c:v>5287</c:v>
                </c:pt>
                <c:pt idx="172">
                  <c:v>5284</c:v>
                </c:pt>
                <c:pt idx="173">
                  <c:v>5286</c:v>
                </c:pt>
                <c:pt idx="174">
                  <c:v>5303</c:v>
                </c:pt>
                <c:pt idx="175">
                  <c:v>5322</c:v>
                </c:pt>
                <c:pt idx="176">
                  <c:v>5320</c:v>
                </c:pt>
                <c:pt idx="177">
                  <c:v>5313</c:v>
                </c:pt>
                <c:pt idx="178">
                  <c:v>5306</c:v>
                </c:pt>
                <c:pt idx="179">
                  <c:v>5306</c:v>
                </c:pt>
                <c:pt idx="180">
                  <c:v>5308</c:v>
                </c:pt>
                <c:pt idx="181">
                  <c:v>5317</c:v>
                </c:pt>
                <c:pt idx="182">
                  <c:v>5320</c:v>
                </c:pt>
                <c:pt idx="183">
                  <c:v>5327</c:v>
                </c:pt>
                <c:pt idx="184">
                  <c:v>5321</c:v>
                </c:pt>
                <c:pt idx="185">
                  <c:v>5314</c:v>
                </c:pt>
                <c:pt idx="186">
                  <c:v>5305</c:v>
                </c:pt>
                <c:pt idx="187">
                  <c:v>5300</c:v>
                </c:pt>
                <c:pt idx="188">
                  <c:v>5298</c:v>
                </c:pt>
                <c:pt idx="189">
                  <c:v>5295</c:v>
                </c:pt>
                <c:pt idx="190">
                  <c:v>5283</c:v>
                </c:pt>
                <c:pt idx="191">
                  <c:v>5264</c:v>
                </c:pt>
                <c:pt idx="192">
                  <c:v>5239</c:v>
                </c:pt>
                <c:pt idx="193">
                  <c:v>5216</c:v>
                </c:pt>
                <c:pt idx="194">
                  <c:v>5208</c:v>
                </c:pt>
                <c:pt idx="195">
                  <c:v>5211</c:v>
                </c:pt>
                <c:pt idx="196">
                  <c:v>5220</c:v>
                </c:pt>
                <c:pt idx="197">
                  <c:v>5232</c:v>
                </c:pt>
                <c:pt idx="198">
                  <c:v>5240</c:v>
                </c:pt>
                <c:pt idx="199">
                  <c:v>5242</c:v>
                </c:pt>
                <c:pt idx="200">
                  <c:v>5235</c:v>
                </c:pt>
                <c:pt idx="201">
                  <c:v>5223</c:v>
                </c:pt>
                <c:pt idx="202">
                  <c:v>5212</c:v>
                </c:pt>
                <c:pt idx="203">
                  <c:v>5203</c:v>
                </c:pt>
                <c:pt idx="204">
                  <c:v>5193</c:v>
                </c:pt>
                <c:pt idx="205">
                  <c:v>5182</c:v>
                </c:pt>
                <c:pt idx="206">
                  <c:v>5169</c:v>
                </c:pt>
                <c:pt idx="207">
                  <c:v>5153</c:v>
                </c:pt>
                <c:pt idx="208">
                  <c:v>5135</c:v>
                </c:pt>
                <c:pt idx="209">
                  <c:v>5117</c:v>
                </c:pt>
                <c:pt idx="210">
                  <c:v>5103</c:v>
                </c:pt>
                <c:pt idx="211">
                  <c:v>5091</c:v>
                </c:pt>
                <c:pt idx="212">
                  <c:v>5078</c:v>
                </c:pt>
                <c:pt idx="213">
                  <c:v>5066</c:v>
                </c:pt>
                <c:pt idx="214">
                  <c:v>5057</c:v>
                </c:pt>
                <c:pt idx="215">
                  <c:v>5053</c:v>
                </c:pt>
                <c:pt idx="216">
                  <c:v>5053</c:v>
                </c:pt>
                <c:pt idx="217">
                  <c:v>5054</c:v>
                </c:pt>
                <c:pt idx="218">
                  <c:v>5052</c:v>
                </c:pt>
                <c:pt idx="219">
                  <c:v>5043</c:v>
                </c:pt>
                <c:pt idx="220">
                  <c:v>5041</c:v>
                </c:pt>
                <c:pt idx="221">
                  <c:v>5043</c:v>
                </c:pt>
                <c:pt idx="222">
                  <c:v>5031</c:v>
                </c:pt>
                <c:pt idx="223">
                  <c:v>5029</c:v>
                </c:pt>
                <c:pt idx="224">
                  <c:v>5040</c:v>
                </c:pt>
                <c:pt idx="225">
                  <c:v>5058</c:v>
                </c:pt>
                <c:pt idx="226">
                  <c:v>5069</c:v>
                </c:pt>
                <c:pt idx="227">
                  <c:v>5070</c:v>
                </c:pt>
                <c:pt idx="228">
                  <c:v>5069</c:v>
                </c:pt>
                <c:pt idx="229">
                  <c:v>5080</c:v>
                </c:pt>
                <c:pt idx="230">
                  <c:v>5087</c:v>
                </c:pt>
                <c:pt idx="231">
                  <c:v>5082</c:v>
                </c:pt>
                <c:pt idx="232">
                  <c:v>5078</c:v>
                </c:pt>
                <c:pt idx="233">
                  <c:v>5080</c:v>
                </c:pt>
                <c:pt idx="234">
                  <c:v>5083</c:v>
                </c:pt>
                <c:pt idx="235">
                  <c:v>5084</c:v>
                </c:pt>
                <c:pt idx="236">
                  <c:v>5080</c:v>
                </c:pt>
                <c:pt idx="237">
                  <c:v>5077</c:v>
                </c:pt>
                <c:pt idx="238">
                  <c:v>5069</c:v>
                </c:pt>
                <c:pt idx="239">
                  <c:v>5060</c:v>
                </c:pt>
                <c:pt idx="240">
                  <c:v>5045</c:v>
                </c:pt>
                <c:pt idx="241">
                  <c:v>5025</c:v>
                </c:pt>
                <c:pt idx="242">
                  <c:v>5014</c:v>
                </c:pt>
                <c:pt idx="243">
                  <c:v>5006</c:v>
                </c:pt>
                <c:pt idx="244">
                  <c:v>5000</c:v>
                </c:pt>
                <c:pt idx="245">
                  <c:v>4995</c:v>
                </c:pt>
                <c:pt idx="246">
                  <c:v>4985</c:v>
                </c:pt>
                <c:pt idx="247">
                  <c:v>4981</c:v>
                </c:pt>
                <c:pt idx="248">
                  <c:v>4975</c:v>
                </c:pt>
                <c:pt idx="249">
                  <c:v>4968</c:v>
                </c:pt>
                <c:pt idx="250">
                  <c:v>4970</c:v>
                </c:pt>
                <c:pt idx="251">
                  <c:v>4966</c:v>
                </c:pt>
                <c:pt idx="252">
                  <c:v>4974</c:v>
                </c:pt>
                <c:pt idx="253">
                  <c:v>4975</c:v>
                </c:pt>
                <c:pt idx="254">
                  <c:v>4974</c:v>
                </c:pt>
                <c:pt idx="255">
                  <c:v>4973</c:v>
                </c:pt>
                <c:pt idx="256">
                  <c:v>4982</c:v>
                </c:pt>
                <c:pt idx="257">
                  <c:v>4979</c:v>
                </c:pt>
                <c:pt idx="258">
                  <c:v>4964</c:v>
                </c:pt>
                <c:pt idx="259">
                  <c:v>4942</c:v>
                </c:pt>
                <c:pt idx="260">
                  <c:v>4927</c:v>
                </c:pt>
                <c:pt idx="261">
                  <c:v>4921</c:v>
                </c:pt>
                <c:pt idx="262">
                  <c:v>4905</c:v>
                </c:pt>
                <c:pt idx="263">
                  <c:v>4906</c:v>
                </c:pt>
                <c:pt idx="264">
                  <c:v>4912</c:v>
                </c:pt>
                <c:pt idx="265">
                  <c:v>4918</c:v>
                </c:pt>
                <c:pt idx="266">
                  <c:v>4917</c:v>
                </c:pt>
                <c:pt idx="267">
                  <c:v>4915</c:v>
                </c:pt>
                <c:pt idx="268">
                  <c:v>4907</c:v>
                </c:pt>
                <c:pt idx="269">
                  <c:v>4894</c:v>
                </c:pt>
                <c:pt idx="270">
                  <c:v>4874</c:v>
                </c:pt>
                <c:pt idx="271">
                  <c:v>4859</c:v>
                </c:pt>
                <c:pt idx="272">
                  <c:v>4842</c:v>
                </c:pt>
                <c:pt idx="273">
                  <c:v>4805</c:v>
                </c:pt>
                <c:pt idx="274">
                  <c:v>4770</c:v>
                </c:pt>
                <c:pt idx="275">
                  <c:v>4745</c:v>
                </c:pt>
                <c:pt idx="276">
                  <c:v>4730</c:v>
                </c:pt>
                <c:pt idx="277">
                  <c:v>4721</c:v>
                </c:pt>
                <c:pt idx="278">
                  <c:v>4726</c:v>
                </c:pt>
                <c:pt idx="279">
                  <c:v>4732</c:v>
                </c:pt>
                <c:pt idx="280">
                  <c:v>4741</c:v>
                </c:pt>
                <c:pt idx="281">
                  <c:v>4748</c:v>
                </c:pt>
                <c:pt idx="282">
                  <c:v>4749</c:v>
                </c:pt>
                <c:pt idx="283">
                  <c:v>4756</c:v>
                </c:pt>
                <c:pt idx="284">
                  <c:v>4763</c:v>
                </c:pt>
                <c:pt idx="285">
                  <c:v>4774</c:v>
                </c:pt>
                <c:pt idx="286">
                  <c:v>4768</c:v>
                </c:pt>
                <c:pt idx="287">
                  <c:v>4771</c:v>
                </c:pt>
                <c:pt idx="288">
                  <c:v>4772</c:v>
                </c:pt>
                <c:pt idx="289">
                  <c:v>4783</c:v>
                </c:pt>
                <c:pt idx="290">
                  <c:v>4793</c:v>
                </c:pt>
                <c:pt idx="291">
                  <c:v>4798</c:v>
                </c:pt>
                <c:pt idx="292">
                  <c:v>4792</c:v>
                </c:pt>
                <c:pt idx="293">
                  <c:v>4772</c:v>
                </c:pt>
                <c:pt idx="294">
                  <c:v>4759</c:v>
                </c:pt>
                <c:pt idx="295">
                  <c:v>4747</c:v>
                </c:pt>
                <c:pt idx="296">
                  <c:v>4727</c:v>
                </c:pt>
                <c:pt idx="297">
                  <c:v>4702</c:v>
                </c:pt>
                <c:pt idx="298">
                  <c:v>4695</c:v>
                </c:pt>
                <c:pt idx="299">
                  <c:v>4690</c:v>
                </c:pt>
                <c:pt idx="300">
                  <c:v>4689</c:v>
                </c:pt>
                <c:pt idx="301">
                  <c:v>4662</c:v>
                </c:pt>
                <c:pt idx="302">
                  <c:v>4644</c:v>
                </c:pt>
                <c:pt idx="303">
                  <c:v>4633</c:v>
                </c:pt>
                <c:pt idx="304">
                  <c:v>4625</c:v>
                </c:pt>
                <c:pt idx="305">
                  <c:v>4628</c:v>
                </c:pt>
                <c:pt idx="306">
                  <c:v>4639</c:v>
                </c:pt>
                <c:pt idx="307">
                  <c:v>4657</c:v>
                </c:pt>
                <c:pt idx="308">
                  <c:v>4661</c:v>
                </c:pt>
                <c:pt idx="309">
                  <c:v>4667</c:v>
                </c:pt>
                <c:pt idx="310">
                  <c:v>4669</c:v>
                </c:pt>
                <c:pt idx="311">
                  <c:v>4671</c:v>
                </c:pt>
                <c:pt idx="312">
                  <c:v>4668</c:v>
                </c:pt>
                <c:pt idx="313">
                  <c:v>4672</c:v>
                </c:pt>
                <c:pt idx="314">
                  <c:v>4682</c:v>
                </c:pt>
                <c:pt idx="315">
                  <c:v>4693</c:v>
                </c:pt>
                <c:pt idx="316">
                  <c:v>4704</c:v>
                </c:pt>
                <c:pt idx="317">
                  <c:v>4700</c:v>
                </c:pt>
                <c:pt idx="318">
                  <c:v>4701</c:v>
                </c:pt>
                <c:pt idx="319">
                  <c:v>4703</c:v>
                </c:pt>
                <c:pt idx="320">
                  <c:v>4696</c:v>
                </c:pt>
                <c:pt idx="321">
                  <c:v>4706</c:v>
                </c:pt>
                <c:pt idx="322">
                  <c:v>4716</c:v>
                </c:pt>
                <c:pt idx="323">
                  <c:v>4708</c:v>
                </c:pt>
                <c:pt idx="324">
                  <c:v>4691</c:v>
                </c:pt>
                <c:pt idx="325">
                  <c:v>4662</c:v>
                </c:pt>
                <c:pt idx="326">
                  <c:v>4632</c:v>
                </c:pt>
                <c:pt idx="327">
                  <c:v>4608</c:v>
                </c:pt>
                <c:pt idx="328">
                  <c:v>4583</c:v>
                </c:pt>
                <c:pt idx="329">
                  <c:v>4568</c:v>
                </c:pt>
                <c:pt idx="330">
                  <c:v>4555</c:v>
                </c:pt>
                <c:pt idx="331">
                  <c:v>4539</c:v>
                </c:pt>
                <c:pt idx="332">
                  <c:v>4533</c:v>
                </c:pt>
                <c:pt idx="333">
                  <c:v>4520</c:v>
                </c:pt>
                <c:pt idx="334">
                  <c:v>4508</c:v>
                </c:pt>
                <c:pt idx="335">
                  <c:v>4495</c:v>
                </c:pt>
                <c:pt idx="336">
                  <c:v>4490</c:v>
                </c:pt>
                <c:pt idx="337">
                  <c:v>4488</c:v>
                </c:pt>
                <c:pt idx="338">
                  <c:v>4484</c:v>
                </c:pt>
                <c:pt idx="339">
                  <c:v>4478</c:v>
                </c:pt>
                <c:pt idx="340">
                  <c:v>4481</c:v>
                </c:pt>
                <c:pt idx="341">
                  <c:v>4482</c:v>
                </c:pt>
                <c:pt idx="342">
                  <c:v>4490</c:v>
                </c:pt>
                <c:pt idx="343">
                  <c:v>4484</c:v>
                </c:pt>
                <c:pt idx="344">
                  <c:v>4480</c:v>
                </c:pt>
                <c:pt idx="345">
                  <c:v>4481</c:v>
                </c:pt>
                <c:pt idx="346">
                  <c:v>4493</c:v>
                </c:pt>
                <c:pt idx="347">
                  <c:v>4489</c:v>
                </c:pt>
                <c:pt idx="348">
                  <c:v>4457</c:v>
                </c:pt>
                <c:pt idx="349">
                  <c:v>4458</c:v>
                </c:pt>
                <c:pt idx="350">
                  <c:v>4464</c:v>
                </c:pt>
                <c:pt idx="351">
                  <c:v>4469</c:v>
                </c:pt>
                <c:pt idx="352">
                  <c:v>4479</c:v>
                </c:pt>
                <c:pt idx="353">
                  <c:v>4490</c:v>
                </c:pt>
                <c:pt idx="354">
                  <c:v>4496</c:v>
                </c:pt>
                <c:pt idx="355">
                  <c:v>4498</c:v>
                </c:pt>
                <c:pt idx="356">
                  <c:v>4491</c:v>
                </c:pt>
                <c:pt idx="357">
                  <c:v>4503</c:v>
                </c:pt>
                <c:pt idx="358">
                  <c:v>4517</c:v>
                </c:pt>
                <c:pt idx="359">
                  <c:v>4526</c:v>
                </c:pt>
                <c:pt idx="360">
                  <c:v>4532</c:v>
                </c:pt>
                <c:pt idx="361">
                  <c:v>4528</c:v>
                </c:pt>
                <c:pt idx="362">
                  <c:v>4517</c:v>
                </c:pt>
                <c:pt idx="363">
                  <c:v>4508</c:v>
                </c:pt>
                <c:pt idx="364">
                  <c:v>4503</c:v>
                </c:pt>
                <c:pt idx="365">
                  <c:v>4498</c:v>
                </c:pt>
                <c:pt idx="366">
                  <c:v>4491</c:v>
                </c:pt>
                <c:pt idx="367">
                  <c:v>4485</c:v>
                </c:pt>
                <c:pt idx="368">
                  <c:v>4493</c:v>
                </c:pt>
                <c:pt idx="369">
                  <c:v>4508</c:v>
                </c:pt>
                <c:pt idx="370">
                  <c:v>4520</c:v>
                </c:pt>
                <c:pt idx="371">
                  <c:v>4527</c:v>
                </c:pt>
                <c:pt idx="372">
                  <c:v>4524</c:v>
                </c:pt>
                <c:pt idx="373">
                  <c:v>4516</c:v>
                </c:pt>
                <c:pt idx="374">
                  <c:v>4511</c:v>
                </c:pt>
                <c:pt idx="375">
                  <c:v>4507</c:v>
                </c:pt>
                <c:pt idx="376">
                  <c:v>4498</c:v>
                </c:pt>
                <c:pt idx="377">
                  <c:v>4491</c:v>
                </c:pt>
                <c:pt idx="378">
                  <c:v>4489</c:v>
                </c:pt>
                <c:pt idx="379">
                  <c:v>4485</c:v>
                </c:pt>
                <c:pt idx="380">
                  <c:v>4472</c:v>
                </c:pt>
                <c:pt idx="381">
                  <c:v>4455</c:v>
                </c:pt>
                <c:pt idx="382">
                  <c:v>4437</c:v>
                </c:pt>
                <c:pt idx="383">
                  <c:v>4426</c:v>
                </c:pt>
                <c:pt idx="384">
                  <c:v>4413</c:v>
                </c:pt>
                <c:pt idx="385">
                  <c:v>4403</c:v>
                </c:pt>
                <c:pt idx="386">
                  <c:v>4408</c:v>
                </c:pt>
                <c:pt idx="387">
                  <c:v>4419</c:v>
                </c:pt>
                <c:pt idx="388">
                  <c:v>4427</c:v>
                </c:pt>
                <c:pt idx="389">
                  <c:v>4433</c:v>
                </c:pt>
                <c:pt idx="390">
                  <c:v>4433</c:v>
                </c:pt>
                <c:pt idx="391">
                  <c:v>4434</c:v>
                </c:pt>
                <c:pt idx="392">
                  <c:v>4436</c:v>
                </c:pt>
                <c:pt idx="393">
                  <c:v>4435</c:v>
                </c:pt>
                <c:pt idx="394">
                  <c:v>4433</c:v>
                </c:pt>
                <c:pt idx="395">
                  <c:v>4414</c:v>
                </c:pt>
                <c:pt idx="396">
                  <c:v>4397</c:v>
                </c:pt>
                <c:pt idx="397">
                  <c:v>4386</c:v>
                </c:pt>
                <c:pt idx="398">
                  <c:v>4381</c:v>
                </c:pt>
                <c:pt idx="399">
                  <c:v>4371</c:v>
                </c:pt>
                <c:pt idx="400">
                  <c:v>4368</c:v>
                </c:pt>
                <c:pt idx="401">
                  <c:v>4366</c:v>
                </c:pt>
                <c:pt idx="402">
                  <c:v>4370</c:v>
                </c:pt>
                <c:pt idx="403">
                  <c:v>4375</c:v>
                </c:pt>
                <c:pt idx="404">
                  <c:v>4378</c:v>
                </c:pt>
                <c:pt idx="405">
                  <c:v>4382</c:v>
                </c:pt>
                <c:pt idx="406">
                  <c:v>4381</c:v>
                </c:pt>
                <c:pt idx="407">
                  <c:v>4381</c:v>
                </c:pt>
                <c:pt idx="408">
                  <c:v>4381</c:v>
                </c:pt>
                <c:pt idx="409">
                  <c:v>4378</c:v>
                </c:pt>
                <c:pt idx="410">
                  <c:v>4379</c:v>
                </c:pt>
                <c:pt idx="411">
                  <c:v>4383</c:v>
                </c:pt>
                <c:pt idx="412">
                  <c:v>4379</c:v>
                </c:pt>
                <c:pt idx="413">
                  <c:v>4378</c:v>
                </c:pt>
                <c:pt idx="414">
                  <c:v>4373</c:v>
                </c:pt>
                <c:pt idx="415">
                  <c:v>4365</c:v>
                </c:pt>
                <c:pt idx="416">
                  <c:v>4351</c:v>
                </c:pt>
                <c:pt idx="417">
                  <c:v>4334</c:v>
                </c:pt>
                <c:pt idx="418">
                  <c:v>4321</c:v>
                </c:pt>
                <c:pt idx="419">
                  <c:v>4305</c:v>
                </c:pt>
                <c:pt idx="420">
                  <c:v>4288</c:v>
                </c:pt>
                <c:pt idx="421">
                  <c:v>4275</c:v>
                </c:pt>
                <c:pt idx="422">
                  <c:v>4258</c:v>
                </c:pt>
                <c:pt idx="423">
                  <c:v>4237</c:v>
                </c:pt>
                <c:pt idx="424">
                  <c:v>4225</c:v>
                </c:pt>
                <c:pt idx="425">
                  <c:v>4199</c:v>
                </c:pt>
                <c:pt idx="426">
                  <c:v>4180</c:v>
                </c:pt>
                <c:pt idx="427">
                  <c:v>4174</c:v>
                </c:pt>
                <c:pt idx="428">
                  <c:v>4162</c:v>
                </c:pt>
                <c:pt idx="429">
                  <c:v>4144</c:v>
                </c:pt>
                <c:pt idx="430">
                  <c:v>4139</c:v>
                </c:pt>
                <c:pt idx="431">
                  <c:v>4134</c:v>
                </c:pt>
                <c:pt idx="432">
                  <c:v>4137</c:v>
                </c:pt>
                <c:pt idx="433">
                  <c:v>4125</c:v>
                </c:pt>
                <c:pt idx="434">
                  <c:v>4104</c:v>
                </c:pt>
                <c:pt idx="435">
                  <c:v>4094</c:v>
                </c:pt>
                <c:pt idx="436">
                  <c:v>4104</c:v>
                </c:pt>
                <c:pt idx="437">
                  <c:v>4122</c:v>
                </c:pt>
                <c:pt idx="438">
                  <c:v>4147</c:v>
                </c:pt>
                <c:pt idx="439">
                  <c:v>4169</c:v>
                </c:pt>
                <c:pt idx="440">
                  <c:v>4182</c:v>
                </c:pt>
                <c:pt idx="441">
                  <c:v>4185</c:v>
                </c:pt>
                <c:pt idx="442">
                  <c:v>4181</c:v>
                </c:pt>
                <c:pt idx="443">
                  <c:v>4182</c:v>
                </c:pt>
                <c:pt idx="444">
                  <c:v>4184</c:v>
                </c:pt>
                <c:pt idx="445">
                  <c:v>4174</c:v>
                </c:pt>
                <c:pt idx="446">
                  <c:v>4173</c:v>
                </c:pt>
                <c:pt idx="447">
                  <c:v>4176</c:v>
                </c:pt>
                <c:pt idx="448">
                  <c:v>4173</c:v>
                </c:pt>
                <c:pt idx="449">
                  <c:v>4160</c:v>
                </c:pt>
                <c:pt idx="450">
                  <c:v>4152</c:v>
                </c:pt>
                <c:pt idx="451">
                  <c:v>4142</c:v>
                </c:pt>
                <c:pt idx="452">
                  <c:v>4137</c:v>
                </c:pt>
                <c:pt idx="453">
                  <c:v>4135</c:v>
                </c:pt>
                <c:pt idx="454">
                  <c:v>4136</c:v>
                </c:pt>
                <c:pt idx="455">
                  <c:v>4140</c:v>
                </c:pt>
                <c:pt idx="456">
                  <c:v>4155</c:v>
                </c:pt>
                <c:pt idx="457">
                  <c:v>4170</c:v>
                </c:pt>
                <c:pt idx="458">
                  <c:v>4168</c:v>
                </c:pt>
                <c:pt idx="459">
                  <c:v>4164</c:v>
                </c:pt>
                <c:pt idx="460">
                  <c:v>4153</c:v>
                </c:pt>
                <c:pt idx="461">
                  <c:v>4140</c:v>
                </c:pt>
                <c:pt idx="462">
                  <c:v>4134</c:v>
                </c:pt>
                <c:pt idx="463">
                  <c:v>4138</c:v>
                </c:pt>
                <c:pt idx="464">
                  <c:v>4140</c:v>
                </c:pt>
                <c:pt idx="465">
                  <c:v>4132</c:v>
                </c:pt>
                <c:pt idx="466">
                  <c:v>4125</c:v>
                </c:pt>
                <c:pt idx="467">
                  <c:v>4121</c:v>
                </c:pt>
                <c:pt idx="468">
                  <c:v>4113</c:v>
                </c:pt>
                <c:pt idx="469">
                  <c:v>4106</c:v>
                </c:pt>
                <c:pt idx="470">
                  <c:v>4111</c:v>
                </c:pt>
                <c:pt idx="471">
                  <c:v>4118</c:v>
                </c:pt>
                <c:pt idx="472">
                  <c:v>4122</c:v>
                </c:pt>
                <c:pt idx="473">
                  <c:v>4116</c:v>
                </c:pt>
                <c:pt idx="474">
                  <c:v>4105</c:v>
                </c:pt>
                <c:pt idx="475">
                  <c:v>4100</c:v>
                </c:pt>
                <c:pt idx="476">
                  <c:v>4090</c:v>
                </c:pt>
                <c:pt idx="477">
                  <c:v>4073</c:v>
                </c:pt>
                <c:pt idx="478">
                  <c:v>4075</c:v>
                </c:pt>
                <c:pt idx="479">
                  <c:v>4085</c:v>
                </c:pt>
                <c:pt idx="480">
                  <c:v>4086</c:v>
                </c:pt>
                <c:pt idx="481">
                  <c:v>4076</c:v>
                </c:pt>
                <c:pt idx="482">
                  <c:v>4087</c:v>
                </c:pt>
                <c:pt idx="483">
                  <c:v>4083</c:v>
                </c:pt>
                <c:pt idx="484">
                  <c:v>4077</c:v>
                </c:pt>
                <c:pt idx="485">
                  <c:v>4053</c:v>
                </c:pt>
                <c:pt idx="486">
                  <c:v>4037</c:v>
                </c:pt>
                <c:pt idx="487">
                  <c:v>4017</c:v>
                </c:pt>
                <c:pt idx="488">
                  <c:v>4002</c:v>
                </c:pt>
                <c:pt idx="489">
                  <c:v>4000</c:v>
                </c:pt>
                <c:pt idx="490">
                  <c:v>4002</c:v>
                </c:pt>
                <c:pt idx="491">
                  <c:v>3993</c:v>
                </c:pt>
                <c:pt idx="492">
                  <c:v>3993</c:v>
                </c:pt>
                <c:pt idx="493">
                  <c:v>4002</c:v>
                </c:pt>
                <c:pt idx="494">
                  <c:v>4016</c:v>
                </c:pt>
                <c:pt idx="495">
                  <c:v>4013</c:v>
                </c:pt>
                <c:pt idx="496">
                  <c:v>4021</c:v>
                </c:pt>
                <c:pt idx="497">
                  <c:v>4028</c:v>
                </c:pt>
                <c:pt idx="498">
                  <c:v>4042</c:v>
                </c:pt>
                <c:pt idx="499">
                  <c:v>4043</c:v>
                </c:pt>
                <c:pt idx="500">
                  <c:v>4032</c:v>
                </c:pt>
                <c:pt idx="501">
                  <c:v>4015</c:v>
                </c:pt>
                <c:pt idx="502">
                  <c:v>4001</c:v>
                </c:pt>
                <c:pt idx="503">
                  <c:v>3988</c:v>
                </c:pt>
                <c:pt idx="504">
                  <c:v>3987</c:v>
                </c:pt>
                <c:pt idx="505">
                  <c:v>3981</c:v>
                </c:pt>
                <c:pt idx="506">
                  <c:v>3957</c:v>
                </c:pt>
                <c:pt idx="507">
                  <c:v>3930</c:v>
                </c:pt>
                <c:pt idx="508">
                  <c:v>3909</c:v>
                </c:pt>
                <c:pt idx="509">
                  <c:v>3894</c:v>
                </c:pt>
                <c:pt idx="510">
                  <c:v>3891</c:v>
                </c:pt>
                <c:pt idx="511">
                  <c:v>3891</c:v>
                </c:pt>
                <c:pt idx="512">
                  <c:v>3893</c:v>
                </c:pt>
                <c:pt idx="513">
                  <c:v>3891</c:v>
                </c:pt>
                <c:pt idx="514">
                  <c:v>3885</c:v>
                </c:pt>
                <c:pt idx="515">
                  <c:v>3883</c:v>
                </c:pt>
                <c:pt idx="516">
                  <c:v>3889</c:v>
                </c:pt>
                <c:pt idx="517">
                  <c:v>3901</c:v>
                </c:pt>
                <c:pt idx="518">
                  <c:v>3901</c:v>
                </c:pt>
                <c:pt idx="519">
                  <c:v>3894</c:v>
                </c:pt>
                <c:pt idx="520">
                  <c:v>3884</c:v>
                </c:pt>
                <c:pt idx="521">
                  <c:v>3878</c:v>
                </c:pt>
                <c:pt idx="522">
                  <c:v>3878</c:v>
                </c:pt>
                <c:pt idx="523">
                  <c:v>3876</c:v>
                </c:pt>
                <c:pt idx="524">
                  <c:v>3885</c:v>
                </c:pt>
                <c:pt idx="525">
                  <c:v>3895</c:v>
                </c:pt>
                <c:pt idx="526">
                  <c:v>3899</c:v>
                </c:pt>
                <c:pt idx="527">
                  <c:v>3895</c:v>
                </c:pt>
                <c:pt idx="528">
                  <c:v>3896</c:v>
                </c:pt>
                <c:pt idx="529">
                  <c:v>3896</c:v>
                </c:pt>
                <c:pt idx="530">
                  <c:v>3896</c:v>
                </c:pt>
                <c:pt idx="531">
                  <c:v>3879</c:v>
                </c:pt>
                <c:pt idx="532">
                  <c:v>3869</c:v>
                </c:pt>
                <c:pt idx="533">
                  <c:v>3863</c:v>
                </c:pt>
                <c:pt idx="534">
                  <c:v>3857</c:v>
                </c:pt>
                <c:pt idx="535">
                  <c:v>3858</c:v>
                </c:pt>
                <c:pt idx="536">
                  <c:v>3867</c:v>
                </c:pt>
                <c:pt idx="537">
                  <c:v>3866</c:v>
                </c:pt>
                <c:pt idx="538">
                  <c:v>3869</c:v>
                </c:pt>
                <c:pt idx="539">
                  <c:v>3861</c:v>
                </c:pt>
                <c:pt idx="540">
                  <c:v>3862</c:v>
                </c:pt>
                <c:pt idx="541">
                  <c:v>3852</c:v>
                </c:pt>
                <c:pt idx="542">
                  <c:v>3840</c:v>
                </c:pt>
                <c:pt idx="543">
                  <c:v>3825</c:v>
                </c:pt>
                <c:pt idx="544">
                  <c:v>3817</c:v>
                </c:pt>
                <c:pt idx="545">
                  <c:v>3808</c:v>
                </c:pt>
                <c:pt idx="546">
                  <c:v>3799</c:v>
                </c:pt>
                <c:pt idx="547">
                  <c:v>3796</c:v>
                </c:pt>
                <c:pt idx="548">
                  <c:v>3795</c:v>
                </c:pt>
                <c:pt idx="549">
                  <c:v>3804</c:v>
                </c:pt>
                <c:pt idx="550">
                  <c:v>3811</c:v>
                </c:pt>
                <c:pt idx="551">
                  <c:v>3827</c:v>
                </c:pt>
                <c:pt idx="552">
                  <c:v>3824</c:v>
                </c:pt>
                <c:pt idx="553">
                  <c:v>3826</c:v>
                </c:pt>
                <c:pt idx="554">
                  <c:v>3817</c:v>
                </c:pt>
                <c:pt idx="555">
                  <c:v>3804</c:v>
                </c:pt>
                <c:pt idx="556">
                  <c:v>3811</c:v>
                </c:pt>
                <c:pt idx="557">
                  <c:v>3822</c:v>
                </c:pt>
                <c:pt idx="558">
                  <c:v>3814</c:v>
                </c:pt>
                <c:pt idx="559">
                  <c:v>3799</c:v>
                </c:pt>
                <c:pt idx="560">
                  <c:v>3777</c:v>
                </c:pt>
                <c:pt idx="561">
                  <c:v>3757</c:v>
                </c:pt>
                <c:pt idx="562">
                  <c:v>3742</c:v>
                </c:pt>
                <c:pt idx="563">
                  <c:v>3739</c:v>
                </c:pt>
                <c:pt idx="564">
                  <c:v>3741</c:v>
                </c:pt>
                <c:pt idx="565">
                  <c:v>3752</c:v>
                </c:pt>
                <c:pt idx="566">
                  <c:v>3755</c:v>
                </c:pt>
                <c:pt idx="567">
                  <c:v>3763</c:v>
                </c:pt>
                <c:pt idx="568">
                  <c:v>3767</c:v>
                </c:pt>
                <c:pt idx="569">
                  <c:v>3775</c:v>
                </c:pt>
                <c:pt idx="570">
                  <c:v>3764</c:v>
                </c:pt>
                <c:pt idx="571">
                  <c:v>3757</c:v>
                </c:pt>
                <c:pt idx="572">
                  <c:v>3741</c:v>
                </c:pt>
                <c:pt idx="573">
                  <c:v>3719</c:v>
                </c:pt>
                <c:pt idx="574">
                  <c:v>3704</c:v>
                </c:pt>
                <c:pt idx="575">
                  <c:v>3695</c:v>
                </c:pt>
                <c:pt idx="576">
                  <c:v>3689</c:v>
                </c:pt>
                <c:pt idx="577">
                  <c:v>3683</c:v>
                </c:pt>
                <c:pt idx="578">
                  <c:v>3677</c:v>
                </c:pt>
                <c:pt idx="579">
                  <c:v>3675</c:v>
                </c:pt>
                <c:pt idx="580">
                  <c:v>3679</c:v>
                </c:pt>
                <c:pt idx="581">
                  <c:v>3687</c:v>
                </c:pt>
                <c:pt idx="582">
                  <c:v>3693</c:v>
                </c:pt>
                <c:pt idx="583">
                  <c:v>3703</c:v>
                </c:pt>
                <c:pt idx="584">
                  <c:v>3711</c:v>
                </c:pt>
                <c:pt idx="585">
                  <c:v>3715</c:v>
                </c:pt>
                <c:pt idx="586">
                  <c:v>3714</c:v>
                </c:pt>
                <c:pt idx="587">
                  <c:v>3716</c:v>
                </c:pt>
                <c:pt idx="588">
                  <c:v>3712</c:v>
                </c:pt>
                <c:pt idx="589">
                  <c:v>3705</c:v>
                </c:pt>
                <c:pt idx="590">
                  <c:v>3704</c:v>
                </c:pt>
                <c:pt idx="591">
                  <c:v>3699</c:v>
                </c:pt>
                <c:pt idx="592">
                  <c:v>3689</c:v>
                </c:pt>
                <c:pt idx="593">
                  <c:v>3678</c:v>
                </c:pt>
                <c:pt idx="594">
                  <c:v>3661</c:v>
                </c:pt>
                <c:pt idx="595">
                  <c:v>3648</c:v>
                </c:pt>
                <c:pt idx="596">
                  <c:v>3639</c:v>
                </c:pt>
                <c:pt idx="597">
                  <c:v>3634</c:v>
                </c:pt>
                <c:pt idx="598">
                  <c:v>3624</c:v>
                </c:pt>
                <c:pt idx="599">
                  <c:v>3618</c:v>
                </c:pt>
                <c:pt idx="600">
                  <c:v>3622</c:v>
                </c:pt>
                <c:pt idx="601">
                  <c:v>3634</c:v>
                </c:pt>
                <c:pt idx="602">
                  <c:v>3642</c:v>
                </c:pt>
                <c:pt idx="603">
                  <c:v>3645</c:v>
                </c:pt>
                <c:pt idx="604">
                  <c:v>3637</c:v>
                </c:pt>
                <c:pt idx="605">
                  <c:v>3620</c:v>
                </c:pt>
                <c:pt idx="606">
                  <c:v>3617</c:v>
                </c:pt>
                <c:pt idx="607">
                  <c:v>3618</c:v>
                </c:pt>
                <c:pt idx="608">
                  <c:v>3615</c:v>
                </c:pt>
                <c:pt idx="609">
                  <c:v>3612</c:v>
                </c:pt>
                <c:pt idx="610">
                  <c:v>3604</c:v>
                </c:pt>
                <c:pt idx="611">
                  <c:v>3597</c:v>
                </c:pt>
                <c:pt idx="612">
                  <c:v>3590</c:v>
                </c:pt>
                <c:pt idx="613">
                  <c:v>3582</c:v>
                </c:pt>
                <c:pt idx="614">
                  <c:v>3581</c:v>
                </c:pt>
                <c:pt idx="615">
                  <c:v>3579</c:v>
                </c:pt>
                <c:pt idx="616">
                  <c:v>3573</c:v>
                </c:pt>
                <c:pt idx="617">
                  <c:v>3568</c:v>
                </c:pt>
                <c:pt idx="618">
                  <c:v>3565</c:v>
                </c:pt>
                <c:pt idx="619">
                  <c:v>3563</c:v>
                </c:pt>
                <c:pt idx="620">
                  <c:v>3562</c:v>
                </c:pt>
                <c:pt idx="621">
                  <c:v>3558</c:v>
                </c:pt>
                <c:pt idx="622">
                  <c:v>3549</c:v>
                </c:pt>
                <c:pt idx="623">
                  <c:v>3536</c:v>
                </c:pt>
                <c:pt idx="624">
                  <c:v>3517</c:v>
                </c:pt>
                <c:pt idx="625">
                  <c:v>3500</c:v>
                </c:pt>
                <c:pt idx="626">
                  <c:v>3489</c:v>
                </c:pt>
                <c:pt idx="627">
                  <c:v>3482</c:v>
                </c:pt>
                <c:pt idx="628">
                  <c:v>3476</c:v>
                </c:pt>
                <c:pt idx="629">
                  <c:v>3474</c:v>
                </c:pt>
                <c:pt idx="630">
                  <c:v>3477</c:v>
                </c:pt>
                <c:pt idx="631">
                  <c:v>3487</c:v>
                </c:pt>
                <c:pt idx="632">
                  <c:v>3503</c:v>
                </c:pt>
                <c:pt idx="633">
                  <c:v>3515</c:v>
                </c:pt>
                <c:pt idx="634">
                  <c:v>3511</c:v>
                </c:pt>
                <c:pt idx="635">
                  <c:v>3504</c:v>
                </c:pt>
                <c:pt idx="636">
                  <c:v>3501</c:v>
                </c:pt>
                <c:pt idx="637">
                  <c:v>3496</c:v>
                </c:pt>
                <c:pt idx="638">
                  <c:v>3488</c:v>
                </c:pt>
                <c:pt idx="639">
                  <c:v>3485</c:v>
                </c:pt>
                <c:pt idx="640">
                  <c:v>3492</c:v>
                </c:pt>
                <c:pt idx="641">
                  <c:v>3502</c:v>
                </c:pt>
                <c:pt idx="642">
                  <c:v>3508</c:v>
                </c:pt>
                <c:pt idx="643">
                  <c:v>3508</c:v>
                </c:pt>
                <c:pt idx="644">
                  <c:v>3501</c:v>
                </c:pt>
                <c:pt idx="645">
                  <c:v>3489</c:v>
                </c:pt>
                <c:pt idx="646">
                  <c:v>3475</c:v>
                </c:pt>
                <c:pt idx="647">
                  <c:v>3467</c:v>
                </c:pt>
                <c:pt idx="648">
                  <c:v>3468</c:v>
                </c:pt>
                <c:pt idx="649">
                  <c:v>3467</c:v>
                </c:pt>
                <c:pt idx="650">
                  <c:v>3459</c:v>
                </c:pt>
                <c:pt idx="651">
                  <c:v>3446</c:v>
                </c:pt>
                <c:pt idx="652">
                  <c:v>3431</c:v>
                </c:pt>
                <c:pt idx="653">
                  <c:v>3415</c:v>
                </c:pt>
                <c:pt idx="654">
                  <c:v>3405</c:v>
                </c:pt>
                <c:pt idx="655">
                  <c:v>3400</c:v>
                </c:pt>
                <c:pt idx="656">
                  <c:v>3401</c:v>
                </c:pt>
                <c:pt idx="657">
                  <c:v>3409</c:v>
                </c:pt>
                <c:pt idx="658">
                  <c:v>3417</c:v>
                </c:pt>
                <c:pt idx="659">
                  <c:v>3424</c:v>
                </c:pt>
                <c:pt idx="660">
                  <c:v>3427</c:v>
                </c:pt>
                <c:pt idx="661">
                  <c:v>3421</c:v>
                </c:pt>
                <c:pt idx="662">
                  <c:v>3401</c:v>
                </c:pt>
                <c:pt idx="663">
                  <c:v>3380</c:v>
                </c:pt>
                <c:pt idx="664">
                  <c:v>3369</c:v>
                </c:pt>
                <c:pt idx="665">
                  <c:v>3368</c:v>
                </c:pt>
                <c:pt idx="666">
                  <c:v>3370</c:v>
                </c:pt>
                <c:pt idx="667">
                  <c:v>3367</c:v>
                </c:pt>
                <c:pt idx="668">
                  <c:v>3359</c:v>
                </c:pt>
                <c:pt idx="669">
                  <c:v>3355</c:v>
                </c:pt>
                <c:pt idx="670">
                  <c:v>3362</c:v>
                </c:pt>
                <c:pt idx="671">
                  <c:v>3367</c:v>
                </c:pt>
                <c:pt idx="672">
                  <c:v>3362</c:v>
                </c:pt>
                <c:pt idx="673">
                  <c:v>3356</c:v>
                </c:pt>
                <c:pt idx="674">
                  <c:v>3350</c:v>
                </c:pt>
                <c:pt idx="675">
                  <c:v>3342</c:v>
                </c:pt>
                <c:pt idx="676">
                  <c:v>3334</c:v>
                </c:pt>
                <c:pt idx="677">
                  <c:v>3325</c:v>
                </c:pt>
                <c:pt idx="678">
                  <c:v>3314</c:v>
                </c:pt>
                <c:pt idx="679">
                  <c:v>3300</c:v>
                </c:pt>
                <c:pt idx="680">
                  <c:v>3287</c:v>
                </c:pt>
                <c:pt idx="681">
                  <c:v>3284</c:v>
                </c:pt>
                <c:pt idx="682">
                  <c:v>3289</c:v>
                </c:pt>
                <c:pt idx="683">
                  <c:v>3296</c:v>
                </c:pt>
                <c:pt idx="684">
                  <c:v>3297</c:v>
                </c:pt>
                <c:pt idx="685">
                  <c:v>3298</c:v>
                </c:pt>
                <c:pt idx="686">
                  <c:v>3303</c:v>
                </c:pt>
                <c:pt idx="687">
                  <c:v>3307</c:v>
                </c:pt>
                <c:pt idx="688">
                  <c:v>3304</c:v>
                </c:pt>
                <c:pt idx="689">
                  <c:v>3298</c:v>
                </c:pt>
                <c:pt idx="690">
                  <c:v>3300</c:v>
                </c:pt>
                <c:pt idx="691">
                  <c:v>3304</c:v>
                </c:pt>
                <c:pt idx="692">
                  <c:v>3304</c:v>
                </c:pt>
                <c:pt idx="693">
                  <c:v>3298</c:v>
                </c:pt>
                <c:pt idx="694">
                  <c:v>3286</c:v>
                </c:pt>
                <c:pt idx="695">
                  <c:v>3272</c:v>
                </c:pt>
                <c:pt idx="696">
                  <c:v>3262</c:v>
                </c:pt>
                <c:pt idx="697">
                  <c:v>3252</c:v>
                </c:pt>
                <c:pt idx="698">
                  <c:v>3248</c:v>
                </c:pt>
                <c:pt idx="699">
                  <c:v>3247</c:v>
                </c:pt>
                <c:pt idx="700">
                  <c:v>3238</c:v>
                </c:pt>
                <c:pt idx="701">
                  <c:v>3219</c:v>
                </c:pt>
                <c:pt idx="702">
                  <c:v>3201</c:v>
                </c:pt>
                <c:pt idx="703">
                  <c:v>3195</c:v>
                </c:pt>
                <c:pt idx="704">
                  <c:v>3199</c:v>
                </c:pt>
                <c:pt idx="705">
                  <c:v>3207</c:v>
                </c:pt>
                <c:pt idx="706">
                  <c:v>3212</c:v>
                </c:pt>
                <c:pt idx="707">
                  <c:v>3212</c:v>
                </c:pt>
                <c:pt idx="708">
                  <c:v>3208</c:v>
                </c:pt>
                <c:pt idx="709">
                  <c:v>3201</c:v>
                </c:pt>
                <c:pt idx="710">
                  <c:v>3192</c:v>
                </c:pt>
                <c:pt idx="711">
                  <c:v>3184</c:v>
                </c:pt>
                <c:pt idx="712">
                  <c:v>3180</c:v>
                </c:pt>
                <c:pt idx="713">
                  <c:v>3173</c:v>
                </c:pt>
                <c:pt idx="714">
                  <c:v>3159</c:v>
                </c:pt>
                <c:pt idx="715">
                  <c:v>3148</c:v>
                </c:pt>
                <c:pt idx="716">
                  <c:v>3143</c:v>
                </c:pt>
                <c:pt idx="717">
                  <c:v>3135</c:v>
                </c:pt>
                <c:pt idx="718">
                  <c:v>3120</c:v>
                </c:pt>
                <c:pt idx="719">
                  <c:v>3107</c:v>
                </c:pt>
                <c:pt idx="720">
                  <c:v>3103</c:v>
                </c:pt>
                <c:pt idx="721">
                  <c:v>3099</c:v>
                </c:pt>
                <c:pt idx="722">
                  <c:v>3090</c:v>
                </c:pt>
                <c:pt idx="723">
                  <c:v>3080</c:v>
                </c:pt>
                <c:pt idx="724">
                  <c:v>3073</c:v>
                </c:pt>
                <c:pt idx="725">
                  <c:v>3066</c:v>
                </c:pt>
                <c:pt idx="726">
                  <c:v>3054</c:v>
                </c:pt>
                <c:pt idx="727">
                  <c:v>3046</c:v>
                </c:pt>
                <c:pt idx="728">
                  <c:v>3048</c:v>
                </c:pt>
                <c:pt idx="729">
                  <c:v>3052</c:v>
                </c:pt>
                <c:pt idx="730">
                  <c:v>3052</c:v>
                </c:pt>
                <c:pt idx="731">
                  <c:v>3053</c:v>
                </c:pt>
                <c:pt idx="732">
                  <c:v>3060</c:v>
                </c:pt>
                <c:pt idx="733">
                  <c:v>3070</c:v>
                </c:pt>
                <c:pt idx="734">
                  <c:v>3079</c:v>
                </c:pt>
                <c:pt idx="735">
                  <c:v>3080</c:v>
                </c:pt>
                <c:pt idx="736">
                  <c:v>3068</c:v>
                </c:pt>
                <c:pt idx="737">
                  <c:v>3053</c:v>
                </c:pt>
                <c:pt idx="738">
                  <c:v>3042</c:v>
                </c:pt>
                <c:pt idx="739">
                  <c:v>3035</c:v>
                </c:pt>
                <c:pt idx="740">
                  <c:v>3031</c:v>
                </c:pt>
                <c:pt idx="741">
                  <c:v>3027</c:v>
                </c:pt>
                <c:pt idx="742">
                  <c:v>3021</c:v>
                </c:pt>
                <c:pt idx="743">
                  <c:v>3017</c:v>
                </c:pt>
                <c:pt idx="744">
                  <c:v>3020</c:v>
                </c:pt>
                <c:pt idx="745">
                  <c:v>3023</c:v>
                </c:pt>
                <c:pt idx="746">
                  <c:v>3022</c:v>
                </c:pt>
                <c:pt idx="747">
                  <c:v>3014</c:v>
                </c:pt>
                <c:pt idx="748">
                  <c:v>2997</c:v>
                </c:pt>
                <c:pt idx="749">
                  <c:v>2980</c:v>
                </c:pt>
                <c:pt idx="750">
                  <c:v>2972</c:v>
                </c:pt>
                <c:pt idx="751">
                  <c:v>2971</c:v>
                </c:pt>
                <c:pt idx="752">
                  <c:v>2973</c:v>
                </c:pt>
                <c:pt idx="753">
                  <c:v>2981</c:v>
                </c:pt>
                <c:pt idx="754">
                  <c:v>2989</c:v>
                </c:pt>
                <c:pt idx="755">
                  <c:v>2994</c:v>
                </c:pt>
                <c:pt idx="756">
                  <c:v>2993</c:v>
                </c:pt>
                <c:pt idx="757">
                  <c:v>2984</c:v>
                </c:pt>
                <c:pt idx="758">
                  <c:v>2967</c:v>
                </c:pt>
                <c:pt idx="759">
                  <c:v>2957</c:v>
                </c:pt>
                <c:pt idx="760">
                  <c:v>2961</c:v>
                </c:pt>
                <c:pt idx="761">
                  <c:v>2962</c:v>
                </c:pt>
                <c:pt idx="762">
                  <c:v>2949</c:v>
                </c:pt>
                <c:pt idx="763">
                  <c:v>2939</c:v>
                </c:pt>
                <c:pt idx="764">
                  <c:v>2943</c:v>
                </c:pt>
                <c:pt idx="765">
                  <c:v>2951</c:v>
                </c:pt>
                <c:pt idx="766">
                  <c:v>2954</c:v>
                </c:pt>
                <c:pt idx="767">
                  <c:v>2953</c:v>
                </c:pt>
                <c:pt idx="768">
                  <c:v>2950</c:v>
                </c:pt>
                <c:pt idx="769">
                  <c:v>2944</c:v>
                </c:pt>
                <c:pt idx="770">
                  <c:v>2939</c:v>
                </c:pt>
                <c:pt idx="771">
                  <c:v>2941</c:v>
                </c:pt>
                <c:pt idx="772">
                  <c:v>2958</c:v>
                </c:pt>
                <c:pt idx="773">
                  <c:v>2966</c:v>
                </c:pt>
                <c:pt idx="774">
                  <c:v>2948</c:v>
                </c:pt>
                <c:pt idx="775">
                  <c:v>2927</c:v>
                </c:pt>
                <c:pt idx="776">
                  <c:v>2916</c:v>
                </c:pt>
                <c:pt idx="777">
                  <c:v>2908</c:v>
                </c:pt>
                <c:pt idx="778">
                  <c:v>2900</c:v>
                </c:pt>
                <c:pt idx="779">
                  <c:v>2898</c:v>
                </c:pt>
                <c:pt idx="780">
                  <c:v>2901</c:v>
                </c:pt>
                <c:pt idx="781">
                  <c:v>2905</c:v>
                </c:pt>
                <c:pt idx="782">
                  <c:v>2904</c:v>
                </c:pt>
                <c:pt idx="783">
                  <c:v>2901</c:v>
                </c:pt>
                <c:pt idx="784">
                  <c:v>2900</c:v>
                </c:pt>
                <c:pt idx="785">
                  <c:v>2900</c:v>
                </c:pt>
                <c:pt idx="786">
                  <c:v>2899</c:v>
                </c:pt>
                <c:pt idx="787">
                  <c:v>2899</c:v>
                </c:pt>
                <c:pt idx="788">
                  <c:v>2903</c:v>
                </c:pt>
                <c:pt idx="789">
                  <c:v>2900</c:v>
                </c:pt>
                <c:pt idx="790">
                  <c:v>2887</c:v>
                </c:pt>
                <c:pt idx="791">
                  <c:v>2876</c:v>
                </c:pt>
                <c:pt idx="792">
                  <c:v>2873</c:v>
                </c:pt>
                <c:pt idx="793">
                  <c:v>2872</c:v>
                </c:pt>
                <c:pt idx="794">
                  <c:v>2873</c:v>
                </c:pt>
                <c:pt idx="795">
                  <c:v>2872</c:v>
                </c:pt>
                <c:pt idx="796">
                  <c:v>2870</c:v>
                </c:pt>
                <c:pt idx="797">
                  <c:v>2865</c:v>
                </c:pt>
                <c:pt idx="798">
                  <c:v>2855</c:v>
                </c:pt>
                <c:pt idx="799">
                  <c:v>2843</c:v>
                </c:pt>
                <c:pt idx="800">
                  <c:v>2833</c:v>
                </c:pt>
                <c:pt idx="801">
                  <c:v>2825</c:v>
                </c:pt>
                <c:pt idx="802">
                  <c:v>2824</c:v>
                </c:pt>
                <c:pt idx="803">
                  <c:v>2825</c:v>
                </c:pt>
                <c:pt idx="804">
                  <c:v>2826</c:v>
                </c:pt>
                <c:pt idx="805">
                  <c:v>2820</c:v>
                </c:pt>
                <c:pt idx="806">
                  <c:v>2804</c:v>
                </c:pt>
                <c:pt idx="807">
                  <c:v>2794</c:v>
                </c:pt>
                <c:pt idx="808">
                  <c:v>2802</c:v>
                </c:pt>
                <c:pt idx="809">
                  <c:v>2814</c:v>
                </c:pt>
                <c:pt idx="810">
                  <c:v>2820</c:v>
                </c:pt>
                <c:pt idx="811">
                  <c:v>2819</c:v>
                </c:pt>
                <c:pt idx="812">
                  <c:v>2814</c:v>
                </c:pt>
                <c:pt idx="813">
                  <c:v>2806</c:v>
                </c:pt>
                <c:pt idx="814">
                  <c:v>2800</c:v>
                </c:pt>
                <c:pt idx="815">
                  <c:v>2793</c:v>
                </c:pt>
                <c:pt idx="816">
                  <c:v>2785</c:v>
                </c:pt>
                <c:pt idx="817">
                  <c:v>2776</c:v>
                </c:pt>
                <c:pt idx="818">
                  <c:v>2769</c:v>
                </c:pt>
                <c:pt idx="819">
                  <c:v>2761</c:v>
                </c:pt>
                <c:pt idx="820">
                  <c:v>2749</c:v>
                </c:pt>
                <c:pt idx="821">
                  <c:v>2736</c:v>
                </c:pt>
                <c:pt idx="822">
                  <c:v>2726</c:v>
                </c:pt>
                <c:pt idx="823">
                  <c:v>2721</c:v>
                </c:pt>
                <c:pt idx="824">
                  <c:v>2724</c:v>
                </c:pt>
                <c:pt idx="825">
                  <c:v>2730</c:v>
                </c:pt>
                <c:pt idx="826">
                  <c:v>2733</c:v>
                </c:pt>
                <c:pt idx="827">
                  <c:v>2735</c:v>
                </c:pt>
                <c:pt idx="828">
                  <c:v>2735</c:v>
                </c:pt>
                <c:pt idx="829">
                  <c:v>2734</c:v>
                </c:pt>
                <c:pt idx="830">
                  <c:v>2734</c:v>
                </c:pt>
                <c:pt idx="831">
                  <c:v>2729</c:v>
                </c:pt>
                <c:pt idx="832">
                  <c:v>2719</c:v>
                </c:pt>
                <c:pt idx="833">
                  <c:v>2710</c:v>
                </c:pt>
                <c:pt idx="834">
                  <c:v>2698</c:v>
                </c:pt>
                <c:pt idx="835">
                  <c:v>2688</c:v>
                </c:pt>
                <c:pt idx="836">
                  <c:v>2682</c:v>
                </c:pt>
                <c:pt idx="837">
                  <c:v>2676</c:v>
                </c:pt>
                <c:pt idx="838">
                  <c:v>2663</c:v>
                </c:pt>
                <c:pt idx="839">
                  <c:v>2645</c:v>
                </c:pt>
                <c:pt idx="840">
                  <c:v>2624</c:v>
                </c:pt>
                <c:pt idx="841">
                  <c:v>2600</c:v>
                </c:pt>
                <c:pt idx="842">
                  <c:v>2578</c:v>
                </c:pt>
                <c:pt idx="843">
                  <c:v>2563</c:v>
                </c:pt>
                <c:pt idx="844">
                  <c:v>2558</c:v>
                </c:pt>
                <c:pt idx="845">
                  <c:v>2553</c:v>
                </c:pt>
                <c:pt idx="846">
                  <c:v>2543</c:v>
                </c:pt>
                <c:pt idx="847">
                  <c:v>2529</c:v>
                </c:pt>
                <c:pt idx="848">
                  <c:v>2516</c:v>
                </c:pt>
                <c:pt idx="849">
                  <c:v>2506</c:v>
                </c:pt>
                <c:pt idx="850">
                  <c:v>2495</c:v>
                </c:pt>
                <c:pt idx="851">
                  <c:v>2483</c:v>
                </c:pt>
                <c:pt idx="852">
                  <c:v>2478</c:v>
                </c:pt>
                <c:pt idx="853">
                  <c:v>2475</c:v>
                </c:pt>
                <c:pt idx="854">
                  <c:v>2467</c:v>
                </c:pt>
                <c:pt idx="855">
                  <c:v>2459</c:v>
                </c:pt>
                <c:pt idx="856">
                  <c:v>2456</c:v>
                </c:pt>
                <c:pt idx="857">
                  <c:v>2455</c:v>
                </c:pt>
                <c:pt idx="858">
                  <c:v>2455</c:v>
                </c:pt>
                <c:pt idx="859">
                  <c:v>2455</c:v>
                </c:pt>
                <c:pt idx="860">
                  <c:v>2451</c:v>
                </c:pt>
                <c:pt idx="861">
                  <c:v>2451</c:v>
                </c:pt>
                <c:pt idx="862">
                  <c:v>2468</c:v>
                </c:pt>
                <c:pt idx="863">
                  <c:v>2496</c:v>
                </c:pt>
                <c:pt idx="864">
                  <c:v>2520</c:v>
                </c:pt>
                <c:pt idx="865">
                  <c:v>2531</c:v>
                </c:pt>
                <c:pt idx="866">
                  <c:v>2516</c:v>
                </c:pt>
                <c:pt idx="867">
                  <c:v>2490</c:v>
                </c:pt>
                <c:pt idx="868">
                  <c:v>2469</c:v>
                </c:pt>
                <c:pt idx="869">
                  <c:v>2458</c:v>
                </c:pt>
                <c:pt idx="870">
                  <c:v>2467</c:v>
                </c:pt>
                <c:pt idx="871">
                  <c:v>2483</c:v>
                </c:pt>
                <c:pt idx="872">
                  <c:v>2492</c:v>
                </c:pt>
                <c:pt idx="873">
                  <c:v>2496</c:v>
                </c:pt>
                <c:pt idx="874">
                  <c:v>2499</c:v>
                </c:pt>
                <c:pt idx="875">
                  <c:v>2499</c:v>
                </c:pt>
                <c:pt idx="876">
                  <c:v>2495</c:v>
                </c:pt>
                <c:pt idx="877">
                  <c:v>2493</c:v>
                </c:pt>
                <c:pt idx="878">
                  <c:v>2499</c:v>
                </c:pt>
                <c:pt idx="879">
                  <c:v>2506</c:v>
                </c:pt>
                <c:pt idx="880">
                  <c:v>2505</c:v>
                </c:pt>
                <c:pt idx="881">
                  <c:v>2498</c:v>
                </c:pt>
                <c:pt idx="882">
                  <c:v>2489</c:v>
                </c:pt>
                <c:pt idx="883">
                  <c:v>2483</c:v>
                </c:pt>
                <c:pt idx="884">
                  <c:v>2485</c:v>
                </c:pt>
                <c:pt idx="885">
                  <c:v>2491</c:v>
                </c:pt>
                <c:pt idx="886">
                  <c:v>2491</c:v>
                </c:pt>
                <c:pt idx="887">
                  <c:v>2489</c:v>
                </c:pt>
                <c:pt idx="888">
                  <c:v>2488</c:v>
                </c:pt>
                <c:pt idx="889">
                  <c:v>2487</c:v>
                </c:pt>
                <c:pt idx="890">
                  <c:v>2482</c:v>
                </c:pt>
                <c:pt idx="891">
                  <c:v>2473</c:v>
                </c:pt>
                <c:pt idx="892">
                  <c:v>2459</c:v>
                </c:pt>
                <c:pt idx="893">
                  <c:v>2447</c:v>
                </c:pt>
                <c:pt idx="894">
                  <c:v>2447</c:v>
                </c:pt>
                <c:pt idx="895">
                  <c:v>2451</c:v>
                </c:pt>
                <c:pt idx="896">
                  <c:v>2446</c:v>
                </c:pt>
                <c:pt idx="897">
                  <c:v>2436</c:v>
                </c:pt>
                <c:pt idx="898">
                  <c:v>2429</c:v>
                </c:pt>
                <c:pt idx="899">
                  <c:v>2424</c:v>
                </c:pt>
                <c:pt idx="900">
                  <c:v>2423</c:v>
                </c:pt>
                <c:pt idx="901">
                  <c:v>2423</c:v>
                </c:pt>
                <c:pt idx="902">
                  <c:v>2424</c:v>
                </c:pt>
                <c:pt idx="903">
                  <c:v>2423</c:v>
                </c:pt>
                <c:pt idx="904">
                  <c:v>2418</c:v>
                </c:pt>
                <c:pt idx="905">
                  <c:v>2413</c:v>
                </c:pt>
                <c:pt idx="906">
                  <c:v>2415</c:v>
                </c:pt>
                <c:pt idx="907">
                  <c:v>2420</c:v>
                </c:pt>
                <c:pt idx="908">
                  <c:v>2424</c:v>
                </c:pt>
                <c:pt idx="909">
                  <c:v>2426</c:v>
                </c:pt>
                <c:pt idx="910">
                  <c:v>2424</c:v>
                </c:pt>
                <c:pt idx="911">
                  <c:v>2421</c:v>
                </c:pt>
                <c:pt idx="912">
                  <c:v>2423</c:v>
                </c:pt>
                <c:pt idx="913">
                  <c:v>2428</c:v>
                </c:pt>
                <c:pt idx="914">
                  <c:v>2429</c:v>
                </c:pt>
                <c:pt idx="915">
                  <c:v>2428</c:v>
                </c:pt>
                <c:pt idx="916">
                  <c:v>2427</c:v>
                </c:pt>
                <c:pt idx="917">
                  <c:v>2422</c:v>
                </c:pt>
                <c:pt idx="918">
                  <c:v>2406</c:v>
                </c:pt>
                <c:pt idx="919">
                  <c:v>2382</c:v>
                </c:pt>
                <c:pt idx="920">
                  <c:v>2354</c:v>
                </c:pt>
                <c:pt idx="921">
                  <c:v>2326</c:v>
                </c:pt>
                <c:pt idx="922">
                  <c:v>2301</c:v>
                </c:pt>
                <c:pt idx="923">
                  <c:v>2281</c:v>
                </c:pt>
                <c:pt idx="924">
                  <c:v>2266</c:v>
                </c:pt>
                <c:pt idx="925">
                  <c:v>2257</c:v>
                </c:pt>
                <c:pt idx="926">
                  <c:v>2252</c:v>
                </c:pt>
                <c:pt idx="927">
                  <c:v>2248</c:v>
                </c:pt>
                <c:pt idx="928">
                  <c:v>2238</c:v>
                </c:pt>
                <c:pt idx="929">
                  <c:v>2223</c:v>
                </c:pt>
                <c:pt idx="930">
                  <c:v>2204</c:v>
                </c:pt>
                <c:pt idx="931">
                  <c:v>2186</c:v>
                </c:pt>
                <c:pt idx="932">
                  <c:v>2177</c:v>
                </c:pt>
                <c:pt idx="933">
                  <c:v>2175</c:v>
                </c:pt>
                <c:pt idx="934">
                  <c:v>2175</c:v>
                </c:pt>
                <c:pt idx="935">
                  <c:v>2178</c:v>
                </c:pt>
                <c:pt idx="936">
                  <c:v>2186</c:v>
                </c:pt>
                <c:pt idx="937">
                  <c:v>2194</c:v>
                </c:pt>
                <c:pt idx="938">
                  <c:v>2198</c:v>
                </c:pt>
                <c:pt idx="939">
                  <c:v>2199</c:v>
                </c:pt>
                <c:pt idx="940">
                  <c:v>2202</c:v>
                </c:pt>
                <c:pt idx="941">
                  <c:v>2206</c:v>
                </c:pt>
                <c:pt idx="942">
                  <c:v>2215</c:v>
                </c:pt>
                <c:pt idx="943">
                  <c:v>2223</c:v>
                </c:pt>
                <c:pt idx="944">
                  <c:v>2228</c:v>
                </c:pt>
                <c:pt idx="945">
                  <c:v>2231</c:v>
                </c:pt>
                <c:pt idx="946">
                  <c:v>2238</c:v>
                </c:pt>
                <c:pt idx="947">
                  <c:v>2242</c:v>
                </c:pt>
                <c:pt idx="948">
                  <c:v>2235</c:v>
                </c:pt>
                <c:pt idx="949">
                  <c:v>2225</c:v>
                </c:pt>
                <c:pt idx="950">
                  <c:v>2223</c:v>
                </c:pt>
                <c:pt idx="951">
                  <c:v>2226</c:v>
                </c:pt>
                <c:pt idx="952">
                  <c:v>2230</c:v>
                </c:pt>
                <c:pt idx="953">
                  <c:v>2230</c:v>
                </c:pt>
                <c:pt idx="954">
                  <c:v>2215</c:v>
                </c:pt>
                <c:pt idx="955">
                  <c:v>2200</c:v>
                </c:pt>
                <c:pt idx="956">
                  <c:v>2206</c:v>
                </c:pt>
                <c:pt idx="957">
                  <c:v>2216</c:v>
                </c:pt>
                <c:pt idx="958">
                  <c:v>2208</c:v>
                </c:pt>
                <c:pt idx="959">
                  <c:v>2187</c:v>
                </c:pt>
                <c:pt idx="960">
                  <c:v>2166</c:v>
                </c:pt>
                <c:pt idx="961">
                  <c:v>2149</c:v>
                </c:pt>
                <c:pt idx="962">
                  <c:v>2143</c:v>
                </c:pt>
                <c:pt idx="963">
                  <c:v>2143</c:v>
                </c:pt>
                <c:pt idx="964">
                  <c:v>2141</c:v>
                </c:pt>
                <c:pt idx="965">
                  <c:v>2136</c:v>
                </c:pt>
                <c:pt idx="966">
                  <c:v>2125</c:v>
                </c:pt>
                <c:pt idx="967">
                  <c:v>2113</c:v>
                </c:pt>
                <c:pt idx="968">
                  <c:v>2104</c:v>
                </c:pt>
                <c:pt idx="969">
                  <c:v>2099</c:v>
                </c:pt>
                <c:pt idx="970">
                  <c:v>2096</c:v>
                </c:pt>
                <c:pt idx="971">
                  <c:v>2095</c:v>
                </c:pt>
                <c:pt idx="972">
                  <c:v>2095</c:v>
                </c:pt>
                <c:pt idx="973">
                  <c:v>2099</c:v>
                </c:pt>
                <c:pt idx="974">
                  <c:v>2106</c:v>
                </c:pt>
                <c:pt idx="975">
                  <c:v>2112</c:v>
                </c:pt>
                <c:pt idx="976">
                  <c:v>2110</c:v>
                </c:pt>
                <c:pt idx="977">
                  <c:v>2102</c:v>
                </c:pt>
                <c:pt idx="978">
                  <c:v>2095</c:v>
                </c:pt>
                <c:pt idx="979">
                  <c:v>2089</c:v>
                </c:pt>
                <c:pt idx="980">
                  <c:v>2087</c:v>
                </c:pt>
                <c:pt idx="981">
                  <c:v>2086</c:v>
                </c:pt>
                <c:pt idx="982">
                  <c:v>2079</c:v>
                </c:pt>
                <c:pt idx="983">
                  <c:v>2068</c:v>
                </c:pt>
                <c:pt idx="984">
                  <c:v>2066</c:v>
                </c:pt>
                <c:pt idx="985">
                  <c:v>2073</c:v>
                </c:pt>
                <c:pt idx="986">
                  <c:v>2078</c:v>
                </c:pt>
                <c:pt idx="987">
                  <c:v>2081</c:v>
                </c:pt>
                <c:pt idx="988">
                  <c:v>2080</c:v>
                </c:pt>
                <c:pt idx="989">
                  <c:v>2073</c:v>
                </c:pt>
                <c:pt idx="990">
                  <c:v>2060</c:v>
                </c:pt>
                <c:pt idx="991">
                  <c:v>2046</c:v>
                </c:pt>
                <c:pt idx="992">
                  <c:v>2028</c:v>
                </c:pt>
                <c:pt idx="993">
                  <c:v>2012</c:v>
                </c:pt>
                <c:pt idx="994">
                  <c:v>2012</c:v>
                </c:pt>
                <c:pt idx="995">
                  <c:v>2019</c:v>
                </c:pt>
                <c:pt idx="996">
                  <c:v>2014</c:v>
                </c:pt>
                <c:pt idx="997">
                  <c:v>2006</c:v>
                </c:pt>
                <c:pt idx="998">
                  <c:v>2014</c:v>
                </c:pt>
                <c:pt idx="999">
                  <c:v>2025</c:v>
                </c:pt>
                <c:pt idx="1000">
                  <c:v>2012</c:v>
                </c:pt>
                <c:pt idx="1001">
                  <c:v>1992</c:v>
                </c:pt>
                <c:pt idx="1002">
                  <c:v>1991</c:v>
                </c:pt>
                <c:pt idx="1003">
                  <c:v>1994</c:v>
                </c:pt>
                <c:pt idx="1004">
                  <c:v>1988</c:v>
                </c:pt>
                <c:pt idx="1005">
                  <c:v>1977</c:v>
                </c:pt>
                <c:pt idx="1006">
                  <c:v>1964</c:v>
                </c:pt>
                <c:pt idx="1007">
                  <c:v>1960</c:v>
                </c:pt>
                <c:pt idx="1008">
                  <c:v>1971</c:v>
                </c:pt>
                <c:pt idx="1009">
                  <c:v>1978</c:v>
                </c:pt>
                <c:pt idx="1010">
                  <c:v>1968</c:v>
                </c:pt>
                <c:pt idx="1011">
                  <c:v>1955</c:v>
                </c:pt>
                <c:pt idx="1012">
                  <c:v>1948</c:v>
                </c:pt>
                <c:pt idx="1013">
                  <c:v>1942</c:v>
                </c:pt>
                <c:pt idx="1014">
                  <c:v>1933</c:v>
                </c:pt>
                <c:pt idx="1015">
                  <c:v>1922</c:v>
                </c:pt>
                <c:pt idx="1016">
                  <c:v>1911</c:v>
                </c:pt>
                <c:pt idx="1017">
                  <c:v>1900</c:v>
                </c:pt>
                <c:pt idx="1018">
                  <c:v>1890</c:v>
                </c:pt>
                <c:pt idx="1019">
                  <c:v>1885</c:v>
                </c:pt>
                <c:pt idx="1020">
                  <c:v>1890</c:v>
                </c:pt>
                <c:pt idx="1021">
                  <c:v>1897</c:v>
                </c:pt>
                <c:pt idx="1022">
                  <c:v>1900</c:v>
                </c:pt>
                <c:pt idx="1023">
                  <c:v>1900</c:v>
                </c:pt>
                <c:pt idx="1024">
                  <c:v>1898</c:v>
                </c:pt>
                <c:pt idx="1025">
                  <c:v>1887</c:v>
                </c:pt>
                <c:pt idx="1026">
                  <c:v>1863</c:v>
                </c:pt>
                <c:pt idx="1027">
                  <c:v>1842</c:v>
                </c:pt>
                <c:pt idx="1028">
                  <c:v>1834</c:v>
                </c:pt>
                <c:pt idx="1029">
                  <c:v>1833</c:v>
                </c:pt>
                <c:pt idx="1030">
                  <c:v>1834</c:v>
                </c:pt>
                <c:pt idx="1031">
                  <c:v>1835</c:v>
                </c:pt>
                <c:pt idx="1032">
                  <c:v>1836</c:v>
                </c:pt>
                <c:pt idx="1033">
                  <c:v>1836</c:v>
                </c:pt>
                <c:pt idx="1034">
                  <c:v>1834</c:v>
                </c:pt>
                <c:pt idx="1035">
                  <c:v>1832</c:v>
                </c:pt>
                <c:pt idx="1036">
                  <c:v>1829</c:v>
                </c:pt>
                <c:pt idx="1037">
                  <c:v>1828</c:v>
                </c:pt>
                <c:pt idx="1038">
                  <c:v>1831</c:v>
                </c:pt>
                <c:pt idx="1039">
                  <c:v>1835</c:v>
                </c:pt>
                <c:pt idx="1040">
                  <c:v>1839</c:v>
                </c:pt>
                <c:pt idx="1041">
                  <c:v>1839</c:v>
                </c:pt>
                <c:pt idx="1042">
                  <c:v>1834</c:v>
                </c:pt>
                <c:pt idx="1043">
                  <c:v>1827</c:v>
                </c:pt>
                <c:pt idx="1044">
                  <c:v>1821</c:v>
                </c:pt>
                <c:pt idx="1045">
                  <c:v>1815</c:v>
                </c:pt>
                <c:pt idx="1046">
                  <c:v>1810</c:v>
                </c:pt>
                <c:pt idx="1047">
                  <c:v>1801</c:v>
                </c:pt>
                <c:pt idx="1048">
                  <c:v>1786</c:v>
                </c:pt>
                <c:pt idx="1049">
                  <c:v>1773</c:v>
                </c:pt>
                <c:pt idx="1050">
                  <c:v>1767</c:v>
                </c:pt>
                <c:pt idx="1051">
                  <c:v>1758</c:v>
                </c:pt>
                <c:pt idx="1052">
                  <c:v>1736</c:v>
                </c:pt>
                <c:pt idx="1053">
                  <c:v>1719</c:v>
                </c:pt>
                <c:pt idx="1054">
                  <c:v>1717</c:v>
                </c:pt>
                <c:pt idx="1055">
                  <c:v>1722</c:v>
                </c:pt>
                <c:pt idx="1056">
                  <c:v>1732</c:v>
                </c:pt>
                <c:pt idx="1057">
                  <c:v>1740</c:v>
                </c:pt>
                <c:pt idx="1058">
                  <c:v>1739</c:v>
                </c:pt>
                <c:pt idx="1059">
                  <c:v>1740</c:v>
                </c:pt>
                <c:pt idx="1060">
                  <c:v>1749</c:v>
                </c:pt>
                <c:pt idx="1061">
                  <c:v>1757</c:v>
                </c:pt>
                <c:pt idx="1062">
                  <c:v>1759</c:v>
                </c:pt>
                <c:pt idx="1063">
                  <c:v>1754</c:v>
                </c:pt>
                <c:pt idx="1064">
                  <c:v>1744</c:v>
                </c:pt>
                <c:pt idx="1065">
                  <c:v>1733</c:v>
                </c:pt>
                <c:pt idx="1066">
                  <c:v>1726</c:v>
                </c:pt>
                <c:pt idx="1067">
                  <c:v>1719</c:v>
                </c:pt>
                <c:pt idx="1068">
                  <c:v>1709</c:v>
                </c:pt>
                <c:pt idx="1069">
                  <c:v>1701</c:v>
                </c:pt>
                <c:pt idx="1070">
                  <c:v>1696</c:v>
                </c:pt>
                <c:pt idx="1071">
                  <c:v>1693</c:v>
                </c:pt>
                <c:pt idx="1072">
                  <c:v>1691</c:v>
                </c:pt>
                <c:pt idx="1073">
                  <c:v>1692</c:v>
                </c:pt>
                <c:pt idx="1074">
                  <c:v>1699</c:v>
                </c:pt>
                <c:pt idx="1075">
                  <c:v>1702</c:v>
                </c:pt>
                <c:pt idx="1076">
                  <c:v>1695</c:v>
                </c:pt>
                <c:pt idx="1077">
                  <c:v>1684</c:v>
                </c:pt>
                <c:pt idx="1078">
                  <c:v>1675</c:v>
                </c:pt>
                <c:pt idx="1079">
                  <c:v>1668</c:v>
                </c:pt>
                <c:pt idx="1080">
                  <c:v>1663</c:v>
                </c:pt>
                <c:pt idx="1081">
                  <c:v>1657</c:v>
                </c:pt>
                <c:pt idx="1082">
                  <c:v>1648</c:v>
                </c:pt>
                <c:pt idx="1083">
                  <c:v>1637</c:v>
                </c:pt>
                <c:pt idx="1084">
                  <c:v>1627</c:v>
                </c:pt>
                <c:pt idx="1085">
                  <c:v>1614</c:v>
                </c:pt>
                <c:pt idx="1086">
                  <c:v>1597</c:v>
                </c:pt>
                <c:pt idx="1087">
                  <c:v>1582</c:v>
                </c:pt>
                <c:pt idx="1088">
                  <c:v>1573</c:v>
                </c:pt>
                <c:pt idx="1089">
                  <c:v>1569</c:v>
                </c:pt>
                <c:pt idx="1090">
                  <c:v>1571</c:v>
                </c:pt>
                <c:pt idx="1091">
                  <c:v>1572</c:v>
                </c:pt>
                <c:pt idx="1092">
                  <c:v>1572</c:v>
                </c:pt>
                <c:pt idx="1093">
                  <c:v>1569</c:v>
                </c:pt>
                <c:pt idx="1094">
                  <c:v>1565</c:v>
                </c:pt>
                <c:pt idx="1095">
                  <c:v>1564</c:v>
                </c:pt>
                <c:pt idx="1096">
                  <c:v>1567</c:v>
                </c:pt>
                <c:pt idx="1097">
                  <c:v>1573</c:v>
                </c:pt>
                <c:pt idx="1098">
                  <c:v>1581</c:v>
                </c:pt>
                <c:pt idx="1099">
                  <c:v>1588</c:v>
                </c:pt>
                <c:pt idx="1100">
                  <c:v>1590</c:v>
                </c:pt>
                <c:pt idx="1101">
                  <c:v>1587</c:v>
                </c:pt>
                <c:pt idx="1102">
                  <c:v>1580</c:v>
                </c:pt>
                <c:pt idx="1103">
                  <c:v>1578</c:v>
                </c:pt>
                <c:pt idx="1104">
                  <c:v>1585</c:v>
                </c:pt>
                <c:pt idx="1105">
                  <c:v>1588</c:v>
                </c:pt>
                <c:pt idx="1106">
                  <c:v>1579</c:v>
                </c:pt>
                <c:pt idx="1107">
                  <c:v>1563</c:v>
                </c:pt>
                <c:pt idx="1108">
                  <c:v>1543</c:v>
                </c:pt>
                <c:pt idx="1109">
                  <c:v>1527</c:v>
                </c:pt>
                <c:pt idx="1110">
                  <c:v>1520</c:v>
                </c:pt>
                <c:pt idx="1111">
                  <c:v>1516</c:v>
                </c:pt>
                <c:pt idx="1112">
                  <c:v>1511</c:v>
                </c:pt>
                <c:pt idx="1113">
                  <c:v>1504</c:v>
                </c:pt>
                <c:pt idx="1114">
                  <c:v>1497</c:v>
                </c:pt>
                <c:pt idx="1115">
                  <c:v>1491</c:v>
                </c:pt>
                <c:pt idx="1116">
                  <c:v>1487</c:v>
                </c:pt>
                <c:pt idx="1117">
                  <c:v>1484</c:v>
                </c:pt>
                <c:pt idx="1118">
                  <c:v>1484</c:v>
                </c:pt>
                <c:pt idx="1119">
                  <c:v>1480</c:v>
                </c:pt>
                <c:pt idx="1120">
                  <c:v>1470</c:v>
                </c:pt>
                <c:pt idx="1121">
                  <c:v>1459</c:v>
                </c:pt>
                <c:pt idx="1122">
                  <c:v>1450</c:v>
                </c:pt>
                <c:pt idx="1123">
                  <c:v>1444</c:v>
                </c:pt>
                <c:pt idx="1124">
                  <c:v>1440</c:v>
                </c:pt>
                <c:pt idx="1125">
                  <c:v>1438</c:v>
                </c:pt>
                <c:pt idx="1126">
                  <c:v>1439</c:v>
                </c:pt>
                <c:pt idx="1127">
                  <c:v>1436</c:v>
                </c:pt>
                <c:pt idx="1128">
                  <c:v>1427</c:v>
                </c:pt>
                <c:pt idx="1129">
                  <c:v>1412</c:v>
                </c:pt>
                <c:pt idx="1130">
                  <c:v>1394</c:v>
                </c:pt>
                <c:pt idx="1131">
                  <c:v>1375</c:v>
                </c:pt>
                <c:pt idx="1132">
                  <c:v>1355</c:v>
                </c:pt>
                <c:pt idx="1133">
                  <c:v>1338</c:v>
                </c:pt>
                <c:pt idx="1134">
                  <c:v>1323</c:v>
                </c:pt>
                <c:pt idx="1135">
                  <c:v>1311</c:v>
                </c:pt>
                <c:pt idx="1136">
                  <c:v>1304</c:v>
                </c:pt>
                <c:pt idx="1137">
                  <c:v>1295</c:v>
                </c:pt>
                <c:pt idx="1138">
                  <c:v>1281</c:v>
                </c:pt>
                <c:pt idx="1139">
                  <c:v>1272</c:v>
                </c:pt>
                <c:pt idx="1140">
                  <c:v>1273</c:v>
                </c:pt>
                <c:pt idx="1141">
                  <c:v>1275</c:v>
                </c:pt>
                <c:pt idx="1142">
                  <c:v>1271</c:v>
                </c:pt>
                <c:pt idx="1143">
                  <c:v>1265</c:v>
                </c:pt>
                <c:pt idx="1144">
                  <c:v>1259</c:v>
                </c:pt>
                <c:pt idx="1145">
                  <c:v>1253</c:v>
                </c:pt>
                <c:pt idx="1146">
                  <c:v>1249</c:v>
                </c:pt>
                <c:pt idx="1147">
                  <c:v>1249</c:v>
                </c:pt>
                <c:pt idx="1148">
                  <c:v>1256</c:v>
                </c:pt>
                <c:pt idx="1149">
                  <c:v>1267</c:v>
                </c:pt>
                <c:pt idx="1150">
                  <c:v>1280</c:v>
                </c:pt>
                <c:pt idx="1151">
                  <c:v>1288</c:v>
                </c:pt>
                <c:pt idx="1152">
                  <c:v>1285</c:v>
                </c:pt>
                <c:pt idx="1153">
                  <c:v>1274</c:v>
                </c:pt>
                <c:pt idx="1154">
                  <c:v>1257</c:v>
                </c:pt>
                <c:pt idx="1155">
                  <c:v>1235</c:v>
                </c:pt>
                <c:pt idx="1156">
                  <c:v>1206</c:v>
                </c:pt>
                <c:pt idx="1157">
                  <c:v>1191</c:v>
                </c:pt>
                <c:pt idx="1158">
                  <c:v>1202</c:v>
                </c:pt>
                <c:pt idx="1159">
                  <c:v>1215</c:v>
                </c:pt>
                <c:pt idx="1160">
                  <c:v>1213</c:v>
                </c:pt>
                <c:pt idx="1161">
                  <c:v>1206</c:v>
                </c:pt>
                <c:pt idx="1162">
                  <c:v>1200</c:v>
                </c:pt>
                <c:pt idx="1163">
                  <c:v>1197</c:v>
                </c:pt>
                <c:pt idx="1164">
                  <c:v>1196</c:v>
                </c:pt>
                <c:pt idx="1165">
                  <c:v>1195</c:v>
                </c:pt>
                <c:pt idx="1166">
                  <c:v>1191</c:v>
                </c:pt>
                <c:pt idx="1167">
                  <c:v>1190</c:v>
                </c:pt>
                <c:pt idx="1168">
                  <c:v>1194</c:v>
                </c:pt>
                <c:pt idx="1169">
                  <c:v>1199</c:v>
                </c:pt>
                <c:pt idx="1170">
                  <c:v>1201</c:v>
                </c:pt>
                <c:pt idx="1171">
                  <c:v>1200</c:v>
                </c:pt>
                <c:pt idx="1172">
                  <c:v>1196</c:v>
                </c:pt>
                <c:pt idx="1173">
                  <c:v>1193</c:v>
                </c:pt>
                <c:pt idx="1174">
                  <c:v>1190</c:v>
                </c:pt>
                <c:pt idx="1175">
                  <c:v>1186</c:v>
                </c:pt>
                <c:pt idx="1176">
                  <c:v>1180</c:v>
                </c:pt>
                <c:pt idx="1177">
                  <c:v>1169</c:v>
                </c:pt>
                <c:pt idx="1178">
                  <c:v>1151</c:v>
                </c:pt>
                <c:pt idx="1179">
                  <c:v>1131</c:v>
                </c:pt>
                <c:pt idx="1180">
                  <c:v>1111</c:v>
                </c:pt>
                <c:pt idx="1181">
                  <c:v>1098</c:v>
                </c:pt>
                <c:pt idx="1182">
                  <c:v>1096</c:v>
                </c:pt>
                <c:pt idx="1183">
                  <c:v>1104</c:v>
                </c:pt>
                <c:pt idx="1184">
                  <c:v>1119</c:v>
                </c:pt>
                <c:pt idx="1185">
                  <c:v>1131</c:v>
                </c:pt>
                <c:pt idx="1186">
                  <c:v>1136</c:v>
                </c:pt>
                <c:pt idx="1187">
                  <c:v>1133</c:v>
                </c:pt>
                <c:pt idx="1188">
                  <c:v>1126</c:v>
                </c:pt>
                <c:pt idx="1189">
                  <c:v>1119</c:v>
                </c:pt>
                <c:pt idx="1190">
                  <c:v>1115</c:v>
                </c:pt>
                <c:pt idx="1191">
                  <c:v>1114</c:v>
                </c:pt>
                <c:pt idx="1192">
                  <c:v>1115</c:v>
                </c:pt>
                <c:pt idx="1193">
                  <c:v>1112</c:v>
                </c:pt>
                <c:pt idx="1194">
                  <c:v>1100</c:v>
                </c:pt>
                <c:pt idx="1195">
                  <c:v>1089</c:v>
                </c:pt>
                <c:pt idx="1196">
                  <c:v>1083</c:v>
                </c:pt>
                <c:pt idx="1197">
                  <c:v>1074</c:v>
                </c:pt>
                <c:pt idx="1198">
                  <c:v>1058</c:v>
                </c:pt>
                <c:pt idx="1199">
                  <c:v>1044</c:v>
                </c:pt>
                <c:pt idx="1200">
                  <c:v>1041</c:v>
                </c:pt>
                <c:pt idx="1201">
                  <c:v>1043</c:v>
                </c:pt>
                <c:pt idx="1202">
                  <c:v>1046</c:v>
                </c:pt>
                <c:pt idx="1203">
                  <c:v>1039</c:v>
                </c:pt>
                <c:pt idx="1204">
                  <c:v>1013</c:v>
                </c:pt>
                <c:pt idx="1205">
                  <c:v>986</c:v>
                </c:pt>
                <c:pt idx="1206">
                  <c:v>970</c:v>
                </c:pt>
                <c:pt idx="1207">
                  <c:v>958</c:v>
                </c:pt>
                <c:pt idx="1208">
                  <c:v>949</c:v>
                </c:pt>
                <c:pt idx="1209">
                  <c:v>939</c:v>
                </c:pt>
                <c:pt idx="1210">
                  <c:v>925</c:v>
                </c:pt>
                <c:pt idx="1211">
                  <c:v>914</c:v>
                </c:pt>
                <c:pt idx="1212">
                  <c:v>911</c:v>
                </c:pt>
                <c:pt idx="1213">
                  <c:v>912</c:v>
                </c:pt>
                <c:pt idx="1214">
                  <c:v>912</c:v>
                </c:pt>
                <c:pt idx="1215">
                  <c:v>912</c:v>
                </c:pt>
                <c:pt idx="1216">
                  <c:v>920</c:v>
                </c:pt>
                <c:pt idx="1217">
                  <c:v>929</c:v>
                </c:pt>
                <c:pt idx="1218">
                  <c:v>935</c:v>
                </c:pt>
                <c:pt idx="1219">
                  <c:v>939</c:v>
                </c:pt>
                <c:pt idx="1220">
                  <c:v>941</c:v>
                </c:pt>
                <c:pt idx="1221">
                  <c:v>943</c:v>
                </c:pt>
                <c:pt idx="1222">
                  <c:v>949</c:v>
                </c:pt>
                <c:pt idx="1223">
                  <c:v>950</c:v>
                </c:pt>
                <c:pt idx="1224">
                  <c:v>938</c:v>
                </c:pt>
                <c:pt idx="1225">
                  <c:v>924</c:v>
                </c:pt>
                <c:pt idx="1226">
                  <c:v>919</c:v>
                </c:pt>
                <c:pt idx="1227">
                  <c:v>922</c:v>
                </c:pt>
                <c:pt idx="1228">
                  <c:v>937</c:v>
                </c:pt>
                <c:pt idx="1229">
                  <c:v>945</c:v>
                </c:pt>
                <c:pt idx="1230">
                  <c:v>931</c:v>
                </c:pt>
                <c:pt idx="1231">
                  <c:v>910</c:v>
                </c:pt>
                <c:pt idx="1232">
                  <c:v>891</c:v>
                </c:pt>
                <c:pt idx="1233">
                  <c:v>878</c:v>
                </c:pt>
                <c:pt idx="1234">
                  <c:v>872</c:v>
                </c:pt>
                <c:pt idx="1235">
                  <c:v>869</c:v>
                </c:pt>
                <c:pt idx="1236">
                  <c:v>866</c:v>
                </c:pt>
                <c:pt idx="1237">
                  <c:v>863</c:v>
                </c:pt>
                <c:pt idx="1238">
                  <c:v>859</c:v>
                </c:pt>
                <c:pt idx="1239">
                  <c:v>858</c:v>
                </c:pt>
                <c:pt idx="1240">
                  <c:v>862</c:v>
                </c:pt>
                <c:pt idx="1241">
                  <c:v>863</c:v>
                </c:pt>
                <c:pt idx="1242">
                  <c:v>854</c:v>
                </c:pt>
                <c:pt idx="1243">
                  <c:v>839</c:v>
                </c:pt>
                <c:pt idx="1244">
                  <c:v>818</c:v>
                </c:pt>
                <c:pt idx="1245">
                  <c:v>802</c:v>
                </c:pt>
                <c:pt idx="1246">
                  <c:v>800</c:v>
                </c:pt>
                <c:pt idx="1247">
                  <c:v>802</c:v>
                </c:pt>
                <c:pt idx="1248">
                  <c:v>801</c:v>
                </c:pt>
                <c:pt idx="1249">
                  <c:v>800</c:v>
                </c:pt>
                <c:pt idx="1250">
                  <c:v>802</c:v>
                </c:pt>
                <c:pt idx="1251">
                  <c:v>797</c:v>
                </c:pt>
                <c:pt idx="1252">
                  <c:v>783</c:v>
                </c:pt>
                <c:pt idx="1253">
                  <c:v>766</c:v>
                </c:pt>
                <c:pt idx="1254">
                  <c:v>753</c:v>
                </c:pt>
                <c:pt idx="1255">
                  <c:v>737</c:v>
                </c:pt>
                <c:pt idx="1256">
                  <c:v>714</c:v>
                </c:pt>
                <c:pt idx="1257">
                  <c:v>691</c:v>
                </c:pt>
                <c:pt idx="1258">
                  <c:v>674</c:v>
                </c:pt>
                <c:pt idx="1259">
                  <c:v>658</c:v>
                </c:pt>
                <c:pt idx="1260">
                  <c:v>642</c:v>
                </c:pt>
                <c:pt idx="1261">
                  <c:v>630</c:v>
                </c:pt>
                <c:pt idx="1262">
                  <c:v>621</c:v>
                </c:pt>
                <c:pt idx="1263">
                  <c:v>612</c:v>
                </c:pt>
                <c:pt idx="1264">
                  <c:v>601</c:v>
                </c:pt>
                <c:pt idx="1265">
                  <c:v>589</c:v>
                </c:pt>
                <c:pt idx="1266">
                  <c:v>579</c:v>
                </c:pt>
                <c:pt idx="1267">
                  <c:v>575</c:v>
                </c:pt>
                <c:pt idx="1268">
                  <c:v>581</c:v>
                </c:pt>
                <c:pt idx="1269">
                  <c:v>591</c:v>
                </c:pt>
                <c:pt idx="1270">
                  <c:v>601</c:v>
                </c:pt>
                <c:pt idx="1271">
                  <c:v>611</c:v>
                </c:pt>
                <c:pt idx="1272">
                  <c:v>621</c:v>
                </c:pt>
                <c:pt idx="1273">
                  <c:v>633</c:v>
                </c:pt>
                <c:pt idx="1274">
                  <c:v>647</c:v>
                </c:pt>
                <c:pt idx="1275">
                  <c:v>653</c:v>
                </c:pt>
                <c:pt idx="1276">
                  <c:v>646</c:v>
                </c:pt>
                <c:pt idx="1277">
                  <c:v>628</c:v>
                </c:pt>
                <c:pt idx="1278">
                  <c:v>604</c:v>
                </c:pt>
                <c:pt idx="1279">
                  <c:v>583</c:v>
                </c:pt>
                <c:pt idx="1280">
                  <c:v>572</c:v>
                </c:pt>
                <c:pt idx="1281">
                  <c:v>560</c:v>
                </c:pt>
                <c:pt idx="1282">
                  <c:v>543</c:v>
                </c:pt>
                <c:pt idx="1283">
                  <c:v>526</c:v>
                </c:pt>
                <c:pt idx="1284">
                  <c:v>513</c:v>
                </c:pt>
                <c:pt idx="1285">
                  <c:v>502</c:v>
                </c:pt>
                <c:pt idx="1286">
                  <c:v>491</c:v>
                </c:pt>
                <c:pt idx="1287">
                  <c:v>477</c:v>
                </c:pt>
                <c:pt idx="1288">
                  <c:v>459</c:v>
                </c:pt>
                <c:pt idx="1289">
                  <c:v>438</c:v>
                </c:pt>
                <c:pt idx="1290">
                  <c:v>415</c:v>
                </c:pt>
                <c:pt idx="1291">
                  <c:v>398</c:v>
                </c:pt>
                <c:pt idx="1292">
                  <c:v>393</c:v>
                </c:pt>
                <c:pt idx="1293">
                  <c:v>389</c:v>
                </c:pt>
                <c:pt idx="1294">
                  <c:v>381</c:v>
                </c:pt>
                <c:pt idx="1295">
                  <c:v>374</c:v>
                </c:pt>
                <c:pt idx="1296">
                  <c:v>372</c:v>
                </c:pt>
                <c:pt idx="1297">
                  <c:v>368</c:v>
                </c:pt>
                <c:pt idx="1298">
                  <c:v>359</c:v>
                </c:pt>
                <c:pt idx="1299">
                  <c:v>352</c:v>
                </c:pt>
                <c:pt idx="1300">
                  <c:v>350</c:v>
                </c:pt>
                <c:pt idx="1301">
                  <c:v>351</c:v>
                </c:pt>
                <c:pt idx="1302">
                  <c:v>353</c:v>
                </c:pt>
                <c:pt idx="1303">
                  <c:v>345</c:v>
                </c:pt>
                <c:pt idx="1304">
                  <c:v>337</c:v>
                </c:pt>
                <c:pt idx="1305">
                  <c:v>321</c:v>
                </c:pt>
                <c:pt idx="1306">
                  <c:v>306</c:v>
                </c:pt>
                <c:pt idx="1307">
                  <c:v>304</c:v>
                </c:pt>
                <c:pt idx="1308">
                  <c:v>308</c:v>
                </c:pt>
                <c:pt idx="1309">
                  <c:v>311</c:v>
                </c:pt>
                <c:pt idx="1310">
                  <c:v>310</c:v>
                </c:pt>
                <c:pt idx="1311">
                  <c:v>316</c:v>
                </c:pt>
                <c:pt idx="1312">
                  <c:v>329</c:v>
                </c:pt>
                <c:pt idx="1313">
                  <c:v>324</c:v>
                </c:pt>
                <c:pt idx="1314">
                  <c:v>325</c:v>
                </c:pt>
                <c:pt idx="1315">
                  <c:v>333</c:v>
                </c:pt>
                <c:pt idx="1316">
                  <c:v>335</c:v>
                </c:pt>
                <c:pt idx="1317">
                  <c:v>331</c:v>
                </c:pt>
                <c:pt idx="1318">
                  <c:v>332</c:v>
                </c:pt>
                <c:pt idx="1319">
                  <c:v>343</c:v>
                </c:pt>
                <c:pt idx="1320">
                  <c:v>346</c:v>
                </c:pt>
                <c:pt idx="1321">
                  <c:v>369</c:v>
                </c:pt>
                <c:pt idx="1322">
                  <c:v>359</c:v>
                </c:pt>
                <c:pt idx="1323">
                  <c:v>354</c:v>
                </c:pt>
                <c:pt idx="1324">
                  <c:v>334</c:v>
                </c:pt>
                <c:pt idx="1325">
                  <c:v>332</c:v>
                </c:pt>
                <c:pt idx="1326">
                  <c:v>328</c:v>
                </c:pt>
                <c:pt idx="1327">
                  <c:v>305</c:v>
                </c:pt>
                <c:pt idx="1328">
                  <c:v>299</c:v>
                </c:pt>
                <c:pt idx="1329">
                  <c:v>273</c:v>
                </c:pt>
                <c:pt idx="1330">
                  <c:v>251</c:v>
                </c:pt>
                <c:pt idx="1331">
                  <c:v>239</c:v>
                </c:pt>
                <c:pt idx="1332">
                  <c:v>233</c:v>
                </c:pt>
                <c:pt idx="1333">
                  <c:v>215</c:v>
                </c:pt>
                <c:pt idx="1334">
                  <c:v>180</c:v>
                </c:pt>
                <c:pt idx="1335">
                  <c:v>176</c:v>
                </c:pt>
                <c:pt idx="1336">
                  <c:v>168</c:v>
                </c:pt>
                <c:pt idx="1337">
                  <c:v>141</c:v>
                </c:pt>
                <c:pt idx="1338">
                  <c:v>133</c:v>
                </c:pt>
                <c:pt idx="1339">
                  <c:v>118</c:v>
                </c:pt>
                <c:pt idx="1340">
                  <c:v>103</c:v>
                </c:pt>
                <c:pt idx="1341">
                  <c:v>105</c:v>
                </c:pt>
                <c:pt idx="1342">
                  <c:v>96</c:v>
                </c:pt>
                <c:pt idx="1343">
                  <c:v>92</c:v>
                </c:pt>
                <c:pt idx="1344">
                  <c:v>104</c:v>
                </c:pt>
                <c:pt idx="1345">
                  <c:v>112</c:v>
                </c:pt>
                <c:pt idx="1346">
                  <c:v>136</c:v>
                </c:pt>
                <c:pt idx="1347">
                  <c:v>152</c:v>
                </c:pt>
                <c:pt idx="1348">
                  <c:v>167</c:v>
                </c:pt>
                <c:pt idx="1349">
                  <c:v>163</c:v>
                </c:pt>
                <c:pt idx="1350">
                  <c:v>164</c:v>
                </c:pt>
                <c:pt idx="1351">
                  <c:v>161</c:v>
                </c:pt>
                <c:pt idx="1352">
                  <c:v>155</c:v>
                </c:pt>
                <c:pt idx="1353">
                  <c:v>172</c:v>
                </c:pt>
                <c:pt idx="1354">
                  <c:v>176</c:v>
                </c:pt>
                <c:pt idx="1355">
                  <c:v>167</c:v>
                </c:pt>
                <c:pt idx="1356">
                  <c:v>185</c:v>
                </c:pt>
                <c:pt idx="1357">
                  <c:v>216</c:v>
                </c:pt>
                <c:pt idx="1358">
                  <c:v>219</c:v>
                </c:pt>
                <c:pt idx="1359">
                  <c:v>213</c:v>
                </c:pt>
                <c:pt idx="1360">
                  <c:v>169</c:v>
                </c:pt>
                <c:pt idx="1361">
                  <c:v>153</c:v>
                </c:pt>
                <c:pt idx="1362">
                  <c:v>132</c:v>
                </c:pt>
                <c:pt idx="1363">
                  <c:v>110</c:v>
                </c:pt>
                <c:pt idx="1364">
                  <c:v>102</c:v>
                </c:pt>
                <c:pt idx="1365">
                  <c:v>103</c:v>
                </c:pt>
                <c:pt idx="1366">
                  <c:v>94</c:v>
                </c:pt>
                <c:pt idx="1367">
                  <c:v>113</c:v>
                </c:pt>
                <c:pt idx="1368">
                  <c:v>122</c:v>
                </c:pt>
                <c:pt idx="1369">
                  <c:v>114</c:v>
                </c:pt>
                <c:pt idx="1370">
                  <c:v>113</c:v>
                </c:pt>
                <c:pt idx="1371">
                  <c:v>123</c:v>
                </c:pt>
                <c:pt idx="1372">
                  <c:v>119</c:v>
                </c:pt>
                <c:pt idx="1373">
                  <c:v>123</c:v>
                </c:pt>
                <c:pt idx="1374">
                  <c:v>114</c:v>
                </c:pt>
                <c:pt idx="1375">
                  <c:v>120</c:v>
                </c:pt>
                <c:pt idx="1376">
                  <c:v>104</c:v>
                </c:pt>
                <c:pt idx="1377">
                  <c:v>102</c:v>
                </c:pt>
                <c:pt idx="1378">
                  <c:v>98</c:v>
                </c:pt>
                <c:pt idx="1379">
                  <c:v>78</c:v>
                </c:pt>
                <c:pt idx="1380">
                  <c:v>70</c:v>
                </c:pt>
                <c:pt idx="1381">
                  <c:v>84</c:v>
                </c:pt>
                <c:pt idx="1382">
                  <c:v>99</c:v>
                </c:pt>
                <c:pt idx="1383">
                  <c:v>104</c:v>
                </c:pt>
                <c:pt idx="1384">
                  <c:v>129</c:v>
                </c:pt>
                <c:pt idx="1385">
                  <c:v>132</c:v>
                </c:pt>
                <c:pt idx="1386">
                  <c:v>152</c:v>
                </c:pt>
                <c:pt idx="1387">
                  <c:v>154</c:v>
                </c:pt>
                <c:pt idx="1388">
                  <c:v>172</c:v>
                </c:pt>
                <c:pt idx="1389">
                  <c:v>188</c:v>
                </c:pt>
                <c:pt idx="1390">
                  <c:v>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32128"/>
        <c:axId val="452927816"/>
      </c:scatterChart>
      <c:scatterChart>
        <c:scatterStyle val="smoothMarker"/>
        <c:varyColors val="0"/>
        <c:ser>
          <c:idx val="1"/>
          <c:order val="0"/>
          <c:tx>
            <c:v>variazoni di C-14 nell'atmosfera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'dati calibrazione'!$A$1912:$A$3302</c:f>
              <c:numCache>
                <c:formatCode>General</c:formatCode>
                <c:ptCount val="1391"/>
                <c:pt idx="0">
                  <c:v>6950</c:v>
                </c:pt>
                <c:pt idx="1">
                  <c:v>6945</c:v>
                </c:pt>
                <c:pt idx="2">
                  <c:v>6940</c:v>
                </c:pt>
                <c:pt idx="3">
                  <c:v>6935</c:v>
                </c:pt>
                <c:pt idx="4">
                  <c:v>6930</c:v>
                </c:pt>
                <c:pt idx="5">
                  <c:v>6925</c:v>
                </c:pt>
                <c:pt idx="6">
                  <c:v>6920</c:v>
                </c:pt>
                <c:pt idx="7">
                  <c:v>6915</c:v>
                </c:pt>
                <c:pt idx="8">
                  <c:v>6910</c:v>
                </c:pt>
                <c:pt idx="9">
                  <c:v>6905</c:v>
                </c:pt>
                <c:pt idx="10">
                  <c:v>6900</c:v>
                </c:pt>
                <c:pt idx="11">
                  <c:v>6895</c:v>
                </c:pt>
                <c:pt idx="12">
                  <c:v>6890</c:v>
                </c:pt>
                <c:pt idx="13">
                  <c:v>6885</c:v>
                </c:pt>
                <c:pt idx="14">
                  <c:v>6880</c:v>
                </c:pt>
                <c:pt idx="15">
                  <c:v>6875</c:v>
                </c:pt>
                <c:pt idx="16">
                  <c:v>6870</c:v>
                </c:pt>
                <c:pt idx="17">
                  <c:v>6865</c:v>
                </c:pt>
                <c:pt idx="18">
                  <c:v>6860</c:v>
                </c:pt>
                <c:pt idx="19">
                  <c:v>6855</c:v>
                </c:pt>
                <c:pt idx="20">
                  <c:v>6850</c:v>
                </c:pt>
                <c:pt idx="21">
                  <c:v>6845</c:v>
                </c:pt>
                <c:pt idx="22">
                  <c:v>6840</c:v>
                </c:pt>
                <c:pt idx="23">
                  <c:v>6835</c:v>
                </c:pt>
                <c:pt idx="24">
                  <c:v>6830</c:v>
                </c:pt>
                <c:pt idx="25">
                  <c:v>6825</c:v>
                </c:pt>
                <c:pt idx="26">
                  <c:v>6820</c:v>
                </c:pt>
                <c:pt idx="27">
                  <c:v>6815</c:v>
                </c:pt>
                <c:pt idx="28">
                  <c:v>6810</c:v>
                </c:pt>
                <c:pt idx="29">
                  <c:v>6805</c:v>
                </c:pt>
                <c:pt idx="30">
                  <c:v>6800</c:v>
                </c:pt>
                <c:pt idx="31">
                  <c:v>6795</c:v>
                </c:pt>
                <c:pt idx="32">
                  <c:v>6790</c:v>
                </c:pt>
                <c:pt idx="33">
                  <c:v>6785</c:v>
                </c:pt>
                <c:pt idx="34">
                  <c:v>6780</c:v>
                </c:pt>
                <c:pt idx="35">
                  <c:v>6775</c:v>
                </c:pt>
                <c:pt idx="36">
                  <c:v>6770</c:v>
                </c:pt>
                <c:pt idx="37">
                  <c:v>6765</c:v>
                </c:pt>
                <c:pt idx="38">
                  <c:v>6760</c:v>
                </c:pt>
                <c:pt idx="39">
                  <c:v>6755</c:v>
                </c:pt>
                <c:pt idx="40">
                  <c:v>6750</c:v>
                </c:pt>
                <c:pt idx="41">
                  <c:v>6745</c:v>
                </c:pt>
                <c:pt idx="42">
                  <c:v>6740</c:v>
                </c:pt>
                <c:pt idx="43">
                  <c:v>6735</c:v>
                </c:pt>
                <c:pt idx="44">
                  <c:v>6730</c:v>
                </c:pt>
                <c:pt idx="45">
                  <c:v>6725</c:v>
                </c:pt>
                <c:pt idx="46">
                  <c:v>6720</c:v>
                </c:pt>
                <c:pt idx="47">
                  <c:v>6715</c:v>
                </c:pt>
                <c:pt idx="48">
                  <c:v>6710</c:v>
                </c:pt>
                <c:pt idx="49">
                  <c:v>6705</c:v>
                </c:pt>
                <c:pt idx="50">
                  <c:v>6700</c:v>
                </c:pt>
                <c:pt idx="51">
                  <c:v>6695</c:v>
                </c:pt>
                <c:pt idx="52">
                  <c:v>6690</c:v>
                </c:pt>
                <c:pt idx="53">
                  <c:v>6685</c:v>
                </c:pt>
                <c:pt idx="54">
                  <c:v>6680</c:v>
                </c:pt>
                <c:pt idx="55">
                  <c:v>6675</c:v>
                </c:pt>
                <c:pt idx="56">
                  <c:v>6670</c:v>
                </c:pt>
                <c:pt idx="57">
                  <c:v>6665</c:v>
                </c:pt>
                <c:pt idx="58">
                  <c:v>6660</c:v>
                </c:pt>
                <c:pt idx="59">
                  <c:v>6655</c:v>
                </c:pt>
                <c:pt idx="60">
                  <c:v>6650</c:v>
                </c:pt>
                <c:pt idx="61">
                  <c:v>6645</c:v>
                </c:pt>
                <c:pt idx="62">
                  <c:v>6640</c:v>
                </c:pt>
                <c:pt idx="63">
                  <c:v>6635</c:v>
                </c:pt>
                <c:pt idx="64">
                  <c:v>6630</c:v>
                </c:pt>
                <c:pt idx="65">
                  <c:v>6625</c:v>
                </c:pt>
                <c:pt idx="66">
                  <c:v>6620</c:v>
                </c:pt>
                <c:pt idx="67">
                  <c:v>6615</c:v>
                </c:pt>
                <c:pt idx="68">
                  <c:v>6610</c:v>
                </c:pt>
                <c:pt idx="69">
                  <c:v>6605</c:v>
                </c:pt>
                <c:pt idx="70">
                  <c:v>6600</c:v>
                </c:pt>
                <c:pt idx="71">
                  <c:v>6595</c:v>
                </c:pt>
                <c:pt idx="72">
                  <c:v>6590</c:v>
                </c:pt>
                <c:pt idx="73">
                  <c:v>6585</c:v>
                </c:pt>
                <c:pt idx="74">
                  <c:v>6580</c:v>
                </c:pt>
                <c:pt idx="75">
                  <c:v>6575</c:v>
                </c:pt>
                <c:pt idx="76">
                  <c:v>6570</c:v>
                </c:pt>
                <c:pt idx="77">
                  <c:v>6565</c:v>
                </c:pt>
                <c:pt idx="78">
                  <c:v>6560</c:v>
                </c:pt>
                <c:pt idx="79">
                  <c:v>6555</c:v>
                </c:pt>
                <c:pt idx="80">
                  <c:v>6550</c:v>
                </c:pt>
                <c:pt idx="81">
                  <c:v>6545</c:v>
                </c:pt>
                <c:pt idx="82">
                  <c:v>6540</c:v>
                </c:pt>
                <c:pt idx="83">
                  <c:v>6535</c:v>
                </c:pt>
                <c:pt idx="84">
                  <c:v>6530</c:v>
                </c:pt>
                <c:pt idx="85">
                  <c:v>6525</c:v>
                </c:pt>
                <c:pt idx="86">
                  <c:v>6520</c:v>
                </c:pt>
                <c:pt idx="87">
                  <c:v>6515</c:v>
                </c:pt>
                <c:pt idx="88">
                  <c:v>6510</c:v>
                </c:pt>
                <c:pt idx="89">
                  <c:v>6505</c:v>
                </c:pt>
                <c:pt idx="90">
                  <c:v>6500</c:v>
                </c:pt>
                <c:pt idx="91">
                  <c:v>6495</c:v>
                </c:pt>
                <c:pt idx="92">
                  <c:v>6490</c:v>
                </c:pt>
                <c:pt idx="93">
                  <c:v>6485</c:v>
                </c:pt>
                <c:pt idx="94">
                  <c:v>6480</c:v>
                </c:pt>
                <c:pt idx="95">
                  <c:v>6475</c:v>
                </c:pt>
                <c:pt idx="96">
                  <c:v>6470</c:v>
                </c:pt>
                <c:pt idx="97">
                  <c:v>6465</c:v>
                </c:pt>
                <c:pt idx="98">
                  <c:v>6460</c:v>
                </c:pt>
                <c:pt idx="99">
                  <c:v>6455</c:v>
                </c:pt>
                <c:pt idx="100">
                  <c:v>6450</c:v>
                </c:pt>
                <c:pt idx="101">
                  <c:v>6445</c:v>
                </c:pt>
                <c:pt idx="102">
                  <c:v>6440</c:v>
                </c:pt>
                <c:pt idx="103">
                  <c:v>6435</c:v>
                </c:pt>
                <c:pt idx="104">
                  <c:v>6430</c:v>
                </c:pt>
                <c:pt idx="105">
                  <c:v>6425</c:v>
                </c:pt>
                <c:pt idx="106">
                  <c:v>6420</c:v>
                </c:pt>
                <c:pt idx="107">
                  <c:v>6415</c:v>
                </c:pt>
                <c:pt idx="108">
                  <c:v>6410</c:v>
                </c:pt>
                <c:pt idx="109">
                  <c:v>6405</c:v>
                </c:pt>
                <c:pt idx="110">
                  <c:v>6400</c:v>
                </c:pt>
                <c:pt idx="111">
                  <c:v>6395</c:v>
                </c:pt>
                <c:pt idx="112">
                  <c:v>6390</c:v>
                </c:pt>
                <c:pt idx="113">
                  <c:v>6385</c:v>
                </c:pt>
                <c:pt idx="114">
                  <c:v>6380</c:v>
                </c:pt>
                <c:pt idx="115">
                  <c:v>6375</c:v>
                </c:pt>
                <c:pt idx="116">
                  <c:v>6370</c:v>
                </c:pt>
                <c:pt idx="117">
                  <c:v>6365</c:v>
                </c:pt>
                <c:pt idx="118">
                  <c:v>6360</c:v>
                </c:pt>
                <c:pt idx="119">
                  <c:v>6355</c:v>
                </c:pt>
                <c:pt idx="120">
                  <c:v>6350</c:v>
                </c:pt>
                <c:pt idx="121">
                  <c:v>6345</c:v>
                </c:pt>
                <c:pt idx="122">
                  <c:v>6340</c:v>
                </c:pt>
                <c:pt idx="123">
                  <c:v>6335</c:v>
                </c:pt>
                <c:pt idx="124">
                  <c:v>6330</c:v>
                </c:pt>
                <c:pt idx="125">
                  <c:v>6325</c:v>
                </c:pt>
                <c:pt idx="126">
                  <c:v>6320</c:v>
                </c:pt>
                <c:pt idx="127">
                  <c:v>6315</c:v>
                </c:pt>
                <c:pt idx="128">
                  <c:v>6310</c:v>
                </c:pt>
                <c:pt idx="129">
                  <c:v>6305</c:v>
                </c:pt>
                <c:pt idx="130">
                  <c:v>6300</c:v>
                </c:pt>
                <c:pt idx="131">
                  <c:v>6295</c:v>
                </c:pt>
                <c:pt idx="132">
                  <c:v>6290</c:v>
                </c:pt>
                <c:pt idx="133">
                  <c:v>6285</c:v>
                </c:pt>
                <c:pt idx="134">
                  <c:v>6280</c:v>
                </c:pt>
                <c:pt idx="135">
                  <c:v>6275</c:v>
                </c:pt>
                <c:pt idx="136">
                  <c:v>6270</c:v>
                </c:pt>
                <c:pt idx="137">
                  <c:v>6265</c:v>
                </c:pt>
                <c:pt idx="138">
                  <c:v>6260</c:v>
                </c:pt>
                <c:pt idx="139">
                  <c:v>6255</c:v>
                </c:pt>
                <c:pt idx="140">
                  <c:v>6250</c:v>
                </c:pt>
                <c:pt idx="141">
                  <c:v>6245</c:v>
                </c:pt>
                <c:pt idx="142">
                  <c:v>6240</c:v>
                </c:pt>
                <c:pt idx="143">
                  <c:v>6235</c:v>
                </c:pt>
                <c:pt idx="144">
                  <c:v>6230</c:v>
                </c:pt>
                <c:pt idx="145">
                  <c:v>6225</c:v>
                </c:pt>
                <c:pt idx="146">
                  <c:v>6220</c:v>
                </c:pt>
                <c:pt idx="147">
                  <c:v>6215</c:v>
                </c:pt>
                <c:pt idx="148">
                  <c:v>6210</c:v>
                </c:pt>
                <c:pt idx="149">
                  <c:v>6205</c:v>
                </c:pt>
                <c:pt idx="150">
                  <c:v>6200</c:v>
                </c:pt>
                <c:pt idx="151">
                  <c:v>6195</c:v>
                </c:pt>
                <c:pt idx="152">
                  <c:v>6190</c:v>
                </c:pt>
                <c:pt idx="153">
                  <c:v>6185</c:v>
                </c:pt>
                <c:pt idx="154">
                  <c:v>6180</c:v>
                </c:pt>
                <c:pt idx="155">
                  <c:v>6175</c:v>
                </c:pt>
                <c:pt idx="156">
                  <c:v>6170</c:v>
                </c:pt>
                <c:pt idx="157">
                  <c:v>6165</c:v>
                </c:pt>
                <c:pt idx="158">
                  <c:v>6160</c:v>
                </c:pt>
                <c:pt idx="159">
                  <c:v>6155</c:v>
                </c:pt>
                <c:pt idx="160">
                  <c:v>6150</c:v>
                </c:pt>
                <c:pt idx="161">
                  <c:v>6145</c:v>
                </c:pt>
                <c:pt idx="162">
                  <c:v>6140</c:v>
                </c:pt>
                <c:pt idx="163">
                  <c:v>6135</c:v>
                </c:pt>
                <c:pt idx="164">
                  <c:v>6130</c:v>
                </c:pt>
                <c:pt idx="165">
                  <c:v>6125</c:v>
                </c:pt>
                <c:pt idx="166">
                  <c:v>6120</c:v>
                </c:pt>
                <c:pt idx="167">
                  <c:v>6115</c:v>
                </c:pt>
                <c:pt idx="168">
                  <c:v>6110</c:v>
                </c:pt>
                <c:pt idx="169">
                  <c:v>6105</c:v>
                </c:pt>
                <c:pt idx="170">
                  <c:v>6100</c:v>
                </c:pt>
                <c:pt idx="171">
                  <c:v>6095</c:v>
                </c:pt>
                <c:pt idx="172">
                  <c:v>6090</c:v>
                </c:pt>
                <c:pt idx="173">
                  <c:v>6085</c:v>
                </c:pt>
                <c:pt idx="174">
                  <c:v>6080</c:v>
                </c:pt>
                <c:pt idx="175">
                  <c:v>6075</c:v>
                </c:pt>
                <c:pt idx="176">
                  <c:v>6070</c:v>
                </c:pt>
                <c:pt idx="177">
                  <c:v>6065</c:v>
                </c:pt>
                <c:pt idx="178">
                  <c:v>6060</c:v>
                </c:pt>
                <c:pt idx="179">
                  <c:v>6055</c:v>
                </c:pt>
                <c:pt idx="180">
                  <c:v>6050</c:v>
                </c:pt>
                <c:pt idx="181">
                  <c:v>6045</c:v>
                </c:pt>
                <c:pt idx="182">
                  <c:v>6040</c:v>
                </c:pt>
                <c:pt idx="183">
                  <c:v>6035</c:v>
                </c:pt>
                <c:pt idx="184">
                  <c:v>6030</c:v>
                </c:pt>
                <c:pt idx="185">
                  <c:v>6025</c:v>
                </c:pt>
                <c:pt idx="186">
                  <c:v>6020</c:v>
                </c:pt>
                <c:pt idx="187">
                  <c:v>6015</c:v>
                </c:pt>
                <c:pt idx="188">
                  <c:v>6010</c:v>
                </c:pt>
                <c:pt idx="189">
                  <c:v>6005</c:v>
                </c:pt>
                <c:pt idx="190">
                  <c:v>6000</c:v>
                </c:pt>
                <c:pt idx="191">
                  <c:v>5995</c:v>
                </c:pt>
                <c:pt idx="192">
                  <c:v>5990</c:v>
                </c:pt>
                <c:pt idx="193">
                  <c:v>5985</c:v>
                </c:pt>
                <c:pt idx="194">
                  <c:v>5980</c:v>
                </c:pt>
                <c:pt idx="195">
                  <c:v>5975</c:v>
                </c:pt>
                <c:pt idx="196">
                  <c:v>5970</c:v>
                </c:pt>
                <c:pt idx="197">
                  <c:v>5965</c:v>
                </c:pt>
                <c:pt idx="198">
                  <c:v>5960</c:v>
                </c:pt>
                <c:pt idx="199">
                  <c:v>5955</c:v>
                </c:pt>
                <c:pt idx="200">
                  <c:v>5950</c:v>
                </c:pt>
                <c:pt idx="201">
                  <c:v>5945</c:v>
                </c:pt>
                <c:pt idx="202">
                  <c:v>5940</c:v>
                </c:pt>
                <c:pt idx="203">
                  <c:v>5935</c:v>
                </c:pt>
                <c:pt idx="204">
                  <c:v>5930</c:v>
                </c:pt>
                <c:pt idx="205">
                  <c:v>5925</c:v>
                </c:pt>
                <c:pt idx="206">
                  <c:v>5920</c:v>
                </c:pt>
                <c:pt idx="207">
                  <c:v>5915</c:v>
                </c:pt>
                <c:pt idx="208">
                  <c:v>5910</c:v>
                </c:pt>
                <c:pt idx="209">
                  <c:v>5905</c:v>
                </c:pt>
                <c:pt idx="210">
                  <c:v>5900</c:v>
                </c:pt>
                <c:pt idx="211">
                  <c:v>5895</c:v>
                </c:pt>
                <c:pt idx="212">
                  <c:v>5890</c:v>
                </c:pt>
                <c:pt idx="213">
                  <c:v>5885</c:v>
                </c:pt>
                <c:pt idx="214">
                  <c:v>5880</c:v>
                </c:pt>
                <c:pt idx="215">
                  <c:v>5875</c:v>
                </c:pt>
                <c:pt idx="216">
                  <c:v>5870</c:v>
                </c:pt>
                <c:pt idx="217">
                  <c:v>5865</c:v>
                </c:pt>
                <c:pt idx="218">
                  <c:v>5860</c:v>
                </c:pt>
                <c:pt idx="219">
                  <c:v>5855</c:v>
                </c:pt>
                <c:pt idx="220">
                  <c:v>5850</c:v>
                </c:pt>
                <c:pt idx="221">
                  <c:v>5845</c:v>
                </c:pt>
                <c:pt idx="222">
                  <c:v>5840</c:v>
                </c:pt>
                <c:pt idx="223">
                  <c:v>5835</c:v>
                </c:pt>
                <c:pt idx="224">
                  <c:v>5830</c:v>
                </c:pt>
                <c:pt idx="225">
                  <c:v>5825</c:v>
                </c:pt>
                <c:pt idx="226">
                  <c:v>5820</c:v>
                </c:pt>
                <c:pt idx="227">
                  <c:v>5815</c:v>
                </c:pt>
                <c:pt idx="228">
                  <c:v>5810</c:v>
                </c:pt>
                <c:pt idx="229">
                  <c:v>5805</c:v>
                </c:pt>
                <c:pt idx="230">
                  <c:v>5800</c:v>
                </c:pt>
                <c:pt idx="231">
                  <c:v>5795</c:v>
                </c:pt>
                <c:pt idx="232">
                  <c:v>5790</c:v>
                </c:pt>
                <c:pt idx="233">
                  <c:v>5785</c:v>
                </c:pt>
                <c:pt idx="234">
                  <c:v>5780</c:v>
                </c:pt>
                <c:pt idx="235">
                  <c:v>5775</c:v>
                </c:pt>
                <c:pt idx="236">
                  <c:v>5770</c:v>
                </c:pt>
                <c:pt idx="237">
                  <c:v>5765</c:v>
                </c:pt>
                <c:pt idx="238">
                  <c:v>5760</c:v>
                </c:pt>
                <c:pt idx="239">
                  <c:v>5755</c:v>
                </c:pt>
                <c:pt idx="240">
                  <c:v>5750</c:v>
                </c:pt>
                <c:pt idx="241">
                  <c:v>5745</c:v>
                </c:pt>
                <c:pt idx="242">
                  <c:v>5740</c:v>
                </c:pt>
                <c:pt idx="243">
                  <c:v>5735</c:v>
                </c:pt>
                <c:pt idx="244">
                  <c:v>5730</c:v>
                </c:pt>
                <c:pt idx="245">
                  <c:v>5725</c:v>
                </c:pt>
                <c:pt idx="246">
                  <c:v>5720</c:v>
                </c:pt>
                <c:pt idx="247">
                  <c:v>5715</c:v>
                </c:pt>
                <c:pt idx="248">
                  <c:v>5710</c:v>
                </c:pt>
                <c:pt idx="249">
                  <c:v>5705</c:v>
                </c:pt>
                <c:pt idx="250">
                  <c:v>5700</c:v>
                </c:pt>
                <c:pt idx="251">
                  <c:v>5695</c:v>
                </c:pt>
                <c:pt idx="252">
                  <c:v>5690</c:v>
                </c:pt>
                <c:pt idx="253">
                  <c:v>5685</c:v>
                </c:pt>
                <c:pt idx="254">
                  <c:v>5680</c:v>
                </c:pt>
                <c:pt idx="255">
                  <c:v>5675</c:v>
                </c:pt>
                <c:pt idx="256">
                  <c:v>5670</c:v>
                </c:pt>
                <c:pt idx="257">
                  <c:v>5665</c:v>
                </c:pt>
                <c:pt idx="258">
                  <c:v>5660</c:v>
                </c:pt>
                <c:pt idx="259">
                  <c:v>5655</c:v>
                </c:pt>
                <c:pt idx="260">
                  <c:v>5650</c:v>
                </c:pt>
                <c:pt idx="261">
                  <c:v>5645</c:v>
                </c:pt>
                <c:pt idx="262">
                  <c:v>5640</c:v>
                </c:pt>
                <c:pt idx="263">
                  <c:v>5635</c:v>
                </c:pt>
                <c:pt idx="264">
                  <c:v>5630</c:v>
                </c:pt>
                <c:pt idx="265">
                  <c:v>5625</c:v>
                </c:pt>
                <c:pt idx="266">
                  <c:v>5620</c:v>
                </c:pt>
                <c:pt idx="267">
                  <c:v>5615</c:v>
                </c:pt>
                <c:pt idx="268">
                  <c:v>5610</c:v>
                </c:pt>
                <c:pt idx="269">
                  <c:v>5605</c:v>
                </c:pt>
                <c:pt idx="270">
                  <c:v>5600</c:v>
                </c:pt>
                <c:pt idx="271">
                  <c:v>5595</c:v>
                </c:pt>
                <c:pt idx="272">
                  <c:v>5590</c:v>
                </c:pt>
                <c:pt idx="273">
                  <c:v>5585</c:v>
                </c:pt>
                <c:pt idx="274">
                  <c:v>5580</c:v>
                </c:pt>
                <c:pt idx="275">
                  <c:v>5575</c:v>
                </c:pt>
                <c:pt idx="276">
                  <c:v>5570</c:v>
                </c:pt>
                <c:pt idx="277">
                  <c:v>5565</c:v>
                </c:pt>
                <c:pt idx="278">
                  <c:v>5560</c:v>
                </c:pt>
                <c:pt idx="279">
                  <c:v>5555</c:v>
                </c:pt>
                <c:pt idx="280">
                  <c:v>5550</c:v>
                </c:pt>
                <c:pt idx="281">
                  <c:v>5545</c:v>
                </c:pt>
                <c:pt idx="282">
                  <c:v>5540</c:v>
                </c:pt>
                <c:pt idx="283">
                  <c:v>5535</c:v>
                </c:pt>
                <c:pt idx="284">
                  <c:v>5530</c:v>
                </c:pt>
                <c:pt idx="285">
                  <c:v>5525</c:v>
                </c:pt>
                <c:pt idx="286">
                  <c:v>5520</c:v>
                </c:pt>
                <c:pt idx="287">
                  <c:v>5515</c:v>
                </c:pt>
                <c:pt idx="288">
                  <c:v>5510</c:v>
                </c:pt>
                <c:pt idx="289">
                  <c:v>5505</c:v>
                </c:pt>
                <c:pt idx="290">
                  <c:v>5500</c:v>
                </c:pt>
                <c:pt idx="291">
                  <c:v>5495</c:v>
                </c:pt>
                <c:pt idx="292">
                  <c:v>5490</c:v>
                </c:pt>
                <c:pt idx="293">
                  <c:v>5485</c:v>
                </c:pt>
                <c:pt idx="294">
                  <c:v>5480</c:v>
                </c:pt>
                <c:pt idx="295">
                  <c:v>5475</c:v>
                </c:pt>
                <c:pt idx="296">
                  <c:v>5470</c:v>
                </c:pt>
                <c:pt idx="297">
                  <c:v>5465</c:v>
                </c:pt>
                <c:pt idx="298">
                  <c:v>5460</c:v>
                </c:pt>
                <c:pt idx="299">
                  <c:v>5455</c:v>
                </c:pt>
                <c:pt idx="300">
                  <c:v>5450</c:v>
                </c:pt>
                <c:pt idx="301">
                  <c:v>5445</c:v>
                </c:pt>
                <c:pt idx="302">
                  <c:v>5440</c:v>
                </c:pt>
                <c:pt idx="303">
                  <c:v>5435</c:v>
                </c:pt>
                <c:pt idx="304">
                  <c:v>5430</c:v>
                </c:pt>
                <c:pt idx="305">
                  <c:v>5425</c:v>
                </c:pt>
                <c:pt idx="306">
                  <c:v>5420</c:v>
                </c:pt>
                <c:pt idx="307">
                  <c:v>5415</c:v>
                </c:pt>
                <c:pt idx="308">
                  <c:v>5410</c:v>
                </c:pt>
                <c:pt idx="309">
                  <c:v>5405</c:v>
                </c:pt>
                <c:pt idx="310">
                  <c:v>5400</c:v>
                </c:pt>
                <c:pt idx="311">
                  <c:v>5395</c:v>
                </c:pt>
                <c:pt idx="312">
                  <c:v>5390</c:v>
                </c:pt>
                <c:pt idx="313">
                  <c:v>5385</c:v>
                </c:pt>
                <c:pt idx="314">
                  <c:v>5380</c:v>
                </c:pt>
                <c:pt idx="315">
                  <c:v>5375</c:v>
                </c:pt>
                <c:pt idx="316">
                  <c:v>5370</c:v>
                </c:pt>
                <c:pt idx="317">
                  <c:v>5365</c:v>
                </c:pt>
                <c:pt idx="318">
                  <c:v>5360</c:v>
                </c:pt>
                <c:pt idx="319">
                  <c:v>5355</c:v>
                </c:pt>
                <c:pt idx="320">
                  <c:v>5350</c:v>
                </c:pt>
                <c:pt idx="321">
                  <c:v>5345</c:v>
                </c:pt>
                <c:pt idx="322">
                  <c:v>5340</c:v>
                </c:pt>
                <c:pt idx="323">
                  <c:v>5335</c:v>
                </c:pt>
                <c:pt idx="324">
                  <c:v>5330</c:v>
                </c:pt>
                <c:pt idx="325">
                  <c:v>5325</c:v>
                </c:pt>
                <c:pt idx="326">
                  <c:v>5320</c:v>
                </c:pt>
                <c:pt idx="327">
                  <c:v>5315</c:v>
                </c:pt>
                <c:pt idx="328">
                  <c:v>5310</c:v>
                </c:pt>
                <c:pt idx="329">
                  <c:v>5305</c:v>
                </c:pt>
                <c:pt idx="330">
                  <c:v>5300</c:v>
                </c:pt>
                <c:pt idx="331">
                  <c:v>5295</c:v>
                </c:pt>
                <c:pt idx="332">
                  <c:v>5290</c:v>
                </c:pt>
                <c:pt idx="333">
                  <c:v>5285</c:v>
                </c:pt>
                <c:pt idx="334">
                  <c:v>5280</c:v>
                </c:pt>
                <c:pt idx="335">
                  <c:v>5275</c:v>
                </c:pt>
                <c:pt idx="336">
                  <c:v>5270</c:v>
                </c:pt>
                <c:pt idx="337">
                  <c:v>5265</c:v>
                </c:pt>
                <c:pt idx="338">
                  <c:v>5260</c:v>
                </c:pt>
                <c:pt idx="339">
                  <c:v>5255</c:v>
                </c:pt>
                <c:pt idx="340">
                  <c:v>5250</c:v>
                </c:pt>
                <c:pt idx="341">
                  <c:v>5245</c:v>
                </c:pt>
                <c:pt idx="342">
                  <c:v>5240</c:v>
                </c:pt>
                <c:pt idx="343">
                  <c:v>5235</c:v>
                </c:pt>
                <c:pt idx="344">
                  <c:v>5230</c:v>
                </c:pt>
                <c:pt idx="345">
                  <c:v>5225</c:v>
                </c:pt>
                <c:pt idx="346">
                  <c:v>5220</c:v>
                </c:pt>
                <c:pt idx="347">
                  <c:v>5215</c:v>
                </c:pt>
                <c:pt idx="348">
                  <c:v>5210</c:v>
                </c:pt>
                <c:pt idx="349">
                  <c:v>5205</c:v>
                </c:pt>
                <c:pt idx="350">
                  <c:v>5200</c:v>
                </c:pt>
                <c:pt idx="351">
                  <c:v>5195</c:v>
                </c:pt>
                <c:pt idx="352">
                  <c:v>5190</c:v>
                </c:pt>
                <c:pt idx="353">
                  <c:v>5185</c:v>
                </c:pt>
                <c:pt idx="354">
                  <c:v>5180</c:v>
                </c:pt>
                <c:pt idx="355">
                  <c:v>5175</c:v>
                </c:pt>
                <c:pt idx="356">
                  <c:v>5170</c:v>
                </c:pt>
                <c:pt idx="357">
                  <c:v>5165</c:v>
                </c:pt>
                <c:pt idx="358">
                  <c:v>5160</c:v>
                </c:pt>
                <c:pt idx="359">
                  <c:v>5155</c:v>
                </c:pt>
                <c:pt idx="360">
                  <c:v>5150</c:v>
                </c:pt>
                <c:pt idx="361">
                  <c:v>5145</c:v>
                </c:pt>
                <c:pt idx="362">
                  <c:v>5140</c:v>
                </c:pt>
                <c:pt idx="363">
                  <c:v>5135</c:v>
                </c:pt>
                <c:pt idx="364">
                  <c:v>5130</c:v>
                </c:pt>
                <c:pt idx="365">
                  <c:v>5125</c:v>
                </c:pt>
                <c:pt idx="366">
                  <c:v>5120</c:v>
                </c:pt>
                <c:pt idx="367">
                  <c:v>5115</c:v>
                </c:pt>
                <c:pt idx="368">
                  <c:v>5110</c:v>
                </c:pt>
                <c:pt idx="369">
                  <c:v>5105</c:v>
                </c:pt>
                <c:pt idx="370">
                  <c:v>5100</c:v>
                </c:pt>
                <c:pt idx="371">
                  <c:v>5095</c:v>
                </c:pt>
                <c:pt idx="372">
                  <c:v>5090</c:v>
                </c:pt>
                <c:pt idx="373">
                  <c:v>5085</c:v>
                </c:pt>
                <c:pt idx="374">
                  <c:v>5080</c:v>
                </c:pt>
                <c:pt idx="375">
                  <c:v>5075</c:v>
                </c:pt>
                <c:pt idx="376">
                  <c:v>5070</c:v>
                </c:pt>
                <c:pt idx="377">
                  <c:v>5065</c:v>
                </c:pt>
                <c:pt idx="378">
                  <c:v>5060</c:v>
                </c:pt>
                <c:pt idx="379">
                  <c:v>5055</c:v>
                </c:pt>
                <c:pt idx="380">
                  <c:v>5050</c:v>
                </c:pt>
                <c:pt idx="381">
                  <c:v>5045</c:v>
                </c:pt>
                <c:pt idx="382">
                  <c:v>5040</c:v>
                </c:pt>
                <c:pt idx="383">
                  <c:v>5035</c:v>
                </c:pt>
                <c:pt idx="384">
                  <c:v>5030</c:v>
                </c:pt>
                <c:pt idx="385">
                  <c:v>5025</c:v>
                </c:pt>
                <c:pt idx="386">
                  <c:v>5020</c:v>
                </c:pt>
                <c:pt idx="387">
                  <c:v>5015</c:v>
                </c:pt>
                <c:pt idx="388">
                  <c:v>5010</c:v>
                </c:pt>
                <c:pt idx="389">
                  <c:v>5005</c:v>
                </c:pt>
                <c:pt idx="390">
                  <c:v>5000</c:v>
                </c:pt>
                <c:pt idx="391">
                  <c:v>4995</c:v>
                </c:pt>
                <c:pt idx="392">
                  <c:v>4990</c:v>
                </c:pt>
                <c:pt idx="393">
                  <c:v>4985</c:v>
                </c:pt>
                <c:pt idx="394">
                  <c:v>4980</c:v>
                </c:pt>
                <c:pt idx="395">
                  <c:v>4975</c:v>
                </c:pt>
                <c:pt idx="396">
                  <c:v>4970</c:v>
                </c:pt>
                <c:pt idx="397">
                  <c:v>4965</c:v>
                </c:pt>
                <c:pt idx="398">
                  <c:v>4960</c:v>
                </c:pt>
                <c:pt idx="399">
                  <c:v>4955</c:v>
                </c:pt>
                <c:pt idx="400">
                  <c:v>4950</c:v>
                </c:pt>
                <c:pt idx="401">
                  <c:v>4945</c:v>
                </c:pt>
                <c:pt idx="402">
                  <c:v>4940</c:v>
                </c:pt>
                <c:pt idx="403">
                  <c:v>4935</c:v>
                </c:pt>
                <c:pt idx="404">
                  <c:v>4930</c:v>
                </c:pt>
                <c:pt idx="405">
                  <c:v>4925</c:v>
                </c:pt>
                <c:pt idx="406">
                  <c:v>4920</c:v>
                </c:pt>
                <c:pt idx="407">
                  <c:v>4915</c:v>
                </c:pt>
                <c:pt idx="408">
                  <c:v>4910</c:v>
                </c:pt>
                <c:pt idx="409">
                  <c:v>4905</c:v>
                </c:pt>
                <c:pt idx="410">
                  <c:v>4900</c:v>
                </c:pt>
                <c:pt idx="411">
                  <c:v>4895</c:v>
                </c:pt>
                <c:pt idx="412">
                  <c:v>4890</c:v>
                </c:pt>
                <c:pt idx="413">
                  <c:v>4885</c:v>
                </c:pt>
                <c:pt idx="414">
                  <c:v>4880</c:v>
                </c:pt>
                <c:pt idx="415">
                  <c:v>4875</c:v>
                </c:pt>
                <c:pt idx="416">
                  <c:v>4870</c:v>
                </c:pt>
                <c:pt idx="417">
                  <c:v>4865</c:v>
                </c:pt>
                <c:pt idx="418">
                  <c:v>4860</c:v>
                </c:pt>
                <c:pt idx="419">
                  <c:v>4855</c:v>
                </c:pt>
                <c:pt idx="420">
                  <c:v>4850</c:v>
                </c:pt>
                <c:pt idx="421">
                  <c:v>4845</c:v>
                </c:pt>
                <c:pt idx="422">
                  <c:v>4840</c:v>
                </c:pt>
                <c:pt idx="423">
                  <c:v>4835</c:v>
                </c:pt>
                <c:pt idx="424">
                  <c:v>4830</c:v>
                </c:pt>
                <c:pt idx="425">
                  <c:v>4825</c:v>
                </c:pt>
                <c:pt idx="426">
                  <c:v>4820</c:v>
                </c:pt>
                <c:pt idx="427">
                  <c:v>4815</c:v>
                </c:pt>
                <c:pt idx="428">
                  <c:v>4810</c:v>
                </c:pt>
                <c:pt idx="429">
                  <c:v>4805</c:v>
                </c:pt>
                <c:pt idx="430">
                  <c:v>4800</c:v>
                </c:pt>
                <c:pt idx="431">
                  <c:v>4795</c:v>
                </c:pt>
                <c:pt idx="432">
                  <c:v>4790</c:v>
                </c:pt>
                <c:pt idx="433">
                  <c:v>4785</c:v>
                </c:pt>
                <c:pt idx="434">
                  <c:v>4780</c:v>
                </c:pt>
                <c:pt idx="435">
                  <c:v>4775</c:v>
                </c:pt>
                <c:pt idx="436">
                  <c:v>4770</c:v>
                </c:pt>
                <c:pt idx="437">
                  <c:v>4765</c:v>
                </c:pt>
                <c:pt idx="438">
                  <c:v>4760</c:v>
                </c:pt>
                <c:pt idx="439">
                  <c:v>4755</c:v>
                </c:pt>
                <c:pt idx="440">
                  <c:v>4750</c:v>
                </c:pt>
                <c:pt idx="441">
                  <c:v>4745</c:v>
                </c:pt>
                <c:pt idx="442">
                  <c:v>4740</c:v>
                </c:pt>
                <c:pt idx="443">
                  <c:v>4735</c:v>
                </c:pt>
                <c:pt idx="444">
                  <c:v>4730</c:v>
                </c:pt>
                <c:pt idx="445">
                  <c:v>4725</c:v>
                </c:pt>
                <c:pt idx="446">
                  <c:v>4720</c:v>
                </c:pt>
                <c:pt idx="447">
                  <c:v>4715</c:v>
                </c:pt>
                <c:pt idx="448">
                  <c:v>4710</c:v>
                </c:pt>
                <c:pt idx="449">
                  <c:v>4705</c:v>
                </c:pt>
                <c:pt idx="450">
                  <c:v>4700</c:v>
                </c:pt>
                <c:pt idx="451">
                  <c:v>4695</c:v>
                </c:pt>
                <c:pt idx="452">
                  <c:v>4690</c:v>
                </c:pt>
                <c:pt idx="453">
                  <c:v>4685</c:v>
                </c:pt>
                <c:pt idx="454">
                  <c:v>4680</c:v>
                </c:pt>
                <c:pt idx="455">
                  <c:v>4675</c:v>
                </c:pt>
                <c:pt idx="456">
                  <c:v>4670</c:v>
                </c:pt>
                <c:pt idx="457">
                  <c:v>4665</c:v>
                </c:pt>
                <c:pt idx="458">
                  <c:v>4660</c:v>
                </c:pt>
                <c:pt idx="459">
                  <c:v>4655</c:v>
                </c:pt>
                <c:pt idx="460">
                  <c:v>4650</c:v>
                </c:pt>
                <c:pt idx="461">
                  <c:v>4645</c:v>
                </c:pt>
                <c:pt idx="462">
                  <c:v>4640</c:v>
                </c:pt>
                <c:pt idx="463">
                  <c:v>4635</c:v>
                </c:pt>
                <c:pt idx="464">
                  <c:v>4630</c:v>
                </c:pt>
                <c:pt idx="465">
                  <c:v>4625</c:v>
                </c:pt>
                <c:pt idx="466">
                  <c:v>4620</c:v>
                </c:pt>
                <c:pt idx="467">
                  <c:v>4615</c:v>
                </c:pt>
                <c:pt idx="468">
                  <c:v>4610</c:v>
                </c:pt>
                <c:pt idx="469">
                  <c:v>4605</c:v>
                </c:pt>
                <c:pt idx="470">
                  <c:v>4600</c:v>
                </c:pt>
                <c:pt idx="471">
                  <c:v>4595</c:v>
                </c:pt>
                <c:pt idx="472">
                  <c:v>4590</c:v>
                </c:pt>
                <c:pt idx="473">
                  <c:v>4585</c:v>
                </c:pt>
                <c:pt idx="474">
                  <c:v>4580</c:v>
                </c:pt>
                <c:pt idx="475">
                  <c:v>4575</c:v>
                </c:pt>
                <c:pt idx="476">
                  <c:v>4570</c:v>
                </c:pt>
                <c:pt idx="477">
                  <c:v>4565</c:v>
                </c:pt>
                <c:pt idx="478">
                  <c:v>4560</c:v>
                </c:pt>
                <c:pt idx="479">
                  <c:v>4555</c:v>
                </c:pt>
                <c:pt idx="480">
                  <c:v>4550</c:v>
                </c:pt>
                <c:pt idx="481">
                  <c:v>4545</c:v>
                </c:pt>
                <c:pt idx="482">
                  <c:v>4540</c:v>
                </c:pt>
                <c:pt idx="483">
                  <c:v>4535</c:v>
                </c:pt>
                <c:pt idx="484">
                  <c:v>4530</c:v>
                </c:pt>
                <c:pt idx="485">
                  <c:v>4525</c:v>
                </c:pt>
                <c:pt idx="486">
                  <c:v>4520</c:v>
                </c:pt>
                <c:pt idx="487">
                  <c:v>4515</c:v>
                </c:pt>
                <c:pt idx="488">
                  <c:v>4510</c:v>
                </c:pt>
                <c:pt idx="489">
                  <c:v>4505</c:v>
                </c:pt>
                <c:pt idx="490">
                  <c:v>4500</c:v>
                </c:pt>
                <c:pt idx="491">
                  <c:v>4495</c:v>
                </c:pt>
                <c:pt idx="492">
                  <c:v>4490</c:v>
                </c:pt>
                <c:pt idx="493">
                  <c:v>4485</c:v>
                </c:pt>
                <c:pt idx="494">
                  <c:v>4480</c:v>
                </c:pt>
                <c:pt idx="495">
                  <c:v>4475</c:v>
                </c:pt>
                <c:pt idx="496">
                  <c:v>4470</c:v>
                </c:pt>
                <c:pt idx="497">
                  <c:v>4465</c:v>
                </c:pt>
                <c:pt idx="498">
                  <c:v>4460</c:v>
                </c:pt>
                <c:pt idx="499">
                  <c:v>4455</c:v>
                </c:pt>
                <c:pt idx="500">
                  <c:v>4450</c:v>
                </c:pt>
                <c:pt idx="501">
                  <c:v>4445</c:v>
                </c:pt>
                <c:pt idx="502">
                  <c:v>4440</c:v>
                </c:pt>
                <c:pt idx="503">
                  <c:v>4435</c:v>
                </c:pt>
                <c:pt idx="504">
                  <c:v>4430</c:v>
                </c:pt>
                <c:pt idx="505">
                  <c:v>4425</c:v>
                </c:pt>
                <c:pt idx="506">
                  <c:v>4420</c:v>
                </c:pt>
                <c:pt idx="507">
                  <c:v>4415</c:v>
                </c:pt>
                <c:pt idx="508">
                  <c:v>4410</c:v>
                </c:pt>
                <c:pt idx="509">
                  <c:v>4405</c:v>
                </c:pt>
                <c:pt idx="510">
                  <c:v>4400</c:v>
                </c:pt>
                <c:pt idx="511">
                  <c:v>4395</c:v>
                </c:pt>
                <c:pt idx="512">
                  <c:v>4390</c:v>
                </c:pt>
                <c:pt idx="513">
                  <c:v>4385</c:v>
                </c:pt>
                <c:pt idx="514">
                  <c:v>4380</c:v>
                </c:pt>
                <c:pt idx="515">
                  <c:v>4375</c:v>
                </c:pt>
                <c:pt idx="516">
                  <c:v>4370</c:v>
                </c:pt>
                <c:pt idx="517">
                  <c:v>4365</c:v>
                </c:pt>
                <c:pt idx="518">
                  <c:v>4360</c:v>
                </c:pt>
                <c:pt idx="519">
                  <c:v>4355</c:v>
                </c:pt>
                <c:pt idx="520">
                  <c:v>4350</c:v>
                </c:pt>
                <c:pt idx="521">
                  <c:v>4345</c:v>
                </c:pt>
                <c:pt idx="522">
                  <c:v>4340</c:v>
                </c:pt>
                <c:pt idx="523">
                  <c:v>4335</c:v>
                </c:pt>
                <c:pt idx="524">
                  <c:v>4330</c:v>
                </c:pt>
                <c:pt idx="525">
                  <c:v>4325</c:v>
                </c:pt>
                <c:pt idx="526">
                  <c:v>4320</c:v>
                </c:pt>
                <c:pt idx="527">
                  <c:v>4315</c:v>
                </c:pt>
                <c:pt idx="528">
                  <c:v>4310</c:v>
                </c:pt>
                <c:pt idx="529">
                  <c:v>4305</c:v>
                </c:pt>
                <c:pt idx="530">
                  <c:v>4300</c:v>
                </c:pt>
                <c:pt idx="531">
                  <c:v>4295</c:v>
                </c:pt>
                <c:pt idx="532">
                  <c:v>4290</c:v>
                </c:pt>
                <c:pt idx="533">
                  <c:v>4285</c:v>
                </c:pt>
                <c:pt idx="534">
                  <c:v>4280</c:v>
                </c:pt>
                <c:pt idx="535">
                  <c:v>4275</c:v>
                </c:pt>
                <c:pt idx="536">
                  <c:v>4270</c:v>
                </c:pt>
                <c:pt idx="537">
                  <c:v>4265</c:v>
                </c:pt>
                <c:pt idx="538">
                  <c:v>4260</c:v>
                </c:pt>
                <c:pt idx="539">
                  <c:v>4255</c:v>
                </c:pt>
                <c:pt idx="540">
                  <c:v>4250</c:v>
                </c:pt>
                <c:pt idx="541">
                  <c:v>4245</c:v>
                </c:pt>
                <c:pt idx="542">
                  <c:v>4240</c:v>
                </c:pt>
                <c:pt idx="543">
                  <c:v>4235</c:v>
                </c:pt>
                <c:pt idx="544">
                  <c:v>4230</c:v>
                </c:pt>
                <c:pt idx="545">
                  <c:v>4225</c:v>
                </c:pt>
                <c:pt idx="546">
                  <c:v>4220</c:v>
                </c:pt>
                <c:pt idx="547">
                  <c:v>4215</c:v>
                </c:pt>
                <c:pt idx="548">
                  <c:v>4210</c:v>
                </c:pt>
                <c:pt idx="549">
                  <c:v>4205</c:v>
                </c:pt>
                <c:pt idx="550">
                  <c:v>4200</c:v>
                </c:pt>
                <c:pt idx="551">
                  <c:v>4195</c:v>
                </c:pt>
                <c:pt idx="552">
                  <c:v>4190</c:v>
                </c:pt>
                <c:pt idx="553">
                  <c:v>4185</c:v>
                </c:pt>
                <c:pt idx="554">
                  <c:v>4180</c:v>
                </c:pt>
                <c:pt idx="555">
                  <c:v>4175</c:v>
                </c:pt>
                <c:pt idx="556">
                  <c:v>4170</c:v>
                </c:pt>
                <c:pt idx="557">
                  <c:v>4165</c:v>
                </c:pt>
                <c:pt idx="558">
                  <c:v>4160</c:v>
                </c:pt>
                <c:pt idx="559">
                  <c:v>4155</c:v>
                </c:pt>
                <c:pt idx="560">
                  <c:v>4150</c:v>
                </c:pt>
                <c:pt idx="561">
                  <c:v>4145</c:v>
                </c:pt>
                <c:pt idx="562">
                  <c:v>4140</c:v>
                </c:pt>
                <c:pt idx="563">
                  <c:v>4135</c:v>
                </c:pt>
                <c:pt idx="564">
                  <c:v>4130</c:v>
                </c:pt>
                <c:pt idx="565">
                  <c:v>4125</c:v>
                </c:pt>
                <c:pt idx="566">
                  <c:v>4120</c:v>
                </c:pt>
                <c:pt idx="567">
                  <c:v>4115</c:v>
                </c:pt>
                <c:pt idx="568">
                  <c:v>4110</c:v>
                </c:pt>
                <c:pt idx="569">
                  <c:v>4105</c:v>
                </c:pt>
                <c:pt idx="570">
                  <c:v>4100</c:v>
                </c:pt>
                <c:pt idx="571">
                  <c:v>4095</c:v>
                </c:pt>
                <c:pt idx="572">
                  <c:v>4090</c:v>
                </c:pt>
                <c:pt idx="573">
                  <c:v>4085</c:v>
                </c:pt>
                <c:pt idx="574">
                  <c:v>4080</c:v>
                </c:pt>
                <c:pt idx="575">
                  <c:v>4075</c:v>
                </c:pt>
                <c:pt idx="576">
                  <c:v>4070</c:v>
                </c:pt>
                <c:pt idx="577">
                  <c:v>4065</c:v>
                </c:pt>
                <c:pt idx="578">
                  <c:v>4060</c:v>
                </c:pt>
                <c:pt idx="579">
                  <c:v>4055</c:v>
                </c:pt>
                <c:pt idx="580">
                  <c:v>4050</c:v>
                </c:pt>
                <c:pt idx="581">
                  <c:v>4045</c:v>
                </c:pt>
                <c:pt idx="582">
                  <c:v>4040</c:v>
                </c:pt>
                <c:pt idx="583">
                  <c:v>4035</c:v>
                </c:pt>
                <c:pt idx="584">
                  <c:v>4030</c:v>
                </c:pt>
                <c:pt idx="585">
                  <c:v>4025</c:v>
                </c:pt>
                <c:pt idx="586">
                  <c:v>4020</c:v>
                </c:pt>
                <c:pt idx="587">
                  <c:v>4015</c:v>
                </c:pt>
                <c:pt idx="588">
                  <c:v>4010</c:v>
                </c:pt>
                <c:pt idx="589">
                  <c:v>4005</c:v>
                </c:pt>
                <c:pt idx="590">
                  <c:v>4000</c:v>
                </c:pt>
                <c:pt idx="591">
                  <c:v>3995</c:v>
                </c:pt>
                <c:pt idx="592">
                  <c:v>3990</c:v>
                </c:pt>
                <c:pt idx="593">
                  <c:v>3985</c:v>
                </c:pt>
                <c:pt idx="594">
                  <c:v>3980</c:v>
                </c:pt>
                <c:pt idx="595">
                  <c:v>3975</c:v>
                </c:pt>
                <c:pt idx="596">
                  <c:v>3970</c:v>
                </c:pt>
                <c:pt idx="597">
                  <c:v>3965</c:v>
                </c:pt>
                <c:pt idx="598">
                  <c:v>3960</c:v>
                </c:pt>
                <c:pt idx="599">
                  <c:v>3955</c:v>
                </c:pt>
                <c:pt idx="600">
                  <c:v>3950</c:v>
                </c:pt>
                <c:pt idx="601">
                  <c:v>3945</c:v>
                </c:pt>
                <c:pt idx="602">
                  <c:v>3940</c:v>
                </c:pt>
                <c:pt idx="603">
                  <c:v>3935</c:v>
                </c:pt>
                <c:pt idx="604">
                  <c:v>3930</c:v>
                </c:pt>
                <c:pt idx="605">
                  <c:v>3925</c:v>
                </c:pt>
                <c:pt idx="606">
                  <c:v>3920</c:v>
                </c:pt>
                <c:pt idx="607">
                  <c:v>3915</c:v>
                </c:pt>
                <c:pt idx="608">
                  <c:v>3910</c:v>
                </c:pt>
                <c:pt idx="609">
                  <c:v>3905</c:v>
                </c:pt>
                <c:pt idx="610">
                  <c:v>3900</c:v>
                </c:pt>
                <c:pt idx="611">
                  <c:v>3895</c:v>
                </c:pt>
                <c:pt idx="612">
                  <c:v>3890</c:v>
                </c:pt>
                <c:pt idx="613">
                  <c:v>3885</c:v>
                </c:pt>
                <c:pt idx="614">
                  <c:v>3880</c:v>
                </c:pt>
                <c:pt idx="615">
                  <c:v>3875</c:v>
                </c:pt>
                <c:pt idx="616">
                  <c:v>3870</c:v>
                </c:pt>
                <c:pt idx="617">
                  <c:v>3865</c:v>
                </c:pt>
                <c:pt idx="618">
                  <c:v>3860</c:v>
                </c:pt>
                <c:pt idx="619">
                  <c:v>3855</c:v>
                </c:pt>
                <c:pt idx="620">
                  <c:v>3850</c:v>
                </c:pt>
                <c:pt idx="621">
                  <c:v>3845</c:v>
                </c:pt>
                <c:pt idx="622">
                  <c:v>3840</c:v>
                </c:pt>
                <c:pt idx="623">
                  <c:v>3835</c:v>
                </c:pt>
                <c:pt idx="624">
                  <c:v>3830</c:v>
                </c:pt>
                <c:pt idx="625">
                  <c:v>3825</c:v>
                </c:pt>
                <c:pt idx="626">
                  <c:v>3820</c:v>
                </c:pt>
                <c:pt idx="627">
                  <c:v>3815</c:v>
                </c:pt>
                <c:pt idx="628">
                  <c:v>3810</c:v>
                </c:pt>
                <c:pt idx="629">
                  <c:v>3805</c:v>
                </c:pt>
                <c:pt idx="630">
                  <c:v>3800</c:v>
                </c:pt>
                <c:pt idx="631">
                  <c:v>3795</c:v>
                </c:pt>
                <c:pt idx="632">
                  <c:v>3790</c:v>
                </c:pt>
                <c:pt idx="633">
                  <c:v>3785</c:v>
                </c:pt>
                <c:pt idx="634">
                  <c:v>3780</c:v>
                </c:pt>
                <c:pt idx="635">
                  <c:v>3775</c:v>
                </c:pt>
                <c:pt idx="636">
                  <c:v>3770</c:v>
                </c:pt>
                <c:pt idx="637">
                  <c:v>3765</c:v>
                </c:pt>
                <c:pt idx="638">
                  <c:v>3760</c:v>
                </c:pt>
                <c:pt idx="639">
                  <c:v>3755</c:v>
                </c:pt>
                <c:pt idx="640">
                  <c:v>3750</c:v>
                </c:pt>
                <c:pt idx="641">
                  <c:v>3745</c:v>
                </c:pt>
                <c:pt idx="642">
                  <c:v>3740</c:v>
                </c:pt>
                <c:pt idx="643">
                  <c:v>3735</c:v>
                </c:pt>
                <c:pt idx="644">
                  <c:v>3730</c:v>
                </c:pt>
                <c:pt idx="645">
                  <c:v>3725</c:v>
                </c:pt>
                <c:pt idx="646">
                  <c:v>3720</c:v>
                </c:pt>
                <c:pt idx="647">
                  <c:v>3715</c:v>
                </c:pt>
                <c:pt idx="648">
                  <c:v>3710</c:v>
                </c:pt>
                <c:pt idx="649">
                  <c:v>3705</c:v>
                </c:pt>
                <c:pt idx="650">
                  <c:v>3700</c:v>
                </c:pt>
                <c:pt idx="651">
                  <c:v>3695</c:v>
                </c:pt>
                <c:pt idx="652">
                  <c:v>3690</c:v>
                </c:pt>
                <c:pt idx="653">
                  <c:v>3685</c:v>
                </c:pt>
                <c:pt idx="654">
                  <c:v>3680</c:v>
                </c:pt>
                <c:pt idx="655">
                  <c:v>3675</c:v>
                </c:pt>
                <c:pt idx="656">
                  <c:v>3670</c:v>
                </c:pt>
                <c:pt idx="657">
                  <c:v>3665</c:v>
                </c:pt>
                <c:pt idx="658">
                  <c:v>3660</c:v>
                </c:pt>
                <c:pt idx="659">
                  <c:v>3655</c:v>
                </c:pt>
                <c:pt idx="660">
                  <c:v>3650</c:v>
                </c:pt>
                <c:pt idx="661">
                  <c:v>3645</c:v>
                </c:pt>
                <c:pt idx="662">
                  <c:v>3640</c:v>
                </c:pt>
                <c:pt idx="663">
                  <c:v>3635</c:v>
                </c:pt>
                <c:pt idx="664">
                  <c:v>3630</c:v>
                </c:pt>
                <c:pt idx="665">
                  <c:v>3625</c:v>
                </c:pt>
                <c:pt idx="666">
                  <c:v>3620</c:v>
                </c:pt>
                <c:pt idx="667">
                  <c:v>3615</c:v>
                </c:pt>
                <c:pt idx="668">
                  <c:v>3610</c:v>
                </c:pt>
                <c:pt idx="669">
                  <c:v>3605</c:v>
                </c:pt>
                <c:pt idx="670">
                  <c:v>3600</c:v>
                </c:pt>
                <c:pt idx="671">
                  <c:v>3595</c:v>
                </c:pt>
                <c:pt idx="672">
                  <c:v>3590</c:v>
                </c:pt>
                <c:pt idx="673">
                  <c:v>3585</c:v>
                </c:pt>
                <c:pt idx="674">
                  <c:v>3580</c:v>
                </c:pt>
                <c:pt idx="675">
                  <c:v>3575</c:v>
                </c:pt>
                <c:pt idx="676">
                  <c:v>3570</c:v>
                </c:pt>
                <c:pt idx="677">
                  <c:v>3565</c:v>
                </c:pt>
                <c:pt idx="678">
                  <c:v>3560</c:v>
                </c:pt>
                <c:pt idx="679">
                  <c:v>3555</c:v>
                </c:pt>
                <c:pt idx="680">
                  <c:v>3550</c:v>
                </c:pt>
                <c:pt idx="681">
                  <c:v>3545</c:v>
                </c:pt>
                <c:pt idx="682">
                  <c:v>3540</c:v>
                </c:pt>
                <c:pt idx="683">
                  <c:v>3535</c:v>
                </c:pt>
                <c:pt idx="684">
                  <c:v>3530</c:v>
                </c:pt>
                <c:pt idx="685">
                  <c:v>3525</c:v>
                </c:pt>
                <c:pt idx="686">
                  <c:v>3520</c:v>
                </c:pt>
                <c:pt idx="687">
                  <c:v>3515</c:v>
                </c:pt>
                <c:pt idx="688">
                  <c:v>3510</c:v>
                </c:pt>
                <c:pt idx="689">
                  <c:v>3505</c:v>
                </c:pt>
                <c:pt idx="690">
                  <c:v>3500</c:v>
                </c:pt>
                <c:pt idx="691">
                  <c:v>3495</c:v>
                </c:pt>
                <c:pt idx="692">
                  <c:v>3490</c:v>
                </c:pt>
                <c:pt idx="693">
                  <c:v>3485</c:v>
                </c:pt>
                <c:pt idx="694">
                  <c:v>3480</c:v>
                </c:pt>
                <c:pt idx="695">
                  <c:v>3475</c:v>
                </c:pt>
                <c:pt idx="696">
                  <c:v>3470</c:v>
                </c:pt>
                <c:pt idx="697">
                  <c:v>3465</c:v>
                </c:pt>
                <c:pt idx="698">
                  <c:v>3460</c:v>
                </c:pt>
                <c:pt idx="699">
                  <c:v>3455</c:v>
                </c:pt>
                <c:pt idx="700">
                  <c:v>3450</c:v>
                </c:pt>
                <c:pt idx="701">
                  <c:v>3445</c:v>
                </c:pt>
                <c:pt idx="702">
                  <c:v>3440</c:v>
                </c:pt>
                <c:pt idx="703">
                  <c:v>3435</c:v>
                </c:pt>
                <c:pt idx="704">
                  <c:v>3430</c:v>
                </c:pt>
                <c:pt idx="705">
                  <c:v>3425</c:v>
                </c:pt>
                <c:pt idx="706">
                  <c:v>3420</c:v>
                </c:pt>
                <c:pt idx="707">
                  <c:v>3415</c:v>
                </c:pt>
                <c:pt idx="708">
                  <c:v>3410</c:v>
                </c:pt>
                <c:pt idx="709">
                  <c:v>3405</c:v>
                </c:pt>
                <c:pt idx="710">
                  <c:v>3400</c:v>
                </c:pt>
                <c:pt idx="711">
                  <c:v>3395</c:v>
                </c:pt>
                <c:pt idx="712">
                  <c:v>3390</c:v>
                </c:pt>
                <c:pt idx="713">
                  <c:v>3385</c:v>
                </c:pt>
                <c:pt idx="714">
                  <c:v>3380</c:v>
                </c:pt>
                <c:pt idx="715">
                  <c:v>3375</c:v>
                </c:pt>
                <c:pt idx="716">
                  <c:v>3370</c:v>
                </c:pt>
                <c:pt idx="717">
                  <c:v>3365</c:v>
                </c:pt>
                <c:pt idx="718">
                  <c:v>3360</c:v>
                </c:pt>
                <c:pt idx="719">
                  <c:v>3355</c:v>
                </c:pt>
                <c:pt idx="720">
                  <c:v>3350</c:v>
                </c:pt>
                <c:pt idx="721">
                  <c:v>3345</c:v>
                </c:pt>
                <c:pt idx="722">
                  <c:v>3340</c:v>
                </c:pt>
                <c:pt idx="723">
                  <c:v>3335</c:v>
                </c:pt>
                <c:pt idx="724">
                  <c:v>3330</c:v>
                </c:pt>
                <c:pt idx="725">
                  <c:v>3325</c:v>
                </c:pt>
                <c:pt idx="726">
                  <c:v>3320</c:v>
                </c:pt>
                <c:pt idx="727">
                  <c:v>3315</c:v>
                </c:pt>
                <c:pt idx="728">
                  <c:v>3310</c:v>
                </c:pt>
                <c:pt idx="729">
                  <c:v>3305</c:v>
                </c:pt>
                <c:pt idx="730">
                  <c:v>3300</c:v>
                </c:pt>
                <c:pt idx="731">
                  <c:v>3295</c:v>
                </c:pt>
                <c:pt idx="732">
                  <c:v>3290</c:v>
                </c:pt>
                <c:pt idx="733">
                  <c:v>3285</c:v>
                </c:pt>
                <c:pt idx="734">
                  <c:v>3280</c:v>
                </c:pt>
                <c:pt idx="735">
                  <c:v>3275</c:v>
                </c:pt>
                <c:pt idx="736">
                  <c:v>3270</c:v>
                </c:pt>
                <c:pt idx="737">
                  <c:v>3265</c:v>
                </c:pt>
                <c:pt idx="738">
                  <c:v>3260</c:v>
                </c:pt>
                <c:pt idx="739">
                  <c:v>3255</c:v>
                </c:pt>
                <c:pt idx="740">
                  <c:v>3250</c:v>
                </c:pt>
                <c:pt idx="741">
                  <c:v>3245</c:v>
                </c:pt>
                <c:pt idx="742">
                  <c:v>3240</c:v>
                </c:pt>
                <c:pt idx="743">
                  <c:v>3235</c:v>
                </c:pt>
                <c:pt idx="744">
                  <c:v>3230</c:v>
                </c:pt>
                <c:pt idx="745">
                  <c:v>3225</c:v>
                </c:pt>
                <c:pt idx="746">
                  <c:v>3220</c:v>
                </c:pt>
                <c:pt idx="747">
                  <c:v>3215</c:v>
                </c:pt>
                <c:pt idx="748">
                  <c:v>3210</c:v>
                </c:pt>
                <c:pt idx="749">
                  <c:v>3205</c:v>
                </c:pt>
                <c:pt idx="750">
                  <c:v>3200</c:v>
                </c:pt>
                <c:pt idx="751">
                  <c:v>3195</c:v>
                </c:pt>
                <c:pt idx="752">
                  <c:v>3190</c:v>
                </c:pt>
                <c:pt idx="753">
                  <c:v>3185</c:v>
                </c:pt>
                <c:pt idx="754">
                  <c:v>3180</c:v>
                </c:pt>
                <c:pt idx="755">
                  <c:v>3175</c:v>
                </c:pt>
                <c:pt idx="756">
                  <c:v>3170</c:v>
                </c:pt>
                <c:pt idx="757">
                  <c:v>3165</c:v>
                </c:pt>
                <c:pt idx="758">
                  <c:v>3160</c:v>
                </c:pt>
                <c:pt idx="759">
                  <c:v>3155</c:v>
                </c:pt>
                <c:pt idx="760">
                  <c:v>3150</c:v>
                </c:pt>
                <c:pt idx="761">
                  <c:v>3145</c:v>
                </c:pt>
                <c:pt idx="762">
                  <c:v>3140</c:v>
                </c:pt>
                <c:pt idx="763">
                  <c:v>3135</c:v>
                </c:pt>
                <c:pt idx="764">
                  <c:v>3130</c:v>
                </c:pt>
                <c:pt idx="765">
                  <c:v>3125</c:v>
                </c:pt>
                <c:pt idx="766">
                  <c:v>3120</c:v>
                </c:pt>
                <c:pt idx="767">
                  <c:v>3115</c:v>
                </c:pt>
                <c:pt idx="768">
                  <c:v>3110</c:v>
                </c:pt>
                <c:pt idx="769">
                  <c:v>3105</c:v>
                </c:pt>
                <c:pt idx="770">
                  <c:v>3100</c:v>
                </c:pt>
                <c:pt idx="771">
                  <c:v>3095</c:v>
                </c:pt>
                <c:pt idx="772">
                  <c:v>3090</c:v>
                </c:pt>
                <c:pt idx="773">
                  <c:v>3085</c:v>
                </c:pt>
                <c:pt idx="774">
                  <c:v>3080</c:v>
                </c:pt>
                <c:pt idx="775">
                  <c:v>3075</c:v>
                </c:pt>
                <c:pt idx="776">
                  <c:v>3070</c:v>
                </c:pt>
                <c:pt idx="777">
                  <c:v>3065</c:v>
                </c:pt>
                <c:pt idx="778">
                  <c:v>3060</c:v>
                </c:pt>
                <c:pt idx="779">
                  <c:v>3055</c:v>
                </c:pt>
                <c:pt idx="780">
                  <c:v>3050</c:v>
                </c:pt>
                <c:pt idx="781">
                  <c:v>3045</c:v>
                </c:pt>
                <c:pt idx="782">
                  <c:v>3040</c:v>
                </c:pt>
                <c:pt idx="783">
                  <c:v>3035</c:v>
                </c:pt>
                <c:pt idx="784">
                  <c:v>3030</c:v>
                </c:pt>
                <c:pt idx="785">
                  <c:v>3025</c:v>
                </c:pt>
                <c:pt idx="786">
                  <c:v>3020</c:v>
                </c:pt>
                <c:pt idx="787">
                  <c:v>3015</c:v>
                </c:pt>
                <c:pt idx="788">
                  <c:v>3010</c:v>
                </c:pt>
                <c:pt idx="789">
                  <c:v>3005</c:v>
                </c:pt>
                <c:pt idx="790">
                  <c:v>3000</c:v>
                </c:pt>
                <c:pt idx="791">
                  <c:v>2995</c:v>
                </c:pt>
                <c:pt idx="792">
                  <c:v>2990</c:v>
                </c:pt>
                <c:pt idx="793">
                  <c:v>2985</c:v>
                </c:pt>
                <c:pt idx="794">
                  <c:v>2980</c:v>
                </c:pt>
                <c:pt idx="795">
                  <c:v>2975</c:v>
                </c:pt>
                <c:pt idx="796">
                  <c:v>2970</c:v>
                </c:pt>
                <c:pt idx="797">
                  <c:v>2965</c:v>
                </c:pt>
                <c:pt idx="798">
                  <c:v>2960</c:v>
                </c:pt>
                <c:pt idx="799">
                  <c:v>2955</c:v>
                </c:pt>
                <c:pt idx="800">
                  <c:v>2950</c:v>
                </c:pt>
                <c:pt idx="801">
                  <c:v>2945</c:v>
                </c:pt>
                <c:pt idx="802">
                  <c:v>2940</c:v>
                </c:pt>
                <c:pt idx="803">
                  <c:v>2935</c:v>
                </c:pt>
                <c:pt idx="804">
                  <c:v>2930</c:v>
                </c:pt>
                <c:pt idx="805">
                  <c:v>2925</c:v>
                </c:pt>
                <c:pt idx="806">
                  <c:v>2920</c:v>
                </c:pt>
                <c:pt idx="807">
                  <c:v>2915</c:v>
                </c:pt>
                <c:pt idx="808">
                  <c:v>2910</c:v>
                </c:pt>
                <c:pt idx="809">
                  <c:v>2905</c:v>
                </c:pt>
                <c:pt idx="810">
                  <c:v>2900</c:v>
                </c:pt>
                <c:pt idx="811">
                  <c:v>2895</c:v>
                </c:pt>
                <c:pt idx="812">
                  <c:v>2890</c:v>
                </c:pt>
                <c:pt idx="813">
                  <c:v>2885</c:v>
                </c:pt>
                <c:pt idx="814">
                  <c:v>2880</c:v>
                </c:pt>
                <c:pt idx="815">
                  <c:v>2875</c:v>
                </c:pt>
                <c:pt idx="816">
                  <c:v>2870</c:v>
                </c:pt>
                <c:pt idx="817">
                  <c:v>2865</c:v>
                </c:pt>
                <c:pt idx="818">
                  <c:v>2860</c:v>
                </c:pt>
                <c:pt idx="819">
                  <c:v>2855</c:v>
                </c:pt>
                <c:pt idx="820">
                  <c:v>2850</c:v>
                </c:pt>
                <c:pt idx="821">
                  <c:v>2845</c:v>
                </c:pt>
                <c:pt idx="822">
                  <c:v>2840</c:v>
                </c:pt>
                <c:pt idx="823">
                  <c:v>2835</c:v>
                </c:pt>
                <c:pt idx="824">
                  <c:v>2830</c:v>
                </c:pt>
                <c:pt idx="825">
                  <c:v>2825</c:v>
                </c:pt>
                <c:pt idx="826">
                  <c:v>2820</c:v>
                </c:pt>
                <c:pt idx="827">
                  <c:v>2815</c:v>
                </c:pt>
                <c:pt idx="828">
                  <c:v>2810</c:v>
                </c:pt>
                <c:pt idx="829">
                  <c:v>2805</c:v>
                </c:pt>
                <c:pt idx="830">
                  <c:v>2800</c:v>
                </c:pt>
                <c:pt idx="831">
                  <c:v>2795</c:v>
                </c:pt>
                <c:pt idx="832">
                  <c:v>2790</c:v>
                </c:pt>
                <c:pt idx="833">
                  <c:v>2785</c:v>
                </c:pt>
                <c:pt idx="834">
                  <c:v>2780</c:v>
                </c:pt>
                <c:pt idx="835">
                  <c:v>2775</c:v>
                </c:pt>
                <c:pt idx="836">
                  <c:v>2770</c:v>
                </c:pt>
                <c:pt idx="837">
                  <c:v>2765</c:v>
                </c:pt>
                <c:pt idx="838">
                  <c:v>2760</c:v>
                </c:pt>
                <c:pt idx="839">
                  <c:v>2755</c:v>
                </c:pt>
                <c:pt idx="840">
                  <c:v>2750</c:v>
                </c:pt>
                <c:pt idx="841">
                  <c:v>2745</c:v>
                </c:pt>
                <c:pt idx="842">
                  <c:v>2740</c:v>
                </c:pt>
                <c:pt idx="843">
                  <c:v>2735</c:v>
                </c:pt>
                <c:pt idx="844">
                  <c:v>2730</c:v>
                </c:pt>
                <c:pt idx="845">
                  <c:v>2725</c:v>
                </c:pt>
                <c:pt idx="846">
                  <c:v>2720</c:v>
                </c:pt>
                <c:pt idx="847">
                  <c:v>2715</c:v>
                </c:pt>
                <c:pt idx="848">
                  <c:v>2710</c:v>
                </c:pt>
                <c:pt idx="849">
                  <c:v>2705</c:v>
                </c:pt>
                <c:pt idx="850">
                  <c:v>2700</c:v>
                </c:pt>
                <c:pt idx="851">
                  <c:v>2695</c:v>
                </c:pt>
                <c:pt idx="852">
                  <c:v>2690</c:v>
                </c:pt>
                <c:pt idx="853">
                  <c:v>2685</c:v>
                </c:pt>
                <c:pt idx="854">
                  <c:v>2680</c:v>
                </c:pt>
                <c:pt idx="855">
                  <c:v>2675</c:v>
                </c:pt>
                <c:pt idx="856">
                  <c:v>2670</c:v>
                </c:pt>
                <c:pt idx="857">
                  <c:v>2665</c:v>
                </c:pt>
                <c:pt idx="858">
                  <c:v>2660</c:v>
                </c:pt>
                <c:pt idx="859">
                  <c:v>2655</c:v>
                </c:pt>
                <c:pt idx="860">
                  <c:v>2650</c:v>
                </c:pt>
                <c:pt idx="861">
                  <c:v>2645</c:v>
                </c:pt>
                <c:pt idx="862">
                  <c:v>2640</c:v>
                </c:pt>
                <c:pt idx="863">
                  <c:v>2635</c:v>
                </c:pt>
                <c:pt idx="864">
                  <c:v>2630</c:v>
                </c:pt>
                <c:pt idx="865">
                  <c:v>2625</c:v>
                </c:pt>
                <c:pt idx="866">
                  <c:v>2620</c:v>
                </c:pt>
                <c:pt idx="867">
                  <c:v>2615</c:v>
                </c:pt>
                <c:pt idx="868">
                  <c:v>2610</c:v>
                </c:pt>
                <c:pt idx="869">
                  <c:v>2605</c:v>
                </c:pt>
                <c:pt idx="870">
                  <c:v>2600</c:v>
                </c:pt>
                <c:pt idx="871">
                  <c:v>2595</c:v>
                </c:pt>
                <c:pt idx="872">
                  <c:v>2590</c:v>
                </c:pt>
                <c:pt idx="873">
                  <c:v>2585</c:v>
                </c:pt>
                <c:pt idx="874">
                  <c:v>2580</c:v>
                </c:pt>
                <c:pt idx="875">
                  <c:v>2575</c:v>
                </c:pt>
                <c:pt idx="876">
                  <c:v>2570</c:v>
                </c:pt>
                <c:pt idx="877">
                  <c:v>2565</c:v>
                </c:pt>
                <c:pt idx="878">
                  <c:v>2560</c:v>
                </c:pt>
                <c:pt idx="879">
                  <c:v>2555</c:v>
                </c:pt>
                <c:pt idx="880">
                  <c:v>2550</c:v>
                </c:pt>
                <c:pt idx="881">
                  <c:v>2545</c:v>
                </c:pt>
                <c:pt idx="882">
                  <c:v>2540</c:v>
                </c:pt>
                <c:pt idx="883">
                  <c:v>2535</c:v>
                </c:pt>
                <c:pt idx="884">
                  <c:v>2530</c:v>
                </c:pt>
                <c:pt idx="885">
                  <c:v>2525</c:v>
                </c:pt>
                <c:pt idx="886">
                  <c:v>2520</c:v>
                </c:pt>
                <c:pt idx="887">
                  <c:v>2515</c:v>
                </c:pt>
                <c:pt idx="888">
                  <c:v>2510</c:v>
                </c:pt>
                <c:pt idx="889">
                  <c:v>2505</c:v>
                </c:pt>
                <c:pt idx="890">
                  <c:v>2500</c:v>
                </c:pt>
                <c:pt idx="891">
                  <c:v>2495</c:v>
                </c:pt>
                <c:pt idx="892">
                  <c:v>2490</c:v>
                </c:pt>
                <c:pt idx="893">
                  <c:v>2485</c:v>
                </c:pt>
                <c:pt idx="894">
                  <c:v>2480</c:v>
                </c:pt>
                <c:pt idx="895">
                  <c:v>2475</c:v>
                </c:pt>
                <c:pt idx="896">
                  <c:v>2470</c:v>
                </c:pt>
                <c:pt idx="897">
                  <c:v>2465</c:v>
                </c:pt>
                <c:pt idx="898">
                  <c:v>2460</c:v>
                </c:pt>
                <c:pt idx="899">
                  <c:v>2455</c:v>
                </c:pt>
                <c:pt idx="900">
                  <c:v>2450</c:v>
                </c:pt>
                <c:pt idx="901">
                  <c:v>2445</c:v>
                </c:pt>
                <c:pt idx="902">
                  <c:v>2440</c:v>
                </c:pt>
                <c:pt idx="903">
                  <c:v>2435</c:v>
                </c:pt>
                <c:pt idx="904">
                  <c:v>2430</c:v>
                </c:pt>
                <c:pt idx="905">
                  <c:v>2425</c:v>
                </c:pt>
                <c:pt idx="906">
                  <c:v>2420</c:v>
                </c:pt>
                <c:pt idx="907">
                  <c:v>2415</c:v>
                </c:pt>
                <c:pt idx="908">
                  <c:v>2410</c:v>
                </c:pt>
                <c:pt idx="909">
                  <c:v>2405</c:v>
                </c:pt>
                <c:pt idx="910">
                  <c:v>2400</c:v>
                </c:pt>
                <c:pt idx="911">
                  <c:v>2395</c:v>
                </c:pt>
                <c:pt idx="912">
                  <c:v>2390</c:v>
                </c:pt>
                <c:pt idx="913">
                  <c:v>2385</c:v>
                </c:pt>
                <c:pt idx="914">
                  <c:v>2380</c:v>
                </c:pt>
                <c:pt idx="915">
                  <c:v>2375</c:v>
                </c:pt>
                <c:pt idx="916">
                  <c:v>2370</c:v>
                </c:pt>
                <c:pt idx="917">
                  <c:v>2365</c:v>
                </c:pt>
                <c:pt idx="918">
                  <c:v>2360</c:v>
                </c:pt>
                <c:pt idx="919">
                  <c:v>2355</c:v>
                </c:pt>
                <c:pt idx="920">
                  <c:v>2350</c:v>
                </c:pt>
                <c:pt idx="921">
                  <c:v>2345</c:v>
                </c:pt>
                <c:pt idx="922">
                  <c:v>2340</c:v>
                </c:pt>
                <c:pt idx="923">
                  <c:v>2335</c:v>
                </c:pt>
                <c:pt idx="924">
                  <c:v>2330</c:v>
                </c:pt>
                <c:pt idx="925">
                  <c:v>2325</c:v>
                </c:pt>
                <c:pt idx="926">
                  <c:v>2320</c:v>
                </c:pt>
                <c:pt idx="927">
                  <c:v>2315</c:v>
                </c:pt>
                <c:pt idx="928">
                  <c:v>2310</c:v>
                </c:pt>
                <c:pt idx="929">
                  <c:v>2305</c:v>
                </c:pt>
                <c:pt idx="930">
                  <c:v>2300</c:v>
                </c:pt>
                <c:pt idx="931">
                  <c:v>2295</c:v>
                </c:pt>
                <c:pt idx="932">
                  <c:v>2290</c:v>
                </c:pt>
                <c:pt idx="933">
                  <c:v>2285</c:v>
                </c:pt>
                <c:pt idx="934">
                  <c:v>2280</c:v>
                </c:pt>
                <c:pt idx="935">
                  <c:v>2275</c:v>
                </c:pt>
                <c:pt idx="936">
                  <c:v>2270</c:v>
                </c:pt>
                <c:pt idx="937">
                  <c:v>2265</c:v>
                </c:pt>
                <c:pt idx="938">
                  <c:v>2260</c:v>
                </c:pt>
                <c:pt idx="939">
                  <c:v>2255</c:v>
                </c:pt>
                <c:pt idx="940">
                  <c:v>2250</c:v>
                </c:pt>
                <c:pt idx="941">
                  <c:v>2245</c:v>
                </c:pt>
                <c:pt idx="942">
                  <c:v>2240</c:v>
                </c:pt>
                <c:pt idx="943">
                  <c:v>2235</c:v>
                </c:pt>
                <c:pt idx="944">
                  <c:v>2230</c:v>
                </c:pt>
                <c:pt idx="945">
                  <c:v>2225</c:v>
                </c:pt>
                <c:pt idx="946">
                  <c:v>2220</c:v>
                </c:pt>
                <c:pt idx="947">
                  <c:v>2215</c:v>
                </c:pt>
                <c:pt idx="948">
                  <c:v>2210</c:v>
                </c:pt>
                <c:pt idx="949">
                  <c:v>2205</c:v>
                </c:pt>
                <c:pt idx="950">
                  <c:v>2200</c:v>
                </c:pt>
                <c:pt idx="951">
                  <c:v>2195</c:v>
                </c:pt>
                <c:pt idx="952">
                  <c:v>2190</c:v>
                </c:pt>
                <c:pt idx="953">
                  <c:v>2185</c:v>
                </c:pt>
                <c:pt idx="954">
                  <c:v>2180</c:v>
                </c:pt>
                <c:pt idx="955">
                  <c:v>2175</c:v>
                </c:pt>
                <c:pt idx="956">
                  <c:v>2170</c:v>
                </c:pt>
                <c:pt idx="957">
                  <c:v>2165</c:v>
                </c:pt>
                <c:pt idx="958">
                  <c:v>2160</c:v>
                </c:pt>
                <c:pt idx="959">
                  <c:v>2155</c:v>
                </c:pt>
                <c:pt idx="960">
                  <c:v>2150</c:v>
                </c:pt>
                <c:pt idx="961">
                  <c:v>2145</c:v>
                </c:pt>
                <c:pt idx="962">
                  <c:v>2140</c:v>
                </c:pt>
                <c:pt idx="963">
                  <c:v>2135</c:v>
                </c:pt>
                <c:pt idx="964">
                  <c:v>2130</c:v>
                </c:pt>
                <c:pt idx="965">
                  <c:v>2125</c:v>
                </c:pt>
                <c:pt idx="966">
                  <c:v>2120</c:v>
                </c:pt>
                <c:pt idx="967">
                  <c:v>2115</c:v>
                </c:pt>
                <c:pt idx="968">
                  <c:v>2110</c:v>
                </c:pt>
                <c:pt idx="969">
                  <c:v>2105</c:v>
                </c:pt>
                <c:pt idx="970">
                  <c:v>2100</c:v>
                </c:pt>
                <c:pt idx="971">
                  <c:v>2095</c:v>
                </c:pt>
                <c:pt idx="972">
                  <c:v>2090</c:v>
                </c:pt>
                <c:pt idx="973">
                  <c:v>2085</c:v>
                </c:pt>
                <c:pt idx="974">
                  <c:v>2080</c:v>
                </c:pt>
                <c:pt idx="975">
                  <c:v>2075</c:v>
                </c:pt>
                <c:pt idx="976">
                  <c:v>2070</c:v>
                </c:pt>
                <c:pt idx="977">
                  <c:v>2065</c:v>
                </c:pt>
                <c:pt idx="978">
                  <c:v>2060</c:v>
                </c:pt>
                <c:pt idx="979">
                  <c:v>2055</c:v>
                </c:pt>
                <c:pt idx="980">
                  <c:v>2050</c:v>
                </c:pt>
                <c:pt idx="981">
                  <c:v>2045</c:v>
                </c:pt>
                <c:pt idx="982">
                  <c:v>2040</c:v>
                </c:pt>
                <c:pt idx="983">
                  <c:v>2035</c:v>
                </c:pt>
                <c:pt idx="984">
                  <c:v>2030</c:v>
                </c:pt>
                <c:pt idx="985">
                  <c:v>2025</c:v>
                </c:pt>
                <c:pt idx="986">
                  <c:v>2020</c:v>
                </c:pt>
                <c:pt idx="987">
                  <c:v>2015</c:v>
                </c:pt>
                <c:pt idx="988">
                  <c:v>2010</c:v>
                </c:pt>
                <c:pt idx="989">
                  <c:v>2005</c:v>
                </c:pt>
                <c:pt idx="990">
                  <c:v>2000</c:v>
                </c:pt>
                <c:pt idx="991">
                  <c:v>1995</c:v>
                </c:pt>
                <c:pt idx="992">
                  <c:v>1990</c:v>
                </c:pt>
                <c:pt idx="993">
                  <c:v>1985</c:v>
                </c:pt>
                <c:pt idx="994">
                  <c:v>1980</c:v>
                </c:pt>
                <c:pt idx="995">
                  <c:v>1975</c:v>
                </c:pt>
                <c:pt idx="996">
                  <c:v>1970</c:v>
                </c:pt>
                <c:pt idx="997">
                  <c:v>1965</c:v>
                </c:pt>
                <c:pt idx="998">
                  <c:v>1960</c:v>
                </c:pt>
                <c:pt idx="999">
                  <c:v>1955</c:v>
                </c:pt>
                <c:pt idx="1000">
                  <c:v>1950</c:v>
                </c:pt>
                <c:pt idx="1001">
                  <c:v>1945</c:v>
                </c:pt>
                <c:pt idx="1002">
                  <c:v>1940</c:v>
                </c:pt>
                <c:pt idx="1003">
                  <c:v>1935</c:v>
                </c:pt>
                <c:pt idx="1004">
                  <c:v>1930</c:v>
                </c:pt>
                <c:pt idx="1005">
                  <c:v>1925</c:v>
                </c:pt>
                <c:pt idx="1006">
                  <c:v>1920</c:v>
                </c:pt>
                <c:pt idx="1007">
                  <c:v>1915</c:v>
                </c:pt>
                <c:pt idx="1008">
                  <c:v>1910</c:v>
                </c:pt>
                <c:pt idx="1009">
                  <c:v>1905</c:v>
                </c:pt>
                <c:pt idx="1010">
                  <c:v>1900</c:v>
                </c:pt>
                <c:pt idx="1011">
                  <c:v>1895</c:v>
                </c:pt>
                <c:pt idx="1012">
                  <c:v>1890</c:v>
                </c:pt>
                <c:pt idx="1013">
                  <c:v>1885</c:v>
                </c:pt>
                <c:pt idx="1014">
                  <c:v>1880</c:v>
                </c:pt>
                <c:pt idx="1015">
                  <c:v>1875</c:v>
                </c:pt>
                <c:pt idx="1016">
                  <c:v>1870</c:v>
                </c:pt>
                <c:pt idx="1017">
                  <c:v>1865</c:v>
                </c:pt>
                <c:pt idx="1018">
                  <c:v>1860</c:v>
                </c:pt>
                <c:pt idx="1019">
                  <c:v>1855</c:v>
                </c:pt>
                <c:pt idx="1020">
                  <c:v>1850</c:v>
                </c:pt>
                <c:pt idx="1021">
                  <c:v>1845</c:v>
                </c:pt>
                <c:pt idx="1022">
                  <c:v>1840</c:v>
                </c:pt>
                <c:pt idx="1023">
                  <c:v>1835</c:v>
                </c:pt>
                <c:pt idx="1024">
                  <c:v>1830</c:v>
                </c:pt>
                <c:pt idx="1025">
                  <c:v>1825</c:v>
                </c:pt>
                <c:pt idx="1026">
                  <c:v>1820</c:v>
                </c:pt>
                <c:pt idx="1027">
                  <c:v>1815</c:v>
                </c:pt>
                <c:pt idx="1028">
                  <c:v>1810</c:v>
                </c:pt>
                <c:pt idx="1029">
                  <c:v>1805</c:v>
                </c:pt>
                <c:pt idx="1030">
                  <c:v>1800</c:v>
                </c:pt>
                <c:pt idx="1031">
                  <c:v>1795</c:v>
                </c:pt>
                <c:pt idx="1032">
                  <c:v>1790</c:v>
                </c:pt>
                <c:pt idx="1033">
                  <c:v>1785</c:v>
                </c:pt>
                <c:pt idx="1034">
                  <c:v>1780</c:v>
                </c:pt>
                <c:pt idx="1035">
                  <c:v>1775</c:v>
                </c:pt>
                <c:pt idx="1036">
                  <c:v>1770</c:v>
                </c:pt>
                <c:pt idx="1037">
                  <c:v>1765</c:v>
                </c:pt>
                <c:pt idx="1038">
                  <c:v>1760</c:v>
                </c:pt>
                <c:pt idx="1039">
                  <c:v>1755</c:v>
                </c:pt>
                <c:pt idx="1040">
                  <c:v>1750</c:v>
                </c:pt>
                <c:pt idx="1041">
                  <c:v>1745</c:v>
                </c:pt>
                <c:pt idx="1042">
                  <c:v>1740</c:v>
                </c:pt>
                <c:pt idx="1043">
                  <c:v>1735</c:v>
                </c:pt>
                <c:pt idx="1044">
                  <c:v>1730</c:v>
                </c:pt>
                <c:pt idx="1045">
                  <c:v>1725</c:v>
                </c:pt>
                <c:pt idx="1046">
                  <c:v>1720</c:v>
                </c:pt>
                <c:pt idx="1047">
                  <c:v>1715</c:v>
                </c:pt>
                <c:pt idx="1048">
                  <c:v>1710</c:v>
                </c:pt>
                <c:pt idx="1049">
                  <c:v>1705</c:v>
                </c:pt>
                <c:pt idx="1050">
                  <c:v>1700</c:v>
                </c:pt>
                <c:pt idx="1051">
                  <c:v>1695</c:v>
                </c:pt>
                <c:pt idx="1052">
                  <c:v>1690</c:v>
                </c:pt>
                <c:pt idx="1053">
                  <c:v>1685</c:v>
                </c:pt>
                <c:pt idx="1054">
                  <c:v>1680</c:v>
                </c:pt>
                <c:pt idx="1055">
                  <c:v>1675</c:v>
                </c:pt>
                <c:pt idx="1056">
                  <c:v>1670</c:v>
                </c:pt>
                <c:pt idx="1057">
                  <c:v>1665</c:v>
                </c:pt>
                <c:pt idx="1058">
                  <c:v>1660</c:v>
                </c:pt>
                <c:pt idx="1059">
                  <c:v>1655</c:v>
                </c:pt>
                <c:pt idx="1060">
                  <c:v>1650</c:v>
                </c:pt>
                <c:pt idx="1061">
                  <c:v>1645</c:v>
                </c:pt>
                <c:pt idx="1062">
                  <c:v>1640</c:v>
                </c:pt>
                <c:pt idx="1063">
                  <c:v>1635</c:v>
                </c:pt>
                <c:pt idx="1064">
                  <c:v>1630</c:v>
                </c:pt>
                <c:pt idx="1065">
                  <c:v>1625</c:v>
                </c:pt>
                <c:pt idx="1066">
                  <c:v>1620</c:v>
                </c:pt>
                <c:pt idx="1067">
                  <c:v>1615</c:v>
                </c:pt>
                <c:pt idx="1068">
                  <c:v>1610</c:v>
                </c:pt>
                <c:pt idx="1069">
                  <c:v>1605</c:v>
                </c:pt>
                <c:pt idx="1070">
                  <c:v>1600</c:v>
                </c:pt>
                <c:pt idx="1071">
                  <c:v>1595</c:v>
                </c:pt>
                <c:pt idx="1072">
                  <c:v>1590</c:v>
                </c:pt>
                <c:pt idx="1073">
                  <c:v>1585</c:v>
                </c:pt>
                <c:pt idx="1074">
                  <c:v>1580</c:v>
                </c:pt>
                <c:pt idx="1075">
                  <c:v>1575</c:v>
                </c:pt>
                <c:pt idx="1076">
                  <c:v>1570</c:v>
                </c:pt>
                <c:pt idx="1077">
                  <c:v>1565</c:v>
                </c:pt>
                <c:pt idx="1078">
                  <c:v>1560</c:v>
                </c:pt>
                <c:pt idx="1079">
                  <c:v>1555</c:v>
                </c:pt>
                <c:pt idx="1080">
                  <c:v>1550</c:v>
                </c:pt>
                <c:pt idx="1081">
                  <c:v>1545</c:v>
                </c:pt>
                <c:pt idx="1082">
                  <c:v>1540</c:v>
                </c:pt>
                <c:pt idx="1083">
                  <c:v>1535</c:v>
                </c:pt>
                <c:pt idx="1084">
                  <c:v>1530</c:v>
                </c:pt>
                <c:pt idx="1085">
                  <c:v>1525</c:v>
                </c:pt>
                <c:pt idx="1086">
                  <c:v>1520</c:v>
                </c:pt>
                <c:pt idx="1087">
                  <c:v>1515</c:v>
                </c:pt>
                <c:pt idx="1088">
                  <c:v>1510</c:v>
                </c:pt>
                <c:pt idx="1089">
                  <c:v>1505</c:v>
                </c:pt>
                <c:pt idx="1090">
                  <c:v>1500</c:v>
                </c:pt>
                <c:pt idx="1091">
                  <c:v>1495</c:v>
                </c:pt>
                <c:pt idx="1092">
                  <c:v>1490</c:v>
                </c:pt>
                <c:pt idx="1093">
                  <c:v>1485</c:v>
                </c:pt>
                <c:pt idx="1094">
                  <c:v>1480</c:v>
                </c:pt>
                <c:pt idx="1095">
                  <c:v>1475</c:v>
                </c:pt>
                <c:pt idx="1096">
                  <c:v>1470</c:v>
                </c:pt>
                <c:pt idx="1097">
                  <c:v>1465</c:v>
                </c:pt>
                <c:pt idx="1098">
                  <c:v>1460</c:v>
                </c:pt>
                <c:pt idx="1099">
                  <c:v>1455</c:v>
                </c:pt>
                <c:pt idx="1100">
                  <c:v>1450</c:v>
                </c:pt>
                <c:pt idx="1101">
                  <c:v>1445</c:v>
                </c:pt>
                <c:pt idx="1102">
                  <c:v>1440</c:v>
                </c:pt>
                <c:pt idx="1103">
                  <c:v>1435</c:v>
                </c:pt>
                <c:pt idx="1104">
                  <c:v>1430</c:v>
                </c:pt>
                <c:pt idx="1105">
                  <c:v>1425</c:v>
                </c:pt>
                <c:pt idx="1106">
                  <c:v>1420</c:v>
                </c:pt>
                <c:pt idx="1107">
                  <c:v>1415</c:v>
                </c:pt>
                <c:pt idx="1108">
                  <c:v>1410</c:v>
                </c:pt>
                <c:pt idx="1109">
                  <c:v>1405</c:v>
                </c:pt>
                <c:pt idx="1110">
                  <c:v>1400</c:v>
                </c:pt>
                <c:pt idx="1111">
                  <c:v>1395</c:v>
                </c:pt>
                <c:pt idx="1112">
                  <c:v>1390</c:v>
                </c:pt>
                <c:pt idx="1113">
                  <c:v>1385</c:v>
                </c:pt>
                <c:pt idx="1114">
                  <c:v>1380</c:v>
                </c:pt>
                <c:pt idx="1115">
                  <c:v>1375</c:v>
                </c:pt>
                <c:pt idx="1116">
                  <c:v>1370</c:v>
                </c:pt>
                <c:pt idx="1117">
                  <c:v>1365</c:v>
                </c:pt>
                <c:pt idx="1118">
                  <c:v>1360</c:v>
                </c:pt>
                <c:pt idx="1119">
                  <c:v>1355</c:v>
                </c:pt>
                <c:pt idx="1120">
                  <c:v>1350</c:v>
                </c:pt>
                <c:pt idx="1121">
                  <c:v>1345</c:v>
                </c:pt>
                <c:pt idx="1122">
                  <c:v>1340</c:v>
                </c:pt>
                <c:pt idx="1123">
                  <c:v>1335</c:v>
                </c:pt>
                <c:pt idx="1124">
                  <c:v>1330</c:v>
                </c:pt>
                <c:pt idx="1125">
                  <c:v>1325</c:v>
                </c:pt>
                <c:pt idx="1126">
                  <c:v>1320</c:v>
                </c:pt>
                <c:pt idx="1127">
                  <c:v>1315</c:v>
                </c:pt>
                <c:pt idx="1128">
                  <c:v>1310</c:v>
                </c:pt>
                <c:pt idx="1129">
                  <c:v>1305</c:v>
                </c:pt>
                <c:pt idx="1130">
                  <c:v>1300</c:v>
                </c:pt>
                <c:pt idx="1131">
                  <c:v>1295</c:v>
                </c:pt>
                <c:pt idx="1132">
                  <c:v>1290</c:v>
                </c:pt>
                <c:pt idx="1133">
                  <c:v>1285</c:v>
                </c:pt>
                <c:pt idx="1134">
                  <c:v>1280</c:v>
                </c:pt>
                <c:pt idx="1135">
                  <c:v>1275</c:v>
                </c:pt>
                <c:pt idx="1136">
                  <c:v>1270</c:v>
                </c:pt>
                <c:pt idx="1137">
                  <c:v>1265</c:v>
                </c:pt>
                <c:pt idx="1138">
                  <c:v>1260</c:v>
                </c:pt>
                <c:pt idx="1139">
                  <c:v>1255</c:v>
                </c:pt>
                <c:pt idx="1140">
                  <c:v>1250</c:v>
                </c:pt>
                <c:pt idx="1141">
                  <c:v>1245</c:v>
                </c:pt>
                <c:pt idx="1142">
                  <c:v>1240</c:v>
                </c:pt>
                <c:pt idx="1143">
                  <c:v>1235</c:v>
                </c:pt>
                <c:pt idx="1144">
                  <c:v>1230</c:v>
                </c:pt>
                <c:pt idx="1145">
                  <c:v>1225</c:v>
                </c:pt>
                <c:pt idx="1146">
                  <c:v>1220</c:v>
                </c:pt>
                <c:pt idx="1147">
                  <c:v>1215</c:v>
                </c:pt>
                <c:pt idx="1148">
                  <c:v>1210</c:v>
                </c:pt>
                <c:pt idx="1149">
                  <c:v>1205</c:v>
                </c:pt>
                <c:pt idx="1150">
                  <c:v>1200</c:v>
                </c:pt>
                <c:pt idx="1151">
                  <c:v>1195</c:v>
                </c:pt>
                <c:pt idx="1152">
                  <c:v>1190</c:v>
                </c:pt>
                <c:pt idx="1153">
                  <c:v>1185</c:v>
                </c:pt>
                <c:pt idx="1154">
                  <c:v>1180</c:v>
                </c:pt>
                <c:pt idx="1155">
                  <c:v>1175</c:v>
                </c:pt>
                <c:pt idx="1156">
                  <c:v>1170</c:v>
                </c:pt>
                <c:pt idx="1157">
                  <c:v>1165</c:v>
                </c:pt>
                <c:pt idx="1158">
                  <c:v>1160</c:v>
                </c:pt>
                <c:pt idx="1159">
                  <c:v>1155</c:v>
                </c:pt>
                <c:pt idx="1160">
                  <c:v>1150</c:v>
                </c:pt>
                <c:pt idx="1161">
                  <c:v>1145</c:v>
                </c:pt>
                <c:pt idx="1162">
                  <c:v>1140</c:v>
                </c:pt>
                <c:pt idx="1163">
                  <c:v>1135</c:v>
                </c:pt>
                <c:pt idx="1164">
                  <c:v>1130</c:v>
                </c:pt>
                <c:pt idx="1165">
                  <c:v>1125</c:v>
                </c:pt>
                <c:pt idx="1166">
                  <c:v>1120</c:v>
                </c:pt>
                <c:pt idx="1167">
                  <c:v>1115</c:v>
                </c:pt>
                <c:pt idx="1168">
                  <c:v>1110</c:v>
                </c:pt>
                <c:pt idx="1169">
                  <c:v>1105</c:v>
                </c:pt>
                <c:pt idx="1170">
                  <c:v>1100</c:v>
                </c:pt>
                <c:pt idx="1171">
                  <c:v>1095</c:v>
                </c:pt>
                <c:pt idx="1172">
                  <c:v>1090</c:v>
                </c:pt>
                <c:pt idx="1173">
                  <c:v>1085</c:v>
                </c:pt>
                <c:pt idx="1174">
                  <c:v>1080</c:v>
                </c:pt>
                <c:pt idx="1175">
                  <c:v>1075</c:v>
                </c:pt>
                <c:pt idx="1176">
                  <c:v>1070</c:v>
                </c:pt>
                <c:pt idx="1177">
                  <c:v>1065</c:v>
                </c:pt>
                <c:pt idx="1178">
                  <c:v>1060</c:v>
                </c:pt>
                <c:pt idx="1179">
                  <c:v>1055</c:v>
                </c:pt>
                <c:pt idx="1180">
                  <c:v>1050</c:v>
                </c:pt>
                <c:pt idx="1181">
                  <c:v>1045</c:v>
                </c:pt>
                <c:pt idx="1182">
                  <c:v>1040</c:v>
                </c:pt>
                <c:pt idx="1183">
                  <c:v>1035</c:v>
                </c:pt>
                <c:pt idx="1184">
                  <c:v>1030</c:v>
                </c:pt>
                <c:pt idx="1185">
                  <c:v>1025</c:v>
                </c:pt>
                <c:pt idx="1186">
                  <c:v>1020</c:v>
                </c:pt>
                <c:pt idx="1187">
                  <c:v>1015</c:v>
                </c:pt>
                <c:pt idx="1188">
                  <c:v>1010</c:v>
                </c:pt>
                <c:pt idx="1189">
                  <c:v>1005</c:v>
                </c:pt>
                <c:pt idx="1190">
                  <c:v>1000</c:v>
                </c:pt>
                <c:pt idx="1191">
                  <c:v>995</c:v>
                </c:pt>
                <c:pt idx="1192">
                  <c:v>990</c:v>
                </c:pt>
                <c:pt idx="1193">
                  <c:v>985</c:v>
                </c:pt>
                <c:pt idx="1194">
                  <c:v>980</c:v>
                </c:pt>
                <c:pt idx="1195">
                  <c:v>975</c:v>
                </c:pt>
                <c:pt idx="1196">
                  <c:v>970</c:v>
                </c:pt>
                <c:pt idx="1197">
                  <c:v>965</c:v>
                </c:pt>
                <c:pt idx="1198">
                  <c:v>960</c:v>
                </c:pt>
                <c:pt idx="1199">
                  <c:v>955</c:v>
                </c:pt>
                <c:pt idx="1200">
                  <c:v>950</c:v>
                </c:pt>
                <c:pt idx="1201">
                  <c:v>945</c:v>
                </c:pt>
                <c:pt idx="1202">
                  <c:v>940</c:v>
                </c:pt>
                <c:pt idx="1203">
                  <c:v>935</c:v>
                </c:pt>
                <c:pt idx="1204">
                  <c:v>930</c:v>
                </c:pt>
                <c:pt idx="1205">
                  <c:v>925</c:v>
                </c:pt>
                <c:pt idx="1206">
                  <c:v>920</c:v>
                </c:pt>
                <c:pt idx="1207">
                  <c:v>915</c:v>
                </c:pt>
                <c:pt idx="1208">
                  <c:v>910</c:v>
                </c:pt>
                <c:pt idx="1209">
                  <c:v>905</c:v>
                </c:pt>
                <c:pt idx="1210">
                  <c:v>900</c:v>
                </c:pt>
                <c:pt idx="1211">
                  <c:v>895</c:v>
                </c:pt>
                <c:pt idx="1212">
                  <c:v>890</c:v>
                </c:pt>
                <c:pt idx="1213">
                  <c:v>885</c:v>
                </c:pt>
                <c:pt idx="1214">
                  <c:v>880</c:v>
                </c:pt>
                <c:pt idx="1215">
                  <c:v>875</c:v>
                </c:pt>
                <c:pt idx="1216">
                  <c:v>870</c:v>
                </c:pt>
                <c:pt idx="1217">
                  <c:v>865</c:v>
                </c:pt>
                <c:pt idx="1218">
                  <c:v>860</c:v>
                </c:pt>
                <c:pt idx="1219">
                  <c:v>855</c:v>
                </c:pt>
                <c:pt idx="1220">
                  <c:v>850</c:v>
                </c:pt>
                <c:pt idx="1221">
                  <c:v>845</c:v>
                </c:pt>
                <c:pt idx="1222">
                  <c:v>840</c:v>
                </c:pt>
                <c:pt idx="1223">
                  <c:v>835</c:v>
                </c:pt>
                <c:pt idx="1224">
                  <c:v>830</c:v>
                </c:pt>
                <c:pt idx="1225">
                  <c:v>825</c:v>
                </c:pt>
                <c:pt idx="1226">
                  <c:v>820</c:v>
                </c:pt>
                <c:pt idx="1227">
                  <c:v>815</c:v>
                </c:pt>
                <c:pt idx="1228">
                  <c:v>810</c:v>
                </c:pt>
                <c:pt idx="1229">
                  <c:v>805</c:v>
                </c:pt>
                <c:pt idx="1230">
                  <c:v>800</c:v>
                </c:pt>
                <c:pt idx="1231">
                  <c:v>795</c:v>
                </c:pt>
                <c:pt idx="1232">
                  <c:v>790</c:v>
                </c:pt>
                <c:pt idx="1233">
                  <c:v>785</c:v>
                </c:pt>
                <c:pt idx="1234">
                  <c:v>780</c:v>
                </c:pt>
                <c:pt idx="1235">
                  <c:v>775</c:v>
                </c:pt>
                <c:pt idx="1236">
                  <c:v>770</c:v>
                </c:pt>
                <c:pt idx="1237">
                  <c:v>765</c:v>
                </c:pt>
                <c:pt idx="1238">
                  <c:v>760</c:v>
                </c:pt>
                <c:pt idx="1239">
                  <c:v>755</c:v>
                </c:pt>
                <c:pt idx="1240">
                  <c:v>750</c:v>
                </c:pt>
                <c:pt idx="1241">
                  <c:v>745</c:v>
                </c:pt>
                <c:pt idx="1242">
                  <c:v>740</c:v>
                </c:pt>
                <c:pt idx="1243">
                  <c:v>735</c:v>
                </c:pt>
                <c:pt idx="1244">
                  <c:v>730</c:v>
                </c:pt>
                <c:pt idx="1245">
                  <c:v>725</c:v>
                </c:pt>
                <c:pt idx="1246">
                  <c:v>720</c:v>
                </c:pt>
                <c:pt idx="1247">
                  <c:v>715</c:v>
                </c:pt>
                <c:pt idx="1248">
                  <c:v>710</c:v>
                </c:pt>
                <c:pt idx="1249">
                  <c:v>705</c:v>
                </c:pt>
                <c:pt idx="1250">
                  <c:v>700</c:v>
                </c:pt>
                <c:pt idx="1251">
                  <c:v>695</c:v>
                </c:pt>
                <c:pt idx="1252">
                  <c:v>690</c:v>
                </c:pt>
                <c:pt idx="1253">
                  <c:v>685</c:v>
                </c:pt>
                <c:pt idx="1254">
                  <c:v>680</c:v>
                </c:pt>
                <c:pt idx="1255">
                  <c:v>675</c:v>
                </c:pt>
                <c:pt idx="1256">
                  <c:v>670</c:v>
                </c:pt>
                <c:pt idx="1257">
                  <c:v>665</c:v>
                </c:pt>
                <c:pt idx="1258">
                  <c:v>660</c:v>
                </c:pt>
                <c:pt idx="1259">
                  <c:v>655</c:v>
                </c:pt>
                <c:pt idx="1260">
                  <c:v>650</c:v>
                </c:pt>
                <c:pt idx="1261">
                  <c:v>645</c:v>
                </c:pt>
                <c:pt idx="1262">
                  <c:v>640</c:v>
                </c:pt>
                <c:pt idx="1263">
                  <c:v>635</c:v>
                </c:pt>
                <c:pt idx="1264">
                  <c:v>630</c:v>
                </c:pt>
                <c:pt idx="1265">
                  <c:v>625</c:v>
                </c:pt>
                <c:pt idx="1266">
                  <c:v>620</c:v>
                </c:pt>
                <c:pt idx="1267">
                  <c:v>615</c:v>
                </c:pt>
                <c:pt idx="1268">
                  <c:v>610</c:v>
                </c:pt>
                <c:pt idx="1269">
                  <c:v>605</c:v>
                </c:pt>
                <c:pt idx="1270">
                  <c:v>600</c:v>
                </c:pt>
                <c:pt idx="1271">
                  <c:v>595</c:v>
                </c:pt>
                <c:pt idx="1272">
                  <c:v>590</c:v>
                </c:pt>
                <c:pt idx="1273">
                  <c:v>585</c:v>
                </c:pt>
                <c:pt idx="1274">
                  <c:v>580</c:v>
                </c:pt>
                <c:pt idx="1275">
                  <c:v>575</c:v>
                </c:pt>
                <c:pt idx="1276">
                  <c:v>570</c:v>
                </c:pt>
                <c:pt idx="1277">
                  <c:v>565</c:v>
                </c:pt>
                <c:pt idx="1278">
                  <c:v>560</c:v>
                </c:pt>
                <c:pt idx="1279">
                  <c:v>555</c:v>
                </c:pt>
                <c:pt idx="1280">
                  <c:v>550</c:v>
                </c:pt>
                <c:pt idx="1281">
                  <c:v>545</c:v>
                </c:pt>
                <c:pt idx="1282">
                  <c:v>540</c:v>
                </c:pt>
                <c:pt idx="1283">
                  <c:v>535</c:v>
                </c:pt>
                <c:pt idx="1284">
                  <c:v>530</c:v>
                </c:pt>
                <c:pt idx="1285">
                  <c:v>525</c:v>
                </c:pt>
                <c:pt idx="1286">
                  <c:v>520</c:v>
                </c:pt>
                <c:pt idx="1287">
                  <c:v>515</c:v>
                </c:pt>
                <c:pt idx="1288">
                  <c:v>510</c:v>
                </c:pt>
                <c:pt idx="1289">
                  <c:v>505</c:v>
                </c:pt>
                <c:pt idx="1290">
                  <c:v>500</c:v>
                </c:pt>
                <c:pt idx="1291">
                  <c:v>495</c:v>
                </c:pt>
                <c:pt idx="1292">
                  <c:v>490</c:v>
                </c:pt>
                <c:pt idx="1293">
                  <c:v>485</c:v>
                </c:pt>
                <c:pt idx="1294">
                  <c:v>480</c:v>
                </c:pt>
                <c:pt idx="1295">
                  <c:v>475</c:v>
                </c:pt>
                <c:pt idx="1296">
                  <c:v>470</c:v>
                </c:pt>
                <c:pt idx="1297">
                  <c:v>465</c:v>
                </c:pt>
                <c:pt idx="1298">
                  <c:v>460</c:v>
                </c:pt>
                <c:pt idx="1299">
                  <c:v>455</c:v>
                </c:pt>
                <c:pt idx="1300">
                  <c:v>450</c:v>
                </c:pt>
                <c:pt idx="1301">
                  <c:v>445</c:v>
                </c:pt>
                <c:pt idx="1302">
                  <c:v>440</c:v>
                </c:pt>
                <c:pt idx="1303">
                  <c:v>435</c:v>
                </c:pt>
                <c:pt idx="1304">
                  <c:v>430</c:v>
                </c:pt>
                <c:pt idx="1305">
                  <c:v>425</c:v>
                </c:pt>
                <c:pt idx="1306">
                  <c:v>420</c:v>
                </c:pt>
                <c:pt idx="1307">
                  <c:v>415</c:v>
                </c:pt>
                <c:pt idx="1308">
                  <c:v>410</c:v>
                </c:pt>
                <c:pt idx="1309">
                  <c:v>405</c:v>
                </c:pt>
                <c:pt idx="1310">
                  <c:v>400</c:v>
                </c:pt>
                <c:pt idx="1311">
                  <c:v>395</c:v>
                </c:pt>
                <c:pt idx="1312">
                  <c:v>390</c:v>
                </c:pt>
                <c:pt idx="1313">
                  <c:v>385</c:v>
                </c:pt>
                <c:pt idx="1314">
                  <c:v>380</c:v>
                </c:pt>
                <c:pt idx="1315">
                  <c:v>375</c:v>
                </c:pt>
                <c:pt idx="1316">
                  <c:v>370</c:v>
                </c:pt>
                <c:pt idx="1317">
                  <c:v>365</c:v>
                </c:pt>
                <c:pt idx="1318">
                  <c:v>360</c:v>
                </c:pt>
                <c:pt idx="1319">
                  <c:v>355</c:v>
                </c:pt>
                <c:pt idx="1320">
                  <c:v>350</c:v>
                </c:pt>
                <c:pt idx="1321">
                  <c:v>345</c:v>
                </c:pt>
                <c:pt idx="1322">
                  <c:v>340</c:v>
                </c:pt>
                <c:pt idx="1323">
                  <c:v>335</c:v>
                </c:pt>
                <c:pt idx="1324">
                  <c:v>330</c:v>
                </c:pt>
                <c:pt idx="1325">
                  <c:v>325</c:v>
                </c:pt>
                <c:pt idx="1326">
                  <c:v>320</c:v>
                </c:pt>
                <c:pt idx="1327">
                  <c:v>315</c:v>
                </c:pt>
                <c:pt idx="1328">
                  <c:v>310</c:v>
                </c:pt>
                <c:pt idx="1329">
                  <c:v>305</c:v>
                </c:pt>
                <c:pt idx="1330">
                  <c:v>300</c:v>
                </c:pt>
                <c:pt idx="1331">
                  <c:v>295</c:v>
                </c:pt>
                <c:pt idx="1332">
                  <c:v>290</c:v>
                </c:pt>
                <c:pt idx="1333">
                  <c:v>285</c:v>
                </c:pt>
                <c:pt idx="1334">
                  <c:v>280</c:v>
                </c:pt>
                <c:pt idx="1335">
                  <c:v>275</c:v>
                </c:pt>
                <c:pt idx="1336">
                  <c:v>270</c:v>
                </c:pt>
                <c:pt idx="1337">
                  <c:v>265</c:v>
                </c:pt>
                <c:pt idx="1338">
                  <c:v>260</c:v>
                </c:pt>
                <c:pt idx="1339">
                  <c:v>255</c:v>
                </c:pt>
                <c:pt idx="1340">
                  <c:v>250</c:v>
                </c:pt>
                <c:pt idx="1341">
                  <c:v>245</c:v>
                </c:pt>
                <c:pt idx="1342">
                  <c:v>240</c:v>
                </c:pt>
                <c:pt idx="1343">
                  <c:v>235</c:v>
                </c:pt>
                <c:pt idx="1344">
                  <c:v>230</c:v>
                </c:pt>
                <c:pt idx="1345">
                  <c:v>225</c:v>
                </c:pt>
                <c:pt idx="1346">
                  <c:v>220</c:v>
                </c:pt>
                <c:pt idx="1347">
                  <c:v>215</c:v>
                </c:pt>
                <c:pt idx="1348">
                  <c:v>210</c:v>
                </c:pt>
                <c:pt idx="1349">
                  <c:v>205</c:v>
                </c:pt>
                <c:pt idx="1350">
                  <c:v>200</c:v>
                </c:pt>
                <c:pt idx="1351">
                  <c:v>195</c:v>
                </c:pt>
                <c:pt idx="1352">
                  <c:v>190</c:v>
                </c:pt>
                <c:pt idx="1353">
                  <c:v>185</c:v>
                </c:pt>
                <c:pt idx="1354">
                  <c:v>180</c:v>
                </c:pt>
                <c:pt idx="1355">
                  <c:v>175</c:v>
                </c:pt>
                <c:pt idx="1356">
                  <c:v>170</c:v>
                </c:pt>
                <c:pt idx="1357">
                  <c:v>165</c:v>
                </c:pt>
                <c:pt idx="1358">
                  <c:v>160</c:v>
                </c:pt>
                <c:pt idx="1359">
                  <c:v>155</c:v>
                </c:pt>
                <c:pt idx="1360">
                  <c:v>150</c:v>
                </c:pt>
                <c:pt idx="1361">
                  <c:v>145</c:v>
                </c:pt>
                <c:pt idx="1362">
                  <c:v>140</c:v>
                </c:pt>
                <c:pt idx="1363">
                  <c:v>135</c:v>
                </c:pt>
                <c:pt idx="1364">
                  <c:v>130</c:v>
                </c:pt>
                <c:pt idx="1365">
                  <c:v>125</c:v>
                </c:pt>
                <c:pt idx="1366">
                  <c:v>120</c:v>
                </c:pt>
                <c:pt idx="1367">
                  <c:v>115</c:v>
                </c:pt>
                <c:pt idx="1368">
                  <c:v>110</c:v>
                </c:pt>
                <c:pt idx="1369">
                  <c:v>105</c:v>
                </c:pt>
                <c:pt idx="1370">
                  <c:v>100</c:v>
                </c:pt>
                <c:pt idx="1371">
                  <c:v>95</c:v>
                </c:pt>
                <c:pt idx="1372">
                  <c:v>90</c:v>
                </c:pt>
                <c:pt idx="1373">
                  <c:v>85</c:v>
                </c:pt>
                <c:pt idx="1374">
                  <c:v>80</c:v>
                </c:pt>
                <c:pt idx="1375">
                  <c:v>75</c:v>
                </c:pt>
                <c:pt idx="1376">
                  <c:v>70</c:v>
                </c:pt>
                <c:pt idx="1377">
                  <c:v>65</c:v>
                </c:pt>
                <c:pt idx="1378">
                  <c:v>60</c:v>
                </c:pt>
                <c:pt idx="1379">
                  <c:v>55</c:v>
                </c:pt>
                <c:pt idx="1380">
                  <c:v>50</c:v>
                </c:pt>
                <c:pt idx="1381">
                  <c:v>45</c:v>
                </c:pt>
                <c:pt idx="1382">
                  <c:v>40</c:v>
                </c:pt>
                <c:pt idx="1383">
                  <c:v>35</c:v>
                </c:pt>
                <c:pt idx="1384">
                  <c:v>30</c:v>
                </c:pt>
                <c:pt idx="1385">
                  <c:v>25</c:v>
                </c:pt>
                <c:pt idx="1386">
                  <c:v>20</c:v>
                </c:pt>
                <c:pt idx="1387">
                  <c:v>15</c:v>
                </c:pt>
                <c:pt idx="1388">
                  <c:v>10</c:v>
                </c:pt>
                <c:pt idx="1389">
                  <c:v>5</c:v>
                </c:pt>
                <c:pt idx="1390">
                  <c:v>0</c:v>
                </c:pt>
              </c:numCache>
            </c:numRef>
          </c:xVal>
          <c:yVal>
            <c:numRef>
              <c:f>'dati calibrazione'!$E$1912:$E$3302</c:f>
              <c:numCache>
                <c:formatCode>General</c:formatCode>
                <c:ptCount val="1391"/>
                <c:pt idx="0">
                  <c:v>85.7</c:v>
                </c:pt>
                <c:pt idx="1">
                  <c:v>86.9</c:v>
                </c:pt>
                <c:pt idx="2">
                  <c:v>87.4</c:v>
                </c:pt>
                <c:pt idx="3">
                  <c:v>87.7</c:v>
                </c:pt>
                <c:pt idx="4">
                  <c:v>87.5</c:v>
                </c:pt>
                <c:pt idx="5">
                  <c:v>87</c:v>
                </c:pt>
                <c:pt idx="6">
                  <c:v>86.2</c:v>
                </c:pt>
                <c:pt idx="7">
                  <c:v>85.4</c:v>
                </c:pt>
                <c:pt idx="8">
                  <c:v>85.1</c:v>
                </c:pt>
                <c:pt idx="9">
                  <c:v>84.9</c:v>
                </c:pt>
                <c:pt idx="10">
                  <c:v>84.4</c:v>
                </c:pt>
                <c:pt idx="11">
                  <c:v>84.6</c:v>
                </c:pt>
                <c:pt idx="12">
                  <c:v>85.8</c:v>
                </c:pt>
                <c:pt idx="13">
                  <c:v>86.1</c:v>
                </c:pt>
                <c:pt idx="14">
                  <c:v>87.2</c:v>
                </c:pt>
                <c:pt idx="15">
                  <c:v>86.8</c:v>
                </c:pt>
                <c:pt idx="16">
                  <c:v>85.6</c:v>
                </c:pt>
                <c:pt idx="17">
                  <c:v>84.4</c:v>
                </c:pt>
                <c:pt idx="18">
                  <c:v>84.3</c:v>
                </c:pt>
                <c:pt idx="19">
                  <c:v>84.7</c:v>
                </c:pt>
                <c:pt idx="20">
                  <c:v>84.3</c:v>
                </c:pt>
                <c:pt idx="21">
                  <c:v>85.2</c:v>
                </c:pt>
                <c:pt idx="22">
                  <c:v>85.5</c:v>
                </c:pt>
                <c:pt idx="23">
                  <c:v>84</c:v>
                </c:pt>
                <c:pt idx="24">
                  <c:v>84.1</c:v>
                </c:pt>
                <c:pt idx="25">
                  <c:v>83.6</c:v>
                </c:pt>
                <c:pt idx="26">
                  <c:v>83</c:v>
                </c:pt>
                <c:pt idx="27">
                  <c:v>81.099999999999994</c:v>
                </c:pt>
                <c:pt idx="28">
                  <c:v>77.599999999999994</c:v>
                </c:pt>
                <c:pt idx="29">
                  <c:v>78.2</c:v>
                </c:pt>
                <c:pt idx="30">
                  <c:v>79.099999999999994</c:v>
                </c:pt>
                <c:pt idx="31">
                  <c:v>80.5</c:v>
                </c:pt>
                <c:pt idx="32">
                  <c:v>81.7</c:v>
                </c:pt>
                <c:pt idx="33">
                  <c:v>82.6</c:v>
                </c:pt>
                <c:pt idx="34">
                  <c:v>82.6</c:v>
                </c:pt>
                <c:pt idx="35">
                  <c:v>83.3</c:v>
                </c:pt>
                <c:pt idx="36">
                  <c:v>83.2</c:v>
                </c:pt>
                <c:pt idx="37">
                  <c:v>82</c:v>
                </c:pt>
                <c:pt idx="38">
                  <c:v>79.2</c:v>
                </c:pt>
                <c:pt idx="39">
                  <c:v>79.7</c:v>
                </c:pt>
                <c:pt idx="40">
                  <c:v>79.900000000000006</c:v>
                </c:pt>
                <c:pt idx="41">
                  <c:v>80.400000000000006</c:v>
                </c:pt>
                <c:pt idx="42">
                  <c:v>81.7</c:v>
                </c:pt>
                <c:pt idx="43">
                  <c:v>82.8</c:v>
                </c:pt>
                <c:pt idx="44">
                  <c:v>83.3</c:v>
                </c:pt>
                <c:pt idx="45">
                  <c:v>83.5</c:v>
                </c:pt>
                <c:pt idx="46">
                  <c:v>82.7</c:v>
                </c:pt>
                <c:pt idx="47">
                  <c:v>83.1</c:v>
                </c:pt>
                <c:pt idx="48">
                  <c:v>83</c:v>
                </c:pt>
                <c:pt idx="49">
                  <c:v>81.8</c:v>
                </c:pt>
                <c:pt idx="50">
                  <c:v>80.099999999999994</c:v>
                </c:pt>
                <c:pt idx="51">
                  <c:v>79.5</c:v>
                </c:pt>
                <c:pt idx="52">
                  <c:v>79.7</c:v>
                </c:pt>
                <c:pt idx="53">
                  <c:v>79</c:v>
                </c:pt>
                <c:pt idx="54">
                  <c:v>77.400000000000006</c:v>
                </c:pt>
                <c:pt idx="55">
                  <c:v>78.7</c:v>
                </c:pt>
                <c:pt idx="56">
                  <c:v>80.400000000000006</c:v>
                </c:pt>
                <c:pt idx="57">
                  <c:v>81.5</c:v>
                </c:pt>
                <c:pt idx="58">
                  <c:v>82.1</c:v>
                </c:pt>
                <c:pt idx="59">
                  <c:v>83.3</c:v>
                </c:pt>
                <c:pt idx="60">
                  <c:v>83.2</c:v>
                </c:pt>
                <c:pt idx="61">
                  <c:v>82.4</c:v>
                </c:pt>
                <c:pt idx="62">
                  <c:v>82.2</c:v>
                </c:pt>
                <c:pt idx="63">
                  <c:v>84.6</c:v>
                </c:pt>
                <c:pt idx="64">
                  <c:v>85.7</c:v>
                </c:pt>
                <c:pt idx="65">
                  <c:v>85.5</c:v>
                </c:pt>
                <c:pt idx="66">
                  <c:v>84.5</c:v>
                </c:pt>
                <c:pt idx="67">
                  <c:v>84.4</c:v>
                </c:pt>
                <c:pt idx="68">
                  <c:v>83.6</c:v>
                </c:pt>
                <c:pt idx="69">
                  <c:v>82.4</c:v>
                </c:pt>
                <c:pt idx="70">
                  <c:v>82.9</c:v>
                </c:pt>
                <c:pt idx="71">
                  <c:v>82.7</c:v>
                </c:pt>
                <c:pt idx="72">
                  <c:v>81.400000000000006</c:v>
                </c:pt>
                <c:pt idx="73">
                  <c:v>79.8</c:v>
                </c:pt>
                <c:pt idx="74">
                  <c:v>78.099999999999994</c:v>
                </c:pt>
                <c:pt idx="75">
                  <c:v>77</c:v>
                </c:pt>
                <c:pt idx="76">
                  <c:v>77.3</c:v>
                </c:pt>
                <c:pt idx="77">
                  <c:v>78.3</c:v>
                </c:pt>
                <c:pt idx="78">
                  <c:v>78.599999999999994</c:v>
                </c:pt>
                <c:pt idx="79">
                  <c:v>78.7</c:v>
                </c:pt>
                <c:pt idx="80">
                  <c:v>78.599999999999994</c:v>
                </c:pt>
                <c:pt idx="81">
                  <c:v>78.599999999999994</c:v>
                </c:pt>
                <c:pt idx="82">
                  <c:v>78.099999999999994</c:v>
                </c:pt>
                <c:pt idx="83">
                  <c:v>77.7</c:v>
                </c:pt>
                <c:pt idx="84">
                  <c:v>77.599999999999994</c:v>
                </c:pt>
                <c:pt idx="85">
                  <c:v>77.2</c:v>
                </c:pt>
                <c:pt idx="86">
                  <c:v>76.3</c:v>
                </c:pt>
                <c:pt idx="87">
                  <c:v>75.400000000000006</c:v>
                </c:pt>
                <c:pt idx="88">
                  <c:v>74.7</c:v>
                </c:pt>
                <c:pt idx="89">
                  <c:v>74.2</c:v>
                </c:pt>
                <c:pt idx="90">
                  <c:v>74.5</c:v>
                </c:pt>
                <c:pt idx="91">
                  <c:v>76</c:v>
                </c:pt>
                <c:pt idx="92">
                  <c:v>77.599999999999994</c:v>
                </c:pt>
                <c:pt idx="93">
                  <c:v>77.900000000000006</c:v>
                </c:pt>
                <c:pt idx="94">
                  <c:v>77.900000000000006</c:v>
                </c:pt>
                <c:pt idx="95">
                  <c:v>77.7</c:v>
                </c:pt>
                <c:pt idx="96">
                  <c:v>77.3</c:v>
                </c:pt>
                <c:pt idx="97">
                  <c:v>77.2</c:v>
                </c:pt>
                <c:pt idx="98">
                  <c:v>76.7</c:v>
                </c:pt>
                <c:pt idx="99">
                  <c:v>75.599999999999994</c:v>
                </c:pt>
                <c:pt idx="100">
                  <c:v>75.8</c:v>
                </c:pt>
                <c:pt idx="101">
                  <c:v>76.599999999999994</c:v>
                </c:pt>
                <c:pt idx="102">
                  <c:v>77.3</c:v>
                </c:pt>
                <c:pt idx="103">
                  <c:v>77.8</c:v>
                </c:pt>
                <c:pt idx="104">
                  <c:v>77.599999999999994</c:v>
                </c:pt>
                <c:pt idx="105">
                  <c:v>76.3</c:v>
                </c:pt>
                <c:pt idx="106">
                  <c:v>75.599999999999994</c:v>
                </c:pt>
                <c:pt idx="107">
                  <c:v>74.599999999999994</c:v>
                </c:pt>
                <c:pt idx="108">
                  <c:v>75.400000000000006</c:v>
                </c:pt>
                <c:pt idx="109">
                  <c:v>78.099999999999994</c:v>
                </c:pt>
                <c:pt idx="110">
                  <c:v>79.900000000000006</c:v>
                </c:pt>
                <c:pt idx="111">
                  <c:v>82</c:v>
                </c:pt>
                <c:pt idx="112">
                  <c:v>82.9</c:v>
                </c:pt>
                <c:pt idx="113">
                  <c:v>82.7</c:v>
                </c:pt>
                <c:pt idx="114">
                  <c:v>82.2</c:v>
                </c:pt>
                <c:pt idx="115">
                  <c:v>81.3</c:v>
                </c:pt>
                <c:pt idx="116">
                  <c:v>79.3</c:v>
                </c:pt>
                <c:pt idx="117">
                  <c:v>77</c:v>
                </c:pt>
                <c:pt idx="118">
                  <c:v>75.7</c:v>
                </c:pt>
                <c:pt idx="119">
                  <c:v>75.3</c:v>
                </c:pt>
                <c:pt idx="120">
                  <c:v>75.900000000000006</c:v>
                </c:pt>
                <c:pt idx="121">
                  <c:v>75.900000000000006</c:v>
                </c:pt>
                <c:pt idx="122">
                  <c:v>75.7</c:v>
                </c:pt>
                <c:pt idx="123">
                  <c:v>74.7</c:v>
                </c:pt>
                <c:pt idx="124">
                  <c:v>73.599999999999994</c:v>
                </c:pt>
                <c:pt idx="125">
                  <c:v>72.400000000000006</c:v>
                </c:pt>
                <c:pt idx="126">
                  <c:v>73.5</c:v>
                </c:pt>
                <c:pt idx="127">
                  <c:v>74.3</c:v>
                </c:pt>
                <c:pt idx="128">
                  <c:v>75.5</c:v>
                </c:pt>
                <c:pt idx="129">
                  <c:v>76.7</c:v>
                </c:pt>
                <c:pt idx="130">
                  <c:v>78.099999999999994</c:v>
                </c:pt>
                <c:pt idx="131">
                  <c:v>79.400000000000006</c:v>
                </c:pt>
                <c:pt idx="132">
                  <c:v>81.099999999999994</c:v>
                </c:pt>
                <c:pt idx="133">
                  <c:v>82.8</c:v>
                </c:pt>
                <c:pt idx="134">
                  <c:v>85</c:v>
                </c:pt>
                <c:pt idx="135">
                  <c:v>87.2</c:v>
                </c:pt>
                <c:pt idx="136">
                  <c:v>88.7</c:v>
                </c:pt>
                <c:pt idx="137">
                  <c:v>89.6</c:v>
                </c:pt>
                <c:pt idx="138">
                  <c:v>89.7</c:v>
                </c:pt>
                <c:pt idx="139">
                  <c:v>89.3</c:v>
                </c:pt>
                <c:pt idx="140">
                  <c:v>88.1</c:v>
                </c:pt>
                <c:pt idx="141">
                  <c:v>86.4</c:v>
                </c:pt>
                <c:pt idx="142">
                  <c:v>84.4</c:v>
                </c:pt>
                <c:pt idx="143">
                  <c:v>82.4</c:v>
                </c:pt>
                <c:pt idx="144">
                  <c:v>80.400000000000006</c:v>
                </c:pt>
                <c:pt idx="145">
                  <c:v>79.2</c:v>
                </c:pt>
                <c:pt idx="146">
                  <c:v>79.5</c:v>
                </c:pt>
                <c:pt idx="147">
                  <c:v>81</c:v>
                </c:pt>
                <c:pt idx="148">
                  <c:v>82.6</c:v>
                </c:pt>
                <c:pt idx="149">
                  <c:v>83.7</c:v>
                </c:pt>
                <c:pt idx="150">
                  <c:v>83.6</c:v>
                </c:pt>
                <c:pt idx="151">
                  <c:v>82.9</c:v>
                </c:pt>
                <c:pt idx="152">
                  <c:v>83.1</c:v>
                </c:pt>
                <c:pt idx="153">
                  <c:v>84.4</c:v>
                </c:pt>
                <c:pt idx="154">
                  <c:v>87</c:v>
                </c:pt>
                <c:pt idx="155">
                  <c:v>89.8</c:v>
                </c:pt>
                <c:pt idx="156">
                  <c:v>91.4</c:v>
                </c:pt>
                <c:pt idx="157">
                  <c:v>91.6</c:v>
                </c:pt>
                <c:pt idx="158">
                  <c:v>90.1</c:v>
                </c:pt>
                <c:pt idx="159">
                  <c:v>87.8</c:v>
                </c:pt>
                <c:pt idx="160">
                  <c:v>85.4</c:v>
                </c:pt>
                <c:pt idx="161">
                  <c:v>83.2</c:v>
                </c:pt>
                <c:pt idx="162">
                  <c:v>81.2</c:v>
                </c:pt>
                <c:pt idx="163">
                  <c:v>79.900000000000006</c:v>
                </c:pt>
                <c:pt idx="164">
                  <c:v>79.5</c:v>
                </c:pt>
                <c:pt idx="165">
                  <c:v>80</c:v>
                </c:pt>
                <c:pt idx="166">
                  <c:v>80.8</c:v>
                </c:pt>
                <c:pt idx="167">
                  <c:v>81.7</c:v>
                </c:pt>
                <c:pt idx="168">
                  <c:v>82</c:v>
                </c:pt>
                <c:pt idx="169">
                  <c:v>81.900000000000006</c:v>
                </c:pt>
                <c:pt idx="170">
                  <c:v>82.2</c:v>
                </c:pt>
                <c:pt idx="171">
                  <c:v>82.4</c:v>
                </c:pt>
                <c:pt idx="172">
                  <c:v>82.1</c:v>
                </c:pt>
                <c:pt idx="173">
                  <c:v>81.2</c:v>
                </c:pt>
                <c:pt idx="174">
                  <c:v>78.2</c:v>
                </c:pt>
                <c:pt idx="175">
                  <c:v>75.099999999999994</c:v>
                </c:pt>
                <c:pt idx="176">
                  <c:v>74.7</c:v>
                </c:pt>
                <c:pt idx="177">
                  <c:v>75</c:v>
                </c:pt>
                <c:pt idx="178">
                  <c:v>75.2</c:v>
                </c:pt>
                <c:pt idx="179">
                  <c:v>74.599999999999994</c:v>
                </c:pt>
                <c:pt idx="180">
                  <c:v>73.7</c:v>
                </c:pt>
                <c:pt idx="181">
                  <c:v>71.8</c:v>
                </c:pt>
                <c:pt idx="182">
                  <c:v>70.8</c:v>
                </c:pt>
                <c:pt idx="183">
                  <c:v>69.2</c:v>
                </c:pt>
                <c:pt idx="184">
                  <c:v>69.3</c:v>
                </c:pt>
                <c:pt idx="185">
                  <c:v>69.599999999999994</c:v>
                </c:pt>
                <c:pt idx="186">
                  <c:v>70.2</c:v>
                </c:pt>
                <c:pt idx="187">
                  <c:v>70.2</c:v>
                </c:pt>
                <c:pt idx="188">
                  <c:v>69.8</c:v>
                </c:pt>
                <c:pt idx="189">
                  <c:v>69.599999999999994</c:v>
                </c:pt>
                <c:pt idx="190">
                  <c:v>70.5</c:v>
                </c:pt>
                <c:pt idx="191">
                  <c:v>72.400000000000006</c:v>
                </c:pt>
                <c:pt idx="192">
                  <c:v>75.099999999999994</c:v>
                </c:pt>
                <c:pt idx="193">
                  <c:v>77.5</c:v>
                </c:pt>
                <c:pt idx="194">
                  <c:v>78</c:v>
                </c:pt>
                <c:pt idx="195">
                  <c:v>76.900000000000006</c:v>
                </c:pt>
                <c:pt idx="196">
                  <c:v>75</c:v>
                </c:pt>
                <c:pt idx="197">
                  <c:v>72.8</c:v>
                </c:pt>
                <c:pt idx="198">
                  <c:v>71.099999999999994</c:v>
                </c:pt>
                <c:pt idx="199">
                  <c:v>70.2</c:v>
                </c:pt>
                <c:pt idx="200">
                  <c:v>70.400000000000006</c:v>
                </c:pt>
                <c:pt idx="201">
                  <c:v>71.400000000000006</c:v>
                </c:pt>
                <c:pt idx="202">
                  <c:v>72.2</c:v>
                </c:pt>
                <c:pt idx="203">
                  <c:v>72.8</c:v>
                </c:pt>
                <c:pt idx="204">
                  <c:v>73.5</c:v>
                </c:pt>
                <c:pt idx="205">
                  <c:v>74.3</c:v>
                </c:pt>
                <c:pt idx="206">
                  <c:v>75.400000000000006</c:v>
                </c:pt>
                <c:pt idx="207">
                  <c:v>76.900000000000006</c:v>
                </c:pt>
                <c:pt idx="208">
                  <c:v>78.599999999999994</c:v>
                </c:pt>
                <c:pt idx="209">
                  <c:v>80.400000000000006</c:v>
                </c:pt>
                <c:pt idx="210">
                  <c:v>81.599999999999994</c:v>
                </c:pt>
                <c:pt idx="211">
                  <c:v>82.6</c:v>
                </c:pt>
                <c:pt idx="212">
                  <c:v>83.7</c:v>
                </c:pt>
                <c:pt idx="213">
                  <c:v>84.6</c:v>
                </c:pt>
                <c:pt idx="214">
                  <c:v>85.2</c:v>
                </c:pt>
                <c:pt idx="215">
                  <c:v>85.1</c:v>
                </c:pt>
                <c:pt idx="216">
                  <c:v>84.4</c:v>
                </c:pt>
                <c:pt idx="217">
                  <c:v>83.6</c:v>
                </c:pt>
                <c:pt idx="218">
                  <c:v>83.3</c:v>
                </c:pt>
                <c:pt idx="219">
                  <c:v>83.8</c:v>
                </c:pt>
                <c:pt idx="220">
                  <c:v>83.4</c:v>
                </c:pt>
                <c:pt idx="221">
                  <c:v>82.5</c:v>
                </c:pt>
                <c:pt idx="222">
                  <c:v>83.5</c:v>
                </c:pt>
                <c:pt idx="223">
                  <c:v>83.1</c:v>
                </c:pt>
                <c:pt idx="224">
                  <c:v>80.900000000000006</c:v>
                </c:pt>
                <c:pt idx="225">
                  <c:v>77.900000000000006</c:v>
                </c:pt>
                <c:pt idx="226">
                  <c:v>75.7</c:v>
                </c:pt>
                <c:pt idx="227">
                  <c:v>75</c:v>
                </c:pt>
                <c:pt idx="228">
                  <c:v>74.400000000000006</c:v>
                </c:pt>
                <c:pt idx="229">
                  <c:v>72.3</c:v>
                </c:pt>
                <c:pt idx="230">
                  <c:v>70.7</c:v>
                </c:pt>
                <c:pt idx="231">
                  <c:v>70.8</c:v>
                </c:pt>
                <c:pt idx="232">
                  <c:v>70.7</c:v>
                </c:pt>
                <c:pt idx="233">
                  <c:v>69.7</c:v>
                </c:pt>
                <c:pt idx="234">
                  <c:v>68.7</c:v>
                </c:pt>
                <c:pt idx="235">
                  <c:v>67.900000000000006</c:v>
                </c:pt>
                <c:pt idx="236">
                  <c:v>67.8</c:v>
                </c:pt>
                <c:pt idx="237">
                  <c:v>67.599999999999994</c:v>
                </c:pt>
                <c:pt idx="238">
                  <c:v>68</c:v>
                </c:pt>
                <c:pt idx="239">
                  <c:v>68.5</c:v>
                </c:pt>
                <c:pt idx="240">
                  <c:v>69.900000000000006</c:v>
                </c:pt>
                <c:pt idx="241">
                  <c:v>71.900000000000006</c:v>
                </c:pt>
                <c:pt idx="242">
                  <c:v>72.7</c:v>
                </c:pt>
                <c:pt idx="243">
                  <c:v>73.099999999999994</c:v>
                </c:pt>
                <c:pt idx="244">
                  <c:v>73.3</c:v>
                </c:pt>
                <c:pt idx="245">
                  <c:v>73.3</c:v>
                </c:pt>
                <c:pt idx="246">
                  <c:v>74</c:v>
                </c:pt>
                <c:pt idx="247">
                  <c:v>73.900000000000006</c:v>
                </c:pt>
                <c:pt idx="248">
                  <c:v>74</c:v>
                </c:pt>
                <c:pt idx="249">
                  <c:v>74.3</c:v>
                </c:pt>
                <c:pt idx="250">
                  <c:v>73.400000000000006</c:v>
                </c:pt>
                <c:pt idx="251">
                  <c:v>73.3</c:v>
                </c:pt>
                <c:pt idx="252">
                  <c:v>71.599999999999994</c:v>
                </c:pt>
                <c:pt idx="253">
                  <c:v>70.8</c:v>
                </c:pt>
                <c:pt idx="254">
                  <c:v>70.3</c:v>
                </c:pt>
                <c:pt idx="255">
                  <c:v>69.8</c:v>
                </c:pt>
                <c:pt idx="256">
                  <c:v>67.900000000000006</c:v>
                </c:pt>
                <c:pt idx="257">
                  <c:v>67.7</c:v>
                </c:pt>
                <c:pt idx="258">
                  <c:v>69</c:v>
                </c:pt>
                <c:pt idx="259">
                  <c:v>71.3</c:v>
                </c:pt>
                <c:pt idx="260">
                  <c:v>72.599999999999994</c:v>
                </c:pt>
                <c:pt idx="261">
                  <c:v>72.8</c:v>
                </c:pt>
                <c:pt idx="262">
                  <c:v>74.3</c:v>
                </c:pt>
                <c:pt idx="263">
                  <c:v>73.5</c:v>
                </c:pt>
                <c:pt idx="264">
                  <c:v>72.099999999999994</c:v>
                </c:pt>
                <c:pt idx="265">
                  <c:v>70.599999999999994</c:v>
                </c:pt>
                <c:pt idx="266">
                  <c:v>70.099999999999994</c:v>
                </c:pt>
                <c:pt idx="267">
                  <c:v>69.7</c:v>
                </c:pt>
                <c:pt idx="268">
                  <c:v>70.099999999999994</c:v>
                </c:pt>
                <c:pt idx="269">
                  <c:v>71.2</c:v>
                </c:pt>
                <c:pt idx="270">
                  <c:v>73.2</c:v>
                </c:pt>
                <c:pt idx="271">
                  <c:v>74.599999999999994</c:v>
                </c:pt>
                <c:pt idx="272">
                  <c:v>76.2</c:v>
                </c:pt>
                <c:pt idx="273">
                  <c:v>80.5</c:v>
                </c:pt>
                <c:pt idx="274">
                  <c:v>84.6</c:v>
                </c:pt>
                <c:pt idx="275">
                  <c:v>87.3</c:v>
                </c:pt>
                <c:pt idx="276">
                  <c:v>88.7</c:v>
                </c:pt>
                <c:pt idx="277">
                  <c:v>89.3</c:v>
                </c:pt>
                <c:pt idx="278">
                  <c:v>87.9</c:v>
                </c:pt>
                <c:pt idx="279">
                  <c:v>86.4</c:v>
                </c:pt>
                <c:pt idx="280">
                  <c:v>84.6</c:v>
                </c:pt>
                <c:pt idx="281">
                  <c:v>83</c:v>
                </c:pt>
                <c:pt idx="282">
                  <c:v>82.2</c:v>
                </c:pt>
                <c:pt idx="283">
                  <c:v>80.599999999999994</c:v>
                </c:pt>
                <c:pt idx="284">
                  <c:v>79</c:v>
                </c:pt>
                <c:pt idx="285">
                  <c:v>76.900000000000006</c:v>
                </c:pt>
                <c:pt idx="286">
                  <c:v>77</c:v>
                </c:pt>
                <c:pt idx="287">
                  <c:v>76</c:v>
                </c:pt>
                <c:pt idx="288">
                  <c:v>75.2</c:v>
                </c:pt>
                <c:pt idx="289">
                  <c:v>73.099999999999994</c:v>
                </c:pt>
                <c:pt idx="290">
                  <c:v>71.099999999999994</c:v>
                </c:pt>
                <c:pt idx="291">
                  <c:v>69.8</c:v>
                </c:pt>
                <c:pt idx="292">
                  <c:v>69.900000000000006</c:v>
                </c:pt>
                <c:pt idx="293">
                  <c:v>71.900000000000006</c:v>
                </c:pt>
                <c:pt idx="294">
                  <c:v>73</c:v>
                </c:pt>
                <c:pt idx="295">
                  <c:v>74</c:v>
                </c:pt>
                <c:pt idx="296">
                  <c:v>76</c:v>
                </c:pt>
                <c:pt idx="297">
                  <c:v>78.7</c:v>
                </c:pt>
                <c:pt idx="298">
                  <c:v>79</c:v>
                </c:pt>
                <c:pt idx="299">
                  <c:v>79</c:v>
                </c:pt>
                <c:pt idx="300">
                  <c:v>78.5</c:v>
                </c:pt>
                <c:pt idx="301">
                  <c:v>81.5</c:v>
                </c:pt>
                <c:pt idx="302">
                  <c:v>83.2</c:v>
                </c:pt>
                <c:pt idx="303">
                  <c:v>84.1</c:v>
                </c:pt>
                <c:pt idx="304">
                  <c:v>84.5</c:v>
                </c:pt>
                <c:pt idx="305">
                  <c:v>83.4</c:v>
                </c:pt>
                <c:pt idx="306">
                  <c:v>81.3</c:v>
                </c:pt>
                <c:pt idx="307">
                  <c:v>78.2</c:v>
                </c:pt>
                <c:pt idx="308">
                  <c:v>77</c:v>
                </c:pt>
                <c:pt idx="309">
                  <c:v>75.599999999999994</c:v>
                </c:pt>
                <c:pt idx="310">
                  <c:v>74.7</c:v>
                </c:pt>
                <c:pt idx="311">
                  <c:v>73.7</c:v>
                </c:pt>
                <c:pt idx="312">
                  <c:v>73.5</c:v>
                </c:pt>
                <c:pt idx="313">
                  <c:v>72.3</c:v>
                </c:pt>
                <c:pt idx="314">
                  <c:v>70.3</c:v>
                </c:pt>
                <c:pt idx="315">
                  <c:v>68.2</c:v>
                </c:pt>
                <c:pt idx="316">
                  <c:v>66.099999999999994</c:v>
                </c:pt>
                <c:pt idx="317">
                  <c:v>66</c:v>
                </c:pt>
                <c:pt idx="318">
                  <c:v>65.2</c:v>
                </c:pt>
                <c:pt idx="319">
                  <c:v>64.3</c:v>
                </c:pt>
                <c:pt idx="320">
                  <c:v>64.599999999999994</c:v>
                </c:pt>
                <c:pt idx="321">
                  <c:v>62.6</c:v>
                </c:pt>
                <c:pt idx="322">
                  <c:v>60.7</c:v>
                </c:pt>
                <c:pt idx="323">
                  <c:v>61.1</c:v>
                </c:pt>
                <c:pt idx="324">
                  <c:v>62.7</c:v>
                </c:pt>
                <c:pt idx="325">
                  <c:v>65.900000000000006</c:v>
                </c:pt>
                <c:pt idx="326">
                  <c:v>69.2</c:v>
                </c:pt>
                <c:pt idx="327">
                  <c:v>71.8</c:v>
                </c:pt>
                <c:pt idx="328">
                  <c:v>74.5</c:v>
                </c:pt>
                <c:pt idx="329">
                  <c:v>75.8</c:v>
                </c:pt>
                <c:pt idx="330">
                  <c:v>76.900000000000006</c:v>
                </c:pt>
                <c:pt idx="331">
                  <c:v>78.400000000000006</c:v>
                </c:pt>
                <c:pt idx="332">
                  <c:v>78.599999999999994</c:v>
                </c:pt>
                <c:pt idx="333">
                  <c:v>79.7</c:v>
                </c:pt>
                <c:pt idx="334">
                  <c:v>80.599999999999994</c:v>
                </c:pt>
                <c:pt idx="335">
                  <c:v>81.7</c:v>
                </c:pt>
                <c:pt idx="336">
                  <c:v>81.7</c:v>
                </c:pt>
                <c:pt idx="337">
                  <c:v>81.3</c:v>
                </c:pt>
                <c:pt idx="338">
                  <c:v>81.2</c:v>
                </c:pt>
                <c:pt idx="339">
                  <c:v>81.400000000000006</c:v>
                </c:pt>
                <c:pt idx="340">
                  <c:v>80.3</c:v>
                </c:pt>
                <c:pt idx="341">
                  <c:v>79.5</c:v>
                </c:pt>
                <c:pt idx="342">
                  <c:v>77.8</c:v>
                </c:pt>
                <c:pt idx="343">
                  <c:v>78</c:v>
                </c:pt>
                <c:pt idx="344">
                  <c:v>77.8</c:v>
                </c:pt>
                <c:pt idx="345">
                  <c:v>77.099999999999994</c:v>
                </c:pt>
                <c:pt idx="346">
                  <c:v>74.8</c:v>
                </c:pt>
                <c:pt idx="347">
                  <c:v>74.7</c:v>
                </c:pt>
                <c:pt idx="348">
                  <c:v>78.3</c:v>
                </c:pt>
                <c:pt idx="349">
                  <c:v>77.5</c:v>
                </c:pt>
                <c:pt idx="350">
                  <c:v>76.099999999999994</c:v>
                </c:pt>
                <c:pt idx="351">
                  <c:v>74.8</c:v>
                </c:pt>
                <c:pt idx="352">
                  <c:v>72.8</c:v>
                </c:pt>
                <c:pt idx="353">
                  <c:v>70.7</c:v>
                </c:pt>
                <c:pt idx="354">
                  <c:v>69.2</c:v>
                </c:pt>
                <c:pt idx="355">
                  <c:v>68.3</c:v>
                </c:pt>
                <c:pt idx="356">
                  <c:v>68.599999999999994</c:v>
                </c:pt>
                <c:pt idx="357">
                  <c:v>66.3</c:v>
                </c:pt>
                <c:pt idx="358">
                  <c:v>63.8</c:v>
                </c:pt>
                <c:pt idx="359">
                  <c:v>62</c:v>
                </c:pt>
                <c:pt idx="360">
                  <c:v>60.6</c:v>
                </c:pt>
                <c:pt idx="361">
                  <c:v>60.5</c:v>
                </c:pt>
                <c:pt idx="362">
                  <c:v>61.3</c:v>
                </c:pt>
                <c:pt idx="363">
                  <c:v>61.8</c:v>
                </c:pt>
                <c:pt idx="364">
                  <c:v>61.8</c:v>
                </c:pt>
                <c:pt idx="365">
                  <c:v>61.9</c:v>
                </c:pt>
                <c:pt idx="366">
                  <c:v>62.1</c:v>
                </c:pt>
                <c:pt idx="367">
                  <c:v>62.3</c:v>
                </c:pt>
                <c:pt idx="368">
                  <c:v>60.6</c:v>
                </c:pt>
                <c:pt idx="369">
                  <c:v>58</c:v>
                </c:pt>
                <c:pt idx="370">
                  <c:v>55.8</c:v>
                </c:pt>
                <c:pt idx="371">
                  <c:v>54.2</c:v>
                </c:pt>
                <c:pt idx="372">
                  <c:v>54</c:v>
                </c:pt>
                <c:pt idx="373">
                  <c:v>54.4</c:v>
                </c:pt>
                <c:pt idx="374">
                  <c:v>54.4</c:v>
                </c:pt>
                <c:pt idx="375">
                  <c:v>54.3</c:v>
                </c:pt>
                <c:pt idx="376">
                  <c:v>54.8</c:v>
                </c:pt>
                <c:pt idx="377">
                  <c:v>55.1</c:v>
                </c:pt>
                <c:pt idx="378">
                  <c:v>54.7</c:v>
                </c:pt>
                <c:pt idx="379">
                  <c:v>54.6</c:v>
                </c:pt>
                <c:pt idx="380">
                  <c:v>55.7</c:v>
                </c:pt>
                <c:pt idx="381">
                  <c:v>57.3</c:v>
                </c:pt>
                <c:pt idx="382">
                  <c:v>59</c:v>
                </c:pt>
                <c:pt idx="383">
                  <c:v>59.8</c:v>
                </c:pt>
                <c:pt idx="384">
                  <c:v>60.9</c:v>
                </c:pt>
                <c:pt idx="385">
                  <c:v>61.6</c:v>
                </c:pt>
                <c:pt idx="386">
                  <c:v>60.3</c:v>
                </c:pt>
                <c:pt idx="387">
                  <c:v>58.2</c:v>
                </c:pt>
                <c:pt idx="388">
                  <c:v>56.5</c:v>
                </c:pt>
                <c:pt idx="389">
                  <c:v>55.1</c:v>
                </c:pt>
                <c:pt idx="390">
                  <c:v>54.4</c:v>
                </c:pt>
                <c:pt idx="391">
                  <c:v>53.7</c:v>
                </c:pt>
                <c:pt idx="392">
                  <c:v>52.8</c:v>
                </c:pt>
                <c:pt idx="393">
                  <c:v>52.3</c:v>
                </c:pt>
                <c:pt idx="394">
                  <c:v>51.9</c:v>
                </c:pt>
                <c:pt idx="395">
                  <c:v>53.7</c:v>
                </c:pt>
                <c:pt idx="396">
                  <c:v>55.3</c:v>
                </c:pt>
                <c:pt idx="397">
                  <c:v>56.1</c:v>
                </c:pt>
                <c:pt idx="398">
                  <c:v>56.1</c:v>
                </c:pt>
                <c:pt idx="399">
                  <c:v>56.8</c:v>
                </c:pt>
                <c:pt idx="400">
                  <c:v>56.6</c:v>
                </c:pt>
                <c:pt idx="401">
                  <c:v>56.2</c:v>
                </c:pt>
                <c:pt idx="402">
                  <c:v>55</c:v>
                </c:pt>
                <c:pt idx="403">
                  <c:v>53.7</c:v>
                </c:pt>
                <c:pt idx="404">
                  <c:v>52.7</c:v>
                </c:pt>
                <c:pt idx="405">
                  <c:v>51.6</c:v>
                </c:pt>
                <c:pt idx="406">
                  <c:v>51.1</c:v>
                </c:pt>
                <c:pt idx="407">
                  <c:v>50.4</c:v>
                </c:pt>
                <c:pt idx="408">
                  <c:v>49.8</c:v>
                </c:pt>
                <c:pt idx="409">
                  <c:v>49.5</c:v>
                </c:pt>
                <c:pt idx="410">
                  <c:v>48.8</c:v>
                </c:pt>
                <c:pt idx="411">
                  <c:v>47.6</c:v>
                </c:pt>
                <c:pt idx="412">
                  <c:v>47.5</c:v>
                </c:pt>
                <c:pt idx="413">
                  <c:v>47</c:v>
                </c:pt>
                <c:pt idx="414">
                  <c:v>47</c:v>
                </c:pt>
                <c:pt idx="415">
                  <c:v>47.4</c:v>
                </c:pt>
                <c:pt idx="416">
                  <c:v>48.6</c:v>
                </c:pt>
                <c:pt idx="417">
                  <c:v>50.2</c:v>
                </c:pt>
                <c:pt idx="418">
                  <c:v>51.3</c:v>
                </c:pt>
                <c:pt idx="419">
                  <c:v>52.7</c:v>
                </c:pt>
                <c:pt idx="420">
                  <c:v>54.3</c:v>
                </c:pt>
                <c:pt idx="421">
                  <c:v>55.4</c:v>
                </c:pt>
                <c:pt idx="422">
                  <c:v>57</c:v>
                </c:pt>
                <c:pt idx="423">
                  <c:v>59.1</c:v>
                </c:pt>
                <c:pt idx="424">
                  <c:v>60.1</c:v>
                </c:pt>
                <c:pt idx="425">
                  <c:v>62.9</c:v>
                </c:pt>
                <c:pt idx="426">
                  <c:v>64.7</c:v>
                </c:pt>
                <c:pt idx="427">
                  <c:v>64.900000000000006</c:v>
                </c:pt>
                <c:pt idx="428">
                  <c:v>65.8</c:v>
                </c:pt>
                <c:pt idx="429">
                  <c:v>67.599999999999994</c:v>
                </c:pt>
                <c:pt idx="430">
                  <c:v>67.599999999999994</c:v>
                </c:pt>
                <c:pt idx="431">
                  <c:v>67.599999999999994</c:v>
                </c:pt>
                <c:pt idx="432">
                  <c:v>66.599999999999994</c:v>
                </c:pt>
                <c:pt idx="433">
                  <c:v>67.5</c:v>
                </c:pt>
                <c:pt idx="434">
                  <c:v>69.7</c:v>
                </c:pt>
                <c:pt idx="435">
                  <c:v>70.3</c:v>
                </c:pt>
                <c:pt idx="436">
                  <c:v>68.400000000000006</c:v>
                </c:pt>
                <c:pt idx="437">
                  <c:v>65.3</c:v>
                </c:pt>
                <c:pt idx="438">
                  <c:v>61.4</c:v>
                </c:pt>
                <c:pt idx="439">
                  <c:v>57.8</c:v>
                </c:pt>
                <c:pt idx="440">
                  <c:v>55.5</c:v>
                </c:pt>
                <c:pt idx="441">
                  <c:v>54.5</c:v>
                </c:pt>
                <c:pt idx="442">
                  <c:v>54.3</c:v>
                </c:pt>
                <c:pt idx="443">
                  <c:v>53.6</c:v>
                </c:pt>
                <c:pt idx="444">
                  <c:v>52.7</c:v>
                </c:pt>
                <c:pt idx="445">
                  <c:v>53.3</c:v>
                </c:pt>
                <c:pt idx="446">
                  <c:v>52.8</c:v>
                </c:pt>
                <c:pt idx="447">
                  <c:v>51.8</c:v>
                </c:pt>
                <c:pt idx="448">
                  <c:v>51.6</c:v>
                </c:pt>
                <c:pt idx="449">
                  <c:v>52.6</c:v>
                </c:pt>
                <c:pt idx="450">
                  <c:v>53</c:v>
                </c:pt>
                <c:pt idx="451">
                  <c:v>53.7</c:v>
                </c:pt>
                <c:pt idx="452">
                  <c:v>53.7</c:v>
                </c:pt>
                <c:pt idx="453">
                  <c:v>53.4</c:v>
                </c:pt>
                <c:pt idx="454">
                  <c:v>52.6</c:v>
                </c:pt>
                <c:pt idx="455">
                  <c:v>51.4</c:v>
                </c:pt>
                <c:pt idx="456">
                  <c:v>48.8</c:v>
                </c:pt>
                <c:pt idx="457">
                  <c:v>46.2</c:v>
                </c:pt>
                <c:pt idx="458">
                  <c:v>45.9</c:v>
                </c:pt>
                <c:pt idx="459">
                  <c:v>45.8</c:v>
                </c:pt>
                <c:pt idx="460">
                  <c:v>46.6</c:v>
                </c:pt>
                <c:pt idx="461">
                  <c:v>47.6</c:v>
                </c:pt>
                <c:pt idx="462">
                  <c:v>47.8</c:v>
                </c:pt>
                <c:pt idx="463">
                  <c:v>46.6</c:v>
                </c:pt>
                <c:pt idx="464">
                  <c:v>45.7</c:v>
                </c:pt>
                <c:pt idx="465">
                  <c:v>46.1</c:v>
                </c:pt>
                <c:pt idx="466">
                  <c:v>46.4</c:v>
                </c:pt>
                <c:pt idx="467">
                  <c:v>46.3</c:v>
                </c:pt>
                <c:pt idx="468">
                  <c:v>46.7</c:v>
                </c:pt>
                <c:pt idx="469">
                  <c:v>47</c:v>
                </c:pt>
                <c:pt idx="470">
                  <c:v>45.7</c:v>
                </c:pt>
                <c:pt idx="471">
                  <c:v>44.2</c:v>
                </c:pt>
                <c:pt idx="472">
                  <c:v>43</c:v>
                </c:pt>
                <c:pt idx="473">
                  <c:v>43.2</c:v>
                </c:pt>
                <c:pt idx="474">
                  <c:v>44</c:v>
                </c:pt>
                <c:pt idx="475">
                  <c:v>44</c:v>
                </c:pt>
                <c:pt idx="476">
                  <c:v>44.6</c:v>
                </c:pt>
                <c:pt idx="477">
                  <c:v>46.2</c:v>
                </c:pt>
                <c:pt idx="478">
                  <c:v>45.3</c:v>
                </c:pt>
                <c:pt idx="479">
                  <c:v>43.4</c:v>
                </c:pt>
                <c:pt idx="480">
                  <c:v>42.6</c:v>
                </c:pt>
                <c:pt idx="481">
                  <c:v>43.3</c:v>
                </c:pt>
                <c:pt idx="482">
                  <c:v>41.2</c:v>
                </c:pt>
                <c:pt idx="483">
                  <c:v>41.1</c:v>
                </c:pt>
                <c:pt idx="484">
                  <c:v>41.3</c:v>
                </c:pt>
                <c:pt idx="485">
                  <c:v>43.8</c:v>
                </c:pt>
                <c:pt idx="486">
                  <c:v>45.2</c:v>
                </c:pt>
                <c:pt idx="487">
                  <c:v>47.2</c:v>
                </c:pt>
                <c:pt idx="488">
                  <c:v>48.5</c:v>
                </c:pt>
                <c:pt idx="489">
                  <c:v>48.1</c:v>
                </c:pt>
                <c:pt idx="490">
                  <c:v>47.2</c:v>
                </c:pt>
                <c:pt idx="491">
                  <c:v>47.8</c:v>
                </c:pt>
                <c:pt idx="492">
                  <c:v>47.2</c:v>
                </c:pt>
                <c:pt idx="493">
                  <c:v>45.3</c:v>
                </c:pt>
                <c:pt idx="494">
                  <c:v>42.9</c:v>
                </c:pt>
                <c:pt idx="495">
                  <c:v>42.7</c:v>
                </c:pt>
                <c:pt idx="496">
                  <c:v>41</c:v>
                </c:pt>
                <c:pt idx="497">
                  <c:v>39.5</c:v>
                </c:pt>
                <c:pt idx="498">
                  <c:v>37</c:v>
                </c:pt>
                <c:pt idx="499">
                  <c:v>36.299999999999997</c:v>
                </c:pt>
                <c:pt idx="500">
                  <c:v>37.1</c:v>
                </c:pt>
                <c:pt idx="501">
                  <c:v>38.6</c:v>
                </c:pt>
                <c:pt idx="502">
                  <c:v>39.799999999999997</c:v>
                </c:pt>
                <c:pt idx="503">
                  <c:v>40.9</c:v>
                </c:pt>
                <c:pt idx="504">
                  <c:v>40.4</c:v>
                </c:pt>
                <c:pt idx="505">
                  <c:v>40.5</c:v>
                </c:pt>
                <c:pt idx="506">
                  <c:v>43</c:v>
                </c:pt>
                <c:pt idx="507">
                  <c:v>45.9</c:v>
                </c:pt>
                <c:pt idx="508">
                  <c:v>48</c:v>
                </c:pt>
                <c:pt idx="509">
                  <c:v>49.3</c:v>
                </c:pt>
                <c:pt idx="510">
                  <c:v>49.1</c:v>
                </c:pt>
                <c:pt idx="511">
                  <c:v>48.4</c:v>
                </c:pt>
                <c:pt idx="512">
                  <c:v>47.5</c:v>
                </c:pt>
                <c:pt idx="513">
                  <c:v>47.1</c:v>
                </c:pt>
                <c:pt idx="514">
                  <c:v>47.3</c:v>
                </c:pt>
                <c:pt idx="515">
                  <c:v>46.9</c:v>
                </c:pt>
                <c:pt idx="516">
                  <c:v>45.5</c:v>
                </c:pt>
                <c:pt idx="517">
                  <c:v>43.3</c:v>
                </c:pt>
                <c:pt idx="518">
                  <c:v>42.7</c:v>
                </c:pt>
                <c:pt idx="519">
                  <c:v>43</c:v>
                </c:pt>
                <c:pt idx="520">
                  <c:v>43.6</c:v>
                </c:pt>
                <c:pt idx="521">
                  <c:v>43.8</c:v>
                </c:pt>
                <c:pt idx="522">
                  <c:v>43.2</c:v>
                </c:pt>
                <c:pt idx="523">
                  <c:v>42.8</c:v>
                </c:pt>
                <c:pt idx="524">
                  <c:v>41</c:v>
                </c:pt>
                <c:pt idx="525">
                  <c:v>39.1</c:v>
                </c:pt>
                <c:pt idx="526">
                  <c:v>37.9</c:v>
                </c:pt>
                <c:pt idx="527">
                  <c:v>37.799999999999997</c:v>
                </c:pt>
                <c:pt idx="528">
                  <c:v>37</c:v>
                </c:pt>
                <c:pt idx="529">
                  <c:v>36.4</c:v>
                </c:pt>
                <c:pt idx="530">
                  <c:v>35.799999999999997</c:v>
                </c:pt>
                <c:pt idx="531">
                  <c:v>37.4</c:v>
                </c:pt>
                <c:pt idx="532">
                  <c:v>38</c:v>
                </c:pt>
                <c:pt idx="533">
                  <c:v>38.200000000000003</c:v>
                </c:pt>
                <c:pt idx="534">
                  <c:v>38.299999999999997</c:v>
                </c:pt>
                <c:pt idx="535">
                  <c:v>37.6</c:v>
                </c:pt>
                <c:pt idx="536">
                  <c:v>35.799999999999997</c:v>
                </c:pt>
                <c:pt idx="537">
                  <c:v>35.299999999999997</c:v>
                </c:pt>
                <c:pt idx="538">
                  <c:v>34.299999999999997</c:v>
                </c:pt>
                <c:pt idx="539">
                  <c:v>34.700000000000003</c:v>
                </c:pt>
                <c:pt idx="540">
                  <c:v>33.9</c:v>
                </c:pt>
                <c:pt idx="541">
                  <c:v>34.6</c:v>
                </c:pt>
                <c:pt idx="542">
                  <c:v>35.5</c:v>
                </c:pt>
                <c:pt idx="543">
                  <c:v>36.799999999999997</c:v>
                </c:pt>
                <c:pt idx="544">
                  <c:v>37.200000000000003</c:v>
                </c:pt>
                <c:pt idx="545">
                  <c:v>37.700000000000003</c:v>
                </c:pt>
                <c:pt idx="546">
                  <c:v>38.299999999999997</c:v>
                </c:pt>
                <c:pt idx="547">
                  <c:v>38</c:v>
                </c:pt>
                <c:pt idx="548">
                  <c:v>37.5</c:v>
                </c:pt>
                <c:pt idx="549">
                  <c:v>35.799999999999997</c:v>
                </c:pt>
                <c:pt idx="550">
                  <c:v>34.200000000000003</c:v>
                </c:pt>
                <c:pt idx="551">
                  <c:v>31.5</c:v>
                </c:pt>
                <c:pt idx="552">
                  <c:v>31.3</c:v>
                </c:pt>
                <c:pt idx="553">
                  <c:v>30.4</c:v>
                </c:pt>
                <c:pt idx="554">
                  <c:v>31</c:v>
                </c:pt>
                <c:pt idx="555">
                  <c:v>32</c:v>
                </c:pt>
                <c:pt idx="556">
                  <c:v>30.5</c:v>
                </c:pt>
                <c:pt idx="557">
                  <c:v>28.4</c:v>
                </c:pt>
                <c:pt idx="558">
                  <c:v>28.8</c:v>
                </c:pt>
                <c:pt idx="559">
                  <c:v>30.1</c:v>
                </c:pt>
                <c:pt idx="560">
                  <c:v>32.299999999999997</c:v>
                </c:pt>
                <c:pt idx="561">
                  <c:v>34.299999999999997</c:v>
                </c:pt>
                <c:pt idx="562">
                  <c:v>35.6</c:v>
                </c:pt>
                <c:pt idx="563">
                  <c:v>35.4</c:v>
                </c:pt>
                <c:pt idx="564">
                  <c:v>34.5</c:v>
                </c:pt>
                <c:pt idx="565">
                  <c:v>32.4</c:v>
                </c:pt>
                <c:pt idx="566">
                  <c:v>31.4</c:v>
                </c:pt>
                <c:pt idx="567">
                  <c:v>29.8</c:v>
                </c:pt>
                <c:pt idx="568">
                  <c:v>28.6</c:v>
                </c:pt>
                <c:pt idx="569">
                  <c:v>27</c:v>
                </c:pt>
                <c:pt idx="570">
                  <c:v>27.8</c:v>
                </c:pt>
                <c:pt idx="571">
                  <c:v>28.1</c:v>
                </c:pt>
                <c:pt idx="572">
                  <c:v>29.5</c:v>
                </c:pt>
                <c:pt idx="573">
                  <c:v>31.7</c:v>
                </c:pt>
                <c:pt idx="574">
                  <c:v>33</c:v>
                </c:pt>
                <c:pt idx="575">
                  <c:v>33.5</c:v>
                </c:pt>
                <c:pt idx="576">
                  <c:v>33.700000000000003</c:v>
                </c:pt>
                <c:pt idx="577">
                  <c:v>33.799999999999997</c:v>
                </c:pt>
                <c:pt idx="578">
                  <c:v>34</c:v>
                </c:pt>
                <c:pt idx="579">
                  <c:v>33.6</c:v>
                </c:pt>
                <c:pt idx="580">
                  <c:v>32.5</c:v>
                </c:pt>
                <c:pt idx="581">
                  <c:v>30.8</c:v>
                </c:pt>
                <c:pt idx="582">
                  <c:v>29.4</c:v>
                </c:pt>
                <c:pt idx="583">
                  <c:v>27.5</c:v>
                </c:pt>
                <c:pt idx="584">
                  <c:v>25.9</c:v>
                </c:pt>
                <c:pt idx="585">
                  <c:v>24.7</c:v>
                </c:pt>
                <c:pt idx="586">
                  <c:v>24.2</c:v>
                </c:pt>
                <c:pt idx="587">
                  <c:v>23.4</c:v>
                </c:pt>
                <c:pt idx="588">
                  <c:v>23.3</c:v>
                </c:pt>
                <c:pt idx="589">
                  <c:v>23.5</c:v>
                </c:pt>
                <c:pt idx="590">
                  <c:v>23</c:v>
                </c:pt>
                <c:pt idx="591">
                  <c:v>23.1</c:v>
                </c:pt>
                <c:pt idx="592">
                  <c:v>23.7</c:v>
                </c:pt>
                <c:pt idx="593">
                  <c:v>24.5</c:v>
                </c:pt>
                <c:pt idx="594">
                  <c:v>26</c:v>
                </c:pt>
                <c:pt idx="595">
                  <c:v>27.1</c:v>
                </c:pt>
                <c:pt idx="596">
                  <c:v>27.6</c:v>
                </c:pt>
                <c:pt idx="597">
                  <c:v>27.6</c:v>
                </c:pt>
                <c:pt idx="598">
                  <c:v>28.3</c:v>
                </c:pt>
                <c:pt idx="599">
                  <c:v>28.4</c:v>
                </c:pt>
                <c:pt idx="600">
                  <c:v>27.3</c:v>
                </c:pt>
                <c:pt idx="601">
                  <c:v>25.1</c:v>
                </c:pt>
                <c:pt idx="602">
                  <c:v>23.5</c:v>
                </c:pt>
                <c:pt idx="603">
                  <c:v>22.5</c:v>
                </c:pt>
                <c:pt idx="604">
                  <c:v>22.9</c:v>
                </c:pt>
                <c:pt idx="605">
                  <c:v>24.5</c:v>
                </c:pt>
                <c:pt idx="606">
                  <c:v>24.2</c:v>
                </c:pt>
                <c:pt idx="607">
                  <c:v>23.5</c:v>
                </c:pt>
                <c:pt idx="608">
                  <c:v>23.2</c:v>
                </c:pt>
                <c:pt idx="609">
                  <c:v>23</c:v>
                </c:pt>
                <c:pt idx="610">
                  <c:v>23.4</c:v>
                </c:pt>
                <c:pt idx="611">
                  <c:v>23.7</c:v>
                </c:pt>
                <c:pt idx="612">
                  <c:v>23.9</c:v>
                </c:pt>
                <c:pt idx="613">
                  <c:v>24.3</c:v>
                </c:pt>
                <c:pt idx="614">
                  <c:v>23.9</c:v>
                </c:pt>
                <c:pt idx="615">
                  <c:v>23.5</c:v>
                </c:pt>
                <c:pt idx="616">
                  <c:v>23.6</c:v>
                </c:pt>
                <c:pt idx="617">
                  <c:v>23.7</c:v>
                </c:pt>
                <c:pt idx="618">
                  <c:v>23.4</c:v>
                </c:pt>
                <c:pt idx="619">
                  <c:v>23.1</c:v>
                </c:pt>
                <c:pt idx="620">
                  <c:v>22.6</c:v>
                </c:pt>
                <c:pt idx="621">
                  <c:v>22.5</c:v>
                </c:pt>
                <c:pt idx="622">
                  <c:v>23</c:v>
                </c:pt>
                <c:pt idx="623">
                  <c:v>24</c:v>
                </c:pt>
                <c:pt idx="624">
                  <c:v>25.8</c:v>
                </c:pt>
                <c:pt idx="625">
                  <c:v>27.4</c:v>
                </c:pt>
                <c:pt idx="626">
                  <c:v>28.2</c:v>
                </c:pt>
                <c:pt idx="627">
                  <c:v>28.4</c:v>
                </c:pt>
                <c:pt idx="628">
                  <c:v>28.6</c:v>
                </c:pt>
                <c:pt idx="629">
                  <c:v>28.2</c:v>
                </c:pt>
                <c:pt idx="630">
                  <c:v>27.2</c:v>
                </c:pt>
                <c:pt idx="631">
                  <c:v>25.3</c:v>
                </c:pt>
                <c:pt idx="632">
                  <c:v>22.6</c:v>
                </c:pt>
                <c:pt idx="633">
                  <c:v>20.5</c:v>
                </c:pt>
                <c:pt idx="634">
                  <c:v>20.399999999999999</c:v>
                </c:pt>
                <c:pt idx="635">
                  <c:v>20.7</c:v>
                </c:pt>
                <c:pt idx="636">
                  <c:v>20.399999999999999</c:v>
                </c:pt>
                <c:pt idx="637">
                  <c:v>20.399999999999999</c:v>
                </c:pt>
                <c:pt idx="638">
                  <c:v>20.8</c:v>
                </c:pt>
                <c:pt idx="639">
                  <c:v>20.6</c:v>
                </c:pt>
                <c:pt idx="640">
                  <c:v>19.100000000000001</c:v>
                </c:pt>
                <c:pt idx="641">
                  <c:v>17.2</c:v>
                </c:pt>
                <c:pt idx="642">
                  <c:v>15.8</c:v>
                </c:pt>
                <c:pt idx="643">
                  <c:v>15.2</c:v>
                </c:pt>
                <c:pt idx="644">
                  <c:v>15.5</c:v>
                </c:pt>
                <c:pt idx="645">
                  <c:v>16.399999999999999</c:v>
                </c:pt>
                <c:pt idx="646">
                  <c:v>17.600000000000001</c:v>
                </c:pt>
                <c:pt idx="647">
                  <c:v>18</c:v>
                </c:pt>
                <c:pt idx="648">
                  <c:v>17.2</c:v>
                </c:pt>
                <c:pt idx="649">
                  <c:v>16.7</c:v>
                </c:pt>
                <c:pt idx="650">
                  <c:v>17.100000000000001</c:v>
                </c:pt>
                <c:pt idx="651">
                  <c:v>18.2</c:v>
                </c:pt>
                <c:pt idx="652">
                  <c:v>19.399999999999999</c:v>
                </c:pt>
                <c:pt idx="653">
                  <c:v>20.9</c:v>
                </c:pt>
                <c:pt idx="654">
                  <c:v>21.5</c:v>
                </c:pt>
                <c:pt idx="655">
                  <c:v>21.5</c:v>
                </c:pt>
                <c:pt idx="656">
                  <c:v>20.8</c:v>
                </c:pt>
                <c:pt idx="657">
                  <c:v>19.2</c:v>
                </c:pt>
                <c:pt idx="658">
                  <c:v>17.5</c:v>
                </c:pt>
                <c:pt idx="659">
                  <c:v>16</c:v>
                </c:pt>
                <c:pt idx="660">
                  <c:v>15</c:v>
                </c:pt>
                <c:pt idx="661">
                  <c:v>15.2</c:v>
                </c:pt>
                <c:pt idx="662">
                  <c:v>17.100000000000001</c:v>
                </c:pt>
                <c:pt idx="663">
                  <c:v>19.100000000000001</c:v>
                </c:pt>
                <c:pt idx="664">
                  <c:v>19.899999999999999</c:v>
                </c:pt>
                <c:pt idx="665">
                  <c:v>19.399999999999999</c:v>
                </c:pt>
                <c:pt idx="666">
                  <c:v>18.600000000000001</c:v>
                </c:pt>
                <c:pt idx="667">
                  <c:v>18.3</c:v>
                </c:pt>
                <c:pt idx="668">
                  <c:v>18.7</c:v>
                </c:pt>
                <c:pt idx="669">
                  <c:v>18.600000000000001</c:v>
                </c:pt>
                <c:pt idx="670">
                  <c:v>17.100000000000001</c:v>
                </c:pt>
                <c:pt idx="671">
                  <c:v>15.9</c:v>
                </c:pt>
                <c:pt idx="672">
                  <c:v>15.9</c:v>
                </c:pt>
                <c:pt idx="673">
                  <c:v>16</c:v>
                </c:pt>
                <c:pt idx="674">
                  <c:v>16.2</c:v>
                </c:pt>
                <c:pt idx="675">
                  <c:v>16.600000000000001</c:v>
                </c:pt>
                <c:pt idx="676">
                  <c:v>17</c:v>
                </c:pt>
                <c:pt idx="677">
                  <c:v>17.5</c:v>
                </c:pt>
                <c:pt idx="678">
                  <c:v>18.3</c:v>
                </c:pt>
                <c:pt idx="679">
                  <c:v>19.399999999999999</c:v>
                </c:pt>
                <c:pt idx="680">
                  <c:v>20.5</c:v>
                </c:pt>
                <c:pt idx="681">
                  <c:v>20.2</c:v>
                </c:pt>
                <c:pt idx="682">
                  <c:v>19</c:v>
                </c:pt>
                <c:pt idx="683">
                  <c:v>17.5</c:v>
                </c:pt>
                <c:pt idx="684">
                  <c:v>16.7</c:v>
                </c:pt>
                <c:pt idx="685">
                  <c:v>16</c:v>
                </c:pt>
                <c:pt idx="686">
                  <c:v>14.7</c:v>
                </c:pt>
                <c:pt idx="687">
                  <c:v>13.6</c:v>
                </c:pt>
                <c:pt idx="688">
                  <c:v>13.4</c:v>
                </c:pt>
                <c:pt idx="689">
                  <c:v>13.5</c:v>
                </c:pt>
                <c:pt idx="690">
                  <c:v>12.7</c:v>
                </c:pt>
                <c:pt idx="691">
                  <c:v>11.5</c:v>
                </c:pt>
                <c:pt idx="692">
                  <c:v>10.9</c:v>
                </c:pt>
                <c:pt idx="693">
                  <c:v>11.1</c:v>
                </c:pt>
                <c:pt idx="694">
                  <c:v>12</c:v>
                </c:pt>
                <c:pt idx="695">
                  <c:v>13.1</c:v>
                </c:pt>
                <c:pt idx="696">
                  <c:v>13.8</c:v>
                </c:pt>
                <c:pt idx="697">
                  <c:v>14.4</c:v>
                </c:pt>
                <c:pt idx="698">
                  <c:v>14.3</c:v>
                </c:pt>
                <c:pt idx="699">
                  <c:v>13.8</c:v>
                </c:pt>
                <c:pt idx="700">
                  <c:v>14.4</c:v>
                </c:pt>
                <c:pt idx="701">
                  <c:v>16.100000000000001</c:v>
                </c:pt>
                <c:pt idx="702">
                  <c:v>17.8</c:v>
                </c:pt>
                <c:pt idx="703">
                  <c:v>18</c:v>
                </c:pt>
                <c:pt idx="704">
                  <c:v>16.8</c:v>
                </c:pt>
                <c:pt idx="705">
                  <c:v>15.2</c:v>
                </c:pt>
                <c:pt idx="706">
                  <c:v>14</c:v>
                </c:pt>
                <c:pt idx="707">
                  <c:v>13.3</c:v>
                </c:pt>
                <c:pt idx="708">
                  <c:v>13.2</c:v>
                </c:pt>
                <c:pt idx="709">
                  <c:v>13.5</c:v>
                </c:pt>
                <c:pt idx="710">
                  <c:v>14</c:v>
                </c:pt>
                <c:pt idx="711">
                  <c:v>14.4</c:v>
                </c:pt>
                <c:pt idx="712">
                  <c:v>14.3</c:v>
                </c:pt>
                <c:pt idx="713">
                  <c:v>14.6</c:v>
                </c:pt>
                <c:pt idx="714">
                  <c:v>15.7</c:v>
                </c:pt>
                <c:pt idx="715">
                  <c:v>16.5</c:v>
                </c:pt>
                <c:pt idx="716">
                  <c:v>16.5</c:v>
                </c:pt>
                <c:pt idx="717">
                  <c:v>16.899999999999999</c:v>
                </c:pt>
                <c:pt idx="718">
                  <c:v>18.2</c:v>
                </c:pt>
                <c:pt idx="719">
                  <c:v>19.3</c:v>
                </c:pt>
                <c:pt idx="720">
                  <c:v>19.100000000000001</c:v>
                </c:pt>
                <c:pt idx="721">
                  <c:v>19</c:v>
                </c:pt>
                <c:pt idx="722">
                  <c:v>19.600000000000001</c:v>
                </c:pt>
                <c:pt idx="723">
                  <c:v>20.2</c:v>
                </c:pt>
                <c:pt idx="724">
                  <c:v>20.5</c:v>
                </c:pt>
                <c:pt idx="725">
                  <c:v>20.8</c:v>
                </c:pt>
                <c:pt idx="726">
                  <c:v>21.7</c:v>
                </c:pt>
                <c:pt idx="727">
                  <c:v>22.1</c:v>
                </c:pt>
                <c:pt idx="728">
                  <c:v>21.2</c:v>
                </c:pt>
                <c:pt idx="729">
                  <c:v>20.100000000000001</c:v>
                </c:pt>
                <c:pt idx="730">
                  <c:v>19.5</c:v>
                </c:pt>
                <c:pt idx="731">
                  <c:v>18.7</c:v>
                </c:pt>
                <c:pt idx="732">
                  <c:v>17.2</c:v>
                </c:pt>
                <c:pt idx="733">
                  <c:v>15.3</c:v>
                </c:pt>
                <c:pt idx="734">
                  <c:v>13.6</c:v>
                </c:pt>
                <c:pt idx="735">
                  <c:v>12.8</c:v>
                </c:pt>
                <c:pt idx="736">
                  <c:v>13.7</c:v>
                </c:pt>
                <c:pt idx="737">
                  <c:v>15</c:v>
                </c:pt>
                <c:pt idx="738">
                  <c:v>15.8</c:v>
                </c:pt>
                <c:pt idx="739">
                  <c:v>16.100000000000001</c:v>
                </c:pt>
                <c:pt idx="740">
                  <c:v>16</c:v>
                </c:pt>
                <c:pt idx="741">
                  <c:v>15.8</c:v>
                </c:pt>
                <c:pt idx="742">
                  <c:v>16</c:v>
                </c:pt>
                <c:pt idx="743">
                  <c:v>15.9</c:v>
                </c:pt>
                <c:pt idx="744">
                  <c:v>14.9</c:v>
                </c:pt>
                <c:pt idx="745">
                  <c:v>13.9</c:v>
                </c:pt>
                <c:pt idx="746">
                  <c:v>13.4</c:v>
                </c:pt>
                <c:pt idx="747">
                  <c:v>13.8</c:v>
                </c:pt>
                <c:pt idx="748">
                  <c:v>15.3</c:v>
                </c:pt>
                <c:pt idx="749">
                  <c:v>16.899999999999999</c:v>
                </c:pt>
                <c:pt idx="750">
                  <c:v>17.3</c:v>
                </c:pt>
                <c:pt idx="751">
                  <c:v>16.8</c:v>
                </c:pt>
                <c:pt idx="752">
                  <c:v>15.9</c:v>
                </c:pt>
                <c:pt idx="753">
                  <c:v>14.3</c:v>
                </c:pt>
                <c:pt idx="754">
                  <c:v>12.7</c:v>
                </c:pt>
                <c:pt idx="755">
                  <c:v>11.4</c:v>
                </c:pt>
                <c:pt idx="756">
                  <c:v>10.9</c:v>
                </c:pt>
                <c:pt idx="757">
                  <c:v>11.5</c:v>
                </c:pt>
                <c:pt idx="758">
                  <c:v>13</c:v>
                </c:pt>
                <c:pt idx="759">
                  <c:v>13.6</c:v>
                </c:pt>
                <c:pt idx="760">
                  <c:v>12.5</c:v>
                </c:pt>
                <c:pt idx="761">
                  <c:v>11.8</c:v>
                </c:pt>
                <c:pt idx="762">
                  <c:v>12.8</c:v>
                </c:pt>
                <c:pt idx="763">
                  <c:v>13.5</c:v>
                </c:pt>
                <c:pt idx="764">
                  <c:v>12.3</c:v>
                </c:pt>
                <c:pt idx="765">
                  <c:v>10.7</c:v>
                </c:pt>
                <c:pt idx="766">
                  <c:v>9.6999999999999993</c:v>
                </c:pt>
                <c:pt idx="767">
                  <c:v>9.3000000000000007</c:v>
                </c:pt>
                <c:pt idx="768">
                  <c:v>9</c:v>
                </c:pt>
                <c:pt idx="769">
                  <c:v>9.1999999999999993</c:v>
                </c:pt>
                <c:pt idx="770">
                  <c:v>9.1999999999999993</c:v>
                </c:pt>
                <c:pt idx="771">
                  <c:v>8.3000000000000007</c:v>
                </c:pt>
                <c:pt idx="772">
                  <c:v>5.6</c:v>
                </c:pt>
                <c:pt idx="773">
                  <c:v>4</c:v>
                </c:pt>
                <c:pt idx="774">
                  <c:v>5.6</c:v>
                </c:pt>
                <c:pt idx="775">
                  <c:v>7.6</c:v>
                </c:pt>
                <c:pt idx="776">
                  <c:v>8.4</c:v>
                </c:pt>
                <c:pt idx="777">
                  <c:v>8.8000000000000007</c:v>
                </c:pt>
                <c:pt idx="778">
                  <c:v>9.1999999999999993</c:v>
                </c:pt>
                <c:pt idx="779">
                  <c:v>8.8000000000000007</c:v>
                </c:pt>
                <c:pt idx="780">
                  <c:v>7.8</c:v>
                </c:pt>
                <c:pt idx="781">
                  <c:v>6.7</c:v>
                </c:pt>
                <c:pt idx="782">
                  <c:v>6.3</c:v>
                </c:pt>
                <c:pt idx="783">
                  <c:v>6</c:v>
                </c:pt>
                <c:pt idx="784">
                  <c:v>5.5</c:v>
                </c:pt>
                <c:pt idx="785">
                  <c:v>4.9000000000000004</c:v>
                </c:pt>
                <c:pt idx="786">
                  <c:v>4.4000000000000004</c:v>
                </c:pt>
                <c:pt idx="787">
                  <c:v>3.8</c:v>
                </c:pt>
                <c:pt idx="788">
                  <c:v>2.7</c:v>
                </c:pt>
                <c:pt idx="789">
                  <c:v>2.5</c:v>
                </c:pt>
                <c:pt idx="790">
                  <c:v>3.5</c:v>
                </c:pt>
                <c:pt idx="791">
                  <c:v>4.3</c:v>
                </c:pt>
                <c:pt idx="792">
                  <c:v>4.0999999999999996</c:v>
                </c:pt>
                <c:pt idx="793">
                  <c:v>3.6</c:v>
                </c:pt>
                <c:pt idx="794">
                  <c:v>2.8</c:v>
                </c:pt>
                <c:pt idx="795">
                  <c:v>2.4</c:v>
                </c:pt>
                <c:pt idx="796">
                  <c:v>2</c:v>
                </c:pt>
                <c:pt idx="797">
                  <c:v>2</c:v>
                </c:pt>
                <c:pt idx="798">
                  <c:v>2.7</c:v>
                </c:pt>
                <c:pt idx="799">
                  <c:v>3.6</c:v>
                </c:pt>
                <c:pt idx="800">
                  <c:v>4.2</c:v>
                </c:pt>
                <c:pt idx="801">
                  <c:v>4.5999999999999996</c:v>
                </c:pt>
                <c:pt idx="802">
                  <c:v>4.0999999999999996</c:v>
                </c:pt>
                <c:pt idx="803">
                  <c:v>3.4</c:v>
                </c:pt>
                <c:pt idx="804">
                  <c:v>2.6</c:v>
                </c:pt>
                <c:pt idx="805">
                  <c:v>2.8</c:v>
                </c:pt>
                <c:pt idx="806">
                  <c:v>4.2</c:v>
                </c:pt>
                <c:pt idx="807">
                  <c:v>4.8</c:v>
                </c:pt>
                <c:pt idx="808">
                  <c:v>3.2</c:v>
                </c:pt>
                <c:pt idx="809">
                  <c:v>1.1000000000000001</c:v>
                </c:pt>
                <c:pt idx="810">
                  <c:v>-0.2</c:v>
                </c:pt>
                <c:pt idx="811">
                  <c:v>-0.7</c:v>
                </c:pt>
                <c:pt idx="812">
                  <c:v>-0.7</c:v>
                </c:pt>
                <c:pt idx="813">
                  <c:v>-0.3</c:v>
                </c:pt>
                <c:pt idx="814">
                  <c:v>-0.2</c:v>
                </c:pt>
                <c:pt idx="815">
                  <c:v>0.1</c:v>
                </c:pt>
                <c:pt idx="816">
                  <c:v>0.5</c:v>
                </c:pt>
                <c:pt idx="817">
                  <c:v>1</c:v>
                </c:pt>
                <c:pt idx="818">
                  <c:v>1.3</c:v>
                </c:pt>
                <c:pt idx="819">
                  <c:v>1.7</c:v>
                </c:pt>
                <c:pt idx="820">
                  <c:v>2.6</c:v>
                </c:pt>
                <c:pt idx="821">
                  <c:v>3.6</c:v>
                </c:pt>
                <c:pt idx="822">
                  <c:v>4.2</c:v>
                </c:pt>
                <c:pt idx="823">
                  <c:v>4.2</c:v>
                </c:pt>
                <c:pt idx="824">
                  <c:v>3.2</c:v>
                </c:pt>
                <c:pt idx="825">
                  <c:v>1.9</c:v>
                </c:pt>
                <c:pt idx="826">
                  <c:v>0.9</c:v>
                </c:pt>
                <c:pt idx="827">
                  <c:v>0.1</c:v>
                </c:pt>
                <c:pt idx="828">
                  <c:v>-0.5</c:v>
                </c:pt>
                <c:pt idx="829">
                  <c:v>-1</c:v>
                </c:pt>
                <c:pt idx="830">
                  <c:v>-1.6</c:v>
                </c:pt>
                <c:pt idx="831">
                  <c:v>-1.6</c:v>
                </c:pt>
                <c:pt idx="832">
                  <c:v>-1</c:v>
                </c:pt>
                <c:pt idx="833">
                  <c:v>-0.5</c:v>
                </c:pt>
                <c:pt idx="834">
                  <c:v>0.4</c:v>
                </c:pt>
                <c:pt idx="835">
                  <c:v>1.1000000000000001</c:v>
                </c:pt>
                <c:pt idx="836">
                  <c:v>1.2</c:v>
                </c:pt>
                <c:pt idx="837">
                  <c:v>1.4</c:v>
                </c:pt>
                <c:pt idx="838">
                  <c:v>2.4</c:v>
                </c:pt>
                <c:pt idx="839">
                  <c:v>4</c:v>
                </c:pt>
                <c:pt idx="840">
                  <c:v>6</c:v>
                </c:pt>
                <c:pt idx="841">
                  <c:v>8.4</c:v>
                </c:pt>
                <c:pt idx="842">
                  <c:v>10.6</c:v>
                </c:pt>
                <c:pt idx="843">
                  <c:v>11.9</c:v>
                </c:pt>
                <c:pt idx="844">
                  <c:v>11.9</c:v>
                </c:pt>
                <c:pt idx="845">
                  <c:v>11.9</c:v>
                </c:pt>
                <c:pt idx="846">
                  <c:v>12.5</c:v>
                </c:pt>
                <c:pt idx="847">
                  <c:v>13.7</c:v>
                </c:pt>
                <c:pt idx="848">
                  <c:v>14.7</c:v>
                </c:pt>
                <c:pt idx="849">
                  <c:v>15.4</c:v>
                </c:pt>
                <c:pt idx="850">
                  <c:v>16.2</c:v>
                </c:pt>
                <c:pt idx="851">
                  <c:v>17.100000000000001</c:v>
                </c:pt>
                <c:pt idx="852">
                  <c:v>17.100000000000001</c:v>
                </c:pt>
                <c:pt idx="853">
                  <c:v>16.8</c:v>
                </c:pt>
                <c:pt idx="854">
                  <c:v>17.2</c:v>
                </c:pt>
                <c:pt idx="855">
                  <c:v>17.600000000000001</c:v>
                </c:pt>
                <c:pt idx="856">
                  <c:v>17.399999999999999</c:v>
                </c:pt>
                <c:pt idx="857">
                  <c:v>16.899999999999999</c:v>
                </c:pt>
                <c:pt idx="858">
                  <c:v>16.3</c:v>
                </c:pt>
                <c:pt idx="859">
                  <c:v>15.7</c:v>
                </c:pt>
                <c:pt idx="860">
                  <c:v>15.6</c:v>
                </c:pt>
                <c:pt idx="861">
                  <c:v>15</c:v>
                </c:pt>
                <c:pt idx="862">
                  <c:v>12.2</c:v>
                </c:pt>
                <c:pt idx="863">
                  <c:v>8.1</c:v>
                </c:pt>
                <c:pt idx="864">
                  <c:v>4.5</c:v>
                </c:pt>
                <c:pt idx="865">
                  <c:v>2.5</c:v>
                </c:pt>
                <c:pt idx="866">
                  <c:v>3.7</c:v>
                </c:pt>
                <c:pt idx="867">
                  <c:v>6.4</c:v>
                </c:pt>
                <c:pt idx="868">
                  <c:v>8.4</c:v>
                </c:pt>
                <c:pt idx="869">
                  <c:v>9.1999999999999993</c:v>
                </c:pt>
                <c:pt idx="870">
                  <c:v>7.4</c:v>
                </c:pt>
                <c:pt idx="871">
                  <c:v>4.8</c:v>
                </c:pt>
                <c:pt idx="872">
                  <c:v>3.1</c:v>
                </c:pt>
                <c:pt idx="873">
                  <c:v>2</c:v>
                </c:pt>
                <c:pt idx="874">
                  <c:v>1</c:v>
                </c:pt>
                <c:pt idx="875">
                  <c:v>0.4</c:v>
                </c:pt>
                <c:pt idx="876">
                  <c:v>0.3</c:v>
                </c:pt>
                <c:pt idx="877">
                  <c:v>-0.1</c:v>
                </c:pt>
                <c:pt idx="878">
                  <c:v>-1.4</c:v>
                </c:pt>
                <c:pt idx="879">
                  <c:v>-2.9</c:v>
                </c:pt>
                <c:pt idx="880">
                  <c:v>-3.4</c:v>
                </c:pt>
                <c:pt idx="881">
                  <c:v>-3.1</c:v>
                </c:pt>
                <c:pt idx="882">
                  <c:v>-2.6</c:v>
                </c:pt>
                <c:pt idx="883">
                  <c:v>-2.4</c:v>
                </c:pt>
                <c:pt idx="884">
                  <c:v>-3.3</c:v>
                </c:pt>
                <c:pt idx="885">
                  <c:v>-4.5999999999999996</c:v>
                </c:pt>
                <c:pt idx="886">
                  <c:v>-5.2</c:v>
                </c:pt>
                <c:pt idx="887">
                  <c:v>-5.6</c:v>
                </c:pt>
                <c:pt idx="888">
                  <c:v>-6.1</c:v>
                </c:pt>
                <c:pt idx="889">
                  <c:v>-6.5</c:v>
                </c:pt>
                <c:pt idx="890">
                  <c:v>-6.5</c:v>
                </c:pt>
                <c:pt idx="891">
                  <c:v>-6</c:v>
                </c:pt>
                <c:pt idx="892">
                  <c:v>-4.9000000000000004</c:v>
                </c:pt>
                <c:pt idx="893">
                  <c:v>-4</c:v>
                </c:pt>
                <c:pt idx="894">
                  <c:v>-4.5999999999999996</c:v>
                </c:pt>
                <c:pt idx="895">
                  <c:v>-5.7</c:v>
                </c:pt>
                <c:pt idx="896">
                  <c:v>-5.7</c:v>
                </c:pt>
                <c:pt idx="897">
                  <c:v>-5</c:v>
                </c:pt>
                <c:pt idx="898">
                  <c:v>-4.8</c:v>
                </c:pt>
                <c:pt idx="899">
                  <c:v>-4.8</c:v>
                </c:pt>
                <c:pt idx="900">
                  <c:v>-5.2</c:v>
                </c:pt>
                <c:pt idx="901">
                  <c:v>-5.8</c:v>
                </c:pt>
                <c:pt idx="902">
                  <c:v>-6.6</c:v>
                </c:pt>
                <c:pt idx="903">
                  <c:v>-7</c:v>
                </c:pt>
                <c:pt idx="904">
                  <c:v>-7</c:v>
                </c:pt>
                <c:pt idx="905">
                  <c:v>-7</c:v>
                </c:pt>
                <c:pt idx="906">
                  <c:v>-7.9</c:v>
                </c:pt>
                <c:pt idx="907">
                  <c:v>-9.1</c:v>
                </c:pt>
                <c:pt idx="908">
                  <c:v>-10.199999999999999</c:v>
                </c:pt>
                <c:pt idx="909">
                  <c:v>-11</c:v>
                </c:pt>
                <c:pt idx="910">
                  <c:v>-11.4</c:v>
                </c:pt>
                <c:pt idx="911">
                  <c:v>-11.6</c:v>
                </c:pt>
                <c:pt idx="912">
                  <c:v>-12.4</c:v>
                </c:pt>
                <c:pt idx="913">
                  <c:v>-13.6</c:v>
                </c:pt>
                <c:pt idx="914">
                  <c:v>-14.4</c:v>
                </c:pt>
                <c:pt idx="915">
                  <c:v>-14.8</c:v>
                </c:pt>
                <c:pt idx="916">
                  <c:v>-15.3</c:v>
                </c:pt>
                <c:pt idx="917">
                  <c:v>-15.3</c:v>
                </c:pt>
                <c:pt idx="918">
                  <c:v>-13.9</c:v>
                </c:pt>
                <c:pt idx="919">
                  <c:v>-11.6</c:v>
                </c:pt>
                <c:pt idx="920">
                  <c:v>-8.6999999999999993</c:v>
                </c:pt>
                <c:pt idx="921">
                  <c:v>-5.9</c:v>
                </c:pt>
                <c:pt idx="922">
                  <c:v>-3.4</c:v>
                </c:pt>
                <c:pt idx="923">
                  <c:v>-1.5</c:v>
                </c:pt>
                <c:pt idx="924">
                  <c:v>-0.2</c:v>
                </c:pt>
                <c:pt idx="925">
                  <c:v>0.3</c:v>
                </c:pt>
                <c:pt idx="926">
                  <c:v>0.3</c:v>
                </c:pt>
                <c:pt idx="927">
                  <c:v>0.2</c:v>
                </c:pt>
                <c:pt idx="928">
                  <c:v>0.8</c:v>
                </c:pt>
                <c:pt idx="929">
                  <c:v>2.1</c:v>
                </c:pt>
                <c:pt idx="930">
                  <c:v>3.9</c:v>
                </c:pt>
                <c:pt idx="931">
                  <c:v>5.5</c:v>
                </c:pt>
                <c:pt idx="932">
                  <c:v>6</c:v>
                </c:pt>
                <c:pt idx="933">
                  <c:v>5.7</c:v>
                </c:pt>
                <c:pt idx="934">
                  <c:v>5.0999999999999996</c:v>
                </c:pt>
                <c:pt idx="935">
                  <c:v>4.0999999999999996</c:v>
                </c:pt>
                <c:pt idx="936">
                  <c:v>2.5</c:v>
                </c:pt>
                <c:pt idx="937">
                  <c:v>0.9</c:v>
                </c:pt>
                <c:pt idx="938">
                  <c:v>-0.2</c:v>
                </c:pt>
                <c:pt idx="939">
                  <c:v>-1</c:v>
                </c:pt>
                <c:pt idx="940">
                  <c:v>-1.9</c:v>
                </c:pt>
                <c:pt idx="941">
                  <c:v>-3</c:v>
                </c:pt>
                <c:pt idx="942">
                  <c:v>-4.8</c:v>
                </c:pt>
                <c:pt idx="943">
                  <c:v>-6.3</c:v>
                </c:pt>
                <c:pt idx="944">
                  <c:v>-7.6</c:v>
                </c:pt>
                <c:pt idx="945">
                  <c:v>-8.5</c:v>
                </c:pt>
                <c:pt idx="946">
                  <c:v>-10</c:v>
                </c:pt>
                <c:pt idx="947">
                  <c:v>-11.1</c:v>
                </c:pt>
                <c:pt idx="948">
                  <c:v>-10.8</c:v>
                </c:pt>
                <c:pt idx="949">
                  <c:v>-10.199999999999999</c:v>
                </c:pt>
                <c:pt idx="950">
                  <c:v>-10.5</c:v>
                </c:pt>
                <c:pt idx="951">
                  <c:v>-11.5</c:v>
                </c:pt>
                <c:pt idx="952">
                  <c:v>-12.6</c:v>
                </c:pt>
                <c:pt idx="953">
                  <c:v>-13.2</c:v>
                </c:pt>
                <c:pt idx="954">
                  <c:v>-12</c:v>
                </c:pt>
                <c:pt idx="955">
                  <c:v>-10.7</c:v>
                </c:pt>
                <c:pt idx="956">
                  <c:v>-12</c:v>
                </c:pt>
                <c:pt idx="957">
                  <c:v>-13.9</c:v>
                </c:pt>
                <c:pt idx="958">
                  <c:v>-13.5</c:v>
                </c:pt>
                <c:pt idx="959">
                  <c:v>-11.5</c:v>
                </c:pt>
                <c:pt idx="960">
                  <c:v>-9.5</c:v>
                </c:pt>
                <c:pt idx="961">
                  <c:v>-8</c:v>
                </c:pt>
                <c:pt idx="962">
                  <c:v>-7.9</c:v>
                </c:pt>
                <c:pt idx="963">
                  <c:v>-8.5</c:v>
                </c:pt>
                <c:pt idx="964">
                  <c:v>-8.8000000000000007</c:v>
                </c:pt>
                <c:pt idx="965">
                  <c:v>-8.8000000000000007</c:v>
                </c:pt>
                <c:pt idx="966">
                  <c:v>-8</c:v>
                </c:pt>
                <c:pt idx="967">
                  <c:v>-7.2</c:v>
                </c:pt>
                <c:pt idx="968">
                  <c:v>-6.7</c:v>
                </c:pt>
                <c:pt idx="969">
                  <c:v>-6.6</c:v>
                </c:pt>
                <c:pt idx="970">
                  <c:v>-6.9</c:v>
                </c:pt>
                <c:pt idx="971">
                  <c:v>-7.3</c:v>
                </c:pt>
                <c:pt idx="972">
                  <c:v>-7.9</c:v>
                </c:pt>
                <c:pt idx="973">
                  <c:v>-9</c:v>
                </c:pt>
                <c:pt idx="974">
                  <c:v>-10.5</c:v>
                </c:pt>
                <c:pt idx="975">
                  <c:v>-11.8</c:v>
                </c:pt>
                <c:pt idx="976">
                  <c:v>-12.2</c:v>
                </c:pt>
                <c:pt idx="977">
                  <c:v>-11.8</c:v>
                </c:pt>
                <c:pt idx="978">
                  <c:v>-11.5</c:v>
                </c:pt>
                <c:pt idx="979">
                  <c:v>-11.4</c:v>
                </c:pt>
                <c:pt idx="980">
                  <c:v>-11.7</c:v>
                </c:pt>
                <c:pt idx="981">
                  <c:v>-12.2</c:v>
                </c:pt>
                <c:pt idx="982">
                  <c:v>-12</c:v>
                </c:pt>
                <c:pt idx="983">
                  <c:v>-11.2</c:v>
                </c:pt>
                <c:pt idx="984">
                  <c:v>-11.6</c:v>
                </c:pt>
                <c:pt idx="985">
                  <c:v>-13</c:v>
                </c:pt>
                <c:pt idx="986">
                  <c:v>-14.2</c:v>
                </c:pt>
                <c:pt idx="987">
                  <c:v>-15.2</c:v>
                </c:pt>
                <c:pt idx="988">
                  <c:v>-15.7</c:v>
                </c:pt>
                <c:pt idx="989">
                  <c:v>-15.4</c:v>
                </c:pt>
                <c:pt idx="990">
                  <c:v>-14.4</c:v>
                </c:pt>
                <c:pt idx="991">
                  <c:v>-13.3</c:v>
                </c:pt>
                <c:pt idx="992">
                  <c:v>-11.7</c:v>
                </c:pt>
                <c:pt idx="993">
                  <c:v>-10.3</c:v>
                </c:pt>
                <c:pt idx="994">
                  <c:v>-10.9</c:v>
                </c:pt>
                <c:pt idx="995">
                  <c:v>-12.3</c:v>
                </c:pt>
                <c:pt idx="996">
                  <c:v>-12.3</c:v>
                </c:pt>
                <c:pt idx="997">
                  <c:v>-11.9</c:v>
                </c:pt>
                <c:pt idx="998">
                  <c:v>-13.5</c:v>
                </c:pt>
                <c:pt idx="999">
                  <c:v>-15.5</c:v>
                </c:pt>
                <c:pt idx="1000">
                  <c:v>-14.5</c:v>
                </c:pt>
                <c:pt idx="1001">
                  <c:v>-12.6</c:v>
                </c:pt>
                <c:pt idx="1002">
                  <c:v>-13.1</c:v>
                </c:pt>
                <c:pt idx="1003">
                  <c:v>-14.1</c:v>
                </c:pt>
                <c:pt idx="1004">
                  <c:v>-13.9</c:v>
                </c:pt>
                <c:pt idx="1005">
                  <c:v>-13.2</c:v>
                </c:pt>
                <c:pt idx="1006">
                  <c:v>-12.2</c:v>
                </c:pt>
                <c:pt idx="1007">
                  <c:v>-12.3</c:v>
                </c:pt>
                <c:pt idx="1008">
                  <c:v>-14.2</c:v>
                </c:pt>
                <c:pt idx="1009">
                  <c:v>-15.7</c:v>
                </c:pt>
                <c:pt idx="1010">
                  <c:v>-15</c:v>
                </c:pt>
                <c:pt idx="1011">
                  <c:v>-14</c:v>
                </c:pt>
                <c:pt idx="1012">
                  <c:v>-13.8</c:v>
                </c:pt>
                <c:pt idx="1013">
                  <c:v>-13.6</c:v>
                </c:pt>
                <c:pt idx="1014">
                  <c:v>-13.1</c:v>
                </c:pt>
                <c:pt idx="1015">
                  <c:v>-12.4</c:v>
                </c:pt>
                <c:pt idx="1016">
                  <c:v>-11.6</c:v>
                </c:pt>
                <c:pt idx="1017">
                  <c:v>-10.9</c:v>
                </c:pt>
                <c:pt idx="1018">
                  <c:v>-10.199999999999999</c:v>
                </c:pt>
                <c:pt idx="1019">
                  <c:v>-10.199999999999999</c:v>
                </c:pt>
                <c:pt idx="1020">
                  <c:v>-11.4</c:v>
                </c:pt>
                <c:pt idx="1021">
                  <c:v>-12.9</c:v>
                </c:pt>
                <c:pt idx="1022">
                  <c:v>-13.8</c:v>
                </c:pt>
                <c:pt idx="1023">
                  <c:v>-14.4</c:v>
                </c:pt>
                <c:pt idx="1024">
                  <c:v>-14.8</c:v>
                </c:pt>
                <c:pt idx="1025">
                  <c:v>-14</c:v>
                </c:pt>
                <c:pt idx="1026">
                  <c:v>-11.7</c:v>
                </c:pt>
                <c:pt idx="1027">
                  <c:v>-9.6999999999999993</c:v>
                </c:pt>
                <c:pt idx="1028">
                  <c:v>-9.3000000000000007</c:v>
                </c:pt>
                <c:pt idx="1029">
                  <c:v>-9.8000000000000007</c:v>
                </c:pt>
                <c:pt idx="1030">
                  <c:v>-10.5</c:v>
                </c:pt>
                <c:pt idx="1031">
                  <c:v>-11.2</c:v>
                </c:pt>
                <c:pt idx="1032">
                  <c:v>-12</c:v>
                </c:pt>
                <c:pt idx="1033">
                  <c:v>-12.5</c:v>
                </c:pt>
                <c:pt idx="1034">
                  <c:v>-12.9</c:v>
                </c:pt>
                <c:pt idx="1035">
                  <c:v>-13.3</c:v>
                </c:pt>
                <c:pt idx="1036">
                  <c:v>-13.5</c:v>
                </c:pt>
                <c:pt idx="1037">
                  <c:v>-14</c:v>
                </c:pt>
                <c:pt idx="1038">
                  <c:v>-14.9</c:v>
                </c:pt>
                <c:pt idx="1039">
                  <c:v>-16</c:v>
                </c:pt>
                <c:pt idx="1040">
                  <c:v>-17.100000000000001</c:v>
                </c:pt>
                <c:pt idx="1041">
                  <c:v>-17.7</c:v>
                </c:pt>
                <c:pt idx="1042">
                  <c:v>-17.7</c:v>
                </c:pt>
                <c:pt idx="1043">
                  <c:v>-17.399999999999999</c:v>
                </c:pt>
                <c:pt idx="1044">
                  <c:v>-17.3</c:v>
                </c:pt>
                <c:pt idx="1045">
                  <c:v>-17.100000000000001</c:v>
                </c:pt>
                <c:pt idx="1046">
                  <c:v>-17.100000000000001</c:v>
                </c:pt>
                <c:pt idx="1047">
                  <c:v>-16.600000000000001</c:v>
                </c:pt>
                <c:pt idx="1048">
                  <c:v>-15.4</c:v>
                </c:pt>
                <c:pt idx="1049">
                  <c:v>-14.4</c:v>
                </c:pt>
                <c:pt idx="1050">
                  <c:v>-14.2</c:v>
                </c:pt>
                <c:pt idx="1051">
                  <c:v>-13.7</c:v>
                </c:pt>
                <c:pt idx="1052">
                  <c:v>-11.6</c:v>
                </c:pt>
                <c:pt idx="1053">
                  <c:v>-10.1</c:v>
                </c:pt>
                <c:pt idx="1054">
                  <c:v>-10.5</c:v>
                </c:pt>
                <c:pt idx="1055">
                  <c:v>-11.7</c:v>
                </c:pt>
                <c:pt idx="1056">
                  <c:v>-13.5</c:v>
                </c:pt>
                <c:pt idx="1057">
                  <c:v>-15.1</c:v>
                </c:pt>
                <c:pt idx="1058">
                  <c:v>-15.6</c:v>
                </c:pt>
                <c:pt idx="1059">
                  <c:v>-16.3</c:v>
                </c:pt>
                <c:pt idx="1060">
                  <c:v>-18</c:v>
                </c:pt>
                <c:pt idx="1061">
                  <c:v>-19.5</c:v>
                </c:pt>
                <c:pt idx="1062">
                  <c:v>-20.399999999999999</c:v>
                </c:pt>
                <c:pt idx="1063">
                  <c:v>-20.399999999999999</c:v>
                </c:pt>
                <c:pt idx="1064">
                  <c:v>-19.7</c:v>
                </c:pt>
                <c:pt idx="1065">
                  <c:v>-19</c:v>
                </c:pt>
                <c:pt idx="1066">
                  <c:v>-18.7</c:v>
                </c:pt>
                <c:pt idx="1067">
                  <c:v>-18.5</c:v>
                </c:pt>
                <c:pt idx="1068">
                  <c:v>-17.8</c:v>
                </c:pt>
                <c:pt idx="1069">
                  <c:v>-17.399999999999999</c:v>
                </c:pt>
                <c:pt idx="1070">
                  <c:v>-17.399999999999999</c:v>
                </c:pt>
                <c:pt idx="1071">
                  <c:v>-17.7</c:v>
                </c:pt>
                <c:pt idx="1072">
                  <c:v>-18</c:v>
                </c:pt>
                <c:pt idx="1073">
                  <c:v>-18.7</c:v>
                </c:pt>
                <c:pt idx="1074">
                  <c:v>-20.2</c:v>
                </c:pt>
                <c:pt idx="1075">
                  <c:v>-21.1</c:v>
                </c:pt>
                <c:pt idx="1076">
                  <c:v>-20.9</c:v>
                </c:pt>
                <c:pt idx="1077">
                  <c:v>-20.100000000000001</c:v>
                </c:pt>
                <c:pt idx="1078">
                  <c:v>-19.600000000000001</c:v>
                </c:pt>
                <c:pt idx="1079">
                  <c:v>-19.3</c:v>
                </c:pt>
                <c:pt idx="1080">
                  <c:v>-19.3</c:v>
                </c:pt>
                <c:pt idx="1081">
                  <c:v>-19.2</c:v>
                </c:pt>
                <c:pt idx="1082">
                  <c:v>-18.7</c:v>
                </c:pt>
                <c:pt idx="1083">
                  <c:v>-17.899999999999999</c:v>
                </c:pt>
                <c:pt idx="1084">
                  <c:v>-17.3</c:v>
                </c:pt>
                <c:pt idx="1085">
                  <c:v>-16.3</c:v>
                </c:pt>
                <c:pt idx="1086">
                  <c:v>-14.8</c:v>
                </c:pt>
                <c:pt idx="1087">
                  <c:v>-13.6</c:v>
                </c:pt>
                <c:pt idx="1088">
                  <c:v>-13.1</c:v>
                </c:pt>
                <c:pt idx="1089">
                  <c:v>-13.2</c:v>
                </c:pt>
                <c:pt idx="1090">
                  <c:v>-14</c:v>
                </c:pt>
                <c:pt idx="1091">
                  <c:v>-14.7</c:v>
                </c:pt>
                <c:pt idx="1092">
                  <c:v>-15.3</c:v>
                </c:pt>
                <c:pt idx="1093">
                  <c:v>-15.6</c:v>
                </c:pt>
                <c:pt idx="1094">
                  <c:v>-15.7</c:v>
                </c:pt>
                <c:pt idx="1095">
                  <c:v>-16.100000000000001</c:v>
                </c:pt>
                <c:pt idx="1096">
                  <c:v>-17.100000000000001</c:v>
                </c:pt>
                <c:pt idx="1097">
                  <c:v>-18.399999999999999</c:v>
                </c:pt>
                <c:pt idx="1098">
                  <c:v>-20</c:v>
                </c:pt>
                <c:pt idx="1099">
                  <c:v>-21.4</c:v>
                </c:pt>
                <c:pt idx="1100">
                  <c:v>-22.3</c:v>
                </c:pt>
                <c:pt idx="1101">
                  <c:v>-22.5</c:v>
                </c:pt>
                <c:pt idx="1102">
                  <c:v>-22.2</c:v>
                </c:pt>
                <c:pt idx="1103">
                  <c:v>-22.6</c:v>
                </c:pt>
                <c:pt idx="1104">
                  <c:v>-24</c:v>
                </c:pt>
                <c:pt idx="1105">
                  <c:v>-25</c:v>
                </c:pt>
                <c:pt idx="1106">
                  <c:v>-24.5</c:v>
                </c:pt>
                <c:pt idx="1107">
                  <c:v>-23.1</c:v>
                </c:pt>
                <c:pt idx="1108">
                  <c:v>-21.3</c:v>
                </c:pt>
                <c:pt idx="1109">
                  <c:v>-19.899999999999999</c:v>
                </c:pt>
                <c:pt idx="1110">
                  <c:v>-19.7</c:v>
                </c:pt>
                <c:pt idx="1111">
                  <c:v>-19.8</c:v>
                </c:pt>
                <c:pt idx="1112">
                  <c:v>-19.8</c:v>
                </c:pt>
                <c:pt idx="1113">
                  <c:v>-19.5</c:v>
                </c:pt>
                <c:pt idx="1114">
                  <c:v>-19.2</c:v>
                </c:pt>
                <c:pt idx="1115">
                  <c:v>-19.100000000000001</c:v>
                </c:pt>
                <c:pt idx="1116">
                  <c:v>-19.2</c:v>
                </c:pt>
                <c:pt idx="1117">
                  <c:v>-19.399999999999999</c:v>
                </c:pt>
                <c:pt idx="1118">
                  <c:v>-20</c:v>
                </c:pt>
                <c:pt idx="1119">
                  <c:v>-20.100000000000001</c:v>
                </c:pt>
                <c:pt idx="1120">
                  <c:v>-19.5</c:v>
                </c:pt>
                <c:pt idx="1121">
                  <c:v>-18.7</c:v>
                </c:pt>
                <c:pt idx="1122">
                  <c:v>-18.2</c:v>
                </c:pt>
                <c:pt idx="1123">
                  <c:v>-18.100000000000001</c:v>
                </c:pt>
                <c:pt idx="1124">
                  <c:v>-18.2</c:v>
                </c:pt>
                <c:pt idx="1125">
                  <c:v>-18.600000000000001</c:v>
                </c:pt>
                <c:pt idx="1126">
                  <c:v>-19.3</c:v>
                </c:pt>
                <c:pt idx="1127">
                  <c:v>-19.5</c:v>
                </c:pt>
                <c:pt idx="1128">
                  <c:v>-19</c:v>
                </c:pt>
                <c:pt idx="1129">
                  <c:v>-17.8</c:v>
                </c:pt>
                <c:pt idx="1130">
                  <c:v>-16.100000000000001</c:v>
                </c:pt>
                <c:pt idx="1131">
                  <c:v>-14.4</c:v>
                </c:pt>
                <c:pt idx="1132">
                  <c:v>-12.6</c:v>
                </c:pt>
                <c:pt idx="1133">
                  <c:v>-11.1</c:v>
                </c:pt>
                <c:pt idx="1134">
                  <c:v>-9.8000000000000007</c:v>
                </c:pt>
                <c:pt idx="1135">
                  <c:v>-8.9</c:v>
                </c:pt>
                <c:pt idx="1136">
                  <c:v>-8.6999999999999993</c:v>
                </c:pt>
                <c:pt idx="1137">
                  <c:v>-8.1999999999999993</c:v>
                </c:pt>
                <c:pt idx="1138">
                  <c:v>-7</c:v>
                </c:pt>
                <c:pt idx="1139">
                  <c:v>-6.5</c:v>
                </c:pt>
                <c:pt idx="1140">
                  <c:v>-7.2</c:v>
                </c:pt>
                <c:pt idx="1141">
                  <c:v>-8.1</c:v>
                </c:pt>
                <c:pt idx="1142">
                  <c:v>-8.1999999999999993</c:v>
                </c:pt>
                <c:pt idx="1143">
                  <c:v>-8</c:v>
                </c:pt>
                <c:pt idx="1144">
                  <c:v>-7.9</c:v>
                </c:pt>
                <c:pt idx="1145">
                  <c:v>-7.8</c:v>
                </c:pt>
                <c:pt idx="1146">
                  <c:v>-7.9</c:v>
                </c:pt>
                <c:pt idx="1147">
                  <c:v>-8.5</c:v>
                </c:pt>
                <c:pt idx="1148">
                  <c:v>-9.9</c:v>
                </c:pt>
                <c:pt idx="1149">
                  <c:v>-11.9</c:v>
                </c:pt>
                <c:pt idx="1150">
                  <c:v>-14.1</c:v>
                </c:pt>
                <c:pt idx="1151">
                  <c:v>-15.7</c:v>
                </c:pt>
                <c:pt idx="1152">
                  <c:v>-15.9</c:v>
                </c:pt>
                <c:pt idx="1153">
                  <c:v>-15.1</c:v>
                </c:pt>
                <c:pt idx="1154">
                  <c:v>-13.6</c:v>
                </c:pt>
                <c:pt idx="1155">
                  <c:v>-11.5</c:v>
                </c:pt>
                <c:pt idx="1156">
                  <c:v>-8.6</c:v>
                </c:pt>
                <c:pt idx="1157">
                  <c:v>-7.3</c:v>
                </c:pt>
                <c:pt idx="1158">
                  <c:v>-9.3000000000000007</c:v>
                </c:pt>
                <c:pt idx="1159">
                  <c:v>-11.5</c:v>
                </c:pt>
                <c:pt idx="1160">
                  <c:v>-11.8</c:v>
                </c:pt>
                <c:pt idx="1161">
                  <c:v>-11.6</c:v>
                </c:pt>
                <c:pt idx="1162">
                  <c:v>-11.4</c:v>
                </c:pt>
                <c:pt idx="1163">
                  <c:v>-11.6</c:v>
                </c:pt>
                <c:pt idx="1164">
                  <c:v>-12.1</c:v>
                </c:pt>
                <c:pt idx="1165">
                  <c:v>-12.6</c:v>
                </c:pt>
                <c:pt idx="1166">
                  <c:v>-12.7</c:v>
                </c:pt>
                <c:pt idx="1167">
                  <c:v>-13.2</c:v>
                </c:pt>
                <c:pt idx="1168">
                  <c:v>-14.3</c:v>
                </c:pt>
                <c:pt idx="1169">
                  <c:v>-15.5</c:v>
                </c:pt>
                <c:pt idx="1170">
                  <c:v>-16.3</c:v>
                </c:pt>
                <c:pt idx="1171">
                  <c:v>-16.8</c:v>
                </c:pt>
                <c:pt idx="1172">
                  <c:v>-16.899999999999999</c:v>
                </c:pt>
                <c:pt idx="1173">
                  <c:v>-17.100000000000001</c:v>
                </c:pt>
                <c:pt idx="1174">
                  <c:v>-17.3</c:v>
                </c:pt>
                <c:pt idx="1175">
                  <c:v>-17.399999999999999</c:v>
                </c:pt>
                <c:pt idx="1176">
                  <c:v>-17.3</c:v>
                </c:pt>
                <c:pt idx="1177">
                  <c:v>-16.600000000000001</c:v>
                </c:pt>
                <c:pt idx="1178">
                  <c:v>-14.9</c:v>
                </c:pt>
                <c:pt idx="1179">
                  <c:v>-13.1</c:v>
                </c:pt>
                <c:pt idx="1180">
                  <c:v>-11.2</c:v>
                </c:pt>
                <c:pt idx="1181">
                  <c:v>-10.199999999999999</c:v>
                </c:pt>
                <c:pt idx="1182">
                  <c:v>-10.6</c:v>
                </c:pt>
                <c:pt idx="1183">
                  <c:v>-12.2</c:v>
                </c:pt>
                <c:pt idx="1184">
                  <c:v>-14.6</c:v>
                </c:pt>
                <c:pt idx="1185">
                  <c:v>-16.7</c:v>
                </c:pt>
                <c:pt idx="1186">
                  <c:v>-17.899999999999999</c:v>
                </c:pt>
                <c:pt idx="1187">
                  <c:v>-18.100000000000001</c:v>
                </c:pt>
                <c:pt idx="1188">
                  <c:v>-17.8</c:v>
                </c:pt>
                <c:pt idx="1189">
                  <c:v>-17.600000000000001</c:v>
                </c:pt>
                <c:pt idx="1190">
                  <c:v>-17.7</c:v>
                </c:pt>
                <c:pt idx="1191">
                  <c:v>-18.100000000000001</c:v>
                </c:pt>
                <c:pt idx="1192">
                  <c:v>-18.899999999999999</c:v>
                </c:pt>
                <c:pt idx="1193">
                  <c:v>-19.100000000000001</c:v>
                </c:pt>
                <c:pt idx="1194">
                  <c:v>-18.2</c:v>
                </c:pt>
                <c:pt idx="1195">
                  <c:v>-17.5</c:v>
                </c:pt>
                <c:pt idx="1196">
                  <c:v>-17.3</c:v>
                </c:pt>
                <c:pt idx="1197">
                  <c:v>-16.8</c:v>
                </c:pt>
                <c:pt idx="1198">
                  <c:v>-15.5</c:v>
                </c:pt>
                <c:pt idx="1199">
                  <c:v>-14.3</c:v>
                </c:pt>
                <c:pt idx="1200">
                  <c:v>-14.6</c:v>
                </c:pt>
                <c:pt idx="1201">
                  <c:v>-15.4</c:v>
                </c:pt>
                <c:pt idx="1202">
                  <c:v>-16.399999999999999</c:v>
                </c:pt>
                <c:pt idx="1203">
                  <c:v>-16.100000000000001</c:v>
                </c:pt>
                <c:pt idx="1204">
                  <c:v>-13.5</c:v>
                </c:pt>
                <c:pt idx="1205">
                  <c:v>-10.8</c:v>
                </c:pt>
                <c:pt idx="1206">
                  <c:v>-9.4</c:v>
                </c:pt>
                <c:pt idx="1207">
                  <c:v>-8.5</c:v>
                </c:pt>
                <c:pt idx="1208">
                  <c:v>-8</c:v>
                </c:pt>
                <c:pt idx="1209">
                  <c:v>-7.4</c:v>
                </c:pt>
                <c:pt idx="1210">
                  <c:v>-6.3</c:v>
                </c:pt>
                <c:pt idx="1211">
                  <c:v>-5.5</c:v>
                </c:pt>
                <c:pt idx="1212">
                  <c:v>-5.7</c:v>
                </c:pt>
                <c:pt idx="1213">
                  <c:v>-6.5</c:v>
                </c:pt>
                <c:pt idx="1214">
                  <c:v>-7.1</c:v>
                </c:pt>
                <c:pt idx="1215">
                  <c:v>-7.7</c:v>
                </c:pt>
                <c:pt idx="1216">
                  <c:v>-9.1999999999999993</c:v>
                </c:pt>
                <c:pt idx="1217">
                  <c:v>-10.9</c:v>
                </c:pt>
                <c:pt idx="1218">
                  <c:v>-12.3</c:v>
                </c:pt>
                <c:pt idx="1219">
                  <c:v>-13.4</c:v>
                </c:pt>
                <c:pt idx="1220">
                  <c:v>-14.2</c:v>
                </c:pt>
                <c:pt idx="1221">
                  <c:v>-15.1</c:v>
                </c:pt>
                <c:pt idx="1222">
                  <c:v>-16.399999999999999</c:v>
                </c:pt>
                <c:pt idx="1223">
                  <c:v>-17.100000000000001</c:v>
                </c:pt>
                <c:pt idx="1224">
                  <c:v>-16.2</c:v>
                </c:pt>
                <c:pt idx="1225">
                  <c:v>-15.1</c:v>
                </c:pt>
                <c:pt idx="1226">
                  <c:v>-15.1</c:v>
                </c:pt>
                <c:pt idx="1227">
                  <c:v>-16.100000000000001</c:v>
                </c:pt>
                <c:pt idx="1228">
                  <c:v>-18.5</c:v>
                </c:pt>
                <c:pt idx="1229">
                  <c:v>-20.100000000000001</c:v>
                </c:pt>
                <c:pt idx="1230">
                  <c:v>-18.899999999999999</c:v>
                </c:pt>
                <c:pt idx="1231">
                  <c:v>-17</c:v>
                </c:pt>
                <c:pt idx="1232">
                  <c:v>-15.2</c:v>
                </c:pt>
                <c:pt idx="1233">
                  <c:v>-14.2</c:v>
                </c:pt>
                <c:pt idx="1234">
                  <c:v>-14.1</c:v>
                </c:pt>
                <c:pt idx="1235">
                  <c:v>-14.3</c:v>
                </c:pt>
                <c:pt idx="1236">
                  <c:v>-14.6</c:v>
                </c:pt>
                <c:pt idx="1237">
                  <c:v>-14.8</c:v>
                </c:pt>
                <c:pt idx="1238">
                  <c:v>-14.9</c:v>
                </c:pt>
                <c:pt idx="1239">
                  <c:v>-15.4</c:v>
                </c:pt>
                <c:pt idx="1240">
                  <c:v>-16.399999999999999</c:v>
                </c:pt>
                <c:pt idx="1241">
                  <c:v>-17.2</c:v>
                </c:pt>
                <c:pt idx="1242">
                  <c:v>-16.7</c:v>
                </c:pt>
                <c:pt idx="1243">
                  <c:v>-15.4</c:v>
                </c:pt>
                <c:pt idx="1244">
                  <c:v>-13.4</c:v>
                </c:pt>
                <c:pt idx="1245">
                  <c:v>-12.1</c:v>
                </c:pt>
                <c:pt idx="1246">
                  <c:v>-12.4</c:v>
                </c:pt>
                <c:pt idx="1247">
                  <c:v>-13.3</c:v>
                </c:pt>
                <c:pt idx="1248">
                  <c:v>-13.7</c:v>
                </c:pt>
                <c:pt idx="1249">
                  <c:v>-14.2</c:v>
                </c:pt>
                <c:pt idx="1250">
                  <c:v>-15</c:v>
                </c:pt>
                <c:pt idx="1251">
                  <c:v>-15</c:v>
                </c:pt>
                <c:pt idx="1252">
                  <c:v>-13.9</c:v>
                </c:pt>
                <c:pt idx="1253">
                  <c:v>-12.4</c:v>
                </c:pt>
                <c:pt idx="1254">
                  <c:v>-11.4</c:v>
                </c:pt>
                <c:pt idx="1255">
                  <c:v>-10</c:v>
                </c:pt>
                <c:pt idx="1256">
                  <c:v>-7.8</c:v>
                </c:pt>
                <c:pt idx="1257">
                  <c:v>-5.6</c:v>
                </c:pt>
                <c:pt idx="1258">
                  <c:v>-4.0999999999999996</c:v>
                </c:pt>
                <c:pt idx="1259">
                  <c:v>-2.7</c:v>
                </c:pt>
                <c:pt idx="1260">
                  <c:v>-1.3</c:v>
                </c:pt>
                <c:pt idx="1261">
                  <c:v>-0.4</c:v>
                </c:pt>
                <c:pt idx="1262">
                  <c:v>0.1</c:v>
                </c:pt>
                <c:pt idx="1263">
                  <c:v>0.6</c:v>
                </c:pt>
                <c:pt idx="1264">
                  <c:v>1.4</c:v>
                </c:pt>
                <c:pt idx="1265">
                  <c:v>2.2999999999999998</c:v>
                </c:pt>
                <c:pt idx="1266">
                  <c:v>2.9</c:v>
                </c:pt>
                <c:pt idx="1267">
                  <c:v>2.8</c:v>
                </c:pt>
                <c:pt idx="1268">
                  <c:v>1.5</c:v>
                </c:pt>
                <c:pt idx="1269">
                  <c:v>-0.4</c:v>
                </c:pt>
                <c:pt idx="1270">
                  <c:v>-2.2000000000000002</c:v>
                </c:pt>
                <c:pt idx="1271">
                  <c:v>-4.0999999999999996</c:v>
                </c:pt>
                <c:pt idx="1272">
                  <c:v>-5.9</c:v>
                </c:pt>
                <c:pt idx="1273">
                  <c:v>-8</c:v>
                </c:pt>
                <c:pt idx="1274">
                  <c:v>-10.3</c:v>
                </c:pt>
                <c:pt idx="1275">
                  <c:v>-11.7</c:v>
                </c:pt>
                <c:pt idx="1276">
                  <c:v>-11.4</c:v>
                </c:pt>
                <c:pt idx="1277">
                  <c:v>-9.8000000000000007</c:v>
                </c:pt>
                <c:pt idx="1278">
                  <c:v>-7.4</c:v>
                </c:pt>
                <c:pt idx="1279">
                  <c:v>-5.4</c:v>
                </c:pt>
                <c:pt idx="1280">
                  <c:v>-4.7</c:v>
                </c:pt>
                <c:pt idx="1281">
                  <c:v>-3.8</c:v>
                </c:pt>
                <c:pt idx="1282">
                  <c:v>-2.2999999999999998</c:v>
                </c:pt>
                <c:pt idx="1283">
                  <c:v>-0.8</c:v>
                </c:pt>
                <c:pt idx="1284">
                  <c:v>0.3</c:v>
                </c:pt>
                <c:pt idx="1285">
                  <c:v>1</c:v>
                </c:pt>
                <c:pt idx="1286">
                  <c:v>1.8</c:v>
                </c:pt>
                <c:pt idx="1287">
                  <c:v>2.9</c:v>
                </c:pt>
                <c:pt idx="1288">
                  <c:v>4.5999999999999996</c:v>
                </c:pt>
                <c:pt idx="1289">
                  <c:v>6.6</c:v>
                </c:pt>
                <c:pt idx="1290">
                  <c:v>8.9</c:v>
                </c:pt>
                <c:pt idx="1291">
                  <c:v>10.4</c:v>
                </c:pt>
                <c:pt idx="1292">
                  <c:v>10.4</c:v>
                </c:pt>
                <c:pt idx="1293">
                  <c:v>10.3</c:v>
                </c:pt>
                <c:pt idx="1294">
                  <c:v>10.7</c:v>
                </c:pt>
                <c:pt idx="1295">
                  <c:v>11</c:v>
                </c:pt>
                <c:pt idx="1296">
                  <c:v>10.6</c:v>
                </c:pt>
                <c:pt idx="1297">
                  <c:v>10.5</c:v>
                </c:pt>
                <c:pt idx="1298">
                  <c:v>11</c:v>
                </c:pt>
                <c:pt idx="1299">
                  <c:v>11.3</c:v>
                </c:pt>
                <c:pt idx="1300">
                  <c:v>10.9</c:v>
                </c:pt>
                <c:pt idx="1301">
                  <c:v>10.199999999999999</c:v>
                </c:pt>
                <c:pt idx="1302">
                  <c:v>9.3000000000000007</c:v>
                </c:pt>
                <c:pt idx="1303">
                  <c:v>9.6999999999999993</c:v>
                </c:pt>
                <c:pt idx="1304">
                  <c:v>10.1</c:v>
                </c:pt>
                <c:pt idx="1305">
                  <c:v>11.5</c:v>
                </c:pt>
                <c:pt idx="1306">
                  <c:v>12.8</c:v>
                </c:pt>
                <c:pt idx="1307">
                  <c:v>12.4</c:v>
                </c:pt>
                <c:pt idx="1308">
                  <c:v>11.3</c:v>
                </c:pt>
                <c:pt idx="1309">
                  <c:v>10.3</c:v>
                </c:pt>
                <c:pt idx="1310">
                  <c:v>9.8000000000000007</c:v>
                </c:pt>
                <c:pt idx="1311">
                  <c:v>8.5</c:v>
                </c:pt>
                <c:pt idx="1312">
                  <c:v>6.2</c:v>
                </c:pt>
                <c:pt idx="1313">
                  <c:v>6.3</c:v>
                </c:pt>
                <c:pt idx="1314">
                  <c:v>5.5</c:v>
                </c:pt>
                <c:pt idx="1315">
                  <c:v>3.9</c:v>
                </c:pt>
                <c:pt idx="1316">
                  <c:v>3.1</c:v>
                </c:pt>
                <c:pt idx="1317">
                  <c:v>3</c:v>
                </c:pt>
                <c:pt idx="1318">
                  <c:v>2.2000000000000002</c:v>
                </c:pt>
                <c:pt idx="1319">
                  <c:v>0.2</c:v>
                </c:pt>
                <c:pt idx="1320">
                  <c:v>-0.7</c:v>
                </c:pt>
                <c:pt idx="1321">
                  <c:v>-4.2</c:v>
                </c:pt>
                <c:pt idx="1322">
                  <c:v>-3.6</c:v>
                </c:pt>
                <c:pt idx="1323">
                  <c:v>-3.5</c:v>
                </c:pt>
                <c:pt idx="1324">
                  <c:v>-1.7</c:v>
                </c:pt>
                <c:pt idx="1325">
                  <c:v>-2</c:v>
                </c:pt>
                <c:pt idx="1326">
                  <c:v>-2.1</c:v>
                </c:pt>
                <c:pt idx="1327">
                  <c:v>0.1</c:v>
                </c:pt>
                <c:pt idx="1328">
                  <c:v>0.3</c:v>
                </c:pt>
                <c:pt idx="1329">
                  <c:v>2.9</c:v>
                </c:pt>
                <c:pt idx="1330">
                  <c:v>5.0999999999999996</c:v>
                </c:pt>
                <c:pt idx="1331">
                  <c:v>6</c:v>
                </c:pt>
                <c:pt idx="1332">
                  <c:v>6.1</c:v>
                </c:pt>
                <c:pt idx="1333">
                  <c:v>7.7</c:v>
                </c:pt>
                <c:pt idx="1334">
                  <c:v>11.5</c:v>
                </c:pt>
                <c:pt idx="1335">
                  <c:v>11.4</c:v>
                </c:pt>
                <c:pt idx="1336">
                  <c:v>11.8</c:v>
                </c:pt>
                <c:pt idx="1337">
                  <c:v>14.6</c:v>
                </c:pt>
                <c:pt idx="1338">
                  <c:v>15</c:v>
                </c:pt>
                <c:pt idx="1339">
                  <c:v>16.3</c:v>
                </c:pt>
                <c:pt idx="1340">
                  <c:v>17.600000000000001</c:v>
                </c:pt>
                <c:pt idx="1341">
                  <c:v>16.7</c:v>
                </c:pt>
                <c:pt idx="1342">
                  <c:v>17.2</c:v>
                </c:pt>
                <c:pt idx="1343">
                  <c:v>17.100000000000001</c:v>
                </c:pt>
                <c:pt idx="1344">
                  <c:v>15</c:v>
                </c:pt>
                <c:pt idx="1345">
                  <c:v>13.4</c:v>
                </c:pt>
                <c:pt idx="1346">
                  <c:v>9.6999999999999993</c:v>
                </c:pt>
                <c:pt idx="1347">
                  <c:v>7.1</c:v>
                </c:pt>
                <c:pt idx="1348">
                  <c:v>4.5999999999999996</c:v>
                </c:pt>
                <c:pt idx="1349">
                  <c:v>4.5</c:v>
                </c:pt>
                <c:pt idx="1350">
                  <c:v>3.8</c:v>
                </c:pt>
                <c:pt idx="1351">
                  <c:v>3.6</c:v>
                </c:pt>
                <c:pt idx="1352">
                  <c:v>3.7</c:v>
                </c:pt>
                <c:pt idx="1353">
                  <c:v>1</c:v>
                </c:pt>
                <c:pt idx="1354">
                  <c:v>-0.1</c:v>
                </c:pt>
                <c:pt idx="1355">
                  <c:v>0.4</c:v>
                </c:pt>
                <c:pt idx="1356">
                  <c:v>-2.5</c:v>
                </c:pt>
                <c:pt idx="1357">
                  <c:v>-6.9</c:v>
                </c:pt>
                <c:pt idx="1358">
                  <c:v>-7.9</c:v>
                </c:pt>
                <c:pt idx="1359">
                  <c:v>-7.7</c:v>
                </c:pt>
                <c:pt idx="1360">
                  <c:v>-2.9</c:v>
                </c:pt>
                <c:pt idx="1361">
                  <c:v>-1.5</c:v>
                </c:pt>
                <c:pt idx="1362">
                  <c:v>0.5</c:v>
                </c:pt>
                <c:pt idx="1363">
                  <c:v>2.6</c:v>
                </c:pt>
                <c:pt idx="1364">
                  <c:v>3</c:v>
                </c:pt>
                <c:pt idx="1365">
                  <c:v>2.2999999999999998</c:v>
                </c:pt>
                <c:pt idx="1366">
                  <c:v>2.8</c:v>
                </c:pt>
                <c:pt idx="1367">
                  <c:v>-0.2</c:v>
                </c:pt>
                <c:pt idx="1368">
                  <c:v>-1.9</c:v>
                </c:pt>
                <c:pt idx="1369">
                  <c:v>-1.5</c:v>
                </c:pt>
                <c:pt idx="1370">
                  <c:v>-2</c:v>
                </c:pt>
                <c:pt idx="1371">
                  <c:v>-3.8</c:v>
                </c:pt>
                <c:pt idx="1372">
                  <c:v>-3.9</c:v>
                </c:pt>
                <c:pt idx="1373">
                  <c:v>-5</c:v>
                </c:pt>
                <c:pt idx="1374">
                  <c:v>-4.5</c:v>
                </c:pt>
                <c:pt idx="1375">
                  <c:v>-5.8</c:v>
                </c:pt>
                <c:pt idx="1376">
                  <c:v>-4.5</c:v>
                </c:pt>
                <c:pt idx="1377">
                  <c:v>-4.8</c:v>
                </c:pt>
                <c:pt idx="1378">
                  <c:v>-4.9000000000000004</c:v>
                </c:pt>
                <c:pt idx="1379">
                  <c:v>-3.1</c:v>
                </c:pt>
                <c:pt idx="1380">
                  <c:v>-2.7</c:v>
                </c:pt>
                <c:pt idx="1381">
                  <c:v>-5</c:v>
                </c:pt>
                <c:pt idx="1382">
                  <c:v>-7.5</c:v>
                </c:pt>
                <c:pt idx="1383">
                  <c:v>-8.6999999999999993</c:v>
                </c:pt>
                <c:pt idx="1384">
                  <c:v>-12.4</c:v>
                </c:pt>
                <c:pt idx="1385">
                  <c:v>-13.3</c:v>
                </c:pt>
                <c:pt idx="1386">
                  <c:v>-16.399999999999999</c:v>
                </c:pt>
                <c:pt idx="1387">
                  <c:v>-17.2</c:v>
                </c:pt>
                <c:pt idx="1388">
                  <c:v>-20</c:v>
                </c:pt>
                <c:pt idx="1389">
                  <c:v>-22.5</c:v>
                </c:pt>
                <c:pt idx="13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2720"/>
        <c:axId val="452930560"/>
      </c:scatterChart>
      <c:valAx>
        <c:axId val="452932128"/>
        <c:scaling>
          <c:orientation val="minMax"/>
          <c:max val="1950"/>
          <c:min val="-5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di calendario</a:t>
                </a:r>
              </a:p>
            </c:rich>
          </c:tx>
          <c:layout>
            <c:manualLayout>
              <c:xMode val="edge"/>
              <c:yMode val="edge"/>
              <c:x val="0.43912378092783888"/>
              <c:y val="0.92417021230399876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52927816"/>
        <c:crosses val="autoZero"/>
        <c:crossBetween val="midCat"/>
        <c:majorUnit val="500"/>
        <c:minorUnit val="100"/>
      </c:valAx>
      <c:valAx>
        <c:axId val="452927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Età radiocarbonio 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52932128"/>
        <c:crossesAt val="-5000"/>
        <c:crossBetween val="midCat"/>
        <c:majorUnit val="500"/>
        <c:minorUnit val="100"/>
      </c:valAx>
      <c:valAx>
        <c:axId val="4529305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variazione concentrazione radiocarbonio (‰)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52922720"/>
        <c:crossesAt val="0"/>
        <c:crossBetween val="midCat"/>
        <c:majorUnit val="10"/>
        <c:minorUnit val="5"/>
      </c:valAx>
      <c:valAx>
        <c:axId val="452922720"/>
        <c:scaling>
          <c:orientation val="maxMin"/>
          <c:max val="7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calibrata (BP)</a:t>
                </a:r>
              </a:p>
            </c:rich>
          </c:tx>
          <c:layout>
            <c:manualLayout>
              <c:xMode val="edge"/>
              <c:yMode val="edge"/>
              <c:x val="0.41449317875780956"/>
              <c:y val="3.3535777477791587E-2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30560"/>
        <c:crossesAt val="100"/>
        <c:crossBetween val="midCat"/>
        <c:majorUnit val="500"/>
        <c:minorUnit val="100"/>
      </c:valAx>
      <c:spPr>
        <a:ln w="12700"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0.11318182223270658"/>
          <c:y val="0.5595282996057106"/>
          <c:w val="0.28223182828317173"/>
          <c:h val="6.2684049788659699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it-IT" sz="1400" spc="-100" baseline="0">
                <a:solidFill>
                  <a:schemeClr val="accent5">
                    <a:lumMod val="75000"/>
                  </a:schemeClr>
                </a:solidFill>
              </a:rPr>
              <a:t>Ultimi quattro </a:t>
            </a:r>
          </a:p>
          <a:p>
            <a:pPr>
              <a:defRPr sz="140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it-IT" sz="1400" spc="-100" baseline="0">
                <a:solidFill>
                  <a:schemeClr val="accent5">
                    <a:lumMod val="75000"/>
                  </a:schemeClr>
                </a:solidFill>
              </a:rPr>
              <a:t>secoli</a:t>
            </a:r>
          </a:p>
        </c:rich>
      </c:tx>
      <c:layout>
        <c:manualLayout>
          <c:xMode val="edge"/>
          <c:yMode val="edge"/>
          <c:x val="0.39345212133490126"/>
          <c:y val="8.25882796676259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113004821345448"/>
          <c:y val="3.6355073418935208E-2"/>
          <c:w val="0.76757095764923122"/>
          <c:h val="0.8432584004246416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'dati calibrazione'!$B$3232:$B$3302</c:f>
              <c:numCache>
                <c:formatCode>General</c:formatCode>
                <c:ptCount val="71"/>
                <c:pt idx="0">
                  <c:v>1600</c:v>
                </c:pt>
                <c:pt idx="1">
                  <c:v>1605</c:v>
                </c:pt>
                <c:pt idx="2">
                  <c:v>1610</c:v>
                </c:pt>
                <c:pt idx="3">
                  <c:v>1615</c:v>
                </c:pt>
                <c:pt idx="4">
                  <c:v>1620</c:v>
                </c:pt>
                <c:pt idx="5">
                  <c:v>1625</c:v>
                </c:pt>
                <c:pt idx="6">
                  <c:v>1630</c:v>
                </c:pt>
                <c:pt idx="7">
                  <c:v>1635</c:v>
                </c:pt>
                <c:pt idx="8">
                  <c:v>1640</c:v>
                </c:pt>
                <c:pt idx="9">
                  <c:v>1645</c:v>
                </c:pt>
                <c:pt idx="10">
                  <c:v>1650</c:v>
                </c:pt>
                <c:pt idx="11">
                  <c:v>1655</c:v>
                </c:pt>
                <c:pt idx="12">
                  <c:v>1660</c:v>
                </c:pt>
                <c:pt idx="13">
                  <c:v>1665</c:v>
                </c:pt>
                <c:pt idx="14">
                  <c:v>1670</c:v>
                </c:pt>
                <c:pt idx="15">
                  <c:v>1675</c:v>
                </c:pt>
                <c:pt idx="16">
                  <c:v>1680</c:v>
                </c:pt>
                <c:pt idx="17">
                  <c:v>1685</c:v>
                </c:pt>
                <c:pt idx="18">
                  <c:v>1690</c:v>
                </c:pt>
                <c:pt idx="19">
                  <c:v>1695</c:v>
                </c:pt>
                <c:pt idx="20">
                  <c:v>1700</c:v>
                </c:pt>
                <c:pt idx="21">
                  <c:v>1705</c:v>
                </c:pt>
                <c:pt idx="22">
                  <c:v>1710</c:v>
                </c:pt>
                <c:pt idx="23">
                  <c:v>1715</c:v>
                </c:pt>
                <c:pt idx="24">
                  <c:v>1720</c:v>
                </c:pt>
                <c:pt idx="25">
                  <c:v>1725</c:v>
                </c:pt>
                <c:pt idx="26">
                  <c:v>1730</c:v>
                </c:pt>
                <c:pt idx="27">
                  <c:v>1735</c:v>
                </c:pt>
                <c:pt idx="28">
                  <c:v>1740</c:v>
                </c:pt>
                <c:pt idx="29">
                  <c:v>1745</c:v>
                </c:pt>
                <c:pt idx="30">
                  <c:v>1750</c:v>
                </c:pt>
                <c:pt idx="31">
                  <c:v>1755</c:v>
                </c:pt>
                <c:pt idx="32">
                  <c:v>1760</c:v>
                </c:pt>
                <c:pt idx="33">
                  <c:v>1765</c:v>
                </c:pt>
                <c:pt idx="34">
                  <c:v>1770</c:v>
                </c:pt>
                <c:pt idx="35">
                  <c:v>1775</c:v>
                </c:pt>
                <c:pt idx="36">
                  <c:v>1780</c:v>
                </c:pt>
                <c:pt idx="37">
                  <c:v>1785</c:v>
                </c:pt>
                <c:pt idx="38">
                  <c:v>1790</c:v>
                </c:pt>
                <c:pt idx="39">
                  <c:v>1795</c:v>
                </c:pt>
                <c:pt idx="40">
                  <c:v>1800</c:v>
                </c:pt>
                <c:pt idx="41">
                  <c:v>1805</c:v>
                </c:pt>
                <c:pt idx="42">
                  <c:v>1810</c:v>
                </c:pt>
                <c:pt idx="43">
                  <c:v>1815</c:v>
                </c:pt>
                <c:pt idx="44">
                  <c:v>1820</c:v>
                </c:pt>
                <c:pt idx="45">
                  <c:v>1825</c:v>
                </c:pt>
                <c:pt idx="46">
                  <c:v>1830</c:v>
                </c:pt>
                <c:pt idx="47">
                  <c:v>1835</c:v>
                </c:pt>
                <c:pt idx="48">
                  <c:v>1840</c:v>
                </c:pt>
                <c:pt idx="49">
                  <c:v>1845</c:v>
                </c:pt>
                <c:pt idx="50">
                  <c:v>1850</c:v>
                </c:pt>
                <c:pt idx="51">
                  <c:v>1855</c:v>
                </c:pt>
                <c:pt idx="52">
                  <c:v>1860</c:v>
                </c:pt>
                <c:pt idx="53">
                  <c:v>1865</c:v>
                </c:pt>
                <c:pt idx="54">
                  <c:v>1870</c:v>
                </c:pt>
                <c:pt idx="55">
                  <c:v>1875</c:v>
                </c:pt>
                <c:pt idx="56">
                  <c:v>1880</c:v>
                </c:pt>
                <c:pt idx="57">
                  <c:v>1885</c:v>
                </c:pt>
                <c:pt idx="58">
                  <c:v>1890</c:v>
                </c:pt>
                <c:pt idx="59">
                  <c:v>1895</c:v>
                </c:pt>
                <c:pt idx="60">
                  <c:v>1900</c:v>
                </c:pt>
                <c:pt idx="61">
                  <c:v>1905</c:v>
                </c:pt>
                <c:pt idx="62">
                  <c:v>1910</c:v>
                </c:pt>
                <c:pt idx="63">
                  <c:v>1915</c:v>
                </c:pt>
                <c:pt idx="64">
                  <c:v>1920</c:v>
                </c:pt>
                <c:pt idx="65">
                  <c:v>1925</c:v>
                </c:pt>
                <c:pt idx="66">
                  <c:v>1930</c:v>
                </c:pt>
                <c:pt idx="67">
                  <c:v>1935</c:v>
                </c:pt>
                <c:pt idx="68">
                  <c:v>1940</c:v>
                </c:pt>
                <c:pt idx="69">
                  <c:v>1945</c:v>
                </c:pt>
                <c:pt idx="70">
                  <c:v>1950</c:v>
                </c:pt>
              </c:numCache>
            </c:numRef>
          </c:xVal>
          <c:yVal>
            <c:numRef>
              <c:f>'dati calibrazione'!$C$3232:$C$3302</c:f>
              <c:numCache>
                <c:formatCode>General</c:formatCode>
                <c:ptCount val="71"/>
                <c:pt idx="0">
                  <c:v>346</c:v>
                </c:pt>
                <c:pt idx="1">
                  <c:v>369</c:v>
                </c:pt>
                <c:pt idx="2">
                  <c:v>359</c:v>
                </c:pt>
                <c:pt idx="3">
                  <c:v>354</c:v>
                </c:pt>
                <c:pt idx="4">
                  <c:v>334</c:v>
                </c:pt>
                <c:pt idx="5">
                  <c:v>332</c:v>
                </c:pt>
                <c:pt idx="6">
                  <c:v>328</c:v>
                </c:pt>
                <c:pt idx="7">
                  <c:v>305</c:v>
                </c:pt>
                <c:pt idx="8">
                  <c:v>299</c:v>
                </c:pt>
                <c:pt idx="9">
                  <c:v>273</c:v>
                </c:pt>
                <c:pt idx="10">
                  <c:v>251</c:v>
                </c:pt>
                <c:pt idx="11">
                  <c:v>239</c:v>
                </c:pt>
                <c:pt idx="12">
                  <c:v>233</c:v>
                </c:pt>
                <c:pt idx="13">
                  <c:v>215</c:v>
                </c:pt>
                <c:pt idx="14">
                  <c:v>180</c:v>
                </c:pt>
                <c:pt idx="15">
                  <c:v>176</c:v>
                </c:pt>
                <c:pt idx="16">
                  <c:v>168</c:v>
                </c:pt>
                <c:pt idx="17">
                  <c:v>141</c:v>
                </c:pt>
                <c:pt idx="18">
                  <c:v>133</c:v>
                </c:pt>
                <c:pt idx="19">
                  <c:v>118</c:v>
                </c:pt>
                <c:pt idx="20">
                  <c:v>103</c:v>
                </c:pt>
                <c:pt idx="21">
                  <c:v>105</c:v>
                </c:pt>
                <c:pt idx="22">
                  <c:v>96</c:v>
                </c:pt>
                <c:pt idx="23">
                  <c:v>92</c:v>
                </c:pt>
                <c:pt idx="24">
                  <c:v>104</c:v>
                </c:pt>
                <c:pt idx="25">
                  <c:v>112</c:v>
                </c:pt>
                <c:pt idx="26">
                  <c:v>136</c:v>
                </c:pt>
                <c:pt idx="27">
                  <c:v>152</c:v>
                </c:pt>
                <c:pt idx="28">
                  <c:v>167</c:v>
                </c:pt>
                <c:pt idx="29">
                  <c:v>163</c:v>
                </c:pt>
                <c:pt idx="30">
                  <c:v>164</c:v>
                </c:pt>
                <c:pt idx="31">
                  <c:v>161</c:v>
                </c:pt>
                <c:pt idx="32">
                  <c:v>155</c:v>
                </c:pt>
                <c:pt idx="33">
                  <c:v>172</c:v>
                </c:pt>
                <c:pt idx="34">
                  <c:v>176</c:v>
                </c:pt>
                <c:pt idx="35">
                  <c:v>167</c:v>
                </c:pt>
                <c:pt idx="36">
                  <c:v>185</c:v>
                </c:pt>
                <c:pt idx="37">
                  <c:v>216</c:v>
                </c:pt>
                <c:pt idx="38">
                  <c:v>219</c:v>
                </c:pt>
                <c:pt idx="39">
                  <c:v>213</c:v>
                </c:pt>
                <c:pt idx="40">
                  <c:v>169</c:v>
                </c:pt>
                <c:pt idx="41">
                  <c:v>153</c:v>
                </c:pt>
                <c:pt idx="42">
                  <c:v>132</c:v>
                </c:pt>
                <c:pt idx="43">
                  <c:v>110</c:v>
                </c:pt>
                <c:pt idx="44">
                  <c:v>102</c:v>
                </c:pt>
                <c:pt idx="45">
                  <c:v>103</c:v>
                </c:pt>
                <c:pt idx="46">
                  <c:v>94</c:v>
                </c:pt>
                <c:pt idx="47">
                  <c:v>113</c:v>
                </c:pt>
                <c:pt idx="48">
                  <c:v>122</c:v>
                </c:pt>
                <c:pt idx="49">
                  <c:v>114</c:v>
                </c:pt>
                <c:pt idx="50">
                  <c:v>113</c:v>
                </c:pt>
                <c:pt idx="51">
                  <c:v>123</c:v>
                </c:pt>
                <c:pt idx="52">
                  <c:v>119</c:v>
                </c:pt>
                <c:pt idx="53">
                  <c:v>123</c:v>
                </c:pt>
                <c:pt idx="54">
                  <c:v>114</c:v>
                </c:pt>
                <c:pt idx="55">
                  <c:v>120</c:v>
                </c:pt>
                <c:pt idx="56">
                  <c:v>104</c:v>
                </c:pt>
                <c:pt idx="57">
                  <c:v>102</c:v>
                </c:pt>
                <c:pt idx="58">
                  <c:v>98</c:v>
                </c:pt>
                <c:pt idx="59">
                  <c:v>78</c:v>
                </c:pt>
                <c:pt idx="60">
                  <c:v>70</c:v>
                </c:pt>
                <c:pt idx="61">
                  <c:v>84</c:v>
                </c:pt>
                <c:pt idx="62">
                  <c:v>99</c:v>
                </c:pt>
                <c:pt idx="63">
                  <c:v>104</c:v>
                </c:pt>
                <c:pt idx="64">
                  <c:v>129</c:v>
                </c:pt>
                <c:pt idx="65">
                  <c:v>132</c:v>
                </c:pt>
                <c:pt idx="66">
                  <c:v>152</c:v>
                </c:pt>
                <c:pt idx="67">
                  <c:v>154</c:v>
                </c:pt>
                <c:pt idx="68">
                  <c:v>172</c:v>
                </c:pt>
                <c:pt idx="69">
                  <c:v>188</c:v>
                </c:pt>
                <c:pt idx="70">
                  <c:v>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31736"/>
        <c:axId val="452921152"/>
      </c:scatterChart>
      <c:valAx>
        <c:axId val="452931736"/>
        <c:scaling>
          <c:orientation val="minMax"/>
          <c:max val="2000"/>
          <c:min val="1600"/>
        </c:scaling>
        <c:delete val="0"/>
        <c:axPos val="b"/>
        <c:numFmt formatCode="General" sourceLinked="1"/>
        <c:majorTickMark val="out"/>
        <c:minorTickMark val="in"/>
        <c:tickLblPos val="nextTo"/>
        <c:crossAx val="452921152"/>
        <c:crosses val="autoZero"/>
        <c:crossBetween val="midCat"/>
      </c:valAx>
      <c:valAx>
        <c:axId val="452921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52931736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68256723989143E-2"/>
          <c:y val="0.1478647140399014"/>
          <c:w val="0.81709985028990373"/>
          <c:h val="0.71826670353350963"/>
        </c:manualLayout>
      </c:layout>
      <c:scatterChart>
        <c:scatterStyle val="smoothMarker"/>
        <c:varyColors val="0"/>
        <c:ser>
          <c:idx val="0"/>
          <c:order val="1"/>
          <c:tx>
            <c:v>radiocarbon age</c:v>
          </c:tx>
          <c:marker>
            <c:symbol val="none"/>
          </c:marker>
          <c:xVal>
            <c:numRef>
              <c:f>'dati calibrazione'!$B$1912:$B$3302</c:f>
              <c:numCache>
                <c:formatCode>General</c:formatCode>
                <c:ptCount val="1391"/>
                <c:pt idx="0">
                  <c:v>-5000</c:v>
                </c:pt>
                <c:pt idx="1">
                  <c:v>-4995</c:v>
                </c:pt>
                <c:pt idx="2">
                  <c:v>-4990</c:v>
                </c:pt>
                <c:pt idx="3">
                  <c:v>-4985</c:v>
                </c:pt>
                <c:pt idx="4">
                  <c:v>-4980</c:v>
                </c:pt>
                <c:pt idx="5">
                  <c:v>-4975</c:v>
                </c:pt>
                <c:pt idx="6">
                  <c:v>-4970</c:v>
                </c:pt>
                <c:pt idx="7">
                  <c:v>-4965</c:v>
                </c:pt>
                <c:pt idx="8">
                  <c:v>-4960</c:v>
                </c:pt>
                <c:pt idx="9">
                  <c:v>-4955</c:v>
                </c:pt>
                <c:pt idx="10">
                  <c:v>-4950</c:v>
                </c:pt>
                <c:pt idx="11">
                  <c:v>-4945</c:v>
                </c:pt>
                <c:pt idx="12">
                  <c:v>-4940</c:v>
                </c:pt>
                <c:pt idx="13">
                  <c:v>-4935</c:v>
                </c:pt>
                <c:pt idx="14">
                  <c:v>-4930</c:v>
                </c:pt>
                <c:pt idx="15">
                  <c:v>-4925</c:v>
                </c:pt>
                <c:pt idx="16">
                  <c:v>-4920</c:v>
                </c:pt>
                <c:pt idx="17">
                  <c:v>-4915</c:v>
                </c:pt>
                <c:pt idx="18">
                  <c:v>-4910</c:v>
                </c:pt>
                <c:pt idx="19">
                  <c:v>-4905</c:v>
                </c:pt>
                <c:pt idx="20">
                  <c:v>-4900</c:v>
                </c:pt>
                <c:pt idx="21">
                  <c:v>-4895</c:v>
                </c:pt>
                <c:pt idx="22">
                  <c:v>-4890</c:v>
                </c:pt>
                <c:pt idx="23">
                  <c:v>-4885</c:v>
                </c:pt>
                <c:pt idx="24">
                  <c:v>-4880</c:v>
                </c:pt>
                <c:pt idx="25">
                  <c:v>-4875</c:v>
                </c:pt>
                <c:pt idx="26">
                  <c:v>-4870</c:v>
                </c:pt>
                <c:pt idx="27">
                  <c:v>-4865</c:v>
                </c:pt>
                <c:pt idx="28">
                  <c:v>-4860</c:v>
                </c:pt>
                <c:pt idx="29">
                  <c:v>-4855</c:v>
                </c:pt>
                <c:pt idx="30">
                  <c:v>-4850</c:v>
                </c:pt>
                <c:pt idx="31">
                  <c:v>-4845</c:v>
                </c:pt>
                <c:pt idx="32">
                  <c:v>-4840</c:v>
                </c:pt>
                <c:pt idx="33">
                  <c:v>-4835</c:v>
                </c:pt>
                <c:pt idx="34">
                  <c:v>-4830</c:v>
                </c:pt>
                <c:pt idx="35">
                  <c:v>-4825</c:v>
                </c:pt>
                <c:pt idx="36">
                  <c:v>-4820</c:v>
                </c:pt>
                <c:pt idx="37">
                  <c:v>-4815</c:v>
                </c:pt>
                <c:pt idx="38">
                  <c:v>-4810</c:v>
                </c:pt>
                <c:pt idx="39">
                  <c:v>-4805</c:v>
                </c:pt>
                <c:pt idx="40">
                  <c:v>-4800</c:v>
                </c:pt>
                <c:pt idx="41">
                  <c:v>-4795</c:v>
                </c:pt>
                <c:pt idx="42">
                  <c:v>-4790</c:v>
                </c:pt>
                <c:pt idx="43">
                  <c:v>-4785</c:v>
                </c:pt>
                <c:pt idx="44">
                  <c:v>-4780</c:v>
                </c:pt>
                <c:pt idx="45">
                  <c:v>-4775</c:v>
                </c:pt>
                <c:pt idx="46">
                  <c:v>-4770</c:v>
                </c:pt>
                <c:pt idx="47">
                  <c:v>-4765</c:v>
                </c:pt>
                <c:pt idx="48">
                  <c:v>-4760</c:v>
                </c:pt>
                <c:pt idx="49">
                  <c:v>-4755</c:v>
                </c:pt>
                <c:pt idx="50">
                  <c:v>-4750</c:v>
                </c:pt>
                <c:pt idx="51">
                  <c:v>-4745</c:v>
                </c:pt>
                <c:pt idx="52">
                  <c:v>-4740</c:v>
                </c:pt>
                <c:pt idx="53">
                  <c:v>-4735</c:v>
                </c:pt>
                <c:pt idx="54">
                  <c:v>-4730</c:v>
                </c:pt>
                <c:pt idx="55">
                  <c:v>-4725</c:v>
                </c:pt>
                <c:pt idx="56">
                  <c:v>-4720</c:v>
                </c:pt>
                <c:pt idx="57">
                  <c:v>-4715</c:v>
                </c:pt>
                <c:pt idx="58">
                  <c:v>-4710</c:v>
                </c:pt>
                <c:pt idx="59">
                  <c:v>-4705</c:v>
                </c:pt>
                <c:pt idx="60">
                  <c:v>-4700</c:v>
                </c:pt>
                <c:pt idx="61">
                  <c:v>-4695</c:v>
                </c:pt>
                <c:pt idx="62">
                  <c:v>-4690</c:v>
                </c:pt>
                <c:pt idx="63">
                  <c:v>-4685</c:v>
                </c:pt>
                <c:pt idx="64">
                  <c:v>-4680</c:v>
                </c:pt>
                <c:pt idx="65">
                  <c:v>-4675</c:v>
                </c:pt>
                <c:pt idx="66">
                  <c:v>-4670</c:v>
                </c:pt>
                <c:pt idx="67">
                  <c:v>-4665</c:v>
                </c:pt>
                <c:pt idx="68">
                  <c:v>-4660</c:v>
                </c:pt>
                <c:pt idx="69">
                  <c:v>-4655</c:v>
                </c:pt>
                <c:pt idx="70">
                  <c:v>-4650</c:v>
                </c:pt>
                <c:pt idx="71">
                  <c:v>-4645</c:v>
                </c:pt>
                <c:pt idx="72">
                  <c:v>-4640</c:v>
                </c:pt>
                <c:pt idx="73">
                  <c:v>-4635</c:v>
                </c:pt>
                <c:pt idx="74">
                  <c:v>-4630</c:v>
                </c:pt>
                <c:pt idx="75">
                  <c:v>-4625</c:v>
                </c:pt>
                <c:pt idx="76">
                  <c:v>-4620</c:v>
                </c:pt>
                <c:pt idx="77">
                  <c:v>-4615</c:v>
                </c:pt>
                <c:pt idx="78">
                  <c:v>-4610</c:v>
                </c:pt>
                <c:pt idx="79">
                  <c:v>-4605</c:v>
                </c:pt>
                <c:pt idx="80">
                  <c:v>-4600</c:v>
                </c:pt>
                <c:pt idx="81">
                  <c:v>-4595</c:v>
                </c:pt>
                <c:pt idx="82">
                  <c:v>-4590</c:v>
                </c:pt>
                <c:pt idx="83">
                  <c:v>-4585</c:v>
                </c:pt>
                <c:pt idx="84">
                  <c:v>-4580</c:v>
                </c:pt>
                <c:pt idx="85">
                  <c:v>-4575</c:v>
                </c:pt>
                <c:pt idx="86">
                  <c:v>-4570</c:v>
                </c:pt>
                <c:pt idx="87">
                  <c:v>-4565</c:v>
                </c:pt>
                <c:pt idx="88">
                  <c:v>-4560</c:v>
                </c:pt>
                <c:pt idx="89">
                  <c:v>-4555</c:v>
                </c:pt>
                <c:pt idx="90">
                  <c:v>-4550</c:v>
                </c:pt>
                <c:pt idx="91">
                  <c:v>-4545</c:v>
                </c:pt>
                <c:pt idx="92">
                  <c:v>-4540</c:v>
                </c:pt>
                <c:pt idx="93">
                  <c:v>-4535</c:v>
                </c:pt>
                <c:pt idx="94">
                  <c:v>-4530</c:v>
                </c:pt>
                <c:pt idx="95">
                  <c:v>-4525</c:v>
                </c:pt>
                <c:pt idx="96">
                  <c:v>-4520</c:v>
                </c:pt>
                <c:pt idx="97">
                  <c:v>-4515</c:v>
                </c:pt>
                <c:pt idx="98">
                  <c:v>-4510</c:v>
                </c:pt>
                <c:pt idx="99">
                  <c:v>-4505</c:v>
                </c:pt>
                <c:pt idx="100">
                  <c:v>-4500</c:v>
                </c:pt>
                <c:pt idx="101">
                  <c:v>-4495</c:v>
                </c:pt>
                <c:pt idx="102">
                  <c:v>-4490</c:v>
                </c:pt>
                <c:pt idx="103">
                  <c:v>-4485</c:v>
                </c:pt>
                <c:pt idx="104">
                  <c:v>-4480</c:v>
                </c:pt>
                <c:pt idx="105">
                  <c:v>-4475</c:v>
                </c:pt>
                <c:pt idx="106">
                  <c:v>-4470</c:v>
                </c:pt>
                <c:pt idx="107">
                  <c:v>-4465</c:v>
                </c:pt>
                <c:pt idx="108">
                  <c:v>-4460</c:v>
                </c:pt>
                <c:pt idx="109">
                  <c:v>-4455</c:v>
                </c:pt>
                <c:pt idx="110">
                  <c:v>-4450</c:v>
                </c:pt>
                <c:pt idx="111">
                  <c:v>-4445</c:v>
                </c:pt>
                <c:pt idx="112">
                  <c:v>-4440</c:v>
                </c:pt>
                <c:pt idx="113">
                  <c:v>-4435</c:v>
                </c:pt>
                <c:pt idx="114">
                  <c:v>-4430</c:v>
                </c:pt>
                <c:pt idx="115">
                  <c:v>-4425</c:v>
                </c:pt>
                <c:pt idx="116">
                  <c:v>-4420</c:v>
                </c:pt>
                <c:pt idx="117">
                  <c:v>-4415</c:v>
                </c:pt>
                <c:pt idx="118">
                  <c:v>-4410</c:v>
                </c:pt>
                <c:pt idx="119">
                  <c:v>-4405</c:v>
                </c:pt>
                <c:pt idx="120">
                  <c:v>-4400</c:v>
                </c:pt>
                <c:pt idx="121">
                  <c:v>-4395</c:v>
                </c:pt>
                <c:pt idx="122">
                  <c:v>-4390</c:v>
                </c:pt>
                <c:pt idx="123">
                  <c:v>-4385</c:v>
                </c:pt>
                <c:pt idx="124">
                  <c:v>-4380</c:v>
                </c:pt>
                <c:pt idx="125">
                  <c:v>-4375</c:v>
                </c:pt>
                <c:pt idx="126">
                  <c:v>-4370</c:v>
                </c:pt>
                <c:pt idx="127">
                  <c:v>-4365</c:v>
                </c:pt>
                <c:pt idx="128">
                  <c:v>-4360</c:v>
                </c:pt>
                <c:pt idx="129">
                  <c:v>-4355</c:v>
                </c:pt>
                <c:pt idx="130">
                  <c:v>-4350</c:v>
                </c:pt>
                <c:pt idx="131">
                  <c:v>-4345</c:v>
                </c:pt>
                <c:pt idx="132">
                  <c:v>-4340</c:v>
                </c:pt>
                <c:pt idx="133">
                  <c:v>-4335</c:v>
                </c:pt>
                <c:pt idx="134">
                  <c:v>-4330</c:v>
                </c:pt>
                <c:pt idx="135">
                  <c:v>-4325</c:v>
                </c:pt>
                <c:pt idx="136">
                  <c:v>-4320</c:v>
                </c:pt>
                <c:pt idx="137">
                  <c:v>-4315</c:v>
                </c:pt>
                <c:pt idx="138">
                  <c:v>-4310</c:v>
                </c:pt>
                <c:pt idx="139">
                  <c:v>-4305</c:v>
                </c:pt>
                <c:pt idx="140">
                  <c:v>-4300</c:v>
                </c:pt>
                <c:pt idx="141">
                  <c:v>-4295</c:v>
                </c:pt>
                <c:pt idx="142">
                  <c:v>-4290</c:v>
                </c:pt>
                <c:pt idx="143">
                  <c:v>-4285</c:v>
                </c:pt>
                <c:pt idx="144">
                  <c:v>-4280</c:v>
                </c:pt>
                <c:pt idx="145">
                  <c:v>-4275</c:v>
                </c:pt>
                <c:pt idx="146">
                  <c:v>-4270</c:v>
                </c:pt>
                <c:pt idx="147">
                  <c:v>-4265</c:v>
                </c:pt>
                <c:pt idx="148">
                  <c:v>-4260</c:v>
                </c:pt>
                <c:pt idx="149">
                  <c:v>-4255</c:v>
                </c:pt>
                <c:pt idx="150">
                  <c:v>-4250</c:v>
                </c:pt>
                <c:pt idx="151">
                  <c:v>-4245</c:v>
                </c:pt>
                <c:pt idx="152">
                  <c:v>-4240</c:v>
                </c:pt>
                <c:pt idx="153">
                  <c:v>-4235</c:v>
                </c:pt>
                <c:pt idx="154">
                  <c:v>-4230</c:v>
                </c:pt>
                <c:pt idx="155">
                  <c:v>-4225</c:v>
                </c:pt>
                <c:pt idx="156">
                  <c:v>-4220</c:v>
                </c:pt>
                <c:pt idx="157">
                  <c:v>-4215</c:v>
                </c:pt>
                <c:pt idx="158">
                  <c:v>-4210</c:v>
                </c:pt>
                <c:pt idx="159">
                  <c:v>-4205</c:v>
                </c:pt>
                <c:pt idx="160">
                  <c:v>-4200</c:v>
                </c:pt>
                <c:pt idx="161">
                  <c:v>-4195</c:v>
                </c:pt>
                <c:pt idx="162">
                  <c:v>-4190</c:v>
                </c:pt>
                <c:pt idx="163">
                  <c:v>-4185</c:v>
                </c:pt>
                <c:pt idx="164">
                  <c:v>-4180</c:v>
                </c:pt>
                <c:pt idx="165">
                  <c:v>-4175</c:v>
                </c:pt>
                <c:pt idx="166">
                  <c:v>-4170</c:v>
                </c:pt>
                <c:pt idx="167">
                  <c:v>-4165</c:v>
                </c:pt>
                <c:pt idx="168">
                  <c:v>-4160</c:v>
                </c:pt>
                <c:pt idx="169">
                  <c:v>-4155</c:v>
                </c:pt>
                <c:pt idx="170">
                  <c:v>-4150</c:v>
                </c:pt>
                <c:pt idx="171">
                  <c:v>-4145</c:v>
                </c:pt>
                <c:pt idx="172">
                  <c:v>-4140</c:v>
                </c:pt>
                <c:pt idx="173">
                  <c:v>-4135</c:v>
                </c:pt>
                <c:pt idx="174">
                  <c:v>-4130</c:v>
                </c:pt>
                <c:pt idx="175">
                  <c:v>-4125</c:v>
                </c:pt>
                <c:pt idx="176">
                  <c:v>-4120</c:v>
                </c:pt>
                <c:pt idx="177">
                  <c:v>-4115</c:v>
                </c:pt>
                <c:pt idx="178">
                  <c:v>-4110</c:v>
                </c:pt>
                <c:pt idx="179">
                  <c:v>-4105</c:v>
                </c:pt>
                <c:pt idx="180">
                  <c:v>-4100</c:v>
                </c:pt>
                <c:pt idx="181">
                  <c:v>-4095</c:v>
                </c:pt>
                <c:pt idx="182">
                  <c:v>-4090</c:v>
                </c:pt>
                <c:pt idx="183">
                  <c:v>-4085</c:v>
                </c:pt>
                <c:pt idx="184">
                  <c:v>-4080</c:v>
                </c:pt>
                <c:pt idx="185">
                  <c:v>-4075</c:v>
                </c:pt>
                <c:pt idx="186">
                  <c:v>-4070</c:v>
                </c:pt>
                <c:pt idx="187">
                  <c:v>-4065</c:v>
                </c:pt>
                <c:pt idx="188">
                  <c:v>-4060</c:v>
                </c:pt>
                <c:pt idx="189">
                  <c:v>-4055</c:v>
                </c:pt>
                <c:pt idx="190">
                  <c:v>-4050</c:v>
                </c:pt>
                <c:pt idx="191">
                  <c:v>-4045</c:v>
                </c:pt>
                <c:pt idx="192">
                  <c:v>-4040</c:v>
                </c:pt>
                <c:pt idx="193">
                  <c:v>-4035</c:v>
                </c:pt>
                <c:pt idx="194">
                  <c:v>-4030</c:v>
                </c:pt>
                <c:pt idx="195">
                  <c:v>-4025</c:v>
                </c:pt>
                <c:pt idx="196">
                  <c:v>-4020</c:v>
                </c:pt>
                <c:pt idx="197">
                  <c:v>-4015</c:v>
                </c:pt>
                <c:pt idx="198">
                  <c:v>-4010</c:v>
                </c:pt>
                <c:pt idx="199">
                  <c:v>-4005</c:v>
                </c:pt>
                <c:pt idx="200">
                  <c:v>-4000</c:v>
                </c:pt>
                <c:pt idx="201">
                  <c:v>-3995</c:v>
                </c:pt>
                <c:pt idx="202">
                  <c:v>-3990</c:v>
                </c:pt>
                <c:pt idx="203">
                  <c:v>-3985</c:v>
                </c:pt>
                <c:pt idx="204">
                  <c:v>-3980</c:v>
                </c:pt>
                <c:pt idx="205">
                  <c:v>-3975</c:v>
                </c:pt>
                <c:pt idx="206">
                  <c:v>-3970</c:v>
                </c:pt>
                <c:pt idx="207">
                  <c:v>-3965</c:v>
                </c:pt>
                <c:pt idx="208">
                  <c:v>-3960</c:v>
                </c:pt>
                <c:pt idx="209">
                  <c:v>-3955</c:v>
                </c:pt>
                <c:pt idx="210">
                  <c:v>-3950</c:v>
                </c:pt>
                <c:pt idx="211">
                  <c:v>-3945</c:v>
                </c:pt>
                <c:pt idx="212">
                  <c:v>-3940</c:v>
                </c:pt>
                <c:pt idx="213">
                  <c:v>-3935</c:v>
                </c:pt>
                <c:pt idx="214">
                  <c:v>-3930</c:v>
                </c:pt>
                <c:pt idx="215">
                  <c:v>-3925</c:v>
                </c:pt>
                <c:pt idx="216">
                  <c:v>-3920</c:v>
                </c:pt>
                <c:pt idx="217">
                  <c:v>-3915</c:v>
                </c:pt>
                <c:pt idx="218">
                  <c:v>-3910</c:v>
                </c:pt>
                <c:pt idx="219">
                  <c:v>-3905</c:v>
                </c:pt>
                <c:pt idx="220">
                  <c:v>-3900</c:v>
                </c:pt>
                <c:pt idx="221">
                  <c:v>-3895</c:v>
                </c:pt>
                <c:pt idx="222">
                  <c:v>-3890</c:v>
                </c:pt>
                <c:pt idx="223">
                  <c:v>-3885</c:v>
                </c:pt>
                <c:pt idx="224">
                  <c:v>-3880</c:v>
                </c:pt>
                <c:pt idx="225">
                  <c:v>-3875</c:v>
                </c:pt>
                <c:pt idx="226">
                  <c:v>-3870</c:v>
                </c:pt>
                <c:pt idx="227">
                  <c:v>-3865</c:v>
                </c:pt>
                <c:pt idx="228">
                  <c:v>-3860</c:v>
                </c:pt>
                <c:pt idx="229">
                  <c:v>-3855</c:v>
                </c:pt>
                <c:pt idx="230">
                  <c:v>-3850</c:v>
                </c:pt>
                <c:pt idx="231">
                  <c:v>-3845</c:v>
                </c:pt>
                <c:pt idx="232">
                  <c:v>-3840</c:v>
                </c:pt>
                <c:pt idx="233">
                  <c:v>-3835</c:v>
                </c:pt>
                <c:pt idx="234">
                  <c:v>-3830</c:v>
                </c:pt>
                <c:pt idx="235">
                  <c:v>-3825</c:v>
                </c:pt>
                <c:pt idx="236">
                  <c:v>-3820</c:v>
                </c:pt>
                <c:pt idx="237">
                  <c:v>-3815</c:v>
                </c:pt>
                <c:pt idx="238">
                  <c:v>-3810</c:v>
                </c:pt>
                <c:pt idx="239">
                  <c:v>-3805</c:v>
                </c:pt>
                <c:pt idx="240">
                  <c:v>-3800</c:v>
                </c:pt>
                <c:pt idx="241">
                  <c:v>-3795</c:v>
                </c:pt>
                <c:pt idx="242">
                  <c:v>-3790</c:v>
                </c:pt>
                <c:pt idx="243">
                  <c:v>-3785</c:v>
                </c:pt>
                <c:pt idx="244">
                  <c:v>-3780</c:v>
                </c:pt>
                <c:pt idx="245">
                  <c:v>-3775</c:v>
                </c:pt>
                <c:pt idx="246">
                  <c:v>-3770</c:v>
                </c:pt>
                <c:pt idx="247">
                  <c:v>-3765</c:v>
                </c:pt>
                <c:pt idx="248">
                  <c:v>-3760</c:v>
                </c:pt>
                <c:pt idx="249">
                  <c:v>-3755</c:v>
                </c:pt>
                <c:pt idx="250">
                  <c:v>-3750</c:v>
                </c:pt>
                <c:pt idx="251">
                  <c:v>-3745</c:v>
                </c:pt>
                <c:pt idx="252">
                  <c:v>-3740</c:v>
                </c:pt>
                <c:pt idx="253">
                  <c:v>-3735</c:v>
                </c:pt>
                <c:pt idx="254">
                  <c:v>-3730</c:v>
                </c:pt>
                <c:pt idx="255">
                  <c:v>-3725</c:v>
                </c:pt>
                <c:pt idx="256">
                  <c:v>-3720</c:v>
                </c:pt>
                <c:pt idx="257">
                  <c:v>-3715</c:v>
                </c:pt>
                <c:pt idx="258">
                  <c:v>-3710</c:v>
                </c:pt>
                <c:pt idx="259">
                  <c:v>-3705</c:v>
                </c:pt>
                <c:pt idx="260">
                  <c:v>-3700</c:v>
                </c:pt>
                <c:pt idx="261">
                  <c:v>-3695</c:v>
                </c:pt>
                <c:pt idx="262">
                  <c:v>-3690</c:v>
                </c:pt>
                <c:pt idx="263">
                  <c:v>-3685</c:v>
                </c:pt>
                <c:pt idx="264">
                  <c:v>-3680</c:v>
                </c:pt>
                <c:pt idx="265">
                  <c:v>-3675</c:v>
                </c:pt>
                <c:pt idx="266">
                  <c:v>-3670</c:v>
                </c:pt>
                <c:pt idx="267">
                  <c:v>-3665</c:v>
                </c:pt>
                <c:pt idx="268">
                  <c:v>-3660</c:v>
                </c:pt>
                <c:pt idx="269">
                  <c:v>-3655</c:v>
                </c:pt>
                <c:pt idx="270">
                  <c:v>-3650</c:v>
                </c:pt>
                <c:pt idx="271">
                  <c:v>-3645</c:v>
                </c:pt>
                <c:pt idx="272">
                  <c:v>-3640</c:v>
                </c:pt>
                <c:pt idx="273">
                  <c:v>-3635</c:v>
                </c:pt>
                <c:pt idx="274">
                  <c:v>-3630</c:v>
                </c:pt>
                <c:pt idx="275">
                  <c:v>-3625</c:v>
                </c:pt>
                <c:pt idx="276">
                  <c:v>-3620</c:v>
                </c:pt>
                <c:pt idx="277">
                  <c:v>-3615</c:v>
                </c:pt>
                <c:pt idx="278">
                  <c:v>-3610</c:v>
                </c:pt>
                <c:pt idx="279">
                  <c:v>-3605</c:v>
                </c:pt>
                <c:pt idx="280">
                  <c:v>-3600</c:v>
                </c:pt>
                <c:pt idx="281">
                  <c:v>-3595</c:v>
                </c:pt>
                <c:pt idx="282">
                  <c:v>-3590</c:v>
                </c:pt>
                <c:pt idx="283">
                  <c:v>-3585</c:v>
                </c:pt>
                <c:pt idx="284">
                  <c:v>-3580</c:v>
                </c:pt>
                <c:pt idx="285">
                  <c:v>-3575</c:v>
                </c:pt>
                <c:pt idx="286">
                  <c:v>-3570</c:v>
                </c:pt>
                <c:pt idx="287">
                  <c:v>-3565</c:v>
                </c:pt>
                <c:pt idx="288">
                  <c:v>-3560</c:v>
                </c:pt>
                <c:pt idx="289">
                  <c:v>-3555</c:v>
                </c:pt>
                <c:pt idx="290">
                  <c:v>-3550</c:v>
                </c:pt>
                <c:pt idx="291">
                  <c:v>-3545</c:v>
                </c:pt>
                <c:pt idx="292">
                  <c:v>-3540</c:v>
                </c:pt>
                <c:pt idx="293">
                  <c:v>-3535</c:v>
                </c:pt>
                <c:pt idx="294">
                  <c:v>-3530</c:v>
                </c:pt>
                <c:pt idx="295">
                  <c:v>-3525</c:v>
                </c:pt>
                <c:pt idx="296">
                  <c:v>-3520</c:v>
                </c:pt>
                <c:pt idx="297">
                  <c:v>-3515</c:v>
                </c:pt>
                <c:pt idx="298">
                  <c:v>-3510</c:v>
                </c:pt>
                <c:pt idx="299">
                  <c:v>-3505</c:v>
                </c:pt>
                <c:pt idx="300">
                  <c:v>-3500</c:v>
                </c:pt>
                <c:pt idx="301">
                  <c:v>-3495</c:v>
                </c:pt>
                <c:pt idx="302">
                  <c:v>-3490</c:v>
                </c:pt>
                <c:pt idx="303">
                  <c:v>-3485</c:v>
                </c:pt>
                <c:pt idx="304">
                  <c:v>-3480</c:v>
                </c:pt>
                <c:pt idx="305">
                  <c:v>-3475</c:v>
                </c:pt>
                <c:pt idx="306">
                  <c:v>-3470</c:v>
                </c:pt>
                <c:pt idx="307">
                  <c:v>-3465</c:v>
                </c:pt>
                <c:pt idx="308">
                  <c:v>-3460</c:v>
                </c:pt>
                <c:pt idx="309">
                  <c:v>-3455</c:v>
                </c:pt>
                <c:pt idx="310">
                  <c:v>-3450</c:v>
                </c:pt>
                <c:pt idx="311">
                  <c:v>-3445</c:v>
                </c:pt>
                <c:pt idx="312">
                  <c:v>-3440</c:v>
                </c:pt>
                <c:pt idx="313">
                  <c:v>-3435</c:v>
                </c:pt>
                <c:pt idx="314">
                  <c:v>-3430</c:v>
                </c:pt>
                <c:pt idx="315">
                  <c:v>-3425</c:v>
                </c:pt>
                <c:pt idx="316">
                  <c:v>-3420</c:v>
                </c:pt>
                <c:pt idx="317">
                  <c:v>-3415</c:v>
                </c:pt>
                <c:pt idx="318">
                  <c:v>-3410</c:v>
                </c:pt>
                <c:pt idx="319">
                  <c:v>-3405</c:v>
                </c:pt>
                <c:pt idx="320">
                  <c:v>-3400</c:v>
                </c:pt>
                <c:pt idx="321">
                  <c:v>-3395</c:v>
                </c:pt>
                <c:pt idx="322">
                  <c:v>-3390</c:v>
                </c:pt>
                <c:pt idx="323">
                  <c:v>-3385</c:v>
                </c:pt>
                <c:pt idx="324">
                  <c:v>-3380</c:v>
                </c:pt>
                <c:pt idx="325">
                  <c:v>-3375</c:v>
                </c:pt>
                <c:pt idx="326">
                  <c:v>-3370</c:v>
                </c:pt>
                <c:pt idx="327">
                  <c:v>-3365</c:v>
                </c:pt>
                <c:pt idx="328">
                  <c:v>-3360</c:v>
                </c:pt>
                <c:pt idx="329">
                  <c:v>-3355</c:v>
                </c:pt>
                <c:pt idx="330">
                  <c:v>-3350</c:v>
                </c:pt>
                <c:pt idx="331">
                  <c:v>-3345</c:v>
                </c:pt>
                <c:pt idx="332">
                  <c:v>-3340</c:v>
                </c:pt>
                <c:pt idx="333">
                  <c:v>-3335</c:v>
                </c:pt>
                <c:pt idx="334">
                  <c:v>-3330</c:v>
                </c:pt>
                <c:pt idx="335">
                  <c:v>-3325</c:v>
                </c:pt>
                <c:pt idx="336">
                  <c:v>-3320</c:v>
                </c:pt>
                <c:pt idx="337">
                  <c:v>-3315</c:v>
                </c:pt>
                <c:pt idx="338">
                  <c:v>-3310</c:v>
                </c:pt>
                <c:pt idx="339">
                  <c:v>-3305</c:v>
                </c:pt>
                <c:pt idx="340">
                  <c:v>-3300</c:v>
                </c:pt>
                <c:pt idx="341">
                  <c:v>-3295</c:v>
                </c:pt>
                <c:pt idx="342">
                  <c:v>-3290</c:v>
                </c:pt>
                <c:pt idx="343">
                  <c:v>-3285</c:v>
                </c:pt>
                <c:pt idx="344">
                  <c:v>-3280</c:v>
                </c:pt>
                <c:pt idx="345">
                  <c:v>-3275</c:v>
                </c:pt>
                <c:pt idx="346">
                  <c:v>-3270</c:v>
                </c:pt>
                <c:pt idx="347">
                  <c:v>-3265</c:v>
                </c:pt>
                <c:pt idx="348">
                  <c:v>-3260</c:v>
                </c:pt>
                <c:pt idx="349">
                  <c:v>-3255</c:v>
                </c:pt>
                <c:pt idx="350">
                  <c:v>-3250</c:v>
                </c:pt>
                <c:pt idx="351">
                  <c:v>-3245</c:v>
                </c:pt>
                <c:pt idx="352">
                  <c:v>-3240</c:v>
                </c:pt>
                <c:pt idx="353">
                  <c:v>-3235</c:v>
                </c:pt>
                <c:pt idx="354">
                  <c:v>-3230</c:v>
                </c:pt>
                <c:pt idx="355">
                  <c:v>-3225</c:v>
                </c:pt>
                <c:pt idx="356">
                  <c:v>-3220</c:v>
                </c:pt>
                <c:pt idx="357">
                  <c:v>-3215</c:v>
                </c:pt>
                <c:pt idx="358">
                  <c:v>-3210</c:v>
                </c:pt>
                <c:pt idx="359">
                  <c:v>-3205</c:v>
                </c:pt>
                <c:pt idx="360">
                  <c:v>-3200</c:v>
                </c:pt>
                <c:pt idx="361">
                  <c:v>-3195</c:v>
                </c:pt>
                <c:pt idx="362">
                  <c:v>-3190</c:v>
                </c:pt>
                <c:pt idx="363">
                  <c:v>-3185</c:v>
                </c:pt>
                <c:pt idx="364">
                  <c:v>-3180</c:v>
                </c:pt>
                <c:pt idx="365">
                  <c:v>-3175</c:v>
                </c:pt>
                <c:pt idx="366">
                  <c:v>-3170</c:v>
                </c:pt>
                <c:pt idx="367">
                  <c:v>-3165</c:v>
                </c:pt>
                <c:pt idx="368">
                  <c:v>-3160</c:v>
                </c:pt>
                <c:pt idx="369">
                  <c:v>-3155</c:v>
                </c:pt>
                <c:pt idx="370">
                  <c:v>-3150</c:v>
                </c:pt>
                <c:pt idx="371">
                  <c:v>-3145</c:v>
                </c:pt>
                <c:pt idx="372">
                  <c:v>-3140</c:v>
                </c:pt>
                <c:pt idx="373">
                  <c:v>-3135</c:v>
                </c:pt>
                <c:pt idx="374">
                  <c:v>-3130</c:v>
                </c:pt>
                <c:pt idx="375">
                  <c:v>-3125</c:v>
                </c:pt>
                <c:pt idx="376">
                  <c:v>-3120</c:v>
                </c:pt>
                <c:pt idx="377">
                  <c:v>-3115</c:v>
                </c:pt>
                <c:pt idx="378">
                  <c:v>-3110</c:v>
                </c:pt>
                <c:pt idx="379">
                  <c:v>-3105</c:v>
                </c:pt>
                <c:pt idx="380">
                  <c:v>-3100</c:v>
                </c:pt>
                <c:pt idx="381">
                  <c:v>-3095</c:v>
                </c:pt>
                <c:pt idx="382">
                  <c:v>-3090</c:v>
                </c:pt>
                <c:pt idx="383">
                  <c:v>-3085</c:v>
                </c:pt>
                <c:pt idx="384">
                  <c:v>-3080</c:v>
                </c:pt>
                <c:pt idx="385">
                  <c:v>-3075</c:v>
                </c:pt>
                <c:pt idx="386">
                  <c:v>-3070</c:v>
                </c:pt>
                <c:pt idx="387">
                  <c:v>-3065</c:v>
                </c:pt>
                <c:pt idx="388">
                  <c:v>-3060</c:v>
                </c:pt>
                <c:pt idx="389">
                  <c:v>-3055</c:v>
                </c:pt>
                <c:pt idx="390">
                  <c:v>-3050</c:v>
                </c:pt>
                <c:pt idx="391">
                  <c:v>-3045</c:v>
                </c:pt>
                <c:pt idx="392">
                  <c:v>-3040</c:v>
                </c:pt>
                <c:pt idx="393">
                  <c:v>-3035</c:v>
                </c:pt>
                <c:pt idx="394">
                  <c:v>-3030</c:v>
                </c:pt>
                <c:pt idx="395">
                  <c:v>-3025</c:v>
                </c:pt>
                <c:pt idx="396">
                  <c:v>-3020</c:v>
                </c:pt>
                <c:pt idx="397">
                  <c:v>-3015</c:v>
                </c:pt>
                <c:pt idx="398">
                  <c:v>-3010</c:v>
                </c:pt>
                <c:pt idx="399">
                  <c:v>-3005</c:v>
                </c:pt>
                <c:pt idx="400">
                  <c:v>-3000</c:v>
                </c:pt>
                <c:pt idx="401">
                  <c:v>-2995</c:v>
                </c:pt>
                <c:pt idx="402">
                  <c:v>-2990</c:v>
                </c:pt>
                <c:pt idx="403">
                  <c:v>-2985</c:v>
                </c:pt>
                <c:pt idx="404">
                  <c:v>-2980</c:v>
                </c:pt>
                <c:pt idx="405">
                  <c:v>-2975</c:v>
                </c:pt>
                <c:pt idx="406">
                  <c:v>-2970</c:v>
                </c:pt>
                <c:pt idx="407">
                  <c:v>-2965</c:v>
                </c:pt>
                <c:pt idx="408">
                  <c:v>-2960</c:v>
                </c:pt>
                <c:pt idx="409">
                  <c:v>-2955</c:v>
                </c:pt>
                <c:pt idx="410">
                  <c:v>-2950</c:v>
                </c:pt>
                <c:pt idx="411">
                  <c:v>-2945</c:v>
                </c:pt>
                <c:pt idx="412">
                  <c:v>-2940</c:v>
                </c:pt>
                <c:pt idx="413">
                  <c:v>-2935</c:v>
                </c:pt>
                <c:pt idx="414">
                  <c:v>-2930</c:v>
                </c:pt>
                <c:pt idx="415">
                  <c:v>-2925</c:v>
                </c:pt>
                <c:pt idx="416">
                  <c:v>-2920</c:v>
                </c:pt>
                <c:pt idx="417">
                  <c:v>-2915</c:v>
                </c:pt>
                <c:pt idx="418">
                  <c:v>-2910</c:v>
                </c:pt>
                <c:pt idx="419">
                  <c:v>-2905</c:v>
                </c:pt>
                <c:pt idx="420">
                  <c:v>-2900</c:v>
                </c:pt>
                <c:pt idx="421">
                  <c:v>-2895</c:v>
                </c:pt>
                <c:pt idx="422">
                  <c:v>-2890</c:v>
                </c:pt>
                <c:pt idx="423">
                  <c:v>-2885</c:v>
                </c:pt>
                <c:pt idx="424">
                  <c:v>-2880</c:v>
                </c:pt>
                <c:pt idx="425">
                  <c:v>-2875</c:v>
                </c:pt>
                <c:pt idx="426">
                  <c:v>-2870</c:v>
                </c:pt>
                <c:pt idx="427">
                  <c:v>-2865</c:v>
                </c:pt>
                <c:pt idx="428">
                  <c:v>-2860</c:v>
                </c:pt>
                <c:pt idx="429">
                  <c:v>-2855</c:v>
                </c:pt>
                <c:pt idx="430">
                  <c:v>-2850</c:v>
                </c:pt>
                <c:pt idx="431">
                  <c:v>-2845</c:v>
                </c:pt>
                <c:pt idx="432">
                  <c:v>-2840</c:v>
                </c:pt>
                <c:pt idx="433">
                  <c:v>-2835</c:v>
                </c:pt>
                <c:pt idx="434">
                  <c:v>-2830</c:v>
                </c:pt>
                <c:pt idx="435">
                  <c:v>-2825</c:v>
                </c:pt>
                <c:pt idx="436">
                  <c:v>-2820</c:v>
                </c:pt>
                <c:pt idx="437">
                  <c:v>-2815</c:v>
                </c:pt>
                <c:pt idx="438">
                  <c:v>-2810</c:v>
                </c:pt>
                <c:pt idx="439">
                  <c:v>-2805</c:v>
                </c:pt>
                <c:pt idx="440">
                  <c:v>-2800</c:v>
                </c:pt>
                <c:pt idx="441">
                  <c:v>-2795</c:v>
                </c:pt>
                <c:pt idx="442">
                  <c:v>-2790</c:v>
                </c:pt>
                <c:pt idx="443">
                  <c:v>-2785</c:v>
                </c:pt>
                <c:pt idx="444">
                  <c:v>-2780</c:v>
                </c:pt>
                <c:pt idx="445">
                  <c:v>-2775</c:v>
                </c:pt>
                <c:pt idx="446">
                  <c:v>-2770</c:v>
                </c:pt>
                <c:pt idx="447">
                  <c:v>-2765</c:v>
                </c:pt>
                <c:pt idx="448">
                  <c:v>-2760</c:v>
                </c:pt>
                <c:pt idx="449">
                  <c:v>-2755</c:v>
                </c:pt>
                <c:pt idx="450">
                  <c:v>-2750</c:v>
                </c:pt>
                <c:pt idx="451">
                  <c:v>-2745</c:v>
                </c:pt>
                <c:pt idx="452">
                  <c:v>-2740</c:v>
                </c:pt>
                <c:pt idx="453">
                  <c:v>-2735</c:v>
                </c:pt>
                <c:pt idx="454">
                  <c:v>-2730</c:v>
                </c:pt>
                <c:pt idx="455">
                  <c:v>-2725</c:v>
                </c:pt>
                <c:pt idx="456">
                  <c:v>-2720</c:v>
                </c:pt>
                <c:pt idx="457">
                  <c:v>-2715</c:v>
                </c:pt>
                <c:pt idx="458">
                  <c:v>-2710</c:v>
                </c:pt>
                <c:pt idx="459">
                  <c:v>-2705</c:v>
                </c:pt>
                <c:pt idx="460">
                  <c:v>-2700</c:v>
                </c:pt>
                <c:pt idx="461">
                  <c:v>-2695</c:v>
                </c:pt>
                <c:pt idx="462">
                  <c:v>-2690</c:v>
                </c:pt>
                <c:pt idx="463">
                  <c:v>-2685</c:v>
                </c:pt>
                <c:pt idx="464">
                  <c:v>-2680</c:v>
                </c:pt>
                <c:pt idx="465">
                  <c:v>-2675</c:v>
                </c:pt>
                <c:pt idx="466">
                  <c:v>-2670</c:v>
                </c:pt>
                <c:pt idx="467">
                  <c:v>-2665</c:v>
                </c:pt>
                <c:pt idx="468">
                  <c:v>-2660</c:v>
                </c:pt>
                <c:pt idx="469">
                  <c:v>-2655</c:v>
                </c:pt>
                <c:pt idx="470">
                  <c:v>-2650</c:v>
                </c:pt>
                <c:pt idx="471">
                  <c:v>-2645</c:v>
                </c:pt>
                <c:pt idx="472">
                  <c:v>-2640</c:v>
                </c:pt>
                <c:pt idx="473">
                  <c:v>-2635</c:v>
                </c:pt>
                <c:pt idx="474">
                  <c:v>-2630</c:v>
                </c:pt>
                <c:pt idx="475">
                  <c:v>-2625</c:v>
                </c:pt>
                <c:pt idx="476">
                  <c:v>-2620</c:v>
                </c:pt>
                <c:pt idx="477">
                  <c:v>-2615</c:v>
                </c:pt>
                <c:pt idx="478">
                  <c:v>-2610</c:v>
                </c:pt>
                <c:pt idx="479">
                  <c:v>-2605</c:v>
                </c:pt>
                <c:pt idx="480">
                  <c:v>-2600</c:v>
                </c:pt>
                <c:pt idx="481">
                  <c:v>-2595</c:v>
                </c:pt>
                <c:pt idx="482">
                  <c:v>-2590</c:v>
                </c:pt>
                <c:pt idx="483">
                  <c:v>-2585</c:v>
                </c:pt>
                <c:pt idx="484">
                  <c:v>-2580</c:v>
                </c:pt>
                <c:pt idx="485">
                  <c:v>-2575</c:v>
                </c:pt>
                <c:pt idx="486">
                  <c:v>-2570</c:v>
                </c:pt>
                <c:pt idx="487">
                  <c:v>-2565</c:v>
                </c:pt>
                <c:pt idx="488">
                  <c:v>-2560</c:v>
                </c:pt>
                <c:pt idx="489">
                  <c:v>-2555</c:v>
                </c:pt>
                <c:pt idx="490">
                  <c:v>-2550</c:v>
                </c:pt>
                <c:pt idx="491">
                  <c:v>-2545</c:v>
                </c:pt>
                <c:pt idx="492">
                  <c:v>-2540</c:v>
                </c:pt>
                <c:pt idx="493">
                  <c:v>-2535</c:v>
                </c:pt>
                <c:pt idx="494">
                  <c:v>-2530</c:v>
                </c:pt>
                <c:pt idx="495">
                  <c:v>-2525</c:v>
                </c:pt>
                <c:pt idx="496">
                  <c:v>-2520</c:v>
                </c:pt>
                <c:pt idx="497">
                  <c:v>-2515</c:v>
                </c:pt>
                <c:pt idx="498">
                  <c:v>-2510</c:v>
                </c:pt>
                <c:pt idx="499">
                  <c:v>-2505</c:v>
                </c:pt>
                <c:pt idx="500">
                  <c:v>-2500</c:v>
                </c:pt>
                <c:pt idx="501">
                  <c:v>-2495</c:v>
                </c:pt>
                <c:pt idx="502">
                  <c:v>-2490</c:v>
                </c:pt>
                <c:pt idx="503">
                  <c:v>-2485</c:v>
                </c:pt>
                <c:pt idx="504">
                  <c:v>-2480</c:v>
                </c:pt>
                <c:pt idx="505">
                  <c:v>-2475</c:v>
                </c:pt>
                <c:pt idx="506">
                  <c:v>-2470</c:v>
                </c:pt>
                <c:pt idx="507">
                  <c:v>-2465</c:v>
                </c:pt>
                <c:pt idx="508">
                  <c:v>-2460</c:v>
                </c:pt>
                <c:pt idx="509">
                  <c:v>-2455</c:v>
                </c:pt>
                <c:pt idx="510">
                  <c:v>-2450</c:v>
                </c:pt>
                <c:pt idx="511">
                  <c:v>-2445</c:v>
                </c:pt>
                <c:pt idx="512">
                  <c:v>-2440</c:v>
                </c:pt>
                <c:pt idx="513">
                  <c:v>-2435</c:v>
                </c:pt>
                <c:pt idx="514">
                  <c:v>-2430</c:v>
                </c:pt>
                <c:pt idx="515">
                  <c:v>-2425</c:v>
                </c:pt>
                <c:pt idx="516">
                  <c:v>-2420</c:v>
                </c:pt>
                <c:pt idx="517">
                  <c:v>-2415</c:v>
                </c:pt>
                <c:pt idx="518">
                  <c:v>-2410</c:v>
                </c:pt>
                <c:pt idx="519">
                  <c:v>-2405</c:v>
                </c:pt>
                <c:pt idx="520">
                  <c:v>-2400</c:v>
                </c:pt>
                <c:pt idx="521">
                  <c:v>-2395</c:v>
                </c:pt>
                <c:pt idx="522">
                  <c:v>-2390</c:v>
                </c:pt>
                <c:pt idx="523">
                  <c:v>-2385</c:v>
                </c:pt>
                <c:pt idx="524">
                  <c:v>-2380</c:v>
                </c:pt>
                <c:pt idx="525">
                  <c:v>-2375</c:v>
                </c:pt>
                <c:pt idx="526">
                  <c:v>-2370</c:v>
                </c:pt>
                <c:pt idx="527">
                  <c:v>-2365</c:v>
                </c:pt>
                <c:pt idx="528">
                  <c:v>-2360</c:v>
                </c:pt>
                <c:pt idx="529">
                  <c:v>-2355</c:v>
                </c:pt>
                <c:pt idx="530">
                  <c:v>-2350</c:v>
                </c:pt>
                <c:pt idx="531">
                  <c:v>-2345</c:v>
                </c:pt>
                <c:pt idx="532">
                  <c:v>-2340</c:v>
                </c:pt>
                <c:pt idx="533">
                  <c:v>-2335</c:v>
                </c:pt>
                <c:pt idx="534">
                  <c:v>-2330</c:v>
                </c:pt>
                <c:pt idx="535">
                  <c:v>-2325</c:v>
                </c:pt>
                <c:pt idx="536">
                  <c:v>-2320</c:v>
                </c:pt>
                <c:pt idx="537">
                  <c:v>-2315</c:v>
                </c:pt>
                <c:pt idx="538">
                  <c:v>-2310</c:v>
                </c:pt>
                <c:pt idx="539">
                  <c:v>-2305</c:v>
                </c:pt>
                <c:pt idx="540">
                  <c:v>-2300</c:v>
                </c:pt>
                <c:pt idx="541">
                  <c:v>-2295</c:v>
                </c:pt>
                <c:pt idx="542">
                  <c:v>-2290</c:v>
                </c:pt>
                <c:pt idx="543">
                  <c:v>-2285</c:v>
                </c:pt>
                <c:pt idx="544">
                  <c:v>-2280</c:v>
                </c:pt>
                <c:pt idx="545">
                  <c:v>-2275</c:v>
                </c:pt>
                <c:pt idx="546">
                  <c:v>-2270</c:v>
                </c:pt>
                <c:pt idx="547">
                  <c:v>-2265</c:v>
                </c:pt>
                <c:pt idx="548">
                  <c:v>-2260</c:v>
                </c:pt>
                <c:pt idx="549">
                  <c:v>-2255</c:v>
                </c:pt>
                <c:pt idx="550">
                  <c:v>-2250</c:v>
                </c:pt>
                <c:pt idx="551">
                  <c:v>-2245</c:v>
                </c:pt>
                <c:pt idx="552">
                  <c:v>-2240</c:v>
                </c:pt>
                <c:pt idx="553">
                  <c:v>-2235</c:v>
                </c:pt>
                <c:pt idx="554">
                  <c:v>-2230</c:v>
                </c:pt>
                <c:pt idx="555">
                  <c:v>-2225</c:v>
                </c:pt>
                <c:pt idx="556">
                  <c:v>-2220</c:v>
                </c:pt>
                <c:pt idx="557">
                  <c:v>-2215</c:v>
                </c:pt>
                <c:pt idx="558">
                  <c:v>-2210</c:v>
                </c:pt>
                <c:pt idx="559">
                  <c:v>-2205</c:v>
                </c:pt>
                <c:pt idx="560">
                  <c:v>-2200</c:v>
                </c:pt>
                <c:pt idx="561">
                  <c:v>-2195</c:v>
                </c:pt>
                <c:pt idx="562">
                  <c:v>-2190</c:v>
                </c:pt>
                <c:pt idx="563">
                  <c:v>-2185</c:v>
                </c:pt>
                <c:pt idx="564">
                  <c:v>-2180</c:v>
                </c:pt>
                <c:pt idx="565">
                  <c:v>-2175</c:v>
                </c:pt>
                <c:pt idx="566">
                  <c:v>-2170</c:v>
                </c:pt>
                <c:pt idx="567">
                  <c:v>-2165</c:v>
                </c:pt>
                <c:pt idx="568">
                  <c:v>-2160</c:v>
                </c:pt>
                <c:pt idx="569">
                  <c:v>-2155</c:v>
                </c:pt>
                <c:pt idx="570">
                  <c:v>-2150</c:v>
                </c:pt>
                <c:pt idx="571">
                  <c:v>-2145</c:v>
                </c:pt>
                <c:pt idx="572">
                  <c:v>-2140</c:v>
                </c:pt>
                <c:pt idx="573">
                  <c:v>-2135</c:v>
                </c:pt>
                <c:pt idx="574">
                  <c:v>-2130</c:v>
                </c:pt>
                <c:pt idx="575">
                  <c:v>-2125</c:v>
                </c:pt>
                <c:pt idx="576">
                  <c:v>-2120</c:v>
                </c:pt>
                <c:pt idx="577">
                  <c:v>-2115</c:v>
                </c:pt>
                <c:pt idx="578">
                  <c:v>-2110</c:v>
                </c:pt>
                <c:pt idx="579">
                  <c:v>-2105</c:v>
                </c:pt>
                <c:pt idx="580">
                  <c:v>-2100</c:v>
                </c:pt>
                <c:pt idx="581">
                  <c:v>-2095</c:v>
                </c:pt>
                <c:pt idx="582">
                  <c:v>-2090</c:v>
                </c:pt>
                <c:pt idx="583">
                  <c:v>-2085</c:v>
                </c:pt>
                <c:pt idx="584">
                  <c:v>-2080</c:v>
                </c:pt>
                <c:pt idx="585">
                  <c:v>-2075</c:v>
                </c:pt>
                <c:pt idx="586">
                  <c:v>-2070</c:v>
                </c:pt>
                <c:pt idx="587">
                  <c:v>-2065</c:v>
                </c:pt>
                <c:pt idx="588">
                  <c:v>-2060</c:v>
                </c:pt>
                <c:pt idx="589">
                  <c:v>-2055</c:v>
                </c:pt>
                <c:pt idx="590">
                  <c:v>-2050</c:v>
                </c:pt>
                <c:pt idx="591">
                  <c:v>-2045</c:v>
                </c:pt>
                <c:pt idx="592">
                  <c:v>-2040</c:v>
                </c:pt>
                <c:pt idx="593">
                  <c:v>-2035</c:v>
                </c:pt>
                <c:pt idx="594">
                  <c:v>-2030</c:v>
                </c:pt>
                <c:pt idx="595">
                  <c:v>-2025</c:v>
                </c:pt>
                <c:pt idx="596">
                  <c:v>-2020</c:v>
                </c:pt>
                <c:pt idx="597">
                  <c:v>-2015</c:v>
                </c:pt>
                <c:pt idx="598">
                  <c:v>-2010</c:v>
                </c:pt>
                <c:pt idx="599">
                  <c:v>-2005</c:v>
                </c:pt>
                <c:pt idx="600">
                  <c:v>-2000</c:v>
                </c:pt>
                <c:pt idx="601">
                  <c:v>-1995</c:v>
                </c:pt>
                <c:pt idx="602">
                  <c:v>-1990</c:v>
                </c:pt>
                <c:pt idx="603">
                  <c:v>-1985</c:v>
                </c:pt>
                <c:pt idx="604">
                  <c:v>-1980</c:v>
                </c:pt>
                <c:pt idx="605">
                  <c:v>-1975</c:v>
                </c:pt>
                <c:pt idx="606">
                  <c:v>-1970</c:v>
                </c:pt>
                <c:pt idx="607">
                  <c:v>-1965</c:v>
                </c:pt>
                <c:pt idx="608">
                  <c:v>-1960</c:v>
                </c:pt>
                <c:pt idx="609">
                  <c:v>-1955</c:v>
                </c:pt>
                <c:pt idx="610">
                  <c:v>-1950</c:v>
                </c:pt>
                <c:pt idx="611">
                  <c:v>-1945</c:v>
                </c:pt>
                <c:pt idx="612">
                  <c:v>-1940</c:v>
                </c:pt>
                <c:pt idx="613">
                  <c:v>-1935</c:v>
                </c:pt>
                <c:pt idx="614">
                  <c:v>-1930</c:v>
                </c:pt>
                <c:pt idx="615">
                  <c:v>-1925</c:v>
                </c:pt>
                <c:pt idx="616">
                  <c:v>-1920</c:v>
                </c:pt>
                <c:pt idx="617">
                  <c:v>-1915</c:v>
                </c:pt>
                <c:pt idx="618">
                  <c:v>-1910</c:v>
                </c:pt>
                <c:pt idx="619">
                  <c:v>-1905</c:v>
                </c:pt>
                <c:pt idx="620">
                  <c:v>-1900</c:v>
                </c:pt>
                <c:pt idx="621">
                  <c:v>-1895</c:v>
                </c:pt>
                <c:pt idx="622">
                  <c:v>-1890</c:v>
                </c:pt>
                <c:pt idx="623">
                  <c:v>-1885</c:v>
                </c:pt>
                <c:pt idx="624">
                  <c:v>-1880</c:v>
                </c:pt>
                <c:pt idx="625">
                  <c:v>-1875</c:v>
                </c:pt>
                <c:pt idx="626">
                  <c:v>-1870</c:v>
                </c:pt>
                <c:pt idx="627">
                  <c:v>-1865</c:v>
                </c:pt>
                <c:pt idx="628">
                  <c:v>-1860</c:v>
                </c:pt>
                <c:pt idx="629">
                  <c:v>-1855</c:v>
                </c:pt>
                <c:pt idx="630">
                  <c:v>-1850</c:v>
                </c:pt>
                <c:pt idx="631">
                  <c:v>-1845</c:v>
                </c:pt>
                <c:pt idx="632">
                  <c:v>-1840</c:v>
                </c:pt>
                <c:pt idx="633">
                  <c:v>-1835</c:v>
                </c:pt>
                <c:pt idx="634">
                  <c:v>-1830</c:v>
                </c:pt>
                <c:pt idx="635">
                  <c:v>-1825</c:v>
                </c:pt>
                <c:pt idx="636">
                  <c:v>-1820</c:v>
                </c:pt>
                <c:pt idx="637">
                  <c:v>-1815</c:v>
                </c:pt>
                <c:pt idx="638">
                  <c:v>-1810</c:v>
                </c:pt>
                <c:pt idx="639">
                  <c:v>-1805</c:v>
                </c:pt>
                <c:pt idx="640">
                  <c:v>-1800</c:v>
                </c:pt>
                <c:pt idx="641">
                  <c:v>-1795</c:v>
                </c:pt>
                <c:pt idx="642">
                  <c:v>-1790</c:v>
                </c:pt>
                <c:pt idx="643">
                  <c:v>-1785</c:v>
                </c:pt>
                <c:pt idx="644">
                  <c:v>-1780</c:v>
                </c:pt>
                <c:pt idx="645">
                  <c:v>-1775</c:v>
                </c:pt>
                <c:pt idx="646">
                  <c:v>-1770</c:v>
                </c:pt>
                <c:pt idx="647">
                  <c:v>-1765</c:v>
                </c:pt>
                <c:pt idx="648">
                  <c:v>-1760</c:v>
                </c:pt>
                <c:pt idx="649">
                  <c:v>-1755</c:v>
                </c:pt>
                <c:pt idx="650">
                  <c:v>-1750</c:v>
                </c:pt>
                <c:pt idx="651">
                  <c:v>-1745</c:v>
                </c:pt>
                <c:pt idx="652">
                  <c:v>-1740</c:v>
                </c:pt>
                <c:pt idx="653">
                  <c:v>-1735</c:v>
                </c:pt>
                <c:pt idx="654">
                  <c:v>-1730</c:v>
                </c:pt>
                <c:pt idx="655">
                  <c:v>-1725</c:v>
                </c:pt>
                <c:pt idx="656">
                  <c:v>-1720</c:v>
                </c:pt>
                <c:pt idx="657">
                  <c:v>-1715</c:v>
                </c:pt>
                <c:pt idx="658">
                  <c:v>-1710</c:v>
                </c:pt>
                <c:pt idx="659">
                  <c:v>-1705</c:v>
                </c:pt>
                <c:pt idx="660">
                  <c:v>-1700</c:v>
                </c:pt>
                <c:pt idx="661">
                  <c:v>-1695</c:v>
                </c:pt>
                <c:pt idx="662">
                  <c:v>-1690</c:v>
                </c:pt>
                <c:pt idx="663">
                  <c:v>-1685</c:v>
                </c:pt>
                <c:pt idx="664">
                  <c:v>-1680</c:v>
                </c:pt>
                <c:pt idx="665">
                  <c:v>-1675</c:v>
                </c:pt>
                <c:pt idx="666">
                  <c:v>-1670</c:v>
                </c:pt>
                <c:pt idx="667">
                  <c:v>-1665</c:v>
                </c:pt>
                <c:pt idx="668">
                  <c:v>-1660</c:v>
                </c:pt>
                <c:pt idx="669">
                  <c:v>-1655</c:v>
                </c:pt>
                <c:pt idx="670">
                  <c:v>-1650</c:v>
                </c:pt>
                <c:pt idx="671">
                  <c:v>-1645</c:v>
                </c:pt>
                <c:pt idx="672">
                  <c:v>-1640</c:v>
                </c:pt>
                <c:pt idx="673">
                  <c:v>-1635</c:v>
                </c:pt>
                <c:pt idx="674">
                  <c:v>-1630</c:v>
                </c:pt>
                <c:pt idx="675">
                  <c:v>-1625</c:v>
                </c:pt>
                <c:pt idx="676">
                  <c:v>-1620</c:v>
                </c:pt>
                <c:pt idx="677">
                  <c:v>-1615</c:v>
                </c:pt>
                <c:pt idx="678">
                  <c:v>-1610</c:v>
                </c:pt>
                <c:pt idx="679">
                  <c:v>-1605</c:v>
                </c:pt>
                <c:pt idx="680">
                  <c:v>-1600</c:v>
                </c:pt>
                <c:pt idx="681">
                  <c:v>-1595</c:v>
                </c:pt>
                <c:pt idx="682">
                  <c:v>-1590</c:v>
                </c:pt>
                <c:pt idx="683">
                  <c:v>-1585</c:v>
                </c:pt>
                <c:pt idx="684">
                  <c:v>-1580</c:v>
                </c:pt>
                <c:pt idx="685">
                  <c:v>-1575</c:v>
                </c:pt>
                <c:pt idx="686">
                  <c:v>-1570</c:v>
                </c:pt>
                <c:pt idx="687">
                  <c:v>-1565</c:v>
                </c:pt>
                <c:pt idx="688">
                  <c:v>-1560</c:v>
                </c:pt>
                <c:pt idx="689">
                  <c:v>-1555</c:v>
                </c:pt>
                <c:pt idx="690">
                  <c:v>-1550</c:v>
                </c:pt>
                <c:pt idx="691">
                  <c:v>-1545</c:v>
                </c:pt>
                <c:pt idx="692">
                  <c:v>-1540</c:v>
                </c:pt>
                <c:pt idx="693">
                  <c:v>-1535</c:v>
                </c:pt>
                <c:pt idx="694">
                  <c:v>-1530</c:v>
                </c:pt>
                <c:pt idx="695">
                  <c:v>-1525</c:v>
                </c:pt>
                <c:pt idx="696">
                  <c:v>-1520</c:v>
                </c:pt>
                <c:pt idx="697">
                  <c:v>-1515</c:v>
                </c:pt>
                <c:pt idx="698">
                  <c:v>-1510</c:v>
                </c:pt>
                <c:pt idx="699">
                  <c:v>-1505</c:v>
                </c:pt>
                <c:pt idx="700">
                  <c:v>-1500</c:v>
                </c:pt>
                <c:pt idx="701">
                  <c:v>-1495</c:v>
                </c:pt>
                <c:pt idx="702">
                  <c:v>-1490</c:v>
                </c:pt>
                <c:pt idx="703">
                  <c:v>-1485</c:v>
                </c:pt>
                <c:pt idx="704">
                  <c:v>-1480</c:v>
                </c:pt>
                <c:pt idx="705">
                  <c:v>-1475</c:v>
                </c:pt>
                <c:pt idx="706">
                  <c:v>-1470</c:v>
                </c:pt>
                <c:pt idx="707">
                  <c:v>-1465</c:v>
                </c:pt>
                <c:pt idx="708">
                  <c:v>-1460</c:v>
                </c:pt>
                <c:pt idx="709">
                  <c:v>-1455</c:v>
                </c:pt>
                <c:pt idx="710">
                  <c:v>-1450</c:v>
                </c:pt>
                <c:pt idx="711">
                  <c:v>-1445</c:v>
                </c:pt>
                <c:pt idx="712">
                  <c:v>-1440</c:v>
                </c:pt>
                <c:pt idx="713">
                  <c:v>-1435</c:v>
                </c:pt>
                <c:pt idx="714">
                  <c:v>-1430</c:v>
                </c:pt>
                <c:pt idx="715">
                  <c:v>-1425</c:v>
                </c:pt>
                <c:pt idx="716">
                  <c:v>-1420</c:v>
                </c:pt>
                <c:pt idx="717">
                  <c:v>-1415</c:v>
                </c:pt>
                <c:pt idx="718">
                  <c:v>-1410</c:v>
                </c:pt>
                <c:pt idx="719">
                  <c:v>-1405</c:v>
                </c:pt>
                <c:pt idx="720">
                  <c:v>-1400</c:v>
                </c:pt>
                <c:pt idx="721">
                  <c:v>-1395</c:v>
                </c:pt>
                <c:pt idx="722">
                  <c:v>-1390</c:v>
                </c:pt>
                <c:pt idx="723">
                  <c:v>-1385</c:v>
                </c:pt>
                <c:pt idx="724">
                  <c:v>-1380</c:v>
                </c:pt>
                <c:pt idx="725">
                  <c:v>-1375</c:v>
                </c:pt>
                <c:pt idx="726">
                  <c:v>-1370</c:v>
                </c:pt>
                <c:pt idx="727">
                  <c:v>-1365</c:v>
                </c:pt>
                <c:pt idx="728">
                  <c:v>-1360</c:v>
                </c:pt>
                <c:pt idx="729">
                  <c:v>-1355</c:v>
                </c:pt>
                <c:pt idx="730">
                  <c:v>-1350</c:v>
                </c:pt>
                <c:pt idx="731">
                  <c:v>-1345</c:v>
                </c:pt>
                <c:pt idx="732">
                  <c:v>-1340</c:v>
                </c:pt>
                <c:pt idx="733">
                  <c:v>-1335</c:v>
                </c:pt>
                <c:pt idx="734">
                  <c:v>-1330</c:v>
                </c:pt>
                <c:pt idx="735">
                  <c:v>-1325</c:v>
                </c:pt>
                <c:pt idx="736">
                  <c:v>-1320</c:v>
                </c:pt>
                <c:pt idx="737">
                  <c:v>-1315</c:v>
                </c:pt>
                <c:pt idx="738">
                  <c:v>-1310</c:v>
                </c:pt>
                <c:pt idx="739">
                  <c:v>-1305</c:v>
                </c:pt>
                <c:pt idx="740">
                  <c:v>-1300</c:v>
                </c:pt>
                <c:pt idx="741">
                  <c:v>-1295</c:v>
                </c:pt>
                <c:pt idx="742">
                  <c:v>-1290</c:v>
                </c:pt>
                <c:pt idx="743">
                  <c:v>-1285</c:v>
                </c:pt>
                <c:pt idx="744">
                  <c:v>-1280</c:v>
                </c:pt>
                <c:pt idx="745">
                  <c:v>-1275</c:v>
                </c:pt>
                <c:pt idx="746">
                  <c:v>-1270</c:v>
                </c:pt>
                <c:pt idx="747">
                  <c:v>-1265</c:v>
                </c:pt>
                <c:pt idx="748">
                  <c:v>-1260</c:v>
                </c:pt>
                <c:pt idx="749">
                  <c:v>-1255</c:v>
                </c:pt>
                <c:pt idx="750">
                  <c:v>-1250</c:v>
                </c:pt>
                <c:pt idx="751">
                  <c:v>-1245</c:v>
                </c:pt>
                <c:pt idx="752">
                  <c:v>-1240</c:v>
                </c:pt>
                <c:pt idx="753">
                  <c:v>-1235</c:v>
                </c:pt>
                <c:pt idx="754">
                  <c:v>-1230</c:v>
                </c:pt>
                <c:pt idx="755">
                  <c:v>-1225</c:v>
                </c:pt>
                <c:pt idx="756">
                  <c:v>-1220</c:v>
                </c:pt>
                <c:pt idx="757">
                  <c:v>-1215</c:v>
                </c:pt>
                <c:pt idx="758">
                  <c:v>-1210</c:v>
                </c:pt>
                <c:pt idx="759">
                  <c:v>-1205</c:v>
                </c:pt>
                <c:pt idx="760">
                  <c:v>-1200</c:v>
                </c:pt>
                <c:pt idx="761">
                  <c:v>-1195</c:v>
                </c:pt>
                <c:pt idx="762">
                  <c:v>-1190</c:v>
                </c:pt>
                <c:pt idx="763">
                  <c:v>-1185</c:v>
                </c:pt>
                <c:pt idx="764">
                  <c:v>-1180</c:v>
                </c:pt>
                <c:pt idx="765">
                  <c:v>-1175</c:v>
                </c:pt>
                <c:pt idx="766">
                  <c:v>-1170</c:v>
                </c:pt>
                <c:pt idx="767">
                  <c:v>-1165</c:v>
                </c:pt>
                <c:pt idx="768">
                  <c:v>-1160</c:v>
                </c:pt>
                <c:pt idx="769">
                  <c:v>-1155</c:v>
                </c:pt>
                <c:pt idx="770">
                  <c:v>-1150</c:v>
                </c:pt>
                <c:pt idx="771">
                  <c:v>-1145</c:v>
                </c:pt>
                <c:pt idx="772">
                  <c:v>-1140</c:v>
                </c:pt>
                <c:pt idx="773">
                  <c:v>-1135</c:v>
                </c:pt>
                <c:pt idx="774">
                  <c:v>-1130</c:v>
                </c:pt>
                <c:pt idx="775">
                  <c:v>-1125</c:v>
                </c:pt>
                <c:pt idx="776">
                  <c:v>-1120</c:v>
                </c:pt>
                <c:pt idx="777">
                  <c:v>-1115</c:v>
                </c:pt>
                <c:pt idx="778">
                  <c:v>-1110</c:v>
                </c:pt>
                <c:pt idx="779">
                  <c:v>-1105</c:v>
                </c:pt>
                <c:pt idx="780">
                  <c:v>-1100</c:v>
                </c:pt>
                <c:pt idx="781">
                  <c:v>-1095</c:v>
                </c:pt>
                <c:pt idx="782">
                  <c:v>-1090</c:v>
                </c:pt>
                <c:pt idx="783">
                  <c:v>-1085</c:v>
                </c:pt>
                <c:pt idx="784">
                  <c:v>-1080</c:v>
                </c:pt>
                <c:pt idx="785">
                  <c:v>-1075</c:v>
                </c:pt>
                <c:pt idx="786">
                  <c:v>-1070</c:v>
                </c:pt>
                <c:pt idx="787">
                  <c:v>-1065</c:v>
                </c:pt>
                <c:pt idx="788">
                  <c:v>-1060</c:v>
                </c:pt>
                <c:pt idx="789">
                  <c:v>-1055</c:v>
                </c:pt>
                <c:pt idx="790">
                  <c:v>-1050</c:v>
                </c:pt>
                <c:pt idx="791">
                  <c:v>-1045</c:v>
                </c:pt>
                <c:pt idx="792">
                  <c:v>-1040</c:v>
                </c:pt>
                <c:pt idx="793">
                  <c:v>-1035</c:v>
                </c:pt>
                <c:pt idx="794">
                  <c:v>-1030</c:v>
                </c:pt>
                <c:pt idx="795">
                  <c:v>-1025</c:v>
                </c:pt>
                <c:pt idx="796">
                  <c:v>-1020</c:v>
                </c:pt>
                <c:pt idx="797">
                  <c:v>-1015</c:v>
                </c:pt>
                <c:pt idx="798">
                  <c:v>-1010</c:v>
                </c:pt>
                <c:pt idx="799">
                  <c:v>-1005</c:v>
                </c:pt>
                <c:pt idx="800">
                  <c:v>-1000</c:v>
                </c:pt>
                <c:pt idx="801">
                  <c:v>-995</c:v>
                </c:pt>
                <c:pt idx="802">
                  <c:v>-990</c:v>
                </c:pt>
                <c:pt idx="803">
                  <c:v>-985</c:v>
                </c:pt>
                <c:pt idx="804">
                  <c:v>-980</c:v>
                </c:pt>
                <c:pt idx="805">
                  <c:v>-975</c:v>
                </c:pt>
                <c:pt idx="806">
                  <c:v>-970</c:v>
                </c:pt>
                <c:pt idx="807">
                  <c:v>-965</c:v>
                </c:pt>
                <c:pt idx="808">
                  <c:v>-960</c:v>
                </c:pt>
                <c:pt idx="809">
                  <c:v>-955</c:v>
                </c:pt>
                <c:pt idx="810">
                  <c:v>-950</c:v>
                </c:pt>
                <c:pt idx="811">
                  <c:v>-945</c:v>
                </c:pt>
                <c:pt idx="812">
                  <c:v>-940</c:v>
                </c:pt>
                <c:pt idx="813">
                  <c:v>-935</c:v>
                </c:pt>
                <c:pt idx="814">
                  <c:v>-930</c:v>
                </c:pt>
                <c:pt idx="815">
                  <c:v>-925</c:v>
                </c:pt>
                <c:pt idx="816">
                  <c:v>-920</c:v>
                </c:pt>
                <c:pt idx="817">
                  <c:v>-915</c:v>
                </c:pt>
                <c:pt idx="818">
                  <c:v>-910</c:v>
                </c:pt>
                <c:pt idx="819">
                  <c:v>-905</c:v>
                </c:pt>
                <c:pt idx="820">
                  <c:v>-900</c:v>
                </c:pt>
                <c:pt idx="821">
                  <c:v>-895</c:v>
                </c:pt>
                <c:pt idx="822">
                  <c:v>-890</c:v>
                </c:pt>
                <c:pt idx="823">
                  <c:v>-885</c:v>
                </c:pt>
                <c:pt idx="824">
                  <c:v>-880</c:v>
                </c:pt>
                <c:pt idx="825">
                  <c:v>-875</c:v>
                </c:pt>
                <c:pt idx="826">
                  <c:v>-870</c:v>
                </c:pt>
                <c:pt idx="827">
                  <c:v>-865</c:v>
                </c:pt>
                <c:pt idx="828">
                  <c:v>-860</c:v>
                </c:pt>
                <c:pt idx="829">
                  <c:v>-855</c:v>
                </c:pt>
                <c:pt idx="830">
                  <c:v>-850</c:v>
                </c:pt>
                <c:pt idx="831">
                  <c:v>-845</c:v>
                </c:pt>
                <c:pt idx="832">
                  <c:v>-840</c:v>
                </c:pt>
                <c:pt idx="833">
                  <c:v>-835</c:v>
                </c:pt>
                <c:pt idx="834">
                  <c:v>-830</c:v>
                </c:pt>
                <c:pt idx="835">
                  <c:v>-825</c:v>
                </c:pt>
                <c:pt idx="836">
                  <c:v>-820</c:v>
                </c:pt>
                <c:pt idx="837">
                  <c:v>-815</c:v>
                </c:pt>
                <c:pt idx="838">
                  <c:v>-810</c:v>
                </c:pt>
                <c:pt idx="839">
                  <c:v>-805</c:v>
                </c:pt>
                <c:pt idx="840">
                  <c:v>-800</c:v>
                </c:pt>
                <c:pt idx="841">
                  <c:v>-795</c:v>
                </c:pt>
                <c:pt idx="842">
                  <c:v>-790</c:v>
                </c:pt>
                <c:pt idx="843">
                  <c:v>-785</c:v>
                </c:pt>
                <c:pt idx="844">
                  <c:v>-780</c:v>
                </c:pt>
                <c:pt idx="845">
                  <c:v>-775</c:v>
                </c:pt>
                <c:pt idx="846">
                  <c:v>-770</c:v>
                </c:pt>
                <c:pt idx="847">
                  <c:v>-765</c:v>
                </c:pt>
                <c:pt idx="848">
                  <c:v>-760</c:v>
                </c:pt>
                <c:pt idx="849">
                  <c:v>-755</c:v>
                </c:pt>
                <c:pt idx="850">
                  <c:v>-750</c:v>
                </c:pt>
                <c:pt idx="851">
                  <c:v>-745</c:v>
                </c:pt>
                <c:pt idx="852">
                  <c:v>-740</c:v>
                </c:pt>
                <c:pt idx="853">
                  <c:v>-735</c:v>
                </c:pt>
                <c:pt idx="854">
                  <c:v>-730</c:v>
                </c:pt>
                <c:pt idx="855">
                  <c:v>-725</c:v>
                </c:pt>
                <c:pt idx="856">
                  <c:v>-720</c:v>
                </c:pt>
                <c:pt idx="857">
                  <c:v>-715</c:v>
                </c:pt>
                <c:pt idx="858">
                  <c:v>-710</c:v>
                </c:pt>
                <c:pt idx="859">
                  <c:v>-705</c:v>
                </c:pt>
                <c:pt idx="860">
                  <c:v>-700</c:v>
                </c:pt>
                <c:pt idx="861">
                  <c:v>-695</c:v>
                </c:pt>
                <c:pt idx="862">
                  <c:v>-690</c:v>
                </c:pt>
                <c:pt idx="863">
                  <c:v>-685</c:v>
                </c:pt>
                <c:pt idx="864">
                  <c:v>-680</c:v>
                </c:pt>
                <c:pt idx="865">
                  <c:v>-675</c:v>
                </c:pt>
                <c:pt idx="866">
                  <c:v>-670</c:v>
                </c:pt>
                <c:pt idx="867">
                  <c:v>-665</c:v>
                </c:pt>
                <c:pt idx="868">
                  <c:v>-660</c:v>
                </c:pt>
                <c:pt idx="869">
                  <c:v>-655</c:v>
                </c:pt>
                <c:pt idx="870">
                  <c:v>-650</c:v>
                </c:pt>
                <c:pt idx="871">
                  <c:v>-645</c:v>
                </c:pt>
                <c:pt idx="872">
                  <c:v>-640</c:v>
                </c:pt>
                <c:pt idx="873">
                  <c:v>-635</c:v>
                </c:pt>
                <c:pt idx="874">
                  <c:v>-630</c:v>
                </c:pt>
                <c:pt idx="875">
                  <c:v>-625</c:v>
                </c:pt>
                <c:pt idx="876">
                  <c:v>-620</c:v>
                </c:pt>
                <c:pt idx="877">
                  <c:v>-615</c:v>
                </c:pt>
                <c:pt idx="878">
                  <c:v>-610</c:v>
                </c:pt>
                <c:pt idx="879">
                  <c:v>-605</c:v>
                </c:pt>
                <c:pt idx="880">
                  <c:v>-600</c:v>
                </c:pt>
                <c:pt idx="881">
                  <c:v>-595</c:v>
                </c:pt>
                <c:pt idx="882">
                  <c:v>-590</c:v>
                </c:pt>
                <c:pt idx="883">
                  <c:v>-585</c:v>
                </c:pt>
                <c:pt idx="884">
                  <c:v>-580</c:v>
                </c:pt>
                <c:pt idx="885">
                  <c:v>-575</c:v>
                </c:pt>
                <c:pt idx="886">
                  <c:v>-570</c:v>
                </c:pt>
                <c:pt idx="887">
                  <c:v>-565</c:v>
                </c:pt>
                <c:pt idx="888">
                  <c:v>-560</c:v>
                </c:pt>
                <c:pt idx="889">
                  <c:v>-555</c:v>
                </c:pt>
                <c:pt idx="890">
                  <c:v>-550</c:v>
                </c:pt>
                <c:pt idx="891">
                  <c:v>-545</c:v>
                </c:pt>
                <c:pt idx="892">
                  <c:v>-540</c:v>
                </c:pt>
                <c:pt idx="893">
                  <c:v>-535</c:v>
                </c:pt>
                <c:pt idx="894">
                  <c:v>-530</c:v>
                </c:pt>
                <c:pt idx="895">
                  <c:v>-525</c:v>
                </c:pt>
                <c:pt idx="896">
                  <c:v>-520</c:v>
                </c:pt>
                <c:pt idx="897">
                  <c:v>-515</c:v>
                </c:pt>
                <c:pt idx="898">
                  <c:v>-510</c:v>
                </c:pt>
                <c:pt idx="899">
                  <c:v>-505</c:v>
                </c:pt>
                <c:pt idx="900">
                  <c:v>-500</c:v>
                </c:pt>
                <c:pt idx="901">
                  <c:v>-495</c:v>
                </c:pt>
                <c:pt idx="902">
                  <c:v>-490</c:v>
                </c:pt>
                <c:pt idx="903">
                  <c:v>-485</c:v>
                </c:pt>
                <c:pt idx="904">
                  <c:v>-480</c:v>
                </c:pt>
                <c:pt idx="905">
                  <c:v>-475</c:v>
                </c:pt>
                <c:pt idx="906">
                  <c:v>-470</c:v>
                </c:pt>
                <c:pt idx="907">
                  <c:v>-465</c:v>
                </c:pt>
                <c:pt idx="908">
                  <c:v>-460</c:v>
                </c:pt>
                <c:pt idx="909">
                  <c:v>-455</c:v>
                </c:pt>
                <c:pt idx="910">
                  <c:v>-450</c:v>
                </c:pt>
                <c:pt idx="911">
                  <c:v>-445</c:v>
                </c:pt>
                <c:pt idx="912">
                  <c:v>-440</c:v>
                </c:pt>
                <c:pt idx="913">
                  <c:v>-435</c:v>
                </c:pt>
                <c:pt idx="914">
                  <c:v>-430</c:v>
                </c:pt>
                <c:pt idx="915">
                  <c:v>-425</c:v>
                </c:pt>
                <c:pt idx="916">
                  <c:v>-420</c:v>
                </c:pt>
                <c:pt idx="917">
                  <c:v>-415</c:v>
                </c:pt>
                <c:pt idx="918">
                  <c:v>-410</c:v>
                </c:pt>
                <c:pt idx="919">
                  <c:v>-405</c:v>
                </c:pt>
                <c:pt idx="920">
                  <c:v>-400</c:v>
                </c:pt>
                <c:pt idx="921">
                  <c:v>-395</c:v>
                </c:pt>
                <c:pt idx="922">
                  <c:v>-390</c:v>
                </c:pt>
                <c:pt idx="923">
                  <c:v>-385</c:v>
                </c:pt>
                <c:pt idx="924">
                  <c:v>-380</c:v>
                </c:pt>
                <c:pt idx="925">
                  <c:v>-375</c:v>
                </c:pt>
                <c:pt idx="926">
                  <c:v>-370</c:v>
                </c:pt>
                <c:pt idx="927">
                  <c:v>-365</c:v>
                </c:pt>
                <c:pt idx="928">
                  <c:v>-360</c:v>
                </c:pt>
                <c:pt idx="929">
                  <c:v>-355</c:v>
                </c:pt>
                <c:pt idx="930">
                  <c:v>-350</c:v>
                </c:pt>
                <c:pt idx="931">
                  <c:v>-345</c:v>
                </c:pt>
                <c:pt idx="932">
                  <c:v>-340</c:v>
                </c:pt>
                <c:pt idx="933">
                  <c:v>-335</c:v>
                </c:pt>
                <c:pt idx="934">
                  <c:v>-330</c:v>
                </c:pt>
                <c:pt idx="935">
                  <c:v>-325</c:v>
                </c:pt>
                <c:pt idx="936">
                  <c:v>-320</c:v>
                </c:pt>
                <c:pt idx="937">
                  <c:v>-315</c:v>
                </c:pt>
                <c:pt idx="938">
                  <c:v>-310</c:v>
                </c:pt>
                <c:pt idx="939">
                  <c:v>-305</c:v>
                </c:pt>
                <c:pt idx="940">
                  <c:v>-300</c:v>
                </c:pt>
                <c:pt idx="941">
                  <c:v>-295</c:v>
                </c:pt>
                <c:pt idx="942">
                  <c:v>-290</c:v>
                </c:pt>
                <c:pt idx="943">
                  <c:v>-285</c:v>
                </c:pt>
                <c:pt idx="944">
                  <c:v>-280</c:v>
                </c:pt>
                <c:pt idx="945">
                  <c:v>-275</c:v>
                </c:pt>
                <c:pt idx="946">
                  <c:v>-270</c:v>
                </c:pt>
                <c:pt idx="947">
                  <c:v>-265</c:v>
                </c:pt>
                <c:pt idx="948">
                  <c:v>-260</c:v>
                </c:pt>
                <c:pt idx="949">
                  <c:v>-255</c:v>
                </c:pt>
                <c:pt idx="950">
                  <c:v>-250</c:v>
                </c:pt>
                <c:pt idx="951">
                  <c:v>-245</c:v>
                </c:pt>
                <c:pt idx="952">
                  <c:v>-240</c:v>
                </c:pt>
                <c:pt idx="953">
                  <c:v>-235</c:v>
                </c:pt>
                <c:pt idx="954">
                  <c:v>-230</c:v>
                </c:pt>
                <c:pt idx="955">
                  <c:v>-225</c:v>
                </c:pt>
                <c:pt idx="956">
                  <c:v>-220</c:v>
                </c:pt>
                <c:pt idx="957">
                  <c:v>-215</c:v>
                </c:pt>
                <c:pt idx="958">
                  <c:v>-210</c:v>
                </c:pt>
                <c:pt idx="959">
                  <c:v>-205</c:v>
                </c:pt>
                <c:pt idx="960">
                  <c:v>-200</c:v>
                </c:pt>
                <c:pt idx="961">
                  <c:v>-195</c:v>
                </c:pt>
                <c:pt idx="962">
                  <c:v>-190</c:v>
                </c:pt>
                <c:pt idx="963">
                  <c:v>-185</c:v>
                </c:pt>
                <c:pt idx="964">
                  <c:v>-180</c:v>
                </c:pt>
                <c:pt idx="965">
                  <c:v>-175</c:v>
                </c:pt>
                <c:pt idx="966">
                  <c:v>-170</c:v>
                </c:pt>
                <c:pt idx="967">
                  <c:v>-165</c:v>
                </c:pt>
                <c:pt idx="968">
                  <c:v>-160</c:v>
                </c:pt>
                <c:pt idx="969">
                  <c:v>-155</c:v>
                </c:pt>
                <c:pt idx="970">
                  <c:v>-150</c:v>
                </c:pt>
                <c:pt idx="971">
                  <c:v>-145</c:v>
                </c:pt>
                <c:pt idx="972">
                  <c:v>-140</c:v>
                </c:pt>
                <c:pt idx="973">
                  <c:v>-135</c:v>
                </c:pt>
                <c:pt idx="974">
                  <c:v>-130</c:v>
                </c:pt>
                <c:pt idx="975">
                  <c:v>-125</c:v>
                </c:pt>
                <c:pt idx="976">
                  <c:v>-120</c:v>
                </c:pt>
                <c:pt idx="977">
                  <c:v>-115</c:v>
                </c:pt>
                <c:pt idx="978">
                  <c:v>-110</c:v>
                </c:pt>
                <c:pt idx="979">
                  <c:v>-105</c:v>
                </c:pt>
                <c:pt idx="980">
                  <c:v>-100</c:v>
                </c:pt>
                <c:pt idx="981">
                  <c:v>-95</c:v>
                </c:pt>
                <c:pt idx="982">
                  <c:v>-90</c:v>
                </c:pt>
                <c:pt idx="983">
                  <c:v>-85</c:v>
                </c:pt>
                <c:pt idx="984">
                  <c:v>-80</c:v>
                </c:pt>
                <c:pt idx="985">
                  <c:v>-75</c:v>
                </c:pt>
                <c:pt idx="986">
                  <c:v>-70</c:v>
                </c:pt>
                <c:pt idx="987">
                  <c:v>-65</c:v>
                </c:pt>
                <c:pt idx="988">
                  <c:v>-60</c:v>
                </c:pt>
                <c:pt idx="989">
                  <c:v>-55</c:v>
                </c:pt>
                <c:pt idx="990">
                  <c:v>-50</c:v>
                </c:pt>
                <c:pt idx="991">
                  <c:v>-45</c:v>
                </c:pt>
                <c:pt idx="992">
                  <c:v>-40</c:v>
                </c:pt>
                <c:pt idx="993">
                  <c:v>-35</c:v>
                </c:pt>
                <c:pt idx="994">
                  <c:v>-30</c:v>
                </c:pt>
                <c:pt idx="995">
                  <c:v>-25</c:v>
                </c:pt>
                <c:pt idx="996">
                  <c:v>-20</c:v>
                </c:pt>
                <c:pt idx="997">
                  <c:v>-15</c:v>
                </c:pt>
                <c:pt idx="998">
                  <c:v>-10</c:v>
                </c:pt>
                <c:pt idx="999">
                  <c:v>-5</c:v>
                </c:pt>
                <c:pt idx="1000">
                  <c:v>0</c:v>
                </c:pt>
                <c:pt idx="1001">
                  <c:v>5</c:v>
                </c:pt>
                <c:pt idx="1002">
                  <c:v>10</c:v>
                </c:pt>
                <c:pt idx="1003">
                  <c:v>15</c:v>
                </c:pt>
                <c:pt idx="1004">
                  <c:v>20</c:v>
                </c:pt>
                <c:pt idx="1005">
                  <c:v>25</c:v>
                </c:pt>
                <c:pt idx="1006">
                  <c:v>30</c:v>
                </c:pt>
                <c:pt idx="1007">
                  <c:v>35</c:v>
                </c:pt>
                <c:pt idx="1008">
                  <c:v>40</c:v>
                </c:pt>
                <c:pt idx="1009">
                  <c:v>45</c:v>
                </c:pt>
                <c:pt idx="1010">
                  <c:v>50</c:v>
                </c:pt>
                <c:pt idx="1011">
                  <c:v>55</c:v>
                </c:pt>
                <c:pt idx="1012">
                  <c:v>60</c:v>
                </c:pt>
                <c:pt idx="1013">
                  <c:v>65</c:v>
                </c:pt>
                <c:pt idx="1014">
                  <c:v>70</c:v>
                </c:pt>
                <c:pt idx="1015">
                  <c:v>75</c:v>
                </c:pt>
                <c:pt idx="1016">
                  <c:v>80</c:v>
                </c:pt>
                <c:pt idx="1017">
                  <c:v>85</c:v>
                </c:pt>
                <c:pt idx="1018">
                  <c:v>90</c:v>
                </c:pt>
                <c:pt idx="1019">
                  <c:v>95</c:v>
                </c:pt>
                <c:pt idx="1020">
                  <c:v>100</c:v>
                </c:pt>
                <c:pt idx="1021">
                  <c:v>105</c:v>
                </c:pt>
                <c:pt idx="1022">
                  <c:v>110</c:v>
                </c:pt>
                <c:pt idx="1023">
                  <c:v>115</c:v>
                </c:pt>
                <c:pt idx="1024">
                  <c:v>120</c:v>
                </c:pt>
                <c:pt idx="1025">
                  <c:v>125</c:v>
                </c:pt>
                <c:pt idx="1026">
                  <c:v>130</c:v>
                </c:pt>
                <c:pt idx="1027">
                  <c:v>135</c:v>
                </c:pt>
                <c:pt idx="1028">
                  <c:v>140</c:v>
                </c:pt>
                <c:pt idx="1029">
                  <c:v>145</c:v>
                </c:pt>
                <c:pt idx="1030">
                  <c:v>150</c:v>
                </c:pt>
                <c:pt idx="1031">
                  <c:v>155</c:v>
                </c:pt>
                <c:pt idx="1032">
                  <c:v>160</c:v>
                </c:pt>
                <c:pt idx="1033">
                  <c:v>165</c:v>
                </c:pt>
                <c:pt idx="1034">
                  <c:v>170</c:v>
                </c:pt>
                <c:pt idx="1035">
                  <c:v>175</c:v>
                </c:pt>
                <c:pt idx="1036">
                  <c:v>180</c:v>
                </c:pt>
                <c:pt idx="1037">
                  <c:v>185</c:v>
                </c:pt>
                <c:pt idx="1038">
                  <c:v>190</c:v>
                </c:pt>
                <c:pt idx="1039">
                  <c:v>195</c:v>
                </c:pt>
                <c:pt idx="1040">
                  <c:v>200</c:v>
                </c:pt>
                <c:pt idx="1041">
                  <c:v>205</c:v>
                </c:pt>
                <c:pt idx="1042">
                  <c:v>210</c:v>
                </c:pt>
                <c:pt idx="1043">
                  <c:v>215</c:v>
                </c:pt>
                <c:pt idx="1044">
                  <c:v>220</c:v>
                </c:pt>
                <c:pt idx="1045">
                  <c:v>225</c:v>
                </c:pt>
                <c:pt idx="1046">
                  <c:v>230</c:v>
                </c:pt>
                <c:pt idx="1047">
                  <c:v>235</c:v>
                </c:pt>
                <c:pt idx="1048">
                  <c:v>240</c:v>
                </c:pt>
                <c:pt idx="1049">
                  <c:v>245</c:v>
                </c:pt>
                <c:pt idx="1050">
                  <c:v>250</c:v>
                </c:pt>
                <c:pt idx="1051">
                  <c:v>255</c:v>
                </c:pt>
                <c:pt idx="1052">
                  <c:v>260</c:v>
                </c:pt>
                <c:pt idx="1053">
                  <c:v>265</c:v>
                </c:pt>
                <c:pt idx="1054">
                  <c:v>270</c:v>
                </c:pt>
                <c:pt idx="1055">
                  <c:v>275</c:v>
                </c:pt>
                <c:pt idx="1056">
                  <c:v>280</c:v>
                </c:pt>
                <c:pt idx="1057">
                  <c:v>285</c:v>
                </c:pt>
                <c:pt idx="1058">
                  <c:v>290</c:v>
                </c:pt>
                <c:pt idx="1059">
                  <c:v>295</c:v>
                </c:pt>
                <c:pt idx="1060">
                  <c:v>300</c:v>
                </c:pt>
                <c:pt idx="1061">
                  <c:v>305</c:v>
                </c:pt>
                <c:pt idx="1062">
                  <c:v>310</c:v>
                </c:pt>
                <c:pt idx="1063">
                  <c:v>315</c:v>
                </c:pt>
                <c:pt idx="1064">
                  <c:v>320</c:v>
                </c:pt>
                <c:pt idx="1065">
                  <c:v>325</c:v>
                </c:pt>
                <c:pt idx="1066">
                  <c:v>330</c:v>
                </c:pt>
                <c:pt idx="1067">
                  <c:v>335</c:v>
                </c:pt>
                <c:pt idx="1068">
                  <c:v>340</c:v>
                </c:pt>
                <c:pt idx="1069">
                  <c:v>345</c:v>
                </c:pt>
                <c:pt idx="1070">
                  <c:v>350</c:v>
                </c:pt>
                <c:pt idx="1071">
                  <c:v>355</c:v>
                </c:pt>
                <c:pt idx="1072">
                  <c:v>360</c:v>
                </c:pt>
                <c:pt idx="1073">
                  <c:v>365</c:v>
                </c:pt>
                <c:pt idx="1074">
                  <c:v>370</c:v>
                </c:pt>
                <c:pt idx="1075">
                  <c:v>375</c:v>
                </c:pt>
                <c:pt idx="1076">
                  <c:v>380</c:v>
                </c:pt>
                <c:pt idx="1077">
                  <c:v>385</c:v>
                </c:pt>
                <c:pt idx="1078">
                  <c:v>390</c:v>
                </c:pt>
                <c:pt idx="1079">
                  <c:v>395</c:v>
                </c:pt>
                <c:pt idx="1080">
                  <c:v>400</c:v>
                </c:pt>
                <c:pt idx="1081">
                  <c:v>405</c:v>
                </c:pt>
                <c:pt idx="1082">
                  <c:v>410</c:v>
                </c:pt>
                <c:pt idx="1083">
                  <c:v>415</c:v>
                </c:pt>
                <c:pt idx="1084">
                  <c:v>420</c:v>
                </c:pt>
                <c:pt idx="1085">
                  <c:v>425</c:v>
                </c:pt>
                <c:pt idx="1086">
                  <c:v>430</c:v>
                </c:pt>
                <c:pt idx="1087">
                  <c:v>435</c:v>
                </c:pt>
                <c:pt idx="1088">
                  <c:v>440</c:v>
                </c:pt>
                <c:pt idx="1089">
                  <c:v>445</c:v>
                </c:pt>
                <c:pt idx="1090">
                  <c:v>450</c:v>
                </c:pt>
                <c:pt idx="1091">
                  <c:v>455</c:v>
                </c:pt>
                <c:pt idx="1092">
                  <c:v>460</c:v>
                </c:pt>
                <c:pt idx="1093">
                  <c:v>465</c:v>
                </c:pt>
                <c:pt idx="1094">
                  <c:v>470</c:v>
                </c:pt>
                <c:pt idx="1095">
                  <c:v>475</c:v>
                </c:pt>
                <c:pt idx="1096">
                  <c:v>480</c:v>
                </c:pt>
                <c:pt idx="1097">
                  <c:v>485</c:v>
                </c:pt>
                <c:pt idx="1098">
                  <c:v>490</c:v>
                </c:pt>
                <c:pt idx="1099">
                  <c:v>495</c:v>
                </c:pt>
                <c:pt idx="1100">
                  <c:v>500</c:v>
                </c:pt>
                <c:pt idx="1101">
                  <c:v>505</c:v>
                </c:pt>
                <c:pt idx="1102">
                  <c:v>510</c:v>
                </c:pt>
                <c:pt idx="1103">
                  <c:v>515</c:v>
                </c:pt>
                <c:pt idx="1104">
                  <c:v>520</c:v>
                </c:pt>
                <c:pt idx="1105">
                  <c:v>525</c:v>
                </c:pt>
                <c:pt idx="1106">
                  <c:v>530</c:v>
                </c:pt>
                <c:pt idx="1107">
                  <c:v>535</c:v>
                </c:pt>
                <c:pt idx="1108">
                  <c:v>540</c:v>
                </c:pt>
                <c:pt idx="1109">
                  <c:v>545</c:v>
                </c:pt>
                <c:pt idx="1110">
                  <c:v>550</c:v>
                </c:pt>
                <c:pt idx="1111">
                  <c:v>555</c:v>
                </c:pt>
                <c:pt idx="1112">
                  <c:v>560</c:v>
                </c:pt>
                <c:pt idx="1113">
                  <c:v>565</c:v>
                </c:pt>
                <c:pt idx="1114">
                  <c:v>570</c:v>
                </c:pt>
                <c:pt idx="1115">
                  <c:v>575</c:v>
                </c:pt>
                <c:pt idx="1116">
                  <c:v>580</c:v>
                </c:pt>
                <c:pt idx="1117">
                  <c:v>585</c:v>
                </c:pt>
                <c:pt idx="1118">
                  <c:v>590</c:v>
                </c:pt>
                <c:pt idx="1119">
                  <c:v>595</c:v>
                </c:pt>
                <c:pt idx="1120">
                  <c:v>600</c:v>
                </c:pt>
                <c:pt idx="1121">
                  <c:v>605</c:v>
                </c:pt>
                <c:pt idx="1122">
                  <c:v>610</c:v>
                </c:pt>
                <c:pt idx="1123">
                  <c:v>615</c:v>
                </c:pt>
                <c:pt idx="1124">
                  <c:v>620</c:v>
                </c:pt>
                <c:pt idx="1125">
                  <c:v>625</c:v>
                </c:pt>
                <c:pt idx="1126">
                  <c:v>630</c:v>
                </c:pt>
                <c:pt idx="1127">
                  <c:v>635</c:v>
                </c:pt>
                <c:pt idx="1128">
                  <c:v>640</c:v>
                </c:pt>
                <c:pt idx="1129">
                  <c:v>645</c:v>
                </c:pt>
                <c:pt idx="1130">
                  <c:v>650</c:v>
                </c:pt>
                <c:pt idx="1131">
                  <c:v>655</c:v>
                </c:pt>
                <c:pt idx="1132">
                  <c:v>660</c:v>
                </c:pt>
                <c:pt idx="1133">
                  <c:v>665</c:v>
                </c:pt>
                <c:pt idx="1134">
                  <c:v>670</c:v>
                </c:pt>
                <c:pt idx="1135">
                  <c:v>675</c:v>
                </c:pt>
                <c:pt idx="1136">
                  <c:v>680</c:v>
                </c:pt>
                <c:pt idx="1137">
                  <c:v>685</c:v>
                </c:pt>
                <c:pt idx="1138">
                  <c:v>690</c:v>
                </c:pt>
                <c:pt idx="1139">
                  <c:v>695</c:v>
                </c:pt>
                <c:pt idx="1140">
                  <c:v>700</c:v>
                </c:pt>
                <c:pt idx="1141">
                  <c:v>705</c:v>
                </c:pt>
                <c:pt idx="1142">
                  <c:v>710</c:v>
                </c:pt>
                <c:pt idx="1143">
                  <c:v>715</c:v>
                </c:pt>
                <c:pt idx="1144">
                  <c:v>720</c:v>
                </c:pt>
                <c:pt idx="1145">
                  <c:v>725</c:v>
                </c:pt>
                <c:pt idx="1146">
                  <c:v>730</c:v>
                </c:pt>
                <c:pt idx="1147">
                  <c:v>735</c:v>
                </c:pt>
                <c:pt idx="1148">
                  <c:v>740</c:v>
                </c:pt>
                <c:pt idx="1149">
                  <c:v>745</c:v>
                </c:pt>
                <c:pt idx="1150">
                  <c:v>750</c:v>
                </c:pt>
                <c:pt idx="1151">
                  <c:v>755</c:v>
                </c:pt>
                <c:pt idx="1152">
                  <c:v>760</c:v>
                </c:pt>
                <c:pt idx="1153">
                  <c:v>765</c:v>
                </c:pt>
                <c:pt idx="1154">
                  <c:v>770</c:v>
                </c:pt>
                <c:pt idx="1155">
                  <c:v>775</c:v>
                </c:pt>
                <c:pt idx="1156">
                  <c:v>780</c:v>
                </c:pt>
                <c:pt idx="1157">
                  <c:v>785</c:v>
                </c:pt>
                <c:pt idx="1158">
                  <c:v>790</c:v>
                </c:pt>
                <c:pt idx="1159">
                  <c:v>795</c:v>
                </c:pt>
                <c:pt idx="1160">
                  <c:v>800</c:v>
                </c:pt>
                <c:pt idx="1161">
                  <c:v>805</c:v>
                </c:pt>
                <c:pt idx="1162">
                  <c:v>810</c:v>
                </c:pt>
                <c:pt idx="1163">
                  <c:v>815</c:v>
                </c:pt>
                <c:pt idx="1164">
                  <c:v>820</c:v>
                </c:pt>
                <c:pt idx="1165">
                  <c:v>825</c:v>
                </c:pt>
                <c:pt idx="1166">
                  <c:v>830</c:v>
                </c:pt>
                <c:pt idx="1167">
                  <c:v>835</c:v>
                </c:pt>
                <c:pt idx="1168">
                  <c:v>840</c:v>
                </c:pt>
                <c:pt idx="1169">
                  <c:v>845</c:v>
                </c:pt>
                <c:pt idx="1170">
                  <c:v>850</c:v>
                </c:pt>
                <c:pt idx="1171">
                  <c:v>855</c:v>
                </c:pt>
                <c:pt idx="1172">
                  <c:v>860</c:v>
                </c:pt>
                <c:pt idx="1173">
                  <c:v>865</c:v>
                </c:pt>
                <c:pt idx="1174">
                  <c:v>870</c:v>
                </c:pt>
                <c:pt idx="1175">
                  <c:v>875</c:v>
                </c:pt>
                <c:pt idx="1176">
                  <c:v>880</c:v>
                </c:pt>
                <c:pt idx="1177">
                  <c:v>885</c:v>
                </c:pt>
                <c:pt idx="1178">
                  <c:v>890</c:v>
                </c:pt>
                <c:pt idx="1179">
                  <c:v>895</c:v>
                </c:pt>
                <c:pt idx="1180">
                  <c:v>900</c:v>
                </c:pt>
                <c:pt idx="1181">
                  <c:v>905</c:v>
                </c:pt>
                <c:pt idx="1182">
                  <c:v>910</c:v>
                </c:pt>
                <c:pt idx="1183">
                  <c:v>915</c:v>
                </c:pt>
                <c:pt idx="1184">
                  <c:v>920</c:v>
                </c:pt>
                <c:pt idx="1185">
                  <c:v>925</c:v>
                </c:pt>
                <c:pt idx="1186">
                  <c:v>930</c:v>
                </c:pt>
                <c:pt idx="1187">
                  <c:v>935</c:v>
                </c:pt>
                <c:pt idx="1188">
                  <c:v>940</c:v>
                </c:pt>
                <c:pt idx="1189">
                  <c:v>945</c:v>
                </c:pt>
                <c:pt idx="1190">
                  <c:v>950</c:v>
                </c:pt>
                <c:pt idx="1191">
                  <c:v>955</c:v>
                </c:pt>
                <c:pt idx="1192">
                  <c:v>960</c:v>
                </c:pt>
                <c:pt idx="1193">
                  <c:v>965</c:v>
                </c:pt>
                <c:pt idx="1194">
                  <c:v>970</c:v>
                </c:pt>
                <c:pt idx="1195">
                  <c:v>975</c:v>
                </c:pt>
                <c:pt idx="1196">
                  <c:v>980</c:v>
                </c:pt>
                <c:pt idx="1197">
                  <c:v>985</c:v>
                </c:pt>
                <c:pt idx="1198">
                  <c:v>990</c:v>
                </c:pt>
                <c:pt idx="1199">
                  <c:v>995</c:v>
                </c:pt>
                <c:pt idx="1200">
                  <c:v>1000</c:v>
                </c:pt>
                <c:pt idx="1201">
                  <c:v>1005</c:v>
                </c:pt>
                <c:pt idx="1202">
                  <c:v>1010</c:v>
                </c:pt>
                <c:pt idx="1203">
                  <c:v>1015</c:v>
                </c:pt>
                <c:pt idx="1204">
                  <c:v>1020</c:v>
                </c:pt>
                <c:pt idx="1205">
                  <c:v>1025</c:v>
                </c:pt>
                <c:pt idx="1206">
                  <c:v>1030</c:v>
                </c:pt>
                <c:pt idx="1207">
                  <c:v>1035</c:v>
                </c:pt>
                <c:pt idx="1208">
                  <c:v>1040</c:v>
                </c:pt>
                <c:pt idx="1209">
                  <c:v>1045</c:v>
                </c:pt>
                <c:pt idx="1210">
                  <c:v>1050</c:v>
                </c:pt>
                <c:pt idx="1211">
                  <c:v>1055</c:v>
                </c:pt>
                <c:pt idx="1212">
                  <c:v>1060</c:v>
                </c:pt>
                <c:pt idx="1213">
                  <c:v>1065</c:v>
                </c:pt>
                <c:pt idx="1214">
                  <c:v>1070</c:v>
                </c:pt>
                <c:pt idx="1215">
                  <c:v>1075</c:v>
                </c:pt>
                <c:pt idx="1216">
                  <c:v>1080</c:v>
                </c:pt>
                <c:pt idx="1217">
                  <c:v>1085</c:v>
                </c:pt>
                <c:pt idx="1218">
                  <c:v>1090</c:v>
                </c:pt>
                <c:pt idx="1219">
                  <c:v>1095</c:v>
                </c:pt>
                <c:pt idx="1220">
                  <c:v>1100</c:v>
                </c:pt>
                <c:pt idx="1221">
                  <c:v>1105</c:v>
                </c:pt>
                <c:pt idx="1222">
                  <c:v>1110</c:v>
                </c:pt>
                <c:pt idx="1223">
                  <c:v>1115</c:v>
                </c:pt>
                <c:pt idx="1224">
                  <c:v>1120</c:v>
                </c:pt>
                <c:pt idx="1225">
                  <c:v>1125</c:v>
                </c:pt>
                <c:pt idx="1226">
                  <c:v>1130</c:v>
                </c:pt>
                <c:pt idx="1227">
                  <c:v>1135</c:v>
                </c:pt>
                <c:pt idx="1228">
                  <c:v>1140</c:v>
                </c:pt>
                <c:pt idx="1229">
                  <c:v>1145</c:v>
                </c:pt>
                <c:pt idx="1230">
                  <c:v>1150</c:v>
                </c:pt>
                <c:pt idx="1231">
                  <c:v>1155</c:v>
                </c:pt>
                <c:pt idx="1232">
                  <c:v>1160</c:v>
                </c:pt>
                <c:pt idx="1233">
                  <c:v>1165</c:v>
                </c:pt>
                <c:pt idx="1234">
                  <c:v>1170</c:v>
                </c:pt>
                <c:pt idx="1235">
                  <c:v>1175</c:v>
                </c:pt>
                <c:pt idx="1236">
                  <c:v>1180</c:v>
                </c:pt>
                <c:pt idx="1237">
                  <c:v>1185</c:v>
                </c:pt>
                <c:pt idx="1238">
                  <c:v>1190</c:v>
                </c:pt>
                <c:pt idx="1239">
                  <c:v>1195</c:v>
                </c:pt>
                <c:pt idx="1240">
                  <c:v>1200</c:v>
                </c:pt>
                <c:pt idx="1241">
                  <c:v>1205</c:v>
                </c:pt>
                <c:pt idx="1242">
                  <c:v>1210</c:v>
                </c:pt>
                <c:pt idx="1243">
                  <c:v>1215</c:v>
                </c:pt>
                <c:pt idx="1244">
                  <c:v>1220</c:v>
                </c:pt>
                <c:pt idx="1245">
                  <c:v>1225</c:v>
                </c:pt>
                <c:pt idx="1246">
                  <c:v>1230</c:v>
                </c:pt>
                <c:pt idx="1247">
                  <c:v>1235</c:v>
                </c:pt>
                <c:pt idx="1248">
                  <c:v>1240</c:v>
                </c:pt>
                <c:pt idx="1249">
                  <c:v>1245</c:v>
                </c:pt>
                <c:pt idx="1250">
                  <c:v>1250</c:v>
                </c:pt>
                <c:pt idx="1251">
                  <c:v>1255</c:v>
                </c:pt>
                <c:pt idx="1252">
                  <c:v>1260</c:v>
                </c:pt>
                <c:pt idx="1253">
                  <c:v>1265</c:v>
                </c:pt>
                <c:pt idx="1254">
                  <c:v>1270</c:v>
                </c:pt>
                <c:pt idx="1255">
                  <c:v>1275</c:v>
                </c:pt>
                <c:pt idx="1256">
                  <c:v>1280</c:v>
                </c:pt>
                <c:pt idx="1257">
                  <c:v>1285</c:v>
                </c:pt>
                <c:pt idx="1258">
                  <c:v>1290</c:v>
                </c:pt>
                <c:pt idx="1259">
                  <c:v>1295</c:v>
                </c:pt>
                <c:pt idx="1260">
                  <c:v>1300</c:v>
                </c:pt>
                <c:pt idx="1261">
                  <c:v>1305</c:v>
                </c:pt>
                <c:pt idx="1262">
                  <c:v>1310</c:v>
                </c:pt>
                <c:pt idx="1263">
                  <c:v>1315</c:v>
                </c:pt>
                <c:pt idx="1264">
                  <c:v>1320</c:v>
                </c:pt>
                <c:pt idx="1265">
                  <c:v>1325</c:v>
                </c:pt>
                <c:pt idx="1266">
                  <c:v>1330</c:v>
                </c:pt>
                <c:pt idx="1267">
                  <c:v>1335</c:v>
                </c:pt>
                <c:pt idx="1268">
                  <c:v>1340</c:v>
                </c:pt>
                <c:pt idx="1269">
                  <c:v>1345</c:v>
                </c:pt>
                <c:pt idx="1270">
                  <c:v>1350</c:v>
                </c:pt>
                <c:pt idx="1271">
                  <c:v>1355</c:v>
                </c:pt>
                <c:pt idx="1272">
                  <c:v>1360</c:v>
                </c:pt>
                <c:pt idx="1273">
                  <c:v>1365</c:v>
                </c:pt>
                <c:pt idx="1274">
                  <c:v>1370</c:v>
                </c:pt>
                <c:pt idx="1275">
                  <c:v>1375</c:v>
                </c:pt>
                <c:pt idx="1276">
                  <c:v>1380</c:v>
                </c:pt>
                <c:pt idx="1277">
                  <c:v>1385</c:v>
                </c:pt>
                <c:pt idx="1278">
                  <c:v>1390</c:v>
                </c:pt>
                <c:pt idx="1279">
                  <c:v>1395</c:v>
                </c:pt>
                <c:pt idx="1280">
                  <c:v>1400</c:v>
                </c:pt>
                <c:pt idx="1281">
                  <c:v>1405</c:v>
                </c:pt>
                <c:pt idx="1282">
                  <c:v>1410</c:v>
                </c:pt>
                <c:pt idx="1283">
                  <c:v>1415</c:v>
                </c:pt>
                <c:pt idx="1284">
                  <c:v>1420</c:v>
                </c:pt>
                <c:pt idx="1285">
                  <c:v>1425</c:v>
                </c:pt>
                <c:pt idx="1286">
                  <c:v>1430</c:v>
                </c:pt>
                <c:pt idx="1287">
                  <c:v>1435</c:v>
                </c:pt>
                <c:pt idx="1288">
                  <c:v>1440</c:v>
                </c:pt>
                <c:pt idx="1289">
                  <c:v>1445</c:v>
                </c:pt>
                <c:pt idx="1290">
                  <c:v>1450</c:v>
                </c:pt>
                <c:pt idx="1291">
                  <c:v>1455</c:v>
                </c:pt>
                <c:pt idx="1292">
                  <c:v>1460</c:v>
                </c:pt>
                <c:pt idx="1293">
                  <c:v>1465</c:v>
                </c:pt>
                <c:pt idx="1294">
                  <c:v>1470</c:v>
                </c:pt>
                <c:pt idx="1295">
                  <c:v>1475</c:v>
                </c:pt>
                <c:pt idx="1296">
                  <c:v>1480</c:v>
                </c:pt>
                <c:pt idx="1297">
                  <c:v>1485</c:v>
                </c:pt>
                <c:pt idx="1298">
                  <c:v>1490</c:v>
                </c:pt>
                <c:pt idx="1299">
                  <c:v>1495</c:v>
                </c:pt>
                <c:pt idx="1300">
                  <c:v>1500</c:v>
                </c:pt>
                <c:pt idx="1301">
                  <c:v>1505</c:v>
                </c:pt>
                <c:pt idx="1302">
                  <c:v>1510</c:v>
                </c:pt>
                <c:pt idx="1303">
                  <c:v>1515</c:v>
                </c:pt>
                <c:pt idx="1304">
                  <c:v>1520</c:v>
                </c:pt>
                <c:pt idx="1305">
                  <c:v>1525</c:v>
                </c:pt>
                <c:pt idx="1306">
                  <c:v>1530</c:v>
                </c:pt>
                <c:pt idx="1307">
                  <c:v>1535</c:v>
                </c:pt>
                <c:pt idx="1308">
                  <c:v>1540</c:v>
                </c:pt>
                <c:pt idx="1309">
                  <c:v>1545</c:v>
                </c:pt>
                <c:pt idx="1310">
                  <c:v>1550</c:v>
                </c:pt>
                <c:pt idx="1311">
                  <c:v>1555</c:v>
                </c:pt>
                <c:pt idx="1312">
                  <c:v>1560</c:v>
                </c:pt>
                <c:pt idx="1313">
                  <c:v>1565</c:v>
                </c:pt>
                <c:pt idx="1314">
                  <c:v>1570</c:v>
                </c:pt>
                <c:pt idx="1315">
                  <c:v>1575</c:v>
                </c:pt>
                <c:pt idx="1316">
                  <c:v>1580</c:v>
                </c:pt>
                <c:pt idx="1317">
                  <c:v>1585</c:v>
                </c:pt>
                <c:pt idx="1318">
                  <c:v>1590</c:v>
                </c:pt>
                <c:pt idx="1319">
                  <c:v>1595</c:v>
                </c:pt>
                <c:pt idx="1320">
                  <c:v>1600</c:v>
                </c:pt>
                <c:pt idx="1321">
                  <c:v>1605</c:v>
                </c:pt>
                <c:pt idx="1322">
                  <c:v>1610</c:v>
                </c:pt>
                <c:pt idx="1323">
                  <c:v>1615</c:v>
                </c:pt>
                <c:pt idx="1324">
                  <c:v>1620</c:v>
                </c:pt>
                <c:pt idx="1325">
                  <c:v>1625</c:v>
                </c:pt>
                <c:pt idx="1326">
                  <c:v>1630</c:v>
                </c:pt>
                <c:pt idx="1327">
                  <c:v>1635</c:v>
                </c:pt>
                <c:pt idx="1328">
                  <c:v>1640</c:v>
                </c:pt>
                <c:pt idx="1329">
                  <c:v>1645</c:v>
                </c:pt>
                <c:pt idx="1330">
                  <c:v>1650</c:v>
                </c:pt>
                <c:pt idx="1331">
                  <c:v>1655</c:v>
                </c:pt>
                <c:pt idx="1332">
                  <c:v>1660</c:v>
                </c:pt>
                <c:pt idx="1333">
                  <c:v>1665</c:v>
                </c:pt>
                <c:pt idx="1334">
                  <c:v>1670</c:v>
                </c:pt>
                <c:pt idx="1335">
                  <c:v>1675</c:v>
                </c:pt>
                <c:pt idx="1336">
                  <c:v>1680</c:v>
                </c:pt>
                <c:pt idx="1337">
                  <c:v>1685</c:v>
                </c:pt>
                <c:pt idx="1338">
                  <c:v>1690</c:v>
                </c:pt>
                <c:pt idx="1339">
                  <c:v>1695</c:v>
                </c:pt>
                <c:pt idx="1340">
                  <c:v>1700</c:v>
                </c:pt>
                <c:pt idx="1341">
                  <c:v>1705</c:v>
                </c:pt>
                <c:pt idx="1342">
                  <c:v>1710</c:v>
                </c:pt>
                <c:pt idx="1343">
                  <c:v>1715</c:v>
                </c:pt>
                <c:pt idx="1344">
                  <c:v>1720</c:v>
                </c:pt>
                <c:pt idx="1345">
                  <c:v>1725</c:v>
                </c:pt>
                <c:pt idx="1346">
                  <c:v>1730</c:v>
                </c:pt>
                <c:pt idx="1347">
                  <c:v>1735</c:v>
                </c:pt>
                <c:pt idx="1348">
                  <c:v>1740</c:v>
                </c:pt>
                <c:pt idx="1349">
                  <c:v>1745</c:v>
                </c:pt>
                <c:pt idx="1350">
                  <c:v>1750</c:v>
                </c:pt>
                <c:pt idx="1351">
                  <c:v>1755</c:v>
                </c:pt>
                <c:pt idx="1352">
                  <c:v>1760</c:v>
                </c:pt>
                <c:pt idx="1353">
                  <c:v>1765</c:v>
                </c:pt>
                <c:pt idx="1354">
                  <c:v>1770</c:v>
                </c:pt>
                <c:pt idx="1355">
                  <c:v>1775</c:v>
                </c:pt>
                <c:pt idx="1356">
                  <c:v>1780</c:v>
                </c:pt>
                <c:pt idx="1357">
                  <c:v>1785</c:v>
                </c:pt>
                <c:pt idx="1358">
                  <c:v>1790</c:v>
                </c:pt>
                <c:pt idx="1359">
                  <c:v>1795</c:v>
                </c:pt>
                <c:pt idx="1360">
                  <c:v>1800</c:v>
                </c:pt>
                <c:pt idx="1361">
                  <c:v>1805</c:v>
                </c:pt>
                <c:pt idx="1362">
                  <c:v>1810</c:v>
                </c:pt>
                <c:pt idx="1363">
                  <c:v>1815</c:v>
                </c:pt>
                <c:pt idx="1364">
                  <c:v>1820</c:v>
                </c:pt>
                <c:pt idx="1365">
                  <c:v>1825</c:v>
                </c:pt>
                <c:pt idx="1366">
                  <c:v>1830</c:v>
                </c:pt>
                <c:pt idx="1367">
                  <c:v>1835</c:v>
                </c:pt>
                <c:pt idx="1368">
                  <c:v>1840</c:v>
                </c:pt>
                <c:pt idx="1369">
                  <c:v>1845</c:v>
                </c:pt>
                <c:pt idx="1370">
                  <c:v>1850</c:v>
                </c:pt>
                <c:pt idx="1371">
                  <c:v>1855</c:v>
                </c:pt>
                <c:pt idx="1372">
                  <c:v>1860</c:v>
                </c:pt>
                <c:pt idx="1373">
                  <c:v>1865</c:v>
                </c:pt>
                <c:pt idx="1374">
                  <c:v>1870</c:v>
                </c:pt>
                <c:pt idx="1375">
                  <c:v>1875</c:v>
                </c:pt>
                <c:pt idx="1376">
                  <c:v>1880</c:v>
                </c:pt>
                <c:pt idx="1377">
                  <c:v>1885</c:v>
                </c:pt>
                <c:pt idx="1378">
                  <c:v>1890</c:v>
                </c:pt>
                <c:pt idx="1379">
                  <c:v>1895</c:v>
                </c:pt>
                <c:pt idx="1380">
                  <c:v>1900</c:v>
                </c:pt>
                <c:pt idx="1381">
                  <c:v>1905</c:v>
                </c:pt>
                <c:pt idx="1382">
                  <c:v>1910</c:v>
                </c:pt>
                <c:pt idx="1383">
                  <c:v>1915</c:v>
                </c:pt>
                <c:pt idx="1384">
                  <c:v>1920</c:v>
                </c:pt>
                <c:pt idx="1385">
                  <c:v>1925</c:v>
                </c:pt>
                <c:pt idx="1386">
                  <c:v>1930</c:v>
                </c:pt>
                <c:pt idx="1387">
                  <c:v>1935</c:v>
                </c:pt>
                <c:pt idx="1388">
                  <c:v>1940</c:v>
                </c:pt>
                <c:pt idx="1389">
                  <c:v>1945</c:v>
                </c:pt>
                <c:pt idx="1390">
                  <c:v>1950</c:v>
                </c:pt>
              </c:numCache>
            </c:numRef>
          </c:xVal>
          <c:yVal>
            <c:numRef>
              <c:f>'dati calibrazione'!$C$1912:$C$3302</c:f>
              <c:numCache>
                <c:formatCode>General</c:formatCode>
                <c:ptCount val="1391"/>
                <c:pt idx="0">
                  <c:v>6093</c:v>
                </c:pt>
                <c:pt idx="1">
                  <c:v>6079</c:v>
                </c:pt>
                <c:pt idx="2">
                  <c:v>6071</c:v>
                </c:pt>
                <c:pt idx="3">
                  <c:v>6064</c:v>
                </c:pt>
                <c:pt idx="4">
                  <c:v>6060</c:v>
                </c:pt>
                <c:pt idx="5">
                  <c:v>6059</c:v>
                </c:pt>
                <c:pt idx="6">
                  <c:v>6060</c:v>
                </c:pt>
                <c:pt idx="7">
                  <c:v>6061</c:v>
                </c:pt>
                <c:pt idx="8">
                  <c:v>6059</c:v>
                </c:pt>
                <c:pt idx="9">
                  <c:v>6055</c:v>
                </c:pt>
                <c:pt idx="10">
                  <c:v>6054</c:v>
                </c:pt>
                <c:pt idx="11">
                  <c:v>6048</c:v>
                </c:pt>
                <c:pt idx="12">
                  <c:v>6034</c:v>
                </c:pt>
                <c:pt idx="13">
                  <c:v>6027</c:v>
                </c:pt>
                <c:pt idx="14">
                  <c:v>6014</c:v>
                </c:pt>
                <c:pt idx="15">
                  <c:v>6012</c:v>
                </c:pt>
                <c:pt idx="16">
                  <c:v>6016</c:v>
                </c:pt>
                <c:pt idx="17">
                  <c:v>6020</c:v>
                </c:pt>
                <c:pt idx="18">
                  <c:v>6016</c:v>
                </c:pt>
                <c:pt idx="19">
                  <c:v>6008</c:v>
                </c:pt>
                <c:pt idx="20">
                  <c:v>6006</c:v>
                </c:pt>
                <c:pt idx="21">
                  <c:v>5995</c:v>
                </c:pt>
                <c:pt idx="22">
                  <c:v>5988</c:v>
                </c:pt>
                <c:pt idx="23">
                  <c:v>5994</c:v>
                </c:pt>
                <c:pt idx="24">
                  <c:v>5988</c:v>
                </c:pt>
                <c:pt idx="25">
                  <c:v>5987</c:v>
                </c:pt>
                <c:pt idx="26">
                  <c:v>5987</c:v>
                </c:pt>
                <c:pt idx="27">
                  <c:v>5996</c:v>
                </c:pt>
                <c:pt idx="28">
                  <c:v>6017</c:v>
                </c:pt>
                <c:pt idx="29">
                  <c:v>6008</c:v>
                </c:pt>
                <c:pt idx="30">
                  <c:v>5996</c:v>
                </c:pt>
                <c:pt idx="31">
                  <c:v>5981</c:v>
                </c:pt>
                <c:pt idx="32">
                  <c:v>5967</c:v>
                </c:pt>
                <c:pt idx="33">
                  <c:v>5956</c:v>
                </c:pt>
                <c:pt idx="34">
                  <c:v>5951</c:v>
                </c:pt>
                <c:pt idx="35">
                  <c:v>5941</c:v>
                </c:pt>
                <c:pt idx="36">
                  <c:v>5937</c:v>
                </c:pt>
                <c:pt idx="37">
                  <c:v>5941</c:v>
                </c:pt>
                <c:pt idx="38">
                  <c:v>5957</c:v>
                </c:pt>
                <c:pt idx="39">
                  <c:v>5948</c:v>
                </c:pt>
                <c:pt idx="40">
                  <c:v>5942</c:v>
                </c:pt>
                <c:pt idx="41">
                  <c:v>5933</c:v>
                </c:pt>
                <c:pt idx="42">
                  <c:v>5919</c:v>
                </c:pt>
                <c:pt idx="43">
                  <c:v>5906</c:v>
                </c:pt>
                <c:pt idx="44">
                  <c:v>5897</c:v>
                </c:pt>
                <c:pt idx="45">
                  <c:v>5891</c:v>
                </c:pt>
                <c:pt idx="46">
                  <c:v>5892</c:v>
                </c:pt>
                <c:pt idx="47">
                  <c:v>5884</c:v>
                </c:pt>
                <c:pt idx="48">
                  <c:v>5880</c:v>
                </c:pt>
                <c:pt idx="49">
                  <c:v>5884</c:v>
                </c:pt>
                <c:pt idx="50">
                  <c:v>5892</c:v>
                </c:pt>
                <c:pt idx="51">
                  <c:v>5891</c:v>
                </c:pt>
                <c:pt idx="52">
                  <c:v>5885</c:v>
                </c:pt>
                <c:pt idx="53">
                  <c:v>5885</c:v>
                </c:pt>
                <c:pt idx="54">
                  <c:v>5892</c:v>
                </c:pt>
                <c:pt idx="55">
                  <c:v>5878</c:v>
                </c:pt>
                <c:pt idx="56">
                  <c:v>5860</c:v>
                </c:pt>
                <c:pt idx="57">
                  <c:v>5847</c:v>
                </c:pt>
                <c:pt idx="58">
                  <c:v>5838</c:v>
                </c:pt>
                <c:pt idx="59">
                  <c:v>5824</c:v>
                </c:pt>
                <c:pt idx="60">
                  <c:v>5820</c:v>
                </c:pt>
                <c:pt idx="61">
                  <c:v>5821</c:v>
                </c:pt>
                <c:pt idx="62">
                  <c:v>5818</c:v>
                </c:pt>
                <c:pt idx="63">
                  <c:v>5795</c:v>
                </c:pt>
                <c:pt idx="64">
                  <c:v>5782</c:v>
                </c:pt>
                <c:pt idx="65">
                  <c:v>5779</c:v>
                </c:pt>
                <c:pt idx="66">
                  <c:v>5781</c:v>
                </c:pt>
                <c:pt idx="67">
                  <c:v>5777</c:v>
                </c:pt>
                <c:pt idx="68">
                  <c:v>5778</c:v>
                </c:pt>
                <c:pt idx="69">
                  <c:v>5782</c:v>
                </c:pt>
                <c:pt idx="70">
                  <c:v>5774</c:v>
                </c:pt>
                <c:pt idx="71">
                  <c:v>5770</c:v>
                </c:pt>
                <c:pt idx="72">
                  <c:v>5775</c:v>
                </c:pt>
                <c:pt idx="73">
                  <c:v>5782</c:v>
                </c:pt>
                <c:pt idx="74">
                  <c:v>5790</c:v>
                </c:pt>
                <c:pt idx="75">
                  <c:v>5793</c:v>
                </c:pt>
                <c:pt idx="76">
                  <c:v>5786</c:v>
                </c:pt>
                <c:pt idx="77">
                  <c:v>5774</c:v>
                </c:pt>
                <c:pt idx="78">
                  <c:v>5767</c:v>
                </c:pt>
                <c:pt idx="79">
                  <c:v>5761</c:v>
                </c:pt>
                <c:pt idx="80">
                  <c:v>5757</c:v>
                </c:pt>
                <c:pt idx="81">
                  <c:v>5752</c:v>
                </c:pt>
                <c:pt idx="82">
                  <c:v>5751</c:v>
                </c:pt>
                <c:pt idx="83">
                  <c:v>5749</c:v>
                </c:pt>
                <c:pt idx="84">
                  <c:v>5745</c:v>
                </c:pt>
                <c:pt idx="85">
                  <c:v>5743</c:v>
                </c:pt>
                <c:pt idx="86">
                  <c:v>5745</c:v>
                </c:pt>
                <c:pt idx="87">
                  <c:v>5747</c:v>
                </c:pt>
                <c:pt idx="88">
                  <c:v>5747</c:v>
                </c:pt>
                <c:pt idx="89">
                  <c:v>5746</c:v>
                </c:pt>
                <c:pt idx="90">
                  <c:v>5739</c:v>
                </c:pt>
                <c:pt idx="91">
                  <c:v>5723</c:v>
                </c:pt>
                <c:pt idx="92">
                  <c:v>5706</c:v>
                </c:pt>
                <c:pt idx="93">
                  <c:v>5699</c:v>
                </c:pt>
                <c:pt idx="94">
                  <c:v>5694</c:v>
                </c:pt>
                <c:pt idx="95">
                  <c:v>5691</c:v>
                </c:pt>
                <c:pt idx="96">
                  <c:v>5689</c:v>
                </c:pt>
                <c:pt idx="97">
                  <c:v>5685</c:v>
                </c:pt>
                <c:pt idx="98">
                  <c:v>5684</c:v>
                </c:pt>
                <c:pt idx="99">
                  <c:v>5687</c:v>
                </c:pt>
                <c:pt idx="100">
                  <c:v>5681</c:v>
                </c:pt>
                <c:pt idx="101">
                  <c:v>5670</c:v>
                </c:pt>
                <c:pt idx="102">
                  <c:v>5660</c:v>
                </c:pt>
                <c:pt idx="103">
                  <c:v>5651</c:v>
                </c:pt>
                <c:pt idx="104">
                  <c:v>5648</c:v>
                </c:pt>
                <c:pt idx="105">
                  <c:v>5653</c:v>
                </c:pt>
                <c:pt idx="106">
                  <c:v>5653</c:v>
                </c:pt>
                <c:pt idx="107">
                  <c:v>5656</c:v>
                </c:pt>
                <c:pt idx="108">
                  <c:v>5645</c:v>
                </c:pt>
                <c:pt idx="109">
                  <c:v>5620</c:v>
                </c:pt>
                <c:pt idx="110">
                  <c:v>5602</c:v>
                </c:pt>
                <c:pt idx="111">
                  <c:v>5581</c:v>
                </c:pt>
                <c:pt idx="112">
                  <c:v>5570</c:v>
                </c:pt>
                <c:pt idx="113">
                  <c:v>5566</c:v>
                </c:pt>
                <c:pt idx="114">
                  <c:v>5565</c:v>
                </c:pt>
                <c:pt idx="115">
                  <c:v>5567</c:v>
                </c:pt>
                <c:pt idx="116">
                  <c:v>5577</c:v>
                </c:pt>
                <c:pt idx="117">
                  <c:v>5589</c:v>
                </c:pt>
                <c:pt idx="118">
                  <c:v>5594</c:v>
                </c:pt>
                <c:pt idx="119">
                  <c:v>5592</c:v>
                </c:pt>
                <c:pt idx="120">
                  <c:v>5583</c:v>
                </c:pt>
                <c:pt idx="121">
                  <c:v>5578</c:v>
                </c:pt>
                <c:pt idx="122">
                  <c:v>5575</c:v>
                </c:pt>
                <c:pt idx="123">
                  <c:v>5577</c:v>
                </c:pt>
                <c:pt idx="124">
                  <c:v>5581</c:v>
                </c:pt>
                <c:pt idx="125">
                  <c:v>5585</c:v>
                </c:pt>
                <c:pt idx="126">
                  <c:v>5572</c:v>
                </c:pt>
                <c:pt idx="127">
                  <c:v>5561</c:v>
                </c:pt>
                <c:pt idx="128">
                  <c:v>5547</c:v>
                </c:pt>
                <c:pt idx="129">
                  <c:v>5533</c:v>
                </c:pt>
                <c:pt idx="130">
                  <c:v>5518</c:v>
                </c:pt>
                <c:pt idx="131">
                  <c:v>5503</c:v>
                </c:pt>
                <c:pt idx="132">
                  <c:v>5486</c:v>
                </c:pt>
                <c:pt idx="133">
                  <c:v>5468</c:v>
                </c:pt>
                <c:pt idx="134">
                  <c:v>5447</c:v>
                </c:pt>
                <c:pt idx="135">
                  <c:v>5426</c:v>
                </c:pt>
                <c:pt idx="136">
                  <c:v>5410</c:v>
                </c:pt>
                <c:pt idx="137">
                  <c:v>5399</c:v>
                </c:pt>
                <c:pt idx="138">
                  <c:v>5393</c:v>
                </c:pt>
                <c:pt idx="139">
                  <c:v>5391</c:v>
                </c:pt>
                <c:pt idx="140">
                  <c:v>5395</c:v>
                </c:pt>
                <c:pt idx="141">
                  <c:v>5403</c:v>
                </c:pt>
                <c:pt idx="142">
                  <c:v>5413</c:v>
                </c:pt>
                <c:pt idx="143">
                  <c:v>5423</c:v>
                </c:pt>
                <c:pt idx="144">
                  <c:v>5433</c:v>
                </c:pt>
                <c:pt idx="145">
                  <c:v>5437</c:v>
                </c:pt>
                <c:pt idx="146">
                  <c:v>5430</c:v>
                </c:pt>
                <c:pt idx="147">
                  <c:v>5414</c:v>
                </c:pt>
                <c:pt idx="148">
                  <c:v>5397</c:v>
                </c:pt>
                <c:pt idx="149">
                  <c:v>5384</c:v>
                </c:pt>
                <c:pt idx="150">
                  <c:v>5380</c:v>
                </c:pt>
                <c:pt idx="151">
                  <c:v>5380</c:v>
                </c:pt>
                <c:pt idx="152">
                  <c:v>5374</c:v>
                </c:pt>
                <c:pt idx="153">
                  <c:v>5359</c:v>
                </c:pt>
                <c:pt idx="154">
                  <c:v>5335</c:v>
                </c:pt>
                <c:pt idx="155">
                  <c:v>5310</c:v>
                </c:pt>
                <c:pt idx="156">
                  <c:v>5293</c:v>
                </c:pt>
                <c:pt idx="157">
                  <c:v>5287</c:v>
                </c:pt>
                <c:pt idx="158">
                  <c:v>5293</c:v>
                </c:pt>
                <c:pt idx="159">
                  <c:v>5305</c:v>
                </c:pt>
                <c:pt idx="160">
                  <c:v>5318</c:v>
                </c:pt>
                <c:pt idx="161">
                  <c:v>5329</c:v>
                </c:pt>
                <c:pt idx="162">
                  <c:v>5339</c:v>
                </c:pt>
                <c:pt idx="163">
                  <c:v>5344</c:v>
                </c:pt>
                <c:pt idx="164">
                  <c:v>5342</c:v>
                </c:pt>
                <c:pt idx="165">
                  <c:v>5334</c:v>
                </c:pt>
                <c:pt idx="166">
                  <c:v>5323</c:v>
                </c:pt>
                <c:pt idx="167">
                  <c:v>5311</c:v>
                </c:pt>
                <c:pt idx="168">
                  <c:v>5304</c:v>
                </c:pt>
                <c:pt idx="169">
                  <c:v>5300</c:v>
                </c:pt>
                <c:pt idx="170">
                  <c:v>5293</c:v>
                </c:pt>
                <c:pt idx="171">
                  <c:v>5287</c:v>
                </c:pt>
                <c:pt idx="172">
                  <c:v>5284</c:v>
                </c:pt>
                <c:pt idx="173">
                  <c:v>5286</c:v>
                </c:pt>
                <c:pt idx="174">
                  <c:v>5303</c:v>
                </c:pt>
                <c:pt idx="175">
                  <c:v>5322</c:v>
                </c:pt>
                <c:pt idx="176">
                  <c:v>5320</c:v>
                </c:pt>
                <c:pt idx="177">
                  <c:v>5313</c:v>
                </c:pt>
                <c:pt idx="178">
                  <c:v>5306</c:v>
                </c:pt>
                <c:pt idx="179">
                  <c:v>5306</c:v>
                </c:pt>
                <c:pt idx="180">
                  <c:v>5308</c:v>
                </c:pt>
                <c:pt idx="181">
                  <c:v>5317</c:v>
                </c:pt>
                <c:pt idx="182">
                  <c:v>5320</c:v>
                </c:pt>
                <c:pt idx="183">
                  <c:v>5327</c:v>
                </c:pt>
                <c:pt idx="184">
                  <c:v>5321</c:v>
                </c:pt>
                <c:pt idx="185">
                  <c:v>5314</c:v>
                </c:pt>
                <c:pt idx="186">
                  <c:v>5305</c:v>
                </c:pt>
                <c:pt idx="187">
                  <c:v>5300</c:v>
                </c:pt>
                <c:pt idx="188">
                  <c:v>5298</c:v>
                </c:pt>
                <c:pt idx="189">
                  <c:v>5295</c:v>
                </c:pt>
                <c:pt idx="190">
                  <c:v>5283</c:v>
                </c:pt>
                <c:pt idx="191">
                  <c:v>5264</c:v>
                </c:pt>
                <c:pt idx="192">
                  <c:v>5239</c:v>
                </c:pt>
                <c:pt idx="193">
                  <c:v>5216</c:v>
                </c:pt>
                <c:pt idx="194">
                  <c:v>5208</c:v>
                </c:pt>
                <c:pt idx="195">
                  <c:v>5211</c:v>
                </c:pt>
                <c:pt idx="196">
                  <c:v>5220</c:v>
                </c:pt>
                <c:pt idx="197">
                  <c:v>5232</c:v>
                </c:pt>
                <c:pt idx="198">
                  <c:v>5240</c:v>
                </c:pt>
                <c:pt idx="199">
                  <c:v>5242</c:v>
                </c:pt>
                <c:pt idx="200">
                  <c:v>5235</c:v>
                </c:pt>
                <c:pt idx="201">
                  <c:v>5223</c:v>
                </c:pt>
                <c:pt idx="202">
                  <c:v>5212</c:v>
                </c:pt>
                <c:pt idx="203">
                  <c:v>5203</c:v>
                </c:pt>
                <c:pt idx="204">
                  <c:v>5193</c:v>
                </c:pt>
                <c:pt idx="205">
                  <c:v>5182</c:v>
                </c:pt>
                <c:pt idx="206">
                  <c:v>5169</c:v>
                </c:pt>
                <c:pt idx="207">
                  <c:v>5153</c:v>
                </c:pt>
                <c:pt idx="208">
                  <c:v>5135</c:v>
                </c:pt>
                <c:pt idx="209">
                  <c:v>5117</c:v>
                </c:pt>
                <c:pt idx="210">
                  <c:v>5103</c:v>
                </c:pt>
                <c:pt idx="211">
                  <c:v>5091</c:v>
                </c:pt>
                <c:pt idx="212">
                  <c:v>5078</c:v>
                </c:pt>
                <c:pt idx="213">
                  <c:v>5066</c:v>
                </c:pt>
                <c:pt idx="214">
                  <c:v>5057</c:v>
                </c:pt>
                <c:pt idx="215">
                  <c:v>5053</c:v>
                </c:pt>
                <c:pt idx="216">
                  <c:v>5053</c:v>
                </c:pt>
                <c:pt idx="217">
                  <c:v>5054</c:v>
                </c:pt>
                <c:pt idx="218">
                  <c:v>5052</c:v>
                </c:pt>
                <c:pt idx="219">
                  <c:v>5043</c:v>
                </c:pt>
                <c:pt idx="220">
                  <c:v>5041</c:v>
                </c:pt>
                <c:pt idx="221">
                  <c:v>5043</c:v>
                </c:pt>
                <c:pt idx="222">
                  <c:v>5031</c:v>
                </c:pt>
                <c:pt idx="223">
                  <c:v>5029</c:v>
                </c:pt>
                <c:pt idx="224">
                  <c:v>5040</c:v>
                </c:pt>
                <c:pt idx="225">
                  <c:v>5058</c:v>
                </c:pt>
                <c:pt idx="226">
                  <c:v>5069</c:v>
                </c:pt>
                <c:pt idx="227">
                  <c:v>5070</c:v>
                </c:pt>
                <c:pt idx="228">
                  <c:v>5069</c:v>
                </c:pt>
                <c:pt idx="229">
                  <c:v>5080</c:v>
                </c:pt>
                <c:pt idx="230">
                  <c:v>5087</c:v>
                </c:pt>
                <c:pt idx="231">
                  <c:v>5082</c:v>
                </c:pt>
                <c:pt idx="232">
                  <c:v>5078</c:v>
                </c:pt>
                <c:pt idx="233">
                  <c:v>5080</c:v>
                </c:pt>
                <c:pt idx="234">
                  <c:v>5083</c:v>
                </c:pt>
                <c:pt idx="235">
                  <c:v>5084</c:v>
                </c:pt>
                <c:pt idx="236">
                  <c:v>5080</c:v>
                </c:pt>
                <c:pt idx="237">
                  <c:v>5077</c:v>
                </c:pt>
                <c:pt idx="238">
                  <c:v>5069</c:v>
                </c:pt>
                <c:pt idx="239">
                  <c:v>5060</c:v>
                </c:pt>
                <c:pt idx="240">
                  <c:v>5045</c:v>
                </c:pt>
                <c:pt idx="241">
                  <c:v>5025</c:v>
                </c:pt>
                <c:pt idx="242">
                  <c:v>5014</c:v>
                </c:pt>
                <c:pt idx="243">
                  <c:v>5006</c:v>
                </c:pt>
                <c:pt idx="244">
                  <c:v>5000</c:v>
                </c:pt>
                <c:pt idx="245">
                  <c:v>4995</c:v>
                </c:pt>
                <c:pt idx="246">
                  <c:v>4985</c:v>
                </c:pt>
                <c:pt idx="247">
                  <c:v>4981</c:v>
                </c:pt>
                <c:pt idx="248">
                  <c:v>4975</c:v>
                </c:pt>
                <c:pt idx="249">
                  <c:v>4968</c:v>
                </c:pt>
                <c:pt idx="250">
                  <c:v>4970</c:v>
                </c:pt>
                <c:pt idx="251">
                  <c:v>4966</c:v>
                </c:pt>
                <c:pt idx="252">
                  <c:v>4974</c:v>
                </c:pt>
                <c:pt idx="253">
                  <c:v>4975</c:v>
                </c:pt>
                <c:pt idx="254">
                  <c:v>4974</c:v>
                </c:pt>
                <c:pt idx="255">
                  <c:v>4973</c:v>
                </c:pt>
                <c:pt idx="256">
                  <c:v>4982</c:v>
                </c:pt>
                <c:pt idx="257">
                  <c:v>4979</c:v>
                </c:pt>
                <c:pt idx="258">
                  <c:v>4964</c:v>
                </c:pt>
                <c:pt idx="259">
                  <c:v>4942</c:v>
                </c:pt>
                <c:pt idx="260">
                  <c:v>4927</c:v>
                </c:pt>
                <c:pt idx="261">
                  <c:v>4921</c:v>
                </c:pt>
                <c:pt idx="262">
                  <c:v>4905</c:v>
                </c:pt>
                <c:pt idx="263">
                  <c:v>4906</c:v>
                </c:pt>
                <c:pt idx="264">
                  <c:v>4912</c:v>
                </c:pt>
                <c:pt idx="265">
                  <c:v>4918</c:v>
                </c:pt>
                <c:pt idx="266">
                  <c:v>4917</c:v>
                </c:pt>
                <c:pt idx="267">
                  <c:v>4915</c:v>
                </c:pt>
                <c:pt idx="268">
                  <c:v>4907</c:v>
                </c:pt>
                <c:pt idx="269">
                  <c:v>4894</c:v>
                </c:pt>
                <c:pt idx="270">
                  <c:v>4874</c:v>
                </c:pt>
                <c:pt idx="271">
                  <c:v>4859</c:v>
                </c:pt>
                <c:pt idx="272">
                  <c:v>4842</c:v>
                </c:pt>
                <c:pt idx="273">
                  <c:v>4805</c:v>
                </c:pt>
                <c:pt idx="274">
                  <c:v>4770</c:v>
                </c:pt>
                <c:pt idx="275">
                  <c:v>4745</c:v>
                </c:pt>
                <c:pt idx="276">
                  <c:v>4730</c:v>
                </c:pt>
                <c:pt idx="277">
                  <c:v>4721</c:v>
                </c:pt>
                <c:pt idx="278">
                  <c:v>4726</c:v>
                </c:pt>
                <c:pt idx="279">
                  <c:v>4732</c:v>
                </c:pt>
                <c:pt idx="280">
                  <c:v>4741</c:v>
                </c:pt>
                <c:pt idx="281">
                  <c:v>4748</c:v>
                </c:pt>
                <c:pt idx="282">
                  <c:v>4749</c:v>
                </c:pt>
                <c:pt idx="283">
                  <c:v>4756</c:v>
                </c:pt>
                <c:pt idx="284">
                  <c:v>4763</c:v>
                </c:pt>
                <c:pt idx="285">
                  <c:v>4774</c:v>
                </c:pt>
                <c:pt idx="286">
                  <c:v>4768</c:v>
                </c:pt>
                <c:pt idx="287">
                  <c:v>4771</c:v>
                </c:pt>
                <c:pt idx="288">
                  <c:v>4772</c:v>
                </c:pt>
                <c:pt idx="289">
                  <c:v>4783</c:v>
                </c:pt>
                <c:pt idx="290">
                  <c:v>4793</c:v>
                </c:pt>
                <c:pt idx="291">
                  <c:v>4798</c:v>
                </c:pt>
                <c:pt idx="292">
                  <c:v>4792</c:v>
                </c:pt>
                <c:pt idx="293">
                  <c:v>4772</c:v>
                </c:pt>
                <c:pt idx="294">
                  <c:v>4759</c:v>
                </c:pt>
                <c:pt idx="295">
                  <c:v>4747</c:v>
                </c:pt>
                <c:pt idx="296">
                  <c:v>4727</c:v>
                </c:pt>
                <c:pt idx="297">
                  <c:v>4702</c:v>
                </c:pt>
                <c:pt idx="298">
                  <c:v>4695</c:v>
                </c:pt>
                <c:pt idx="299">
                  <c:v>4690</c:v>
                </c:pt>
                <c:pt idx="300">
                  <c:v>4689</c:v>
                </c:pt>
                <c:pt idx="301">
                  <c:v>4662</c:v>
                </c:pt>
                <c:pt idx="302">
                  <c:v>4644</c:v>
                </c:pt>
                <c:pt idx="303">
                  <c:v>4633</c:v>
                </c:pt>
                <c:pt idx="304">
                  <c:v>4625</c:v>
                </c:pt>
                <c:pt idx="305">
                  <c:v>4628</c:v>
                </c:pt>
                <c:pt idx="306">
                  <c:v>4639</c:v>
                </c:pt>
                <c:pt idx="307">
                  <c:v>4657</c:v>
                </c:pt>
                <c:pt idx="308">
                  <c:v>4661</c:v>
                </c:pt>
                <c:pt idx="309">
                  <c:v>4667</c:v>
                </c:pt>
                <c:pt idx="310">
                  <c:v>4669</c:v>
                </c:pt>
                <c:pt idx="311">
                  <c:v>4671</c:v>
                </c:pt>
                <c:pt idx="312">
                  <c:v>4668</c:v>
                </c:pt>
                <c:pt idx="313">
                  <c:v>4672</c:v>
                </c:pt>
                <c:pt idx="314">
                  <c:v>4682</c:v>
                </c:pt>
                <c:pt idx="315">
                  <c:v>4693</c:v>
                </c:pt>
                <c:pt idx="316">
                  <c:v>4704</c:v>
                </c:pt>
                <c:pt idx="317">
                  <c:v>4700</c:v>
                </c:pt>
                <c:pt idx="318">
                  <c:v>4701</c:v>
                </c:pt>
                <c:pt idx="319">
                  <c:v>4703</c:v>
                </c:pt>
                <c:pt idx="320">
                  <c:v>4696</c:v>
                </c:pt>
                <c:pt idx="321">
                  <c:v>4706</c:v>
                </c:pt>
                <c:pt idx="322">
                  <c:v>4716</c:v>
                </c:pt>
                <c:pt idx="323">
                  <c:v>4708</c:v>
                </c:pt>
                <c:pt idx="324">
                  <c:v>4691</c:v>
                </c:pt>
                <c:pt idx="325">
                  <c:v>4662</c:v>
                </c:pt>
                <c:pt idx="326">
                  <c:v>4632</c:v>
                </c:pt>
                <c:pt idx="327">
                  <c:v>4608</c:v>
                </c:pt>
                <c:pt idx="328">
                  <c:v>4583</c:v>
                </c:pt>
                <c:pt idx="329">
                  <c:v>4568</c:v>
                </c:pt>
                <c:pt idx="330">
                  <c:v>4555</c:v>
                </c:pt>
                <c:pt idx="331">
                  <c:v>4539</c:v>
                </c:pt>
                <c:pt idx="332">
                  <c:v>4533</c:v>
                </c:pt>
                <c:pt idx="333">
                  <c:v>4520</c:v>
                </c:pt>
                <c:pt idx="334">
                  <c:v>4508</c:v>
                </c:pt>
                <c:pt idx="335">
                  <c:v>4495</c:v>
                </c:pt>
                <c:pt idx="336">
                  <c:v>4490</c:v>
                </c:pt>
                <c:pt idx="337">
                  <c:v>4488</c:v>
                </c:pt>
                <c:pt idx="338">
                  <c:v>4484</c:v>
                </c:pt>
                <c:pt idx="339">
                  <c:v>4478</c:v>
                </c:pt>
                <c:pt idx="340">
                  <c:v>4481</c:v>
                </c:pt>
                <c:pt idx="341">
                  <c:v>4482</c:v>
                </c:pt>
                <c:pt idx="342">
                  <c:v>4490</c:v>
                </c:pt>
                <c:pt idx="343">
                  <c:v>4484</c:v>
                </c:pt>
                <c:pt idx="344">
                  <c:v>4480</c:v>
                </c:pt>
                <c:pt idx="345">
                  <c:v>4481</c:v>
                </c:pt>
                <c:pt idx="346">
                  <c:v>4493</c:v>
                </c:pt>
                <c:pt idx="347">
                  <c:v>4489</c:v>
                </c:pt>
                <c:pt idx="348">
                  <c:v>4457</c:v>
                </c:pt>
                <c:pt idx="349">
                  <c:v>4458</c:v>
                </c:pt>
                <c:pt idx="350">
                  <c:v>4464</c:v>
                </c:pt>
                <c:pt idx="351">
                  <c:v>4469</c:v>
                </c:pt>
                <c:pt idx="352">
                  <c:v>4479</c:v>
                </c:pt>
                <c:pt idx="353">
                  <c:v>4490</c:v>
                </c:pt>
                <c:pt idx="354">
                  <c:v>4496</c:v>
                </c:pt>
                <c:pt idx="355">
                  <c:v>4498</c:v>
                </c:pt>
                <c:pt idx="356">
                  <c:v>4491</c:v>
                </c:pt>
                <c:pt idx="357">
                  <c:v>4503</c:v>
                </c:pt>
                <c:pt idx="358">
                  <c:v>4517</c:v>
                </c:pt>
                <c:pt idx="359">
                  <c:v>4526</c:v>
                </c:pt>
                <c:pt idx="360">
                  <c:v>4532</c:v>
                </c:pt>
                <c:pt idx="361">
                  <c:v>4528</c:v>
                </c:pt>
                <c:pt idx="362">
                  <c:v>4517</c:v>
                </c:pt>
                <c:pt idx="363">
                  <c:v>4508</c:v>
                </c:pt>
                <c:pt idx="364">
                  <c:v>4503</c:v>
                </c:pt>
                <c:pt idx="365">
                  <c:v>4498</c:v>
                </c:pt>
                <c:pt idx="366">
                  <c:v>4491</c:v>
                </c:pt>
                <c:pt idx="367">
                  <c:v>4485</c:v>
                </c:pt>
                <c:pt idx="368">
                  <c:v>4493</c:v>
                </c:pt>
                <c:pt idx="369">
                  <c:v>4508</c:v>
                </c:pt>
                <c:pt idx="370">
                  <c:v>4520</c:v>
                </c:pt>
                <c:pt idx="371">
                  <c:v>4527</c:v>
                </c:pt>
                <c:pt idx="372">
                  <c:v>4524</c:v>
                </c:pt>
                <c:pt idx="373">
                  <c:v>4516</c:v>
                </c:pt>
                <c:pt idx="374">
                  <c:v>4511</c:v>
                </c:pt>
                <c:pt idx="375">
                  <c:v>4507</c:v>
                </c:pt>
                <c:pt idx="376">
                  <c:v>4498</c:v>
                </c:pt>
                <c:pt idx="377">
                  <c:v>4491</c:v>
                </c:pt>
                <c:pt idx="378">
                  <c:v>4489</c:v>
                </c:pt>
                <c:pt idx="379">
                  <c:v>4485</c:v>
                </c:pt>
                <c:pt idx="380">
                  <c:v>4472</c:v>
                </c:pt>
                <c:pt idx="381">
                  <c:v>4455</c:v>
                </c:pt>
                <c:pt idx="382">
                  <c:v>4437</c:v>
                </c:pt>
                <c:pt idx="383">
                  <c:v>4426</c:v>
                </c:pt>
                <c:pt idx="384">
                  <c:v>4413</c:v>
                </c:pt>
                <c:pt idx="385">
                  <c:v>4403</c:v>
                </c:pt>
                <c:pt idx="386">
                  <c:v>4408</c:v>
                </c:pt>
                <c:pt idx="387">
                  <c:v>4419</c:v>
                </c:pt>
                <c:pt idx="388">
                  <c:v>4427</c:v>
                </c:pt>
                <c:pt idx="389">
                  <c:v>4433</c:v>
                </c:pt>
                <c:pt idx="390">
                  <c:v>4433</c:v>
                </c:pt>
                <c:pt idx="391">
                  <c:v>4434</c:v>
                </c:pt>
                <c:pt idx="392">
                  <c:v>4436</c:v>
                </c:pt>
                <c:pt idx="393">
                  <c:v>4435</c:v>
                </c:pt>
                <c:pt idx="394">
                  <c:v>4433</c:v>
                </c:pt>
                <c:pt idx="395">
                  <c:v>4414</c:v>
                </c:pt>
                <c:pt idx="396">
                  <c:v>4397</c:v>
                </c:pt>
                <c:pt idx="397">
                  <c:v>4386</c:v>
                </c:pt>
                <c:pt idx="398">
                  <c:v>4381</c:v>
                </c:pt>
                <c:pt idx="399">
                  <c:v>4371</c:v>
                </c:pt>
                <c:pt idx="400">
                  <c:v>4368</c:v>
                </c:pt>
                <c:pt idx="401">
                  <c:v>4366</c:v>
                </c:pt>
                <c:pt idx="402">
                  <c:v>4370</c:v>
                </c:pt>
                <c:pt idx="403">
                  <c:v>4375</c:v>
                </c:pt>
                <c:pt idx="404">
                  <c:v>4378</c:v>
                </c:pt>
                <c:pt idx="405">
                  <c:v>4382</c:v>
                </c:pt>
                <c:pt idx="406">
                  <c:v>4381</c:v>
                </c:pt>
                <c:pt idx="407">
                  <c:v>4381</c:v>
                </c:pt>
                <c:pt idx="408">
                  <c:v>4381</c:v>
                </c:pt>
                <c:pt idx="409">
                  <c:v>4378</c:v>
                </c:pt>
                <c:pt idx="410">
                  <c:v>4379</c:v>
                </c:pt>
                <c:pt idx="411">
                  <c:v>4383</c:v>
                </c:pt>
                <c:pt idx="412">
                  <c:v>4379</c:v>
                </c:pt>
                <c:pt idx="413">
                  <c:v>4378</c:v>
                </c:pt>
                <c:pt idx="414">
                  <c:v>4373</c:v>
                </c:pt>
                <c:pt idx="415">
                  <c:v>4365</c:v>
                </c:pt>
                <c:pt idx="416">
                  <c:v>4351</c:v>
                </c:pt>
                <c:pt idx="417">
                  <c:v>4334</c:v>
                </c:pt>
                <c:pt idx="418">
                  <c:v>4321</c:v>
                </c:pt>
                <c:pt idx="419">
                  <c:v>4305</c:v>
                </c:pt>
                <c:pt idx="420">
                  <c:v>4288</c:v>
                </c:pt>
                <c:pt idx="421">
                  <c:v>4275</c:v>
                </c:pt>
                <c:pt idx="422">
                  <c:v>4258</c:v>
                </c:pt>
                <c:pt idx="423">
                  <c:v>4237</c:v>
                </c:pt>
                <c:pt idx="424">
                  <c:v>4225</c:v>
                </c:pt>
                <c:pt idx="425">
                  <c:v>4199</c:v>
                </c:pt>
                <c:pt idx="426">
                  <c:v>4180</c:v>
                </c:pt>
                <c:pt idx="427">
                  <c:v>4174</c:v>
                </c:pt>
                <c:pt idx="428">
                  <c:v>4162</c:v>
                </c:pt>
                <c:pt idx="429">
                  <c:v>4144</c:v>
                </c:pt>
                <c:pt idx="430">
                  <c:v>4139</c:v>
                </c:pt>
                <c:pt idx="431">
                  <c:v>4134</c:v>
                </c:pt>
                <c:pt idx="432">
                  <c:v>4137</c:v>
                </c:pt>
                <c:pt idx="433">
                  <c:v>4125</c:v>
                </c:pt>
                <c:pt idx="434">
                  <c:v>4104</c:v>
                </c:pt>
                <c:pt idx="435">
                  <c:v>4094</c:v>
                </c:pt>
                <c:pt idx="436">
                  <c:v>4104</c:v>
                </c:pt>
                <c:pt idx="437">
                  <c:v>4122</c:v>
                </c:pt>
                <c:pt idx="438">
                  <c:v>4147</c:v>
                </c:pt>
                <c:pt idx="439">
                  <c:v>4169</c:v>
                </c:pt>
                <c:pt idx="440">
                  <c:v>4182</c:v>
                </c:pt>
                <c:pt idx="441">
                  <c:v>4185</c:v>
                </c:pt>
                <c:pt idx="442">
                  <c:v>4181</c:v>
                </c:pt>
                <c:pt idx="443">
                  <c:v>4182</c:v>
                </c:pt>
                <c:pt idx="444">
                  <c:v>4184</c:v>
                </c:pt>
                <c:pt idx="445">
                  <c:v>4174</c:v>
                </c:pt>
                <c:pt idx="446">
                  <c:v>4173</c:v>
                </c:pt>
                <c:pt idx="447">
                  <c:v>4176</c:v>
                </c:pt>
                <c:pt idx="448">
                  <c:v>4173</c:v>
                </c:pt>
                <c:pt idx="449">
                  <c:v>4160</c:v>
                </c:pt>
                <c:pt idx="450">
                  <c:v>4152</c:v>
                </c:pt>
                <c:pt idx="451">
                  <c:v>4142</c:v>
                </c:pt>
                <c:pt idx="452">
                  <c:v>4137</c:v>
                </c:pt>
                <c:pt idx="453">
                  <c:v>4135</c:v>
                </c:pt>
                <c:pt idx="454">
                  <c:v>4136</c:v>
                </c:pt>
                <c:pt idx="455">
                  <c:v>4140</c:v>
                </c:pt>
                <c:pt idx="456">
                  <c:v>4155</c:v>
                </c:pt>
                <c:pt idx="457">
                  <c:v>4170</c:v>
                </c:pt>
                <c:pt idx="458">
                  <c:v>4168</c:v>
                </c:pt>
                <c:pt idx="459">
                  <c:v>4164</c:v>
                </c:pt>
                <c:pt idx="460">
                  <c:v>4153</c:v>
                </c:pt>
                <c:pt idx="461">
                  <c:v>4140</c:v>
                </c:pt>
                <c:pt idx="462">
                  <c:v>4134</c:v>
                </c:pt>
                <c:pt idx="463">
                  <c:v>4138</c:v>
                </c:pt>
                <c:pt idx="464">
                  <c:v>4140</c:v>
                </c:pt>
                <c:pt idx="465">
                  <c:v>4132</c:v>
                </c:pt>
                <c:pt idx="466">
                  <c:v>4125</c:v>
                </c:pt>
                <c:pt idx="467">
                  <c:v>4121</c:v>
                </c:pt>
                <c:pt idx="468">
                  <c:v>4113</c:v>
                </c:pt>
                <c:pt idx="469">
                  <c:v>4106</c:v>
                </c:pt>
                <c:pt idx="470">
                  <c:v>4111</c:v>
                </c:pt>
                <c:pt idx="471">
                  <c:v>4118</c:v>
                </c:pt>
                <c:pt idx="472">
                  <c:v>4122</c:v>
                </c:pt>
                <c:pt idx="473">
                  <c:v>4116</c:v>
                </c:pt>
                <c:pt idx="474">
                  <c:v>4105</c:v>
                </c:pt>
                <c:pt idx="475">
                  <c:v>4100</c:v>
                </c:pt>
                <c:pt idx="476">
                  <c:v>4090</c:v>
                </c:pt>
                <c:pt idx="477">
                  <c:v>4073</c:v>
                </c:pt>
                <c:pt idx="478">
                  <c:v>4075</c:v>
                </c:pt>
                <c:pt idx="479">
                  <c:v>4085</c:v>
                </c:pt>
                <c:pt idx="480">
                  <c:v>4086</c:v>
                </c:pt>
                <c:pt idx="481">
                  <c:v>4076</c:v>
                </c:pt>
                <c:pt idx="482">
                  <c:v>4087</c:v>
                </c:pt>
                <c:pt idx="483">
                  <c:v>4083</c:v>
                </c:pt>
                <c:pt idx="484">
                  <c:v>4077</c:v>
                </c:pt>
                <c:pt idx="485">
                  <c:v>4053</c:v>
                </c:pt>
                <c:pt idx="486">
                  <c:v>4037</c:v>
                </c:pt>
                <c:pt idx="487">
                  <c:v>4017</c:v>
                </c:pt>
                <c:pt idx="488">
                  <c:v>4002</c:v>
                </c:pt>
                <c:pt idx="489">
                  <c:v>4000</c:v>
                </c:pt>
                <c:pt idx="490">
                  <c:v>4002</c:v>
                </c:pt>
                <c:pt idx="491">
                  <c:v>3993</c:v>
                </c:pt>
                <c:pt idx="492">
                  <c:v>3993</c:v>
                </c:pt>
                <c:pt idx="493">
                  <c:v>4002</c:v>
                </c:pt>
                <c:pt idx="494">
                  <c:v>4016</c:v>
                </c:pt>
                <c:pt idx="495">
                  <c:v>4013</c:v>
                </c:pt>
                <c:pt idx="496">
                  <c:v>4021</c:v>
                </c:pt>
                <c:pt idx="497">
                  <c:v>4028</c:v>
                </c:pt>
                <c:pt idx="498">
                  <c:v>4042</c:v>
                </c:pt>
                <c:pt idx="499">
                  <c:v>4043</c:v>
                </c:pt>
                <c:pt idx="500">
                  <c:v>4032</c:v>
                </c:pt>
                <c:pt idx="501">
                  <c:v>4015</c:v>
                </c:pt>
                <c:pt idx="502">
                  <c:v>4001</c:v>
                </c:pt>
                <c:pt idx="503">
                  <c:v>3988</c:v>
                </c:pt>
                <c:pt idx="504">
                  <c:v>3987</c:v>
                </c:pt>
                <c:pt idx="505">
                  <c:v>3981</c:v>
                </c:pt>
                <c:pt idx="506">
                  <c:v>3957</c:v>
                </c:pt>
                <c:pt idx="507">
                  <c:v>3930</c:v>
                </c:pt>
                <c:pt idx="508">
                  <c:v>3909</c:v>
                </c:pt>
                <c:pt idx="509">
                  <c:v>3894</c:v>
                </c:pt>
                <c:pt idx="510">
                  <c:v>3891</c:v>
                </c:pt>
                <c:pt idx="511">
                  <c:v>3891</c:v>
                </c:pt>
                <c:pt idx="512">
                  <c:v>3893</c:v>
                </c:pt>
                <c:pt idx="513">
                  <c:v>3891</c:v>
                </c:pt>
                <c:pt idx="514">
                  <c:v>3885</c:v>
                </c:pt>
                <c:pt idx="515">
                  <c:v>3883</c:v>
                </c:pt>
                <c:pt idx="516">
                  <c:v>3889</c:v>
                </c:pt>
                <c:pt idx="517">
                  <c:v>3901</c:v>
                </c:pt>
                <c:pt idx="518">
                  <c:v>3901</c:v>
                </c:pt>
                <c:pt idx="519">
                  <c:v>3894</c:v>
                </c:pt>
                <c:pt idx="520">
                  <c:v>3884</c:v>
                </c:pt>
                <c:pt idx="521">
                  <c:v>3878</c:v>
                </c:pt>
                <c:pt idx="522">
                  <c:v>3878</c:v>
                </c:pt>
                <c:pt idx="523">
                  <c:v>3876</c:v>
                </c:pt>
                <c:pt idx="524">
                  <c:v>3885</c:v>
                </c:pt>
                <c:pt idx="525">
                  <c:v>3895</c:v>
                </c:pt>
                <c:pt idx="526">
                  <c:v>3899</c:v>
                </c:pt>
                <c:pt idx="527">
                  <c:v>3895</c:v>
                </c:pt>
                <c:pt idx="528">
                  <c:v>3896</c:v>
                </c:pt>
                <c:pt idx="529">
                  <c:v>3896</c:v>
                </c:pt>
                <c:pt idx="530">
                  <c:v>3896</c:v>
                </c:pt>
                <c:pt idx="531">
                  <c:v>3879</c:v>
                </c:pt>
                <c:pt idx="532">
                  <c:v>3869</c:v>
                </c:pt>
                <c:pt idx="533">
                  <c:v>3863</c:v>
                </c:pt>
                <c:pt idx="534">
                  <c:v>3857</c:v>
                </c:pt>
                <c:pt idx="535">
                  <c:v>3858</c:v>
                </c:pt>
                <c:pt idx="536">
                  <c:v>3867</c:v>
                </c:pt>
                <c:pt idx="537">
                  <c:v>3866</c:v>
                </c:pt>
                <c:pt idx="538">
                  <c:v>3869</c:v>
                </c:pt>
                <c:pt idx="539">
                  <c:v>3861</c:v>
                </c:pt>
                <c:pt idx="540">
                  <c:v>3862</c:v>
                </c:pt>
                <c:pt idx="541">
                  <c:v>3852</c:v>
                </c:pt>
                <c:pt idx="542">
                  <c:v>3840</c:v>
                </c:pt>
                <c:pt idx="543">
                  <c:v>3825</c:v>
                </c:pt>
                <c:pt idx="544">
                  <c:v>3817</c:v>
                </c:pt>
                <c:pt idx="545">
                  <c:v>3808</c:v>
                </c:pt>
                <c:pt idx="546">
                  <c:v>3799</c:v>
                </c:pt>
                <c:pt idx="547">
                  <c:v>3796</c:v>
                </c:pt>
                <c:pt idx="548">
                  <c:v>3795</c:v>
                </c:pt>
                <c:pt idx="549">
                  <c:v>3804</c:v>
                </c:pt>
                <c:pt idx="550">
                  <c:v>3811</c:v>
                </c:pt>
                <c:pt idx="551">
                  <c:v>3827</c:v>
                </c:pt>
                <c:pt idx="552">
                  <c:v>3824</c:v>
                </c:pt>
                <c:pt idx="553">
                  <c:v>3826</c:v>
                </c:pt>
                <c:pt idx="554">
                  <c:v>3817</c:v>
                </c:pt>
                <c:pt idx="555">
                  <c:v>3804</c:v>
                </c:pt>
                <c:pt idx="556">
                  <c:v>3811</c:v>
                </c:pt>
                <c:pt idx="557">
                  <c:v>3822</c:v>
                </c:pt>
                <c:pt idx="558">
                  <c:v>3814</c:v>
                </c:pt>
                <c:pt idx="559">
                  <c:v>3799</c:v>
                </c:pt>
                <c:pt idx="560">
                  <c:v>3777</c:v>
                </c:pt>
                <c:pt idx="561">
                  <c:v>3757</c:v>
                </c:pt>
                <c:pt idx="562">
                  <c:v>3742</c:v>
                </c:pt>
                <c:pt idx="563">
                  <c:v>3739</c:v>
                </c:pt>
                <c:pt idx="564">
                  <c:v>3741</c:v>
                </c:pt>
                <c:pt idx="565">
                  <c:v>3752</c:v>
                </c:pt>
                <c:pt idx="566">
                  <c:v>3755</c:v>
                </c:pt>
                <c:pt idx="567">
                  <c:v>3763</c:v>
                </c:pt>
                <c:pt idx="568">
                  <c:v>3767</c:v>
                </c:pt>
                <c:pt idx="569">
                  <c:v>3775</c:v>
                </c:pt>
                <c:pt idx="570">
                  <c:v>3764</c:v>
                </c:pt>
                <c:pt idx="571">
                  <c:v>3757</c:v>
                </c:pt>
                <c:pt idx="572">
                  <c:v>3741</c:v>
                </c:pt>
                <c:pt idx="573">
                  <c:v>3719</c:v>
                </c:pt>
                <c:pt idx="574">
                  <c:v>3704</c:v>
                </c:pt>
                <c:pt idx="575">
                  <c:v>3695</c:v>
                </c:pt>
                <c:pt idx="576">
                  <c:v>3689</c:v>
                </c:pt>
                <c:pt idx="577">
                  <c:v>3683</c:v>
                </c:pt>
                <c:pt idx="578">
                  <c:v>3677</c:v>
                </c:pt>
                <c:pt idx="579">
                  <c:v>3675</c:v>
                </c:pt>
                <c:pt idx="580">
                  <c:v>3679</c:v>
                </c:pt>
                <c:pt idx="581">
                  <c:v>3687</c:v>
                </c:pt>
                <c:pt idx="582">
                  <c:v>3693</c:v>
                </c:pt>
                <c:pt idx="583">
                  <c:v>3703</c:v>
                </c:pt>
                <c:pt idx="584">
                  <c:v>3711</c:v>
                </c:pt>
                <c:pt idx="585">
                  <c:v>3715</c:v>
                </c:pt>
                <c:pt idx="586">
                  <c:v>3714</c:v>
                </c:pt>
                <c:pt idx="587">
                  <c:v>3716</c:v>
                </c:pt>
                <c:pt idx="588">
                  <c:v>3712</c:v>
                </c:pt>
                <c:pt idx="589">
                  <c:v>3705</c:v>
                </c:pt>
                <c:pt idx="590">
                  <c:v>3704</c:v>
                </c:pt>
                <c:pt idx="591">
                  <c:v>3699</c:v>
                </c:pt>
                <c:pt idx="592">
                  <c:v>3689</c:v>
                </c:pt>
                <c:pt idx="593">
                  <c:v>3678</c:v>
                </c:pt>
                <c:pt idx="594">
                  <c:v>3661</c:v>
                </c:pt>
                <c:pt idx="595">
                  <c:v>3648</c:v>
                </c:pt>
                <c:pt idx="596">
                  <c:v>3639</c:v>
                </c:pt>
                <c:pt idx="597">
                  <c:v>3634</c:v>
                </c:pt>
                <c:pt idx="598">
                  <c:v>3624</c:v>
                </c:pt>
                <c:pt idx="599">
                  <c:v>3618</c:v>
                </c:pt>
                <c:pt idx="600">
                  <c:v>3622</c:v>
                </c:pt>
                <c:pt idx="601">
                  <c:v>3634</c:v>
                </c:pt>
                <c:pt idx="602">
                  <c:v>3642</c:v>
                </c:pt>
                <c:pt idx="603">
                  <c:v>3645</c:v>
                </c:pt>
                <c:pt idx="604">
                  <c:v>3637</c:v>
                </c:pt>
                <c:pt idx="605">
                  <c:v>3620</c:v>
                </c:pt>
                <c:pt idx="606">
                  <c:v>3617</c:v>
                </c:pt>
                <c:pt idx="607">
                  <c:v>3618</c:v>
                </c:pt>
                <c:pt idx="608">
                  <c:v>3615</c:v>
                </c:pt>
                <c:pt idx="609">
                  <c:v>3612</c:v>
                </c:pt>
                <c:pt idx="610">
                  <c:v>3604</c:v>
                </c:pt>
                <c:pt idx="611">
                  <c:v>3597</c:v>
                </c:pt>
                <c:pt idx="612">
                  <c:v>3590</c:v>
                </c:pt>
                <c:pt idx="613">
                  <c:v>3582</c:v>
                </c:pt>
                <c:pt idx="614">
                  <c:v>3581</c:v>
                </c:pt>
                <c:pt idx="615">
                  <c:v>3579</c:v>
                </c:pt>
                <c:pt idx="616">
                  <c:v>3573</c:v>
                </c:pt>
                <c:pt idx="617">
                  <c:v>3568</c:v>
                </c:pt>
                <c:pt idx="618">
                  <c:v>3565</c:v>
                </c:pt>
                <c:pt idx="619">
                  <c:v>3563</c:v>
                </c:pt>
                <c:pt idx="620">
                  <c:v>3562</c:v>
                </c:pt>
                <c:pt idx="621">
                  <c:v>3558</c:v>
                </c:pt>
                <c:pt idx="622">
                  <c:v>3549</c:v>
                </c:pt>
                <c:pt idx="623">
                  <c:v>3536</c:v>
                </c:pt>
                <c:pt idx="624">
                  <c:v>3517</c:v>
                </c:pt>
                <c:pt idx="625">
                  <c:v>3500</c:v>
                </c:pt>
                <c:pt idx="626">
                  <c:v>3489</c:v>
                </c:pt>
                <c:pt idx="627">
                  <c:v>3482</c:v>
                </c:pt>
                <c:pt idx="628">
                  <c:v>3476</c:v>
                </c:pt>
                <c:pt idx="629">
                  <c:v>3474</c:v>
                </c:pt>
                <c:pt idx="630">
                  <c:v>3477</c:v>
                </c:pt>
                <c:pt idx="631">
                  <c:v>3487</c:v>
                </c:pt>
                <c:pt idx="632">
                  <c:v>3503</c:v>
                </c:pt>
                <c:pt idx="633">
                  <c:v>3515</c:v>
                </c:pt>
                <c:pt idx="634">
                  <c:v>3511</c:v>
                </c:pt>
                <c:pt idx="635">
                  <c:v>3504</c:v>
                </c:pt>
                <c:pt idx="636">
                  <c:v>3501</c:v>
                </c:pt>
                <c:pt idx="637">
                  <c:v>3496</c:v>
                </c:pt>
                <c:pt idx="638">
                  <c:v>3488</c:v>
                </c:pt>
                <c:pt idx="639">
                  <c:v>3485</c:v>
                </c:pt>
                <c:pt idx="640">
                  <c:v>3492</c:v>
                </c:pt>
                <c:pt idx="641">
                  <c:v>3502</c:v>
                </c:pt>
                <c:pt idx="642">
                  <c:v>3508</c:v>
                </c:pt>
                <c:pt idx="643">
                  <c:v>3508</c:v>
                </c:pt>
                <c:pt idx="644">
                  <c:v>3501</c:v>
                </c:pt>
                <c:pt idx="645">
                  <c:v>3489</c:v>
                </c:pt>
                <c:pt idx="646">
                  <c:v>3475</c:v>
                </c:pt>
                <c:pt idx="647">
                  <c:v>3467</c:v>
                </c:pt>
                <c:pt idx="648">
                  <c:v>3468</c:v>
                </c:pt>
                <c:pt idx="649">
                  <c:v>3467</c:v>
                </c:pt>
                <c:pt idx="650">
                  <c:v>3459</c:v>
                </c:pt>
                <c:pt idx="651">
                  <c:v>3446</c:v>
                </c:pt>
                <c:pt idx="652">
                  <c:v>3431</c:v>
                </c:pt>
                <c:pt idx="653">
                  <c:v>3415</c:v>
                </c:pt>
                <c:pt idx="654">
                  <c:v>3405</c:v>
                </c:pt>
                <c:pt idx="655">
                  <c:v>3400</c:v>
                </c:pt>
                <c:pt idx="656">
                  <c:v>3401</c:v>
                </c:pt>
                <c:pt idx="657">
                  <c:v>3409</c:v>
                </c:pt>
                <c:pt idx="658">
                  <c:v>3417</c:v>
                </c:pt>
                <c:pt idx="659">
                  <c:v>3424</c:v>
                </c:pt>
                <c:pt idx="660">
                  <c:v>3427</c:v>
                </c:pt>
                <c:pt idx="661">
                  <c:v>3421</c:v>
                </c:pt>
                <c:pt idx="662">
                  <c:v>3401</c:v>
                </c:pt>
                <c:pt idx="663">
                  <c:v>3380</c:v>
                </c:pt>
                <c:pt idx="664">
                  <c:v>3369</c:v>
                </c:pt>
                <c:pt idx="665">
                  <c:v>3368</c:v>
                </c:pt>
                <c:pt idx="666">
                  <c:v>3370</c:v>
                </c:pt>
                <c:pt idx="667">
                  <c:v>3367</c:v>
                </c:pt>
                <c:pt idx="668">
                  <c:v>3359</c:v>
                </c:pt>
                <c:pt idx="669">
                  <c:v>3355</c:v>
                </c:pt>
                <c:pt idx="670">
                  <c:v>3362</c:v>
                </c:pt>
                <c:pt idx="671">
                  <c:v>3367</c:v>
                </c:pt>
                <c:pt idx="672">
                  <c:v>3362</c:v>
                </c:pt>
                <c:pt idx="673">
                  <c:v>3356</c:v>
                </c:pt>
                <c:pt idx="674">
                  <c:v>3350</c:v>
                </c:pt>
                <c:pt idx="675">
                  <c:v>3342</c:v>
                </c:pt>
                <c:pt idx="676">
                  <c:v>3334</c:v>
                </c:pt>
                <c:pt idx="677">
                  <c:v>3325</c:v>
                </c:pt>
                <c:pt idx="678">
                  <c:v>3314</c:v>
                </c:pt>
                <c:pt idx="679">
                  <c:v>3300</c:v>
                </c:pt>
                <c:pt idx="680">
                  <c:v>3287</c:v>
                </c:pt>
                <c:pt idx="681">
                  <c:v>3284</c:v>
                </c:pt>
                <c:pt idx="682">
                  <c:v>3289</c:v>
                </c:pt>
                <c:pt idx="683">
                  <c:v>3296</c:v>
                </c:pt>
                <c:pt idx="684">
                  <c:v>3297</c:v>
                </c:pt>
                <c:pt idx="685">
                  <c:v>3298</c:v>
                </c:pt>
                <c:pt idx="686">
                  <c:v>3303</c:v>
                </c:pt>
                <c:pt idx="687">
                  <c:v>3307</c:v>
                </c:pt>
                <c:pt idx="688">
                  <c:v>3304</c:v>
                </c:pt>
                <c:pt idx="689">
                  <c:v>3298</c:v>
                </c:pt>
                <c:pt idx="690">
                  <c:v>3300</c:v>
                </c:pt>
                <c:pt idx="691">
                  <c:v>3304</c:v>
                </c:pt>
                <c:pt idx="692">
                  <c:v>3304</c:v>
                </c:pt>
                <c:pt idx="693">
                  <c:v>3298</c:v>
                </c:pt>
                <c:pt idx="694">
                  <c:v>3286</c:v>
                </c:pt>
                <c:pt idx="695">
                  <c:v>3272</c:v>
                </c:pt>
                <c:pt idx="696">
                  <c:v>3262</c:v>
                </c:pt>
                <c:pt idx="697">
                  <c:v>3252</c:v>
                </c:pt>
                <c:pt idx="698">
                  <c:v>3248</c:v>
                </c:pt>
                <c:pt idx="699">
                  <c:v>3247</c:v>
                </c:pt>
                <c:pt idx="700">
                  <c:v>3238</c:v>
                </c:pt>
                <c:pt idx="701">
                  <c:v>3219</c:v>
                </c:pt>
                <c:pt idx="702">
                  <c:v>3201</c:v>
                </c:pt>
                <c:pt idx="703">
                  <c:v>3195</c:v>
                </c:pt>
                <c:pt idx="704">
                  <c:v>3199</c:v>
                </c:pt>
                <c:pt idx="705">
                  <c:v>3207</c:v>
                </c:pt>
                <c:pt idx="706">
                  <c:v>3212</c:v>
                </c:pt>
                <c:pt idx="707">
                  <c:v>3212</c:v>
                </c:pt>
                <c:pt idx="708">
                  <c:v>3208</c:v>
                </c:pt>
                <c:pt idx="709">
                  <c:v>3201</c:v>
                </c:pt>
                <c:pt idx="710">
                  <c:v>3192</c:v>
                </c:pt>
                <c:pt idx="711">
                  <c:v>3184</c:v>
                </c:pt>
                <c:pt idx="712">
                  <c:v>3180</c:v>
                </c:pt>
                <c:pt idx="713">
                  <c:v>3173</c:v>
                </c:pt>
                <c:pt idx="714">
                  <c:v>3159</c:v>
                </c:pt>
                <c:pt idx="715">
                  <c:v>3148</c:v>
                </c:pt>
                <c:pt idx="716">
                  <c:v>3143</c:v>
                </c:pt>
                <c:pt idx="717">
                  <c:v>3135</c:v>
                </c:pt>
                <c:pt idx="718">
                  <c:v>3120</c:v>
                </c:pt>
                <c:pt idx="719">
                  <c:v>3107</c:v>
                </c:pt>
                <c:pt idx="720">
                  <c:v>3103</c:v>
                </c:pt>
                <c:pt idx="721">
                  <c:v>3099</c:v>
                </c:pt>
                <c:pt idx="722">
                  <c:v>3090</c:v>
                </c:pt>
                <c:pt idx="723">
                  <c:v>3080</c:v>
                </c:pt>
                <c:pt idx="724">
                  <c:v>3073</c:v>
                </c:pt>
                <c:pt idx="725">
                  <c:v>3066</c:v>
                </c:pt>
                <c:pt idx="726">
                  <c:v>3054</c:v>
                </c:pt>
                <c:pt idx="727">
                  <c:v>3046</c:v>
                </c:pt>
                <c:pt idx="728">
                  <c:v>3048</c:v>
                </c:pt>
                <c:pt idx="729">
                  <c:v>3052</c:v>
                </c:pt>
                <c:pt idx="730">
                  <c:v>3052</c:v>
                </c:pt>
                <c:pt idx="731">
                  <c:v>3053</c:v>
                </c:pt>
                <c:pt idx="732">
                  <c:v>3060</c:v>
                </c:pt>
                <c:pt idx="733">
                  <c:v>3070</c:v>
                </c:pt>
                <c:pt idx="734">
                  <c:v>3079</c:v>
                </c:pt>
                <c:pt idx="735">
                  <c:v>3080</c:v>
                </c:pt>
                <c:pt idx="736">
                  <c:v>3068</c:v>
                </c:pt>
                <c:pt idx="737">
                  <c:v>3053</c:v>
                </c:pt>
                <c:pt idx="738">
                  <c:v>3042</c:v>
                </c:pt>
                <c:pt idx="739">
                  <c:v>3035</c:v>
                </c:pt>
                <c:pt idx="740">
                  <c:v>3031</c:v>
                </c:pt>
                <c:pt idx="741">
                  <c:v>3027</c:v>
                </c:pt>
                <c:pt idx="742">
                  <c:v>3021</c:v>
                </c:pt>
                <c:pt idx="743">
                  <c:v>3017</c:v>
                </c:pt>
                <c:pt idx="744">
                  <c:v>3020</c:v>
                </c:pt>
                <c:pt idx="745">
                  <c:v>3023</c:v>
                </c:pt>
                <c:pt idx="746">
                  <c:v>3022</c:v>
                </c:pt>
                <c:pt idx="747">
                  <c:v>3014</c:v>
                </c:pt>
                <c:pt idx="748">
                  <c:v>2997</c:v>
                </c:pt>
                <c:pt idx="749">
                  <c:v>2980</c:v>
                </c:pt>
                <c:pt idx="750">
                  <c:v>2972</c:v>
                </c:pt>
                <c:pt idx="751">
                  <c:v>2971</c:v>
                </c:pt>
                <c:pt idx="752">
                  <c:v>2973</c:v>
                </c:pt>
                <c:pt idx="753">
                  <c:v>2981</c:v>
                </c:pt>
                <c:pt idx="754">
                  <c:v>2989</c:v>
                </c:pt>
                <c:pt idx="755">
                  <c:v>2994</c:v>
                </c:pt>
                <c:pt idx="756">
                  <c:v>2993</c:v>
                </c:pt>
                <c:pt idx="757">
                  <c:v>2984</c:v>
                </c:pt>
                <c:pt idx="758">
                  <c:v>2967</c:v>
                </c:pt>
                <c:pt idx="759">
                  <c:v>2957</c:v>
                </c:pt>
                <c:pt idx="760">
                  <c:v>2961</c:v>
                </c:pt>
                <c:pt idx="761">
                  <c:v>2962</c:v>
                </c:pt>
                <c:pt idx="762">
                  <c:v>2949</c:v>
                </c:pt>
                <c:pt idx="763">
                  <c:v>2939</c:v>
                </c:pt>
                <c:pt idx="764">
                  <c:v>2943</c:v>
                </c:pt>
                <c:pt idx="765">
                  <c:v>2951</c:v>
                </c:pt>
                <c:pt idx="766">
                  <c:v>2954</c:v>
                </c:pt>
                <c:pt idx="767">
                  <c:v>2953</c:v>
                </c:pt>
                <c:pt idx="768">
                  <c:v>2950</c:v>
                </c:pt>
                <c:pt idx="769">
                  <c:v>2944</c:v>
                </c:pt>
                <c:pt idx="770">
                  <c:v>2939</c:v>
                </c:pt>
                <c:pt idx="771">
                  <c:v>2941</c:v>
                </c:pt>
                <c:pt idx="772">
                  <c:v>2958</c:v>
                </c:pt>
                <c:pt idx="773">
                  <c:v>2966</c:v>
                </c:pt>
                <c:pt idx="774">
                  <c:v>2948</c:v>
                </c:pt>
                <c:pt idx="775">
                  <c:v>2927</c:v>
                </c:pt>
                <c:pt idx="776">
                  <c:v>2916</c:v>
                </c:pt>
                <c:pt idx="777">
                  <c:v>2908</c:v>
                </c:pt>
                <c:pt idx="778">
                  <c:v>2900</c:v>
                </c:pt>
                <c:pt idx="779">
                  <c:v>2898</c:v>
                </c:pt>
                <c:pt idx="780">
                  <c:v>2901</c:v>
                </c:pt>
                <c:pt idx="781">
                  <c:v>2905</c:v>
                </c:pt>
                <c:pt idx="782">
                  <c:v>2904</c:v>
                </c:pt>
                <c:pt idx="783">
                  <c:v>2901</c:v>
                </c:pt>
                <c:pt idx="784">
                  <c:v>2900</c:v>
                </c:pt>
                <c:pt idx="785">
                  <c:v>2900</c:v>
                </c:pt>
                <c:pt idx="786">
                  <c:v>2899</c:v>
                </c:pt>
                <c:pt idx="787">
                  <c:v>2899</c:v>
                </c:pt>
                <c:pt idx="788">
                  <c:v>2903</c:v>
                </c:pt>
                <c:pt idx="789">
                  <c:v>2900</c:v>
                </c:pt>
                <c:pt idx="790">
                  <c:v>2887</c:v>
                </c:pt>
                <c:pt idx="791">
                  <c:v>2876</c:v>
                </c:pt>
                <c:pt idx="792">
                  <c:v>2873</c:v>
                </c:pt>
                <c:pt idx="793">
                  <c:v>2872</c:v>
                </c:pt>
                <c:pt idx="794">
                  <c:v>2873</c:v>
                </c:pt>
                <c:pt idx="795">
                  <c:v>2872</c:v>
                </c:pt>
                <c:pt idx="796">
                  <c:v>2870</c:v>
                </c:pt>
                <c:pt idx="797">
                  <c:v>2865</c:v>
                </c:pt>
                <c:pt idx="798">
                  <c:v>2855</c:v>
                </c:pt>
                <c:pt idx="799">
                  <c:v>2843</c:v>
                </c:pt>
                <c:pt idx="800">
                  <c:v>2833</c:v>
                </c:pt>
                <c:pt idx="801">
                  <c:v>2825</c:v>
                </c:pt>
                <c:pt idx="802">
                  <c:v>2824</c:v>
                </c:pt>
                <c:pt idx="803">
                  <c:v>2825</c:v>
                </c:pt>
                <c:pt idx="804">
                  <c:v>2826</c:v>
                </c:pt>
                <c:pt idx="805">
                  <c:v>2820</c:v>
                </c:pt>
                <c:pt idx="806">
                  <c:v>2804</c:v>
                </c:pt>
                <c:pt idx="807">
                  <c:v>2794</c:v>
                </c:pt>
                <c:pt idx="808">
                  <c:v>2802</c:v>
                </c:pt>
                <c:pt idx="809">
                  <c:v>2814</c:v>
                </c:pt>
                <c:pt idx="810">
                  <c:v>2820</c:v>
                </c:pt>
                <c:pt idx="811">
                  <c:v>2819</c:v>
                </c:pt>
                <c:pt idx="812">
                  <c:v>2814</c:v>
                </c:pt>
                <c:pt idx="813">
                  <c:v>2806</c:v>
                </c:pt>
                <c:pt idx="814">
                  <c:v>2800</c:v>
                </c:pt>
                <c:pt idx="815">
                  <c:v>2793</c:v>
                </c:pt>
                <c:pt idx="816">
                  <c:v>2785</c:v>
                </c:pt>
                <c:pt idx="817">
                  <c:v>2776</c:v>
                </c:pt>
                <c:pt idx="818">
                  <c:v>2769</c:v>
                </c:pt>
                <c:pt idx="819">
                  <c:v>2761</c:v>
                </c:pt>
                <c:pt idx="820">
                  <c:v>2749</c:v>
                </c:pt>
                <c:pt idx="821">
                  <c:v>2736</c:v>
                </c:pt>
                <c:pt idx="822">
                  <c:v>2726</c:v>
                </c:pt>
                <c:pt idx="823">
                  <c:v>2721</c:v>
                </c:pt>
                <c:pt idx="824">
                  <c:v>2724</c:v>
                </c:pt>
                <c:pt idx="825">
                  <c:v>2730</c:v>
                </c:pt>
                <c:pt idx="826">
                  <c:v>2733</c:v>
                </c:pt>
                <c:pt idx="827">
                  <c:v>2735</c:v>
                </c:pt>
                <c:pt idx="828">
                  <c:v>2735</c:v>
                </c:pt>
                <c:pt idx="829">
                  <c:v>2734</c:v>
                </c:pt>
                <c:pt idx="830">
                  <c:v>2734</c:v>
                </c:pt>
                <c:pt idx="831">
                  <c:v>2729</c:v>
                </c:pt>
                <c:pt idx="832">
                  <c:v>2719</c:v>
                </c:pt>
                <c:pt idx="833">
                  <c:v>2710</c:v>
                </c:pt>
                <c:pt idx="834">
                  <c:v>2698</c:v>
                </c:pt>
                <c:pt idx="835">
                  <c:v>2688</c:v>
                </c:pt>
                <c:pt idx="836">
                  <c:v>2682</c:v>
                </c:pt>
                <c:pt idx="837">
                  <c:v>2676</c:v>
                </c:pt>
                <c:pt idx="838">
                  <c:v>2663</c:v>
                </c:pt>
                <c:pt idx="839">
                  <c:v>2645</c:v>
                </c:pt>
                <c:pt idx="840">
                  <c:v>2624</c:v>
                </c:pt>
                <c:pt idx="841">
                  <c:v>2600</c:v>
                </c:pt>
                <c:pt idx="842">
                  <c:v>2578</c:v>
                </c:pt>
                <c:pt idx="843">
                  <c:v>2563</c:v>
                </c:pt>
                <c:pt idx="844">
                  <c:v>2558</c:v>
                </c:pt>
                <c:pt idx="845">
                  <c:v>2553</c:v>
                </c:pt>
                <c:pt idx="846">
                  <c:v>2543</c:v>
                </c:pt>
                <c:pt idx="847">
                  <c:v>2529</c:v>
                </c:pt>
                <c:pt idx="848">
                  <c:v>2516</c:v>
                </c:pt>
                <c:pt idx="849">
                  <c:v>2506</c:v>
                </c:pt>
                <c:pt idx="850">
                  <c:v>2495</c:v>
                </c:pt>
                <c:pt idx="851">
                  <c:v>2483</c:v>
                </c:pt>
                <c:pt idx="852">
                  <c:v>2478</c:v>
                </c:pt>
                <c:pt idx="853">
                  <c:v>2475</c:v>
                </c:pt>
                <c:pt idx="854">
                  <c:v>2467</c:v>
                </c:pt>
                <c:pt idx="855">
                  <c:v>2459</c:v>
                </c:pt>
                <c:pt idx="856">
                  <c:v>2456</c:v>
                </c:pt>
                <c:pt idx="857">
                  <c:v>2455</c:v>
                </c:pt>
                <c:pt idx="858">
                  <c:v>2455</c:v>
                </c:pt>
                <c:pt idx="859">
                  <c:v>2455</c:v>
                </c:pt>
                <c:pt idx="860">
                  <c:v>2451</c:v>
                </c:pt>
                <c:pt idx="861">
                  <c:v>2451</c:v>
                </c:pt>
                <c:pt idx="862">
                  <c:v>2468</c:v>
                </c:pt>
                <c:pt idx="863">
                  <c:v>2496</c:v>
                </c:pt>
                <c:pt idx="864">
                  <c:v>2520</c:v>
                </c:pt>
                <c:pt idx="865">
                  <c:v>2531</c:v>
                </c:pt>
                <c:pt idx="866">
                  <c:v>2516</c:v>
                </c:pt>
                <c:pt idx="867">
                  <c:v>2490</c:v>
                </c:pt>
                <c:pt idx="868">
                  <c:v>2469</c:v>
                </c:pt>
                <c:pt idx="869">
                  <c:v>2458</c:v>
                </c:pt>
                <c:pt idx="870">
                  <c:v>2467</c:v>
                </c:pt>
                <c:pt idx="871">
                  <c:v>2483</c:v>
                </c:pt>
                <c:pt idx="872">
                  <c:v>2492</c:v>
                </c:pt>
                <c:pt idx="873">
                  <c:v>2496</c:v>
                </c:pt>
                <c:pt idx="874">
                  <c:v>2499</c:v>
                </c:pt>
                <c:pt idx="875">
                  <c:v>2499</c:v>
                </c:pt>
                <c:pt idx="876">
                  <c:v>2495</c:v>
                </c:pt>
                <c:pt idx="877">
                  <c:v>2493</c:v>
                </c:pt>
                <c:pt idx="878">
                  <c:v>2499</c:v>
                </c:pt>
                <c:pt idx="879">
                  <c:v>2506</c:v>
                </c:pt>
                <c:pt idx="880">
                  <c:v>2505</c:v>
                </c:pt>
                <c:pt idx="881">
                  <c:v>2498</c:v>
                </c:pt>
                <c:pt idx="882">
                  <c:v>2489</c:v>
                </c:pt>
                <c:pt idx="883">
                  <c:v>2483</c:v>
                </c:pt>
                <c:pt idx="884">
                  <c:v>2485</c:v>
                </c:pt>
                <c:pt idx="885">
                  <c:v>2491</c:v>
                </c:pt>
                <c:pt idx="886">
                  <c:v>2491</c:v>
                </c:pt>
                <c:pt idx="887">
                  <c:v>2489</c:v>
                </c:pt>
                <c:pt idx="888">
                  <c:v>2488</c:v>
                </c:pt>
                <c:pt idx="889">
                  <c:v>2487</c:v>
                </c:pt>
                <c:pt idx="890">
                  <c:v>2482</c:v>
                </c:pt>
                <c:pt idx="891">
                  <c:v>2473</c:v>
                </c:pt>
                <c:pt idx="892">
                  <c:v>2459</c:v>
                </c:pt>
                <c:pt idx="893">
                  <c:v>2447</c:v>
                </c:pt>
                <c:pt idx="894">
                  <c:v>2447</c:v>
                </c:pt>
                <c:pt idx="895">
                  <c:v>2451</c:v>
                </c:pt>
                <c:pt idx="896">
                  <c:v>2446</c:v>
                </c:pt>
                <c:pt idx="897">
                  <c:v>2436</c:v>
                </c:pt>
                <c:pt idx="898">
                  <c:v>2429</c:v>
                </c:pt>
                <c:pt idx="899">
                  <c:v>2424</c:v>
                </c:pt>
                <c:pt idx="900">
                  <c:v>2423</c:v>
                </c:pt>
                <c:pt idx="901">
                  <c:v>2423</c:v>
                </c:pt>
                <c:pt idx="902">
                  <c:v>2424</c:v>
                </c:pt>
                <c:pt idx="903">
                  <c:v>2423</c:v>
                </c:pt>
                <c:pt idx="904">
                  <c:v>2418</c:v>
                </c:pt>
                <c:pt idx="905">
                  <c:v>2413</c:v>
                </c:pt>
                <c:pt idx="906">
                  <c:v>2415</c:v>
                </c:pt>
                <c:pt idx="907">
                  <c:v>2420</c:v>
                </c:pt>
                <c:pt idx="908">
                  <c:v>2424</c:v>
                </c:pt>
                <c:pt idx="909">
                  <c:v>2426</c:v>
                </c:pt>
                <c:pt idx="910">
                  <c:v>2424</c:v>
                </c:pt>
                <c:pt idx="911">
                  <c:v>2421</c:v>
                </c:pt>
                <c:pt idx="912">
                  <c:v>2423</c:v>
                </c:pt>
                <c:pt idx="913">
                  <c:v>2428</c:v>
                </c:pt>
                <c:pt idx="914">
                  <c:v>2429</c:v>
                </c:pt>
                <c:pt idx="915">
                  <c:v>2428</c:v>
                </c:pt>
                <c:pt idx="916">
                  <c:v>2427</c:v>
                </c:pt>
                <c:pt idx="917">
                  <c:v>2422</c:v>
                </c:pt>
                <c:pt idx="918">
                  <c:v>2406</c:v>
                </c:pt>
                <c:pt idx="919">
                  <c:v>2382</c:v>
                </c:pt>
                <c:pt idx="920">
                  <c:v>2354</c:v>
                </c:pt>
                <c:pt idx="921">
                  <c:v>2326</c:v>
                </c:pt>
                <c:pt idx="922">
                  <c:v>2301</c:v>
                </c:pt>
                <c:pt idx="923">
                  <c:v>2281</c:v>
                </c:pt>
                <c:pt idx="924">
                  <c:v>2266</c:v>
                </c:pt>
                <c:pt idx="925">
                  <c:v>2257</c:v>
                </c:pt>
                <c:pt idx="926">
                  <c:v>2252</c:v>
                </c:pt>
                <c:pt idx="927">
                  <c:v>2248</c:v>
                </c:pt>
                <c:pt idx="928">
                  <c:v>2238</c:v>
                </c:pt>
                <c:pt idx="929">
                  <c:v>2223</c:v>
                </c:pt>
                <c:pt idx="930">
                  <c:v>2204</c:v>
                </c:pt>
                <c:pt idx="931">
                  <c:v>2186</c:v>
                </c:pt>
                <c:pt idx="932">
                  <c:v>2177</c:v>
                </c:pt>
                <c:pt idx="933">
                  <c:v>2175</c:v>
                </c:pt>
                <c:pt idx="934">
                  <c:v>2175</c:v>
                </c:pt>
                <c:pt idx="935">
                  <c:v>2178</c:v>
                </c:pt>
                <c:pt idx="936">
                  <c:v>2186</c:v>
                </c:pt>
                <c:pt idx="937">
                  <c:v>2194</c:v>
                </c:pt>
                <c:pt idx="938">
                  <c:v>2198</c:v>
                </c:pt>
                <c:pt idx="939">
                  <c:v>2199</c:v>
                </c:pt>
                <c:pt idx="940">
                  <c:v>2202</c:v>
                </c:pt>
                <c:pt idx="941">
                  <c:v>2206</c:v>
                </c:pt>
                <c:pt idx="942">
                  <c:v>2215</c:v>
                </c:pt>
                <c:pt idx="943">
                  <c:v>2223</c:v>
                </c:pt>
                <c:pt idx="944">
                  <c:v>2228</c:v>
                </c:pt>
                <c:pt idx="945">
                  <c:v>2231</c:v>
                </c:pt>
                <c:pt idx="946">
                  <c:v>2238</c:v>
                </c:pt>
                <c:pt idx="947">
                  <c:v>2242</c:v>
                </c:pt>
                <c:pt idx="948">
                  <c:v>2235</c:v>
                </c:pt>
                <c:pt idx="949">
                  <c:v>2225</c:v>
                </c:pt>
                <c:pt idx="950">
                  <c:v>2223</c:v>
                </c:pt>
                <c:pt idx="951">
                  <c:v>2226</c:v>
                </c:pt>
                <c:pt idx="952">
                  <c:v>2230</c:v>
                </c:pt>
                <c:pt idx="953">
                  <c:v>2230</c:v>
                </c:pt>
                <c:pt idx="954">
                  <c:v>2215</c:v>
                </c:pt>
                <c:pt idx="955">
                  <c:v>2200</c:v>
                </c:pt>
                <c:pt idx="956">
                  <c:v>2206</c:v>
                </c:pt>
                <c:pt idx="957">
                  <c:v>2216</c:v>
                </c:pt>
                <c:pt idx="958">
                  <c:v>2208</c:v>
                </c:pt>
                <c:pt idx="959">
                  <c:v>2187</c:v>
                </c:pt>
                <c:pt idx="960">
                  <c:v>2166</c:v>
                </c:pt>
                <c:pt idx="961">
                  <c:v>2149</c:v>
                </c:pt>
                <c:pt idx="962">
                  <c:v>2143</c:v>
                </c:pt>
                <c:pt idx="963">
                  <c:v>2143</c:v>
                </c:pt>
                <c:pt idx="964">
                  <c:v>2141</c:v>
                </c:pt>
                <c:pt idx="965">
                  <c:v>2136</c:v>
                </c:pt>
                <c:pt idx="966">
                  <c:v>2125</c:v>
                </c:pt>
                <c:pt idx="967">
                  <c:v>2113</c:v>
                </c:pt>
                <c:pt idx="968">
                  <c:v>2104</c:v>
                </c:pt>
                <c:pt idx="969">
                  <c:v>2099</c:v>
                </c:pt>
                <c:pt idx="970">
                  <c:v>2096</c:v>
                </c:pt>
                <c:pt idx="971">
                  <c:v>2095</c:v>
                </c:pt>
                <c:pt idx="972">
                  <c:v>2095</c:v>
                </c:pt>
                <c:pt idx="973">
                  <c:v>2099</c:v>
                </c:pt>
                <c:pt idx="974">
                  <c:v>2106</c:v>
                </c:pt>
                <c:pt idx="975">
                  <c:v>2112</c:v>
                </c:pt>
                <c:pt idx="976">
                  <c:v>2110</c:v>
                </c:pt>
                <c:pt idx="977">
                  <c:v>2102</c:v>
                </c:pt>
                <c:pt idx="978">
                  <c:v>2095</c:v>
                </c:pt>
                <c:pt idx="979">
                  <c:v>2089</c:v>
                </c:pt>
                <c:pt idx="980">
                  <c:v>2087</c:v>
                </c:pt>
                <c:pt idx="981">
                  <c:v>2086</c:v>
                </c:pt>
                <c:pt idx="982">
                  <c:v>2079</c:v>
                </c:pt>
                <c:pt idx="983">
                  <c:v>2068</c:v>
                </c:pt>
                <c:pt idx="984">
                  <c:v>2066</c:v>
                </c:pt>
                <c:pt idx="985">
                  <c:v>2073</c:v>
                </c:pt>
                <c:pt idx="986">
                  <c:v>2078</c:v>
                </c:pt>
                <c:pt idx="987">
                  <c:v>2081</c:v>
                </c:pt>
                <c:pt idx="988">
                  <c:v>2080</c:v>
                </c:pt>
                <c:pt idx="989">
                  <c:v>2073</c:v>
                </c:pt>
                <c:pt idx="990">
                  <c:v>2060</c:v>
                </c:pt>
                <c:pt idx="991">
                  <c:v>2046</c:v>
                </c:pt>
                <c:pt idx="992">
                  <c:v>2028</c:v>
                </c:pt>
                <c:pt idx="993">
                  <c:v>2012</c:v>
                </c:pt>
                <c:pt idx="994">
                  <c:v>2012</c:v>
                </c:pt>
                <c:pt idx="995">
                  <c:v>2019</c:v>
                </c:pt>
                <c:pt idx="996">
                  <c:v>2014</c:v>
                </c:pt>
                <c:pt idx="997">
                  <c:v>2006</c:v>
                </c:pt>
                <c:pt idx="998">
                  <c:v>2014</c:v>
                </c:pt>
                <c:pt idx="999">
                  <c:v>2025</c:v>
                </c:pt>
                <c:pt idx="1000">
                  <c:v>2012</c:v>
                </c:pt>
                <c:pt idx="1001">
                  <c:v>1992</c:v>
                </c:pt>
                <c:pt idx="1002">
                  <c:v>1991</c:v>
                </c:pt>
                <c:pt idx="1003">
                  <c:v>1994</c:v>
                </c:pt>
                <c:pt idx="1004">
                  <c:v>1988</c:v>
                </c:pt>
                <c:pt idx="1005">
                  <c:v>1977</c:v>
                </c:pt>
                <c:pt idx="1006">
                  <c:v>1964</c:v>
                </c:pt>
                <c:pt idx="1007">
                  <c:v>1960</c:v>
                </c:pt>
                <c:pt idx="1008">
                  <c:v>1971</c:v>
                </c:pt>
                <c:pt idx="1009">
                  <c:v>1978</c:v>
                </c:pt>
                <c:pt idx="1010">
                  <c:v>1968</c:v>
                </c:pt>
                <c:pt idx="1011">
                  <c:v>1955</c:v>
                </c:pt>
                <c:pt idx="1012">
                  <c:v>1948</c:v>
                </c:pt>
                <c:pt idx="1013">
                  <c:v>1942</c:v>
                </c:pt>
                <c:pt idx="1014">
                  <c:v>1933</c:v>
                </c:pt>
                <c:pt idx="1015">
                  <c:v>1922</c:v>
                </c:pt>
                <c:pt idx="1016">
                  <c:v>1911</c:v>
                </c:pt>
                <c:pt idx="1017">
                  <c:v>1900</c:v>
                </c:pt>
                <c:pt idx="1018">
                  <c:v>1890</c:v>
                </c:pt>
                <c:pt idx="1019">
                  <c:v>1885</c:v>
                </c:pt>
                <c:pt idx="1020">
                  <c:v>1890</c:v>
                </c:pt>
                <c:pt idx="1021">
                  <c:v>1897</c:v>
                </c:pt>
                <c:pt idx="1022">
                  <c:v>1900</c:v>
                </c:pt>
                <c:pt idx="1023">
                  <c:v>1900</c:v>
                </c:pt>
                <c:pt idx="1024">
                  <c:v>1898</c:v>
                </c:pt>
                <c:pt idx="1025">
                  <c:v>1887</c:v>
                </c:pt>
                <c:pt idx="1026">
                  <c:v>1863</c:v>
                </c:pt>
                <c:pt idx="1027">
                  <c:v>1842</c:v>
                </c:pt>
                <c:pt idx="1028">
                  <c:v>1834</c:v>
                </c:pt>
                <c:pt idx="1029">
                  <c:v>1833</c:v>
                </c:pt>
                <c:pt idx="1030">
                  <c:v>1834</c:v>
                </c:pt>
                <c:pt idx="1031">
                  <c:v>1835</c:v>
                </c:pt>
                <c:pt idx="1032">
                  <c:v>1836</c:v>
                </c:pt>
                <c:pt idx="1033">
                  <c:v>1836</c:v>
                </c:pt>
                <c:pt idx="1034">
                  <c:v>1834</c:v>
                </c:pt>
                <c:pt idx="1035">
                  <c:v>1832</c:v>
                </c:pt>
                <c:pt idx="1036">
                  <c:v>1829</c:v>
                </c:pt>
                <c:pt idx="1037">
                  <c:v>1828</c:v>
                </c:pt>
                <c:pt idx="1038">
                  <c:v>1831</c:v>
                </c:pt>
                <c:pt idx="1039">
                  <c:v>1835</c:v>
                </c:pt>
                <c:pt idx="1040">
                  <c:v>1839</c:v>
                </c:pt>
                <c:pt idx="1041">
                  <c:v>1839</c:v>
                </c:pt>
                <c:pt idx="1042">
                  <c:v>1834</c:v>
                </c:pt>
                <c:pt idx="1043">
                  <c:v>1827</c:v>
                </c:pt>
                <c:pt idx="1044">
                  <c:v>1821</c:v>
                </c:pt>
                <c:pt idx="1045">
                  <c:v>1815</c:v>
                </c:pt>
                <c:pt idx="1046">
                  <c:v>1810</c:v>
                </c:pt>
                <c:pt idx="1047">
                  <c:v>1801</c:v>
                </c:pt>
                <c:pt idx="1048">
                  <c:v>1786</c:v>
                </c:pt>
                <c:pt idx="1049">
                  <c:v>1773</c:v>
                </c:pt>
                <c:pt idx="1050">
                  <c:v>1767</c:v>
                </c:pt>
                <c:pt idx="1051">
                  <c:v>1758</c:v>
                </c:pt>
                <c:pt idx="1052">
                  <c:v>1736</c:v>
                </c:pt>
                <c:pt idx="1053">
                  <c:v>1719</c:v>
                </c:pt>
                <c:pt idx="1054">
                  <c:v>1717</c:v>
                </c:pt>
                <c:pt idx="1055">
                  <c:v>1722</c:v>
                </c:pt>
                <c:pt idx="1056">
                  <c:v>1732</c:v>
                </c:pt>
                <c:pt idx="1057">
                  <c:v>1740</c:v>
                </c:pt>
                <c:pt idx="1058">
                  <c:v>1739</c:v>
                </c:pt>
                <c:pt idx="1059">
                  <c:v>1740</c:v>
                </c:pt>
                <c:pt idx="1060">
                  <c:v>1749</c:v>
                </c:pt>
                <c:pt idx="1061">
                  <c:v>1757</c:v>
                </c:pt>
                <c:pt idx="1062">
                  <c:v>1759</c:v>
                </c:pt>
                <c:pt idx="1063">
                  <c:v>1754</c:v>
                </c:pt>
                <c:pt idx="1064">
                  <c:v>1744</c:v>
                </c:pt>
                <c:pt idx="1065">
                  <c:v>1733</c:v>
                </c:pt>
                <c:pt idx="1066">
                  <c:v>1726</c:v>
                </c:pt>
                <c:pt idx="1067">
                  <c:v>1719</c:v>
                </c:pt>
                <c:pt idx="1068">
                  <c:v>1709</c:v>
                </c:pt>
                <c:pt idx="1069">
                  <c:v>1701</c:v>
                </c:pt>
                <c:pt idx="1070">
                  <c:v>1696</c:v>
                </c:pt>
                <c:pt idx="1071">
                  <c:v>1693</c:v>
                </c:pt>
                <c:pt idx="1072">
                  <c:v>1691</c:v>
                </c:pt>
                <c:pt idx="1073">
                  <c:v>1692</c:v>
                </c:pt>
                <c:pt idx="1074">
                  <c:v>1699</c:v>
                </c:pt>
                <c:pt idx="1075">
                  <c:v>1702</c:v>
                </c:pt>
                <c:pt idx="1076">
                  <c:v>1695</c:v>
                </c:pt>
                <c:pt idx="1077">
                  <c:v>1684</c:v>
                </c:pt>
                <c:pt idx="1078">
                  <c:v>1675</c:v>
                </c:pt>
                <c:pt idx="1079">
                  <c:v>1668</c:v>
                </c:pt>
                <c:pt idx="1080">
                  <c:v>1663</c:v>
                </c:pt>
                <c:pt idx="1081">
                  <c:v>1657</c:v>
                </c:pt>
                <c:pt idx="1082">
                  <c:v>1648</c:v>
                </c:pt>
                <c:pt idx="1083">
                  <c:v>1637</c:v>
                </c:pt>
                <c:pt idx="1084">
                  <c:v>1627</c:v>
                </c:pt>
                <c:pt idx="1085">
                  <c:v>1614</c:v>
                </c:pt>
                <c:pt idx="1086">
                  <c:v>1597</c:v>
                </c:pt>
                <c:pt idx="1087">
                  <c:v>1582</c:v>
                </c:pt>
                <c:pt idx="1088">
                  <c:v>1573</c:v>
                </c:pt>
                <c:pt idx="1089">
                  <c:v>1569</c:v>
                </c:pt>
                <c:pt idx="1090">
                  <c:v>1571</c:v>
                </c:pt>
                <c:pt idx="1091">
                  <c:v>1572</c:v>
                </c:pt>
                <c:pt idx="1092">
                  <c:v>1572</c:v>
                </c:pt>
                <c:pt idx="1093">
                  <c:v>1569</c:v>
                </c:pt>
                <c:pt idx="1094">
                  <c:v>1565</c:v>
                </c:pt>
                <c:pt idx="1095">
                  <c:v>1564</c:v>
                </c:pt>
                <c:pt idx="1096">
                  <c:v>1567</c:v>
                </c:pt>
                <c:pt idx="1097">
                  <c:v>1573</c:v>
                </c:pt>
                <c:pt idx="1098">
                  <c:v>1581</c:v>
                </c:pt>
                <c:pt idx="1099">
                  <c:v>1588</c:v>
                </c:pt>
                <c:pt idx="1100">
                  <c:v>1590</c:v>
                </c:pt>
                <c:pt idx="1101">
                  <c:v>1587</c:v>
                </c:pt>
                <c:pt idx="1102">
                  <c:v>1580</c:v>
                </c:pt>
                <c:pt idx="1103">
                  <c:v>1578</c:v>
                </c:pt>
                <c:pt idx="1104">
                  <c:v>1585</c:v>
                </c:pt>
                <c:pt idx="1105">
                  <c:v>1588</c:v>
                </c:pt>
                <c:pt idx="1106">
                  <c:v>1579</c:v>
                </c:pt>
                <c:pt idx="1107">
                  <c:v>1563</c:v>
                </c:pt>
                <c:pt idx="1108">
                  <c:v>1543</c:v>
                </c:pt>
                <c:pt idx="1109">
                  <c:v>1527</c:v>
                </c:pt>
                <c:pt idx="1110">
                  <c:v>1520</c:v>
                </c:pt>
                <c:pt idx="1111">
                  <c:v>1516</c:v>
                </c:pt>
                <c:pt idx="1112">
                  <c:v>1511</c:v>
                </c:pt>
                <c:pt idx="1113">
                  <c:v>1504</c:v>
                </c:pt>
                <c:pt idx="1114">
                  <c:v>1497</c:v>
                </c:pt>
                <c:pt idx="1115">
                  <c:v>1491</c:v>
                </c:pt>
                <c:pt idx="1116">
                  <c:v>1487</c:v>
                </c:pt>
                <c:pt idx="1117">
                  <c:v>1484</c:v>
                </c:pt>
                <c:pt idx="1118">
                  <c:v>1484</c:v>
                </c:pt>
                <c:pt idx="1119">
                  <c:v>1480</c:v>
                </c:pt>
                <c:pt idx="1120">
                  <c:v>1470</c:v>
                </c:pt>
                <c:pt idx="1121">
                  <c:v>1459</c:v>
                </c:pt>
                <c:pt idx="1122">
                  <c:v>1450</c:v>
                </c:pt>
                <c:pt idx="1123">
                  <c:v>1444</c:v>
                </c:pt>
                <c:pt idx="1124">
                  <c:v>1440</c:v>
                </c:pt>
                <c:pt idx="1125">
                  <c:v>1438</c:v>
                </c:pt>
                <c:pt idx="1126">
                  <c:v>1439</c:v>
                </c:pt>
                <c:pt idx="1127">
                  <c:v>1436</c:v>
                </c:pt>
                <c:pt idx="1128">
                  <c:v>1427</c:v>
                </c:pt>
                <c:pt idx="1129">
                  <c:v>1412</c:v>
                </c:pt>
                <c:pt idx="1130">
                  <c:v>1394</c:v>
                </c:pt>
                <c:pt idx="1131">
                  <c:v>1375</c:v>
                </c:pt>
                <c:pt idx="1132">
                  <c:v>1355</c:v>
                </c:pt>
                <c:pt idx="1133">
                  <c:v>1338</c:v>
                </c:pt>
                <c:pt idx="1134">
                  <c:v>1323</c:v>
                </c:pt>
                <c:pt idx="1135">
                  <c:v>1311</c:v>
                </c:pt>
                <c:pt idx="1136">
                  <c:v>1304</c:v>
                </c:pt>
                <c:pt idx="1137">
                  <c:v>1295</c:v>
                </c:pt>
                <c:pt idx="1138">
                  <c:v>1281</c:v>
                </c:pt>
                <c:pt idx="1139">
                  <c:v>1272</c:v>
                </c:pt>
                <c:pt idx="1140">
                  <c:v>1273</c:v>
                </c:pt>
                <c:pt idx="1141">
                  <c:v>1275</c:v>
                </c:pt>
                <c:pt idx="1142">
                  <c:v>1271</c:v>
                </c:pt>
                <c:pt idx="1143">
                  <c:v>1265</c:v>
                </c:pt>
                <c:pt idx="1144">
                  <c:v>1259</c:v>
                </c:pt>
                <c:pt idx="1145">
                  <c:v>1253</c:v>
                </c:pt>
                <c:pt idx="1146">
                  <c:v>1249</c:v>
                </c:pt>
                <c:pt idx="1147">
                  <c:v>1249</c:v>
                </c:pt>
                <c:pt idx="1148">
                  <c:v>1256</c:v>
                </c:pt>
                <c:pt idx="1149">
                  <c:v>1267</c:v>
                </c:pt>
                <c:pt idx="1150">
                  <c:v>1280</c:v>
                </c:pt>
                <c:pt idx="1151">
                  <c:v>1288</c:v>
                </c:pt>
                <c:pt idx="1152">
                  <c:v>1285</c:v>
                </c:pt>
                <c:pt idx="1153">
                  <c:v>1274</c:v>
                </c:pt>
                <c:pt idx="1154">
                  <c:v>1257</c:v>
                </c:pt>
                <c:pt idx="1155">
                  <c:v>1235</c:v>
                </c:pt>
                <c:pt idx="1156">
                  <c:v>1206</c:v>
                </c:pt>
                <c:pt idx="1157">
                  <c:v>1191</c:v>
                </c:pt>
                <c:pt idx="1158">
                  <c:v>1202</c:v>
                </c:pt>
                <c:pt idx="1159">
                  <c:v>1215</c:v>
                </c:pt>
                <c:pt idx="1160">
                  <c:v>1213</c:v>
                </c:pt>
                <c:pt idx="1161">
                  <c:v>1206</c:v>
                </c:pt>
                <c:pt idx="1162">
                  <c:v>1200</c:v>
                </c:pt>
                <c:pt idx="1163">
                  <c:v>1197</c:v>
                </c:pt>
                <c:pt idx="1164">
                  <c:v>1196</c:v>
                </c:pt>
                <c:pt idx="1165">
                  <c:v>1195</c:v>
                </c:pt>
                <c:pt idx="1166">
                  <c:v>1191</c:v>
                </c:pt>
                <c:pt idx="1167">
                  <c:v>1190</c:v>
                </c:pt>
                <c:pt idx="1168">
                  <c:v>1194</c:v>
                </c:pt>
                <c:pt idx="1169">
                  <c:v>1199</c:v>
                </c:pt>
                <c:pt idx="1170">
                  <c:v>1201</c:v>
                </c:pt>
                <c:pt idx="1171">
                  <c:v>1200</c:v>
                </c:pt>
                <c:pt idx="1172">
                  <c:v>1196</c:v>
                </c:pt>
                <c:pt idx="1173">
                  <c:v>1193</c:v>
                </c:pt>
                <c:pt idx="1174">
                  <c:v>1190</c:v>
                </c:pt>
                <c:pt idx="1175">
                  <c:v>1186</c:v>
                </c:pt>
                <c:pt idx="1176">
                  <c:v>1180</c:v>
                </c:pt>
                <c:pt idx="1177">
                  <c:v>1169</c:v>
                </c:pt>
                <c:pt idx="1178">
                  <c:v>1151</c:v>
                </c:pt>
                <c:pt idx="1179">
                  <c:v>1131</c:v>
                </c:pt>
                <c:pt idx="1180">
                  <c:v>1111</c:v>
                </c:pt>
                <c:pt idx="1181">
                  <c:v>1098</c:v>
                </c:pt>
                <c:pt idx="1182">
                  <c:v>1096</c:v>
                </c:pt>
                <c:pt idx="1183">
                  <c:v>1104</c:v>
                </c:pt>
                <c:pt idx="1184">
                  <c:v>1119</c:v>
                </c:pt>
                <c:pt idx="1185">
                  <c:v>1131</c:v>
                </c:pt>
                <c:pt idx="1186">
                  <c:v>1136</c:v>
                </c:pt>
                <c:pt idx="1187">
                  <c:v>1133</c:v>
                </c:pt>
                <c:pt idx="1188">
                  <c:v>1126</c:v>
                </c:pt>
                <c:pt idx="1189">
                  <c:v>1119</c:v>
                </c:pt>
                <c:pt idx="1190">
                  <c:v>1115</c:v>
                </c:pt>
                <c:pt idx="1191">
                  <c:v>1114</c:v>
                </c:pt>
                <c:pt idx="1192">
                  <c:v>1115</c:v>
                </c:pt>
                <c:pt idx="1193">
                  <c:v>1112</c:v>
                </c:pt>
                <c:pt idx="1194">
                  <c:v>1100</c:v>
                </c:pt>
                <c:pt idx="1195">
                  <c:v>1089</c:v>
                </c:pt>
                <c:pt idx="1196">
                  <c:v>1083</c:v>
                </c:pt>
                <c:pt idx="1197">
                  <c:v>1074</c:v>
                </c:pt>
                <c:pt idx="1198">
                  <c:v>1058</c:v>
                </c:pt>
                <c:pt idx="1199">
                  <c:v>1044</c:v>
                </c:pt>
                <c:pt idx="1200">
                  <c:v>1041</c:v>
                </c:pt>
                <c:pt idx="1201">
                  <c:v>1043</c:v>
                </c:pt>
                <c:pt idx="1202">
                  <c:v>1046</c:v>
                </c:pt>
                <c:pt idx="1203">
                  <c:v>1039</c:v>
                </c:pt>
                <c:pt idx="1204">
                  <c:v>1013</c:v>
                </c:pt>
                <c:pt idx="1205">
                  <c:v>986</c:v>
                </c:pt>
                <c:pt idx="1206">
                  <c:v>970</c:v>
                </c:pt>
                <c:pt idx="1207">
                  <c:v>958</c:v>
                </c:pt>
                <c:pt idx="1208">
                  <c:v>949</c:v>
                </c:pt>
                <c:pt idx="1209">
                  <c:v>939</c:v>
                </c:pt>
                <c:pt idx="1210">
                  <c:v>925</c:v>
                </c:pt>
                <c:pt idx="1211">
                  <c:v>914</c:v>
                </c:pt>
                <c:pt idx="1212">
                  <c:v>911</c:v>
                </c:pt>
                <c:pt idx="1213">
                  <c:v>912</c:v>
                </c:pt>
                <c:pt idx="1214">
                  <c:v>912</c:v>
                </c:pt>
                <c:pt idx="1215">
                  <c:v>912</c:v>
                </c:pt>
                <c:pt idx="1216">
                  <c:v>920</c:v>
                </c:pt>
                <c:pt idx="1217">
                  <c:v>929</c:v>
                </c:pt>
                <c:pt idx="1218">
                  <c:v>935</c:v>
                </c:pt>
                <c:pt idx="1219">
                  <c:v>939</c:v>
                </c:pt>
                <c:pt idx="1220">
                  <c:v>941</c:v>
                </c:pt>
                <c:pt idx="1221">
                  <c:v>943</c:v>
                </c:pt>
                <c:pt idx="1222">
                  <c:v>949</c:v>
                </c:pt>
                <c:pt idx="1223">
                  <c:v>950</c:v>
                </c:pt>
                <c:pt idx="1224">
                  <c:v>938</c:v>
                </c:pt>
                <c:pt idx="1225">
                  <c:v>924</c:v>
                </c:pt>
                <c:pt idx="1226">
                  <c:v>919</c:v>
                </c:pt>
                <c:pt idx="1227">
                  <c:v>922</c:v>
                </c:pt>
                <c:pt idx="1228">
                  <c:v>937</c:v>
                </c:pt>
                <c:pt idx="1229">
                  <c:v>945</c:v>
                </c:pt>
                <c:pt idx="1230">
                  <c:v>931</c:v>
                </c:pt>
                <c:pt idx="1231">
                  <c:v>910</c:v>
                </c:pt>
                <c:pt idx="1232">
                  <c:v>891</c:v>
                </c:pt>
                <c:pt idx="1233">
                  <c:v>878</c:v>
                </c:pt>
                <c:pt idx="1234">
                  <c:v>872</c:v>
                </c:pt>
                <c:pt idx="1235">
                  <c:v>869</c:v>
                </c:pt>
                <c:pt idx="1236">
                  <c:v>866</c:v>
                </c:pt>
                <c:pt idx="1237">
                  <c:v>863</c:v>
                </c:pt>
                <c:pt idx="1238">
                  <c:v>859</c:v>
                </c:pt>
                <c:pt idx="1239">
                  <c:v>858</c:v>
                </c:pt>
                <c:pt idx="1240">
                  <c:v>862</c:v>
                </c:pt>
                <c:pt idx="1241">
                  <c:v>863</c:v>
                </c:pt>
                <c:pt idx="1242">
                  <c:v>854</c:v>
                </c:pt>
                <c:pt idx="1243">
                  <c:v>839</c:v>
                </c:pt>
                <c:pt idx="1244">
                  <c:v>818</c:v>
                </c:pt>
                <c:pt idx="1245">
                  <c:v>802</c:v>
                </c:pt>
                <c:pt idx="1246">
                  <c:v>800</c:v>
                </c:pt>
                <c:pt idx="1247">
                  <c:v>802</c:v>
                </c:pt>
                <c:pt idx="1248">
                  <c:v>801</c:v>
                </c:pt>
                <c:pt idx="1249">
                  <c:v>800</c:v>
                </c:pt>
                <c:pt idx="1250">
                  <c:v>802</c:v>
                </c:pt>
                <c:pt idx="1251">
                  <c:v>797</c:v>
                </c:pt>
                <c:pt idx="1252">
                  <c:v>783</c:v>
                </c:pt>
                <c:pt idx="1253">
                  <c:v>766</c:v>
                </c:pt>
                <c:pt idx="1254">
                  <c:v>753</c:v>
                </c:pt>
                <c:pt idx="1255">
                  <c:v>737</c:v>
                </c:pt>
                <c:pt idx="1256">
                  <c:v>714</c:v>
                </c:pt>
                <c:pt idx="1257">
                  <c:v>691</c:v>
                </c:pt>
                <c:pt idx="1258">
                  <c:v>674</c:v>
                </c:pt>
                <c:pt idx="1259">
                  <c:v>658</c:v>
                </c:pt>
                <c:pt idx="1260">
                  <c:v>642</c:v>
                </c:pt>
                <c:pt idx="1261">
                  <c:v>630</c:v>
                </c:pt>
                <c:pt idx="1262">
                  <c:v>621</c:v>
                </c:pt>
                <c:pt idx="1263">
                  <c:v>612</c:v>
                </c:pt>
                <c:pt idx="1264">
                  <c:v>601</c:v>
                </c:pt>
                <c:pt idx="1265">
                  <c:v>589</c:v>
                </c:pt>
                <c:pt idx="1266">
                  <c:v>579</c:v>
                </c:pt>
                <c:pt idx="1267">
                  <c:v>575</c:v>
                </c:pt>
                <c:pt idx="1268">
                  <c:v>581</c:v>
                </c:pt>
                <c:pt idx="1269">
                  <c:v>591</c:v>
                </c:pt>
                <c:pt idx="1270">
                  <c:v>601</c:v>
                </c:pt>
                <c:pt idx="1271">
                  <c:v>611</c:v>
                </c:pt>
                <c:pt idx="1272">
                  <c:v>621</c:v>
                </c:pt>
                <c:pt idx="1273">
                  <c:v>633</c:v>
                </c:pt>
                <c:pt idx="1274">
                  <c:v>647</c:v>
                </c:pt>
                <c:pt idx="1275">
                  <c:v>653</c:v>
                </c:pt>
                <c:pt idx="1276">
                  <c:v>646</c:v>
                </c:pt>
                <c:pt idx="1277">
                  <c:v>628</c:v>
                </c:pt>
                <c:pt idx="1278">
                  <c:v>604</c:v>
                </c:pt>
                <c:pt idx="1279">
                  <c:v>583</c:v>
                </c:pt>
                <c:pt idx="1280">
                  <c:v>572</c:v>
                </c:pt>
                <c:pt idx="1281">
                  <c:v>560</c:v>
                </c:pt>
                <c:pt idx="1282">
                  <c:v>543</c:v>
                </c:pt>
                <c:pt idx="1283">
                  <c:v>526</c:v>
                </c:pt>
                <c:pt idx="1284">
                  <c:v>513</c:v>
                </c:pt>
                <c:pt idx="1285">
                  <c:v>502</c:v>
                </c:pt>
                <c:pt idx="1286">
                  <c:v>491</c:v>
                </c:pt>
                <c:pt idx="1287">
                  <c:v>477</c:v>
                </c:pt>
                <c:pt idx="1288">
                  <c:v>459</c:v>
                </c:pt>
                <c:pt idx="1289">
                  <c:v>438</c:v>
                </c:pt>
                <c:pt idx="1290">
                  <c:v>415</c:v>
                </c:pt>
                <c:pt idx="1291">
                  <c:v>398</c:v>
                </c:pt>
                <c:pt idx="1292">
                  <c:v>393</c:v>
                </c:pt>
                <c:pt idx="1293">
                  <c:v>389</c:v>
                </c:pt>
                <c:pt idx="1294">
                  <c:v>381</c:v>
                </c:pt>
                <c:pt idx="1295">
                  <c:v>374</c:v>
                </c:pt>
                <c:pt idx="1296">
                  <c:v>372</c:v>
                </c:pt>
                <c:pt idx="1297">
                  <c:v>368</c:v>
                </c:pt>
                <c:pt idx="1298">
                  <c:v>359</c:v>
                </c:pt>
                <c:pt idx="1299">
                  <c:v>352</c:v>
                </c:pt>
                <c:pt idx="1300">
                  <c:v>350</c:v>
                </c:pt>
                <c:pt idx="1301">
                  <c:v>351</c:v>
                </c:pt>
                <c:pt idx="1302">
                  <c:v>353</c:v>
                </c:pt>
                <c:pt idx="1303">
                  <c:v>345</c:v>
                </c:pt>
                <c:pt idx="1304">
                  <c:v>337</c:v>
                </c:pt>
                <c:pt idx="1305">
                  <c:v>321</c:v>
                </c:pt>
                <c:pt idx="1306">
                  <c:v>306</c:v>
                </c:pt>
                <c:pt idx="1307">
                  <c:v>304</c:v>
                </c:pt>
                <c:pt idx="1308">
                  <c:v>308</c:v>
                </c:pt>
                <c:pt idx="1309">
                  <c:v>311</c:v>
                </c:pt>
                <c:pt idx="1310">
                  <c:v>310</c:v>
                </c:pt>
                <c:pt idx="1311">
                  <c:v>316</c:v>
                </c:pt>
                <c:pt idx="1312">
                  <c:v>329</c:v>
                </c:pt>
                <c:pt idx="1313">
                  <c:v>324</c:v>
                </c:pt>
                <c:pt idx="1314">
                  <c:v>325</c:v>
                </c:pt>
                <c:pt idx="1315">
                  <c:v>333</c:v>
                </c:pt>
                <c:pt idx="1316">
                  <c:v>335</c:v>
                </c:pt>
                <c:pt idx="1317">
                  <c:v>331</c:v>
                </c:pt>
                <c:pt idx="1318">
                  <c:v>332</c:v>
                </c:pt>
                <c:pt idx="1319">
                  <c:v>343</c:v>
                </c:pt>
                <c:pt idx="1320">
                  <c:v>346</c:v>
                </c:pt>
                <c:pt idx="1321">
                  <c:v>369</c:v>
                </c:pt>
                <c:pt idx="1322">
                  <c:v>359</c:v>
                </c:pt>
                <c:pt idx="1323">
                  <c:v>354</c:v>
                </c:pt>
                <c:pt idx="1324">
                  <c:v>334</c:v>
                </c:pt>
                <c:pt idx="1325">
                  <c:v>332</c:v>
                </c:pt>
                <c:pt idx="1326">
                  <c:v>328</c:v>
                </c:pt>
                <c:pt idx="1327">
                  <c:v>305</c:v>
                </c:pt>
                <c:pt idx="1328">
                  <c:v>299</c:v>
                </c:pt>
                <c:pt idx="1329">
                  <c:v>273</c:v>
                </c:pt>
                <c:pt idx="1330">
                  <c:v>251</c:v>
                </c:pt>
                <c:pt idx="1331">
                  <c:v>239</c:v>
                </c:pt>
                <c:pt idx="1332">
                  <c:v>233</c:v>
                </c:pt>
                <c:pt idx="1333">
                  <c:v>215</c:v>
                </c:pt>
                <c:pt idx="1334">
                  <c:v>180</c:v>
                </c:pt>
                <c:pt idx="1335">
                  <c:v>176</c:v>
                </c:pt>
                <c:pt idx="1336">
                  <c:v>168</c:v>
                </c:pt>
                <c:pt idx="1337">
                  <c:v>141</c:v>
                </c:pt>
                <c:pt idx="1338">
                  <c:v>133</c:v>
                </c:pt>
                <c:pt idx="1339">
                  <c:v>118</c:v>
                </c:pt>
                <c:pt idx="1340">
                  <c:v>103</c:v>
                </c:pt>
                <c:pt idx="1341">
                  <c:v>105</c:v>
                </c:pt>
                <c:pt idx="1342">
                  <c:v>96</c:v>
                </c:pt>
                <c:pt idx="1343">
                  <c:v>92</c:v>
                </c:pt>
                <c:pt idx="1344">
                  <c:v>104</c:v>
                </c:pt>
                <c:pt idx="1345">
                  <c:v>112</c:v>
                </c:pt>
                <c:pt idx="1346">
                  <c:v>136</c:v>
                </c:pt>
                <c:pt idx="1347">
                  <c:v>152</c:v>
                </c:pt>
                <c:pt idx="1348">
                  <c:v>167</c:v>
                </c:pt>
                <c:pt idx="1349">
                  <c:v>163</c:v>
                </c:pt>
                <c:pt idx="1350">
                  <c:v>164</c:v>
                </c:pt>
                <c:pt idx="1351">
                  <c:v>161</c:v>
                </c:pt>
                <c:pt idx="1352">
                  <c:v>155</c:v>
                </c:pt>
                <c:pt idx="1353">
                  <c:v>172</c:v>
                </c:pt>
                <c:pt idx="1354">
                  <c:v>176</c:v>
                </c:pt>
                <c:pt idx="1355">
                  <c:v>167</c:v>
                </c:pt>
                <c:pt idx="1356">
                  <c:v>185</c:v>
                </c:pt>
                <c:pt idx="1357">
                  <c:v>216</c:v>
                </c:pt>
                <c:pt idx="1358">
                  <c:v>219</c:v>
                </c:pt>
                <c:pt idx="1359">
                  <c:v>213</c:v>
                </c:pt>
                <c:pt idx="1360">
                  <c:v>169</c:v>
                </c:pt>
                <c:pt idx="1361">
                  <c:v>153</c:v>
                </c:pt>
                <c:pt idx="1362">
                  <c:v>132</c:v>
                </c:pt>
                <c:pt idx="1363">
                  <c:v>110</c:v>
                </c:pt>
                <c:pt idx="1364">
                  <c:v>102</c:v>
                </c:pt>
                <c:pt idx="1365">
                  <c:v>103</c:v>
                </c:pt>
                <c:pt idx="1366">
                  <c:v>94</c:v>
                </c:pt>
                <c:pt idx="1367">
                  <c:v>113</c:v>
                </c:pt>
                <c:pt idx="1368">
                  <c:v>122</c:v>
                </c:pt>
                <c:pt idx="1369">
                  <c:v>114</c:v>
                </c:pt>
                <c:pt idx="1370">
                  <c:v>113</c:v>
                </c:pt>
                <c:pt idx="1371">
                  <c:v>123</c:v>
                </c:pt>
                <c:pt idx="1372">
                  <c:v>119</c:v>
                </c:pt>
                <c:pt idx="1373">
                  <c:v>123</c:v>
                </c:pt>
                <c:pt idx="1374">
                  <c:v>114</c:v>
                </c:pt>
                <c:pt idx="1375">
                  <c:v>120</c:v>
                </c:pt>
                <c:pt idx="1376">
                  <c:v>104</c:v>
                </c:pt>
                <c:pt idx="1377">
                  <c:v>102</c:v>
                </c:pt>
                <c:pt idx="1378">
                  <c:v>98</c:v>
                </c:pt>
                <c:pt idx="1379">
                  <c:v>78</c:v>
                </c:pt>
                <c:pt idx="1380">
                  <c:v>70</c:v>
                </c:pt>
                <c:pt idx="1381">
                  <c:v>84</c:v>
                </c:pt>
                <c:pt idx="1382">
                  <c:v>99</c:v>
                </c:pt>
                <c:pt idx="1383">
                  <c:v>104</c:v>
                </c:pt>
                <c:pt idx="1384">
                  <c:v>129</c:v>
                </c:pt>
                <c:pt idx="1385">
                  <c:v>132</c:v>
                </c:pt>
                <c:pt idx="1386">
                  <c:v>152</c:v>
                </c:pt>
                <c:pt idx="1387">
                  <c:v>154</c:v>
                </c:pt>
                <c:pt idx="1388">
                  <c:v>172</c:v>
                </c:pt>
                <c:pt idx="1389">
                  <c:v>188</c:v>
                </c:pt>
                <c:pt idx="1390">
                  <c:v>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8992"/>
        <c:axId val="452930952"/>
      </c:scatterChart>
      <c:scatterChart>
        <c:scatterStyle val="smoothMarker"/>
        <c:varyColors val="0"/>
        <c:ser>
          <c:idx val="1"/>
          <c:order val="0"/>
          <c:tx>
            <c:v>C14 variation in the atmosphere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'dati calibrazione'!$A$1912:$A$3302</c:f>
              <c:numCache>
                <c:formatCode>General</c:formatCode>
                <c:ptCount val="1391"/>
                <c:pt idx="0">
                  <c:v>6950</c:v>
                </c:pt>
                <c:pt idx="1">
                  <c:v>6945</c:v>
                </c:pt>
                <c:pt idx="2">
                  <c:v>6940</c:v>
                </c:pt>
                <c:pt idx="3">
                  <c:v>6935</c:v>
                </c:pt>
                <c:pt idx="4">
                  <c:v>6930</c:v>
                </c:pt>
                <c:pt idx="5">
                  <c:v>6925</c:v>
                </c:pt>
                <c:pt idx="6">
                  <c:v>6920</c:v>
                </c:pt>
                <c:pt idx="7">
                  <c:v>6915</c:v>
                </c:pt>
                <c:pt idx="8">
                  <c:v>6910</c:v>
                </c:pt>
                <c:pt idx="9">
                  <c:v>6905</c:v>
                </c:pt>
                <c:pt idx="10">
                  <c:v>6900</c:v>
                </c:pt>
                <c:pt idx="11">
                  <c:v>6895</c:v>
                </c:pt>
                <c:pt idx="12">
                  <c:v>6890</c:v>
                </c:pt>
                <c:pt idx="13">
                  <c:v>6885</c:v>
                </c:pt>
                <c:pt idx="14">
                  <c:v>6880</c:v>
                </c:pt>
                <c:pt idx="15">
                  <c:v>6875</c:v>
                </c:pt>
                <c:pt idx="16">
                  <c:v>6870</c:v>
                </c:pt>
                <c:pt idx="17">
                  <c:v>6865</c:v>
                </c:pt>
                <c:pt idx="18">
                  <c:v>6860</c:v>
                </c:pt>
                <c:pt idx="19">
                  <c:v>6855</c:v>
                </c:pt>
                <c:pt idx="20">
                  <c:v>6850</c:v>
                </c:pt>
                <c:pt idx="21">
                  <c:v>6845</c:v>
                </c:pt>
                <c:pt idx="22">
                  <c:v>6840</c:v>
                </c:pt>
                <c:pt idx="23">
                  <c:v>6835</c:v>
                </c:pt>
                <c:pt idx="24">
                  <c:v>6830</c:v>
                </c:pt>
                <c:pt idx="25">
                  <c:v>6825</c:v>
                </c:pt>
                <c:pt idx="26">
                  <c:v>6820</c:v>
                </c:pt>
                <c:pt idx="27">
                  <c:v>6815</c:v>
                </c:pt>
                <c:pt idx="28">
                  <c:v>6810</c:v>
                </c:pt>
                <c:pt idx="29">
                  <c:v>6805</c:v>
                </c:pt>
                <c:pt idx="30">
                  <c:v>6800</c:v>
                </c:pt>
                <c:pt idx="31">
                  <c:v>6795</c:v>
                </c:pt>
                <c:pt idx="32">
                  <c:v>6790</c:v>
                </c:pt>
                <c:pt idx="33">
                  <c:v>6785</c:v>
                </c:pt>
                <c:pt idx="34">
                  <c:v>6780</c:v>
                </c:pt>
                <c:pt idx="35">
                  <c:v>6775</c:v>
                </c:pt>
                <c:pt idx="36">
                  <c:v>6770</c:v>
                </c:pt>
                <c:pt idx="37">
                  <c:v>6765</c:v>
                </c:pt>
                <c:pt idx="38">
                  <c:v>6760</c:v>
                </c:pt>
                <c:pt idx="39">
                  <c:v>6755</c:v>
                </c:pt>
                <c:pt idx="40">
                  <c:v>6750</c:v>
                </c:pt>
                <c:pt idx="41">
                  <c:v>6745</c:v>
                </c:pt>
                <c:pt idx="42">
                  <c:v>6740</c:v>
                </c:pt>
                <c:pt idx="43">
                  <c:v>6735</c:v>
                </c:pt>
                <c:pt idx="44">
                  <c:v>6730</c:v>
                </c:pt>
                <c:pt idx="45">
                  <c:v>6725</c:v>
                </c:pt>
                <c:pt idx="46">
                  <c:v>6720</c:v>
                </c:pt>
                <c:pt idx="47">
                  <c:v>6715</c:v>
                </c:pt>
                <c:pt idx="48">
                  <c:v>6710</c:v>
                </c:pt>
                <c:pt idx="49">
                  <c:v>6705</c:v>
                </c:pt>
                <c:pt idx="50">
                  <c:v>6700</c:v>
                </c:pt>
                <c:pt idx="51">
                  <c:v>6695</c:v>
                </c:pt>
                <c:pt idx="52">
                  <c:v>6690</c:v>
                </c:pt>
                <c:pt idx="53">
                  <c:v>6685</c:v>
                </c:pt>
                <c:pt idx="54">
                  <c:v>6680</c:v>
                </c:pt>
                <c:pt idx="55">
                  <c:v>6675</c:v>
                </c:pt>
                <c:pt idx="56">
                  <c:v>6670</c:v>
                </c:pt>
                <c:pt idx="57">
                  <c:v>6665</c:v>
                </c:pt>
                <c:pt idx="58">
                  <c:v>6660</c:v>
                </c:pt>
                <c:pt idx="59">
                  <c:v>6655</c:v>
                </c:pt>
                <c:pt idx="60">
                  <c:v>6650</c:v>
                </c:pt>
                <c:pt idx="61">
                  <c:v>6645</c:v>
                </c:pt>
                <c:pt idx="62">
                  <c:v>6640</c:v>
                </c:pt>
                <c:pt idx="63">
                  <c:v>6635</c:v>
                </c:pt>
                <c:pt idx="64">
                  <c:v>6630</c:v>
                </c:pt>
                <c:pt idx="65">
                  <c:v>6625</c:v>
                </c:pt>
                <c:pt idx="66">
                  <c:v>6620</c:v>
                </c:pt>
                <c:pt idx="67">
                  <c:v>6615</c:v>
                </c:pt>
                <c:pt idx="68">
                  <c:v>6610</c:v>
                </c:pt>
                <c:pt idx="69">
                  <c:v>6605</c:v>
                </c:pt>
                <c:pt idx="70">
                  <c:v>6600</c:v>
                </c:pt>
                <c:pt idx="71">
                  <c:v>6595</c:v>
                </c:pt>
                <c:pt idx="72">
                  <c:v>6590</c:v>
                </c:pt>
                <c:pt idx="73">
                  <c:v>6585</c:v>
                </c:pt>
                <c:pt idx="74">
                  <c:v>6580</c:v>
                </c:pt>
                <c:pt idx="75">
                  <c:v>6575</c:v>
                </c:pt>
                <c:pt idx="76">
                  <c:v>6570</c:v>
                </c:pt>
                <c:pt idx="77">
                  <c:v>6565</c:v>
                </c:pt>
                <c:pt idx="78">
                  <c:v>6560</c:v>
                </c:pt>
                <c:pt idx="79">
                  <c:v>6555</c:v>
                </c:pt>
                <c:pt idx="80">
                  <c:v>6550</c:v>
                </c:pt>
                <c:pt idx="81">
                  <c:v>6545</c:v>
                </c:pt>
                <c:pt idx="82">
                  <c:v>6540</c:v>
                </c:pt>
                <c:pt idx="83">
                  <c:v>6535</c:v>
                </c:pt>
                <c:pt idx="84">
                  <c:v>6530</c:v>
                </c:pt>
                <c:pt idx="85">
                  <c:v>6525</c:v>
                </c:pt>
                <c:pt idx="86">
                  <c:v>6520</c:v>
                </c:pt>
                <c:pt idx="87">
                  <c:v>6515</c:v>
                </c:pt>
                <c:pt idx="88">
                  <c:v>6510</c:v>
                </c:pt>
                <c:pt idx="89">
                  <c:v>6505</c:v>
                </c:pt>
                <c:pt idx="90">
                  <c:v>6500</c:v>
                </c:pt>
                <c:pt idx="91">
                  <c:v>6495</c:v>
                </c:pt>
                <c:pt idx="92">
                  <c:v>6490</c:v>
                </c:pt>
                <c:pt idx="93">
                  <c:v>6485</c:v>
                </c:pt>
                <c:pt idx="94">
                  <c:v>6480</c:v>
                </c:pt>
                <c:pt idx="95">
                  <c:v>6475</c:v>
                </c:pt>
                <c:pt idx="96">
                  <c:v>6470</c:v>
                </c:pt>
                <c:pt idx="97">
                  <c:v>6465</c:v>
                </c:pt>
                <c:pt idx="98">
                  <c:v>6460</c:v>
                </c:pt>
                <c:pt idx="99">
                  <c:v>6455</c:v>
                </c:pt>
                <c:pt idx="100">
                  <c:v>6450</c:v>
                </c:pt>
                <c:pt idx="101">
                  <c:v>6445</c:v>
                </c:pt>
                <c:pt idx="102">
                  <c:v>6440</c:v>
                </c:pt>
                <c:pt idx="103">
                  <c:v>6435</c:v>
                </c:pt>
                <c:pt idx="104">
                  <c:v>6430</c:v>
                </c:pt>
                <c:pt idx="105">
                  <c:v>6425</c:v>
                </c:pt>
                <c:pt idx="106">
                  <c:v>6420</c:v>
                </c:pt>
                <c:pt idx="107">
                  <c:v>6415</c:v>
                </c:pt>
                <c:pt idx="108">
                  <c:v>6410</c:v>
                </c:pt>
                <c:pt idx="109">
                  <c:v>6405</c:v>
                </c:pt>
                <c:pt idx="110">
                  <c:v>6400</c:v>
                </c:pt>
                <c:pt idx="111">
                  <c:v>6395</c:v>
                </c:pt>
                <c:pt idx="112">
                  <c:v>6390</c:v>
                </c:pt>
                <c:pt idx="113">
                  <c:v>6385</c:v>
                </c:pt>
                <c:pt idx="114">
                  <c:v>6380</c:v>
                </c:pt>
                <c:pt idx="115">
                  <c:v>6375</c:v>
                </c:pt>
                <c:pt idx="116">
                  <c:v>6370</c:v>
                </c:pt>
                <c:pt idx="117">
                  <c:v>6365</c:v>
                </c:pt>
                <c:pt idx="118">
                  <c:v>6360</c:v>
                </c:pt>
                <c:pt idx="119">
                  <c:v>6355</c:v>
                </c:pt>
                <c:pt idx="120">
                  <c:v>6350</c:v>
                </c:pt>
                <c:pt idx="121">
                  <c:v>6345</c:v>
                </c:pt>
                <c:pt idx="122">
                  <c:v>6340</c:v>
                </c:pt>
                <c:pt idx="123">
                  <c:v>6335</c:v>
                </c:pt>
                <c:pt idx="124">
                  <c:v>6330</c:v>
                </c:pt>
                <c:pt idx="125">
                  <c:v>6325</c:v>
                </c:pt>
                <c:pt idx="126">
                  <c:v>6320</c:v>
                </c:pt>
                <c:pt idx="127">
                  <c:v>6315</c:v>
                </c:pt>
                <c:pt idx="128">
                  <c:v>6310</c:v>
                </c:pt>
                <c:pt idx="129">
                  <c:v>6305</c:v>
                </c:pt>
                <c:pt idx="130">
                  <c:v>6300</c:v>
                </c:pt>
                <c:pt idx="131">
                  <c:v>6295</c:v>
                </c:pt>
                <c:pt idx="132">
                  <c:v>6290</c:v>
                </c:pt>
                <c:pt idx="133">
                  <c:v>6285</c:v>
                </c:pt>
                <c:pt idx="134">
                  <c:v>6280</c:v>
                </c:pt>
                <c:pt idx="135">
                  <c:v>6275</c:v>
                </c:pt>
                <c:pt idx="136">
                  <c:v>6270</c:v>
                </c:pt>
                <c:pt idx="137">
                  <c:v>6265</c:v>
                </c:pt>
                <c:pt idx="138">
                  <c:v>6260</c:v>
                </c:pt>
                <c:pt idx="139">
                  <c:v>6255</c:v>
                </c:pt>
                <c:pt idx="140">
                  <c:v>6250</c:v>
                </c:pt>
                <c:pt idx="141">
                  <c:v>6245</c:v>
                </c:pt>
                <c:pt idx="142">
                  <c:v>6240</c:v>
                </c:pt>
                <c:pt idx="143">
                  <c:v>6235</c:v>
                </c:pt>
                <c:pt idx="144">
                  <c:v>6230</c:v>
                </c:pt>
                <c:pt idx="145">
                  <c:v>6225</c:v>
                </c:pt>
                <c:pt idx="146">
                  <c:v>6220</c:v>
                </c:pt>
                <c:pt idx="147">
                  <c:v>6215</c:v>
                </c:pt>
                <c:pt idx="148">
                  <c:v>6210</c:v>
                </c:pt>
                <c:pt idx="149">
                  <c:v>6205</c:v>
                </c:pt>
                <c:pt idx="150">
                  <c:v>6200</c:v>
                </c:pt>
                <c:pt idx="151">
                  <c:v>6195</c:v>
                </c:pt>
                <c:pt idx="152">
                  <c:v>6190</c:v>
                </c:pt>
                <c:pt idx="153">
                  <c:v>6185</c:v>
                </c:pt>
                <c:pt idx="154">
                  <c:v>6180</c:v>
                </c:pt>
                <c:pt idx="155">
                  <c:v>6175</c:v>
                </c:pt>
                <c:pt idx="156">
                  <c:v>6170</c:v>
                </c:pt>
                <c:pt idx="157">
                  <c:v>6165</c:v>
                </c:pt>
                <c:pt idx="158">
                  <c:v>6160</c:v>
                </c:pt>
                <c:pt idx="159">
                  <c:v>6155</c:v>
                </c:pt>
                <c:pt idx="160">
                  <c:v>6150</c:v>
                </c:pt>
                <c:pt idx="161">
                  <c:v>6145</c:v>
                </c:pt>
                <c:pt idx="162">
                  <c:v>6140</c:v>
                </c:pt>
                <c:pt idx="163">
                  <c:v>6135</c:v>
                </c:pt>
                <c:pt idx="164">
                  <c:v>6130</c:v>
                </c:pt>
                <c:pt idx="165">
                  <c:v>6125</c:v>
                </c:pt>
                <c:pt idx="166">
                  <c:v>6120</c:v>
                </c:pt>
                <c:pt idx="167">
                  <c:v>6115</c:v>
                </c:pt>
                <c:pt idx="168">
                  <c:v>6110</c:v>
                </c:pt>
                <c:pt idx="169">
                  <c:v>6105</c:v>
                </c:pt>
                <c:pt idx="170">
                  <c:v>6100</c:v>
                </c:pt>
                <c:pt idx="171">
                  <c:v>6095</c:v>
                </c:pt>
                <c:pt idx="172">
                  <c:v>6090</c:v>
                </c:pt>
                <c:pt idx="173">
                  <c:v>6085</c:v>
                </c:pt>
                <c:pt idx="174">
                  <c:v>6080</c:v>
                </c:pt>
                <c:pt idx="175">
                  <c:v>6075</c:v>
                </c:pt>
                <c:pt idx="176">
                  <c:v>6070</c:v>
                </c:pt>
                <c:pt idx="177">
                  <c:v>6065</c:v>
                </c:pt>
                <c:pt idx="178">
                  <c:v>6060</c:v>
                </c:pt>
                <c:pt idx="179">
                  <c:v>6055</c:v>
                </c:pt>
                <c:pt idx="180">
                  <c:v>6050</c:v>
                </c:pt>
                <c:pt idx="181">
                  <c:v>6045</c:v>
                </c:pt>
                <c:pt idx="182">
                  <c:v>6040</c:v>
                </c:pt>
                <c:pt idx="183">
                  <c:v>6035</c:v>
                </c:pt>
                <c:pt idx="184">
                  <c:v>6030</c:v>
                </c:pt>
                <c:pt idx="185">
                  <c:v>6025</c:v>
                </c:pt>
                <c:pt idx="186">
                  <c:v>6020</c:v>
                </c:pt>
                <c:pt idx="187">
                  <c:v>6015</c:v>
                </c:pt>
                <c:pt idx="188">
                  <c:v>6010</c:v>
                </c:pt>
                <c:pt idx="189">
                  <c:v>6005</c:v>
                </c:pt>
                <c:pt idx="190">
                  <c:v>6000</c:v>
                </c:pt>
                <c:pt idx="191">
                  <c:v>5995</c:v>
                </c:pt>
                <c:pt idx="192">
                  <c:v>5990</c:v>
                </c:pt>
                <c:pt idx="193">
                  <c:v>5985</c:v>
                </c:pt>
                <c:pt idx="194">
                  <c:v>5980</c:v>
                </c:pt>
                <c:pt idx="195">
                  <c:v>5975</c:v>
                </c:pt>
                <c:pt idx="196">
                  <c:v>5970</c:v>
                </c:pt>
                <c:pt idx="197">
                  <c:v>5965</c:v>
                </c:pt>
                <c:pt idx="198">
                  <c:v>5960</c:v>
                </c:pt>
                <c:pt idx="199">
                  <c:v>5955</c:v>
                </c:pt>
                <c:pt idx="200">
                  <c:v>5950</c:v>
                </c:pt>
                <c:pt idx="201">
                  <c:v>5945</c:v>
                </c:pt>
                <c:pt idx="202">
                  <c:v>5940</c:v>
                </c:pt>
                <c:pt idx="203">
                  <c:v>5935</c:v>
                </c:pt>
                <c:pt idx="204">
                  <c:v>5930</c:v>
                </c:pt>
                <c:pt idx="205">
                  <c:v>5925</c:v>
                </c:pt>
                <c:pt idx="206">
                  <c:v>5920</c:v>
                </c:pt>
                <c:pt idx="207">
                  <c:v>5915</c:v>
                </c:pt>
                <c:pt idx="208">
                  <c:v>5910</c:v>
                </c:pt>
                <c:pt idx="209">
                  <c:v>5905</c:v>
                </c:pt>
                <c:pt idx="210">
                  <c:v>5900</c:v>
                </c:pt>
                <c:pt idx="211">
                  <c:v>5895</c:v>
                </c:pt>
                <c:pt idx="212">
                  <c:v>5890</c:v>
                </c:pt>
                <c:pt idx="213">
                  <c:v>5885</c:v>
                </c:pt>
                <c:pt idx="214">
                  <c:v>5880</c:v>
                </c:pt>
                <c:pt idx="215">
                  <c:v>5875</c:v>
                </c:pt>
                <c:pt idx="216">
                  <c:v>5870</c:v>
                </c:pt>
                <c:pt idx="217">
                  <c:v>5865</c:v>
                </c:pt>
                <c:pt idx="218">
                  <c:v>5860</c:v>
                </c:pt>
                <c:pt idx="219">
                  <c:v>5855</c:v>
                </c:pt>
                <c:pt idx="220">
                  <c:v>5850</c:v>
                </c:pt>
                <c:pt idx="221">
                  <c:v>5845</c:v>
                </c:pt>
                <c:pt idx="222">
                  <c:v>5840</c:v>
                </c:pt>
                <c:pt idx="223">
                  <c:v>5835</c:v>
                </c:pt>
                <c:pt idx="224">
                  <c:v>5830</c:v>
                </c:pt>
                <c:pt idx="225">
                  <c:v>5825</c:v>
                </c:pt>
                <c:pt idx="226">
                  <c:v>5820</c:v>
                </c:pt>
                <c:pt idx="227">
                  <c:v>5815</c:v>
                </c:pt>
                <c:pt idx="228">
                  <c:v>5810</c:v>
                </c:pt>
                <c:pt idx="229">
                  <c:v>5805</c:v>
                </c:pt>
                <c:pt idx="230">
                  <c:v>5800</c:v>
                </c:pt>
                <c:pt idx="231">
                  <c:v>5795</c:v>
                </c:pt>
                <c:pt idx="232">
                  <c:v>5790</c:v>
                </c:pt>
                <c:pt idx="233">
                  <c:v>5785</c:v>
                </c:pt>
                <c:pt idx="234">
                  <c:v>5780</c:v>
                </c:pt>
                <c:pt idx="235">
                  <c:v>5775</c:v>
                </c:pt>
                <c:pt idx="236">
                  <c:v>5770</c:v>
                </c:pt>
                <c:pt idx="237">
                  <c:v>5765</c:v>
                </c:pt>
                <c:pt idx="238">
                  <c:v>5760</c:v>
                </c:pt>
                <c:pt idx="239">
                  <c:v>5755</c:v>
                </c:pt>
                <c:pt idx="240">
                  <c:v>5750</c:v>
                </c:pt>
                <c:pt idx="241">
                  <c:v>5745</c:v>
                </c:pt>
                <c:pt idx="242">
                  <c:v>5740</c:v>
                </c:pt>
                <c:pt idx="243">
                  <c:v>5735</c:v>
                </c:pt>
                <c:pt idx="244">
                  <c:v>5730</c:v>
                </c:pt>
                <c:pt idx="245">
                  <c:v>5725</c:v>
                </c:pt>
                <c:pt idx="246">
                  <c:v>5720</c:v>
                </c:pt>
                <c:pt idx="247">
                  <c:v>5715</c:v>
                </c:pt>
                <c:pt idx="248">
                  <c:v>5710</c:v>
                </c:pt>
                <c:pt idx="249">
                  <c:v>5705</c:v>
                </c:pt>
                <c:pt idx="250">
                  <c:v>5700</c:v>
                </c:pt>
                <c:pt idx="251">
                  <c:v>5695</c:v>
                </c:pt>
                <c:pt idx="252">
                  <c:v>5690</c:v>
                </c:pt>
                <c:pt idx="253">
                  <c:v>5685</c:v>
                </c:pt>
                <c:pt idx="254">
                  <c:v>5680</c:v>
                </c:pt>
                <c:pt idx="255">
                  <c:v>5675</c:v>
                </c:pt>
                <c:pt idx="256">
                  <c:v>5670</c:v>
                </c:pt>
                <c:pt idx="257">
                  <c:v>5665</c:v>
                </c:pt>
                <c:pt idx="258">
                  <c:v>5660</c:v>
                </c:pt>
                <c:pt idx="259">
                  <c:v>5655</c:v>
                </c:pt>
                <c:pt idx="260">
                  <c:v>5650</c:v>
                </c:pt>
                <c:pt idx="261">
                  <c:v>5645</c:v>
                </c:pt>
                <c:pt idx="262">
                  <c:v>5640</c:v>
                </c:pt>
                <c:pt idx="263">
                  <c:v>5635</c:v>
                </c:pt>
                <c:pt idx="264">
                  <c:v>5630</c:v>
                </c:pt>
                <c:pt idx="265">
                  <c:v>5625</c:v>
                </c:pt>
                <c:pt idx="266">
                  <c:v>5620</c:v>
                </c:pt>
                <c:pt idx="267">
                  <c:v>5615</c:v>
                </c:pt>
                <c:pt idx="268">
                  <c:v>5610</c:v>
                </c:pt>
                <c:pt idx="269">
                  <c:v>5605</c:v>
                </c:pt>
                <c:pt idx="270">
                  <c:v>5600</c:v>
                </c:pt>
                <c:pt idx="271">
                  <c:v>5595</c:v>
                </c:pt>
                <c:pt idx="272">
                  <c:v>5590</c:v>
                </c:pt>
                <c:pt idx="273">
                  <c:v>5585</c:v>
                </c:pt>
                <c:pt idx="274">
                  <c:v>5580</c:v>
                </c:pt>
                <c:pt idx="275">
                  <c:v>5575</c:v>
                </c:pt>
                <c:pt idx="276">
                  <c:v>5570</c:v>
                </c:pt>
                <c:pt idx="277">
                  <c:v>5565</c:v>
                </c:pt>
                <c:pt idx="278">
                  <c:v>5560</c:v>
                </c:pt>
                <c:pt idx="279">
                  <c:v>5555</c:v>
                </c:pt>
                <c:pt idx="280">
                  <c:v>5550</c:v>
                </c:pt>
                <c:pt idx="281">
                  <c:v>5545</c:v>
                </c:pt>
                <c:pt idx="282">
                  <c:v>5540</c:v>
                </c:pt>
                <c:pt idx="283">
                  <c:v>5535</c:v>
                </c:pt>
                <c:pt idx="284">
                  <c:v>5530</c:v>
                </c:pt>
                <c:pt idx="285">
                  <c:v>5525</c:v>
                </c:pt>
                <c:pt idx="286">
                  <c:v>5520</c:v>
                </c:pt>
                <c:pt idx="287">
                  <c:v>5515</c:v>
                </c:pt>
                <c:pt idx="288">
                  <c:v>5510</c:v>
                </c:pt>
                <c:pt idx="289">
                  <c:v>5505</c:v>
                </c:pt>
                <c:pt idx="290">
                  <c:v>5500</c:v>
                </c:pt>
                <c:pt idx="291">
                  <c:v>5495</c:v>
                </c:pt>
                <c:pt idx="292">
                  <c:v>5490</c:v>
                </c:pt>
                <c:pt idx="293">
                  <c:v>5485</c:v>
                </c:pt>
                <c:pt idx="294">
                  <c:v>5480</c:v>
                </c:pt>
                <c:pt idx="295">
                  <c:v>5475</c:v>
                </c:pt>
                <c:pt idx="296">
                  <c:v>5470</c:v>
                </c:pt>
                <c:pt idx="297">
                  <c:v>5465</c:v>
                </c:pt>
                <c:pt idx="298">
                  <c:v>5460</c:v>
                </c:pt>
                <c:pt idx="299">
                  <c:v>5455</c:v>
                </c:pt>
                <c:pt idx="300">
                  <c:v>5450</c:v>
                </c:pt>
                <c:pt idx="301">
                  <c:v>5445</c:v>
                </c:pt>
                <c:pt idx="302">
                  <c:v>5440</c:v>
                </c:pt>
                <c:pt idx="303">
                  <c:v>5435</c:v>
                </c:pt>
                <c:pt idx="304">
                  <c:v>5430</c:v>
                </c:pt>
                <c:pt idx="305">
                  <c:v>5425</c:v>
                </c:pt>
                <c:pt idx="306">
                  <c:v>5420</c:v>
                </c:pt>
                <c:pt idx="307">
                  <c:v>5415</c:v>
                </c:pt>
                <c:pt idx="308">
                  <c:v>5410</c:v>
                </c:pt>
                <c:pt idx="309">
                  <c:v>5405</c:v>
                </c:pt>
                <c:pt idx="310">
                  <c:v>5400</c:v>
                </c:pt>
                <c:pt idx="311">
                  <c:v>5395</c:v>
                </c:pt>
                <c:pt idx="312">
                  <c:v>5390</c:v>
                </c:pt>
                <c:pt idx="313">
                  <c:v>5385</c:v>
                </c:pt>
                <c:pt idx="314">
                  <c:v>5380</c:v>
                </c:pt>
                <c:pt idx="315">
                  <c:v>5375</c:v>
                </c:pt>
                <c:pt idx="316">
                  <c:v>5370</c:v>
                </c:pt>
                <c:pt idx="317">
                  <c:v>5365</c:v>
                </c:pt>
                <c:pt idx="318">
                  <c:v>5360</c:v>
                </c:pt>
                <c:pt idx="319">
                  <c:v>5355</c:v>
                </c:pt>
                <c:pt idx="320">
                  <c:v>5350</c:v>
                </c:pt>
                <c:pt idx="321">
                  <c:v>5345</c:v>
                </c:pt>
                <c:pt idx="322">
                  <c:v>5340</c:v>
                </c:pt>
                <c:pt idx="323">
                  <c:v>5335</c:v>
                </c:pt>
                <c:pt idx="324">
                  <c:v>5330</c:v>
                </c:pt>
                <c:pt idx="325">
                  <c:v>5325</c:v>
                </c:pt>
                <c:pt idx="326">
                  <c:v>5320</c:v>
                </c:pt>
                <c:pt idx="327">
                  <c:v>5315</c:v>
                </c:pt>
                <c:pt idx="328">
                  <c:v>5310</c:v>
                </c:pt>
                <c:pt idx="329">
                  <c:v>5305</c:v>
                </c:pt>
                <c:pt idx="330">
                  <c:v>5300</c:v>
                </c:pt>
                <c:pt idx="331">
                  <c:v>5295</c:v>
                </c:pt>
                <c:pt idx="332">
                  <c:v>5290</c:v>
                </c:pt>
                <c:pt idx="333">
                  <c:v>5285</c:v>
                </c:pt>
                <c:pt idx="334">
                  <c:v>5280</c:v>
                </c:pt>
                <c:pt idx="335">
                  <c:v>5275</c:v>
                </c:pt>
                <c:pt idx="336">
                  <c:v>5270</c:v>
                </c:pt>
                <c:pt idx="337">
                  <c:v>5265</c:v>
                </c:pt>
                <c:pt idx="338">
                  <c:v>5260</c:v>
                </c:pt>
                <c:pt idx="339">
                  <c:v>5255</c:v>
                </c:pt>
                <c:pt idx="340">
                  <c:v>5250</c:v>
                </c:pt>
                <c:pt idx="341">
                  <c:v>5245</c:v>
                </c:pt>
                <c:pt idx="342">
                  <c:v>5240</c:v>
                </c:pt>
                <c:pt idx="343">
                  <c:v>5235</c:v>
                </c:pt>
                <c:pt idx="344">
                  <c:v>5230</c:v>
                </c:pt>
                <c:pt idx="345">
                  <c:v>5225</c:v>
                </c:pt>
                <c:pt idx="346">
                  <c:v>5220</c:v>
                </c:pt>
                <c:pt idx="347">
                  <c:v>5215</c:v>
                </c:pt>
                <c:pt idx="348">
                  <c:v>5210</c:v>
                </c:pt>
                <c:pt idx="349">
                  <c:v>5205</c:v>
                </c:pt>
                <c:pt idx="350">
                  <c:v>5200</c:v>
                </c:pt>
                <c:pt idx="351">
                  <c:v>5195</c:v>
                </c:pt>
                <c:pt idx="352">
                  <c:v>5190</c:v>
                </c:pt>
                <c:pt idx="353">
                  <c:v>5185</c:v>
                </c:pt>
                <c:pt idx="354">
                  <c:v>5180</c:v>
                </c:pt>
                <c:pt idx="355">
                  <c:v>5175</c:v>
                </c:pt>
                <c:pt idx="356">
                  <c:v>5170</c:v>
                </c:pt>
                <c:pt idx="357">
                  <c:v>5165</c:v>
                </c:pt>
                <c:pt idx="358">
                  <c:v>5160</c:v>
                </c:pt>
                <c:pt idx="359">
                  <c:v>5155</c:v>
                </c:pt>
                <c:pt idx="360">
                  <c:v>5150</c:v>
                </c:pt>
                <c:pt idx="361">
                  <c:v>5145</c:v>
                </c:pt>
                <c:pt idx="362">
                  <c:v>5140</c:v>
                </c:pt>
                <c:pt idx="363">
                  <c:v>5135</c:v>
                </c:pt>
                <c:pt idx="364">
                  <c:v>5130</c:v>
                </c:pt>
                <c:pt idx="365">
                  <c:v>5125</c:v>
                </c:pt>
                <c:pt idx="366">
                  <c:v>5120</c:v>
                </c:pt>
                <c:pt idx="367">
                  <c:v>5115</c:v>
                </c:pt>
                <c:pt idx="368">
                  <c:v>5110</c:v>
                </c:pt>
                <c:pt idx="369">
                  <c:v>5105</c:v>
                </c:pt>
                <c:pt idx="370">
                  <c:v>5100</c:v>
                </c:pt>
                <c:pt idx="371">
                  <c:v>5095</c:v>
                </c:pt>
                <c:pt idx="372">
                  <c:v>5090</c:v>
                </c:pt>
                <c:pt idx="373">
                  <c:v>5085</c:v>
                </c:pt>
                <c:pt idx="374">
                  <c:v>5080</c:v>
                </c:pt>
                <c:pt idx="375">
                  <c:v>5075</c:v>
                </c:pt>
                <c:pt idx="376">
                  <c:v>5070</c:v>
                </c:pt>
                <c:pt idx="377">
                  <c:v>5065</c:v>
                </c:pt>
                <c:pt idx="378">
                  <c:v>5060</c:v>
                </c:pt>
                <c:pt idx="379">
                  <c:v>5055</c:v>
                </c:pt>
                <c:pt idx="380">
                  <c:v>5050</c:v>
                </c:pt>
                <c:pt idx="381">
                  <c:v>5045</c:v>
                </c:pt>
                <c:pt idx="382">
                  <c:v>5040</c:v>
                </c:pt>
                <c:pt idx="383">
                  <c:v>5035</c:v>
                </c:pt>
                <c:pt idx="384">
                  <c:v>5030</c:v>
                </c:pt>
                <c:pt idx="385">
                  <c:v>5025</c:v>
                </c:pt>
                <c:pt idx="386">
                  <c:v>5020</c:v>
                </c:pt>
                <c:pt idx="387">
                  <c:v>5015</c:v>
                </c:pt>
                <c:pt idx="388">
                  <c:v>5010</c:v>
                </c:pt>
                <c:pt idx="389">
                  <c:v>5005</c:v>
                </c:pt>
                <c:pt idx="390">
                  <c:v>5000</c:v>
                </c:pt>
                <c:pt idx="391">
                  <c:v>4995</c:v>
                </c:pt>
                <c:pt idx="392">
                  <c:v>4990</c:v>
                </c:pt>
                <c:pt idx="393">
                  <c:v>4985</c:v>
                </c:pt>
                <c:pt idx="394">
                  <c:v>4980</c:v>
                </c:pt>
                <c:pt idx="395">
                  <c:v>4975</c:v>
                </c:pt>
                <c:pt idx="396">
                  <c:v>4970</c:v>
                </c:pt>
                <c:pt idx="397">
                  <c:v>4965</c:v>
                </c:pt>
                <c:pt idx="398">
                  <c:v>4960</c:v>
                </c:pt>
                <c:pt idx="399">
                  <c:v>4955</c:v>
                </c:pt>
                <c:pt idx="400">
                  <c:v>4950</c:v>
                </c:pt>
                <c:pt idx="401">
                  <c:v>4945</c:v>
                </c:pt>
                <c:pt idx="402">
                  <c:v>4940</c:v>
                </c:pt>
                <c:pt idx="403">
                  <c:v>4935</c:v>
                </c:pt>
                <c:pt idx="404">
                  <c:v>4930</c:v>
                </c:pt>
                <c:pt idx="405">
                  <c:v>4925</c:v>
                </c:pt>
                <c:pt idx="406">
                  <c:v>4920</c:v>
                </c:pt>
                <c:pt idx="407">
                  <c:v>4915</c:v>
                </c:pt>
                <c:pt idx="408">
                  <c:v>4910</c:v>
                </c:pt>
                <c:pt idx="409">
                  <c:v>4905</c:v>
                </c:pt>
                <c:pt idx="410">
                  <c:v>4900</c:v>
                </c:pt>
                <c:pt idx="411">
                  <c:v>4895</c:v>
                </c:pt>
                <c:pt idx="412">
                  <c:v>4890</c:v>
                </c:pt>
                <c:pt idx="413">
                  <c:v>4885</c:v>
                </c:pt>
                <c:pt idx="414">
                  <c:v>4880</c:v>
                </c:pt>
                <c:pt idx="415">
                  <c:v>4875</c:v>
                </c:pt>
                <c:pt idx="416">
                  <c:v>4870</c:v>
                </c:pt>
                <c:pt idx="417">
                  <c:v>4865</c:v>
                </c:pt>
                <c:pt idx="418">
                  <c:v>4860</c:v>
                </c:pt>
                <c:pt idx="419">
                  <c:v>4855</c:v>
                </c:pt>
                <c:pt idx="420">
                  <c:v>4850</c:v>
                </c:pt>
                <c:pt idx="421">
                  <c:v>4845</c:v>
                </c:pt>
                <c:pt idx="422">
                  <c:v>4840</c:v>
                </c:pt>
                <c:pt idx="423">
                  <c:v>4835</c:v>
                </c:pt>
                <c:pt idx="424">
                  <c:v>4830</c:v>
                </c:pt>
                <c:pt idx="425">
                  <c:v>4825</c:v>
                </c:pt>
                <c:pt idx="426">
                  <c:v>4820</c:v>
                </c:pt>
                <c:pt idx="427">
                  <c:v>4815</c:v>
                </c:pt>
                <c:pt idx="428">
                  <c:v>4810</c:v>
                </c:pt>
                <c:pt idx="429">
                  <c:v>4805</c:v>
                </c:pt>
                <c:pt idx="430">
                  <c:v>4800</c:v>
                </c:pt>
                <c:pt idx="431">
                  <c:v>4795</c:v>
                </c:pt>
                <c:pt idx="432">
                  <c:v>4790</c:v>
                </c:pt>
                <c:pt idx="433">
                  <c:v>4785</c:v>
                </c:pt>
                <c:pt idx="434">
                  <c:v>4780</c:v>
                </c:pt>
                <c:pt idx="435">
                  <c:v>4775</c:v>
                </c:pt>
                <c:pt idx="436">
                  <c:v>4770</c:v>
                </c:pt>
                <c:pt idx="437">
                  <c:v>4765</c:v>
                </c:pt>
                <c:pt idx="438">
                  <c:v>4760</c:v>
                </c:pt>
                <c:pt idx="439">
                  <c:v>4755</c:v>
                </c:pt>
                <c:pt idx="440">
                  <c:v>4750</c:v>
                </c:pt>
                <c:pt idx="441">
                  <c:v>4745</c:v>
                </c:pt>
                <c:pt idx="442">
                  <c:v>4740</c:v>
                </c:pt>
                <c:pt idx="443">
                  <c:v>4735</c:v>
                </c:pt>
                <c:pt idx="444">
                  <c:v>4730</c:v>
                </c:pt>
                <c:pt idx="445">
                  <c:v>4725</c:v>
                </c:pt>
                <c:pt idx="446">
                  <c:v>4720</c:v>
                </c:pt>
                <c:pt idx="447">
                  <c:v>4715</c:v>
                </c:pt>
                <c:pt idx="448">
                  <c:v>4710</c:v>
                </c:pt>
                <c:pt idx="449">
                  <c:v>4705</c:v>
                </c:pt>
                <c:pt idx="450">
                  <c:v>4700</c:v>
                </c:pt>
                <c:pt idx="451">
                  <c:v>4695</c:v>
                </c:pt>
                <c:pt idx="452">
                  <c:v>4690</c:v>
                </c:pt>
                <c:pt idx="453">
                  <c:v>4685</c:v>
                </c:pt>
                <c:pt idx="454">
                  <c:v>4680</c:v>
                </c:pt>
                <c:pt idx="455">
                  <c:v>4675</c:v>
                </c:pt>
                <c:pt idx="456">
                  <c:v>4670</c:v>
                </c:pt>
                <c:pt idx="457">
                  <c:v>4665</c:v>
                </c:pt>
                <c:pt idx="458">
                  <c:v>4660</c:v>
                </c:pt>
                <c:pt idx="459">
                  <c:v>4655</c:v>
                </c:pt>
                <c:pt idx="460">
                  <c:v>4650</c:v>
                </c:pt>
                <c:pt idx="461">
                  <c:v>4645</c:v>
                </c:pt>
                <c:pt idx="462">
                  <c:v>4640</c:v>
                </c:pt>
                <c:pt idx="463">
                  <c:v>4635</c:v>
                </c:pt>
                <c:pt idx="464">
                  <c:v>4630</c:v>
                </c:pt>
                <c:pt idx="465">
                  <c:v>4625</c:v>
                </c:pt>
                <c:pt idx="466">
                  <c:v>4620</c:v>
                </c:pt>
                <c:pt idx="467">
                  <c:v>4615</c:v>
                </c:pt>
                <c:pt idx="468">
                  <c:v>4610</c:v>
                </c:pt>
                <c:pt idx="469">
                  <c:v>4605</c:v>
                </c:pt>
                <c:pt idx="470">
                  <c:v>4600</c:v>
                </c:pt>
                <c:pt idx="471">
                  <c:v>4595</c:v>
                </c:pt>
                <c:pt idx="472">
                  <c:v>4590</c:v>
                </c:pt>
                <c:pt idx="473">
                  <c:v>4585</c:v>
                </c:pt>
                <c:pt idx="474">
                  <c:v>4580</c:v>
                </c:pt>
                <c:pt idx="475">
                  <c:v>4575</c:v>
                </c:pt>
                <c:pt idx="476">
                  <c:v>4570</c:v>
                </c:pt>
                <c:pt idx="477">
                  <c:v>4565</c:v>
                </c:pt>
                <c:pt idx="478">
                  <c:v>4560</c:v>
                </c:pt>
                <c:pt idx="479">
                  <c:v>4555</c:v>
                </c:pt>
                <c:pt idx="480">
                  <c:v>4550</c:v>
                </c:pt>
                <c:pt idx="481">
                  <c:v>4545</c:v>
                </c:pt>
                <c:pt idx="482">
                  <c:v>4540</c:v>
                </c:pt>
                <c:pt idx="483">
                  <c:v>4535</c:v>
                </c:pt>
                <c:pt idx="484">
                  <c:v>4530</c:v>
                </c:pt>
                <c:pt idx="485">
                  <c:v>4525</c:v>
                </c:pt>
                <c:pt idx="486">
                  <c:v>4520</c:v>
                </c:pt>
                <c:pt idx="487">
                  <c:v>4515</c:v>
                </c:pt>
                <c:pt idx="488">
                  <c:v>4510</c:v>
                </c:pt>
                <c:pt idx="489">
                  <c:v>4505</c:v>
                </c:pt>
                <c:pt idx="490">
                  <c:v>4500</c:v>
                </c:pt>
                <c:pt idx="491">
                  <c:v>4495</c:v>
                </c:pt>
                <c:pt idx="492">
                  <c:v>4490</c:v>
                </c:pt>
                <c:pt idx="493">
                  <c:v>4485</c:v>
                </c:pt>
                <c:pt idx="494">
                  <c:v>4480</c:v>
                </c:pt>
                <c:pt idx="495">
                  <c:v>4475</c:v>
                </c:pt>
                <c:pt idx="496">
                  <c:v>4470</c:v>
                </c:pt>
                <c:pt idx="497">
                  <c:v>4465</c:v>
                </c:pt>
                <c:pt idx="498">
                  <c:v>4460</c:v>
                </c:pt>
                <c:pt idx="499">
                  <c:v>4455</c:v>
                </c:pt>
                <c:pt idx="500">
                  <c:v>4450</c:v>
                </c:pt>
                <c:pt idx="501">
                  <c:v>4445</c:v>
                </c:pt>
                <c:pt idx="502">
                  <c:v>4440</c:v>
                </c:pt>
                <c:pt idx="503">
                  <c:v>4435</c:v>
                </c:pt>
                <c:pt idx="504">
                  <c:v>4430</c:v>
                </c:pt>
                <c:pt idx="505">
                  <c:v>4425</c:v>
                </c:pt>
                <c:pt idx="506">
                  <c:v>4420</c:v>
                </c:pt>
                <c:pt idx="507">
                  <c:v>4415</c:v>
                </c:pt>
                <c:pt idx="508">
                  <c:v>4410</c:v>
                </c:pt>
                <c:pt idx="509">
                  <c:v>4405</c:v>
                </c:pt>
                <c:pt idx="510">
                  <c:v>4400</c:v>
                </c:pt>
                <c:pt idx="511">
                  <c:v>4395</c:v>
                </c:pt>
                <c:pt idx="512">
                  <c:v>4390</c:v>
                </c:pt>
                <c:pt idx="513">
                  <c:v>4385</c:v>
                </c:pt>
                <c:pt idx="514">
                  <c:v>4380</c:v>
                </c:pt>
                <c:pt idx="515">
                  <c:v>4375</c:v>
                </c:pt>
                <c:pt idx="516">
                  <c:v>4370</c:v>
                </c:pt>
                <c:pt idx="517">
                  <c:v>4365</c:v>
                </c:pt>
                <c:pt idx="518">
                  <c:v>4360</c:v>
                </c:pt>
                <c:pt idx="519">
                  <c:v>4355</c:v>
                </c:pt>
                <c:pt idx="520">
                  <c:v>4350</c:v>
                </c:pt>
                <c:pt idx="521">
                  <c:v>4345</c:v>
                </c:pt>
                <c:pt idx="522">
                  <c:v>4340</c:v>
                </c:pt>
                <c:pt idx="523">
                  <c:v>4335</c:v>
                </c:pt>
                <c:pt idx="524">
                  <c:v>4330</c:v>
                </c:pt>
                <c:pt idx="525">
                  <c:v>4325</c:v>
                </c:pt>
                <c:pt idx="526">
                  <c:v>4320</c:v>
                </c:pt>
                <c:pt idx="527">
                  <c:v>4315</c:v>
                </c:pt>
                <c:pt idx="528">
                  <c:v>4310</c:v>
                </c:pt>
                <c:pt idx="529">
                  <c:v>4305</c:v>
                </c:pt>
                <c:pt idx="530">
                  <c:v>4300</c:v>
                </c:pt>
                <c:pt idx="531">
                  <c:v>4295</c:v>
                </c:pt>
                <c:pt idx="532">
                  <c:v>4290</c:v>
                </c:pt>
                <c:pt idx="533">
                  <c:v>4285</c:v>
                </c:pt>
                <c:pt idx="534">
                  <c:v>4280</c:v>
                </c:pt>
                <c:pt idx="535">
                  <c:v>4275</c:v>
                </c:pt>
                <c:pt idx="536">
                  <c:v>4270</c:v>
                </c:pt>
                <c:pt idx="537">
                  <c:v>4265</c:v>
                </c:pt>
                <c:pt idx="538">
                  <c:v>4260</c:v>
                </c:pt>
                <c:pt idx="539">
                  <c:v>4255</c:v>
                </c:pt>
                <c:pt idx="540">
                  <c:v>4250</c:v>
                </c:pt>
                <c:pt idx="541">
                  <c:v>4245</c:v>
                </c:pt>
                <c:pt idx="542">
                  <c:v>4240</c:v>
                </c:pt>
                <c:pt idx="543">
                  <c:v>4235</c:v>
                </c:pt>
                <c:pt idx="544">
                  <c:v>4230</c:v>
                </c:pt>
                <c:pt idx="545">
                  <c:v>4225</c:v>
                </c:pt>
                <c:pt idx="546">
                  <c:v>4220</c:v>
                </c:pt>
                <c:pt idx="547">
                  <c:v>4215</c:v>
                </c:pt>
                <c:pt idx="548">
                  <c:v>4210</c:v>
                </c:pt>
                <c:pt idx="549">
                  <c:v>4205</c:v>
                </c:pt>
                <c:pt idx="550">
                  <c:v>4200</c:v>
                </c:pt>
                <c:pt idx="551">
                  <c:v>4195</c:v>
                </c:pt>
                <c:pt idx="552">
                  <c:v>4190</c:v>
                </c:pt>
                <c:pt idx="553">
                  <c:v>4185</c:v>
                </c:pt>
                <c:pt idx="554">
                  <c:v>4180</c:v>
                </c:pt>
                <c:pt idx="555">
                  <c:v>4175</c:v>
                </c:pt>
                <c:pt idx="556">
                  <c:v>4170</c:v>
                </c:pt>
                <c:pt idx="557">
                  <c:v>4165</c:v>
                </c:pt>
                <c:pt idx="558">
                  <c:v>4160</c:v>
                </c:pt>
                <c:pt idx="559">
                  <c:v>4155</c:v>
                </c:pt>
                <c:pt idx="560">
                  <c:v>4150</c:v>
                </c:pt>
                <c:pt idx="561">
                  <c:v>4145</c:v>
                </c:pt>
                <c:pt idx="562">
                  <c:v>4140</c:v>
                </c:pt>
                <c:pt idx="563">
                  <c:v>4135</c:v>
                </c:pt>
                <c:pt idx="564">
                  <c:v>4130</c:v>
                </c:pt>
                <c:pt idx="565">
                  <c:v>4125</c:v>
                </c:pt>
                <c:pt idx="566">
                  <c:v>4120</c:v>
                </c:pt>
                <c:pt idx="567">
                  <c:v>4115</c:v>
                </c:pt>
                <c:pt idx="568">
                  <c:v>4110</c:v>
                </c:pt>
                <c:pt idx="569">
                  <c:v>4105</c:v>
                </c:pt>
                <c:pt idx="570">
                  <c:v>4100</c:v>
                </c:pt>
                <c:pt idx="571">
                  <c:v>4095</c:v>
                </c:pt>
                <c:pt idx="572">
                  <c:v>4090</c:v>
                </c:pt>
                <c:pt idx="573">
                  <c:v>4085</c:v>
                </c:pt>
                <c:pt idx="574">
                  <c:v>4080</c:v>
                </c:pt>
                <c:pt idx="575">
                  <c:v>4075</c:v>
                </c:pt>
                <c:pt idx="576">
                  <c:v>4070</c:v>
                </c:pt>
                <c:pt idx="577">
                  <c:v>4065</c:v>
                </c:pt>
                <c:pt idx="578">
                  <c:v>4060</c:v>
                </c:pt>
                <c:pt idx="579">
                  <c:v>4055</c:v>
                </c:pt>
                <c:pt idx="580">
                  <c:v>4050</c:v>
                </c:pt>
                <c:pt idx="581">
                  <c:v>4045</c:v>
                </c:pt>
                <c:pt idx="582">
                  <c:v>4040</c:v>
                </c:pt>
                <c:pt idx="583">
                  <c:v>4035</c:v>
                </c:pt>
                <c:pt idx="584">
                  <c:v>4030</c:v>
                </c:pt>
                <c:pt idx="585">
                  <c:v>4025</c:v>
                </c:pt>
                <c:pt idx="586">
                  <c:v>4020</c:v>
                </c:pt>
                <c:pt idx="587">
                  <c:v>4015</c:v>
                </c:pt>
                <c:pt idx="588">
                  <c:v>4010</c:v>
                </c:pt>
                <c:pt idx="589">
                  <c:v>4005</c:v>
                </c:pt>
                <c:pt idx="590">
                  <c:v>4000</c:v>
                </c:pt>
                <c:pt idx="591">
                  <c:v>3995</c:v>
                </c:pt>
                <c:pt idx="592">
                  <c:v>3990</c:v>
                </c:pt>
                <c:pt idx="593">
                  <c:v>3985</c:v>
                </c:pt>
                <c:pt idx="594">
                  <c:v>3980</c:v>
                </c:pt>
                <c:pt idx="595">
                  <c:v>3975</c:v>
                </c:pt>
                <c:pt idx="596">
                  <c:v>3970</c:v>
                </c:pt>
                <c:pt idx="597">
                  <c:v>3965</c:v>
                </c:pt>
                <c:pt idx="598">
                  <c:v>3960</c:v>
                </c:pt>
                <c:pt idx="599">
                  <c:v>3955</c:v>
                </c:pt>
                <c:pt idx="600">
                  <c:v>3950</c:v>
                </c:pt>
                <c:pt idx="601">
                  <c:v>3945</c:v>
                </c:pt>
                <c:pt idx="602">
                  <c:v>3940</c:v>
                </c:pt>
                <c:pt idx="603">
                  <c:v>3935</c:v>
                </c:pt>
                <c:pt idx="604">
                  <c:v>3930</c:v>
                </c:pt>
                <c:pt idx="605">
                  <c:v>3925</c:v>
                </c:pt>
                <c:pt idx="606">
                  <c:v>3920</c:v>
                </c:pt>
                <c:pt idx="607">
                  <c:v>3915</c:v>
                </c:pt>
                <c:pt idx="608">
                  <c:v>3910</c:v>
                </c:pt>
                <c:pt idx="609">
                  <c:v>3905</c:v>
                </c:pt>
                <c:pt idx="610">
                  <c:v>3900</c:v>
                </c:pt>
                <c:pt idx="611">
                  <c:v>3895</c:v>
                </c:pt>
                <c:pt idx="612">
                  <c:v>3890</c:v>
                </c:pt>
                <c:pt idx="613">
                  <c:v>3885</c:v>
                </c:pt>
                <c:pt idx="614">
                  <c:v>3880</c:v>
                </c:pt>
                <c:pt idx="615">
                  <c:v>3875</c:v>
                </c:pt>
                <c:pt idx="616">
                  <c:v>3870</c:v>
                </c:pt>
                <c:pt idx="617">
                  <c:v>3865</c:v>
                </c:pt>
                <c:pt idx="618">
                  <c:v>3860</c:v>
                </c:pt>
                <c:pt idx="619">
                  <c:v>3855</c:v>
                </c:pt>
                <c:pt idx="620">
                  <c:v>3850</c:v>
                </c:pt>
                <c:pt idx="621">
                  <c:v>3845</c:v>
                </c:pt>
                <c:pt idx="622">
                  <c:v>3840</c:v>
                </c:pt>
                <c:pt idx="623">
                  <c:v>3835</c:v>
                </c:pt>
                <c:pt idx="624">
                  <c:v>3830</c:v>
                </c:pt>
                <c:pt idx="625">
                  <c:v>3825</c:v>
                </c:pt>
                <c:pt idx="626">
                  <c:v>3820</c:v>
                </c:pt>
                <c:pt idx="627">
                  <c:v>3815</c:v>
                </c:pt>
                <c:pt idx="628">
                  <c:v>3810</c:v>
                </c:pt>
                <c:pt idx="629">
                  <c:v>3805</c:v>
                </c:pt>
                <c:pt idx="630">
                  <c:v>3800</c:v>
                </c:pt>
                <c:pt idx="631">
                  <c:v>3795</c:v>
                </c:pt>
                <c:pt idx="632">
                  <c:v>3790</c:v>
                </c:pt>
                <c:pt idx="633">
                  <c:v>3785</c:v>
                </c:pt>
                <c:pt idx="634">
                  <c:v>3780</c:v>
                </c:pt>
                <c:pt idx="635">
                  <c:v>3775</c:v>
                </c:pt>
                <c:pt idx="636">
                  <c:v>3770</c:v>
                </c:pt>
                <c:pt idx="637">
                  <c:v>3765</c:v>
                </c:pt>
                <c:pt idx="638">
                  <c:v>3760</c:v>
                </c:pt>
                <c:pt idx="639">
                  <c:v>3755</c:v>
                </c:pt>
                <c:pt idx="640">
                  <c:v>3750</c:v>
                </c:pt>
                <c:pt idx="641">
                  <c:v>3745</c:v>
                </c:pt>
                <c:pt idx="642">
                  <c:v>3740</c:v>
                </c:pt>
                <c:pt idx="643">
                  <c:v>3735</c:v>
                </c:pt>
                <c:pt idx="644">
                  <c:v>3730</c:v>
                </c:pt>
                <c:pt idx="645">
                  <c:v>3725</c:v>
                </c:pt>
                <c:pt idx="646">
                  <c:v>3720</c:v>
                </c:pt>
                <c:pt idx="647">
                  <c:v>3715</c:v>
                </c:pt>
                <c:pt idx="648">
                  <c:v>3710</c:v>
                </c:pt>
                <c:pt idx="649">
                  <c:v>3705</c:v>
                </c:pt>
                <c:pt idx="650">
                  <c:v>3700</c:v>
                </c:pt>
                <c:pt idx="651">
                  <c:v>3695</c:v>
                </c:pt>
                <c:pt idx="652">
                  <c:v>3690</c:v>
                </c:pt>
                <c:pt idx="653">
                  <c:v>3685</c:v>
                </c:pt>
                <c:pt idx="654">
                  <c:v>3680</c:v>
                </c:pt>
                <c:pt idx="655">
                  <c:v>3675</c:v>
                </c:pt>
                <c:pt idx="656">
                  <c:v>3670</c:v>
                </c:pt>
                <c:pt idx="657">
                  <c:v>3665</c:v>
                </c:pt>
                <c:pt idx="658">
                  <c:v>3660</c:v>
                </c:pt>
                <c:pt idx="659">
                  <c:v>3655</c:v>
                </c:pt>
                <c:pt idx="660">
                  <c:v>3650</c:v>
                </c:pt>
                <c:pt idx="661">
                  <c:v>3645</c:v>
                </c:pt>
                <c:pt idx="662">
                  <c:v>3640</c:v>
                </c:pt>
                <c:pt idx="663">
                  <c:v>3635</c:v>
                </c:pt>
                <c:pt idx="664">
                  <c:v>3630</c:v>
                </c:pt>
                <c:pt idx="665">
                  <c:v>3625</c:v>
                </c:pt>
                <c:pt idx="666">
                  <c:v>3620</c:v>
                </c:pt>
                <c:pt idx="667">
                  <c:v>3615</c:v>
                </c:pt>
                <c:pt idx="668">
                  <c:v>3610</c:v>
                </c:pt>
                <c:pt idx="669">
                  <c:v>3605</c:v>
                </c:pt>
                <c:pt idx="670">
                  <c:v>3600</c:v>
                </c:pt>
                <c:pt idx="671">
                  <c:v>3595</c:v>
                </c:pt>
                <c:pt idx="672">
                  <c:v>3590</c:v>
                </c:pt>
                <c:pt idx="673">
                  <c:v>3585</c:v>
                </c:pt>
                <c:pt idx="674">
                  <c:v>3580</c:v>
                </c:pt>
                <c:pt idx="675">
                  <c:v>3575</c:v>
                </c:pt>
                <c:pt idx="676">
                  <c:v>3570</c:v>
                </c:pt>
                <c:pt idx="677">
                  <c:v>3565</c:v>
                </c:pt>
                <c:pt idx="678">
                  <c:v>3560</c:v>
                </c:pt>
                <c:pt idx="679">
                  <c:v>3555</c:v>
                </c:pt>
                <c:pt idx="680">
                  <c:v>3550</c:v>
                </c:pt>
                <c:pt idx="681">
                  <c:v>3545</c:v>
                </c:pt>
                <c:pt idx="682">
                  <c:v>3540</c:v>
                </c:pt>
                <c:pt idx="683">
                  <c:v>3535</c:v>
                </c:pt>
                <c:pt idx="684">
                  <c:v>3530</c:v>
                </c:pt>
                <c:pt idx="685">
                  <c:v>3525</c:v>
                </c:pt>
                <c:pt idx="686">
                  <c:v>3520</c:v>
                </c:pt>
                <c:pt idx="687">
                  <c:v>3515</c:v>
                </c:pt>
                <c:pt idx="688">
                  <c:v>3510</c:v>
                </c:pt>
                <c:pt idx="689">
                  <c:v>3505</c:v>
                </c:pt>
                <c:pt idx="690">
                  <c:v>3500</c:v>
                </c:pt>
                <c:pt idx="691">
                  <c:v>3495</c:v>
                </c:pt>
                <c:pt idx="692">
                  <c:v>3490</c:v>
                </c:pt>
                <c:pt idx="693">
                  <c:v>3485</c:v>
                </c:pt>
                <c:pt idx="694">
                  <c:v>3480</c:v>
                </c:pt>
                <c:pt idx="695">
                  <c:v>3475</c:v>
                </c:pt>
                <c:pt idx="696">
                  <c:v>3470</c:v>
                </c:pt>
                <c:pt idx="697">
                  <c:v>3465</c:v>
                </c:pt>
                <c:pt idx="698">
                  <c:v>3460</c:v>
                </c:pt>
                <c:pt idx="699">
                  <c:v>3455</c:v>
                </c:pt>
                <c:pt idx="700">
                  <c:v>3450</c:v>
                </c:pt>
                <c:pt idx="701">
                  <c:v>3445</c:v>
                </c:pt>
                <c:pt idx="702">
                  <c:v>3440</c:v>
                </c:pt>
                <c:pt idx="703">
                  <c:v>3435</c:v>
                </c:pt>
                <c:pt idx="704">
                  <c:v>3430</c:v>
                </c:pt>
                <c:pt idx="705">
                  <c:v>3425</c:v>
                </c:pt>
                <c:pt idx="706">
                  <c:v>3420</c:v>
                </c:pt>
                <c:pt idx="707">
                  <c:v>3415</c:v>
                </c:pt>
                <c:pt idx="708">
                  <c:v>3410</c:v>
                </c:pt>
                <c:pt idx="709">
                  <c:v>3405</c:v>
                </c:pt>
                <c:pt idx="710">
                  <c:v>3400</c:v>
                </c:pt>
                <c:pt idx="711">
                  <c:v>3395</c:v>
                </c:pt>
                <c:pt idx="712">
                  <c:v>3390</c:v>
                </c:pt>
                <c:pt idx="713">
                  <c:v>3385</c:v>
                </c:pt>
                <c:pt idx="714">
                  <c:v>3380</c:v>
                </c:pt>
                <c:pt idx="715">
                  <c:v>3375</c:v>
                </c:pt>
                <c:pt idx="716">
                  <c:v>3370</c:v>
                </c:pt>
                <c:pt idx="717">
                  <c:v>3365</c:v>
                </c:pt>
                <c:pt idx="718">
                  <c:v>3360</c:v>
                </c:pt>
                <c:pt idx="719">
                  <c:v>3355</c:v>
                </c:pt>
                <c:pt idx="720">
                  <c:v>3350</c:v>
                </c:pt>
                <c:pt idx="721">
                  <c:v>3345</c:v>
                </c:pt>
                <c:pt idx="722">
                  <c:v>3340</c:v>
                </c:pt>
                <c:pt idx="723">
                  <c:v>3335</c:v>
                </c:pt>
                <c:pt idx="724">
                  <c:v>3330</c:v>
                </c:pt>
                <c:pt idx="725">
                  <c:v>3325</c:v>
                </c:pt>
                <c:pt idx="726">
                  <c:v>3320</c:v>
                </c:pt>
                <c:pt idx="727">
                  <c:v>3315</c:v>
                </c:pt>
                <c:pt idx="728">
                  <c:v>3310</c:v>
                </c:pt>
                <c:pt idx="729">
                  <c:v>3305</c:v>
                </c:pt>
                <c:pt idx="730">
                  <c:v>3300</c:v>
                </c:pt>
                <c:pt idx="731">
                  <c:v>3295</c:v>
                </c:pt>
                <c:pt idx="732">
                  <c:v>3290</c:v>
                </c:pt>
                <c:pt idx="733">
                  <c:v>3285</c:v>
                </c:pt>
                <c:pt idx="734">
                  <c:v>3280</c:v>
                </c:pt>
                <c:pt idx="735">
                  <c:v>3275</c:v>
                </c:pt>
                <c:pt idx="736">
                  <c:v>3270</c:v>
                </c:pt>
                <c:pt idx="737">
                  <c:v>3265</c:v>
                </c:pt>
                <c:pt idx="738">
                  <c:v>3260</c:v>
                </c:pt>
                <c:pt idx="739">
                  <c:v>3255</c:v>
                </c:pt>
                <c:pt idx="740">
                  <c:v>3250</c:v>
                </c:pt>
                <c:pt idx="741">
                  <c:v>3245</c:v>
                </c:pt>
                <c:pt idx="742">
                  <c:v>3240</c:v>
                </c:pt>
                <c:pt idx="743">
                  <c:v>3235</c:v>
                </c:pt>
                <c:pt idx="744">
                  <c:v>3230</c:v>
                </c:pt>
                <c:pt idx="745">
                  <c:v>3225</c:v>
                </c:pt>
                <c:pt idx="746">
                  <c:v>3220</c:v>
                </c:pt>
                <c:pt idx="747">
                  <c:v>3215</c:v>
                </c:pt>
                <c:pt idx="748">
                  <c:v>3210</c:v>
                </c:pt>
                <c:pt idx="749">
                  <c:v>3205</c:v>
                </c:pt>
                <c:pt idx="750">
                  <c:v>3200</c:v>
                </c:pt>
                <c:pt idx="751">
                  <c:v>3195</c:v>
                </c:pt>
                <c:pt idx="752">
                  <c:v>3190</c:v>
                </c:pt>
                <c:pt idx="753">
                  <c:v>3185</c:v>
                </c:pt>
                <c:pt idx="754">
                  <c:v>3180</c:v>
                </c:pt>
                <c:pt idx="755">
                  <c:v>3175</c:v>
                </c:pt>
                <c:pt idx="756">
                  <c:v>3170</c:v>
                </c:pt>
                <c:pt idx="757">
                  <c:v>3165</c:v>
                </c:pt>
                <c:pt idx="758">
                  <c:v>3160</c:v>
                </c:pt>
                <c:pt idx="759">
                  <c:v>3155</c:v>
                </c:pt>
                <c:pt idx="760">
                  <c:v>3150</c:v>
                </c:pt>
                <c:pt idx="761">
                  <c:v>3145</c:v>
                </c:pt>
                <c:pt idx="762">
                  <c:v>3140</c:v>
                </c:pt>
                <c:pt idx="763">
                  <c:v>3135</c:v>
                </c:pt>
                <c:pt idx="764">
                  <c:v>3130</c:v>
                </c:pt>
                <c:pt idx="765">
                  <c:v>3125</c:v>
                </c:pt>
                <c:pt idx="766">
                  <c:v>3120</c:v>
                </c:pt>
                <c:pt idx="767">
                  <c:v>3115</c:v>
                </c:pt>
                <c:pt idx="768">
                  <c:v>3110</c:v>
                </c:pt>
                <c:pt idx="769">
                  <c:v>3105</c:v>
                </c:pt>
                <c:pt idx="770">
                  <c:v>3100</c:v>
                </c:pt>
                <c:pt idx="771">
                  <c:v>3095</c:v>
                </c:pt>
                <c:pt idx="772">
                  <c:v>3090</c:v>
                </c:pt>
                <c:pt idx="773">
                  <c:v>3085</c:v>
                </c:pt>
                <c:pt idx="774">
                  <c:v>3080</c:v>
                </c:pt>
                <c:pt idx="775">
                  <c:v>3075</c:v>
                </c:pt>
                <c:pt idx="776">
                  <c:v>3070</c:v>
                </c:pt>
                <c:pt idx="777">
                  <c:v>3065</c:v>
                </c:pt>
                <c:pt idx="778">
                  <c:v>3060</c:v>
                </c:pt>
                <c:pt idx="779">
                  <c:v>3055</c:v>
                </c:pt>
                <c:pt idx="780">
                  <c:v>3050</c:v>
                </c:pt>
                <c:pt idx="781">
                  <c:v>3045</c:v>
                </c:pt>
                <c:pt idx="782">
                  <c:v>3040</c:v>
                </c:pt>
                <c:pt idx="783">
                  <c:v>3035</c:v>
                </c:pt>
                <c:pt idx="784">
                  <c:v>3030</c:v>
                </c:pt>
                <c:pt idx="785">
                  <c:v>3025</c:v>
                </c:pt>
                <c:pt idx="786">
                  <c:v>3020</c:v>
                </c:pt>
                <c:pt idx="787">
                  <c:v>3015</c:v>
                </c:pt>
                <c:pt idx="788">
                  <c:v>3010</c:v>
                </c:pt>
                <c:pt idx="789">
                  <c:v>3005</c:v>
                </c:pt>
                <c:pt idx="790">
                  <c:v>3000</c:v>
                </c:pt>
                <c:pt idx="791">
                  <c:v>2995</c:v>
                </c:pt>
                <c:pt idx="792">
                  <c:v>2990</c:v>
                </c:pt>
                <c:pt idx="793">
                  <c:v>2985</c:v>
                </c:pt>
                <c:pt idx="794">
                  <c:v>2980</c:v>
                </c:pt>
                <c:pt idx="795">
                  <c:v>2975</c:v>
                </c:pt>
                <c:pt idx="796">
                  <c:v>2970</c:v>
                </c:pt>
                <c:pt idx="797">
                  <c:v>2965</c:v>
                </c:pt>
                <c:pt idx="798">
                  <c:v>2960</c:v>
                </c:pt>
                <c:pt idx="799">
                  <c:v>2955</c:v>
                </c:pt>
                <c:pt idx="800">
                  <c:v>2950</c:v>
                </c:pt>
                <c:pt idx="801">
                  <c:v>2945</c:v>
                </c:pt>
                <c:pt idx="802">
                  <c:v>2940</c:v>
                </c:pt>
                <c:pt idx="803">
                  <c:v>2935</c:v>
                </c:pt>
                <c:pt idx="804">
                  <c:v>2930</c:v>
                </c:pt>
                <c:pt idx="805">
                  <c:v>2925</c:v>
                </c:pt>
                <c:pt idx="806">
                  <c:v>2920</c:v>
                </c:pt>
                <c:pt idx="807">
                  <c:v>2915</c:v>
                </c:pt>
                <c:pt idx="808">
                  <c:v>2910</c:v>
                </c:pt>
                <c:pt idx="809">
                  <c:v>2905</c:v>
                </c:pt>
                <c:pt idx="810">
                  <c:v>2900</c:v>
                </c:pt>
                <c:pt idx="811">
                  <c:v>2895</c:v>
                </c:pt>
                <c:pt idx="812">
                  <c:v>2890</c:v>
                </c:pt>
                <c:pt idx="813">
                  <c:v>2885</c:v>
                </c:pt>
                <c:pt idx="814">
                  <c:v>2880</c:v>
                </c:pt>
                <c:pt idx="815">
                  <c:v>2875</c:v>
                </c:pt>
                <c:pt idx="816">
                  <c:v>2870</c:v>
                </c:pt>
                <c:pt idx="817">
                  <c:v>2865</c:v>
                </c:pt>
                <c:pt idx="818">
                  <c:v>2860</c:v>
                </c:pt>
                <c:pt idx="819">
                  <c:v>2855</c:v>
                </c:pt>
                <c:pt idx="820">
                  <c:v>2850</c:v>
                </c:pt>
                <c:pt idx="821">
                  <c:v>2845</c:v>
                </c:pt>
                <c:pt idx="822">
                  <c:v>2840</c:v>
                </c:pt>
                <c:pt idx="823">
                  <c:v>2835</c:v>
                </c:pt>
                <c:pt idx="824">
                  <c:v>2830</c:v>
                </c:pt>
                <c:pt idx="825">
                  <c:v>2825</c:v>
                </c:pt>
                <c:pt idx="826">
                  <c:v>2820</c:v>
                </c:pt>
                <c:pt idx="827">
                  <c:v>2815</c:v>
                </c:pt>
                <c:pt idx="828">
                  <c:v>2810</c:v>
                </c:pt>
                <c:pt idx="829">
                  <c:v>2805</c:v>
                </c:pt>
                <c:pt idx="830">
                  <c:v>2800</c:v>
                </c:pt>
                <c:pt idx="831">
                  <c:v>2795</c:v>
                </c:pt>
                <c:pt idx="832">
                  <c:v>2790</c:v>
                </c:pt>
                <c:pt idx="833">
                  <c:v>2785</c:v>
                </c:pt>
                <c:pt idx="834">
                  <c:v>2780</c:v>
                </c:pt>
                <c:pt idx="835">
                  <c:v>2775</c:v>
                </c:pt>
                <c:pt idx="836">
                  <c:v>2770</c:v>
                </c:pt>
                <c:pt idx="837">
                  <c:v>2765</c:v>
                </c:pt>
                <c:pt idx="838">
                  <c:v>2760</c:v>
                </c:pt>
                <c:pt idx="839">
                  <c:v>2755</c:v>
                </c:pt>
                <c:pt idx="840">
                  <c:v>2750</c:v>
                </c:pt>
                <c:pt idx="841">
                  <c:v>2745</c:v>
                </c:pt>
                <c:pt idx="842">
                  <c:v>2740</c:v>
                </c:pt>
                <c:pt idx="843">
                  <c:v>2735</c:v>
                </c:pt>
                <c:pt idx="844">
                  <c:v>2730</c:v>
                </c:pt>
                <c:pt idx="845">
                  <c:v>2725</c:v>
                </c:pt>
                <c:pt idx="846">
                  <c:v>2720</c:v>
                </c:pt>
                <c:pt idx="847">
                  <c:v>2715</c:v>
                </c:pt>
                <c:pt idx="848">
                  <c:v>2710</c:v>
                </c:pt>
                <c:pt idx="849">
                  <c:v>2705</c:v>
                </c:pt>
                <c:pt idx="850">
                  <c:v>2700</c:v>
                </c:pt>
                <c:pt idx="851">
                  <c:v>2695</c:v>
                </c:pt>
                <c:pt idx="852">
                  <c:v>2690</c:v>
                </c:pt>
                <c:pt idx="853">
                  <c:v>2685</c:v>
                </c:pt>
                <c:pt idx="854">
                  <c:v>2680</c:v>
                </c:pt>
                <c:pt idx="855">
                  <c:v>2675</c:v>
                </c:pt>
                <c:pt idx="856">
                  <c:v>2670</c:v>
                </c:pt>
                <c:pt idx="857">
                  <c:v>2665</c:v>
                </c:pt>
                <c:pt idx="858">
                  <c:v>2660</c:v>
                </c:pt>
                <c:pt idx="859">
                  <c:v>2655</c:v>
                </c:pt>
                <c:pt idx="860">
                  <c:v>2650</c:v>
                </c:pt>
                <c:pt idx="861">
                  <c:v>2645</c:v>
                </c:pt>
                <c:pt idx="862">
                  <c:v>2640</c:v>
                </c:pt>
                <c:pt idx="863">
                  <c:v>2635</c:v>
                </c:pt>
                <c:pt idx="864">
                  <c:v>2630</c:v>
                </c:pt>
                <c:pt idx="865">
                  <c:v>2625</c:v>
                </c:pt>
                <c:pt idx="866">
                  <c:v>2620</c:v>
                </c:pt>
                <c:pt idx="867">
                  <c:v>2615</c:v>
                </c:pt>
                <c:pt idx="868">
                  <c:v>2610</c:v>
                </c:pt>
                <c:pt idx="869">
                  <c:v>2605</c:v>
                </c:pt>
                <c:pt idx="870">
                  <c:v>2600</c:v>
                </c:pt>
                <c:pt idx="871">
                  <c:v>2595</c:v>
                </c:pt>
                <c:pt idx="872">
                  <c:v>2590</c:v>
                </c:pt>
                <c:pt idx="873">
                  <c:v>2585</c:v>
                </c:pt>
                <c:pt idx="874">
                  <c:v>2580</c:v>
                </c:pt>
                <c:pt idx="875">
                  <c:v>2575</c:v>
                </c:pt>
                <c:pt idx="876">
                  <c:v>2570</c:v>
                </c:pt>
                <c:pt idx="877">
                  <c:v>2565</c:v>
                </c:pt>
                <c:pt idx="878">
                  <c:v>2560</c:v>
                </c:pt>
                <c:pt idx="879">
                  <c:v>2555</c:v>
                </c:pt>
                <c:pt idx="880">
                  <c:v>2550</c:v>
                </c:pt>
                <c:pt idx="881">
                  <c:v>2545</c:v>
                </c:pt>
                <c:pt idx="882">
                  <c:v>2540</c:v>
                </c:pt>
                <c:pt idx="883">
                  <c:v>2535</c:v>
                </c:pt>
                <c:pt idx="884">
                  <c:v>2530</c:v>
                </c:pt>
                <c:pt idx="885">
                  <c:v>2525</c:v>
                </c:pt>
                <c:pt idx="886">
                  <c:v>2520</c:v>
                </c:pt>
                <c:pt idx="887">
                  <c:v>2515</c:v>
                </c:pt>
                <c:pt idx="888">
                  <c:v>2510</c:v>
                </c:pt>
                <c:pt idx="889">
                  <c:v>2505</c:v>
                </c:pt>
                <c:pt idx="890">
                  <c:v>2500</c:v>
                </c:pt>
                <c:pt idx="891">
                  <c:v>2495</c:v>
                </c:pt>
                <c:pt idx="892">
                  <c:v>2490</c:v>
                </c:pt>
                <c:pt idx="893">
                  <c:v>2485</c:v>
                </c:pt>
                <c:pt idx="894">
                  <c:v>2480</c:v>
                </c:pt>
                <c:pt idx="895">
                  <c:v>2475</c:v>
                </c:pt>
                <c:pt idx="896">
                  <c:v>2470</c:v>
                </c:pt>
                <c:pt idx="897">
                  <c:v>2465</c:v>
                </c:pt>
                <c:pt idx="898">
                  <c:v>2460</c:v>
                </c:pt>
                <c:pt idx="899">
                  <c:v>2455</c:v>
                </c:pt>
                <c:pt idx="900">
                  <c:v>2450</c:v>
                </c:pt>
                <c:pt idx="901">
                  <c:v>2445</c:v>
                </c:pt>
                <c:pt idx="902">
                  <c:v>2440</c:v>
                </c:pt>
                <c:pt idx="903">
                  <c:v>2435</c:v>
                </c:pt>
                <c:pt idx="904">
                  <c:v>2430</c:v>
                </c:pt>
                <c:pt idx="905">
                  <c:v>2425</c:v>
                </c:pt>
                <c:pt idx="906">
                  <c:v>2420</c:v>
                </c:pt>
                <c:pt idx="907">
                  <c:v>2415</c:v>
                </c:pt>
                <c:pt idx="908">
                  <c:v>2410</c:v>
                </c:pt>
                <c:pt idx="909">
                  <c:v>2405</c:v>
                </c:pt>
                <c:pt idx="910">
                  <c:v>2400</c:v>
                </c:pt>
                <c:pt idx="911">
                  <c:v>2395</c:v>
                </c:pt>
                <c:pt idx="912">
                  <c:v>2390</c:v>
                </c:pt>
                <c:pt idx="913">
                  <c:v>2385</c:v>
                </c:pt>
                <c:pt idx="914">
                  <c:v>2380</c:v>
                </c:pt>
                <c:pt idx="915">
                  <c:v>2375</c:v>
                </c:pt>
                <c:pt idx="916">
                  <c:v>2370</c:v>
                </c:pt>
                <c:pt idx="917">
                  <c:v>2365</c:v>
                </c:pt>
                <c:pt idx="918">
                  <c:v>2360</c:v>
                </c:pt>
                <c:pt idx="919">
                  <c:v>2355</c:v>
                </c:pt>
                <c:pt idx="920">
                  <c:v>2350</c:v>
                </c:pt>
                <c:pt idx="921">
                  <c:v>2345</c:v>
                </c:pt>
                <c:pt idx="922">
                  <c:v>2340</c:v>
                </c:pt>
                <c:pt idx="923">
                  <c:v>2335</c:v>
                </c:pt>
                <c:pt idx="924">
                  <c:v>2330</c:v>
                </c:pt>
                <c:pt idx="925">
                  <c:v>2325</c:v>
                </c:pt>
                <c:pt idx="926">
                  <c:v>2320</c:v>
                </c:pt>
                <c:pt idx="927">
                  <c:v>2315</c:v>
                </c:pt>
                <c:pt idx="928">
                  <c:v>2310</c:v>
                </c:pt>
                <c:pt idx="929">
                  <c:v>2305</c:v>
                </c:pt>
                <c:pt idx="930">
                  <c:v>2300</c:v>
                </c:pt>
                <c:pt idx="931">
                  <c:v>2295</c:v>
                </c:pt>
                <c:pt idx="932">
                  <c:v>2290</c:v>
                </c:pt>
                <c:pt idx="933">
                  <c:v>2285</c:v>
                </c:pt>
                <c:pt idx="934">
                  <c:v>2280</c:v>
                </c:pt>
                <c:pt idx="935">
                  <c:v>2275</c:v>
                </c:pt>
                <c:pt idx="936">
                  <c:v>2270</c:v>
                </c:pt>
                <c:pt idx="937">
                  <c:v>2265</c:v>
                </c:pt>
                <c:pt idx="938">
                  <c:v>2260</c:v>
                </c:pt>
                <c:pt idx="939">
                  <c:v>2255</c:v>
                </c:pt>
                <c:pt idx="940">
                  <c:v>2250</c:v>
                </c:pt>
                <c:pt idx="941">
                  <c:v>2245</c:v>
                </c:pt>
                <c:pt idx="942">
                  <c:v>2240</c:v>
                </c:pt>
                <c:pt idx="943">
                  <c:v>2235</c:v>
                </c:pt>
                <c:pt idx="944">
                  <c:v>2230</c:v>
                </c:pt>
                <c:pt idx="945">
                  <c:v>2225</c:v>
                </c:pt>
                <c:pt idx="946">
                  <c:v>2220</c:v>
                </c:pt>
                <c:pt idx="947">
                  <c:v>2215</c:v>
                </c:pt>
                <c:pt idx="948">
                  <c:v>2210</c:v>
                </c:pt>
                <c:pt idx="949">
                  <c:v>2205</c:v>
                </c:pt>
                <c:pt idx="950">
                  <c:v>2200</c:v>
                </c:pt>
                <c:pt idx="951">
                  <c:v>2195</c:v>
                </c:pt>
                <c:pt idx="952">
                  <c:v>2190</c:v>
                </c:pt>
                <c:pt idx="953">
                  <c:v>2185</c:v>
                </c:pt>
                <c:pt idx="954">
                  <c:v>2180</c:v>
                </c:pt>
                <c:pt idx="955">
                  <c:v>2175</c:v>
                </c:pt>
                <c:pt idx="956">
                  <c:v>2170</c:v>
                </c:pt>
                <c:pt idx="957">
                  <c:v>2165</c:v>
                </c:pt>
                <c:pt idx="958">
                  <c:v>2160</c:v>
                </c:pt>
                <c:pt idx="959">
                  <c:v>2155</c:v>
                </c:pt>
                <c:pt idx="960">
                  <c:v>2150</c:v>
                </c:pt>
                <c:pt idx="961">
                  <c:v>2145</c:v>
                </c:pt>
                <c:pt idx="962">
                  <c:v>2140</c:v>
                </c:pt>
                <c:pt idx="963">
                  <c:v>2135</c:v>
                </c:pt>
                <c:pt idx="964">
                  <c:v>2130</c:v>
                </c:pt>
                <c:pt idx="965">
                  <c:v>2125</c:v>
                </c:pt>
                <c:pt idx="966">
                  <c:v>2120</c:v>
                </c:pt>
                <c:pt idx="967">
                  <c:v>2115</c:v>
                </c:pt>
                <c:pt idx="968">
                  <c:v>2110</c:v>
                </c:pt>
                <c:pt idx="969">
                  <c:v>2105</c:v>
                </c:pt>
                <c:pt idx="970">
                  <c:v>2100</c:v>
                </c:pt>
                <c:pt idx="971">
                  <c:v>2095</c:v>
                </c:pt>
                <c:pt idx="972">
                  <c:v>2090</c:v>
                </c:pt>
                <c:pt idx="973">
                  <c:v>2085</c:v>
                </c:pt>
                <c:pt idx="974">
                  <c:v>2080</c:v>
                </c:pt>
                <c:pt idx="975">
                  <c:v>2075</c:v>
                </c:pt>
                <c:pt idx="976">
                  <c:v>2070</c:v>
                </c:pt>
                <c:pt idx="977">
                  <c:v>2065</c:v>
                </c:pt>
                <c:pt idx="978">
                  <c:v>2060</c:v>
                </c:pt>
                <c:pt idx="979">
                  <c:v>2055</c:v>
                </c:pt>
                <c:pt idx="980">
                  <c:v>2050</c:v>
                </c:pt>
                <c:pt idx="981">
                  <c:v>2045</c:v>
                </c:pt>
                <c:pt idx="982">
                  <c:v>2040</c:v>
                </c:pt>
                <c:pt idx="983">
                  <c:v>2035</c:v>
                </c:pt>
                <c:pt idx="984">
                  <c:v>2030</c:v>
                </c:pt>
                <c:pt idx="985">
                  <c:v>2025</c:v>
                </c:pt>
                <c:pt idx="986">
                  <c:v>2020</c:v>
                </c:pt>
                <c:pt idx="987">
                  <c:v>2015</c:v>
                </c:pt>
                <c:pt idx="988">
                  <c:v>2010</c:v>
                </c:pt>
                <c:pt idx="989">
                  <c:v>2005</c:v>
                </c:pt>
                <c:pt idx="990">
                  <c:v>2000</c:v>
                </c:pt>
                <c:pt idx="991">
                  <c:v>1995</c:v>
                </c:pt>
                <c:pt idx="992">
                  <c:v>1990</c:v>
                </c:pt>
                <c:pt idx="993">
                  <c:v>1985</c:v>
                </c:pt>
                <c:pt idx="994">
                  <c:v>1980</c:v>
                </c:pt>
                <c:pt idx="995">
                  <c:v>1975</c:v>
                </c:pt>
                <c:pt idx="996">
                  <c:v>1970</c:v>
                </c:pt>
                <c:pt idx="997">
                  <c:v>1965</c:v>
                </c:pt>
                <c:pt idx="998">
                  <c:v>1960</c:v>
                </c:pt>
                <c:pt idx="999">
                  <c:v>1955</c:v>
                </c:pt>
                <c:pt idx="1000">
                  <c:v>1950</c:v>
                </c:pt>
                <c:pt idx="1001">
                  <c:v>1945</c:v>
                </c:pt>
                <c:pt idx="1002">
                  <c:v>1940</c:v>
                </c:pt>
                <c:pt idx="1003">
                  <c:v>1935</c:v>
                </c:pt>
                <c:pt idx="1004">
                  <c:v>1930</c:v>
                </c:pt>
                <c:pt idx="1005">
                  <c:v>1925</c:v>
                </c:pt>
                <c:pt idx="1006">
                  <c:v>1920</c:v>
                </c:pt>
                <c:pt idx="1007">
                  <c:v>1915</c:v>
                </c:pt>
                <c:pt idx="1008">
                  <c:v>1910</c:v>
                </c:pt>
                <c:pt idx="1009">
                  <c:v>1905</c:v>
                </c:pt>
                <c:pt idx="1010">
                  <c:v>1900</c:v>
                </c:pt>
                <c:pt idx="1011">
                  <c:v>1895</c:v>
                </c:pt>
                <c:pt idx="1012">
                  <c:v>1890</c:v>
                </c:pt>
                <c:pt idx="1013">
                  <c:v>1885</c:v>
                </c:pt>
                <c:pt idx="1014">
                  <c:v>1880</c:v>
                </c:pt>
                <c:pt idx="1015">
                  <c:v>1875</c:v>
                </c:pt>
                <c:pt idx="1016">
                  <c:v>1870</c:v>
                </c:pt>
                <c:pt idx="1017">
                  <c:v>1865</c:v>
                </c:pt>
                <c:pt idx="1018">
                  <c:v>1860</c:v>
                </c:pt>
                <c:pt idx="1019">
                  <c:v>1855</c:v>
                </c:pt>
                <c:pt idx="1020">
                  <c:v>1850</c:v>
                </c:pt>
                <c:pt idx="1021">
                  <c:v>1845</c:v>
                </c:pt>
                <c:pt idx="1022">
                  <c:v>1840</c:v>
                </c:pt>
                <c:pt idx="1023">
                  <c:v>1835</c:v>
                </c:pt>
                <c:pt idx="1024">
                  <c:v>1830</c:v>
                </c:pt>
                <c:pt idx="1025">
                  <c:v>1825</c:v>
                </c:pt>
                <c:pt idx="1026">
                  <c:v>1820</c:v>
                </c:pt>
                <c:pt idx="1027">
                  <c:v>1815</c:v>
                </c:pt>
                <c:pt idx="1028">
                  <c:v>1810</c:v>
                </c:pt>
                <c:pt idx="1029">
                  <c:v>1805</c:v>
                </c:pt>
                <c:pt idx="1030">
                  <c:v>1800</c:v>
                </c:pt>
                <c:pt idx="1031">
                  <c:v>1795</c:v>
                </c:pt>
                <c:pt idx="1032">
                  <c:v>1790</c:v>
                </c:pt>
                <c:pt idx="1033">
                  <c:v>1785</c:v>
                </c:pt>
                <c:pt idx="1034">
                  <c:v>1780</c:v>
                </c:pt>
                <c:pt idx="1035">
                  <c:v>1775</c:v>
                </c:pt>
                <c:pt idx="1036">
                  <c:v>1770</c:v>
                </c:pt>
                <c:pt idx="1037">
                  <c:v>1765</c:v>
                </c:pt>
                <c:pt idx="1038">
                  <c:v>1760</c:v>
                </c:pt>
                <c:pt idx="1039">
                  <c:v>1755</c:v>
                </c:pt>
                <c:pt idx="1040">
                  <c:v>1750</c:v>
                </c:pt>
                <c:pt idx="1041">
                  <c:v>1745</c:v>
                </c:pt>
                <c:pt idx="1042">
                  <c:v>1740</c:v>
                </c:pt>
                <c:pt idx="1043">
                  <c:v>1735</c:v>
                </c:pt>
                <c:pt idx="1044">
                  <c:v>1730</c:v>
                </c:pt>
                <c:pt idx="1045">
                  <c:v>1725</c:v>
                </c:pt>
                <c:pt idx="1046">
                  <c:v>1720</c:v>
                </c:pt>
                <c:pt idx="1047">
                  <c:v>1715</c:v>
                </c:pt>
                <c:pt idx="1048">
                  <c:v>1710</c:v>
                </c:pt>
                <c:pt idx="1049">
                  <c:v>1705</c:v>
                </c:pt>
                <c:pt idx="1050">
                  <c:v>1700</c:v>
                </c:pt>
                <c:pt idx="1051">
                  <c:v>1695</c:v>
                </c:pt>
                <c:pt idx="1052">
                  <c:v>1690</c:v>
                </c:pt>
                <c:pt idx="1053">
                  <c:v>1685</c:v>
                </c:pt>
                <c:pt idx="1054">
                  <c:v>1680</c:v>
                </c:pt>
                <c:pt idx="1055">
                  <c:v>1675</c:v>
                </c:pt>
                <c:pt idx="1056">
                  <c:v>1670</c:v>
                </c:pt>
                <c:pt idx="1057">
                  <c:v>1665</c:v>
                </c:pt>
                <c:pt idx="1058">
                  <c:v>1660</c:v>
                </c:pt>
                <c:pt idx="1059">
                  <c:v>1655</c:v>
                </c:pt>
                <c:pt idx="1060">
                  <c:v>1650</c:v>
                </c:pt>
                <c:pt idx="1061">
                  <c:v>1645</c:v>
                </c:pt>
                <c:pt idx="1062">
                  <c:v>1640</c:v>
                </c:pt>
                <c:pt idx="1063">
                  <c:v>1635</c:v>
                </c:pt>
                <c:pt idx="1064">
                  <c:v>1630</c:v>
                </c:pt>
                <c:pt idx="1065">
                  <c:v>1625</c:v>
                </c:pt>
                <c:pt idx="1066">
                  <c:v>1620</c:v>
                </c:pt>
                <c:pt idx="1067">
                  <c:v>1615</c:v>
                </c:pt>
                <c:pt idx="1068">
                  <c:v>1610</c:v>
                </c:pt>
                <c:pt idx="1069">
                  <c:v>1605</c:v>
                </c:pt>
                <c:pt idx="1070">
                  <c:v>1600</c:v>
                </c:pt>
                <c:pt idx="1071">
                  <c:v>1595</c:v>
                </c:pt>
                <c:pt idx="1072">
                  <c:v>1590</c:v>
                </c:pt>
                <c:pt idx="1073">
                  <c:v>1585</c:v>
                </c:pt>
                <c:pt idx="1074">
                  <c:v>1580</c:v>
                </c:pt>
                <c:pt idx="1075">
                  <c:v>1575</c:v>
                </c:pt>
                <c:pt idx="1076">
                  <c:v>1570</c:v>
                </c:pt>
                <c:pt idx="1077">
                  <c:v>1565</c:v>
                </c:pt>
                <c:pt idx="1078">
                  <c:v>1560</c:v>
                </c:pt>
                <c:pt idx="1079">
                  <c:v>1555</c:v>
                </c:pt>
                <c:pt idx="1080">
                  <c:v>1550</c:v>
                </c:pt>
                <c:pt idx="1081">
                  <c:v>1545</c:v>
                </c:pt>
                <c:pt idx="1082">
                  <c:v>1540</c:v>
                </c:pt>
                <c:pt idx="1083">
                  <c:v>1535</c:v>
                </c:pt>
                <c:pt idx="1084">
                  <c:v>1530</c:v>
                </c:pt>
                <c:pt idx="1085">
                  <c:v>1525</c:v>
                </c:pt>
                <c:pt idx="1086">
                  <c:v>1520</c:v>
                </c:pt>
                <c:pt idx="1087">
                  <c:v>1515</c:v>
                </c:pt>
                <c:pt idx="1088">
                  <c:v>1510</c:v>
                </c:pt>
                <c:pt idx="1089">
                  <c:v>1505</c:v>
                </c:pt>
                <c:pt idx="1090">
                  <c:v>1500</c:v>
                </c:pt>
                <c:pt idx="1091">
                  <c:v>1495</c:v>
                </c:pt>
                <c:pt idx="1092">
                  <c:v>1490</c:v>
                </c:pt>
                <c:pt idx="1093">
                  <c:v>1485</c:v>
                </c:pt>
                <c:pt idx="1094">
                  <c:v>1480</c:v>
                </c:pt>
                <c:pt idx="1095">
                  <c:v>1475</c:v>
                </c:pt>
                <c:pt idx="1096">
                  <c:v>1470</c:v>
                </c:pt>
                <c:pt idx="1097">
                  <c:v>1465</c:v>
                </c:pt>
                <c:pt idx="1098">
                  <c:v>1460</c:v>
                </c:pt>
                <c:pt idx="1099">
                  <c:v>1455</c:v>
                </c:pt>
                <c:pt idx="1100">
                  <c:v>1450</c:v>
                </c:pt>
                <c:pt idx="1101">
                  <c:v>1445</c:v>
                </c:pt>
                <c:pt idx="1102">
                  <c:v>1440</c:v>
                </c:pt>
                <c:pt idx="1103">
                  <c:v>1435</c:v>
                </c:pt>
                <c:pt idx="1104">
                  <c:v>1430</c:v>
                </c:pt>
                <c:pt idx="1105">
                  <c:v>1425</c:v>
                </c:pt>
                <c:pt idx="1106">
                  <c:v>1420</c:v>
                </c:pt>
                <c:pt idx="1107">
                  <c:v>1415</c:v>
                </c:pt>
                <c:pt idx="1108">
                  <c:v>1410</c:v>
                </c:pt>
                <c:pt idx="1109">
                  <c:v>1405</c:v>
                </c:pt>
                <c:pt idx="1110">
                  <c:v>1400</c:v>
                </c:pt>
                <c:pt idx="1111">
                  <c:v>1395</c:v>
                </c:pt>
                <c:pt idx="1112">
                  <c:v>1390</c:v>
                </c:pt>
                <c:pt idx="1113">
                  <c:v>1385</c:v>
                </c:pt>
                <c:pt idx="1114">
                  <c:v>1380</c:v>
                </c:pt>
                <c:pt idx="1115">
                  <c:v>1375</c:v>
                </c:pt>
                <c:pt idx="1116">
                  <c:v>1370</c:v>
                </c:pt>
                <c:pt idx="1117">
                  <c:v>1365</c:v>
                </c:pt>
                <c:pt idx="1118">
                  <c:v>1360</c:v>
                </c:pt>
                <c:pt idx="1119">
                  <c:v>1355</c:v>
                </c:pt>
                <c:pt idx="1120">
                  <c:v>1350</c:v>
                </c:pt>
                <c:pt idx="1121">
                  <c:v>1345</c:v>
                </c:pt>
                <c:pt idx="1122">
                  <c:v>1340</c:v>
                </c:pt>
                <c:pt idx="1123">
                  <c:v>1335</c:v>
                </c:pt>
                <c:pt idx="1124">
                  <c:v>1330</c:v>
                </c:pt>
                <c:pt idx="1125">
                  <c:v>1325</c:v>
                </c:pt>
                <c:pt idx="1126">
                  <c:v>1320</c:v>
                </c:pt>
                <c:pt idx="1127">
                  <c:v>1315</c:v>
                </c:pt>
                <c:pt idx="1128">
                  <c:v>1310</c:v>
                </c:pt>
                <c:pt idx="1129">
                  <c:v>1305</c:v>
                </c:pt>
                <c:pt idx="1130">
                  <c:v>1300</c:v>
                </c:pt>
                <c:pt idx="1131">
                  <c:v>1295</c:v>
                </c:pt>
                <c:pt idx="1132">
                  <c:v>1290</c:v>
                </c:pt>
                <c:pt idx="1133">
                  <c:v>1285</c:v>
                </c:pt>
                <c:pt idx="1134">
                  <c:v>1280</c:v>
                </c:pt>
                <c:pt idx="1135">
                  <c:v>1275</c:v>
                </c:pt>
                <c:pt idx="1136">
                  <c:v>1270</c:v>
                </c:pt>
                <c:pt idx="1137">
                  <c:v>1265</c:v>
                </c:pt>
                <c:pt idx="1138">
                  <c:v>1260</c:v>
                </c:pt>
                <c:pt idx="1139">
                  <c:v>1255</c:v>
                </c:pt>
                <c:pt idx="1140">
                  <c:v>1250</c:v>
                </c:pt>
                <c:pt idx="1141">
                  <c:v>1245</c:v>
                </c:pt>
                <c:pt idx="1142">
                  <c:v>1240</c:v>
                </c:pt>
                <c:pt idx="1143">
                  <c:v>1235</c:v>
                </c:pt>
                <c:pt idx="1144">
                  <c:v>1230</c:v>
                </c:pt>
                <c:pt idx="1145">
                  <c:v>1225</c:v>
                </c:pt>
                <c:pt idx="1146">
                  <c:v>1220</c:v>
                </c:pt>
                <c:pt idx="1147">
                  <c:v>1215</c:v>
                </c:pt>
                <c:pt idx="1148">
                  <c:v>1210</c:v>
                </c:pt>
                <c:pt idx="1149">
                  <c:v>1205</c:v>
                </c:pt>
                <c:pt idx="1150">
                  <c:v>1200</c:v>
                </c:pt>
                <c:pt idx="1151">
                  <c:v>1195</c:v>
                </c:pt>
                <c:pt idx="1152">
                  <c:v>1190</c:v>
                </c:pt>
                <c:pt idx="1153">
                  <c:v>1185</c:v>
                </c:pt>
                <c:pt idx="1154">
                  <c:v>1180</c:v>
                </c:pt>
                <c:pt idx="1155">
                  <c:v>1175</c:v>
                </c:pt>
                <c:pt idx="1156">
                  <c:v>1170</c:v>
                </c:pt>
                <c:pt idx="1157">
                  <c:v>1165</c:v>
                </c:pt>
                <c:pt idx="1158">
                  <c:v>1160</c:v>
                </c:pt>
                <c:pt idx="1159">
                  <c:v>1155</c:v>
                </c:pt>
                <c:pt idx="1160">
                  <c:v>1150</c:v>
                </c:pt>
                <c:pt idx="1161">
                  <c:v>1145</c:v>
                </c:pt>
                <c:pt idx="1162">
                  <c:v>1140</c:v>
                </c:pt>
                <c:pt idx="1163">
                  <c:v>1135</c:v>
                </c:pt>
                <c:pt idx="1164">
                  <c:v>1130</c:v>
                </c:pt>
                <c:pt idx="1165">
                  <c:v>1125</c:v>
                </c:pt>
                <c:pt idx="1166">
                  <c:v>1120</c:v>
                </c:pt>
                <c:pt idx="1167">
                  <c:v>1115</c:v>
                </c:pt>
                <c:pt idx="1168">
                  <c:v>1110</c:v>
                </c:pt>
                <c:pt idx="1169">
                  <c:v>1105</c:v>
                </c:pt>
                <c:pt idx="1170">
                  <c:v>1100</c:v>
                </c:pt>
                <c:pt idx="1171">
                  <c:v>1095</c:v>
                </c:pt>
                <c:pt idx="1172">
                  <c:v>1090</c:v>
                </c:pt>
                <c:pt idx="1173">
                  <c:v>1085</c:v>
                </c:pt>
                <c:pt idx="1174">
                  <c:v>1080</c:v>
                </c:pt>
                <c:pt idx="1175">
                  <c:v>1075</c:v>
                </c:pt>
                <c:pt idx="1176">
                  <c:v>1070</c:v>
                </c:pt>
                <c:pt idx="1177">
                  <c:v>1065</c:v>
                </c:pt>
                <c:pt idx="1178">
                  <c:v>1060</c:v>
                </c:pt>
                <c:pt idx="1179">
                  <c:v>1055</c:v>
                </c:pt>
                <c:pt idx="1180">
                  <c:v>1050</c:v>
                </c:pt>
                <c:pt idx="1181">
                  <c:v>1045</c:v>
                </c:pt>
                <c:pt idx="1182">
                  <c:v>1040</c:v>
                </c:pt>
                <c:pt idx="1183">
                  <c:v>1035</c:v>
                </c:pt>
                <c:pt idx="1184">
                  <c:v>1030</c:v>
                </c:pt>
                <c:pt idx="1185">
                  <c:v>1025</c:v>
                </c:pt>
                <c:pt idx="1186">
                  <c:v>1020</c:v>
                </c:pt>
                <c:pt idx="1187">
                  <c:v>1015</c:v>
                </c:pt>
                <c:pt idx="1188">
                  <c:v>1010</c:v>
                </c:pt>
                <c:pt idx="1189">
                  <c:v>1005</c:v>
                </c:pt>
                <c:pt idx="1190">
                  <c:v>1000</c:v>
                </c:pt>
                <c:pt idx="1191">
                  <c:v>995</c:v>
                </c:pt>
                <c:pt idx="1192">
                  <c:v>990</c:v>
                </c:pt>
                <c:pt idx="1193">
                  <c:v>985</c:v>
                </c:pt>
                <c:pt idx="1194">
                  <c:v>980</c:v>
                </c:pt>
                <c:pt idx="1195">
                  <c:v>975</c:v>
                </c:pt>
                <c:pt idx="1196">
                  <c:v>970</c:v>
                </c:pt>
                <c:pt idx="1197">
                  <c:v>965</c:v>
                </c:pt>
                <c:pt idx="1198">
                  <c:v>960</c:v>
                </c:pt>
                <c:pt idx="1199">
                  <c:v>955</c:v>
                </c:pt>
                <c:pt idx="1200">
                  <c:v>950</c:v>
                </c:pt>
                <c:pt idx="1201">
                  <c:v>945</c:v>
                </c:pt>
                <c:pt idx="1202">
                  <c:v>940</c:v>
                </c:pt>
                <c:pt idx="1203">
                  <c:v>935</c:v>
                </c:pt>
                <c:pt idx="1204">
                  <c:v>930</c:v>
                </c:pt>
                <c:pt idx="1205">
                  <c:v>925</c:v>
                </c:pt>
                <c:pt idx="1206">
                  <c:v>920</c:v>
                </c:pt>
                <c:pt idx="1207">
                  <c:v>915</c:v>
                </c:pt>
                <c:pt idx="1208">
                  <c:v>910</c:v>
                </c:pt>
                <c:pt idx="1209">
                  <c:v>905</c:v>
                </c:pt>
                <c:pt idx="1210">
                  <c:v>900</c:v>
                </c:pt>
                <c:pt idx="1211">
                  <c:v>895</c:v>
                </c:pt>
                <c:pt idx="1212">
                  <c:v>890</c:v>
                </c:pt>
                <c:pt idx="1213">
                  <c:v>885</c:v>
                </c:pt>
                <c:pt idx="1214">
                  <c:v>880</c:v>
                </c:pt>
                <c:pt idx="1215">
                  <c:v>875</c:v>
                </c:pt>
                <c:pt idx="1216">
                  <c:v>870</c:v>
                </c:pt>
                <c:pt idx="1217">
                  <c:v>865</c:v>
                </c:pt>
                <c:pt idx="1218">
                  <c:v>860</c:v>
                </c:pt>
                <c:pt idx="1219">
                  <c:v>855</c:v>
                </c:pt>
                <c:pt idx="1220">
                  <c:v>850</c:v>
                </c:pt>
                <c:pt idx="1221">
                  <c:v>845</c:v>
                </c:pt>
                <c:pt idx="1222">
                  <c:v>840</c:v>
                </c:pt>
                <c:pt idx="1223">
                  <c:v>835</c:v>
                </c:pt>
                <c:pt idx="1224">
                  <c:v>830</c:v>
                </c:pt>
                <c:pt idx="1225">
                  <c:v>825</c:v>
                </c:pt>
                <c:pt idx="1226">
                  <c:v>820</c:v>
                </c:pt>
                <c:pt idx="1227">
                  <c:v>815</c:v>
                </c:pt>
                <c:pt idx="1228">
                  <c:v>810</c:v>
                </c:pt>
                <c:pt idx="1229">
                  <c:v>805</c:v>
                </c:pt>
                <c:pt idx="1230">
                  <c:v>800</c:v>
                </c:pt>
                <c:pt idx="1231">
                  <c:v>795</c:v>
                </c:pt>
                <c:pt idx="1232">
                  <c:v>790</c:v>
                </c:pt>
                <c:pt idx="1233">
                  <c:v>785</c:v>
                </c:pt>
                <c:pt idx="1234">
                  <c:v>780</c:v>
                </c:pt>
                <c:pt idx="1235">
                  <c:v>775</c:v>
                </c:pt>
                <c:pt idx="1236">
                  <c:v>770</c:v>
                </c:pt>
                <c:pt idx="1237">
                  <c:v>765</c:v>
                </c:pt>
                <c:pt idx="1238">
                  <c:v>760</c:v>
                </c:pt>
                <c:pt idx="1239">
                  <c:v>755</c:v>
                </c:pt>
                <c:pt idx="1240">
                  <c:v>750</c:v>
                </c:pt>
                <c:pt idx="1241">
                  <c:v>745</c:v>
                </c:pt>
                <c:pt idx="1242">
                  <c:v>740</c:v>
                </c:pt>
                <c:pt idx="1243">
                  <c:v>735</c:v>
                </c:pt>
                <c:pt idx="1244">
                  <c:v>730</c:v>
                </c:pt>
                <c:pt idx="1245">
                  <c:v>725</c:v>
                </c:pt>
                <c:pt idx="1246">
                  <c:v>720</c:v>
                </c:pt>
                <c:pt idx="1247">
                  <c:v>715</c:v>
                </c:pt>
                <c:pt idx="1248">
                  <c:v>710</c:v>
                </c:pt>
                <c:pt idx="1249">
                  <c:v>705</c:v>
                </c:pt>
                <c:pt idx="1250">
                  <c:v>700</c:v>
                </c:pt>
                <c:pt idx="1251">
                  <c:v>695</c:v>
                </c:pt>
                <c:pt idx="1252">
                  <c:v>690</c:v>
                </c:pt>
                <c:pt idx="1253">
                  <c:v>685</c:v>
                </c:pt>
                <c:pt idx="1254">
                  <c:v>680</c:v>
                </c:pt>
                <c:pt idx="1255">
                  <c:v>675</c:v>
                </c:pt>
                <c:pt idx="1256">
                  <c:v>670</c:v>
                </c:pt>
                <c:pt idx="1257">
                  <c:v>665</c:v>
                </c:pt>
                <c:pt idx="1258">
                  <c:v>660</c:v>
                </c:pt>
                <c:pt idx="1259">
                  <c:v>655</c:v>
                </c:pt>
                <c:pt idx="1260">
                  <c:v>650</c:v>
                </c:pt>
                <c:pt idx="1261">
                  <c:v>645</c:v>
                </c:pt>
                <c:pt idx="1262">
                  <c:v>640</c:v>
                </c:pt>
                <c:pt idx="1263">
                  <c:v>635</c:v>
                </c:pt>
                <c:pt idx="1264">
                  <c:v>630</c:v>
                </c:pt>
                <c:pt idx="1265">
                  <c:v>625</c:v>
                </c:pt>
                <c:pt idx="1266">
                  <c:v>620</c:v>
                </c:pt>
                <c:pt idx="1267">
                  <c:v>615</c:v>
                </c:pt>
                <c:pt idx="1268">
                  <c:v>610</c:v>
                </c:pt>
                <c:pt idx="1269">
                  <c:v>605</c:v>
                </c:pt>
                <c:pt idx="1270">
                  <c:v>600</c:v>
                </c:pt>
                <c:pt idx="1271">
                  <c:v>595</c:v>
                </c:pt>
                <c:pt idx="1272">
                  <c:v>590</c:v>
                </c:pt>
                <c:pt idx="1273">
                  <c:v>585</c:v>
                </c:pt>
                <c:pt idx="1274">
                  <c:v>580</c:v>
                </c:pt>
                <c:pt idx="1275">
                  <c:v>575</c:v>
                </c:pt>
                <c:pt idx="1276">
                  <c:v>570</c:v>
                </c:pt>
                <c:pt idx="1277">
                  <c:v>565</c:v>
                </c:pt>
                <c:pt idx="1278">
                  <c:v>560</c:v>
                </c:pt>
                <c:pt idx="1279">
                  <c:v>555</c:v>
                </c:pt>
                <c:pt idx="1280">
                  <c:v>550</c:v>
                </c:pt>
                <c:pt idx="1281">
                  <c:v>545</c:v>
                </c:pt>
                <c:pt idx="1282">
                  <c:v>540</c:v>
                </c:pt>
                <c:pt idx="1283">
                  <c:v>535</c:v>
                </c:pt>
                <c:pt idx="1284">
                  <c:v>530</c:v>
                </c:pt>
                <c:pt idx="1285">
                  <c:v>525</c:v>
                </c:pt>
                <c:pt idx="1286">
                  <c:v>520</c:v>
                </c:pt>
                <c:pt idx="1287">
                  <c:v>515</c:v>
                </c:pt>
                <c:pt idx="1288">
                  <c:v>510</c:v>
                </c:pt>
                <c:pt idx="1289">
                  <c:v>505</c:v>
                </c:pt>
                <c:pt idx="1290">
                  <c:v>500</c:v>
                </c:pt>
                <c:pt idx="1291">
                  <c:v>495</c:v>
                </c:pt>
                <c:pt idx="1292">
                  <c:v>490</c:v>
                </c:pt>
                <c:pt idx="1293">
                  <c:v>485</c:v>
                </c:pt>
                <c:pt idx="1294">
                  <c:v>480</c:v>
                </c:pt>
                <c:pt idx="1295">
                  <c:v>475</c:v>
                </c:pt>
                <c:pt idx="1296">
                  <c:v>470</c:v>
                </c:pt>
                <c:pt idx="1297">
                  <c:v>465</c:v>
                </c:pt>
                <c:pt idx="1298">
                  <c:v>460</c:v>
                </c:pt>
                <c:pt idx="1299">
                  <c:v>455</c:v>
                </c:pt>
                <c:pt idx="1300">
                  <c:v>450</c:v>
                </c:pt>
                <c:pt idx="1301">
                  <c:v>445</c:v>
                </c:pt>
                <c:pt idx="1302">
                  <c:v>440</c:v>
                </c:pt>
                <c:pt idx="1303">
                  <c:v>435</c:v>
                </c:pt>
                <c:pt idx="1304">
                  <c:v>430</c:v>
                </c:pt>
                <c:pt idx="1305">
                  <c:v>425</c:v>
                </c:pt>
                <c:pt idx="1306">
                  <c:v>420</c:v>
                </c:pt>
                <c:pt idx="1307">
                  <c:v>415</c:v>
                </c:pt>
                <c:pt idx="1308">
                  <c:v>410</c:v>
                </c:pt>
                <c:pt idx="1309">
                  <c:v>405</c:v>
                </c:pt>
                <c:pt idx="1310">
                  <c:v>400</c:v>
                </c:pt>
                <c:pt idx="1311">
                  <c:v>395</c:v>
                </c:pt>
                <c:pt idx="1312">
                  <c:v>390</c:v>
                </c:pt>
                <c:pt idx="1313">
                  <c:v>385</c:v>
                </c:pt>
                <c:pt idx="1314">
                  <c:v>380</c:v>
                </c:pt>
                <c:pt idx="1315">
                  <c:v>375</c:v>
                </c:pt>
                <c:pt idx="1316">
                  <c:v>370</c:v>
                </c:pt>
                <c:pt idx="1317">
                  <c:v>365</c:v>
                </c:pt>
                <c:pt idx="1318">
                  <c:v>360</c:v>
                </c:pt>
                <c:pt idx="1319">
                  <c:v>355</c:v>
                </c:pt>
                <c:pt idx="1320">
                  <c:v>350</c:v>
                </c:pt>
                <c:pt idx="1321">
                  <c:v>345</c:v>
                </c:pt>
                <c:pt idx="1322">
                  <c:v>340</c:v>
                </c:pt>
                <c:pt idx="1323">
                  <c:v>335</c:v>
                </c:pt>
                <c:pt idx="1324">
                  <c:v>330</c:v>
                </c:pt>
                <c:pt idx="1325">
                  <c:v>325</c:v>
                </c:pt>
                <c:pt idx="1326">
                  <c:v>320</c:v>
                </c:pt>
                <c:pt idx="1327">
                  <c:v>315</c:v>
                </c:pt>
                <c:pt idx="1328">
                  <c:v>310</c:v>
                </c:pt>
                <c:pt idx="1329">
                  <c:v>305</c:v>
                </c:pt>
                <c:pt idx="1330">
                  <c:v>300</c:v>
                </c:pt>
                <c:pt idx="1331">
                  <c:v>295</c:v>
                </c:pt>
                <c:pt idx="1332">
                  <c:v>290</c:v>
                </c:pt>
                <c:pt idx="1333">
                  <c:v>285</c:v>
                </c:pt>
                <c:pt idx="1334">
                  <c:v>280</c:v>
                </c:pt>
                <c:pt idx="1335">
                  <c:v>275</c:v>
                </c:pt>
                <c:pt idx="1336">
                  <c:v>270</c:v>
                </c:pt>
                <c:pt idx="1337">
                  <c:v>265</c:v>
                </c:pt>
                <c:pt idx="1338">
                  <c:v>260</c:v>
                </c:pt>
                <c:pt idx="1339">
                  <c:v>255</c:v>
                </c:pt>
                <c:pt idx="1340">
                  <c:v>250</c:v>
                </c:pt>
                <c:pt idx="1341">
                  <c:v>245</c:v>
                </c:pt>
                <c:pt idx="1342">
                  <c:v>240</c:v>
                </c:pt>
                <c:pt idx="1343">
                  <c:v>235</c:v>
                </c:pt>
                <c:pt idx="1344">
                  <c:v>230</c:v>
                </c:pt>
                <c:pt idx="1345">
                  <c:v>225</c:v>
                </c:pt>
                <c:pt idx="1346">
                  <c:v>220</c:v>
                </c:pt>
                <c:pt idx="1347">
                  <c:v>215</c:v>
                </c:pt>
                <c:pt idx="1348">
                  <c:v>210</c:v>
                </c:pt>
                <c:pt idx="1349">
                  <c:v>205</c:v>
                </c:pt>
                <c:pt idx="1350">
                  <c:v>200</c:v>
                </c:pt>
                <c:pt idx="1351">
                  <c:v>195</c:v>
                </c:pt>
                <c:pt idx="1352">
                  <c:v>190</c:v>
                </c:pt>
                <c:pt idx="1353">
                  <c:v>185</c:v>
                </c:pt>
                <c:pt idx="1354">
                  <c:v>180</c:v>
                </c:pt>
                <c:pt idx="1355">
                  <c:v>175</c:v>
                </c:pt>
                <c:pt idx="1356">
                  <c:v>170</c:v>
                </c:pt>
                <c:pt idx="1357">
                  <c:v>165</c:v>
                </c:pt>
                <c:pt idx="1358">
                  <c:v>160</c:v>
                </c:pt>
                <c:pt idx="1359">
                  <c:v>155</c:v>
                </c:pt>
                <c:pt idx="1360">
                  <c:v>150</c:v>
                </c:pt>
                <c:pt idx="1361">
                  <c:v>145</c:v>
                </c:pt>
                <c:pt idx="1362">
                  <c:v>140</c:v>
                </c:pt>
                <c:pt idx="1363">
                  <c:v>135</c:v>
                </c:pt>
                <c:pt idx="1364">
                  <c:v>130</c:v>
                </c:pt>
                <c:pt idx="1365">
                  <c:v>125</c:v>
                </c:pt>
                <c:pt idx="1366">
                  <c:v>120</c:v>
                </c:pt>
                <c:pt idx="1367">
                  <c:v>115</c:v>
                </c:pt>
                <c:pt idx="1368">
                  <c:v>110</c:v>
                </c:pt>
                <c:pt idx="1369">
                  <c:v>105</c:v>
                </c:pt>
                <c:pt idx="1370">
                  <c:v>100</c:v>
                </c:pt>
                <c:pt idx="1371">
                  <c:v>95</c:v>
                </c:pt>
                <c:pt idx="1372">
                  <c:v>90</c:v>
                </c:pt>
                <c:pt idx="1373">
                  <c:v>85</c:v>
                </c:pt>
                <c:pt idx="1374">
                  <c:v>80</c:v>
                </c:pt>
                <c:pt idx="1375">
                  <c:v>75</c:v>
                </c:pt>
                <c:pt idx="1376">
                  <c:v>70</c:v>
                </c:pt>
                <c:pt idx="1377">
                  <c:v>65</c:v>
                </c:pt>
                <c:pt idx="1378">
                  <c:v>60</c:v>
                </c:pt>
                <c:pt idx="1379">
                  <c:v>55</c:v>
                </c:pt>
                <c:pt idx="1380">
                  <c:v>50</c:v>
                </c:pt>
                <c:pt idx="1381">
                  <c:v>45</c:v>
                </c:pt>
                <c:pt idx="1382">
                  <c:v>40</c:v>
                </c:pt>
                <c:pt idx="1383">
                  <c:v>35</c:v>
                </c:pt>
                <c:pt idx="1384">
                  <c:v>30</c:v>
                </c:pt>
                <c:pt idx="1385">
                  <c:v>25</c:v>
                </c:pt>
                <c:pt idx="1386">
                  <c:v>20</c:v>
                </c:pt>
                <c:pt idx="1387">
                  <c:v>15</c:v>
                </c:pt>
                <c:pt idx="1388">
                  <c:v>10</c:v>
                </c:pt>
                <c:pt idx="1389">
                  <c:v>5</c:v>
                </c:pt>
                <c:pt idx="1390">
                  <c:v>0</c:v>
                </c:pt>
              </c:numCache>
            </c:numRef>
          </c:xVal>
          <c:yVal>
            <c:numRef>
              <c:f>'dati calibrazione'!$E$1912:$E$3302</c:f>
              <c:numCache>
                <c:formatCode>General</c:formatCode>
                <c:ptCount val="1391"/>
                <c:pt idx="0">
                  <c:v>85.7</c:v>
                </c:pt>
                <c:pt idx="1">
                  <c:v>86.9</c:v>
                </c:pt>
                <c:pt idx="2">
                  <c:v>87.4</c:v>
                </c:pt>
                <c:pt idx="3">
                  <c:v>87.7</c:v>
                </c:pt>
                <c:pt idx="4">
                  <c:v>87.5</c:v>
                </c:pt>
                <c:pt idx="5">
                  <c:v>87</c:v>
                </c:pt>
                <c:pt idx="6">
                  <c:v>86.2</c:v>
                </c:pt>
                <c:pt idx="7">
                  <c:v>85.4</c:v>
                </c:pt>
                <c:pt idx="8">
                  <c:v>85.1</c:v>
                </c:pt>
                <c:pt idx="9">
                  <c:v>84.9</c:v>
                </c:pt>
                <c:pt idx="10">
                  <c:v>84.4</c:v>
                </c:pt>
                <c:pt idx="11">
                  <c:v>84.6</c:v>
                </c:pt>
                <c:pt idx="12">
                  <c:v>85.8</c:v>
                </c:pt>
                <c:pt idx="13">
                  <c:v>86.1</c:v>
                </c:pt>
                <c:pt idx="14">
                  <c:v>87.2</c:v>
                </c:pt>
                <c:pt idx="15">
                  <c:v>86.8</c:v>
                </c:pt>
                <c:pt idx="16">
                  <c:v>85.6</c:v>
                </c:pt>
                <c:pt idx="17">
                  <c:v>84.4</c:v>
                </c:pt>
                <c:pt idx="18">
                  <c:v>84.3</c:v>
                </c:pt>
                <c:pt idx="19">
                  <c:v>84.7</c:v>
                </c:pt>
                <c:pt idx="20">
                  <c:v>84.3</c:v>
                </c:pt>
                <c:pt idx="21">
                  <c:v>85.2</c:v>
                </c:pt>
                <c:pt idx="22">
                  <c:v>85.5</c:v>
                </c:pt>
                <c:pt idx="23">
                  <c:v>84</c:v>
                </c:pt>
                <c:pt idx="24">
                  <c:v>84.1</c:v>
                </c:pt>
                <c:pt idx="25">
                  <c:v>83.6</c:v>
                </c:pt>
                <c:pt idx="26">
                  <c:v>83</c:v>
                </c:pt>
                <c:pt idx="27">
                  <c:v>81.099999999999994</c:v>
                </c:pt>
                <c:pt idx="28">
                  <c:v>77.599999999999994</c:v>
                </c:pt>
                <c:pt idx="29">
                  <c:v>78.2</c:v>
                </c:pt>
                <c:pt idx="30">
                  <c:v>79.099999999999994</c:v>
                </c:pt>
                <c:pt idx="31">
                  <c:v>80.5</c:v>
                </c:pt>
                <c:pt idx="32">
                  <c:v>81.7</c:v>
                </c:pt>
                <c:pt idx="33">
                  <c:v>82.6</c:v>
                </c:pt>
                <c:pt idx="34">
                  <c:v>82.6</c:v>
                </c:pt>
                <c:pt idx="35">
                  <c:v>83.3</c:v>
                </c:pt>
                <c:pt idx="36">
                  <c:v>83.2</c:v>
                </c:pt>
                <c:pt idx="37">
                  <c:v>82</c:v>
                </c:pt>
                <c:pt idx="38">
                  <c:v>79.2</c:v>
                </c:pt>
                <c:pt idx="39">
                  <c:v>79.7</c:v>
                </c:pt>
                <c:pt idx="40">
                  <c:v>79.900000000000006</c:v>
                </c:pt>
                <c:pt idx="41">
                  <c:v>80.400000000000006</c:v>
                </c:pt>
                <c:pt idx="42">
                  <c:v>81.7</c:v>
                </c:pt>
                <c:pt idx="43">
                  <c:v>82.8</c:v>
                </c:pt>
                <c:pt idx="44">
                  <c:v>83.3</c:v>
                </c:pt>
                <c:pt idx="45">
                  <c:v>83.5</c:v>
                </c:pt>
                <c:pt idx="46">
                  <c:v>82.7</c:v>
                </c:pt>
                <c:pt idx="47">
                  <c:v>83.1</c:v>
                </c:pt>
                <c:pt idx="48">
                  <c:v>83</c:v>
                </c:pt>
                <c:pt idx="49">
                  <c:v>81.8</c:v>
                </c:pt>
                <c:pt idx="50">
                  <c:v>80.099999999999994</c:v>
                </c:pt>
                <c:pt idx="51">
                  <c:v>79.5</c:v>
                </c:pt>
                <c:pt idx="52">
                  <c:v>79.7</c:v>
                </c:pt>
                <c:pt idx="53">
                  <c:v>79</c:v>
                </c:pt>
                <c:pt idx="54">
                  <c:v>77.400000000000006</c:v>
                </c:pt>
                <c:pt idx="55">
                  <c:v>78.7</c:v>
                </c:pt>
                <c:pt idx="56">
                  <c:v>80.400000000000006</c:v>
                </c:pt>
                <c:pt idx="57">
                  <c:v>81.5</c:v>
                </c:pt>
                <c:pt idx="58">
                  <c:v>82.1</c:v>
                </c:pt>
                <c:pt idx="59">
                  <c:v>83.3</c:v>
                </c:pt>
                <c:pt idx="60">
                  <c:v>83.2</c:v>
                </c:pt>
                <c:pt idx="61">
                  <c:v>82.4</c:v>
                </c:pt>
                <c:pt idx="62">
                  <c:v>82.2</c:v>
                </c:pt>
                <c:pt idx="63">
                  <c:v>84.6</c:v>
                </c:pt>
                <c:pt idx="64">
                  <c:v>85.7</c:v>
                </c:pt>
                <c:pt idx="65">
                  <c:v>85.5</c:v>
                </c:pt>
                <c:pt idx="66">
                  <c:v>84.5</c:v>
                </c:pt>
                <c:pt idx="67">
                  <c:v>84.4</c:v>
                </c:pt>
                <c:pt idx="68">
                  <c:v>83.6</c:v>
                </c:pt>
                <c:pt idx="69">
                  <c:v>82.4</c:v>
                </c:pt>
                <c:pt idx="70">
                  <c:v>82.9</c:v>
                </c:pt>
                <c:pt idx="71">
                  <c:v>82.7</c:v>
                </c:pt>
                <c:pt idx="72">
                  <c:v>81.400000000000006</c:v>
                </c:pt>
                <c:pt idx="73">
                  <c:v>79.8</c:v>
                </c:pt>
                <c:pt idx="74">
                  <c:v>78.099999999999994</c:v>
                </c:pt>
                <c:pt idx="75">
                  <c:v>77</c:v>
                </c:pt>
                <c:pt idx="76">
                  <c:v>77.3</c:v>
                </c:pt>
                <c:pt idx="77">
                  <c:v>78.3</c:v>
                </c:pt>
                <c:pt idx="78">
                  <c:v>78.599999999999994</c:v>
                </c:pt>
                <c:pt idx="79">
                  <c:v>78.7</c:v>
                </c:pt>
                <c:pt idx="80">
                  <c:v>78.599999999999994</c:v>
                </c:pt>
                <c:pt idx="81">
                  <c:v>78.599999999999994</c:v>
                </c:pt>
                <c:pt idx="82">
                  <c:v>78.099999999999994</c:v>
                </c:pt>
                <c:pt idx="83">
                  <c:v>77.7</c:v>
                </c:pt>
                <c:pt idx="84">
                  <c:v>77.599999999999994</c:v>
                </c:pt>
                <c:pt idx="85">
                  <c:v>77.2</c:v>
                </c:pt>
                <c:pt idx="86">
                  <c:v>76.3</c:v>
                </c:pt>
                <c:pt idx="87">
                  <c:v>75.400000000000006</c:v>
                </c:pt>
                <c:pt idx="88">
                  <c:v>74.7</c:v>
                </c:pt>
                <c:pt idx="89">
                  <c:v>74.2</c:v>
                </c:pt>
                <c:pt idx="90">
                  <c:v>74.5</c:v>
                </c:pt>
                <c:pt idx="91">
                  <c:v>76</c:v>
                </c:pt>
                <c:pt idx="92">
                  <c:v>77.599999999999994</c:v>
                </c:pt>
                <c:pt idx="93">
                  <c:v>77.900000000000006</c:v>
                </c:pt>
                <c:pt idx="94">
                  <c:v>77.900000000000006</c:v>
                </c:pt>
                <c:pt idx="95">
                  <c:v>77.7</c:v>
                </c:pt>
                <c:pt idx="96">
                  <c:v>77.3</c:v>
                </c:pt>
                <c:pt idx="97">
                  <c:v>77.2</c:v>
                </c:pt>
                <c:pt idx="98">
                  <c:v>76.7</c:v>
                </c:pt>
                <c:pt idx="99">
                  <c:v>75.599999999999994</c:v>
                </c:pt>
                <c:pt idx="100">
                  <c:v>75.8</c:v>
                </c:pt>
                <c:pt idx="101">
                  <c:v>76.599999999999994</c:v>
                </c:pt>
                <c:pt idx="102">
                  <c:v>77.3</c:v>
                </c:pt>
                <c:pt idx="103">
                  <c:v>77.8</c:v>
                </c:pt>
                <c:pt idx="104">
                  <c:v>77.599999999999994</c:v>
                </c:pt>
                <c:pt idx="105">
                  <c:v>76.3</c:v>
                </c:pt>
                <c:pt idx="106">
                  <c:v>75.599999999999994</c:v>
                </c:pt>
                <c:pt idx="107">
                  <c:v>74.599999999999994</c:v>
                </c:pt>
                <c:pt idx="108">
                  <c:v>75.400000000000006</c:v>
                </c:pt>
                <c:pt idx="109">
                  <c:v>78.099999999999994</c:v>
                </c:pt>
                <c:pt idx="110">
                  <c:v>79.900000000000006</c:v>
                </c:pt>
                <c:pt idx="111">
                  <c:v>82</c:v>
                </c:pt>
                <c:pt idx="112">
                  <c:v>82.9</c:v>
                </c:pt>
                <c:pt idx="113">
                  <c:v>82.7</c:v>
                </c:pt>
                <c:pt idx="114">
                  <c:v>82.2</c:v>
                </c:pt>
                <c:pt idx="115">
                  <c:v>81.3</c:v>
                </c:pt>
                <c:pt idx="116">
                  <c:v>79.3</c:v>
                </c:pt>
                <c:pt idx="117">
                  <c:v>77</c:v>
                </c:pt>
                <c:pt idx="118">
                  <c:v>75.7</c:v>
                </c:pt>
                <c:pt idx="119">
                  <c:v>75.3</c:v>
                </c:pt>
                <c:pt idx="120">
                  <c:v>75.900000000000006</c:v>
                </c:pt>
                <c:pt idx="121">
                  <c:v>75.900000000000006</c:v>
                </c:pt>
                <c:pt idx="122">
                  <c:v>75.7</c:v>
                </c:pt>
                <c:pt idx="123">
                  <c:v>74.7</c:v>
                </c:pt>
                <c:pt idx="124">
                  <c:v>73.599999999999994</c:v>
                </c:pt>
                <c:pt idx="125">
                  <c:v>72.400000000000006</c:v>
                </c:pt>
                <c:pt idx="126">
                  <c:v>73.5</c:v>
                </c:pt>
                <c:pt idx="127">
                  <c:v>74.3</c:v>
                </c:pt>
                <c:pt idx="128">
                  <c:v>75.5</c:v>
                </c:pt>
                <c:pt idx="129">
                  <c:v>76.7</c:v>
                </c:pt>
                <c:pt idx="130">
                  <c:v>78.099999999999994</c:v>
                </c:pt>
                <c:pt idx="131">
                  <c:v>79.400000000000006</c:v>
                </c:pt>
                <c:pt idx="132">
                  <c:v>81.099999999999994</c:v>
                </c:pt>
                <c:pt idx="133">
                  <c:v>82.8</c:v>
                </c:pt>
                <c:pt idx="134">
                  <c:v>85</c:v>
                </c:pt>
                <c:pt idx="135">
                  <c:v>87.2</c:v>
                </c:pt>
                <c:pt idx="136">
                  <c:v>88.7</c:v>
                </c:pt>
                <c:pt idx="137">
                  <c:v>89.6</c:v>
                </c:pt>
                <c:pt idx="138">
                  <c:v>89.7</c:v>
                </c:pt>
                <c:pt idx="139">
                  <c:v>89.3</c:v>
                </c:pt>
                <c:pt idx="140">
                  <c:v>88.1</c:v>
                </c:pt>
                <c:pt idx="141">
                  <c:v>86.4</c:v>
                </c:pt>
                <c:pt idx="142">
                  <c:v>84.4</c:v>
                </c:pt>
                <c:pt idx="143">
                  <c:v>82.4</c:v>
                </c:pt>
                <c:pt idx="144">
                  <c:v>80.400000000000006</c:v>
                </c:pt>
                <c:pt idx="145">
                  <c:v>79.2</c:v>
                </c:pt>
                <c:pt idx="146">
                  <c:v>79.5</c:v>
                </c:pt>
                <c:pt idx="147">
                  <c:v>81</c:v>
                </c:pt>
                <c:pt idx="148">
                  <c:v>82.6</c:v>
                </c:pt>
                <c:pt idx="149">
                  <c:v>83.7</c:v>
                </c:pt>
                <c:pt idx="150">
                  <c:v>83.6</c:v>
                </c:pt>
                <c:pt idx="151">
                  <c:v>82.9</c:v>
                </c:pt>
                <c:pt idx="152">
                  <c:v>83.1</c:v>
                </c:pt>
                <c:pt idx="153">
                  <c:v>84.4</c:v>
                </c:pt>
                <c:pt idx="154">
                  <c:v>87</c:v>
                </c:pt>
                <c:pt idx="155">
                  <c:v>89.8</c:v>
                </c:pt>
                <c:pt idx="156">
                  <c:v>91.4</c:v>
                </c:pt>
                <c:pt idx="157">
                  <c:v>91.6</c:v>
                </c:pt>
                <c:pt idx="158">
                  <c:v>90.1</c:v>
                </c:pt>
                <c:pt idx="159">
                  <c:v>87.8</c:v>
                </c:pt>
                <c:pt idx="160">
                  <c:v>85.4</c:v>
                </c:pt>
                <c:pt idx="161">
                  <c:v>83.2</c:v>
                </c:pt>
                <c:pt idx="162">
                  <c:v>81.2</c:v>
                </c:pt>
                <c:pt idx="163">
                  <c:v>79.900000000000006</c:v>
                </c:pt>
                <c:pt idx="164">
                  <c:v>79.5</c:v>
                </c:pt>
                <c:pt idx="165">
                  <c:v>80</c:v>
                </c:pt>
                <c:pt idx="166">
                  <c:v>80.8</c:v>
                </c:pt>
                <c:pt idx="167">
                  <c:v>81.7</c:v>
                </c:pt>
                <c:pt idx="168">
                  <c:v>82</c:v>
                </c:pt>
                <c:pt idx="169">
                  <c:v>81.900000000000006</c:v>
                </c:pt>
                <c:pt idx="170">
                  <c:v>82.2</c:v>
                </c:pt>
                <c:pt idx="171">
                  <c:v>82.4</c:v>
                </c:pt>
                <c:pt idx="172">
                  <c:v>82.1</c:v>
                </c:pt>
                <c:pt idx="173">
                  <c:v>81.2</c:v>
                </c:pt>
                <c:pt idx="174">
                  <c:v>78.2</c:v>
                </c:pt>
                <c:pt idx="175">
                  <c:v>75.099999999999994</c:v>
                </c:pt>
                <c:pt idx="176">
                  <c:v>74.7</c:v>
                </c:pt>
                <c:pt idx="177">
                  <c:v>75</c:v>
                </c:pt>
                <c:pt idx="178">
                  <c:v>75.2</c:v>
                </c:pt>
                <c:pt idx="179">
                  <c:v>74.599999999999994</c:v>
                </c:pt>
                <c:pt idx="180">
                  <c:v>73.7</c:v>
                </c:pt>
                <c:pt idx="181">
                  <c:v>71.8</c:v>
                </c:pt>
                <c:pt idx="182">
                  <c:v>70.8</c:v>
                </c:pt>
                <c:pt idx="183">
                  <c:v>69.2</c:v>
                </c:pt>
                <c:pt idx="184">
                  <c:v>69.3</c:v>
                </c:pt>
                <c:pt idx="185">
                  <c:v>69.599999999999994</c:v>
                </c:pt>
                <c:pt idx="186">
                  <c:v>70.2</c:v>
                </c:pt>
                <c:pt idx="187">
                  <c:v>70.2</c:v>
                </c:pt>
                <c:pt idx="188">
                  <c:v>69.8</c:v>
                </c:pt>
                <c:pt idx="189">
                  <c:v>69.599999999999994</c:v>
                </c:pt>
                <c:pt idx="190">
                  <c:v>70.5</c:v>
                </c:pt>
                <c:pt idx="191">
                  <c:v>72.400000000000006</c:v>
                </c:pt>
                <c:pt idx="192">
                  <c:v>75.099999999999994</c:v>
                </c:pt>
                <c:pt idx="193">
                  <c:v>77.5</c:v>
                </c:pt>
                <c:pt idx="194">
                  <c:v>78</c:v>
                </c:pt>
                <c:pt idx="195">
                  <c:v>76.900000000000006</c:v>
                </c:pt>
                <c:pt idx="196">
                  <c:v>75</c:v>
                </c:pt>
                <c:pt idx="197">
                  <c:v>72.8</c:v>
                </c:pt>
                <c:pt idx="198">
                  <c:v>71.099999999999994</c:v>
                </c:pt>
                <c:pt idx="199">
                  <c:v>70.2</c:v>
                </c:pt>
                <c:pt idx="200">
                  <c:v>70.400000000000006</c:v>
                </c:pt>
                <c:pt idx="201">
                  <c:v>71.400000000000006</c:v>
                </c:pt>
                <c:pt idx="202">
                  <c:v>72.2</c:v>
                </c:pt>
                <c:pt idx="203">
                  <c:v>72.8</c:v>
                </c:pt>
                <c:pt idx="204">
                  <c:v>73.5</c:v>
                </c:pt>
                <c:pt idx="205">
                  <c:v>74.3</c:v>
                </c:pt>
                <c:pt idx="206">
                  <c:v>75.400000000000006</c:v>
                </c:pt>
                <c:pt idx="207">
                  <c:v>76.900000000000006</c:v>
                </c:pt>
                <c:pt idx="208">
                  <c:v>78.599999999999994</c:v>
                </c:pt>
                <c:pt idx="209">
                  <c:v>80.400000000000006</c:v>
                </c:pt>
                <c:pt idx="210">
                  <c:v>81.599999999999994</c:v>
                </c:pt>
                <c:pt idx="211">
                  <c:v>82.6</c:v>
                </c:pt>
                <c:pt idx="212">
                  <c:v>83.7</c:v>
                </c:pt>
                <c:pt idx="213">
                  <c:v>84.6</c:v>
                </c:pt>
                <c:pt idx="214">
                  <c:v>85.2</c:v>
                </c:pt>
                <c:pt idx="215">
                  <c:v>85.1</c:v>
                </c:pt>
                <c:pt idx="216">
                  <c:v>84.4</c:v>
                </c:pt>
                <c:pt idx="217">
                  <c:v>83.6</c:v>
                </c:pt>
                <c:pt idx="218">
                  <c:v>83.3</c:v>
                </c:pt>
                <c:pt idx="219">
                  <c:v>83.8</c:v>
                </c:pt>
                <c:pt idx="220">
                  <c:v>83.4</c:v>
                </c:pt>
                <c:pt idx="221">
                  <c:v>82.5</c:v>
                </c:pt>
                <c:pt idx="222">
                  <c:v>83.5</c:v>
                </c:pt>
                <c:pt idx="223">
                  <c:v>83.1</c:v>
                </c:pt>
                <c:pt idx="224">
                  <c:v>80.900000000000006</c:v>
                </c:pt>
                <c:pt idx="225">
                  <c:v>77.900000000000006</c:v>
                </c:pt>
                <c:pt idx="226">
                  <c:v>75.7</c:v>
                </c:pt>
                <c:pt idx="227">
                  <c:v>75</c:v>
                </c:pt>
                <c:pt idx="228">
                  <c:v>74.400000000000006</c:v>
                </c:pt>
                <c:pt idx="229">
                  <c:v>72.3</c:v>
                </c:pt>
                <c:pt idx="230">
                  <c:v>70.7</c:v>
                </c:pt>
                <c:pt idx="231">
                  <c:v>70.8</c:v>
                </c:pt>
                <c:pt idx="232">
                  <c:v>70.7</c:v>
                </c:pt>
                <c:pt idx="233">
                  <c:v>69.7</c:v>
                </c:pt>
                <c:pt idx="234">
                  <c:v>68.7</c:v>
                </c:pt>
                <c:pt idx="235">
                  <c:v>67.900000000000006</c:v>
                </c:pt>
                <c:pt idx="236">
                  <c:v>67.8</c:v>
                </c:pt>
                <c:pt idx="237">
                  <c:v>67.599999999999994</c:v>
                </c:pt>
                <c:pt idx="238">
                  <c:v>68</c:v>
                </c:pt>
                <c:pt idx="239">
                  <c:v>68.5</c:v>
                </c:pt>
                <c:pt idx="240">
                  <c:v>69.900000000000006</c:v>
                </c:pt>
                <c:pt idx="241">
                  <c:v>71.900000000000006</c:v>
                </c:pt>
                <c:pt idx="242">
                  <c:v>72.7</c:v>
                </c:pt>
                <c:pt idx="243">
                  <c:v>73.099999999999994</c:v>
                </c:pt>
                <c:pt idx="244">
                  <c:v>73.3</c:v>
                </c:pt>
                <c:pt idx="245">
                  <c:v>73.3</c:v>
                </c:pt>
                <c:pt idx="246">
                  <c:v>74</c:v>
                </c:pt>
                <c:pt idx="247">
                  <c:v>73.900000000000006</c:v>
                </c:pt>
                <c:pt idx="248">
                  <c:v>74</c:v>
                </c:pt>
                <c:pt idx="249">
                  <c:v>74.3</c:v>
                </c:pt>
                <c:pt idx="250">
                  <c:v>73.400000000000006</c:v>
                </c:pt>
                <c:pt idx="251">
                  <c:v>73.3</c:v>
                </c:pt>
                <c:pt idx="252">
                  <c:v>71.599999999999994</c:v>
                </c:pt>
                <c:pt idx="253">
                  <c:v>70.8</c:v>
                </c:pt>
                <c:pt idx="254">
                  <c:v>70.3</c:v>
                </c:pt>
                <c:pt idx="255">
                  <c:v>69.8</c:v>
                </c:pt>
                <c:pt idx="256">
                  <c:v>67.900000000000006</c:v>
                </c:pt>
                <c:pt idx="257">
                  <c:v>67.7</c:v>
                </c:pt>
                <c:pt idx="258">
                  <c:v>69</c:v>
                </c:pt>
                <c:pt idx="259">
                  <c:v>71.3</c:v>
                </c:pt>
                <c:pt idx="260">
                  <c:v>72.599999999999994</c:v>
                </c:pt>
                <c:pt idx="261">
                  <c:v>72.8</c:v>
                </c:pt>
                <c:pt idx="262">
                  <c:v>74.3</c:v>
                </c:pt>
                <c:pt idx="263">
                  <c:v>73.5</c:v>
                </c:pt>
                <c:pt idx="264">
                  <c:v>72.099999999999994</c:v>
                </c:pt>
                <c:pt idx="265">
                  <c:v>70.599999999999994</c:v>
                </c:pt>
                <c:pt idx="266">
                  <c:v>70.099999999999994</c:v>
                </c:pt>
                <c:pt idx="267">
                  <c:v>69.7</c:v>
                </c:pt>
                <c:pt idx="268">
                  <c:v>70.099999999999994</c:v>
                </c:pt>
                <c:pt idx="269">
                  <c:v>71.2</c:v>
                </c:pt>
                <c:pt idx="270">
                  <c:v>73.2</c:v>
                </c:pt>
                <c:pt idx="271">
                  <c:v>74.599999999999994</c:v>
                </c:pt>
                <c:pt idx="272">
                  <c:v>76.2</c:v>
                </c:pt>
                <c:pt idx="273">
                  <c:v>80.5</c:v>
                </c:pt>
                <c:pt idx="274">
                  <c:v>84.6</c:v>
                </c:pt>
                <c:pt idx="275">
                  <c:v>87.3</c:v>
                </c:pt>
                <c:pt idx="276">
                  <c:v>88.7</c:v>
                </c:pt>
                <c:pt idx="277">
                  <c:v>89.3</c:v>
                </c:pt>
                <c:pt idx="278">
                  <c:v>87.9</c:v>
                </c:pt>
                <c:pt idx="279">
                  <c:v>86.4</c:v>
                </c:pt>
                <c:pt idx="280">
                  <c:v>84.6</c:v>
                </c:pt>
                <c:pt idx="281">
                  <c:v>83</c:v>
                </c:pt>
                <c:pt idx="282">
                  <c:v>82.2</c:v>
                </c:pt>
                <c:pt idx="283">
                  <c:v>80.599999999999994</c:v>
                </c:pt>
                <c:pt idx="284">
                  <c:v>79</c:v>
                </c:pt>
                <c:pt idx="285">
                  <c:v>76.900000000000006</c:v>
                </c:pt>
                <c:pt idx="286">
                  <c:v>77</c:v>
                </c:pt>
                <c:pt idx="287">
                  <c:v>76</c:v>
                </c:pt>
                <c:pt idx="288">
                  <c:v>75.2</c:v>
                </c:pt>
                <c:pt idx="289">
                  <c:v>73.099999999999994</c:v>
                </c:pt>
                <c:pt idx="290">
                  <c:v>71.099999999999994</c:v>
                </c:pt>
                <c:pt idx="291">
                  <c:v>69.8</c:v>
                </c:pt>
                <c:pt idx="292">
                  <c:v>69.900000000000006</c:v>
                </c:pt>
                <c:pt idx="293">
                  <c:v>71.900000000000006</c:v>
                </c:pt>
                <c:pt idx="294">
                  <c:v>73</c:v>
                </c:pt>
                <c:pt idx="295">
                  <c:v>74</c:v>
                </c:pt>
                <c:pt idx="296">
                  <c:v>76</c:v>
                </c:pt>
                <c:pt idx="297">
                  <c:v>78.7</c:v>
                </c:pt>
                <c:pt idx="298">
                  <c:v>79</c:v>
                </c:pt>
                <c:pt idx="299">
                  <c:v>79</c:v>
                </c:pt>
                <c:pt idx="300">
                  <c:v>78.5</c:v>
                </c:pt>
                <c:pt idx="301">
                  <c:v>81.5</c:v>
                </c:pt>
                <c:pt idx="302">
                  <c:v>83.2</c:v>
                </c:pt>
                <c:pt idx="303">
                  <c:v>84.1</c:v>
                </c:pt>
                <c:pt idx="304">
                  <c:v>84.5</c:v>
                </c:pt>
                <c:pt idx="305">
                  <c:v>83.4</c:v>
                </c:pt>
                <c:pt idx="306">
                  <c:v>81.3</c:v>
                </c:pt>
                <c:pt idx="307">
                  <c:v>78.2</c:v>
                </c:pt>
                <c:pt idx="308">
                  <c:v>77</c:v>
                </c:pt>
                <c:pt idx="309">
                  <c:v>75.599999999999994</c:v>
                </c:pt>
                <c:pt idx="310">
                  <c:v>74.7</c:v>
                </c:pt>
                <c:pt idx="311">
                  <c:v>73.7</c:v>
                </c:pt>
                <c:pt idx="312">
                  <c:v>73.5</c:v>
                </c:pt>
                <c:pt idx="313">
                  <c:v>72.3</c:v>
                </c:pt>
                <c:pt idx="314">
                  <c:v>70.3</c:v>
                </c:pt>
                <c:pt idx="315">
                  <c:v>68.2</c:v>
                </c:pt>
                <c:pt idx="316">
                  <c:v>66.099999999999994</c:v>
                </c:pt>
                <c:pt idx="317">
                  <c:v>66</c:v>
                </c:pt>
                <c:pt idx="318">
                  <c:v>65.2</c:v>
                </c:pt>
                <c:pt idx="319">
                  <c:v>64.3</c:v>
                </c:pt>
                <c:pt idx="320">
                  <c:v>64.599999999999994</c:v>
                </c:pt>
                <c:pt idx="321">
                  <c:v>62.6</c:v>
                </c:pt>
                <c:pt idx="322">
                  <c:v>60.7</c:v>
                </c:pt>
                <c:pt idx="323">
                  <c:v>61.1</c:v>
                </c:pt>
                <c:pt idx="324">
                  <c:v>62.7</c:v>
                </c:pt>
                <c:pt idx="325">
                  <c:v>65.900000000000006</c:v>
                </c:pt>
                <c:pt idx="326">
                  <c:v>69.2</c:v>
                </c:pt>
                <c:pt idx="327">
                  <c:v>71.8</c:v>
                </c:pt>
                <c:pt idx="328">
                  <c:v>74.5</c:v>
                </c:pt>
                <c:pt idx="329">
                  <c:v>75.8</c:v>
                </c:pt>
                <c:pt idx="330">
                  <c:v>76.900000000000006</c:v>
                </c:pt>
                <c:pt idx="331">
                  <c:v>78.400000000000006</c:v>
                </c:pt>
                <c:pt idx="332">
                  <c:v>78.599999999999994</c:v>
                </c:pt>
                <c:pt idx="333">
                  <c:v>79.7</c:v>
                </c:pt>
                <c:pt idx="334">
                  <c:v>80.599999999999994</c:v>
                </c:pt>
                <c:pt idx="335">
                  <c:v>81.7</c:v>
                </c:pt>
                <c:pt idx="336">
                  <c:v>81.7</c:v>
                </c:pt>
                <c:pt idx="337">
                  <c:v>81.3</c:v>
                </c:pt>
                <c:pt idx="338">
                  <c:v>81.2</c:v>
                </c:pt>
                <c:pt idx="339">
                  <c:v>81.400000000000006</c:v>
                </c:pt>
                <c:pt idx="340">
                  <c:v>80.3</c:v>
                </c:pt>
                <c:pt idx="341">
                  <c:v>79.5</c:v>
                </c:pt>
                <c:pt idx="342">
                  <c:v>77.8</c:v>
                </c:pt>
                <c:pt idx="343">
                  <c:v>78</c:v>
                </c:pt>
                <c:pt idx="344">
                  <c:v>77.8</c:v>
                </c:pt>
                <c:pt idx="345">
                  <c:v>77.099999999999994</c:v>
                </c:pt>
                <c:pt idx="346">
                  <c:v>74.8</c:v>
                </c:pt>
                <c:pt idx="347">
                  <c:v>74.7</c:v>
                </c:pt>
                <c:pt idx="348">
                  <c:v>78.3</c:v>
                </c:pt>
                <c:pt idx="349">
                  <c:v>77.5</c:v>
                </c:pt>
                <c:pt idx="350">
                  <c:v>76.099999999999994</c:v>
                </c:pt>
                <c:pt idx="351">
                  <c:v>74.8</c:v>
                </c:pt>
                <c:pt idx="352">
                  <c:v>72.8</c:v>
                </c:pt>
                <c:pt idx="353">
                  <c:v>70.7</c:v>
                </c:pt>
                <c:pt idx="354">
                  <c:v>69.2</c:v>
                </c:pt>
                <c:pt idx="355">
                  <c:v>68.3</c:v>
                </c:pt>
                <c:pt idx="356">
                  <c:v>68.599999999999994</c:v>
                </c:pt>
                <c:pt idx="357">
                  <c:v>66.3</c:v>
                </c:pt>
                <c:pt idx="358">
                  <c:v>63.8</c:v>
                </c:pt>
                <c:pt idx="359">
                  <c:v>62</c:v>
                </c:pt>
                <c:pt idx="360">
                  <c:v>60.6</c:v>
                </c:pt>
                <c:pt idx="361">
                  <c:v>60.5</c:v>
                </c:pt>
                <c:pt idx="362">
                  <c:v>61.3</c:v>
                </c:pt>
                <c:pt idx="363">
                  <c:v>61.8</c:v>
                </c:pt>
                <c:pt idx="364">
                  <c:v>61.8</c:v>
                </c:pt>
                <c:pt idx="365">
                  <c:v>61.9</c:v>
                </c:pt>
                <c:pt idx="366">
                  <c:v>62.1</c:v>
                </c:pt>
                <c:pt idx="367">
                  <c:v>62.3</c:v>
                </c:pt>
                <c:pt idx="368">
                  <c:v>60.6</c:v>
                </c:pt>
                <c:pt idx="369">
                  <c:v>58</c:v>
                </c:pt>
                <c:pt idx="370">
                  <c:v>55.8</c:v>
                </c:pt>
                <c:pt idx="371">
                  <c:v>54.2</c:v>
                </c:pt>
                <c:pt idx="372">
                  <c:v>54</c:v>
                </c:pt>
                <c:pt idx="373">
                  <c:v>54.4</c:v>
                </c:pt>
                <c:pt idx="374">
                  <c:v>54.4</c:v>
                </c:pt>
                <c:pt idx="375">
                  <c:v>54.3</c:v>
                </c:pt>
                <c:pt idx="376">
                  <c:v>54.8</c:v>
                </c:pt>
                <c:pt idx="377">
                  <c:v>55.1</c:v>
                </c:pt>
                <c:pt idx="378">
                  <c:v>54.7</c:v>
                </c:pt>
                <c:pt idx="379">
                  <c:v>54.6</c:v>
                </c:pt>
                <c:pt idx="380">
                  <c:v>55.7</c:v>
                </c:pt>
                <c:pt idx="381">
                  <c:v>57.3</c:v>
                </c:pt>
                <c:pt idx="382">
                  <c:v>59</c:v>
                </c:pt>
                <c:pt idx="383">
                  <c:v>59.8</c:v>
                </c:pt>
                <c:pt idx="384">
                  <c:v>60.9</c:v>
                </c:pt>
                <c:pt idx="385">
                  <c:v>61.6</c:v>
                </c:pt>
                <c:pt idx="386">
                  <c:v>60.3</c:v>
                </c:pt>
                <c:pt idx="387">
                  <c:v>58.2</c:v>
                </c:pt>
                <c:pt idx="388">
                  <c:v>56.5</c:v>
                </c:pt>
                <c:pt idx="389">
                  <c:v>55.1</c:v>
                </c:pt>
                <c:pt idx="390">
                  <c:v>54.4</c:v>
                </c:pt>
                <c:pt idx="391">
                  <c:v>53.7</c:v>
                </c:pt>
                <c:pt idx="392">
                  <c:v>52.8</c:v>
                </c:pt>
                <c:pt idx="393">
                  <c:v>52.3</c:v>
                </c:pt>
                <c:pt idx="394">
                  <c:v>51.9</c:v>
                </c:pt>
                <c:pt idx="395">
                  <c:v>53.7</c:v>
                </c:pt>
                <c:pt idx="396">
                  <c:v>55.3</c:v>
                </c:pt>
                <c:pt idx="397">
                  <c:v>56.1</c:v>
                </c:pt>
                <c:pt idx="398">
                  <c:v>56.1</c:v>
                </c:pt>
                <c:pt idx="399">
                  <c:v>56.8</c:v>
                </c:pt>
                <c:pt idx="400">
                  <c:v>56.6</c:v>
                </c:pt>
                <c:pt idx="401">
                  <c:v>56.2</c:v>
                </c:pt>
                <c:pt idx="402">
                  <c:v>55</c:v>
                </c:pt>
                <c:pt idx="403">
                  <c:v>53.7</c:v>
                </c:pt>
                <c:pt idx="404">
                  <c:v>52.7</c:v>
                </c:pt>
                <c:pt idx="405">
                  <c:v>51.6</c:v>
                </c:pt>
                <c:pt idx="406">
                  <c:v>51.1</c:v>
                </c:pt>
                <c:pt idx="407">
                  <c:v>50.4</c:v>
                </c:pt>
                <c:pt idx="408">
                  <c:v>49.8</c:v>
                </c:pt>
                <c:pt idx="409">
                  <c:v>49.5</c:v>
                </c:pt>
                <c:pt idx="410">
                  <c:v>48.8</c:v>
                </c:pt>
                <c:pt idx="411">
                  <c:v>47.6</c:v>
                </c:pt>
                <c:pt idx="412">
                  <c:v>47.5</c:v>
                </c:pt>
                <c:pt idx="413">
                  <c:v>47</c:v>
                </c:pt>
                <c:pt idx="414">
                  <c:v>47</c:v>
                </c:pt>
                <c:pt idx="415">
                  <c:v>47.4</c:v>
                </c:pt>
                <c:pt idx="416">
                  <c:v>48.6</c:v>
                </c:pt>
                <c:pt idx="417">
                  <c:v>50.2</c:v>
                </c:pt>
                <c:pt idx="418">
                  <c:v>51.3</c:v>
                </c:pt>
                <c:pt idx="419">
                  <c:v>52.7</c:v>
                </c:pt>
                <c:pt idx="420">
                  <c:v>54.3</c:v>
                </c:pt>
                <c:pt idx="421">
                  <c:v>55.4</c:v>
                </c:pt>
                <c:pt idx="422">
                  <c:v>57</c:v>
                </c:pt>
                <c:pt idx="423">
                  <c:v>59.1</c:v>
                </c:pt>
                <c:pt idx="424">
                  <c:v>60.1</c:v>
                </c:pt>
                <c:pt idx="425">
                  <c:v>62.9</c:v>
                </c:pt>
                <c:pt idx="426">
                  <c:v>64.7</c:v>
                </c:pt>
                <c:pt idx="427">
                  <c:v>64.900000000000006</c:v>
                </c:pt>
                <c:pt idx="428">
                  <c:v>65.8</c:v>
                </c:pt>
                <c:pt idx="429">
                  <c:v>67.599999999999994</c:v>
                </c:pt>
                <c:pt idx="430">
                  <c:v>67.599999999999994</c:v>
                </c:pt>
                <c:pt idx="431">
                  <c:v>67.599999999999994</c:v>
                </c:pt>
                <c:pt idx="432">
                  <c:v>66.599999999999994</c:v>
                </c:pt>
                <c:pt idx="433">
                  <c:v>67.5</c:v>
                </c:pt>
                <c:pt idx="434">
                  <c:v>69.7</c:v>
                </c:pt>
                <c:pt idx="435">
                  <c:v>70.3</c:v>
                </c:pt>
                <c:pt idx="436">
                  <c:v>68.400000000000006</c:v>
                </c:pt>
                <c:pt idx="437">
                  <c:v>65.3</c:v>
                </c:pt>
                <c:pt idx="438">
                  <c:v>61.4</c:v>
                </c:pt>
                <c:pt idx="439">
                  <c:v>57.8</c:v>
                </c:pt>
                <c:pt idx="440">
                  <c:v>55.5</c:v>
                </c:pt>
                <c:pt idx="441">
                  <c:v>54.5</c:v>
                </c:pt>
                <c:pt idx="442">
                  <c:v>54.3</c:v>
                </c:pt>
                <c:pt idx="443">
                  <c:v>53.6</c:v>
                </c:pt>
                <c:pt idx="444">
                  <c:v>52.7</c:v>
                </c:pt>
                <c:pt idx="445">
                  <c:v>53.3</c:v>
                </c:pt>
                <c:pt idx="446">
                  <c:v>52.8</c:v>
                </c:pt>
                <c:pt idx="447">
                  <c:v>51.8</c:v>
                </c:pt>
                <c:pt idx="448">
                  <c:v>51.6</c:v>
                </c:pt>
                <c:pt idx="449">
                  <c:v>52.6</c:v>
                </c:pt>
                <c:pt idx="450">
                  <c:v>53</c:v>
                </c:pt>
                <c:pt idx="451">
                  <c:v>53.7</c:v>
                </c:pt>
                <c:pt idx="452">
                  <c:v>53.7</c:v>
                </c:pt>
                <c:pt idx="453">
                  <c:v>53.4</c:v>
                </c:pt>
                <c:pt idx="454">
                  <c:v>52.6</c:v>
                </c:pt>
                <c:pt idx="455">
                  <c:v>51.4</c:v>
                </c:pt>
                <c:pt idx="456">
                  <c:v>48.8</c:v>
                </c:pt>
                <c:pt idx="457">
                  <c:v>46.2</c:v>
                </c:pt>
                <c:pt idx="458">
                  <c:v>45.9</c:v>
                </c:pt>
                <c:pt idx="459">
                  <c:v>45.8</c:v>
                </c:pt>
                <c:pt idx="460">
                  <c:v>46.6</c:v>
                </c:pt>
                <c:pt idx="461">
                  <c:v>47.6</c:v>
                </c:pt>
                <c:pt idx="462">
                  <c:v>47.8</c:v>
                </c:pt>
                <c:pt idx="463">
                  <c:v>46.6</c:v>
                </c:pt>
                <c:pt idx="464">
                  <c:v>45.7</c:v>
                </c:pt>
                <c:pt idx="465">
                  <c:v>46.1</c:v>
                </c:pt>
                <c:pt idx="466">
                  <c:v>46.4</c:v>
                </c:pt>
                <c:pt idx="467">
                  <c:v>46.3</c:v>
                </c:pt>
                <c:pt idx="468">
                  <c:v>46.7</c:v>
                </c:pt>
                <c:pt idx="469">
                  <c:v>47</c:v>
                </c:pt>
                <c:pt idx="470">
                  <c:v>45.7</c:v>
                </c:pt>
                <c:pt idx="471">
                  <c:v>44.2</c:v>
                </c:pt>
                <c:pt idx="472">
                  <c:v>43</c:v>
                </c:pt>
                <c:pt idx="473">
                  <c:v>43.2</c:v>
                </c:pt>
                <c:pt idx="474">
                  <c:v>44</c:v>
                </c:pt>
                <c:pt idx="475">
                  <c:v>44</c:v>
                </c:pt>
                <c:pt idx="476">
                  <c:v>44.6</c:v>
                </c:pt>
                <c:pt idx="477">
                  <c:v>46.2</c:v>
                </c:pt>
                <c:pt idx="478">
                  <c:v>45.3</c:v>
                </c:pt>
                <c:pt idx="479">
                  <c:v>43.4</c:v>
                </c:pt>
                <c:pt idx="480">
                  <c:v>42.6</c:v>
                </c:pt>
                <c:pt idx="481">
                  <c:v>43.3</c:v>
                </c:pt>
                <c:pt idx="482">
                  <c:v>41.2</c:v>
                </c:pt>
                <c:pt idx="483">
                  <c:v>41.1</c:v>
                </c:pt>
                <c:pt idx="484">
                  <c:v>41.3</c:v>
                </c:pt>
                <c:pt idx="485">
                  <c:v>43.8</c:v>
                </c:pt>
                <c:pt idx="486">
                  <c:v>45.2</c:v>
                </c:pt>
                <c:pt idx="487">
                  <c:v>47.2</c:v>
                </c:pt>
                <c:pt idx="488">
                  <c:v>48.5</c:v>
                </c:pt>
                <c:pt idx="489">
                  <c:v>48.1</c:v>
                </c:pt>
                <c:pt idx="490">
                  <c:v>47.2</c:v>
                </c:pt>
                <c:pt idx="491">
                  <c:v>47.8</c:v>
                </c:pt>
                <c:pt idx="492">
                  <c:v>47.2</c:v>
                </c:pt>
                <c:pt idx="493">
                  <c:v>45.3</c:v>
                </c:pt>
                <c:pt idx="494">
                  <c:v>42.9</c:v>
                </c:pt>
                <c:pt idx="495">
                  <c:v>42.7</c:v>
                </c:pt>
                <c:pt idx="496">
                  <c:v>41</c:v>
                </c:pt>
                <c:pt idx="497">
                  <c:v>39.5</c:v>
                </c:pt>
                <c:pt idx="498">
                  <c:v>37</c:v>
                </c:pt>
                <c:pt idx="499">
                  <c:v>36.299999999999997</c:v>
                </c:pt>
                <c:pt idx="500">
                  <c:v>37.1</c:v>
                </c:pt>
                <c:pt idx="501">
                  <c:v>38.6</c:v>
                </c:pt>
                <c:pt idx="502">
                  <c:v>39.799999999999997</c:v>
                </c:pt>
                <c:pt idx="503">
                  <c:v>40.9</c:v>
                </c:pt>
                <c:pt idx="504">
                  <c:v>40.4</c:v>
                </c:pt>
                <c:pt idx="505">
                  <c:v>40.5</c:v>
                </c:pt>
                <c:pt idx="506">
                  <c:v>43</c:v>
                </c:pt>
                <c:pt idx="507">
                  <c:v>45.9</c:v>
                </c:pt>
                <c:pt idx="508">
                  <c:v>48</c:v>
                </c:pt>
                <c:pt idx="509">
                  <c:v>49.3</c:v>
                </c:pt>
                <c:pt idx="510">
                  <c:v>49.1</c:v>
                </c:pt>
                <c:pt idx="511">
                  <c:v>48.4</c:v>
                </c:pt>
                <c:pt idx="512">
                  <c:v>47.5</c:v>
                </c:pt>
                <c:pt idx="513">
                  <c:v>47.1</c:v>
                </c:pt>
                <c:pt idx="514">
                  <c:v>47.3</c:v>
                </c:pt>
                <c:pt idx="515">
                  <c:v>46.9</c:v>
                </c:pt>
                <c:pt idx="516">
                  <c:v>45.5</c:v>
                </c:pt>
                <c:pt idx="517">
                  <c:v>43.3</c:v>
                </c:pt>
                <c:pt idx="518">
                  <c:v>42.7</c:v>
                </c:pt>
                <c:pt idx="519">
                  <c:v>43</c:v>
                </c:pt>
                <c:pt idx="520">
                  <c:v>43.6</c:v>
                </c:pt>
                <c:pt idx="521">
                  <c:v>43.8</c:v>
                </c:pt>
                <c:pt idx="522">
                  <c:v>43.2</c:v>
                </c:pt>
                <c:pt idx="523">
                  <c:v>42.8</c:v>
                </c:pt>
                <c:pt idx="524">
                  <c:v>41</c:v>
                </c:pt>
                <c:pt idx="525">
                  <c:v>39.1</c:v>
                </c:pt>
                <c:pt idx="526">
                  <c:v>37.9</c:v>
                </c:pt>
                <c:pt idx="527">
                  <c:v>37.799999999999997</c:v>
                </c:pt>
                <c:pt idx="528">
                  <c:v>37</c:v>
                </c:pt>
                <c:pt idx="529">
                  <c:v>36.4</c:v>
                </c:pt>
                <c:pt idx="530">
                  <c:v>35.799999999999997</c:v>
                </c:pt>
                <c:pt idx="531">
                  <c:v>37.4</c:v>
                </c:pt>
                <c:pt idx="532">
                  <c:v>38</c:v>
                </c:pt>
                <c:pt idx="533">
                  <c:v>38.200000000000003</c:v>
                </c:pt>
                <c:pt idx="534">
                  <c:v>38.299999999999997</c:v>
                </c:pt>
                <c:pt idx="535">
                  <c:v>37.6</c:v>
                </c:pt>
                <c:pt idx="536">
                  <c:v>35.799999999999997</c:v>
                </c:pt>
                <c:pt idx="537">
                  <c:v>35.299999999999997</c:v>
                </c:pt>
                <c:pt idx="538">
                  <c:v>34.299999999999997</c:v>
                </c:pt>
                <c:pt idx="539">
                  <c:v>34.700000000000003</c:v>
                </c:pt>
                <c:pt idx="540">
                  <c:v>33.9</c:v>
                </c:pt>
                <c:pt idx="541">
                  <c:v>34.6</c:v>
                </c:pt>
                <c:pt idx="542">
                  <c:v>35.5</c:v>
                </c:pt>
                <c:pt idx="543">
                  <c:v>36.799999999999997</c:v>
                </c:pt>
                <c:pt idx="544">
                  <c:v>37.200000000000003</c:v>
                </c:pt>
                <c:pt idx="545">
                  <c:v>37.700000000000003</c:v>
                </c:pt>
                <c:pt idx="546">
                  <c:v>38.299999999999997</c:v>
                </c:pt>
                <c:pt idx="547">
                  <c:v>38</c:v>
                </c:pt>
                <c:pt idx="548">
                  <c:v>37.5</c:v>
                </c:pt>
                <c:pt idx="549">
                  <c:v>35.799999999999997</c:v>
                </c:pt>
                <c:pt idx="550">
                  <c:v>34.200000000000003</c:v>
                </c:pt>
                <c:pt idx="551">
                  <c:v>31.5</c:v>
                </c:pt>
                <c:pt idx="552">
                  <c:v>31.3</c:v>
                </c:pt>
                <c:pt idx="553">
                  <c:v>30.4</c:v>
                </c:pt>
                <c:pt idx="554">
                  <c:v>31</c:v>
                </c:pt>
                <c:pt idx="555">
                  <c:v>32</c:v>
                </c:pt>
                <c:pt idx="556">
                  <c:v>30.5</c:v>
                </c:pt>
                <c:pt idx="557">
                  <c:v>28.4</c:v>
                </c:pt>
                <c:pt idx="558">
                  <c:v>28.8</c:v>
                </c:pt>
                <c:pt idx="559">
                  <c:v>30.1</c:v>
                </c:pt>
                <c:pt idx="560">
                  <c:v>32.299999999999997</c:v>
                </c:pt>
                <c:pt idx="561">
                  <c:v>34.299999999999997</c:v>
                </c:pt>
                <c:pt idx="562">
                  <c:v>35.6</c:v>
                </c:pt>
                <c:pt idx="563">
                  <c:v>35.4</c:v>
                </c:pt>
                <c:pt idx="564">
                  <c:v>34.5</c:v>
                </c:pt>
                <c:pt idx="565">
                  <c:v>32.4</c:v>
                </c:pt>
                <c:pt idx="566">
                  <c:v>31.4</c:v>
                </c:pt>
                <c:pt idx="567">
                  <c:v>29.8</c:v>
                </c:pt>
                <c:pt idx="568">
                  <c:v>28.6</c:v>
                </c:pt>
                <c:pt idx="569">
                  <c:v>27</c:v>
                </c:pt>
                <c:pt idx="570">
                  <c:v>27.8</c:v>
                </c:pt>
                <c:pt idx="571">
                  <c:v>28.1</c:v>
                </c:pt>
                <c:pt idx="572">
                  <c:v>29.5</c:v>
                </c:pt>
                <c:pt idx="573">
                  <c:v>31.7</c:v>
                </c:pt>
                <c:pt idx="574">
                  <c:v>33</c:v>
                </c:pt>
                <c:pt idx="575">
                  <c:v>33.5</c:v>
                </c:pt>
                <c:pt idx="576">
                  <c:v>33.700000000000003</c:v>
                </c:pt>
                <c:pt idx="577">
                  <c:v>33.799999999999997</c:v>
                </c:pt>
                <c:pt idx="578">
                  <c:v>34</c:v>
                </c:pt>
                <c:pt idx="579">
                  <c:v>33.6</c:v>
                </c:pt>
                <c:pt idx="580">
                  <c:v>32.5</c:v>
                </c:pt>
                <c:pt idx="581">
                  <c:v>30.8</c:v>
                </c:pt>
                <c:pt idx="582">
                  <c:v>29.4</c:v>
                </c:pt>
                <c:pt idx="583">
                  <c:v>27.5</c:v>
                </c:pt>
                <c:pt idx="584">
                  <c:v>25.9</c:v>
                </c:pt>
                <c:pt idx="585">
                  <c:v>24.7</c:v>
                </c:pt>
                <c:pt idx="586">
                  <c:v>24.2</c:v>
                </c:pt>
                <c:pt idx="587">
                  <c:v>23.4</c:v>
                </c:pt>
                <c:pt idx="588">
                  <c:v>23.3</c:v>
                </c:pt>
                <c:pt idx="589">
                  <c:v>23.5</c:v>
                </c:pt>
                <c:pt idx="590">
                  <c:v>23</c:v>
                </c:pt>
                <c:pt idx="591">
                  <c:v>23.1</c:v>
                </c:pt>
                <c:pt idx="592">
                  <c:v>23.7</c:v>
                </c:pt>
                <c:pt idx="593">
                  <c:v>24.5</c:v>
                </c:pt>
                <c:pt idx="594">
                  <c:v>26</c:v>
                </c:pt>
                <c:pt idx="595">
                  <c:v>27.1</c:v>
                </c:pt>
                <c:pt idx="596">
                  <c:v>27.6</c:v>
                </c:pt>
                <c:pt idx="597">
                  <c:v>27.6</c:v>
                </c:pt>
                <c:pt idx="598">
                  <c:v>28.3</c:v>
                </c:pt>
                <c:pt idx="599">
                  <c:v>28.4</c:v>
                </c:pt>
                <c:pt idx="600">
                  <c:v>27.3</c:v>
                </c:pt>
                <c:pt idx="601">
                  <c:v>25.1</c:v>
                </c:pt>
                <c:pt idx="602">
                  <c:v>23.5</c:v>
                </c:pt>
                <c:pt idx="603">
                  <c:v>22.5</c:v>
                </c:pt>
                <c:pt idx="604">
                  <c:v>22.9</c:v>
                </c:pt>
                <c:pt idx="605">
                  <c:v>24.5</c:v>
                </c:pt>
                <c:pt idx="606">
                  <c:v>24.2</c:v>
                </c:pt>
                <c:pt idx="607">
                  <c:v>23.5</c:v>
                </c:pt>
                <c:pt idx="608">
                  <c:v>23.2</c:v>
                </c:pt>
                <c:pt idx="609">
                  <c:v>23</c:v>
                </c:pt>
                <c:pt idx="610">
                  <c:v>23.4</c:v>
                </c:pt>
                <c:pt idx="611">
                  <c:v>23.7</c:v>
                </c:pt>
                <c:pt idx="612">
                  <c:v>23.9</c:v>
                </c:pt>
                <c:pt idx="613">
                  <c:v>24.3</c:v>
                </c:pt>
                <c:pt idx="614">
                  <c:v>23.9</c:v>
                </c:pt>
                <c:pt idx="615">
                  <c:v>23.5</c:v>
                </c:pt>
                <c:pt idx="616">
                  <c:v>23.6</c:v>
                </c:pt>
                <c:pt idx="617">
                  <c:v>23.7</c:v>
                </c:pt>
                <c:pt idx="618">
                  <c:v>23.4</c:v>
                </c:pt>
                <c:pt idx="619">
                  <c:v>23.1</c:v>
                </c:pt>
                <c:pt idx="620">
                  <c:v>22.6</c:v>
                </c:pt>
                <c:pt idx="621">
                  <c:v>22.5</c:v>
                </c:pt>
                <c:pt idx="622">
                  <c:v>23</c:v>
                </c:pt>
                <c:pt idx="623">
                  <c:v>24</c:v>
                </c:pt>
                <c:pt idx="624">
                  <c:v>25.8</c:v>
                </c:pt>
                <c:pt idx="625">
                  <c:v>27.4</c:v>
                </c:pt>
                <c:pt idx="626">
                  <c:v>28.2</c:v>
                </c:pt>
                <c:pt idx="627">
                  <c:v>28.4</c:v>
                </c:pt>
                <c:pt idx="628">
                  <c:v>28.6</c:v>
                </c:pt>
                <c:pt idx="629">
                  <c:v>28.2</c:v>
                </c:pt>
                <c:pt idx="630">
                  <c:v>27.2</c:v>
                </c:pt>
                <c:pt idx="631">
                  <c:v>25.3</c:v>
                </c:pt>
                <c:pt idx="632">
                  <c:v>22.6</c:v>
                </c:pt>
                <c:pt idx="633">
                  <c:v>20.5</c:v>
                </c:pt>
                <c:pt idx="634">
                  <c:v>20.399999999999999</c:v>
                </c:pt>
                <c:pt idx="635">
                  <c:v>20.7</c:v>
                </c:pt>
                <c:pt idx="636">
                  <c:v>20.399999999999999</c:v>
                </c:pt>
                <c:pt idx="637">
                  <c:v>20.399999999999999</c:v>
                </c:pt>
                <c:pt idx="638">
                  <c:v>20.8</c:v>
                </c:pt>
                <c:pt idx="639">
                  <c:v>20.6</c:v>
                </c:pt>
                <c:pt idx="640">
                  <c:v>19.100000000000001</c:v>
                </c:pt>
                <c:pt idx="641">
                  <c:v>17.2</c:v>
                </c:pt>
                <c:pt idx="642">
                  <c:v>15.8</c:v>
                </c:pt>
                <c:pt idx="643">
                  <c:v>15.2</c:v>
                </c:pt>
                <c:pt idx="644">
                  <c:v>15.5</c:v>
                </c:pt>
                <c:pt idx="645">
                  <c:v>16.399999999999999</c:v>
                </c:pt>
                <c:pt idx="646">
                  <c:v>17.600000000000001</c:v>
                </c:pt>
                <c:pt idx="647">
                  <c:v>18</c:v>
                </c:pt>
                <c:pt idx="648">
                  <c:v>17.2</c:v>
                </c:pt>
                <c:pt idx="649">
                  <c:v>16.7</c:v>
                </c:pt>
                <c:pt idx="650">
                  <c:v>17.100000000000001</c:v>
                </c:pt>
                <c:pt idx="651">
                  <c:v>18.2</c:v>
                </c:pt>
                <c:pt idx="652">
                  <c:v>19.399999999999999</c:v>
                </c:pt>
                <c:pt idx="653">
                  <c:v>20.9</c:v>
                </c:pt>
                <c:pt idx="654">
                  <c:v>21.5</c:v>
                </c:pt>
                <c:pt idx="655">
                  <c:v>21.5</c:v>
                </c:pt>
                <c:pt idx="656">
                  <c:v>20.8</c:v>
                </c:pt>
                <c:pt idx="657">
                  <c:v>19.2</c:v>
                </c:pt>
                <c:pt idx="658">
                  <c:v>17.5</c:v>
                </c:pt>
                <c:pt idx="659">
                  <c:v>16</c:v>
                </c:pt>
                <c:pt idx="660">
                  <c:v>15</c:v>
                </c:pt>
                <c:pt idx="661">
                  <c:v>15.2</c:v>
                </c:pt>
                <c:pt idx="662">
                  <c:v>17.100000000000001</c:v>
                </c:pt>
                <c:pt idx="663">
                  <c:v>19.100000000000001</c:v>
                </c:pt>
                <c:pt idx="664">
                  <c:v>19.899999999999999</c:v>
                </c:pt>
                <c:pt idx="665">
                  <c:v>19.399999999999999</c:v>
                </c:pt>
                <c:pt idx="666">
                  <c:v>18.600000000000001</c:v>
                </c:pt>
                <c:pt idx="667">
                  <c:v>18.3</c:v>
                </c:pt>
                <c:pt idx="668">
                  <c:v>18.7</c:v>
                </c:pt>
                <c:pt idx="669">
                  <c:v>18.600000000000001</c:v>
                </c:pt>
                <c:pt idx="670">
                  <c:v>17.100000000000001</c:v>
                </c:pt>
                <c:pt idx="671">
                  <c:v>15.9</c:v>
                </c:pt>
                <c:pt idx="672">
                  <c:v>15.9</c:v>
                </c:pt>
                <c:pt idx="673">
                  <c:v>16</c:v>
                </c:pt>
                <c:pt idx="674">
                  <c:v>16.2</c:v>
                </c:pt>
                <c:pt idx="675">
                  <c:v>16.600000000000001</c:v>
                </c:pt>
                <c:pt idx="676">
                  <c:v>17</c:v>
                </c:pt>
                <c:pt idx="677">
                  <c:v>17.5</c:v>
                </c:pt>
                <c:pt idx="678">
                  <c:v>18.3</c:v>
                </c:pt>
                <c:pt idx="679">
                  <c:v>19.399999999999999</c:v>
                </c:pt>
                <c:pt idx="680">
                  <c:v>20.5</c:v>
                </c:pt>
                <c:pt idx="681">
                  <c:v>20.2</c:v>
                </c:pt>
                <c:pt idx="682">
                  <c:v>19</c:v>
                </c:pt>
                <c:pt idx="683">
                  <c:v>17.5</c:v>
                </c:pt>
                <c:pt idx="684">
                  <c:v>16.7</c:v>
                </c:pt>
                <c:pt idx="685">
                  <c:v>16</c:v>
                </c:pt>
                <c:pt idx="686">
                  <c:v>14.7</c:v>
                </c:pt>
                <c:pt idx="687">
                  <c:v>13.6</c:v>
                </c:pt>
                <c:pt idx="688">
                  <c:v>13.4</c:v>
                </c:pt>
                <c:pt idx="689">
                  <c:v>13.5</c:v>
                </c:pt>
                <c:pt idx="690">
                  <c:v>12.7</c:v>
                </c:pt>
                <c:pt idx="691">
                  <c:v>11.5</c:v>
                </c:pt>
                <c:pt idx="692">
                  <c:v>10.9</c:v>
                </c:pt>
                <c:pt idx="693">
                  <c:v>11.1</c:v>
                </c:pt>
                <c:pt idx="694">
                  <c:v>12</c:v>
                </c:pt>
                <c:pt idx="695">
                  <c:v>13.1</c:v>
                </c:pt>
                <c:pt idx="696">
                  <c:v>13.8</c:v>
                </c:pt>
                <c:pt idx="697">
                  <c:v>14.4</c:v>
                </c:pt>
                <c:pt idx="698">
                  <c:v>14.3</c:v>
                </c:pt>
                <c:pt idx="699">
                  <c:v>13.8</c:v>
                </c:pt>
                <c:pt idx="700">
                  <c:v>14.4</c:v>
                </c:pt>
                <c:pt idx="701">
                  <c:v>16.100000000000001</c:v>
                </c:pt>
                <c:pt idx="702">
                  <c:v>17.8</c:v>
                </c:pt>
                <c:pt idx="703">
                  <c:v>18</c:v>
                </c:pt>
                <c:pt idx="704">
                  <c:v>16.8</c:v>
                </c:pt>
                <c:pt idx="705">
                  <c:v>15.2</c:v>
                </c:pt>
                <c:pt idx="706">
                  <c:v>14</c:v>
                </c:pt>
                <c:pt idx="707">
                  <c:v>13.3</c:v>
                </c:pt>
                <c:pt idx="708">
                  <c:v>13.2</c:v>
                </c:pt>
                <c:pt idx="709">
                  <c:v>13.5</c:v>
                </c:pt>
                <c:pt idx="710">
                  <c:v>14</c:v>
                </c:pt>
                <c:pt idx="711">
                  <c:v>14.4</c:v>
                </c:pt>
                <c:pt idx="712">
                  <c:v>14.3</c:v>
                </c:pt>
                <c:pt idx="713">
                  <c:v>14.6</c:v>
                </c:pt>
                <c:pt idx="714">
                  <c:v>15.7</c:v>
                </c:pt>
                <c:pt idx="715">
                  <c:v>16.5</c:v>
                </c:pt>
                <c:pt idx="716">
                  <c:v>16.5</c:v>
                </c:pt>
                <c:pt idx="717">
                  <c:v>16.899999999999999</c:v>
                </c:pt>
                <c:pt idx="718">
                  <c:v>18.2</c:v>
                </c:pt>
                <c:pt idx="719">
                  <c:v>19.3</c:v>
                </c:pt>
                <c:pt idx="720">
                  <c:v>19.100000000000001</c:v>
                </c:pt>
                <c:pt idx="721">
                  <c:v>19</c:v>
                </c:pt>
                <c:pt idx="722">
                  <c:v>19.600000000000001</c:v>
                </c:pt>
                <c:pt idx="723">
                  <c:v>20.2</c:v>
                </c:pt>
                <c:pt idx="724">
                  <c:v>20.5</c:v>
                </c:pt>
                <c:pt idx="725">
                  <c:v>20.8</c:v>
                </c:pt>
                <c:pt idx="726">
                  <c:v>21.7</c:v>
                </c:pt>
                <c:pt idx="727">
                  <c:v>22.1</c:v>
                </c:pt>
                <c:pt idx="728">
                  <c:v>21.2</c:v>
                </c:pt>
                <c:pt idx="729">
                  <c:v>20.100000000000001</c:v>
                </c:pt>
                <c:pt idx="730">
                  <c:v>19.5</c:v>
                </c:pt>
                <c:pt idx="731">
                  <c:v>18.7</c:v>
                </c:pt>
                <c:pt idx="732">
                  <c:v>17.2</c:v>
                </c:pt>
                <c:pt idx="733">
                  <c:v>15.3</c:v>
                </c:pt>
                <c:pt idx="734">
                  <c:v>13.6</c:v>
                </c:pt>
                <c:pt idx="735">
                  <c:v>12.8</c:v>
                </c:pt>
                <c:pt idx="736">
                  <c:v>13.7</c:v>
                </c:pt>
                <c:pt idx="737">
                  <c:v>15</c:v>
                </c:pt>
                <c:pt idx="738">
                  <c:v>15.8</c:v>
                </c:pt>
                <c:pt idx="739">
                  <c:v>16.100000000000001</c:v>
                </c:pt>
                <c:pt idx="740">
                  <c:v>16</c:v>
                </c:pt>
                <c:pt idx="741">
                  <c:v>15.8</c:v>
                </c:pt>
                <c:pt idx="742">
                  <c:v>16</c:v>
                </c:pt>
                <c:pt idx="743">
                  <c:v>15.9</c:v>
                </c:pt>
                <c:pt idx="744">
                  <c:v>14.9</c:v>
                </c:pt>
                <c:pt idx="745">
                  <c:v>13.9</c:v>
                </c:pt>
                <c:pt idx="746">
                  <c:v>13.4</c:v>
                </c:pt>
                <c:pt idx="747">
                  <c:v>13.8</c:v>
                </c:pt>
                <c:pt idx="748">
                  <c:v>15.3</c:v>
                </c:pt>
                <c:pt idx="749">
                  <c:v>16.899999999999999</c:v>
                </c:pt>
                <c:pt idx="750">
                  <c:v>17.3</c:v>
                </c:pt>
                <c:pt idx="751">
                  <c:v>16.8</c:v>
                </c:pt>
                <c:pt idx="752">
                  <c:v>15.9</c:v>
                </c:pt>
                <c:pt idx="753">
                  <c:v>14.3</c:v>
                </c:pt>
                <c:pt idx="754">
                  <c:v>12.7</c:v>
                </c:pt>
                <c:pt idx="755">
                  <c:v>11.4</c:v>
                </c:pt>
                <c:pt idx="756">
                  <c:v>10.9</c:v>
                </c:pt>
                <c:pt idx="757">
                  <c:v>11.5</c:v>
                </c:pt>
                <c:pt idx="758">
                  <c:v>13</c:v>
                </c:pt>
                <c:pt idx="759">
                  <c:v>13.6</c:v>
                </c:pt>
                <c:pt idx="760">
                  <c:v>12.5</c:v>
                </c:pt>
                <c:pt idx="761">
                  <c:v>11.8</c:v>
                </c:pt>
                <c:pt idx="762">
                  <c:v>12.8</c:v>
                </c:pt>
                <c:pt idx="763">
                  <c:v>13.5</c:v>
                </c:pt>
                <c:pt idx="764">
                  <c:v>12.3</c:v>
                </c:pt>
                <c:pt idx="765">
                  <c:v>10.7</c:v>
                </c:pt>
                <c:pt idx="766">
                  <c:v>9.6999999999999993</c:v>
                </c:pt>
                <c:pt idx="767">
                  <c:v>9.3000000000000007</c:v>
                </c:pt>
                <c:pt idx="768">
                  <c:v>9</c:v>
                </c:pt>
                <c:pt idx="769">
                  <c:v>9.1999999999999993</c:v>
                </c:pt>
                <c:pt idx="770">
                  <c:v>9.1999999999999993</c:v>
                </c:pt>
                <c:pt idx="771">
                  <c:v>8.3000000000000007</c:v>
                </c:pt>
                <c:pt idx="772">
                  <c:v>5.6</c:v>
                </c:pt>
                <c:pt idx="773">
                  <c:v>4</c:v>
                </c:pt>
                <c:pt idx="774">
                  <c:v>5.6</c:v>
                </c:pt>
                <c:pt idx="775">
                  <c:v>7.6</c:v>
                </c:pt>
                <c:pt idx="776">
                  <c:v>8.4</c:v>
                </c:pt>
                <c:pt idx="777">
                  <c:v>8.8000000000000007</c:v>
                </c:pt>
                <c:pt idx="778">
                  <c:v>9.1999999999999993</c:v>
                </c:pt>
                <c:pt idx="779">
                  <c:v>8.8000000000000007</c:v>
                </c:pt>
                <c:pt idx="780">
                  <c:v>7.8</c:v>
                </c:pt>
                <c:pt idx="781">
                  <c:v>6.7</c:v>
                </c:pt>
                <c:pt idx="782">
                  <c:v>6.3</c:v>
                </c:pt>
                <c:pt idx="783">
                  <c:v>6</c:v>
                </c:pt>
                <c:pt idx="784">
                  <c:v>5.5</c:v>
                </c:pt>
                <c:pt idx="785">
                  <c:v>4.9000000000000004</c:v>
                </c:pt>
                <c:pt idx="786">
                  <c:v>4.4000000000000004</c:v>
                </c:pt>
                <c:pt idx="787">
                  <c:v>3.8</c:v>
                </c:pt>
                <c:pt idx="788">
                  <c:v>2.7</c:v>
                </c:pt>
                <c:pt idx="789">
                  <c:v>2.5</c:v>
                </c:pt>
                <c:pt idx="790">
                  <c:v>3.5</c:v>
                </c:pt>
                <c:pt idx="791">
                  <c:v>4.3</c:v>
                </c:pt>
                <c:pt idx="792">
                  <c:v>4.0999999999999996</c:v>
                </c:pt>
                <c:pt idx="793">
                  <c:v>3.6</c:v>
                </c:pt>
                <c:pt idx="794">
                  <c:v>2.8</c:v>
                </c:pt>
                <c:pt idx="795">
                  <c:v>2.4</c:v>
                </c:pt>
                <c:pt idx="796">
                  <c:v>2</c:v>
                </c:pt>
                <c:pt idx="797">
                  <c:v>2</c:v>
                </c:pt>
                <c:pt idx="798">
                  <c:v>2.7</c:v>
                </c:pt>
                <c:pt idx="799">
                  <c:v>3.6</c:v>
                </c:pt>
                <c:pt idx="800">
                  <c:v>4.2</c:v>
                </c:pt>
                <c:pt idx="801">
                  <c:v>4.5999999999999996</c:v>
                </c:pt>
                <c:pt idx="802">
                  <c:v>4.0999999999999996</c:v>
                </c:pt>
                <c:pt idx="803">
                  <c:v>3.4</c:v>
                </c:pt>
                <c:pt idx="804">
                  <c:v>2.6</c:v>
                </c:pt>
                <c:pt idx="805">
                  <c:v>2.8</c:v>
                </c:pt>
                <c:pt idx="806">
                  <c:v>4.2</c:v>
                </c:pt>
                <c:pt idx="807">
                  <c:v>4.8</c:v>
                </c:pt>
                <c:pt idx="808">
                  <c:v>3.2</c:v>
                </c:pt>
                <c:pt idx="809">
                  <c:v>1.1000000000000001</c:v>
                </c:pt>
                <c:pt idx="810">
                  <c:v>-0.2</c:v>
                </c:pt>
                <c:pt idx="811">
                  <c:v>-0.7</c:v>
                </c:pt>
                <c:pt idx="812">
                  <c:v>-0.7</c:v>
                </c:pt>
                <c:pt idx="813">
                  <c:v>-0.3</c:v>
                </c:pt>
                <c:pt idx="814">
                  <c:v>-0.2</c:v>
                </c:pt>
                <c:pt idx="815">
                  <c:v>0.1</c:v>
                </c:pt>
                <c:pt idx="816">
                  <c:v>0.5</c:v>
                </c:pt>
                <c:pt idx="817">
                  <c:v>1</c:v>
                </c:pt>
                <c:pt idx="818">
                  <c:v>1.3</c:v>
                </c:pt>
                <c:pt idx="819">
                  <c:v>1.7</c:v>
                </c:pt>
                <c:pt idx="820">
                  <c:v>2.6</c:v>
                </c:pt>
                <c:pt idx="821">
                  <c:v>3.6</c:v>
                </c:pt>
                <c:pt idx="822">
                  <c:v>4.2</c:v>
                </c:pt>
                <c:pt idx="823">
                  <c:v>4.2</c:v>
                </c:pt>
                <c:pt idx="824">
                  <c:v>3.2</c:v>
                </c:pt>
                <c:pt idx="825">
                  <c:v>1.9</c:v>
                </c:pt>
                <c:pt idx="826">
                  <c:v>0.9</c:v>
                </c:pt>
                <c:pt idx="827">
                  <c:v>0.1</c:v>
                </c:pt>
                <c:pt idx="828">
                  <c:v>-0.5</c:v>
                </c:pt>
                <c:pt idx="829">
                  <c:v>-1</c:v>
                </c:pt>
                <c:pt idx="830">
                  <c:v>-1.6</c:v>
                </c:pt>
                <c:pt idx="831">
                  <c:v>-1.6</c:v>
                </c:pt>
                <c:pt idx="832">
                  <c:v>-1</c:v>
                </c:pt>
                <c:pt idx="833">
                  <c:v>-0.5</c:v>
                </c:pt>
                <c:pt idx="834">
                  <c:v>0.4</c:v>
                </c:pt>
                <c:pt idx="835">
                  <c:v>1.1000000000000001</c:v>
                </c:pt>
                <c:pt idx="836">
                  <c:v>1.2</c:v>
                </c:pt>
                <c:pt idx="837">
                  <c:v>1.4</c:v>
                </c:pt>
                <c:pt idx="838">
                  <c:v>2.4</c:v>
                </c:pt>
                <c:pt idx="839">
                  <c:v>4</c:v>
                </c:pt>
                <c:pt idx="840">
                  <c:v>6</c:v>
                </c:pt>
                <c:pt idx="841">
                  <c:v>8.4</c:v>
                </c:pt>
                <c:pt idx="842">
                  <c:v>10.6</c:v>
                </c:pt>
                <c:pt idx="843">
                  <c:v>11.9</c:v>
                </c:pt>
                <c:pt idx="844">
                  <c:v>11.9</c:v>
                </c:pt>
                <c:pt idx="845">
                  <c:v>11.9</c:v>
                </c:pt>
                <c:pt idx="846">
                  <c:v>12.5</c:v>
                </c:pt>
                <c:pt idx="847">
                  <c:v>13.7</c:v>
                </c:pt>
                <c:pt idx="848">
                  <c:v>14.7</c:v>
                </c:pt>
                <c:pt idx="849">
                  <c:v>15.4</c:v>
                </c:pt>
                <c:pt idx="850">
                  <c:v>16.2</c:v>
                </c:pt>
                <c:pt idx="851">
                  <c:v>17.100000000000001</c:v>
                </c:pt>
                <c:pt idx="852">
                  <c:v>17.100000000000001</c:v>
                </c:pt>
                <c:pt idx="853">
                  <c:v>16.8</c:v>
                </c:pt>
                <c:pt idx="854">
                  <c:v>17.2</c:v>
                </c:pt>
                <c:pt idx="855">
                  <c:v>17.600000000000001</c:v>
                </c:pt>
                <c:pt idx="856">
                  <c:v>17.399999999999999</c:v>
                </c:pt>
                <c:pt idx="857">
                  <c:v>16.899999999999999</c:v>
                </c:pt>
                <c:pt idx="858">
                  <c:v>16.3</c:v>
                </c:pt>
                <c:pt idx="859">
                  <c:v>15.7</c:v>
                </c:pt>
                <c:pt idx="860">
                  <c:v>15.6</c:v>
                </c:pt>
                <c:pt idx="861">
                  <c:v>15</c:v>
                </c:pt>
                <c:pt idx="862">
                  <c:v>12.2</c:v>
                </c:pt>
                <c:pt idx="863">
                  <c:v>8.1</c:v>
                </c:pt>
                <c:pt idx="864">
                  <c:v>4.5</c:v>
                </c:pt>
                <c:pt idx="865">
                  <c:v>2.5</c:v>
                </c:pt>
                <c:pt idx="866">
                  <c:v>3.7</c:v>
                </c:pt>
                <c:pt idx="867">
                  <c:v>6.4</c:v>
                </c:pt>
                <c:pt idx="868">
                  <c:v>8.4</c:v>
                </c:pt>
                <c:pt idx="869">
                  <c:v>9.1999999999999993</c:v>
                </c:pt>
                <c:pt idx="870">
                  <c:v>7.4</c:v>
                </c:pt>
                <c:pt idx="871">
                  <c:v>4.8</c:v>
                </c:pt>
                <c:pt idx="872">
                  <c:v>3.1</c:v>
                </c:pt>
                <c:pt idx="873">
                  <c:v>2</c:v>
                </c:pt>
                <c:pt idx="874">
                  <c:v>1</c:v>
                </c:pt>
                <c:pt idx="875">
                  <c:v>0.4</c:v>
                </c:pt>
                <c:pt idx="876">
                  <c:v>0.3</c:v>
                </c:pt>
                <c:pt idx="877">
                  <c:v>-0.1</c:v>
                </c:pt>
                <c:pt idx="878">
                  <c:v>-1.4</c:v>
                </c:pt>
                <c:pt idx="879">
                  <c:v>-2.9</c:v>
                </c:pt>
                <c:pt idx="880">
                  <c:v>-3.4</c:v>
                </c:pt>
                <c:pt idx="881">
                  <c:v>-3.1</c:v>
                </c:pt>
                <c:pt idx="882">
                  <c:v>-2.6</c:v>
                </c:pt>
                <c:pt idx="883">
                  <c:v>-2.4</c:v>
                </c:pt>
                <c:pt idx="884">
                  <c:v>-3.3</c:v>
                </c:pt>
                <c:pt idx="885">
                  <c:v>-4.5999999999999996</c:v>
                </c:pt>
                <c:pt idx="886">
                  <c:v>-5.2</c:v>
                </c:pt>
                <c:pt idx="887">
                  <c:v>-5.6</c:v>
                </c:pt>
                <c:pt idx="888">
                  <c:v>-6.1</c:v>
                </c:pt>
                <c:pt idx="889">
                  <c:v>-6.5</c:v>
                </c:pt>
                <c:pt idx="890">
                  <c:v>-6.5</c:v>
                </c:pt>
                <c:pt idx="891">
                  <c:v>-6</c:v>
                </c:pt>
                <c:pt idx="892">
                  <c:v>-4.9000000000000004</c:v>
                </c:pt>
                <c:pt idx="893">
                  <c:v>-4</c:v>
                </c:pt>
                <c:pt idx="894">
                  <c:v>-4.5999999999999996</c:v>
                </c:pt>
                <c:pt idx="895">
                  <c:v>-5.7</c:v>
                </c:pt>
                <c:pt idx="896">
                  <c:v>-5.7</c:v>
                </c:pt>
                <c:pt idx="897">
                  <c:v>-5</c:v>
                </c:pt>
                <c:pt idx="898">
                  <c:v>-4.8</c:v>
                </c:pt>
                <c:pt idx="899">
                  <c:v>-4.8</c:v>
                </c:pt>
                <c:pt idx="900">
                  <c:v>-5.2</c:v>
                </c:pt>
                <c:pt idx="901">
                  <c:v>-5.8</c:v>
                </c:pt>
                <c:pt idx="902">
                  <c:v>-6.6</c:v>
                </c:pt>
                <c:pt idx="903">
                  <c:v>-7</c:v>
                </c:pt>
                <c:pt idx="904">
                  <c:v>-7</c:v>
                </c:pt>
                <c:pt idx="905">
                  <c:v>-7</c:v>
                </c:pt>
                <c:pt idx="906">
                  <c:v>-7.9</c:v>
                </c:pt>
                <c:pt idx="907">
                  <c:v>-9.1</c:v>
                </c:pt>
                <c:pt idx="908">
                  <c:v>-10.199999999999999</c:v>
                </c:pt>
                <c:pt idx="909">
                  <c:v>-11</c:v>
                </c:pt>
                <c:pt idx="910">
                  <c:v>-11.4</c:v>
                </c:pt>
                <c:pt idx="911">
                  <c:v>-11.6</c:v>
                </c:pt>
                <c:pt idx="912">
                  <c:v>-12.4</c:v>
                </c:pt>
                <c:pt idx="913">
                  <c:v>-13.6</c:v>
                </c:pt>
                <c:pt idx="914">
                  <c:v>-14.4</c:v>
                </c:pt>
                <c:pt idx="915">
                  <c:v>-14.8</c:v>
                </c:pt>
                <c:pt idx="916">
                  <c:v>-15.3</c:v>
                </c:pt>
                <c:pt idx="917">
                  <c:v>-15.3</c:v>
                </c:pt>
                <c:pt idx="918">
                  <c:v>-13.9</c:v>
                </c:pt>
                <c:pt idx="919">
                  <c:v>-11.6</c:v>
                </c:pt>
                <c:pt idx="920">
                  <c:v>-8.6999999999999993</c:v>
                </c:pt>
                <c:pt idx="921">
                  <c:v>-5.9</c:v>
                </c:pt>
                <c:pt idx="922">
                  <c:v>-3.4</c:v>
                </c:pt>
                <c:pt idx="923">
                  <c:v>-1.5</c:v>
                </c:pt>
                <c:pt idx="924">
                  <c:v>-0.2</c:v>
                </c:pt>
                <c:pt idx="925">
                  <c:v>0.3</c:v>
                </c:pt>
                <c:pt idx="926">
                  <c:v>0.3</c:v>
                </c:pt>
                <c:pt idx="927">
                  <c:v>0.2</c:v>
                </c:pt>
                <c:pt idx="928">
                  <c:v>0.8</c:v>
                </c:pt>
                <c:pt idx="929">
                  <c:v>2.1</c:v>
                </c:pt>
                <c:pt idx="930">
                  <c:v>3.9</c:v>
                </c:pt>
                <c:pt idx="931">
                  <c:v>5.5</c:v>
                </c:pt>
                <c:pt idx="932">
                  <c:v>6</c:v>
                </c:pt>
                <c:pt idx="933">
                  <c:v>5.7</c:v>
                </c:pt>
                <c:pt idx="934">
                  <c:v>5.0999999999999996</c:v>
                </c:pt>
                <c:pt idx="935">
                  <c:v>4.0999999999999996</c:v>
                </c:pt>
                <c:pt idx="936">
                  <c:v>2.5</c:v>
                </c:pt>
                <c:pt idx="937">
                  <c:v>0.9</c:v>
                </c:pt>
                <c:pt idx="938">
                  <c:v>-0.2</c:v>
                </c:pt>
                <c:pt idx="939">
                  <c:v>-1</c:v>
                </c:pt>
                <c:pt idx="940">
                  <c:v>-1.9</c:v>
                </c:pt>
                <c:pt idx="941">
                  <c:v>-3</c:v>
                </c:pt>
                <c:pt idx="942">
                  <c:v>-4.8</c:v>
                </c:pt>
                <c:pt idx="943">
                  <c:v>-6.3</c:v>
                </c:pt>
                <c:pt idx="944">
                  <c:v>-7.6</c:v>
                </c:pt>
                <c:pt idx="945">
                  <c:v>-8.5</c:v>
                </c:pt>
                <c:pt idx="946">
                  <c:v>-10</c:v>
                </c:pt>
                <c:pt idx="947">
                  <c:v>-11.1</c:v>
                </c:pt>
                <c:pt idx="948">
                  <c:v>-10.8</c:v>
                </c:pt>
                <c:pt idx="949">
                  <c:v>-10.199999999999999</c:v>
                </c:pt>
                <c:pt idx="950">
                  <c:v>-10.5</c:v>
                </c:pt>
                <c:pt idx="951">
                  <c:v>-11.5</c:v>
                </c:pt>
                <c:pt idx="952">
                  <c:v>-12.6</c:v>
                </c:pt>
                <c:pt idx="953">
                  <c:v>-13.2</c:v>
                </c:pt>
                <c:pt idx="954">
                  <c:v>-12</c:v>
                </c:pt>
                <c:pt idx="955">
                  <c:v>-10.7</c:v>
                </c:pt>
                <c:pt idx="956">
                  <c:v>-12</c:v>
                </c:pt>
                <c:pt idx="957">
                  <c:v>-13.9</c:v>
                </c:pt>
                <c:pt idx="958">
                  <c:v>-13.5</c:v>
                </c:pt>
                <c:pt idx="959">
                  <c:v>-11.5</c:v>
                </c:pt>
                <c:pt idx="960">
                  <c:v>-9.5</c:v>
                </c:pt>
                <c:pt idx="961">
                  <c:v>-8</c:v>
                </c:pt>
                <c:pt idx="962">
                  <c:v>-7.9</c:v>
                </c:pt>
                <c:pt idx="963">
                  <c:v>-8.5</c:v>
                </c:pt>
                <c:pt idx="964">
                  <c:v>-8.8000000000000007</c:v>
                </c:pt>
                <c:pt idx="965">
                  <c:v>-8.8000000000000007</c:v>
                </c:pt>
                <c:pt idx="966">
                  <c:v>-8</c:v>
                </c:pt>
                <c:pt idx="967">
                  <c:v>-7.2</c:v>
                </c:pt>
                <c:pt idx="968">
                  <c:v>-6.7</c:v>
                </c:pt>
                <c:pt idx="969">
                  <c:v>-6.6</c:v>
                </c:pt>
                <c:pt idx="970">
                  <c:v>-6.9</c:v>
                </c:pt>
                <c:pt idx="971">
                  <c:v>-7.3</c:v>
                </c:pt>
                <c:pt idx="972">
                  <c:v>-7.9</c:v>
                </c:pt>
                <c:pt idx="973">
                  <c:v>-9</c:v>
                </c:pt>
                <c:pt idx="974">
                  <c:v>-10.5</c:v>
                </c:pt>
                <c:pt idx="975">
                  <c:v>-11.8</c:v>
                </c:pt>
                <c:pt idx="976">
                  <c:v>-12.2</c:v>
                </c:pt>
                <c:pt idx="977">
                  <c:v>-11.8</c:v>
                </c:pt>
                <c:pt idx="978">
                  <c:v>-11.5</c:v>
                </c:pt>
                <c:pt idx="979">
                  <c:v>-11.4</c:v>
                </c:pt>
                <c:pt idx="980">
                  <c:v>-11.7</c:v>
                </c:pt>
                <c:pt idx="981">
                  <c:v>-12.2</c:v>
                </c:pt>
                <c:pt idx="982">
                  <c:v>-12</c:v>
                </c:pt>
                <c:pt idx="983">
                  <c:v>-11.2</c:v>
                </c:pt>
                <c:pt idx="984">
                  <c:v>-11.6</c:v>
                </c:pt>
                <c:pt idx="985">
                  <c:v>-13</c:v>
                </c:pt>
                <c:pt idx="986">
                  <c:v>-14.2</c:v>
                </c:pt>
                <c:pt idx="987">
                  <c:v>-15.2</c:v>
                </c:pt>
                <c:pt idx="988">
                  <c:v>-15.7</c:v>
                </c:pt>
                <c:pt idx="989">
                  <c:v>-15.4</c:v>
                </c:pt>
                <c:pt idx="990">
                  <c:v>-14.4</c:v>
                </c:pt>
                <c:pt idx="991">
                  <c:v>-13.3</c:v>
                </c:pt>
                <c:pt idx="992">
                  <c:v>-11.7</c:v>
                </c:pt>
                <c:pt idx="993">
                  <c:v>-10.3</c:v>
                </c:pt>
                <c:pt idx="994">
                  <c:v>-10.9</c:v>
                </c:pt>
                <c:pt idx="995">
                  <c:v>-12.3</c:v>
                </c:pt>
                <c:pt idx="996">
                  <c:v>-12.3</c:v>
                </c:pt>
                <c:pt idx="997">
                  <c:v>-11.9</c:v>
                </c:pt>
                <c:pt idx="998">
                  <c:v>-13.5</c:v>
                </c:pt>
                <c:pt idx="999">
                  <c:v>-15.5</c:v>
                </c:pt>
                <c:pt idx="1000">
                  <c:v>-14.5</c:v>
                </c:pt>
                <c:pt idx="1001">
                  <c:v>-12.6</c:v>
                </c:pt>
                <c:pt idx="1002">
                  <c:v>-13.1</c:v>
                </c:pt>
                <c:pt idx="1003">
                  <c:v>-14.1</c:v>
                </c:pt>
                <c:pt idx="1004">
                  <c:v>-13.9</c:v>
                </c:pt>
                <c:pt idx="1005">
                  <c:v>-13.2</c:v>
                </c:pt>
                <c:pt idx="1006">
                  <c:v>-12.2</c:v>
                </c:pt>
                <c:pt idx="1007">
                  <c:v>-12.3</c:v>
                </c:pt>
                <c:pt idx="1008">
                  <c:v>-14.2</c:v>
                </c:pt>
                <c:pt idx="1009">
                  <c:v>-15.7</c:v>
                </c:pt>
                <c:pt idx="1010">
                  <c:v>-15</c:v>
                </c:pt>
                <c:pt idx="1011">
                  <c:v>-14</c:v>
                </c:pt>
                <c:pt idx="1012">
                  <c:v>-13.8</c:v>
                </c:pt>
                <c:pt idx="1013">
                  <c:v>-13.6</c:v>
                </c:pt>
                <c:pt idx="1014">
                  <c:v>-13.1</c:v>
                </c:pt>
                <c:pt idx="1015">
                  <c:v>-12.4</c:v>
                </c:pt>
                <c:pt idx="1016">
                  <c:v>-11.6</c:v>
                </c:pt>
                <c:pt idx="1017">
                  <c:v>-10.9</c:v>
                </c:pt>
                <c:pt idx="1018">
                  <c:v>-10.199999999999999</c:v>
                </c:pt>
                <c:pt idx="1019">
                  <c:v>-10.199999999999999</c:v>
                </c:pt>
                <c:pt idx="1020">
                  <c:v>-11.4</c:v>
                </c:pt>
                <c:pt idx="1021">
                  <c:v>-12.9</c:v>
                </c:pt>
                <c:pt idx="1022">
                  <c:v>-13.8</c:v>
                </c:pt>
                <c:pt idx="1023">
                  <c:v>-14.4</c:v>
                </c:pt>
                <c:pt idx="1024">
                  <c:v>-14.8</c:v>
                </c:pt>
                <c:pt idx="1025">
                  <c:v>-14</c:v>
                </c:pt>
                <c:pt idx="1026">
                  <c:v>-11.7</c:v>
                </c:pt>
                <c:pt idx="1027">
                  <c:v>-9.6999999999999993</c:v>
                </c:pt>
                <c:pt idx="1028">
                  <c:v>-9.3000000000000007</c:v>
                </c:pt>
                <c:pt idx="1029">
                  <c:v>-9.8000000000000007</c:v>
                </c:pt>
                <c:pt idx="1030">
                  <c:v>-10.5</c:v>
                </c:pt>
                <c:pt idx="1031">
                  <c:v>-11.2</c:v>
                </c:pt>
                <c:pt idx="1032">
                  <c:v>-12</c:v>
                </c:pt>
                <c:pt idx="1033">
                  <c:v>-12.5</c:v>
                </c:pt>
                <c:pt idx="1034">
                  <c:v>-12.9</c:v>
                </c:pt>
                <c:pt idx="1035">
                  <c:v>-13.3</c:v>
                </c:pt>
                <c:pt idx="1036">
                  <c:v>-13.5</c:v>
                </c:pt>
                <c:pt idx="1037">
                  <c:v>-14</c:v>
                </c:pt>
                <c:pt idx="1038">
                  <c:v>-14.9</c:v>
                </c:pt>
                <c:pt idx="1039">
                  <c:v>-16</c:v>
                </c:pt>
                <c:pt idx="1040">
                  <c:v>-17.100000000000001</c:v>
                </c:pt>
                <c:pt idx="1041">
                  <c:v>-17.7</c:v>
                </c:pt>
                <c:pt idx="1042">
                  <c:v>-17.7</c:v>
                </c:pt>
                <c:pt idx="1043">
                  <c:v>-17.399999999999999</c:v>
                </c:pt>
                <c:pt idx="1044">
                  <c:v>-17.3</c:v>
                </c:pt>
                <c:pt idx="1045">
                  <c:v>-17.100000000000001</c:v>
                </c:pt>
                <c:pt idx="1046">
                  <c:v>-17.100000000000001</c:v>
                </c:pt>
                <c:pt idx="1047">
                  <c:v>-16.600000000000001</c:v>
                </c:pt>
                <c:pt idx="1048">
                  <c:v>-15.4</c:v>
                </c:pt>
                <c:pt idx="1049">
                  <c:v>-14.4</c:v>
                </c:pt>
                <c:pt idx="1050">
                  <c:v>-14.2</c:v>
                </c:pt>
                <c:pt idx="1051">
                  <c:v>-13.7</c:v>
                </c:pt>
                <c:pt idx="1052">
                  <c:v>-11.6</c:v>
                </c:pt>
                <c:pt idx="1053">
                  <c:v>-10.1</c:v>
                </c:pt>
                <c:pt idx="1054">
                  <c:v>-10.5</c:v>
                </c:pt>
                <c:pt idx="1055">
                  <c:v>-11.7</c:v>
                </c:pt>
                <c:pt idx="1056">
                  <c:v>-13.5</c:v>
                </c:pt>
                <c:pt idx="1057">
                  <c:v>-15.1</c:v>
                </c:pt>
                <c:pt idx="1058">
                  <c:v>-15.6</c:v>
                </c:pt>
                <c:pt idx="1059">
                  <c:v>-16.3</c:v>
                </c:pt>
                <c:pt idx="1060">
                  <c:v>-18</c:v>
                </c:pt>
                <c:pt idx="1061">
                  <c:v>-19.5</c:v>
                </c:pt>
                <c:pt idx="1062">
                  <c:v>-20.399999999999999</c:v>
                </c:pt>
                <c:pt idx="1063">
                  <c:v>-20.399999999999999</c:v>
                </c:pt>
                <c:pt idx="1064">
                  <c:v>-19.7</c:v>
                </c:pt>
                <c:pt idx="1065">
                  <c:v>-19</c:v>
                </c:pt>
                <c:pt idx="1066">
                  <c:v>-18.7</c:v>
                </c:pt>
                <c:pt idx="1067">
                  <c:v>-18.5</c:v>
                </c:pt>
                <c:pt idx="1068">
                  <c:v>-17.8</c:v>
                </c:pt>
                <c:pt idx="1069">
                  <c:v>-17.399999999999999</c:v>
                </c:pt>
                <c:pt idx="1070">
                  <c:v>-17.399999999999999</c:v>
                </c:pt>
                <c:pt idx="1071">
                  <c:v>-17.7</c:v>
                </c:pt>
                <c:pt idx="1072">
                  <c:v>-18</c:v>
                </c:pt>
                <c:pt idx="1073">
                  <c:v>-18.7</c:v>
                </c:pt>
                <c:pt idx="1074">
                  <c:v>-20.2</c:v>
                </c:pt>
                <c:pt idx="1075">
                  <c:v>-21.1</c:v>
                </c:pt>
                <c:pt idx="1076">
                  <c:v>-20.9</c:v>
                </c:pt>
                <c:pt idx="1077">
                  <c:v>-20.100000000000001</c:v>
                </c:pt>
                <c:pt idx="1078">
                  <c:v>-19.600000000000001</c:v>
                </c:pt>
                <c:pt idx="1079">
                  <c:v>-19.3</c:v>
                </c:pt>
                <c:pt idx="1080">
                  <c:v>-19.3</c:v>
                </c:pt>
                <c:pt idx="1081">
                  <c:v>-19.2</c:v>
                </c:pt>
                <c:pt idx="1082">
                  <c:v>-18.7</c:v>
                </c:pt>
                <c:pt idx="1083">
                  <c:v>-17.899999999999999</c:v>
                </c:pt>
                <c:pt idx="1084">
                  <c:v>-17.3</c:v>
                </c:pt>
                <c:pt idx="1085">
                  <c:v>-16.3</c:v>
                </c:pt>
                <c:pt idx="1086">
                  <c:v>-14.8</c:v>
                </c:pt>
                <c:pt idx="1087">
                  <c:v>-13.6</c:v>
                </c:pt>
                <c:pt idx="1088">
                  <c:v>-13.1</c:v>
                </c:pt>
                <c:pt idx="1089">
                  <c:v>-13.2</c:v>
                </c:pt>
                <c:pt idx="1090">
                  <c:v>-14</c:v>
                </c:pt>
                <c:pt idx="1091">
                  <c:v>-14.7</c:v>
                </c:pt>
                <c:pt idx="1092">
                  <c:v>-15.3</c:v>
                </c:pt>
                <c:pt idx="1093">
                  <c:v>-15.6</c:v>
                </c:pt>
                <c:pt idx="1094">
                  <c:v>-15.7</c:v>
                </c:pt>
                <c:pt idx="1095">
                  <c:v>-16.100000000000001</c:v>
                </c:pt>
                <c:pt idx="1096">
                  <c:v>-17.100000000000001</c:v>
                </c:pt>
                <c:pt idx="1097">
                  <c:v>-18.399999999999999</c:v>
                </c:pt>
                <c:pt idx="1098">
                  <c:v>-20</c:v>
                </c:pt>
                <c:pt idx="1099">
                  <c:v>-21.4</c:v>
                </c:pt>
                <c:pt idx="1100">
                  <c:v>-22.3</c:v>
                </c:pt>
                <c:pt idx="1101">
                  <c:v>-22.5</c:v>
                </c:pt>
                <c:pt idx="1102">
                  <c:v>-22.2</c:v>
                </c:pt>
                <c:pt idx="1103">
                  <c:v>-22.6</c:v>
                </c:pt>
                <c:pt idx="1104">
                  <c:v>-24</c:v>
                </c:pt>
                <c:pt idx="1105">
                  <c:v>-25</c:v>
                </c:pt>
                <c:pt idx="1106">
                  <c:v>-24.5</c:v>
                </c:pt>
                <c:pt idx="1107">
                  <c:v>-23.1</c:v>
                </c:pt>
                <c:pt idx="1108">
                  <c:v>-21.3</c:v>
                </c:pt>
                <c:pt idx="1109">
                  <c:v>-19.899999999999999</c:v>
                </c:pt>
                <c:pt idx="1110">
                  <c:v>-19.7</c:v>
                </c:pt>
                <c:pt idx="1111">
                  <c:v>-19.8</c:v>
                </c:pt>
                <c:pt idx="1112">
                  <c:v>-19.8</c:v>
                </c:pt>
                <c:pt idx="1113">
                  <c:v>-19.5</c:v>
                </c:pt>
                <c:pt idx="1114">
                  <c:v>-19.2</c:v>
                </c:pt>
                <c:pt idx="1115">
                  <c:v>-19.100000000000001</c:v>
                </c:pt>
                <c:pt idx="1116">
                  <c:v>-19.2</c:v>
                </c:pt>
                <c:pt idx="1117">
                  <c:v>-19.399999999999999</c:v>
                </c:pt>
                <c:pt idx="1118">
                  <c:v>-20</c:v>
                </c:pt>
                <c:pt idx="1119">
                  <c:v>-20.100000000000001</c:v>
                </c:pt>
                <c:pt idx="1120">
                  <c:v>-19.5</c:v>
                </c:pt>
                <c:pt idx="1121">
                  <c:v>-18.7</c:v>
                </c:pt>
                <c:pt idx="1122">
                  <c:v>-18.2</c:v>
                </c:pt>
                <c:pt idx="1123">
                  <c:v>-18.100000000000001</c:v>
                </c:pt>
                <c:pt idx="1124">
                  <c:v>-18.2</c:v>
                </c:pt>
                <c:pt idx="1125">
                  <c:v>-18.600000000000001</c:v>
                </c:pt>
                <c:pt idx="1126">
                  <c:v>-19.3</c:v>
                </c:pt>
                <c:pt idx="1127">
                  <c:v>-19.5</c:v>
                </c:pt>
                <c:pt idx="1128">
                  <c:v>-19</c:v>
                </c:pt>
                <c:pt idx="1129">
                  <c:v>-17.8</c:v>
                </c:pt>
                <c:pt idx="1130">
                  <c:v>-16.100000000000001</c:v>
                </c:pt>
                <c:pt idx="1131">
                  <c:v>-14.4</c:v>
                </c:pt>
                <c:pt idx="1132">
                  <c:v>-12.6</c:v>
                </c:pt>
                <c:pt idx="1133">
                  <c:v>-11.1</c:v>
                </c:pt>
                <c:pt idx="1134">
                  <c:v>-9.8000000000000007</c:v>
                </c:pt>
                <c:pt idx="1135">
                  <c:v>-8.9</c:v>
                </c:pt>
                <c:pt idx="1136">
                  <c:v>-8.6999999999999993</c:v>
                </c:pt>
                <c:pt idx="1137">
                  <c:v>-8.1999999999999993</c:v>
                </c:pt>
                <c:pt idx="1138">
                  <c:v>-7</c:v>
                </c:pt>
                <c:pt idx="1139">
                  <c:v>-6.5</c:v>
                </c:pt>
                <c:pt idx="1140">
                  <c:v>-7.2</c:v>
                </c:pt>
                <c:pt idx="1141">
                  <c:v>-8.1</c:v>
                </c:pt>
                <c:pt idx="1142">
                  <c:v>-8.1999999999999993</c:v>
                </c:pt>
                <c:pt idx="1143">
                  <c:v>-8</c:v>
                </c:pt>
                <c:pt idx="1144">
                  <c:v>-7.9</c:v>
                </c:pt>
                <c:pt idx="1145">
                  <c:v>-7.8</c:v>
                </c:pt>
                <c:pt idx="1146">
                  <c:v>-7.9</c:v>
                </c:pt>
                <c:pt idx="1147">
                  <c:v>-8.5</c:v>
                </c:pt>
                <c:pt idx="1148">
                  <c:v>-9.9</c:v>
                </c:pt>
                <c:pt idx="1149">
                  <c:v>-11.9</c:v>
                </c:pt>
                <c:pt idx="1150">
                  <c:v>-14.1</c:v>
                </c:pt>
                <c:pt idx="1151">
                  <c:v>-15.7</c:v>
                </c:pt>
                <c:pt idx="1152">
                  <c:v>-15.9</c:v>
                </c:pt>
                <c:pt idx="1153">
                  <c:v>-15.1</c:v>
                </c:pt>
                <c:pt idx="1154">
                  <c:v>-13.6</c:v>
                </c:pt>
                <c:pt idx="1155">
                  <c:v>-11.5</c:v>
                </c:pt>
                <c:pt idx="1156">
                  <c:v>-8.6</c:v>
                </c:pt>
                <c:pt idx="1157">
                  <c:v>-7.3</c:v>
                </c:pt>
                <c:pt idx="1158">
                  <c:v>-9.3000000000000007</c:v>
                </c:pt>
                <c:pt idx="1159">
                  <c:v>-11.5</c:v>
                </c:pt>
                <c:pt idx="1160">
                  <c:v>-11.8</c:v>
                </c:pt>
                <c:pt idx="1161">
                  <c:v>-11.6</c:v>
                </c:pt>
                <c:pt idx="1162">
                  <c:v>-11.4</c:v>
                </c:pt>
                <c:pt idx="1163">
                  <c:v>-11.6</c:v>
                </c:pt>
                <c:pt idx="1164">
                  <c:v>-12.1</c:v>
                </c:pt>
                <c:pt idx="1165">
                  <c:v>-12.6</c:v>
                </c:pt>
                <c:pt idx="1166">
                  <c:v>-12.7</c:v>
                </c:pt>
                <c:pt idx="1167">
                  <c:v>-13.2</c:v>
                </c:pt>
                <c:pt idx="1168">
                  <c:v>-14.3</c:v>
                </c:pt>
                <c:pt idx="1169">
                  <c:v>-15.5</c:v>
                </c:pt>
                <c:pt idx="1170">
                  <c:v>-16.3</c:v>
                </c:pt>
                <c:pt idx="1171">
                  <c:v>-16.8</c:v>
                </c:pt>
                <c:pt idx="1172">
                  <c:v>-16.899999999999999</c:v>
                </c:pt>
                <c:pt idx="1173">
                  <c:v>-17.100000000000001</c:v>
                </c:pt>
                <c:pt idx="1174">
                  <c:v>-17.3</c:v>
                </c:pt>
                <c:pt idx="1175">
                  <c:v>-17.399999999999999</c:v>
                </c:pt>
                <c:pt idx="1176">
                  <c:v>-17.3</c:v>
                </c:pt>
                <c:pt idx="1177">
                  <c:v>-16.600000000000001</c:v>
                </c:pt>
                <c:pt idx="1178">
                  <c:v>-14.9</c:v>
                </c:pt>
                <c:pt idx="1179">
                  <c:v>-13.1</c:v>
                </c:pt>
                <c:pt idx="1180">
                  <c:v>-11.2</c:v>
                </c:pt>
                <c:pt idx="1181">
                  <c:v>-10.199999999999999</c:v>
                </c:pt>
                <c:pt idx="1182">
                  <c:v>-10.6</c:v>
                </c:pt>
                <c:pt idx="1183">
                  <c:v>-12.2</c:v>
                </c:pt>
                <c:pt idx="1184">
                  <c:v>-14.6</c:v>
                </c:pt>
                <c:pt idx="1185">
                  <c:v>-16.7</c:v>
                </c:pt>
                <c:pt idx="1186">
                  <c:v>-17.899999999999999</c:v>
                </c:pt>
                <c:pt idx="1187">
                  <c:v>-18.100000000000001</c:v>
                </c:pt>
                <c:pt idx="1188">
                  <c:v>-17.8</c:v>
                </c:pt>
                <c:pt idx="1189">
                  <c:v>-17.600000000000001</c:v>
                </c:pt>
                <c:pt idx="1190">
                  <c:v>-17.7</c:v>
                </c:pt>
                <c:pt idx="1191">
                  <c:v>-18.100000000000001</c:v>
                </c:pt>
                <c:pt idx="1192">
                  <c:v>-18.899999999999999</c:v>
                </c:pt>
                <c:pt idx="1193">
                  <c:v>-19.100000000000001</c:v>
                </c:pt>
                <c:pt idx="1194">
                  <c:v>-18.2</c:v>
                </c:pt>
                <c:pt idx="1195">
                  <c:v>-17.5</c:v>
                </c:pt>
                <c:pt idx="1196">
                  <c:v>-17.3</c:v>
                </c:pt>
                <c:pt idx="1197">
                  <c:v>-16.8</c:v>
                </c:pt>
                <c:pt idx="1198">
                  <c:v>-15.5</c:v>
                </c:pt>
                <c:pt idx="1199">
                  <c:v>-14.3</c:v>
                </c:pt>
                <c:pt idx="1200">
                  <c:v>-14.6</c:v>
                </c:pt>
                <c:pt idx="1201">
                  <c:v>-15.4</c:v>
                </c:pt>
                <c:pt idx="1202">
                  <c:v>-16.399999999999999</c:v>
                </c:pt>
                <c:pt idx="1203">
                  <c:v>-16.100000000000001</c:v>
                </c:pt>
                <c:pt idx="1204">
                  <c:v>-13.5</c:v>
                </c:pt>
                <c:pt idx="1205">
                  <c:v>-10.8</c:v>
                </c:pt>
                <c:pt idx="1206">
                  <c:v>-9.4</c:v>
                </c:pt>
                <c:pt idx="1207">
                  <c:v>-8.5</c:v>
                </c:pt>
                <c:pt idx="1208">
                  <c:v>-8</c:v>
                </c:pt>
                <c:pt idx="1209">
                  <c:v>-7.4</c:v>
                </c:pt>
                <c:pt idx="1210">
                  <c:v>-6.3</c:v>
                </c:pt>
                <c:pt idx="1211">
                  <c:v>-5.5</c:v>
                </c:pt>
                <c:pt idx="1212">
                  <c:v>-5.7</c:v>
                </c:pt>
                <c:pt idx="1213">
                  <c:v>-6.5</c:v>
                </c:pt>
                <c:pt idx="1214">
                  <c:v>-7.1</c:v>
                </c:pt>
                <c:pt idx="1215">
                  <c:v>-7.7</c:v>
                </c:pt>
                <c:pt idx="1216">
                  <c:v>-9.1999999999999993</c:v>
                </c:pt>
                <c:pt idx="1217">
                  <c:v>-10.9</c:v>
                </c:pt>
                <c:pt idx="1218">
                  <c:v>-12.3</c:v>
                </c:pt>
                <c:pt idx="1219">
                  <c:v>-13.4</c:v>
                </c:pt>
                <c:pt idx="1220">
                  <c:v>-14.2</c:v>
                </c:pt>
                <c:pt idx="1221">
                  <c:v>-15.1</c:v>
                </c:pt>
                <c:pt idx="1222">
                  <c:v>-16.399999999999999</c:v>
                </c:pt>
                <c:pt idx="1223">
                  <c:v>-17.100000000000001</c:v>
                </c:pt>
                <c:pt idx="1224">
                  <c:v>-16.2</c:v>
                </c:pt>
                <c:pt idx="1225">
                  <c:v>-15.1</c:v>
                </c:pt>
                <c:pt idx="1226">
                  <c:v>-15.1</c:v>
                </c:pt>
                <c:pt idx="1227">
                  <c:v>-16.100000000000001</c:v>
                </c:pt>
                <c:pt idx="1228">
                  <c:v>-18.5</c:v>
                </c:pt>
                <c:pt idx="1229">
                  <c:v>-20.100000000000001</c:v>
                </c:pt>
                <c:pt idx="1230">
                  <c:v>-18.899999999999999</c:v>
                </c:pt>
                <c:pt idx="1231">
                  <c:v>-17</c:v>
                </c:pt>
                <c:pt idx="1232">
                  <c:v>-15.2</c:v>
                </c:pt>
                <c:pt idx="1233">
                  <c:v>-14.2</c:v>
                </c:pt>
                <c:pt idx="1234">
                  <c:v>-14.1</c:v>
                </c:pt>
                <c:pt idx="1235">
                  <c:v>-14.3</c:v>
                </c:pt>
                <c:pt idx="1236">
                  <c:v>-14.6</c:v>
                </c:pt>
                <c:pt idx="1237">
                  <c:v>-14.8</c:v>
                </c:pt>
                <c:pt idx="1238">
                  <c:v>-14.9</c:v>
                </c:pt>
                <c:pt idx="1239">
                  <c:v>-15.4</c:v>
                </c:pt>
                <c:pt idx="1240">
                  <c:v>-16.399999999999999</c:v>
                </c:pt>
                <c:pt idx="1241">
                  <c:v>-17.2</c:v>
                </c:pt>
                <c:pt idx="1242">
                  <c:v>-16.7</c:v>
                </c:pt>
                <c:pt idx="1243">
                  <c:v>-15.4</c:v>
                </c:pt>
                <c:pt idx="1244">
                  <c:v>-13.4</c:v>
                </c:pt>
                <c:pt idx="1245">
                  <c:v>-12.1</c:v>
                </c:pt>
                <c:pt idx="1246">
                  <c:v>-12.4</c:v>
                </c:pt>
                <c:pt idx="1247">
                  <c:v>-13.3</c:v>
                </c:pt>
                <c:pt idx="1248">
                  <c:v>-13.7</c:v>
                </c:pt>
                <c:pt idx="1249">
                  <c:v>-14.2</c:v>
                </c:pt>
                <c:pt idx="1250">
                  <c:v>-15</c:v>
                </c:pt>
                <c:pt idx="1251">
                  <c:v>-15</c:v>
                </c:pt>
                <c:pt idx="1252">
                  <c:v>-13.9</c:v>
                </c:pt>
                <c:pt idx="1253">
                  <c:v>-12.4</c:v>
                </c:pt>
                <c:pt idx="1254">
                  <c:v>-11.4</c:v>
                </c:pt>
                <c:pt idx="1255">
                  <c:v>-10</c:v>
                </c:pt>
                <c:pt idx="1256">
                  <c:v>-7.8</c:v>
                </c:pt>
                <c:pt idx="1257">
                  <c:v>-5.6</c:v>
                </c:pt>
                <c:pt idx="1258">
                  <c:v>-4.0999999999999996</c:v>
                </c:pt>
                <c:pt idx="1259">
                  <c:v>-2.7</c:v>
                </c:pt>
                <c:pt idx="1260">
                  <c:v>-1.3</c:v>
                </c:pt>
                <c:pt idx="1261">
                  <c:v>-0.4</c:v>
                </c:pt>
                <c:pt idx="1262">
                  <c:v>0.1</c:v>
                </c:pt>
                <c:pt idx="1263">
                  <c:v>0.6</c:v>
                </c:pt>
                <c:pt idx="1264">
                  <c:v>1.4</c:v>
                </c:pt>
                <c:pt idx="1265">
                  <c:v>2.2999999999999998</c:v>
                </c:pt>
                <c:pt idx="1266">
                  <c:v>2.9</c:v>
                </c:pt>
                <c:pt idx="1267">
                  <c:v>2.8</c:v>
                </c:pt>
                <c:pt idx="1268">
                  <c:v>1.5</c:v>
                </c:pt>
                <c:pt idx="1269">
                  <c:v>-0.4</c:v>
                </c:pt>
                <c:pt idx="1270">
                  <c:v>-2.2000000000000002</c:v>
                </c:pt>
                <c:pt idx="1271">
                  <c:v>-4.0999999999999996</c:v>
                </c:pt>
                <c:pt idx="1272">
                  <c:v>-5.9</c:v>
                </c:pt>
                <c:pt idx="1273">
                  <c:v>-8</c:v>
                </c:pt>
                <c:pt idx="1274">
                  <c:v>-10.3</c:v>
                </c:pt>
                <c:pt idx="1275">
                  <c:v>-11.7</c:v>
                </c:pt>
                <c:pt idx="1276">
                  <c:v>-11.4</c:v>
                </c:pt>
                <c:pt idx="1277">
                  <c:v>-9.8000000000000007</c:v>
                </c:pt>
                <c:pt idx="1278">
                  <c:v>-7.4</c:v>
                </c:pt>
                <c:pt idx="1279">
                  <c:v>-5.4</c:v>
                </c:pt>
                <c:pt idx="1280">
                  <c:v>-4.7</c:v>
                </c:pt>
                <c:pt idx="1281">
                  <c:v>-3.8</c:v>
                </c:pt>
                <c:pt idx="1282">
                  <c:v>-2.2999999999999998</c:v>
                </c:pt>
                <c:pt idx="1283">
                  <c:v>-0.8</c:v>
                </c:pt>
                <c:pt idx="1284">
                  <c:v>0.3</c:v>
                </c:pt>
                <c:pt idx="1285">
                  <c:v>1</c:v>
                </c:pt>
                <c:pt idx="1286">
                  <c:v>1.8</c:v>
                </c:pt>
                <c:pt idx="1287">
                  <c:v>2.9</c:v>
                </c:pt>
                <c:pt idx="1288">
                  <c:v>4.5999999999999996</c:v>
                </c:pt>
                <c:pt idx="1289">
                  <c:v>6.6</c:v>
                </c:pt>
                <c:pt idx="1290">
                  <c:v>8.9</c:v>
                </c:pt>
                <c:pt idx="1291">
                  <c:v>10.4</c:v>
                </c:pt>
                <c:pt idx="1292">
                  <c:v>10.4</c:v>
                </c:pt>
                <c:pt idx="1293">
                  <c:v>10.3</c:v>
                </c:pt>
                <c:pt idx="1294">
                  <c:v>10.7</c:v>
                </c:pt>
                <c:pt idx="1295">
                  <c:v>11</c:v>
                </c:pt>
                <c:pt idx="1296">
                  <c:v>10.6</c:v>
                </c:pt>
                <c:pt idx="1297">
                  <c:v>10.5</c:v>
                </c:pt>
                <c:pt idx="1298">
                  <c:v>11</c:v>
                </c:pt>
                <c:pt idx="1299">
                  <c:v>11.3</c:v>
                </c:pt>
                <c:pt idx="1300">
                  <c:v>10.9</c:v>
                </c:pt>
                <c:pt idx="1301">
                  <c:v>10.199999999999999</c:v>
                </c:pt>
                <c:pt idx="1302">
                  <c:v>9.3000000000000007</c:v>
                </c:pt>
                <c:pt idx="1303">
                  <c:v>9.6999999999999993</c:v>
                </c:pt>
                <c:pt idx="1304">
                  <c:v>10.1</c:v>
                </c:pt>
                <c:pt idx="1305">
                  <c:v>11.5</c:v>
                </c:pt>
                <c:pt idx="1306">
                  <c:v>12.8</c:v>
                </c:pt>
                <c:pt idx="1307">
                  <c:v>12.4</c:v>
                </c:pt>
                <c:pt idx="1308">
                  <c:v>11.3</c:v>
                </c:pt>
                <c:pt idx="1309">
                  <c:v>10.3</c:v>
                </c:pt>
                <c:pt idx="1310">
                  <c:v>9.8000000000000007</c:v>
                </c:pt>
                <c:pt idx="1311">
                  <c:v>8.5</c:v>
                </c:pt>
                <c:pt idx="1312">
                  <c:v>6.2</c:v>
                </c:pt>
                <c:pt idx="1313">
                  <c:v>6.3</c:v>
                </c:pt>
                <c:pt idx="1314">
                  <c:v>5.5</c:v>
                </c:pt>
                <c:pt idx="1315">
                  <c:v>3.9</c:v>
                </c:pt>
                <c:pt idx="1316">
                  <c:v>3.1</c:v>
                </c:pt>
                <c:pt idx="1317">
                  <c:v>3</c:v>
                </c:pt>
                <c:pt idx="1318">
                  <c:v>2.2000000000000002</c:v>
                </c:pt>
                <c:pt idx="1319">
                  <c:v>0.2</c:v>
                </c:pt>
                <c:pt idx="1320">
                  <c:v>-0.7</c:v>
                </c:pt>
                <c:pt idx="1321">
                  <c:v>-4.2</c:v>
                </c:pt>
                <c:pt idx="1322">
                  <c:v>-3.6</c:v>
                </c:pt>
                <c:pt idx="1323">
                  <c:v>-3.5</c:v>
                </c:pt>
                <c:pt idx="1324">
                  <c:v>-1.7</c:v>
                </c:pt>
                <c:pt idx="1325">
                  <c:v>-2</c:v>
                </c:pt>
                <c:pt idx="1326">
                  <c:v>-2.1</c:v>
                </c:pt>
                <c:pt idx="1327">
                  <c:v>0.1</c:v>
                </c:pt>
                <c:pt idx="1328">
                  <c:v>0.3</c:v>
                </c:pt>
                <c:pt idx="1329">
                  <c:v>2.9</c:v>
                </c:pt>
                <c:pt idx="1330">
                  <c:v>5.0999999999999996</c:v>
                </c:pt>
                <c:pt idx="1331">
                  <c:v>6</c:v>
                </c:pt>
                <c:pt idx="1332">
                  <c:v>6.1</c:v>
                </c:pt>
                <c:pt idx="1333">
                  <c:v>7.7</c:v>
                </c:pt>
                <c:pt idx="1334">
                  <c:v>11.5</c:v>
                </c:pt>
                <c:pt idx="1335">
                  <c:v>11.4</c:v>
                </c:pt>
                <c:pt idx="1336">
                  <c:v>11.8</c:v>
                </c:pt>
                <c:pt idx="1337">
                  <c:v>14.6</c:v>
                </c:pt>
                <c:pt idx="1338">
                  <c:v>15</c:v>
                </c:pt>
                <c:pt idx="1339">
                  <c:v>16.3</c:v>
                </c:pt>
                <c:pt idx="1340">
                  <c:v>17.600000000000001</c:v>
                </c:pt>
                <c:pt idx="1341">
                  <c:v>16.7</c:v>
                </c:pt>
                <c:pt idx="1342">
                  <c:v>17.2</c:v>
                </c:pt>
                <c:pt idx="1343">
                  <c:v>17.100000000000001</c:v>
                </c:pt>
                <c:pt idx="1344">
                  <c:v>15</c:v>
                </c:pt>
                <c:pt idx="1345">
                  <c:v>13.4</c:v>
                </c:pt>
                <c:pt idx="1346">
                  <c:v>9.6999999999999993</c:v>
                </c:pt>
                <c:pt idx="1347">
                  <c:v>7.1</c:v>
                </c:pt>
                <c:pt idx="1348">
                  <c:v>4.5999999999999996</c:v>
                </c:pt>
                <c:pt idx="1349">
                  <c:v>4.5</c:v>
                </c:pt>
                <c:pt idx="1350">
                  <c:v>3.8</c:v>
                </c:pt>
                <c:pt idx="1351">
                  <c:v>3.6</c:v>
                </c:pt>
                <c:pt idx="1352">
                  <c:v>3.7</c:v>
                </c:pt>
                <c:pt idx="1353">
                  <c:v>1</c:v>
                </c:pt>
                <c:pt idx="1354">
                  <c:v>-0.1</c:v>
                </c:pt>
                <c:pt idx="1355">
                  <c:v>0.4</c:v>
                </c:pt>
                <c:pt idx="1356">
                  <c:v>-2.5</c:v>
                </c:pt>
                <c:pt idx="1357">
                  <c:v>-6.9</c:v>
                </c:pt>
                <c:pt idx="1358">
                  <c:v>-7.9</c:v>
                </c:pt>
                <c:pt idx="1359">
                  <c:v>-7.7</c:v>
                </c:pt>
                <c:pt idx="1360">
                  <c:v>-2.9</c:v>
                </c:pt>
                <c:pt idx="1361">
                  <c:v>-1.5</c:v>
                </c:pt>
                <c:pt idx="1362">
                  <c:v>0.5</c:v>
                </c:pt>
                <c:pt idx="1363">
                  <c:v>2.6</c:v>
                </c:pt>
                <c:pt idx="1364">
                  <c:v>3</c:v>
                </c:pt>
                <c:pt idx="1365">
                  <c:v>2.2999999999999998</c:v>
                </c:pt>
                <c:pt idx="1366">
                  <c:v>2.8</c:v>
                </c:pt>
                <c:pt idx="1367">
                  <c:v>-0.2</c:v>
                </c:pt>
                <c:pt idx="1368">
                  <c:v>-1.9</c:v>
                </c:pt>
                <c:pt idx="1369">
                  <c:v>-1.5</c:v>
                </c:pt>
                <c:pt idx="1370">
                  <c:v>-2</c:v>
                </c:pt>
                <c:pt idx="1371">
                  <c:v>-3.8</c:v>
                </c:pt>
                <c:pt idx="1372">
                  <c:v>-3.9</c:v>
                </c:pt>
                <c:pt idx="1373">
                  <c:v>-5</c:v>
                </c:pt>
                <c:pt idx="1374">
                  <c:v>-4.5</c:v>
                </c:pt>
                <c:pt idx="1375">
                  <c:v>-5.8</c:v>
                </c:pt>
                <c:pt idx="1376">
                  <c:v>-4.5</c:v>
                </c:pt>
                <c:pt idx="1377">
                  <c:v>-4.8</c:v>
                </c:pt>
                <c:pt idx="1378">
                  <c:v>-4.9000000000000004</c:v>
                </c:pt>
                <c:pt idx="1379">
                  <c:v>-3.1</c:v>
                </c:pt>
                <c:pt idx="1380">
                  <c:v>-2.7</c:v>
                </c:pt>
                <c:pt idx="1381">
                  <c:v>-5</c:v>
                </c:pt>
                <c:pt idx="1382">
                  <c:v>-7.5</c:v>
                </c:pt>
                <c:pt idx="1383">
                  <c:v>-8.6999999999999993</c:v>
                </c:pt>
                <c:pt idx="1384">
                  <c:v>-12.4</c:v>
                </c:pt>
                <c:pt idx="1385">
                  <c:v>-13.3</c:v>
                </c:pt>
                <c:pt idx="1386">
                  <c:v>-16.399999999999999</c:v>
                </c:pt>
                <c:pt idx="1387">
                  <c:v>-17.2</c:v>
                </c:pt>
                <c:pt idx="1388">
                  <c:v>-20</c:v>
                </c:pt>
                <c:pt idx="1389">
                  <c:v>-22.5</c:v>
                </c:pt>
                <c:pt idx="13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4288"/>
        <c:axId val="452923504"/>
      </c:scatterChart>
      <c:valAx>
        <c:axId val="452928992"/>
        <c:scaling>
          <c:orientation val="minMax"/>
          <c:max val="1950"/>
          <c:min val="-5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date</a:t>
                </a:r>
              </a:p>
            </c:rich>
          </c:tx>
          <c:layout>
            <c:manualLayout>
              <c:xMode val="edge"/>
              <c:yMode val="edge"/>
              <c:x val="0.43912378092783888"/>
              <c:y val="0.92417021230399876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52930952"/>
        <c:crosses val="autoZero"/>
        <c:crossBetween val="midCat"/>
        <c:majorUnit val="500"/>
        <c:minorUnit val="100"/>
      </c:valAx>
      <c:valAx>
        <c:axId val="452930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Radiocarbon</a:t>
                </a:r>
                <a:r>
                  <a:rPr lang="en-US" baseline="0"/>
                  <a:t> age </a:t>
                </a:r>
                <a:r>
                  <a:rPr lang="en-US"/>
                  <a:t>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52928992"/>
        <c:crossesAt val="-5000"/>
        <c:crossBetween val="midCat"/>
        <c:majorUnit val="500"/>
        <c:minorUnit val="100"/>
      </c:valAx>
      <c:valAx>
        <c:axId val="4529235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radiocarbon concentration variation(‰)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52924288"/>
        <c:crossesAt val="0"/>
        <c:crossBetween val="midCat"/>
        <c:majorUnit val="10"/>
        <c:minorUnit val="5"/>
      </c:valAx>
      <c:valAx>
        <c:axId val="452924288"/>
        <c:scaling>
          <c:orientation val="maxMin"/>
          <c:max val="7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dcalibrated</a:t>
                </a:r>
                <a:r>
                  <a:rPr lang="en-US" baseline="0"/>
                  <a:t> date </a:t>
                </a:r>
                <a:r>
                  <a:rPr lang="en-US"/>
                  <a:t>(BP)</a:t>
                </a:r>
              </a:p>
            </c:rich>
          </c:tx>
          <c:layout>
            <c:manualLayout>
              <c:xMode val="edge"/>
              <c:yMode val="edge"/>
              <c:x val="0.41449317875780956"/>
              <c:y val="3.3535777477791587E-2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23504"/>
        <c:crossesAt val="100"/>
        <c:crossBetween val="midCat"/>
        <c:majorUnit val="500"/>
        <c:minorUnit val="100"/>
      </c:valAx>
      <c:spPr>
        <a:ln w="12700"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0.11318182223270658"/>
          <c:y val="0.5595282996057106"/>
          <c:w val="0.28223182828317173"/>
          <c:h val="6.2684049788659699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accent5">
                    <a:lumMod val="75000"/>
                  </a:schemeClr>
                </a:solidFill>
              </a:defRPr>
            </a:pPr>
            <a:r>
              <a:rPr lang="it-IT" sz="1400" spc="-100" baseline="0">
                <a:solidFill>
                  <a:schemeClr val="accent5">
                    <a:lumMod val="75000"/>
                  </a:schemeClr>
                </a:solidFill>
              </a:rPr>
              <a:t>last four centuries</a:t>
            </a:r>
          </a:p>
        </c:rich>
      </c:tx>
      <c:layout>
        <c:manualLayout>
          <c:xMode val="edge"/>
          <c:yMode val="edge"/>
          <c:x val="0.39345212133490126"/>
          <c:y val="8.25882796676259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113004821345448"/>
          <c:y val="3.6355073418935208E-2"/>
          <c:w val="0.76757095764923122"/>
          <c:h val="0.8432584004246416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'dati calibrazione'!$B$3232:$B$3302</c:f>
              <c:numCache>
                <c:formatCode>General</c:formatCode>
                <c:ptCount val="71"/>
                <c:pt idx="0">
                  <c:v>1600</c:v>
                </c:pt>
                <c:pt idx="1">
                  <c:v>1605</c:v>
                </c:pt>
                <c:pt idx="2">
                  <c:v>1610</c:v>
                </c:pt>
                <c:pt idx="3">
                  <c:v>1615</c:v>
                </c:pt>
                <c:pt idx="4">
                  <c:v>1620</c:v>
                </c:pt>
                <c:pt idx="5">
                  <c:v>1625</c:v>
                </c:pt>
                <c:pt idx="6">
                  <c:v>1630</c:v>
                </c:pt>
                <c:pt idx="7">
                  <c:v>1635</c:v>
                </c:pt>
                <c:pt idx="8">
                  <c:v>1640</c:v>
                </c:pt>
                <c:pt idx="9">
                  <c:v>1645</c:v>
                </c:pt>
                <c:pt idx="10">
                  <c:v>1650</c:v>
                </c:pt>
                <c:pt idx="11">
                  <c:v>1655</c:v>
                </c:pt>
                <c:pt idx="12">
                  <c:v>1660</c:v>
                </c:pt>
                <c:pt idx="13">
                  <c:v>1665</c:v>
                </c:pt>
                <c:pt idx="14">
                  <c:v>1670</c:v>
                </c:pt>
                <c:pt idx="15">
                  <c:v>1675</c:v>
                </c:pt>
                <c:pt idx="16">
                  <c:v>1680</c:v>
                </c:pt>
                <c:pt idx="17">
                  <c:v>1685</c:v>
                </c:pt>
                <c:pt idx="18">
                  <c:v>1690</c:v>
                </c:pt>
                <c:pt idx="19">
                  <c:v>1695</c:v>
                </c:pt>
                <c:pt idx="20">
                  <c:v>1700</c:v>
                </c:pt>
                <c:pt idx="21">
                  <c:v>1705</c:v>
                </c:pt>
                <c:pt idx="22">
                  <c:v>1710</c:v>
                </c:pt>
                <c:pt idx="23">
                  <c:v>1715</c:v>
                </c:pt>
                <c:pt idx="24">
                  <c:v>1720</c:v>
                </c:pt>
                <c:pt idx="25">
                  <c:v>1725</c:v>
                </c:pt>
                <c:pt idx="26">
                  <c:v>1730</c:v>
                </c:pt>
                <c:pt idx="27">
                  <c:v>1735</c:v>
                </c:pt>
                <c:pt idx="28">
                  <c:v>1740</c:v>
                </c:pt>
                <c:pt idx="29">
                  <c:v>1745</c:v>
                </c:pt>
                <c:pt idx="30">
                  <c:v>1750</c:v>
                </c:pt>
                <c:pt idx="31">
                  <c:v>1755</c:v>
                </c:pt>
                <c:pt idx="32">
                  <c:v>1760</c:v>
                </c:pt>
                <c:pt idx="33">
                  <c:v>1765</c:v>
                </c:pt>
                <c:pt idx="34">
                  <c:v>1770</c:v>
                </c:pt>
                <c:pt idx="35">
                  <c:v>1775</c:v>
                </c:pt>
                <c:pt idx="36">
                  <c:v>1780</c:v>
                </c:pt>
                <c:pt idx="37">
                  <c:v>1785</c:v>
                </c:pt>
                <c:pt idx="38">
                  <c:v>1790</c:v>
                </c:pt>
                <c:pt idx="39">
                  <c:v>1795</c:v>
                </c:pt>
                <c:pt idx="40">
                  <c:v>1800</c:v>
                </c:pt>
                <c:pt idx="41">
                  <c:v>1805</c:v>
                </c:pt>
                <c:pt idx="42">
                  <c:v>1810</c:v>
                </c:pt>
                <c:pt idx="43">
                  <c:v>1815</c:v>
                </c:pt>
                <c:pt idx="44">
                  <c:v>1820</c:v>
                </c:pt>
                <c:pt idx="45">
                  <c:v>1825</c:v>
                </c:pt>
                <c:pt idx="46">
                  <c:v>1830</c:v>
                </c:pt>
                <c:pt idx="47">
                  <c:v>1835</c:v>
                </c:pt>
                <c:pt idx="48">
                  <c:v>1840</c:v>
                </c:pt>
                <c:pt idx="49">
                  <c:v>1845</c:v>
                </c:pt>
                <c:pt idx="50">
                  <c:v>1850</c:v>
                </c:pt>
                <c:pt idx="51">
                  <c:v>1855</c:v>
                </c:pt>
                <c:pt idx="52">
                  <c:v>1860</c:v>
                </c:pt>
                <c:pt idx="53">
                  <c:v>1865</c:v>
                </c:pt>
                <c:pt idx="54">
                  <c:v>1870</c:v>
                </c:pt>
                <c:pt idx="55">
                  <c:v>1875</c:v>
                </c:pt>
                <c:pt idx="56">
                  <c:v>1880</c:v>
                </c:pt>
                <c:pt idx="57">
                  <c:v>1885</c:v>
                </c:pt>
                <c:pt idx="58">
                  <c:v>1890</c:v>
                </c:pt>
                <c:pt idx="59">
                  <c:v>1895</c:v>
                </c:pt>
                <c:pt idx="60">
                  <c:v>1900</c:v>
                </c:pt>
                <c:pt idx="61">
                  <c:v>1905</c:v>
                </c:pt>
                <c:pt idx="62">
                  <c:v>1910</c:v>
                </c:pt>
                <c:pt idx="63">
                  <c:v>1915</c:v>
                </c:pt>
                <c:pt idx="64">
                  <c:v>1920</c:v>
                </c:pt>
                <c:pt idx="65">
                  <c:v>1925</c:v>
                </c:pt>
                <c:pt idx="66">
                  <c:v>1930</c:v>
                </c:pt>
                <c:pt idx="67">
                  <c:v>1935</c:v>
                </c:pt>
                <c:pt idx="68">
                  <c:v>1940</c:v>
                </c:pt>
                <c:pt idx="69">
                  <c:v>1945</c:v>
                </c:pt>
                <c:pt idx="70">
                  <c:v>1950</c:v>
                </c:pt>
              </c:numCache>
            </c:numRef>
          </c:xVal>
          <c:yVal>
            <c:numRef>
              <c:f>'dati calibrazione'!$C$3232:$C$3302</c:f>
              <c:numCache>
                <c:formatCode>General</c:formatCode>
                <c:ptCount val="71"/>
                <c:pt idx="0">
                  <c:v>346</c:v>
                </c:pt>
                <c:pt idx="1">
                  <c:v>369</c:v>
                </c:pt>
                <c:pt idx="2">
                  <c:v>359</c:v>
                </c:pt>
                <c:pt idx="3">
                  <c:v>354</c:v>
                </c:pt>
                <c:pt idx="4">
                  <c:v>334</c:v>
                </c:pt>
                <c:pt idx="5">
                  <c:v>332</c:v>
                </c:pt>
                <c:pt idx="6">
                  <c:v>328</c:v>
                </c:pt>
                <c:pt idx="7">
                  <c:v>305</c:v>
                </c:pt>
                <c:pt idx="8">
                  <c:v>299</c:v>
                </c:pt>
                <c:pt idx="9">
                  <c:v>273</c:v>
                </c:pt>
                <c:pt idx="10">
                  <c:v>251</c:v>
                </c:pt>
                <c:pt idx="11">
                  <c:v>239</c:v>
                </c:pt>
                <c:pt idx="12">
                  <c:v>233</c:v>
                </c:pt>
                <c:pt idx="13">
                  <c:v>215</c:v>
                </c:pt>
                <c:pt idx="14">
                  <c:v>180</c:v>
                </c:pt>
                <c:pt idx="15">
                  <c:v>176</c:v>
                </c:pt>
                <c:pt idx="16">
                  <c:v>168</c:v>
                </c:pt>
                <c:pt idx="17">
                  <c:v>141</c:v>
                </c:pt>
                <c:pt idx="18">
                  <c:v>133</c:v>
                </c:pt>
                <c:pt idx="19">
                  <c:v>118</c:v>
                </c:pt>
                <c:pt idx="20">
                  <c:v>103</c:v>
                </c:pt>
                <c:pt idx="21">
                  <c:v>105</c:v>
                </c:pt>
                <c:pt idx="22">
                  <c:v>96</c:v>
                </c:pt>
                <c:pt idx="23">
                  <c:v>92</c:v>
                </c:pt>
                <c:pt idx="24">
                  <c:v>104</c:v>
                </c:pt>
                <c:pt idx="25">
                  <c:v>112</c:v>
                </c:pt>
                <c:pt idx="26">
                  <c:v>136</c:v>
                </c:pt>
                <c:pt idx="27">
                  <c:v>152</c:v>
                </c:pt>
                <c:pt idx="28">
                  <c:v>167</c:v>
                </c:pt>
                <c:pt idx="29">
                  <c:v>163</c:v>
                </c:pt>
                <c:pt idx="30">
                  <c:v>164</c:v>
                </c:pt>
                <c:pt idx="31">
                  <c:v>161</c:v>
                </c:pt>
                <c:pt idx="32">
                  <c:v>155</c:v>
                </c:pt>
                <c:pt idx="33">
                  <c:v>172</c:v>
                </c:pt>
                <c:pt idx="34">
                  <c:v>176</c:v>
                </c:pt>
                <c:pt idx="35">
                  <c:v>167</c:v>
                </c:pt>
                <c:pt idx="36">
                  <c:v>185</c:v>
                </c:pt>
                <c:pt idx="37">
                  <c:v>216</c:v>
                </c:pt>
                <c:pt idx="38">
                  <c:v>219</c:v>
                </c:pt>
                <c:pt idx="39">
                  <c:v>213</c:v>
                </c:pt>
                <c:pt idx="40">
                  <c:v>169</c:v>
                </c:pt>
                <c:pt idx="41">
                  <c:v>153</c:v>
                </c:pt>
                <c:pt idx="42">
                  <c:v>132</c:v>
                </c:pt>
                <c:pt idx="43">
                  <c:v>110</c:v>
                </c:pt>
                <c:pt idx="44">
                  <c:v>102</c:v>
                </c:pt>
                <c:pt idx="45">
                  <c:v>103</c:v>
                </c:pt>
                <c:pt idx="46">
                  <c:v>94</c:v>
                </c:pt>
                <c:pt idx="47">
                  <c:v>113</c:v>
                </c:pt>
                <c:pt idx="48">
                  <c:v>122</c:v>
                </c:pt>
                <c:pt idx="49">
                  <c:v>114</c:v>
                </c:pt>
                <c:pt idx="50">
                  <c:v>113</c:v>
                </c:pt>
                <c:pt idx="51">
                  <c:v>123</c:v>
                </c:pt>
                <c:pt idx="52">
                  <c:v>119</c:v>
                </c:pt>
                <c:pt idx="53">
                  <c:v>123</c:v>
                </c:pt>
                <c:pt idx="54">
                  <c:v>114</c:v>
                </c:pt>
                <c:pt idx="55">
                  <c:v>120</c:v>
                </c:pt>
                <c:pt idx="56">
                  <c:v>104</c:v>
                </c:pt>
                <c:pt idx="57">
                  <c:v>102</c:v>
                </c:pt>
                <c:pt idx="58">
                  <c:v>98</c:v>
                </c:pt>
                <c:pt idx="59">
                  <c:v>78</c:v>
                </c:pt>
                <c:pt idx="60">
                  <c:v>70</c:v>
                </c:pt>
                <c:pt idx="61">
                  <c:v>84</c:v>
                </c:pt>
                <c:pt idx="62">
                  <c:v>99</c:v>
                </c:pt>
                <c:pt idx="63">
                  <c:v>104</c:v>
                </c:pt>
                <c:pt idx="64">
                  <c:v>129</c:v>
                </c:pt>
                <c:pt idx="65">
                  <c:v>132</c:v>
                </c:pt>
                <c:pt idx="66">
                  <c:v>152</c:v>
                </c:pt>
                <c:pt idx="67">
                  <c:v>154</c:v>
                </c:pt>
                <c:pt idx="68">
                  <c:v>172</c:v>
                </c:pt>
                <c:pt idx="69">
                  <c:v>188</c:v>
                </c:pt>
                <c:pt idx="70">
                  <c:v>199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2328"/>
        <c:axId val="452926248"/>
      </c:scatterChart>
      <c:valAx>
        <c:axId val="452922328"/>
        <c:scaling>
          <c:orientation val="minMax"/>
          <c:max val="2000"/>
          <c:min val="1600"/>
        </c:scaling>
        <c:delete val="0"/>
        <c:axPos val="b"/>
        <c:numFmt formatCode="General" sourceLinked="1"/>
        <c:majorTickMark val="out"/>
        <c:minorTickMark val="in"/>
        <c:tickLblPos val="nextTo"/>
        <c:crossAx val="452926248"/>
        <c:crosses val="autoZero"/>
        <c:crossBetween val="midCat"/>
      </c:valAx>
      <c:valAx>
        <c:axId val="452926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5292232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  <a:effectLst>
      <a:outerShdw blurRad="50800" dist="50800" dir="5400000" algn="ctr" rotWithShape="0">
        <a:srgbClr val="000000">
          <a:alpha val="0"/>
        </a:srgbClr>
      </a:outerShdw>
    </a:effectLst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bomb04SH!$F$2:$F$170</c:f>
              <c:numCache>
                <c:formatCode>General</c:formatCode>
                <c:ptCount val="169"/>
                <c:pt idx="0">
                  <c:v>1955.2566666666664</c:v>
                </c:pt>
                <c:pt idx="1">
                  <c:v>1955.7</c:v>
                </c:pt>
                <c:pt idx="2">
                  <c:v>1956.2566666666664</c:v>
                </c:pt>
                <c:pt idx="3">
                  <c:v>1956.8433333333332</c:v>
                </c:pt>
                <c:pt idx="4">
                  <c:v>1957.3966666666665</c:v>
                </c:pt>
                <c:pt idx="5">
                  <c:v>1957.76</c:v>
                </c:pt>
                <c:pt idx="6">
                  <c:v>1958.12</c:v>
                </c:pt>
                <c:pt idx="7">
                  <c:v>1958.3933333333332</c:v>
                </c:pt>
                <c:pt idx="8">
                  <c:v>1958.7033333333331</c:v>
                </c:pt>
                <c:pt idx="9">
                  <c:v>1958.9533333333331</c:v>
                </c:pt>
                <c:pt idx="10">
                  <c:v>1959.1999999999998</c:v>
                </c:pt>
                <c:pt idx="11">
                  <c:v>1959.5333333333335</c:v>
                </c:pt>
                <c:pt idx="12">
                  <c:v>1959.7866666666666</c:v>
                </c:pt>
                <c:pt idx="13">
                  <c:v>1960.0366666666666</c:v>
                </c:pt>
                <c:pt idx="14">
                  <c:v>1960.3133333333333</c:v>
                </c:pt>
                <c:pt idx="15">
                  <c:v>1960.6766666666665</c:v>
                </c:pt>
                <c:pt idx="16">
                  <c:v>1960.6766666666665</c:v>
                </c:pt>
                <c:pt idx="17">
                  <c:v>1960.9533333333331</c:v>
                </c:pt>
                <c:pt idx="18">
                  <c:v>1961.2033333333331</c:v>
                </c:pt>
                <c:pt idx="19">
                  <c:v>1961.4499999999998</c:v>
                </c:pt>
                <c:pt idx="20">
                  <c:v>1961.7033333333331</c:v>
                </c:pt>
                <c:pt idx="21">
                  <c:v>1961.9533333333331</c:v>
                </c:pt>
                <c:pt idx="22">
                  <c:v>1962.1999999999998</c:v>
                </c:pt>
                <c:pt idx="23">
                  <c:v>1962.5333333333331</c:v>
                </c:pt>
                <c:pt idx="24">
                  <c:v>1962.87</c:v>
                </c:pt>
                <c:pt idx="25">
                  <c:v>1963.1733333333332</c:v>
                </c:pt>
                <c:pt idx="26">
                  <c:v>1963.4499999999998</c:v>
                </c:pt>
                <c:pt idx="27">
                  <c:v>1963.7033333333331</c:v>
                </c:pt>
                <c:pt idx="28">
                  <c:v>1963.9533333333331</c:v>
                </c:pt>
                <c:pt idx="29">
                  <c:v>1964.2866666666666</c:v>
                </c:pt>
                <c:pt idx="30">
                  <c:v>1964.5366666666666</c:v>
                </c:pt>
                <c:pt idx="31">
                  <c:v>1964.7866666666666</c:v>
                </c:pt>
                <c:pt idx="32">
                  <c:v>1965.0366666666666</c:v>
                </c:pt>
                <c:pt idx="33">
                  <c:v>1965.2866666666666</c:v>
                </c:pt>
                <c:pt idx="34">
                  <c:v>1965.5333333333335</c:v>
                </c:pt>
                <c:pt idx="35">
                  <c:v>1965.7866666666666</c:v>
                </c:pt>
                <c:pt idx="36">
                  <c:v>1965.7866666666666</c:v>
                </c:pt>
                <c:pt idx="37">
                  <c:v>1966.0366666666666</c:v>
                </c:pt>
                <c:pt idx="38">
                  <c:v>1966.2833333333335</c:v>
                </c:pt>
                <c:pt idx="39">
                  <c:v>1966.5333333333335</c:v>
                </c:pt>
                <c:pt idx="40">
                  <c:v>1966.7866666666666</c:v>
                </c:pt>
                <c:pt idx="41">
                  <c:v>1967.0366666666666</c:v>
                </c:pt>
                <c:pt idx="42">
                  <c:v>1967.2833333333335</c:v>
                </c:pt>
                <c:pt idx="43">
                  <c:v>1967.5333333333335</c:v>
                </c:pt>
                <c:pt idx="44">
                  <c:v>1967.7866666666666</c:v>
                </c:pt>
                <c:pt idx="45">
                  <c:v>1968.0366666666666</c:v>
                </c:pt>
                <c:pt idx="46">
                  <c:v>1968.2866666666666</c:v>
                </c:pt>
                <c:pt idx="47">
                  <c:v>1968.5366666666666</c:v>
                </c:pt>
                <c:pt idx="48">
                  <c:v>1968.7866666666666</c:v>
                </c:pt>
                <c:pt idx="49">
                  <c:v>1968.87</c:v>
                </c:pt>
                <c:pt idx="50">
                  <c:v>1969.12</c:v>
                </c:pt>
                <c:pt idx="51">
                  <c:v>1969.37</c:v>
                </c:pt>
                <c:pt idx="52">
                  <c:v>1969.6166666666666</c:v>
                </c:pt>
                <c:pt idx="53">
                  <c:v>1969.6166666666666</c:v>
                </c:pt>
                <c:pt idx="54">
                  <c:v>1969.87</c:v>
                </c:pt>
                <c:pt idx="55">
                  <c:v>1970.12</c:v>
                </c:pt>
                <c:pt idx="56">
                  <c:v>1970.3666666666666</c:v>
                </c:pt>
                <c:pt idx="57">
                  <c:v>1970.6166666666666</c:v>
                </c:pt>
                <c:pt idx="58">
                  <c:v>1970.87</c:v>
                </c:pt>
                <c:pt idx="59">
                  <c:v>1971.12</c:v>
                </c:pt>
                <c:pt idx="60">
                  <c:v>1971.3666666666666</c:v>
                </c:pt>
                <c:pt idx="61">
                  <c:v>1971.6166666666666</c:v>
                </c:pt>
                <c:pt idx="62">
                  <c:v>1971.87</c:v>
                </c:pt>
                <c:pt idx="63">
                  <c:v>1972.12</c:v>
                </c:pt>
                <c:pt idx="64">
                  <c:v>1972.37</c:v>
                </c:pt>
                <c:pt idx="65">
                  <c:v>1972.62</c:v>
                </c:pt>
                <c:pt idx="66">
                  <c:v>1972.87</c:v>
                </c:pt>
                <c:pt idx="67">
                  <c:v>1973.12</c:v>
                </c:pt>
                <c:pt idx="68">
                  <c:v>1973.37</c:v>
                </c:pt>
                <c:pt idx="69">
                  <c:v>1973.6166666666666</c:v>
                </c:pt>
                <c:pt idx="70">
                  <c:v>1973.87</c:v>
                </c:pt>
                <c:pt idx="71">
                  <c:v>1974.12</c:v>
                </c:pt>
                <c:pt idx="72">
                  <c:v>1974.3666666666666</c:v>
                </c:pt>
                <c:pt idx="73">
                  <c:v>1974.3666666666666</c:v>
                </c:pt>
                <c:pt idx="74">
                  <c:v>1974.6166666666666</c:v>
                </c:pt>
                <c:pt idx="75">
                  <c:v>1974.87</c:v>
                </c:pt>
                <c:pt idx="76">
                  <c:v>1975.12</c:v>
                </c:pt>
                <c:pt idx="77">
                  <c:v>1975.3666666666666</c:v>
                </c:pt>
                <c:pt idx="78">
                  <c:v>1975.6166666666666</c:v>
                </c:pt>
                <c:pt idx="79">
                  <c:v>1975.87</c:v>
                </c:pt>
                <c:pt idx="80">
                  <c:v>1976.12</c:v>
                </c:pt>
                <c:pt idx="81">
                  <c:v>1976.37</c:v>
                </c:pt>
                <c:pt idx="82">
                  <c:v>1976.62</c:v>
                </c:pt>
                <c:pt idx="83">
                  <c:v>1976.87</c:v>
                </c:pt>
                <c:pt idx="84">
                  <c:v>1977.12</c:v>
                </c:pt>
                <c:pt idx="85">
                  <c:v>1977.37</c:v>
                </c:pt>
                <c:pt idx="86">
                  <c:v>1977.4499999999998</c:v>
                </c:pt>
                <c:pt idx="87">
                  <c:v>1977.7033333333331</c:v>
                </c:pt>
                <c:pt idx="88">
                  <c:v>1977.9533333333331</c:v>
                </c:pt>
                <c:pt idx="89">
                  <c:v>1978.1999999999998</c:v>
                </c:pt>
                <c:pt idx="90">
                  <c:v>1978.4499999999998</c:v>
                </c:pt>
                <c:pt idx="91">
                  <c:v>1978.7033333333331</c:v>
                </c:pt>
                <c:pt idx="92">
                  <c:v>1979.01</c:v>
                </c:pt>
                <c:pt idx="93">
                  <c:v>1979.2833333333335</c:v>
                </c:pt>
                <c:pt idx="94">
                  <c:v>1979.5333333333335</c:v>
                </c:pt>
                <c:pt idx="95">
                  <c:v>1979.7866666666666</c:v>
                </c:pt>
                <c:pt idx="96">
                  <c:v>1980.0366666666666</c:v>
                </c:pt>
                <c:pt idx="97">
                  <c:v>1980.2866666666666</c:v>
                </c:pt>
                <c:pt idx="98">
                  <c:v>1980.5366666666666</c:v>
                </c:pt>
                <c:pt idx="99">
                  <c:v>1980.7866666666666</c:v>
                </c:pt>
                <c:pt idx="100">
                  <c:v>1981.0366666666666</c:v>
                </c:pt>
                <c:pt idx="101">
                  <c:v>1981.2866666666666</c:v>
                </c:pt>
                <c:pt idx="102">
                  <c:v>1981.5333333333335</c:v>
                </c:pt>
                <c:pt idx="103">
                  <c:v>1981.5333333333335</c:v>
                </c:pt>
                <c:pt idx="104">
                  <c:v>1981.7866666666666</c:v>
                </c:pt>
                <c:pt idx="105">
                  <c:v>1982.0366666666666</c:v>
                </c:pt>
                <c:pt idx="106">
                  <c:v>1982.2833333333335</c:v>
                </c:pt>
                <c:pt idx="107">
                  <c:v>1982.5333333333335</c:v>
                </c:pt>
                <c:pt idx="108">
                  <c:v>1982.7866666666666</c:v>
                </c:pt>
                <c:pt idx="109">
                  <c:v>1983.0366666666666</c:v>
                </c:pt>
                <c:pt idx="110">
                  <c:v>1983.2833333333335</c:v>
                </c:pt>
                <c:pt idx="111">
                  <c:v>1983.5333333333335</c:v>
                </c:pt>
                <c:pt idx="112">
                  <c:v>1983.7866666666666</c:v>
                </c:pt>
                <c:pt idx="113">
                  <c:v>1984.0366666666666</c:v>
                </c:pt>
                <c:pt idx="114">
                  <c:v>1984.2866666666666</c:v>
                </c:pt>
                <c:pt idx="115">
                  <c:v>1984.5366666666666</c:v>
                </c:pt>
                <c:pt idx="116">
                  <c:v>1984.62</c:v>
                </c:pt>
                <c:pt idx="117">
                  <c:v>1984.87</c:v>
                </c:pt>
                <c:pt idx="118">
                  <c:v>1985.12</c:v>
                </c:pt>
                <c:pt idx="119">
                  <c:v>1985.37</c:v>
                </c:pt>
                <c:pt idx="120">
                  <c:v>1985.37</c:v>
                </c:pt>
                <c:pt idx="121">
                  <c:v>1985.6166666666666</c:v>
                </c:pt>
                <c:pt idx="122">
                  <c:v>1985.87</c:v>
                </c:pt>
                <c:pt idx="123">
                  <c:v>1986.12</c:v>
                </c:pt>
                <c:pt idx="124">
                  <c:v>1986.3933333333332</c:v>
                </c:pt>
                <c:pt idx="125">
                  <c:v>1986.7033333333331</c:v>
                </c:pt>
                <c:pt idx="126">
                  <c:v>1986.9533333333331</c:v>
                </c:pt>
                <c:pt idx="127">
                  <c:v>1987.2833333333335</c:v>
                </c:pt>
                <c:pt idx="128">
                  <c:v>1987.5333333333335</c:v>
                </c:pt>
                <c:pt idx="129">
                  <c:v>1987.7866666666666</c:v>
                </c:pt>
                <c:pt idx="130">
                  <c:v>1988.09</c:v>
                </c:pt>
                <c:pt idx="131">
                  <c:v>1988.37</c:v>
                </c:pt>
                <c:pt idx="132">
                  <c:v>1988.62</c:v>
                </c:pt>
                <c:pt idx="133">
                  <c:v>1988.87</c:v>
                </c:pt>
                <c:pt idx="134">
                  <c:v>1989.12</c:v>
                </c:pt>
                <c:pt idx="135">
                  <c:v>1989.37</c:v>
                </c:pt>
                <c:pt idx="136">
                  <c:v>1989.6166666666666</c:v>
                </c:pt>
                <c:pt idx="137">
                  <c:v>1989.87</c:v>
                </c:pt>
                <c:pt idx="138">
                  <c:v>1990.12</c:v>
                </c:pt>
                <c:pt idx="139">
                  <c:v>1990.3666666666666</c:v>
                </c:pt>
                <c:pt idx="140">
                  <c:v>1990.3666666666666</c:v>
                </c:pt>
                <c:pt idx="141">
                  <c:v>1990.6166666666666</c:v>
                </c:pt>
                <c:pt idx="142">
                  <c:v>1990.87</c:v>
                </c:pt>
                <c:pt idx="143">
                  <c:v>1991.12</c:v>
                </c:pt>
                <c:pt idx="144">
                  <c:v>1991.3666666666666</c:v>
                </c:pt>
                <c:pt idx="145">
                  <c:v>1991.6166666666666</c:v>
                </c:pt>
                <c:pt idx="146">
                  <c:v>1991.87</c:v>
                </c:pt>
                <c:pt idx="147">
                  <c:v>1992.12</c:v>
                </c:pt>
                <c:pt idx="148">
                  <c:v>1992.37</c:v>
                </c:pt>
                <c:pt idx="149">
                  <c:v>1992.62</c:v>
                </c:pt>
                <c:pt idx="150">
                  <c:v>1992.87</c:v>
                </c:pt>
                <c:pt idx="151">
                  <c:v>1993.12</c:v>
                </c:pt>
                <c:pt idx="152">
                  <c:v>1993.37</c:v>
                </c:pt>
                <c:pt idx="153">
                  <c:v>1993.4499999999998</c:v>
                </c:pt>
                <c:pt idx="154">
                  <c:v>1993.7033333333331</c:v>
                </c:pt>
                <c:pt idx="155">
                  <c:v>1993.9533333333331</c:v>
                </c:pt>
                <c:pt idx="156">
                  <c:v>1994.1999999999998</c:v>
                </c:pt>
                <c:pt idx="157">
                  <c:v>1994.4499999999998</c:v>
                </c:pt>
                <c:pt idx="158">
                  <c:v>1994.7033333333331</c:v>
                </c:pt>
                <c:pt idx="159">
                  <c:v>1994.9533333333331</c:v>
                </c:pt>
                <c:pt idx="160">
                  <c:v>1995.1999999999998</c:v>
                </c:pt>
                <c:pt idx="161">
                  <c:v>1995.4499999999998</c:v>
                </c:pt>
                <c:pt idx="162">
                  <c:v>1995.7033333333331</c:v>
                </c:pt>
                <c:pt idx="163">
                  <c:v>1995.9533333333331</c:v>
                </c:pt>
                <c:pt idx="164">
                  <c:v>1996.2033333333331</c:v>
                </c:pt>
                <c:pt idx="165">
                  <c:v>1996.4533333333331</c:v>
                </c:pt>
                <c:pt idx="166">
                  <c:v>1996.7033333333331</c:v>
                </c:pt>
                <c:pt idx="167">
                  <c:v>1996.9099999999999</c:v>
                </c:pt>
                <c:pt idx="168">
                  <c:v>2001</c:v>
                </c:pt>
              </c:numCache>
            </c:numRef>
          </c:xVal>
          <c:yVal>
            <c:numRef>
              <c:f>bomb04SH!$G$2:$G$170</c:f>
              <c:numCache>
                <c:formatCode>General</c:formatCode>
                <c:ptCount val="169"/>
                <c:pt idx="0">
                  <c:v>-7.2666666666666666</c:v>
                </c:pt>
                <c:pt idx="1">
                  <c:v>-5.3</c:v>
                </c:pt>
                <c:pt idx="2">
                  <c:v>17.833333333333332</c:v>
                </c:pt>
                <c:pt idx="3">
                  <c:v>15.866666666666667</c:v>
                </c:pt>
                <c:pt idx="4">
                  <c:v>40.166666666666671</c:v>
                </c:pt>
                <c:pt idx="5">
                  <c:v>51.533333333333331</c:v>
                </c:pt>
                <c:pt idx="6">
                  <c:v>70.36666666666666</c:v>
                </c:pt>
                <c:pt idx="7">
                  <c:v>73.8</c:v>
                </c:pt>
                <c:pt idx="8">
                  <c:v>96.2</c:v>
                </c:pt>
                <c:pt idx="9">
                  <c:v>114.73333333333333</c:v>
                </c:pt>
                <c:pt idx="10">
                  <c:v>131.53333333333333</c:v>
                </c:pt>
                <c:pt idx="11">
                  <c:v>141.73333333333332</c:v>
                </c:pt>
                <c:pt idx="12">
                  <c:v>172.56666666666669</c:v>
                </c:pt>
                <c:pt idx="13">
                  <c:v>188.26666666666665</c:v>
                </c:pt>
                <c:pt idx="14">
                  <c:v>178.16666666666666</c:v>
                </c:pt>
                <c:pt idx="15">
                  <c:v>191.16666666666666</c:v>
                </c:pt>
                <c:pt idx="16">
                  <c:v>191.16666666666666</c:v>
                </c:pt>
                <c:pt idx="17">
                  <c:v>194.23333333333335</c:v>
                </c:pt>
                <c:pt idx="18">
                  <c:v>198.56666666666669</c:v>
                </c:pt>
                <c:pt idx="19">
                  <c:v>191.16666666666666</c:v>
                </c:pt>
                <c:pt idx="20">
                  <c:v>189.53333333333333</c:v>
                </c:pt>
                <c:pt idx="21">
                  <c:v>203.26666666666665</c:v>
                </c:pt>
                <c:pt idx="22">
                  <c:v>209.33333333333334</c:v>
                </c:pt>
                <c:pt idx="23">
                  <c:v>225</c:v>
                </c:pt>
                <c:pt idx="24">
                  <c:v>268.13333333333333</c:v>
                </c:pt>
                <c:pt idx="25">
                  <c:v>239.5</c:v>
                </c:pt>
                <c:pt idx="26">
                  <c:v>333.86666666666667</c:v>
                </c:pt>
                <c:pt idx="27">
                  <c:v>403.59999999999997</c:v>
                </c:pt>
                <c:pt idx="28">
                  <c:v>434</c:v>
                </c:pt>
                <c:pt idx="29">
                  <c:v>515.46666666666658</c:v>
                </c:pt>
                <c:pt idx="30">
                  <c:v>557.70000000000005</c:v>
                </c:pt>
                <c:pt idx="31">
                  <c:v>586.93333333333328</c:v>
                </c:pt>
                <c:pt idx="32">
                  <c:v>645.73333333333323</c:v>
                </c:pt>
                <c:pt idx="33">
                  <c:v>626.76666666666665</c:v>
                </c:pt>
                <c:pt idx="34">
                  <c:v>647.70000000000005</c:v>
                </c:pt>
                <c:pt idx="35">
                  <c:v>647.86666666666667</c:v>
                </c:pt>
                <c:pt idx="36">
                  <c:v>647.86666666666667</c:v>
                </c:pt>
                <c:pt idx="37">
                  <c:v>644</c:v>
                </c:pt>
                <c:pt idx="38">
                  <c:v>632.29999999999995</c:v>
                </c:pt>
                <c:pt idx="39">
                  <c:v>624.0333333333333</c:v>
                </c:pt>
                <c:pt idx="40">
                  <c:v>621</c:v>
                </c:pt>
                <c:pt idx="41">
                  <c:v>621.0333333333333</c:v>
                </c:pt>
                <c:pt idx="42">
                  <c:v>606.4</c:v>
                </c:pt>
                <c:pt idx="43">
                  <c:v>592.03333333333342</c:v>
                </c:pt>
                <c:pt idx="44">
                  <c:v>593.13333333333333</c:v>
                </c:pt>
                <c:pt idx="45">
                  <c:v>572.26666666666665</c:v>
                </c:pt>
                <c:pt idx="46">
                  <c:v>565.9666666666667</c:v>
                </c:pt>
                <c:pt idx="47">
                  <c:v>549.30000000000007</c:v>
                </c:pt>
                <c:pt idx="48">
                  <c:v>544.06666666666672</c:v>
                </c:pt>
                <c:pt idx="49">
                  <c:v>544.93333333333328</c:v>
                </c:pt>
                <c:pt idx="50">
                  <c:v>546.29999999999995</c:v>
                </c:pt>
                <c:pt idx="51">
                  <c:v>533.9666666666667</c:v>
                </c:pt>
                <c:pt idx="52">
                  <c:v>529.76666666666654</c:v>
                </c:pt>
                <c:pt idx="53">
                  <c:v>529.76666666666654</c:v>
                </c:pt>
                <c:pt idx="54">
                  <c:v>522.73333333333323</c:v>
                </c:pt>
                <c:pt idx="55">
                  <c:v>526.73333333333323</c:v>
                </c:pt>
                <c:pt idx="56">
                  <c:v>522.19999999999993</c:v>
                </c:pt>
                <c:pt idx="57">
                  <c:v>502.59999999999997</c:v>
                </c:pt>
                <c:pt idx="58">
                  <c:v>503.4666666666667</c:v>
                </c:pt>
                <c:pt idx="59">
                  <c:v>501.16666666666669</c:v>
                </c:pt>
                <c:pt idx="60">
                  <c:v>499.63333333333338</c:v>
                </c:pt>
                <c:pt idx="61">
                  <c:v>487.23333333333335</c:v>
                </c:pt>
                <c:pt idx="62">
                  <c:v>488.76666666666671</c:v>
                </c:pt>
                <c:pt idx="63">
                  <c:v>489.86666666666662</c:v>
                </c:pt>
                <c:pt idx="64">
                  <c:v>469.4666666666667</c:v>
                </c:pt>
                <c:pt idx="65">
                  <c:v>465.5333333333333</c:v>
                </c:pt>
                <c:pt idx="66">
                  <c:v>459.06666666666666</c:v>
                </c:pt>
                <c:pt idx="67">
                  <c:v>452.4666666666667</c:v>
                </c:pt>
                <c:pt idx="68">
                  <c:v>439.43333333333334</c:v>
                </c:pt>
                <c:pt idx="69">
                  <c:v>435.26666666666665</c:v>
                </c:pt>
                <c:pt idx="70">
                  <c:v>423.16666666666669</c:v>
                </c:pt>
                <c:pt idx="71">
                  <c:v>414.16666666666669</c:v>
                </c:pt>
                <c:pt idx="72">
                  <c:v>401.0333333333333</c:v>
                </c:pt>
                <c:pt idx="73">
                  <c:v>401.0333333333333</c:v>
                </c:pt>
                <c:pt idx="74">
                  <c:v>397.43333333333334</c:v>
                </c:pt>
                <c:pt idx="75">
                  <c:v>402.5</c:v>
                </c:pt>
                <c:pt idx="76">
                  <c:v>394.3</c:v>
                </c:pt>
                <c:pt idx="77">
                  <c:v>389.5</c:v>
                </c:pt>
                <c:pt idx="78">
                  <c:v>370.16666666666669</c:v>
                </c:pt>
                <c:pt idx="79">
                  <c:v>369.96666666666664</c:v>
                </c:pt>
                <c:pt idx="80">
                  <c:v>367.9666666666667</c:v>
                </c:pt>
                <c:pt idx="81">
                  <c:v>355.66666666666669</c:v>
                </c:pt>
                <c:pt idx="82">
                  <c:v>347.0333333333333</c:v>
                </c:pt>
                <c:pt idx="83">
                  <c:v>338.33333333333331</c:v>
                </c:pt>
                <c:pt idx="84">
                  <c:v>335.93333333333334</c:v>
                </c:pt>
                <c:pt idx="85">
                  <c:v>336.43333333333334</c:v>
                </c:pt>
                <c:pt idx="86">
                  <c:v>331.3</c:v>
                </c:pt>
                <c:pt idx="87">
                  <c:v>324.33333333333331</c:v>
                </c:pt>
                <c:pt idx="88">
                  <c:v>328.96666666666664</c:v>
                </c:pt>
                <c:pt idx="89">
                  <c:v>325.4666666666667</c:v>
                </c:pt>
                <c:pt idx="90">
                  <c:v>316.16666666666669</c:v>
                </c:pt>
                <c:pt idx="91">
                  <c:v>316.93333333333334</c:v>
                </c:pt>
                <c:pt idx="92">
                  <c:v>307.09999999999997</c:v>
                </c:pt>
                <c:pt idx="93">
                  <c:v>301.93333333333334</c:v>
                </c:pt>
                <c:pt idx="94">
                  <c:v>292.66666666666669</c:v>
                </c:pt>
                <c:pt idx="95">
                  <c:v>295.36666666666662</c:v>
                </c:pt>
                <c:pt idx="96">
                  <c:v>284.23333333333335</c:v>
                </c:pt>
                <c:pt idx="97">
                  <c:v>281.90000000000003</c:v>
                </c:pt>
                <c:pt idx="98">
                  <c:v>272.5333333333333</c:v>
                </c:pt>
                <c:pt idx="99">
                  <c:v>278.8</c:v>
                </c:pt>
                <c:pt idx="100">
                  <c:v>268.9666666666667</c:v>
                </c:pt>
                <c:pt idx="101">
                  <c:v>264.3</c:v>
                </c:pt>
                <c:pt idx="102">
                  <c:v>257.96666666666664</c:v>
                </c:pt>
                <c:pt idx="103">
                  <c:v>257.96666666666664</c:v>
                </c:pt>
                <c:pt idx="104">
                  <c:v>258.03333333333336</c:v>
                </c:pt>
                <c:pt idx="105">
                  <c:v>252.6</c:v>
                </c:pt>
                <c:pt idx="106">
                  <c:v>255.6</c:v>
                </c:pt>
                <c:pt idx="107">
                  <c:v>242.4</c:v>
                </c:pt>
                <c:pt idx="108">
                  <c:v>241</c:v>
                </c:pt>
                <c:pt idx="109">
                  <c:v>232.6</c:v>
                </c:pt>
                <c:pt idx="110">
                  <c:v>236.29999999999998</c:v>
                </c:pt>
                <c:pt idx="111">
                  <c:v>227.23333333333335</c:v>
                </c:pt>
                <c:pt idx="112">
                  <c:v>228.86666666666667</c:v>
                </c:pt>
                <c:pt idx="113">
                  <c:v>221.86666666666665</c:v>
                </c:pt>
                <c:pt idx="114">
                  <c:v>218.4</c:v>
                </c:pt>
                <c:pt idx="115">
                  <c:v>219.46666666666667</c:v>
                </c:pt>
                <c:pt idx="116">
                  <c:v>218.1</c:v>
                </c:pt>
                <c:pt idx="117">
                  <c:v>211.83333333333334</c:v>
                </c:pt>
                <c:pt idx="118">
                  <c:v>211.30000000000004</c:v>
                </c:pt>
                <c:pt idx="119">
                  <c:v>198</c:v>
                </c:pt>
                <c:pt idx="120">
                  <c:v>198</c:v>
                </c:pt>
                <c:pt idx="121">
                  <c:v>204.93333333333331</c:v>
                </c:pt>
                <c:pt idx="122">
                  <c:v>204.86666666666667</c:v>
                </c:pt>
                <c:pt idx="123">
                  <c:v>201.20000000000002</c:v>
                </c:pt>
                <c:pt idx="124">
                  <c:v>196.86666666666667</c:v>
                </c:pt>
                <c:pt idx="125">
                  <c:v>194.46666666666667</c:v>
                </c:pt>
                <c:pt idx="126">
                  <c:v>190.06666666666669</c:v>
                </c:pt>
                <c:pt idx="127">
                  <c:v>179.9</c:v>
                </c:pt>
                <c:pt idx="128">
                  <c:v>166.4</c:v>
                </c:pt>
                <c:pt idx="129">
                  <c:v>180.33333333333334</c:v>
                </c:pt>
                <c:pt idx="130">
                  <c:v>182.66666666666666</c:v>
                </c:pt>
                <c:pt idx="131">
                  <c:v>164.33333333333334</c:v>
                </c:pt>
                <c:pt idx="132">
                  <c:v>165.53333333333333</c:v>
                </c:pt>
                <c:pt idx="133">
                  <c:v>173.26666666666665</c:v>
                </c:pt>
                <c:pt idx="134">
                  <c:v>165.66666666666666</c:v>
                </c:pt>
                <c:pt idx="135">
                  <c:v>170.83333333333334</c:v>
                </c:pt>
                <c:pt idx="136">
                  <c:v>162.93333333333334</c:v>
                </c:pt>
                <c:pt idx="137">
                  <c:v>168.1</c:v>
                </c:pt>
                <c:pt idx="138">
                  <c:v>158.1</c:v>
                </c:pt>
                <c:pt idx="139">
                  <c:v>146.36666666666667</c:v>
                </c:pt>
                <c:pt idx="140">
                  <c:v>146.36666666666667</c:v>
                </c:pt>
                <c:pt idx="141">
                  <c:v>152.36666666666665</c:v>
                </c:pt>
                <c:pt idx="142">
                  <c:v>155.73333333333332</c:v>
                </c:pt>
                <c:pt idx="143">
                  <c:v>156.6</c:v>
                </c:pt>
                <c:pt idx="144">
                  <c:v>146.69999999999999</c:v>
                </c:pt>
                <c:pt idx="145">
                  <c:v>152.6</c:v>
                </c:pt>
                <c:pt idx="146">
                  <c:v>154.6</c:v>
                </c:pt>
                <c:pt idx="147">
                  <c:v>148.70000000000002</c:v>
                </c:pt>
                <c:pt idx="148">
                  <c:v>146.23333333333332</c:v>
                </c:pt>
                <c:pt idx="149">
                  <c:v>141.29999999999998</c:v>
                </c:pt>
                <c:pt idx="150">
                  <c:v>144.36666666666667</c:v>
                </c:pt>
                <c:pt idx="151">
                  <c:v>138.29999999999998</c:v>
                </c:pt>
                <c:pt idx="152">
                  <c:v>124.13333333333333</c:v>
                </c:pt>
                <c:pt idx="153">
                  <c:v>128.79999999999998</c:v>
                </c:pt>
                <c:pt idx="154">
                  <c:v>134.33333333333334</c:v>
                </c:pt>
                <c:pt idx="155">
                  <c:v>130.56666666666666</c:v>
                </c:pt>
                <c:pt idx="156">
                  <c:v>123.23333333333333</c:v>
                </c:pt>
                <c:pt idx="157">
                  <c:v>120.16666666666667</c:v>
                </c:pt>
                <c:pt idx="158">
                  <c:v>118.43333333333334</c:v>
                </c:pt>
                <c:pt idx="159">
                  <c:v>120.26666666666667</c:v>
                </c:pt>
                <c:pt idx="160">
                  <c:v>118.3</c:v>
                </c:pt>
                <c:pt idx="161">
                  <c:v>117</c:v>
                </c:pt>
                <c:pt idx="162">
                  <c:v>112.86666666666667</c:v>
                </c:pt>
                <c:pt idx="163">
                  <c:v>115.7</c:v>
                </c:pt>
                <c:pt idx="164">
                  <c:v>115.30000000000001</c:v>
                </c:pt>
                <c:pt idx="165">
                  <c:v>111.59999999999998</c:v>
                </c:pt>
                <c:pt idx="166">
                  <c:v>109.16666666666667</c:v>
                </c:pt>
                <c:pt idx="167">
                  <c:v>107</c:v>
                </c:pt>
                <c:pt idx="168">
                  <c:v>80.599999999999994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3112"/>
        <c:axId val="452927032"/>
      </c:scatterChart>
      <c:valAx>
        <c:axId val="452923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27032"/>
        <c:crosses val="autoZero"/>
        <c:crossBetween val="midCat"/>
      </c:valAx>
      <c:valAx>
        <c:axId val="452927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923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bomb04SH!$A$128:$A$476</c:f>
              <c:numCache>
                <c:formatCode>General</c:formatCode>
                <c:ptCount val="349"/>
                <c:pt idx="0">
                  <c:v>1967.7</c:v>
                </c:pt>
                <c:pt idx="1">
                  <c:v>1967.79</c:v>
                </c:pt>
                <c:pt idx="2">
                  <c:v>1967.87</c:v>
                </c:pt>
                <c:pt idx="3">
                  <c:v>1967.95</c:v>
                </c:pt>
                <c:pt idx="4">
                  <c:v>1968.04</c:v>
                </c:pt>
                <c:pt idx="5">
                  <c:v>1968.12</c:v>
                </c:pt>
                <c:pt idx="6">
                  <c:v>1968.2</c:v>
                </c:pt>
                <c:pt idx="7">
                  <c:v>1968.29</c:v>
                </c:pt>
                <c:pt idx="8">
                  <c:v>1968.37</c:v>
                </c:pt>
                <c:pt idx="9">
                  <c:v>1968.45</c:v>
                </c:pt>
                <c:pt idx="10">
                  <c:v>1968.54</c:v>
                </c:pt>
                <c:pt idx="11">
                  <c:v>1968.62</c:v>
                </c:pt>
                <c:pt idx="12">
                  <c:v>1968.7</c:v>
                </c:pt>
                <c:pt idx="13">
                  <c:v>1968.79</c:v>
                </c:pt>
                <c:pt idx="14">
                  <c:v>1968.87</c:v>
                </c:pt>
                <c:pt idx="15">
                  <c:v>1968.95</c:v>
                </c:pt>
                <c:pt idx="16">
                  <c:v>1969.04</c:v>
                </c:pt>
                <c:pt idx="17">
                  <c:v>1969.12</c:v>
                </c:pt>
                <c:pt idx="18">
                  <c:v>1969.2</c:v>
                </c:pt>
                <c:pt idx="19">
                  <c:v>1969.29</c:v>
                </c:pt>
                <c:pt idx="20">
                  <c:v>1969.37</c:v>
                </c:pt>
                <c:pt idx="21">
                  <c:v>1969.45</c:v>
                </c:pt>
                <c:pt idx="22">
                  <c:v>1969.53</c:v>
                </c:pt>
                <c:pt idx="23">
                  <c:v>1969.62</c:v>
                </c:pt>
                <c:pt idx="24">
                  <c:v>1969.7</c:v>
                </c:pt>
                <c:pt idx="25">
                  <c:v>1969.79</c:v>
                </c:pt>
                <c:pt idx="26">
                  <c:v>1969.87</c:v>
                </c:pt>
                <c:pt idx="27">
                  <c:v>1969.95</c:v>
                </c:pt>
                <c:pt idx="28">
                  <c:v>1970.04</c:v>
                </c:pt>
                <c:pt idx="29">
                  <c:v>1970.12</c:v>
                </c:pt>
                <c:pt idx="30">
                  <c:v>1970.2</c:v>
                </c:pt>
                <c:pt idx="31">
                  <c:v>1970.28</c:v>
                </c:pt>
                <c:pt idx="32">
                  <c:v>1970.37</c:v>
                </c:pt>
                <c:pt idx="33">
                  <c:v>1970.45</c:v>
                </c:pt>
                <c:pt idx="34">
                  <c:v>1970.53</c:v>
                </c:pt>
                <c:pt idx="35">
                  <c:v>1970.62</c:v>
                </c:pt>
                <c:pt idx="36">
                  <c:v>1970.7</c:v>
                </c:pt>
                <c:pt idx="37">
                  <c:v>1970.79</c:v>
                </c:pt>
                <c:pt idx="38">
                  <c:v>1970.87</c:v>
                </c:pt>
                <c:pt idx="39">
                  <c:v>1970.95</c:v>
                </c:pt>
                <c:pt idx="40">
                  <c:v>1971.04</c:v>
                </c:pt>
                <c:pt idx="41">
                  <c:v>1971.12</c:v>
                </c:pt>
                <c:pt idx="42">
                  <c:v>1971.2</c:v>
                </c:pt>
                <c:pt idx="43">
                  <c:v>1971.28</c:v>
                </c:pt>
                <c:pt idx="44">
                  <c:v>1971.37</c:v>
                </c:pt>
                <c:pt idx="45">
                  <c:v>1971.45</c:v>
                </c:pt>
                <c:pt idx="46">
                  <c:v>1971.53</c:v>
                </c:pt>
                <c:pt idx="47">
                  <c:v>1971.62</c:v>
                </c:pt>
                <c:pt idx="48">
                  <c:v>1971.7</c:v>
                </c:pt>
                <c:pt idx="49">
                  <c:v>1971.79</c:v>
                </c:pt>
                <c:pt idx="50">
                  <c:v>1971.87</c:v>
                </c:pt>
                <c:pt idx="51">
                  <c:v>1971.95</c:v>
                </c:pt>
                <c:pt idx="52">
                  <c:v>1972.04</c:v>
                </c:pt>
                <c:pt idx="53">
                  <c:v>1972.12</c:v>
                </c:pt>
                <c:pt idx="54">
                  <c:v>1972.2</c:v>
                </c:pt>
                <c:pt idx="55">
                  <c:v>1972.29</c:v>
                </c:pt>
                <c:pt idx="56">
                  <c:v>1972.37</c:v>
                </c:pt>
                <c:pt idx="57">
                  <c:v>1972.45</c:v>
                </c:pt>
                <c:pt idx="58">
                  <c:v>1972.54</c:v>
                </c:pt>
                <c:pt idx="59">
                  <c:v>1972.62</c:v>
                </c:pt>
                <c:pt idx="60">
                  <c:v>1972.7</c:v>
                </c:pt>
                <c:pt idx="61">
                  <c:v>1972.79</c:v>
                </c:pt>
                <c:pt idx="62">
                  <c:v>1972.87</c:v>
                </c:pt>
                <c:pt idx="63">
                  <c:v>1972.95</c:v>
                </c:pt>
                <c:pt idx="64">
                  <c:v>1973.04</c:v>
                </c:pt>
                <c:pt idx="65">
                  <c:v>1973.12</c:v>
                </c:pt>
                <c:pt idx="66">
                  <c:v>1973.2</c:v>
                </c:pt>
                <c:pt idx="67">
                  <c:v>1973.29</c:v>
                </c:pt>
                <c:pt idx="68">
                  <c:v>1973.37</c:v>
                </c:pt>
                <c:pt idx="69">
                  <c:v>1973.45</c:v>
                </c:pt>
                <c:pt idx="70">
                  <c:v>1973.53</c:v>
                </c:pt>
                <c:pt idx="71">
                  <c:v>1973.62</c:v>
                </c:pt>
                <c:pt idx="72">
                  <c:v>1973.7</c:v>
                </c:pt>
                <c:pt idx="73">
                  <c:v>1973.79</c:v>
                </c:pt>
                <c:pt idx="74">
                  <c:v>1973.87</c:v>
                </c:pt>
                <c:pt idx="75">
                  <c:v>1973.95</c:v>
                </c:pt>
                <c:pt idx="76">
                  <c:v>1974.04</c:v>
                </c:pt>
                <c:pt idx="77">
                  <c:v>1974.12</c:v>
                </c:pt>
                <c:pt idx="78">
                  <c:v>1974.2</c:v>
                </c:pt>
                <c:pt idx="79">
                  <c:v>1974.28</c:v>
                </c:pt>
                <c:pt idx="80">
                  <c:v>1974.37</c:v>
                </c:pt>
                <c:pt idx="81">
                  <c:v>1974.45</c:v>
                </c:pt>
                <c:pt idx="82">
                  <c:v>1974.53</c:v>
                </c:pt>
                <c:pt idx="83">
                  <c:v>1974.62</c:v>
                </c:pt>
                <c:pt idx="84">
                  <c:v>1974.7</c:v>
                </c:pt>
                <c:pt idx="85">
                  <c:v>1974.79</c:v>
                </c:pt>
                <c:pt idx="86">
                  <c:v>1974.87</c:v>
                </c:pt>
                <c:pt idx="87">
                  <c:v>1974.95</c:v>
                </c:pt>
                <c:pt idx="88">
                  <c:v>1975.04</c:v>
                </c:pt>
                <c:pt idx="89">
                  <c:v>1975.12</c:v>
                </c:pt>
                <c:pt idx="90">
                  <c:v>1975.2</c:v>
                </c:pt>
                <c:pt idx="91">
                  <c:v>1975.28</c:v>
                </c:pt>
                <c:pt idx="92">
                  <c:v>1975.37</c:v>
                </c:pt>
                <c:pt idx="93">
                  <c:v>1975.45</c:v>
                </c:pt>
                <c:pt idx="94">
                  <c:v>1975.53</c:v>
                </c:pt>
                <c:pt idx="95">
                  <c:v>1975.62</c:v>
                </c:pt>
                <c:pt idx="96">
                  <c:v>1975.7</c:v>
                </c:pt>
                <c:pt idx="97">
                  <c:v>1975.79</c:v>
                </c:pt>
                <c:pt idx="98">
                  <c:v>1975.87</c:v>
                </c:pt>
                <c:pt idx="99">
                  <c:v>1975.95</c:v>
                </c:pt>
                <c:pt idx="100">
                  <c:v>1976.04</c:v>
                </c:pt>
                <c:pt idx="101">
                  <c:v>1976.12</c:v>
                </c:pt>
                <c:pt idx="102">
                  <c:v>1976.2</c:v>
                </c:pt>
                <c:pt idx="103">
                  <c:v>1976.29</c:v>
                </c:pt>
                <c:pt idx="104">
                  <c:v>1976.37</c:v>
                </c:pt>
                <c:pt idx="105">
                  <c:v>1976.45</c:v>
                </c:pt>
                <c:pt idx="106">
                  <c:v>1976.54</c:v>
                </c:pt>
                <c:pt idx="107">
                  <c:v>1976.62</c:v>
                </c:pt>
                <c:pt idx="108">
                  <c:v>1976.7</c:v>
                </c:pt>
                <c:pt idx="109">
                  <c:v>1976.79</c:v>
                </c:pt>
                <c:pt idx="110">
                  <c:v>1976.87</c:v>
                </c:pt>
                <c:pt idx="111">
                  <c:v>1976.95</c:v>
                </c:pt>
                <c:pt idx="112">
                  <c:v>1977.04</c:v>
                </c:pt>
                <c:pt idx="113">
                  <c:v>1977.12</c:v>
                </c:pt>
                <c:pt idx="114">
                  <c:v>1977.2</c:v>
                </c:pt>
                <c:pt idx="115">
                  <c:v>1977.29</c:v>
                </c:pt>
                <c:pt idx="116">
                  <c:v>1977.37</c:v>
                </c:pt>
                <c:pt idx="117">
                  <c:v>1977.45</c:v>
                </c:pt>
                <c:pt idx="118">
                  <c:v>1977.53</c:v>
                </c:pt>
                <c:pt idx="119">
                  <c:v>1977.62</c:v>
                </c:pt>
                <c:pt idx="120">
                  <c:v>1977.7</c:v>
                </c:pt>
                <c:pt idx="121">
                  <c:v>1977.79</c:v>
                </c:pt>
                <c:pt idx="122">
                  <c:v>1977.87</c:v>
                </c:pt>
                <c:pt idx="123">
                  <c:v>1977.95</c:v>
                </c:pt>
                <c:pt idx="124">
                  <c:v>1978.04</c:v>
                </c:pt>
                <c:pt idx="125">
                  <c:v>1978.12</c:v>
                </c:pt>
                <c:pt idx="126">
                  <c:v>1978.2</c:v>
                </c:pt>
                <c:pt idx="127">
                  <c:v>1978.28</c:v>
                </c:pt>
                <c:pt idx="128">
                  <c:v>1978.37</c:v>
                </c:pt>
                <c:pt idx="129">
                  <c:v>1978.45</c:v>
                </c:pt>
                <c:pt idx="130">
                  <c:v>1978.53</c:v>
                </c:pt>
                <c:pt idx="131">
                  <c:v>1978.62</c:v>
                </c:pt>
                <c:pt idx="132">
                  <c:v>1978.7</c:v>
                </c:pt>
                <c:pt idx="133">
                  <c:v>1978.79</c:v>
                </c:pt>
                <c:pt idx="134">
                  <c:v>1978.87</c:v>
                </c:pt>
                <c:pt idx="135">
                  <c:v>1979.04</c:v>
                </c:pt>
                <c:pt idx="136">
                  <c:v>1979.12</c:v>
                </c:pt>
                <c:pt idx="137">
                  <c:v>1979.2</c:v>
                </c:pt>
                <c:pt idx="138">
                  <c:v>1979.28</c:v>
                </c:pt>
                <c:pt idx="139">
                  <c:v>1979.37</c:v>
                </c:pt>
                <c:pt idx="140">
                  <c:v>1979.45</c:v>
                </c:pt>
                <c:pt idx="141">
                  <c:v>1979.53</c:v>
                </c:pt>
                <c:pt idx="142">
                  <c:v>1979.62</c:v>
                </c:pt>
                <c:pt idx="143">
                  <c:v>1979.7</c:v>
                </c:pt>
                <c:pt idx="144">
                  <c:v>1979.79</c:v>
                </c:pt>
                <c:pt idx="145">
                  <c:v>1979.87</c:v>
                </c:pt>
                <c:pt idx="146">
                  <c:v>1979.95</c:v>
                </c:pt>
                <c:pt idx="147">
                  <c:v>1980.04</c:v>
                </c:pt>
                <c:pt idx="148">
                  <c:v>1980.12</c:v>
                </c:pt>
                <c:pt idx="149">
                  <c:v>1980.2</c:v>
                </c:pt>
                <c:pt idx="150">
                  <c:v>1980.29</c:v>
                </c:pt>
                <c:pt idx="151">
                  <c:v>1980.37</c:v>
                </c:pt>
                <c:pt idx="152">
                  <c:v>1980.45</c:v>
                </c:pt>
                <c:pt idx="153">
                  <c:v>1980.54</c:v>
                </c:pt>
                <c:pt idx="154">
                  <c:v>1980.62</c:v>
                </c:pt>
                <c:pt idx="155">
                  <c:v>1980.7</c:v>
                </c:pt>
                <c:pt idx="156">
                  <c:v>1980.79</c:v>
                </c:pt>
                <c:pt idx="157">
                  <c:v>1980.87</c:v>
                </c:pt>
                <c:pt idx="158">
                  <c:v>1980.95</c:v>
                </c:pt>
                <c:pt idx="159">
                  <c:v>1981.04</c:v>
                </c:pt>
                <c:pt idx="160">
                  <c:v>1981.12</c:v>
                </c:pt>
                <c:pt idx="161">
                  <c:v>1981.2</c:v>
                </c:pt>
                <c:pt idx="162">
                  <c:v>1981.29</c:v>
                </c:pt>
                <c:pt idx="163">
                  <c:v>1981.37</c:v>
                </c:pt>
                <c:pt idx="164">
                  <c:v>1981.45</c:v>
                </c:pt>
                <c:pt idx="165">
                  <c:v>1981.53</c:v>
                </c:pt>
                <c:pt idx="166">
                  <c:v>1981.62</c:v>
                </c:pt>
                <c:pt idx="167">
                  <c:v>1981.7</c:v>
                </c:pt>
                <c:pt idx="168">
                  <c:v>1981.79</c:v>
                </c:pt>
                <c:pt idx="169">
                  <c:v>1981.87</c:v>
                </c:pt>
                <c:pt idx="170">
                  <c:v>1981.95</c:v>
                </c:pt>
                <c:pt idx="171">
                  <c:v>1982.04</c:v>
                </c:pt>
                <c:pt idx="172">
                  <c:v>1982.12</c:v>
                </c:pt>
                <c:pt idx="173">
                  <c:v>1982.2</c:v>
                </c:pt>
                <c:pt idx="174">
                  <c:v>1982.28</c:v>
                </c:pt>
                <c:pt idx="175">
                  <c:v>1982.37</c:v>
                </c:pt>
                <c:pt idx="176">
                  <c:v>1982.45</c:v>
                </c:pt>
                <c:pt idx="177">
                  <c:v>1982.53</c:v>
                </c:pt>
                <c:pt idx="178">
                  <c:v>1982.62</c:v>
                </c:pt>
                <c:pt idx="179">
                  <c:v>1982.7</c:v>
                </c:pt>
                <c:pt idx="180">
                  <c:v>1982.79</c:v>
                </c:pt>
                <c:pt idx="181">
                  <c:v>1982.87</c:v>
                </c:pt>
                <c:pt idx="182">
                  <c:v>1982.95</c:v>
                </c:pt>
                <c:pt idx="183">
                  <c:v>1983.04</c:v>
                </c:pt>
                <c:pt idx="184">
                  <c:v>1983.12</c:v>
                </c:pt>
                <c:pt idx="185">
                  <c:v>1983.2</c:v>
                </c:pt>
                <c:pt idx="186">
                  <c:v>1983.28</c:v>
                </c:pt>
                <c:pt idx="187">
                  <c:v>1983.37</c:v>
                </c:pt>
                <c:pt idx="188">
                  <c:v>1983.45</c:v>
                </c:pt>
                <c:pt idx="189">
                  <c:v>1983.53</c:v>
                </c:pt>
                <c:pt idx="190">
                  <c:v>1983.62</c:v>
                </c:pt>
                <c:pt idx="191">
                  <c:v>1983.7</c:v>
                </c:pt>
                <c:pt idx="192">
                  <c:v>1983.79</c:v>
                </c:pt>
                <c:pt idx="193">
                  <c:v>1983.87</c:v>
                </c:pt>
                <c:pt idx="194">
                  <c:v>1983.95</c:v>
                </c:pt>
                <c:pt idx="195">
                  <c:v>1984.04</c:v>
                </c:pt>
                <c:pt idx="196">
                  <c:v>1984.12</c:v>
                </c:pt>
                <c:pt idx="197">
                  <c:v>1984.2</c:v>
                </c:pt>
                <c:pt idx="198">
                  <c:v>1984.29</c:v>
                </c:pt>
                <c:pt idx="199">
                  <c:v>1984.37</c:v>
                </c:pt>
                <c:pt idx="200">
                  <c:v>1984.45</c:v>
                </c:pt>
                <c:pt idx="201">
                  <c:v>1984.54</c:v>
                </c:pt>
                <c:pt idx="202">
                  <c:v>1984.62</c:v>
                </c:pt>
                <c:pt idx="203">
                  <c:v>1984.7</c:v>
                </c:pt>
                <c:pt idx="204">
                  <c:v>1984.79</c:v>
                </c:pt>
                <c:pt idx="205">
                  <c:v>1984.87</c:v>
                </c:pt>
                <c:pt idx="206">
                  <c:v>1984.95</c:v>
                </c:pt>
                <c:pt idx="207">
                  <c:v>1985.04</c:v>
                </c:pt>
                <c:pt idx="208">
                  <c:v>1985.12</c:v>
                </c:pt>
                <c:pt idx="209">
                  <c:v>1985.2</c:v>
                </c:pt>
                <c:pt idx="210">
                  <c:v>1985.29</c:v>
                </c:pt>
                <c:pt idx="211">
                  <c:v>1985.37</c:v>
                </c:pt>
                <c:pt idx="212">
                  <c:v>1985.45</c:v>
                </c:pt>
                <c:pt idx="213">
                  <c:v>1985.53</c:v>
                </c:pt>
                <c:pt idx="214">
                  <c:v>1985.62</c:v>
                </c:pt>
                <c:pt idx="215">
                  <c:v>1985.7</c:v>
                </c:pt>
                <c:pt idx="216">
                  <c:v>1985.79</c:v>
                </c:pt>
                <c:pt idx="217">
                  <c:v>1985.87</c:v>
                </c:pt>
                <c:pt idx="218">
                  <c:v>1985.95</c:v>
                </c:pt>
                <c:pt idx="219">
                  <c:v>1986.04</c:v>
                </c:pt>
                <c:pt idx="220">
                  <c:v>1986.12</c:v>
                </c:pt>
                <c:pt idx="221">
                  <c:v>1986.2</c:v>
                </c:pt>
                <c:pt idx="222">
                  <c:v>1986.28</c:v>
                </c:pt>
                <c:pt idx="223">
                  <c:v>1986.37</c:v>
                </c:pt>
                <c:pt idx="224">
                  <c:v>1986.53</c:v>
                </c:pt>
                <c:pt idx="225">
                  <c:v>1986.62</c:v>
                </c:pt>
                <c:pt idx="226">
                  <c:v>1986.7</c:v>
                </c:pt>
                <c:pt idx="227">
                  <c:v>1986.79</c:v>
                </c:pt>
                <c:pt idx="228">
                  <c:v>1986.87</c:v>
                </c:pt>
                <c:pt idx="229">
                  <c:v>1986.95</c:v>
                </c:pt>
                <c:pt idx="230">
                  <c:v>1987.04</c:v>
                </c:pt>
                <c:pt idx="231">
                  <c:v>1987.2</c:v>
                </c:pt>
                <c:pt idx="232">
                  <c:v>1987.28</c:v>
                </c:pt>
                <c:pt idx="233">
                  <c:v>1987.37</c:v>
                </c:pt>
                <c:pt idx="234">
                  <c:v>1987.45</c:v>
                </c:pt>
                <c:pt idx="235">
                  <c:v>1987.53</c:v>
                </c:pt>
                <c:pt idx="236">
                  <c:v>1987.62</c:v>
                </c:pt>
                <c:pt idx="237">
                  <c:v>1987.7</c:v>
                </c:pt>
                <c:pt idx="238">
                  <c:v>1987.79</c:v>
                </c:pt>
                <c:pt idx="239">
                  <c:v>1987.87</c:v>
                </c:pt>
                <c:pt idx="240">
                  <c:v>1987.95</c:v>
                </c:pt>
                <c:pt idx="241">
                  <c:v>1988.12</c:v>
                </c:pt>
                <c:pt idx="242">
                  <c:v>1988.2</c:v>
                </c:pt>
                <c:pt idx="243">
                  <c:v>1988.29</c:v>
                </c:pt>
                <c:pt idx="244">
                  <c:v>1988.37</c:v>
                </c:pt>
                <c:pt idx="245">
                  <c:v>1988.45</c:v>
                </c:pt>
                <c:pt idx="246">
                  <c:v>1988.54</c:v>
                </c:pt>
                <c:pt idx="247">
                  <c:v>1988.62</c:v>
                </c:pt>
                <c:pt idx="248">
                  <c:v>1988.7</c:v>
                </c:pt>
                <c:pt idx="249">
                  <c:v>1988.79</c:v>
                </c:pt>
                <c:pt idx="250">
                  <c:v>1988.87</c:v>
                </c:pt>
                <c:pt idx="251">
                  <c:v>1988.95</c:v>
                </c:pt>
                <c:pt idx="252">
                  <c:v>1989.04</c:v>
                </c:pt>
                <c:pt idx="253">
                  <c:v>1989.12</c:v>
                </c:pt>
                <c:pt idx="254">
                  <c:v>1989.2</c:v>
                </c:pt>
                <c:pt idx="255">
                  <c:v>1989.29</c:v>
                </c:pt>
                <c:pt idx="256">
                  <c:v>1989.37</c:v>
                </c:pt>
                <c:pt idx="257">
                  <c:v>1989.45</c:v>
                </c:pt>
                <c:pt idx="258">
                  <c:v>1989.53</c:v>
                </c:pt>
                <c:pt idx="259">
                  <c:v>1989.62</c:v>
                </c:pt>
                <c:pt idx="260">
                  <c:v>1989.7</c:v>
                </c:pt>
                <c:pt idx="261">
                  <c:v>1989.79</c:v>
                </c:pt>
                <c:pt idx="262">
                  <c:v>1989.87</c:v>
                </c:pt>
                <c:pt idx="263">
                  <c:v>1989.95</c:v>
                </c:pt>
                <c:pt idx="264">
                  <c:v>1990.04</c:v>
                </c:pt>
                <c:pt idx="265">
                  <c:v>1990.12</c:v>
                </c:pt>
                <c:pt idx="266">
                  <c:v>1990.2</c:v>
                </c:pt>
                <c:pt idx="267">
                  <c:v>1990.28</c:v>
                </c:pt>
                <c:pt idx="268">
                  <c:v>1990.37</c:v>
                </c:pt>
                <c:pt idx="269">
                  <c:v>1990.45</c:v>
                </c:pt>
                <c:pt idx="270">
                  <c:v>1990.53</c:v>
                </c:pt>
                <c:pt idx="271">
                  <c:v>1990.62</c:v>
                </c:pt>
                <c:pt idx="272">
                  <c:v>1990.7</c:v>
                </c:pt>
                <c:pt idx="273">
                  <c:v>1990.79</c:v>
                </c:pt>
                <c:pt idx="274">
                  <c:v>1990.87</c:v>
                </c:pt>
                <c:pt idx="275">
                  <c:v>1990.95</c:v>
                </c:pt>
                <c:pt idx="276">
                  <c:v>1991.04</c:v>
                </c:pt>
                <c:pt idx="277">
                  <c:v>1991.12</c:v>
                </c:pt>
                <c:pt idx="278">
                  <c:v>1991.2</c:v>
                </c:pt>
                <c:pt idx="279">
                  <c:v>1991.28</c:v>
                </c:pt>
                <c:pt idx="280">
                  <c:v>1991.37</c:v>
                </c:pt>
                <c:pt idx="281">
                  <c:v>1991.45</c:v>
                </c:pt>
                <c:pt idx="282">
                  <c:v>1991.53</c:v>
                </c:pt>
                <c:pt idx="283">
                  <c:v>1991.62</c:v>
                </c:pt>
                <c:pt idx="284">
                  <c:v>1991.7</c:v>
                </c:pt>
                <c:pt idx="285">
                  <c:v>1991.79</c:v>
                </c:pt>
                <c:pt idx="286">
                  <c:v>1991.87</c:v>
                </c:pt>
                <c:pt idx="287">
                  <c:v>1991.95</c:v>
                </c:pt>
                <c:pt idx="288">
                  <c:v>1992.04</c:v>
                </c:pt>
                <c:pt idx="289">
                  <c:v>1992.12</c:v>
                </c:pt>
                <c:pt idx="290">
                  <c:v>1992.2</c:v>
                </c:pt>
                <c:pt idx="291">
                  <c:v>1992.29</c:v>
                </c:pt>
                <c:pt idx="292">
                  <c:v>1992.37</c:v>
                </c:pt>
                <c:pt idx="293">
                  <c:v>1992.45</c:v>
                </c:pt>
                <c:pt idx="294">
                  <c:v>1992.54</c:v>
                </c:pt>
                <c:pt idx="295">
                  <c:v>1992.62</c:v>
                </c:pt>
                <c:pt idx="296">
                  <c:v>1992.7</c:v>
                </c:pt>
                <c:pt idx="297">
                  <c:v>1992.79</c:v>
                </c:pt>
                <c:pt idx="298">
                  <c:v>1992.87</c:v>
                </c:pt>
                <c:pt idx="299">
                  <c:v>1992.95</c:v>
                </c:pt>
                <c:pt idx="300">
                  <c:v>1993.04</c:v>
                </c:pt>
                <c:pt idx="301">
                  <c:v>1993.12</c:v>
                </c:pt>
                <c:pt idx="302">
                  <c:v>1993.2</c:v>
                </c:pt>
                <c:pt idx="303">
                  <c:v>1993.29</c:v>
                </c:pt>
                <c:pt idx="304">
                  <c:v>1993.37</c:v>
                </c:pt>
                <c:pt idx="305">
                  <c:v>1993.45</c:v>
                </c:pt>
                <c:pt idx="306">
                  <c:v>1993.53</c:v>
                </c:pt>
                <c:pt idx="307">
                  <c:v>1993.62</c:v>
                </c:pt>
                <c:pt idx="308">
                  <c:v>1993.7</c:v>
                </c:pt>
                <c:pt idx="309">
                  <c:v>1993.79</c:v>
                </c:pt>
                <c:pt idx="310">
                  <c:v>1993.87</c:v>
                </c:pt>
                <c:pt idx="311">
                  <c:v>1993.95</c:v>
                </c:pt>
                <c:pt idx="312">
                  <c:v>1994.04</c:v>
                </c:pt>
                <c:pt idx="313">
                  <c:v>1994.12</c:v>
                </c:pt>
                <c:pt idx="314">
                  <c:v>1994.2</c:v>
                </c:pt>
                <c:pt idx="315">
                  <c:v>1994.28</c:v>
                </c:pt>
                <c:pt idx="316">
                  <c:v>1994.37</c:v>
                </c:pt>
                <c:pt idx="317">
                  <c:v>1994.45</c:v>
                </c:pt>
                <c:pt idx="318">
                  <c:v>1994.53</c:v>
                </c:pt>
                <c:pt idx="319">
                  <c:v>1994.62</c:v>
                </c:pt>
                <c:pt idx="320">
                  <c:v>1994.7</c:v>
                </c:pt>
                <c:pt idx="321">
                  <c:v>1994.79</c:v>
                </c:pt>
                <c:pt idx="322">
                  <c:v>1994.87</c:v>
                </c:pt>
                <c:pt idx="323">
                  <c:v>1994.95</c:v>
                </c:pt>
                <c:pt idx="324">
                  <c:v>1995.04</c:v>
                </c:pt>
                <c:pt idx="325">
                  <c:v>1995.12</c:v>
                </c:pt>
                <c:pt idx="326">
                  <c:v>1995.2</c:v>
                </c:pt>
                <c:pt idx="327">
                  <c:v>1995.28</c:v>
                </c:pt>
                <c:pt idx="328">
                  <c:v>1995.37</c:v>
                </c:pt>
                <c:pt idx="329">
                  <c:v>1995.45</c:v>
                </c:pt>
                <c:pt idx="330">
                  <c:v>1995.53</c:v>
                </c:pt>
                <c:pt idx="331">
                  <c:v>1995.62</c:v>
                </c:pt>
                <c:pt idx="332">
                  <c:v>1995.7</c:v>
                </c:pt>
                <c:pt idx="333">
                  <c:v>1995.79</c:v>
                </c:pt>
                <c:pt idx="334">
                  <c:v>1995.87</c:v>
                </c:pt>
                <c:pt idx="335">
                  <c:v>1995.95</c:v>
                </c:pt>
                <c:pt idx="336">
                  <c:v>1996.04</c:v>
                </c:pt>
                <c:pt idx="337">
                  <c:v>1996.12</c:v>
                </c:pt>
                <c:pt idx="338">
                  <c:v>1996.2</c:v>
                </c:pt>
                <c:pt idx="339">
                  <c:v>1996.29</c:v>
                </c:pt>
                <c:pt idx="340">
                  <c:v>1996.37</c:v>
                </c:pt>
                <c:pt idx="341">
                  <c:v>1996.45</c:v>
                </c:pt>
                <c:pt idx="342">
                  <c:v>1996.54</c:v>
                </c:pt>
                <c:pt idx="343">
                  <c:v>1996.62</c:v>
                </c:pt>
                <c:pt idx="344">
                  <c:v>1996.7</c:v>
                </c:pt>
                <c:pt idx="345">
                  <c:v>1996.79</c:v>
                </c:pt>
                <c:pt idx="346">
                  <c:v>1996.87</c:v>
                </c:pt>
                <c:pt idx="347">
                  <c:v>1996.95</c:v>
                </c:pt>
                <c:pt idx="348">
                  <c:v>2001</c:v>
                </c:pt>
              </c:numCache>
            </c:numRef>
          </c:xVal>
          <c:yVal>
            <c:numRef>
              <c:f>bomb04SH!$O$128:$O$476</c:f>
              <c:numCache>
                <c:formatCode>General</c:formatCode>
                <c:ptCount val="349"/>
                <c:pt idx="0">
                  <c:v>6.4116540506145281</c:v>
                </c:pt>
                <c:pt idx="1">
                  <c:v>6.3668140313115229</c:v>
                </c:pt>
                <c:pt idx="2">
                  <c:v>6.3772370218704104</c:v>
                </c:pt>
                <c:pt idx="3">
                  <c:v>6.3538481655136962</c:v>
                </c:pt>
                <c:pt idx="4">
                  <c:v>6.3393005423795099</c:v>
                </c:pt>
                <c:pt idx="5">
                  <c:v>6.355586691681764</c:v>
                </c:pt>
                <c:pt idx="6">
                  <c:v>6.3428253962229455</c:v>
                </c:pt>
                <c:pt idx="7">
                  <c:v>6.3449343600977661</c:v>
                </c:pt>
                <c:pt idx="8">
                  <c:v>6.3277581963548473</c:v>
                </c:pt>
                <c:pt idx="9">
                  <c:v>6.3202285802858755</c:v>
                </c:pt>
                <c:pt idx="10">
                  <c:v>6.3064577520520704</c:v>
                </c:pt>
                <c:pt idx="11">
                  <c:v>6.2991330534918797</c:v>
                </c:pt>
                <c:pt idx="12">
                  <c:v>6.2919394413585152</c:v>
                </c:pt>
                <c:pt idx="13">
                  <c:v>6.2982136822769883</c:v>
                </c:pt>
                <c:pt idx="14">
                  <c:v>6.3070049476881591</c:v>
                </c:pt>
                <c:pt idx="15">
                  <c:v>6.2967409279607143</c:v>
                </c:pt>
                <c:pt idx="16">
                  <c:v>6.3048143663083405</c:v>
                </c:pt>
                <c:pt idx="17">
                  <c:v>6.2960037366261856</c:v>
                </c:pt>
                <c:pt idx="18">
                  <c:v>6.3086447403485746</c:v>
                </c:pt>
                <c:pt idx="19">
                  <c:v>6.2980297065612643</c:v>
                </c:pt>
                <c:pt idx="20">
                  <c:v>6.2802085555061407</c:v>
                </c:pt>
                <c:pt idx="21">
                  <c:v>6.2624454278363517</c:v>
                </c:pt>
                <c:pt idx="22">
                  <c:v>6.272688309498716</c:v>
                </c:pt>
                <c:pt idx="23">
                  <c:v>6.2591989817500666</c:v>
                </c:pt>
                <c:pt idx="24">
                  <c:v>6.2852529379915234</c:v>
                </c:pt>
                <c:pt idx="25">
                  <c:v>6.2902720023431815</c:v>
                </c:pt>
                <c:pt idx="26">
                  <c:v>6.2658713923597329</c:v>
                </c:pt>
                <c:pt idx="27">
                  <c:v>6.2197946251094915</c:v>
                </c:pt>
                <c:pt idx="28">
                  <c:v>6.238519918468505</c:v>
                </c:pt>
                <c:pt idx="29">
                  <c:v>6.2934192788464811</c:v>
                </c:pt>
                <c:pt idx="30">
                  <c:v>6.267390283861161</c:v>
                </c:pt>
                <c:pt idx="31">
                  <c:v>6.26625133157403</c:v>
                </c:pt>
                <c:pt idx="32">
                  <c:v>6.2578591404165067</c:v>
                </c:pt>
                <c:pt idx="33">
                  <c:v>6.2499752422594828</c:v>
                </c:pt>
                <c:pt idx="34">
                  <c:v>6.2259436080859372</c:v>
                </c:pt>
                <c:pt idx="35">
                  <c:v>6.2144080784195248</c:v>
                </c:pt>
                <c:pt idx="36">
                  <c:v>6.2189984467234849</c:v>
                </c:pt>
                <c:pt idx="37">
                  <c:v>6.2271293789758637</c:v>
                </c:pt>
                <c:pt idx="38">
                  <c:v>6.2114029674732434</c:v>
                </c:pt>
                <c:pt idx="39">
                  <c:v>6.2259436080859372</c:v>
                </c:pt>
                <c:pt idx="40">
                  <c:v>6.2176036074019905</c:v>
                </c:pt>
                <c:pt idx="41">
                  <c:v>6.2095955565986474</c:v>
                </c:pt>
                <c:pt idx="42">
                  <c:v>6.223567839793664</c:v>
                </c:pt>
                <c:pt idx="43">
                  <c:v>6.2154077785927564</c:v>
                </c:pt>
                <c:pt idx="44">
                  <c:v>6.2166061010848646</c:v>
                </c:pt>
                <c:pt idx="45">
                  <c:v>6.2095955565986474</c:v>
                </c:pt>
                <c:pt idx="46">
                  <c:v>6.1919534078573859</c:v>
                </c:pt>
                <c:pt idx="47">
                  <c:v>6.1798095928794963</c:v>
                </c:pt>
                <c:pt idx="48">
                  <c:v>6.1944053911046719</c:v>
                </c:pt>
                <c:pt idx="49">
                  <c:v>6.2027379258517046</c:v>
                </c:pt>
                <c:pt idx="50">
                  <c:v>6.1909299710676144</c:v>
                </c:pt>
                <c:pt idx="51">
                  <c:v>6.1818782737992732</c:v>
                </c:pt>
                <c:pt idx="52">
                  <c:v>6.1909299710676144</c:v>
                </c:pt>
                <c:pt idx="53">
                  <c:v>6.1982754438012941</c:v>
                </c:pt>
                <c:pt idx="54">
                  <c:v>6.1931801510085709</c:v>
                </c:pt>
                <c:pt idx="55">
                  <c:v>6.1535833965844171</c:v>
                </c:pt>
                <c:pt idx="56">
                  <c:v>6.1586724660918888</c:v>
                </c:pt>
                <c:pt idx="57">
                  <c:v>6.1424674206445093</c:v>
                </c:pt>
                <c:pt idx="58">
                  <c:v>6.1510291167793207</c:v>
                </c:pt>
                <c:pt idx="59">
                  <c:v>6.1599406970798833</c:v>
                </c:pt>
                <c:pt idx="60">
                  <c:v>6.1180971980413483</c:v>
                </c:pt>
                <c:pt idx="61">
                  <c:v>6.1357813178762211</c:v>
                </c:pt>
                <c:pt idx="62">
                  <c:v>6.1493226317235621</c:v>
                </c:pt>
                <c:pt idx="63">
                  <c:v>6.1018872283580734</c:v>
                </c:pt>
                <c:pt idx="64">
                  <c:v>6.1307916123290811</c:v>
                </c:pt>
                <c:pt idx="65">
                  <c:v>6.1147877631399812</c:v>
                </c:pt>
                <c:pt idx="66">
                  <c:v>6.0982989760218089</c:v>
                </c:pt>
                <c:pt idx="67">
                  <c:v>6.0987482123276564</c:v>
                </c:pt>
                <c:pt idx="68">
                  <c:v>6.0872291690923612</c:v>
                </c:pt>
                <c:pt idx="69">
                  <c:v>6.0702757275322714</c:v>
                </c:pt>
                <c:pt idx="70">
                  <c:v>6.0906309186024812</c:v>
                </c:pt>
                <c:pt idx="71">
                  <c:v>6.0847271775676717</c:v>
                </c:pt>
                <c:pt idx="72">
                  <c:v>6.0520891689244172</c:v>
                </c:pt>
                <c:pt idx="73">
                  <c:v>6.0471357444784433</c:v>
                </c:pt>
                <c:pt idx="74">
                  <c:v>6.0468992539960826</c:v>
                </c:pt>
                <c:pt idx="75">
                  <c:v>6.049261645834199</c:v>
                </c:pt>
                <c:pt idx="76">
                  <c:v>6.0273142000016788</c:v>
                </c:pt>
                <c:pt idx="77">
                  <c:v>6.0270729745753497</c:v>
                </c:pt>
                <c:pt idx="78">
                  <c:v>6.0244156472476682</c:v>
                </c:pt>
                <c:pt idx="79">
                  <c:v>6.0176195045848333</c:v>
                </c:pt>
                <c:pt idx="80">
                  <c:v>5.9994327167571591</c:v>
                </c:pt>
                <c:pt idx="81">
                  <c:v>5.9643502546164102</c:v>
                </c:pt>
                <c:pt idx="82">
                  <c:v>5.9811616541120847</c:v>
                </c:pt>
                <c:pt idx="83">
                  <c:v>5.9806563483913786</c:v>
                </c:pt>
                <c:pt idx="84">
                  <c:v>5.9932130176420992</c:v>
                </c:pt>
                <c:pt idx="85">
                  <c:v>6.0178630209625128</c:v>
                </c:pt>
                <c:pt idx="86">
                  <c:v>5.9944600560877808</c:v>
                </c:pt>
                <c:pt idx="87">
                  <c:v>5.9804035997485574</c:v>
                </c:pt>
                <c:pt idx="88">
                  <c:v>5.9864520052844377</c:v>
                </c:pt>
                <c:pt idx="89">
                  <c:v>5.9658902959885518</c:v>
                </c:pt>
                <c:pt idx="90">
                  <c:v>5.978885764901122</c:v>
                </c:pt>
                <c:pt idx="91">
                  <c:v>5.9733005764803107</c:v>
                </c:pt>
                <c:pt idx="92">
                  <c:v>5.9532433342877846</c:v>
                </c:pt>
                <c:pt idx="93">
                  <c:v>5.9679400020610247</c:v>
                </c:pt>
                <c:pt idx="94">
                  <c:v>5.9231857063546878</c:v>
                </c:pt>
                <c:pt idx="95">
                  <c:v>5.9205054581674883</c:v>
                </c:pt>
                <c:pt idx="96">
                  <c:v>5.8979777040145178</c:v>
                </c:pt>
                <c:pt idx="97">
                  <c:v>5.9327755507593025</c:v>
                </c:pt>
                <c:pt idx="98">
                  <c:v>5.8996233434424017</c:v>
                </c:pt>
                <c:pt idx="99">
                  <c:v>5.9075393121702211</c:v>
                </c:pt>
                <c:pt idx="100">
                  <c:v>5.9137732393921105</c:v>
                </c:pt>
                <c:pt idx="101">
                  <c:v>5.9072673883072264</c:v>
                </c:pt>
                <c:pt idx="102">
                  <c:v>5.9029065201261908</c:v>
                </c:pt>
                <c:pt idx="103">
                  <c:v>5.8729625030269812</c:v>
                </c:pt>
                <c:pt idx="104">
                  <c:v>5.8754923708555609</c:v>
                </c:pt>
                <c:pt idx="105">
                  <c:v>5.8735252492432952</c:v>
                </c:pt>
                <c:pt idx="106">
                  <c:v>5.8698617253487333</c:v>
                </c:pt>
                <c:pt idx="107">
                  <c:v>5.8403509174382204</c:v>
                </c:pt>
                <c:pt idx="108">
                  <c:v>5.8377304471659395</c:v>
                </c:pt>
                <c:pt idx="109">
                  <c:v>5.8177062209745154</c:v>
                </c:pt>
                <c:pt idx="110">
                  <c:v>5.8359796442675869</c:v>
                </c:pt>
                <c:pt idx="111">
                  <c:v>5.8183009280987932</c:v>
                </c:pt>
                <c:pt idx="112">
                  <c:v>5.8003040416468226</c:v>
                </c:pt>
                <c:pt idx="113">
                  <c:v>5.828357209237832</c:v>
                </c:pt>
                <c:pt idx="114">
                  <c:v>5.8218617627218023</c:v>
                </c:pt>
                <c:pt idx="115">
                  <c:v>5.8432545199427954</c:v>
                </c:pt>
                <c:pt idx="116">
                  <c:v>5.814428994743265</c:v>
                </c:pt>
                <c:pt idx="117">
                  <c:v>5.7969691893823185</c:v>
                </c:pt>
                <c:pt idx="118">
                  <c:v>5.7975763539425618</c:v>
                </c:pt>
                <c:pt idx="119">
                  <c:v>5.781977322241258</c:v>
                </c:pt>
                <c:pt idx="120">
                  <c:v>5.768320995793772</c:v>
                </c:pt>
                <c:pt idx="121">
                  <c:v>5.7948412056031682</c:v>
                </c:pt>
                <c:pt idx="122">
                  <c:v>5.7996985314860279</c:v>
                </c:pt>
                <c:pt idx="123">
                  <c:v>5.8084427451996339</c:v>
                </c:pt>
                <c:pt idx="124">
                  <c:v>5.7795081851843371</c:v>
                </c:pt>
                <c:pt idx="125">
                  <c:v>5.8099426704845918</c:v>
                </c:pt>
                <c:pt idx="126">
                  <c:v>5.7776523232226564</c:v>
                </c:pt>
                <c:pt idx="127">
                  <c:v>5.7676958003998537</c:v>
                </c:pt>
                <c:pt idx="128">
                  <c:v>5.7401144039035916</c:v>
                </c:pt>
                <c:pt idx="129">
                  <c:v>5.7410782593998979</c:v>
                </c:pt>
                <c:pt idx="130">
                  <c:v>5.7868973813667077</c:v>
                </c:pt>
                <c:pt idx="131">
                  <c:v>5.7420411867732915</c:v>
                </c:pt>
                <c:pt idx="132">
                  <c:v>5.7576391474469117</c:v>
                </c:pt>
                <c:pt idx="133">
                  <c:v>5.7761031362358271</c:v>
                </c:pt>
                <c:pt idx="134">
                  <c:v>5.7397929121792339</c:v>
                </c:pt>
                <c:pt idx="135">
                  <c:v>5.7375395714543345</c:v>
                </c:pt>
                <c:pt idx="136">
                  <c:v>5.7037824746562009</c:v>
                </c:pt>
                <c:pt idx="137">
                  <c:v>5.7196558238124915</c:v>
                </c:pt>
                <c:pt idx="138">
                  <c:v>5.7147224146945357</c:v>
                </c:pt>
                <c:pt idx="139">
                  <c:v>5.6960862680217303</c:v>
                </c:pt>
                <c:pt idx="140">
                  <c:v>5.676411277860069</c:v>
                </c:pt>
                <c:pt idx="141">
                  <c:v>5.7107580883926268</c:v>
                </c:pt>
                <c:pt idx="142">
                  <c:v>5.6489742381612063</c:v>
                </c:pt>
                <c:pt idx="143">
                  <c:v>5.6960862680217303</c:v>
                </c:pt>
                <c:pt idx="144">
                  <c:v>5.6566908671223501</c:v>
                </c:pt>
                <c:pt idx="145">
                  <c:v>5.7110890498386393</c:v>
                </c:pt>
                <c:pt idx="146">
                  <c:v>5.6315701405422764</c:v>
                </c:pt>
                <c:pt idx="147">
                  <c:v>5.6664266881124323</c:v>
                </c:pt>
                <c:pt idx="148">
                  <c:v>5.6510846856557517</c:v>
                </c:pt>
                <c:pt idx="149">
                  <c:v>5.6626131976181302</c:v>
                </c:pt>
                <c:pt idx="150">
                  <c:v>5.6276211136906369</c:v>
                </c:pt>
                <c:pt idx="151">
                  <c:v>5.6340750622313811</c:v>
                </c:pt>
                <c:pt idx="152">
                  <c:v>5.5834963087816991</c:v>
                </c:pt>
                <c:pt idx="153">
                  <c:v>5.6272613367484583</c:v>
                </c:pt>
                <c:pt idx="154">
                  <c:v>5.6120326160466334</c:v>
                </c:pt>
                <c:pt idx="155">
                  <c:v>5.6254605078807307</c:v>
                </c:pt>
                <c:pt idx="156">
                  <c:v>5.6358604581707423</c:v>
                </c:pt>
                <c:pt idx="157">
                  <c:v>5.6301359344879023</c:v>
                </c:pt>
                <c:pt idx="158">
                  <c:v>5.6091054277142929</c:v>
                </c:pt>
                <c:pt idx="159">
                  <c:v>5.588371623144873</c:v>
                </c:pt>
                <c:pt idx="160">
                  <c:v>5.5861244311879688</c:v>
                </c:pt>
                <c:pt idx="161">
                  <c:v>5.5891195663360609</c:v>
                </c:pt>
                <c:pt idx="162">
                  <c:v>5.5924784050975269</c:v>
                </c:pt>
                <c:pt idx="163">
                  <c:v>5.5490760848952201</c:v>
                </c:pt>
                <c:pt idx="164">
                  <c:v>5.5583712718823435</c:v>
                </c:pt>
                <c:pt idx="165">
                  <c:v>5.5412635451584258</c:v>
                </c:pt>
                <c:pt idx="166">
                  <c:v>5.558756702605943</c:v>
                </c:pt>
                <c:pt idx="167">
                  <c:v>5.5545087719084467</c:v>
                </c:pt>
                <c:pt idx="168">
                  <c:v>5.5482975718158061</c:v>
                </c:pt>
                <c:pt idx="169">
                  <c:v>5.5564418867574918</c:v>
                </c:pt>
                <c:pt idx="170">
                  <c:v>5.5482975718158061</c:v>
                </c:pt>
                <c:pt idx="171">
                  <c:v>5.5529595849216173</c:v>
                </c:pt>
                <c:pt idx="172">
                  <c:v>5.4930614433405482</c:v>
                </c:pt>
                <c:pt idx="173">
                  <c:v>5.6419070709381138</c:v>
                </c:pt>
                <c:pt idx="174">
                  <c:v>5.4930614433405482</c:v>
                </c:pt>
                <c:pt idx="175">
                  <c:v>5.4881109381806921</c:v>
                </c:pt>
                <c:pt idx="176">
                  <c:v>5.4979875616766041</c:v>
                </c:pt>
                <c:pt idx="177">
                  <c:v>5.5053315359323625</c:v>
                </c:pt>
                <c:pt idx="178">
                  <c:v>5.4680601411351315</c:v>
                </c:pt>
                <c:pt idx="179">
                  <c:v>5.4930614433405482</c:v>
                </c:pt>
                <c:pt idx="180">
                  <c:v>5.4889377261566867</c:v>
                </c:pt>
                <c:pt idx="181">
                  <c:v>5.472270673671475</c:v>
                </c:pt>
                <c:pt idx="182">
                  <c:v>5.4629839881032707</c:v>
                </c:pt>
                <c:pt idx="183">
                  <c:v>5.4578819362193753</c:v>
                </c:pt>
                <c:pt idx="184">
                  <c:v>5.4267105813164358</c:v>
                </c:pt>
                <c:pt idx="185">
                  <c:v>5.4548936735901332</c:v>
                </c:pt>
                <c:pt idx="186">
                  <c:v>5.5012582105447274</c:v>
                </c:pt>
                <c:pt idx="187">
                  <c:v>5.4380793089231956</c:v>
                </c:pt>
                <c:pt idx="188">
                  <c:v>5.4497500703082462</c:v>
                </c:pt>
                <c:pt idx="189">
                  <c:v>5.3798973535404597</c:v>
                </c:pt>
                <c:pt idx="190">
                  <c:v>5.4467373716663099</c:v>
                </c:pt>
                <c:pt idx="191">
                  <c:v>5.4424177105217932</c:v>
                </c:pt>
                <c:pt idx="192">
                  <c:v>5.409858741280944</c:v>
                </c:pt>
                <c:pt idx="193">
                  <c:v>5.4467373716663099</c:v>
                </c:pt>
                <c:pt idx="194">
                  <c:v>5.3752784076841653</c:v>
                </c:pt>
                <c:pt idx="195">
                  <c:v>5.3999710202745366</c:v>
                </c:pt>
                <c:pt idx="196">
                  <c:v>5.4302224374279753</c:v>
                </c:pt>
                <c:pt idx="197">
                  <c:v>5.4293456289544411</c:v>
                </c:pt>
                <c:pt idx="198">
                  <c:v>5.3612921657094255</c:v>
                </c:pt>
                <c:pt idx="199">
                  <c:v>5.3669101580136482</c:v>
                </c:pt>
                <c:pt idx="200">
                  <c:v>5.3659760150218512</c:v>
                </c:pt>
                <c:pt idx="201">
                  <c:v>5.3608225718994342</c:v>
                </c:pt>
                <c:pt idx="202">
                  <c:v>5.4445798735262887</c:v>
                </c:pt>
                <c:pt idx="203">
                  <c:v>5.3466312268265872</c:v>
                </c:pt>
                <c:pt idx="204">
                  <c:v>5.3423342519648109</c:v>
                </c:pt>
                <c:pt idx="205">
                  <c:v>5.3428126064345882</c:v>
                </c:pt>
                <c:pt idx="206">
                  <c:v>5.3817389746871092</c:v>
                </c:pt>
                <c:pt idx="207">
                  <c:v>5.3565862746720123</c:v>
                </c:pt>
                <c:pt idx="208">
                  <c:v>5.3428126064345882</c:v>
                </c:pt>
                <c:pt idx="209">
                  <c:v>5.3603527574674894</c:v>
                </c:pt>
                <c:pt idx="210">
                  <c:v>5.3278761687895813</c:v>
                </c:pt>
                <c:pt idx="211">
                  <c:v>5.2882670306945352</c:v>
                </c:pt>
                <c:pt idx="212">
                  <c:v>5.2470240721604862</c:v>
                </c:pt>
                <c:pt idx="213">
                  <c:v>5.2948112272187489</c:v>
                </c:pt>
                <c:pt idx="214">
                  <c:v>5.3598827222061916</c:v>
                </c:pt>
                <c:pt idx="215">
                  <c:v>5.3122202717170284</c:v>
                </c:pt>
                <c:pt idx="216">
                  <c:v>5.3244723240248879</c:v>
                </c:pt>
                <c:pt idx="217">
                  <c:v>5.3341670194417343</c:v>
                </c:pt>
                <c:pt idx="218">
                  <c:v>5.3082676974012051</c:v>
                </c:pt>
                <c:pt idx="219">
                  <c:v>5.3102459374133106</c:v>
                </c:pt>
                <c:pt idx="220">
                  <c:v>5.3117270534579539</c:v>
                </c:pt>
                <c:pt idx="221">
                  <c:v>5.2907891001272453</c:v>
                </c:pt>
                <c:pt idx="222">
                  <c:v>5.264243386214285</c:v>
                </c:pt>
                <c:pt idx="223">
                  <c:v>5.3033049080590757</c:v>
                </c:pt>
                <c:pt idx="224">
                  <c:v>5.2796441012824156</c:v>
                </c:pt>
                <c:pt idx="225">
                  <c:v>5.2380364356631066</c:v>
                </c:pt>
                <c:pt idx="226">
                  <c:v>5.2892766218958878</c:v>
                </c:pt>
                <c:pt idx="227">
                  <c:v>5.2826959856450797</c:v>
                </c:pt>
                <c:pt idx="228">
                  <c:v>5.2480761501112898</c:v>
                </c:pt>
                <c:pt idx="229">
                  <c:v>5.2470240721604862</c:v>
                </c:pt>
                <c:pt idx="230">
                  <c:v>5.2470240721604862</c:v>
                </c:pt>
                <c:pt idx="231">
                  <c:v>5.2040066870767951</c:v>
                </c:pt>
                <c:pt idx="232">
                  <c:v>5.2040066870767951</c:v>
                </c:pt>
                <c:pt idx="233">
                  <c:v>5.168777995193051</c:v>
                </c:pt>
                <c:pt idx="234">
                  <c:v>5.0317442573064906</c:v>
                </c:pt>
                <c:pt idx="235">
                  <c:v>5.1704839950381514</c:v>
                </c:pt>
                <c:pt idx="236">
                  <c:v>5.1357984370502621</c:v>
                </c:pt>
                <c:pt idx="237">
                  <c:v>5.181783550292085</c:v>
                </c:pt>
                <c:pt idx="238">
                  <c:v>5.1929568508902104</c:v>
                </c:pt>
                <c:pt idx="239">
                  <c:v>5.2094861528414214</c:v>
                </c:pt>
                <c:pt idx="240">
                  <c:v>5.2040066870767951</c:v>
                </c:pt>
                <c:pt idx="241">
                  <c:v>5.2522734280466299</c:v>
                </c:pt>
                <c:pt idx="242">
                  <c:v>5.1647859739235145</c:v>
                </c:pt>
                <c:pt idx="243">
                  <c:v>5.1416635565026603</c:v>
                </c:pt>
                <c:pt idx="244">
                  <c:v>5.0875963352323836</c:v>
                </c:pt>
                <c:pt idx="245">
                  <c:v>5.0751738152338266</c:v>
                </c:pt>
                <c:pt idx="246">
                  <c:v>5.0536947835567023</c:v>
                </c:pt>
                <c:pt idx="247">
                  <c:v>5.1322627822179543</c:v>
                </c:pt>
                <c:pt idx="248">
                  <c:v>5.1393216350575788</c:v>
                </c:pt>
                <c:pt idx="249">
                  <c:v>5.1428324637076415</c:v>
                </c:pt>
                <c:pt idx="250">
                  <c:v>5.1896179496246955</c:v>
                </c:pt>
                <c:pt idx="251">
                  <c:v>5.1310814471721224</c:v>
                </c:pt>
                <c:pt idx="252">
                  <c:v>5.1340321722401807</c:v>
                </c:pt>
                <c:pt idx="253">
                  <c:v>5.1316722891390896</c:v>
                </c:pt>
                <c:pt idx="254">
                  <c:v>5.0625950330269669</c:v>
                </c:pt>
                <c:pt idx="255">
                  <c:v>5.2401584523745042</c:v>
                </c:pt>
                <c:pt idx="256">
                  <c:v>5.0882134287416303</c:v>
                </c:pt>
                <c:pt idx="257">
                  <c:v>5.0857427665830608</c:v>
                </c:pt>
                <c:pt idx="258">
                  <c:v>5.084505142662711</c:v>
                </c:pt>
                <c:pt idx="259">
                  <c:v>5.1197886079927786</c:v>
                </c:pt>
                <c:pt idx="260">
                  <c:v>5.0751738152338266</c:v>
                </c:pt>
                <c:pt idx="261">
                  <c:v>5.0562458053483077</c:v>
                </c:pt>
                <c:pt idx="262">
                  <c:v>5.2034570855240769</c:v>
                </c:pt>
                <c:pt idx="263">
                  <c:v>5.1083667825895906</c:v>
                </c:pt>
                <c:pt idx="264">
                  <c:v>5.0421339611556268</c:v>
                </c:pt>
                <c:pt idx="265">
                  <c:v>5.1269357497924162</c:v>
                </c:pt>
                <c:pt idx="266">
                  <c:v>5.0172798368149243</c:v>
                </c:pt>
                <c:pt idx="267">
                  <c:v>5.0757986200026686</c:v>
                </c:pt>
                <c:pt idx="268">
                  <c:v>4.962844630259907</c:v>
                </c:pt>
                <c:pt idx="269">
                  <c:v>4.9126548857360524</c:v>
                </c:pt>
                <c:pt idx="270">
                  <c:v>5.0297841129350163</c:v>
                </c:pt>
                <c:pt idx="271">
                  <c:v>4.9938281757798748</c:v>
                </c:pt>
                <c:pt idx="272">
                  <c:v>5.054333149361975</c:v>
                </c:pt>
                <c:pt idx="273">
                  <c:v>5.0106352940962555</c:v>
                </c:pt>
                <c:pt idx="274">
                  <c:v>5.0466457316192885</c:v>
                </c:pt>
                <c:pt idx="275">
                  <c:v>5.0857427665830608</c:v>
                </c:pt>
                <c:pt idx="276">
                  <c:v>5.0072963928307415</c:v>
                </c:pt>
                <c:pt idx="277">
                  <c:v>5.0568825452615753</c:v>
                </c:pt>
                <c:pt idx="278">
                  <c:v>5.0949764425300064</c:v>
                </c:pt>
                <c:pt idx="279">
                  <c:v>4.9600435079801954</c:v>
                </c:pt>
                <c:pt idx="280">
                  <c:v>4.9781121023906953</c:v>
                </c:pt>
                <c:pt idx="281">
                  <c:v>5.0258522599011162</c:v>
                </c:pt>
                <c:pt idx="282">
                  <c:v>5.0019308534661091</c:v>
                </c:pt>
                <c:pt idx="283">
                  <c:v>5.0278201188503564</c:v>
                </c:pt>
                <c:pt idx="284">
                  <c:v>5.0530560099802075</c:v>
                </c:pt>
                <c:pt idx="285">
                  <c:v>5.0651234793803255</c:v>
                </c:pt>
                <c:pt idx="286">
                  <c:v>5.0132984115157395</c:v>
                </c:pt>
                <c:pt idx="287">
                  <c:v>5.0434251169192468</c:v>
                </c:pt>
                <c:pt idx="288">
                  <c:v>5.01396308418893</c:v>
                </c:pt>
                <c:pt idx="289">
                  <c:v>5.0408411361533219</c:v>
                </c:pt>
                <c:pt idx="290">
                  <c:v>4.9487598903781684</c:v>
                </c:pt>
                <c:pt idx="291">
                  <c:v>5.0795392727434665</c:v>
                </c:pt>
                <c:pt idx="292">
                  <c:v>4.9344739331306915</c:v>
                </c:pt>
                <c:pt idx="293">
                  <c:v>4.9344739331306915</c:v>
                </c:pt>
                <c:pt idx="294">
                  <c:v>4.9870254284571223</c:v>
                </c:pt>
                <c:pt idx="295">
                  <c:v>4.9373474983264236</c:v>
                </c:pt>
                <c:pt idx="296">
                  <c:v>4.9272536851572051</c:v>
                </c:pt>
                <c:pt idx="297">
                  <c:v>5.004617221770693</c:v>
                </c:pt>
                <c:pt idx="298">
                  <c:v>5.0039463059454592</c:v>
                </c:pt>
                <c:pt idx="299">
                  <c:v>4.9052747784384296</c:v>
                </c:pt>
                <c:pt idx="300">
                  <c:v>4.9698132995760007</c:v>
                </c:pt>
                <c:pt idx="301">
                  <c:v>4.9155917454093618</c:v>
                </c:pt>
                <c:pt idx="302">
                  <c:v>4.9015641990418937</c:v>
                </c:pt>
                <c:pt idx="303">
                  <c:v>4.7621739347977563</c:v>
                </c:pt>
                <c:pt idx="304">
                  <c:v>4.8843159274175862</c:v>
                </c:pt>
                <c:pt idx="305">
                  <c:v>4.8138090510994198</c:v>
                </c:pt>
                <c:pt idx="306">
                  <c:v>4.8751973232011512</c:v>
                </c:pt>
                <c:pt idx="307">
                  <c:v>5.0172798368149243</c:v>
                </c:pt>
                <c:pt idx="308">
                  <c:v>4.836281906951478</c:v>
                </c:pt>
                <c:pt idx="309">
                  <c:v>4.836281906951478</c:v>
                </c:pt>
                <c:pt idx="310">
                  <c:v>4.9558270576012609</c:v>
                </c:pt>
                <c:pt idx="311">
                  <c:v>4.8394514817127572</c:v>
                </c:pt>
                <c:pt idx="312">
                  <c:v>4.8146204101702983</c:v>
                </c:pt>
                <c:pt idx="313">
                  <c:v>4.7966166505590468</c:v>
                </c:pt>
                <c:pt idx="314">
                  <c:v>4.7924792842930852</c:v>
                </c:pt>
                <c:pt idx="315">
                  <c:v>4.8520302639196169</c:v>
                </c:pt>
                <c:pt idx="316">
                  <c:v>4.8138090510994198</c:v>
                </c:pt>
                <c:pt idx="317">
                  <c:v>4.7715317232033163</c:v>
                </c:pt>
                <c:pt idx="318">
                  <c:v>4.7808027546312495</c:v>
                </c:pt>
                <c:pt idx="319">
                  <c:v>4.7655869073939963</c:v>
                </c:pt>
                <c:pt idx="320">
                  <c:v>4.7749129605751861</c:v>
                </c:pt>
                <c:pt idx="321">
                  <c:v>4.7824792009585018</c:v>
                </c:pt>
                <c:pt idx="322">
                  <c:v>4.7791234931115296</c:v>
                </c:pt>
                <c:pt idx="323">
                  <c:v>4.7999142627806028</c:v>
                </c:pt>
                <c:pt idx="324">
                  <c:v>4.7899886229806334</c:v>
                </c:pt>
                <c:pt idx="325">
                  <c:v>4.7858236856813487</c:v>
                </c:pt>
                <c:pt idx="326">
                  <c:v>4.7621739347977563</c:v>
                </c:pt>
                <c:pt idx="327">
                  <c:v>4.7715317232033163</c:v>
                </c:pt>
                <c:pt idx="328">
                  <c:v>4.7765993016156223</c:v>
                </c:pt>
                <c:pt idx="329">
                  <c:v>4.7672890354645263</c:v>
                </c:pt>
                <c:pt idx="330">
                  <c:v>4.7423200241353252</c:v>
                </c:pt>
                <c:pt idx="331">
                  <c:v>4.7353208704531369</c:v>
                </c:pt>
                <c:pt idx="332">
                  <c:v>4.7184988712950942</c:v>
                </c:pt>
                <c:pt idx="333">
                  <c:v>4.7247294210457307</c:v>
                </c:pt>
                <c:pt idx="334">
                  <c:v>4.7202829930885963</c:v>
                </c:pt>
                <c:pt idx="335">
                  <c:v>4.7698368075433253</c:v>
                </c:pt>
                <c:pt idx="336">
                  <c:v>4.7621739347977563</c:v>
                </c:pt>
                <c:pt idx="337">
                  <c:v>4.7527277503457057</c:v>
                </c:pt>
                <c:pt idx="338">
                  <c:v>4.73795129722191</c:v>
                </c:pt>
                <c:pt idx="339">
                  <c:v>4.7518645651388951</c:v>
                </c:pt>
                <c:pt idx="340">
                  <c:v>4.7211738617443979</c:v>
                </c:pt>
                <c:pt idx="341">
                  <c:v>4.7149210499472103</c:v>
                </c:pt>
                <c:pt idx="342">
                  <c:v>4.7086288943563215</c:v>
                </c:pt>
                <c:pt idx="343">
                  <c:v>4.7059200890882344</c:v>
                </c:pt>
                <c:pt idx="344">
                  <c:v>4.664382045619937</c:v>
                </c:pt>
                <c:pt idx="345">
                  <c:v>4.7077267743131834</c:v>
                </c:pt>
                <c:pt idx="346">
                  <c:v>4.6849051540069446</c:v>
                </c:pt>
                <c:pt idx="347">
                  <c:v>4.6606048928761918</c:v>
                </c:pt>
                <c:pt idx="348">
                  <c:v>4.389498649512583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5072"/>
        <c:axId val="452925464"/>
      </c:scatterChart>
      <c:valAx>
        <c:axId val="45292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25464"/>
        <c:crosses val="autoZero"/>
        <c:crossBetween val="midCat"/>
      </c:valAx>
      <c:valAx>
        <c:axId val="452925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925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5.1096237970253887E-2"/>
                  <c:y val="-0.33507072032662705"/>
                </c:manualLayout>
              </c:layout>
              <c:numFmt formatCode="General" sourceLinked="0"/>
            </c:trendlineLbl>
          </c:trendline>
          <c:xVal>
            <c:numRef>
              <c:f>bomb04SH!$A$128:$A$476</c:f>
              <c:numCache>
                <c:formatCode>General</c:formatCode>
                <c:ptCount val="349"/>
                <c:pt idx="0">
                  <c:v>1967.7</c:v>
                </c:pt>
                <c:pt idx="1">
                  <c:v>1967.79</c:v>
                </c:pt>
                <c:pt idx="2">
                  <c:v>1967.87</c:v>
                </c:pt>
                <c:pt idx="3">
                  <c:v>1967.95</c:v>
                </c:pt>
                <c:pt idx="4">
                  <c:v>1968.04</c:v>
                </c:pt>
                <c:pt idx="5">
                  <c:v>1968.12</c:v>
                </c:pt>
                <c:pt idx="6">
                  <c:v>1968.2</c:v>
                </c:pt>
                <c:pt idx="7">
                  <c:v>1968.29</c:v>
                </c:pt>
                <c:pt idx="8">
                  <c:v>1968.37</c:v>
                </c:pt>
                <c:pt idx="9">
                  <c:v>1968.45</c:v>
                </c:pt>
                <c:pt idx="10">
                  <c:v>1968.54</c:v>
                </c:pt>
                <c:pt idx="11">
                  <c:v>1968.62</c:v>
                </c:pt>
                <c:pt idx="12">
                  <c:v>1968.7</c:v>
                </c:pt>
                <c:pt idx="13">
                  <c:v>1968.79</c:v>
                </c:pt>
                <c:pt idx="14">
                  <c:v>1968.87</c:v>
                </c:pt>
                <c:pt idx="15">
                  <c:v>1968.95</c:v>
                </c:pt>
                <c:pt idx="16">
                  <c:v>1969.04</c:v>
                </c:pt>
                <c:pt idx="17">
                  <c:v>1969.12</c:v>
                </c:pt>
                <c:pt idx="18">
                  <c:v>1969.2</c:v>
                </c:pt>
                <c:pt idx="19">
                  <c:v>1969.29</c:v>
                </c:pt>
                <c:pt idx="20">
                  <c:v>1969.37</c:v>
                </c:pt>
                <c:pt idx="21">
                  <c:v>1969.45</c:v>
                </c:pt>
                <c:pt idx="22">
                  <c:v>1969.53</c:v>
                </c:pt>
                <c:pt idx="23">
                  <c:v>1969.62</c:v>
                </c:pt>
                <c:pt idx="24">
                  <c:v>1969.7</c:v>
                </c:pt>
                <c:pt idx="25">
                  <c:v>1969.79</c:v>
                </c:pt>
                <c:pt idx="26">
                  <c:v>1969.87</c:v>
                </c:pt>
                <c:pt idx="27">
                  <c:v>1969.95</c:v>
                </c:pt>
                <c:pt idx="28">
                  <c:v>1970.04</c:v>
                </c:pt>
                <c:pt idx="29">
                  <c:v>1970.12</c:v>
                </c:pt>
                <c:pt idx="30">
                  <c:v>1970.2</c:v>
                </c:pt>
                <c:pt idx="31">
                  <c:v>1970.28</c:v>
                </c:pt>
                <c:pt idx="32">
                  <c:v>1970.37</c:v>
                </c:pt>
                <c:pt idx="33">
                  <c:v>1970.45</c:v>
                </c:pt>
                <c:pt idx="34">
                  <c:v>1970.53</c:v>
                </c:pt>
                <c:pt idx="35">
                  <c:v>1970.62</c:v>
                </c:pt>
                <c:pt idx="36">
                  <c:v>1970.7</c:v>
                </c:pt>
                <c:pt idx="37">
                  <c:v>1970.79</c:v>
                </c:pt>
                <c:pt idx="38">
                  <c:v>1970.87</c:v>
                </c:pt>
                <c:pt idx="39">
                  <c:v>1970.95</c:v>
                </c:pt>
                <c:pt idx="40">
                  <c:v>1971.04</c:v>
                </c:pt>
                <c:pt idx="41">
                  <c:v>1971.12</c:v>
                </c:pt>
                <c:pt idx="42">
                  <c:v>1971.2</c:v>
                </c:pt>
                <c:pt idx="43">
                  <c:v>1971.28</c:v>
                </c:pt>
                <c:pt idx="44">
                  <c:v>1971.37</c:v>
                </c:pt>
                <c:pt idx="45">
                  <c:v>1971.45</c:v>
                </c:pt>
                <c:pt idx="46">
                  <c:v>1971.53</c:v>
                </c:pt>
                <c:pt idx="47">
                  <c:v>1971.62</c:v>
                </c:pt>
                <c:pt idx="48">
                  <c:v>1971.7</c:v>
                </c:pt>
                <c:pt idx="49">
                  <c:v>1971.79</c:v>
                </c:pt>
                <c:pt idx="50">
                  <c:v>1971.87</c:v>
                </c:pt>
                <c:pt idx="51">
                  <c:v>1971.95</c:v>
                </c:pt>
                <c:pt idx="52">
                  <c:v>1972.04</c:v>
                </c:pt>
                <c:pt idx="53">
                  <c:v>1972.12</c:v>
                </c:pt>
                <c:pt idx="54">
                  <c:v>1972.2</c:v>
                </c:pt>
                <c:pt idx="55">
                  <c:v>1972.29</c:v>
                </c:pt>
                <c:pt idx="56">
                  <c:v>1972.37</c:v>
                </c:pt>
                <c:pt idx="57">
                  <c:v>1972.45</c:v>
                </c:pt>
                <c:pt idx="58">
                  <c:v>1972.54</c:v>
                </c:pt>
                <c:pt idx="59">
                  <c:v>1972.62</c:v>
                </c:pt>
                <c:pt idx="60">
                  <c:v>1972.7</c:v>
                </c:pt>
                <c:pt idx="61">
                  <c:v>1972.79</c:v>
                </c:pt>
                <c:pt idx="62">
                  <c:v>1972.87</c:v>
                </c:pt>
                <c:pt idx="63">
                  <c:v>1972.95</c:v>
                </c:pt>
                <c:pt idx="64">
                  <c:v>1973.04</c:v>
                </c:pt>
                <c:pt idx="65">
                  <c:v>1973.12</c:v>
                </c:pt>
                <c:pt idx="66">
                  <c:v>1973.2</c:v>
                </c:pt>
                <c:pt idx="67">
                  <c:v>1973.29</c:v>
                </c:pt>
                <c:pt idx="68">
                  <c:v>1973.37</c:v>
                </c:pt>
                <c:pt idx="69">
                  <c:v>1973.45</c:v>
                </c:pt>
                <c:pt idx="70">
                  <c:v>1973.53</c:v>
                </c:pt>
                <c:pt idx="71">
                  <c:v>1973.62</c:v>
                </c:pt>
                <c:pt idx="72">
                  <c:v>1973.7</c:v>
                </c:pt>
                <c:pt idx="73">
                  <c:v>1973.79</c:v>
                </c:pt>
                <c:pt idx="74">
                  <c:v>1973.87</c:v>
                </c:pt>
                <c:pt idx="75">
                  <c:v>1973.95</c:v>
                </c:pt>
                <c:pt idx="76">
                  <c:v>1974.04</c:v>
                </c:pt>
                <c:pt idx="77">
                  <c:v>1974.12</c:v>
                </c:pt>
                <c:pt idx="78">
                  <c:v>1974.2</c:v>
                </c:pt>
                <c:pt idx="79">
                  <c:v>1974.28</c:v>
                </c:pt>
                <c:pt idx="80">
                  <c:v>1974.37</c:v>
                </c:pt>
                <c:pt idx="81">
                  <c:v>1974.45</c:v>
                </c:pt>
                <c:pt idx="82">
                  <c:v>1974.53</c:v>
                </c:pt>
                <c:pt idx="83">
                  <c:v>1974.62</c:v>
                </c:pt>
                <c:pt idx="84">
                  <c:v>1974.7</c:v>
                </c:pt>
                <c:pt idx="85">
                  <c:v>1974.79</c:v>
                </c:pt>
                <c:pt idx="86">
                  <c:v>1974.87</c:v>
                </c:pt>
                <c:pt idx="87">
                  <c:v>1974.95</c:v>
                </c:pt>
                <c:pt idx="88">
                  <c:v>1975.04</c:v>
                </c:pt>
                <c:pt idx="89">
                  <c:v>1975.12</c:v>
                </c:pt>
                <c:pt idx="90">
                  <c:v>1975.2</c:v>
                </c:pt>
                <c:pt idx="91">
                  <c:v>1975.28</c:v>
                </c:pt>
                <c:pt idx="92">
                  <c:v>1975.37</c:v>
                </c:pt>
                <c:pt idx="93">
                  <c:v>1975.45</c:v>
                </c:pt>
                <c:pt idx="94">
                  <c:v>1975.53</c:v>
                </c:pt>
                <c:pt idx="95">
                  <c:v>1975.62</c:v>
                </c:pt>
                <c:pt idx="96">
                  <c:v>1975.7</c:v>
                </c:pt>
                <c:pt idx="97">
                  <c:v>1975.79</c:v>
                </c:pt>
                <c:pt idx="98">
                  <c:v>1975.87</c:v>
                </c:pt>
                <c:pt idx="99">
                  <c:v>1975.95</c:v>
                </c:pt>
                <c:pt idx="100">
                  <c:v>1976.04</c:v>
                </c:pt>
                <c:pt idx="101">
                  <c:v>1976.12</c:v>
                </c:pt>
                <c:pt idx="102">
                  <c:v>1976.2</c:v>
                </c:pt>
                <c:pt idx="103">
                  <c:v>1976.29</c:v>
                </c:pt>
                <c:pt idx="104">
                  <c:v>1976.37</c:v>
                </c:pt>
                <c:pt idx="105">
                  <c:v>1976.45</c:v>
                </c:pt>
                <c:pt idx="106">
                  <c:v>1976.54</c:v>
                </c:pt>
                <c:pt idx="107">
                  <c:v>1976.62</c:v>
                </c:pt>
                <c:pt idx="108">
                  <c:v>1976.7</c:v>
                </c:pt>
                <c:pt idx="109">
                  <c:v>1976.79</c:v>
                </c:pt>
                <c:pt idx="110">
                  <c:v>1976.87</c:v>
                </c:pt>
                <c:pt idx="111">
                  <c:v>1976.95</c:v>
                </c:pt>
                <c:pt idx="112">
                  <c:v>1977.04</c:v>
                </c:pt>
                <c:pt idx="113">
                  <c:v>1977.12</c:v>
                </c:pt>
                <c:pt idx="114">
                  <c:v>1977.2</c:v>
                </c:pt>
                <c:pt idx="115">
                  <c:v>1977.29</c:v>
                </c:pt>
                <c:pt idx="116">
                  <c:v>1977.37</c:v>
                </c:pt>
                <c:pt idx="117">
                  <c:v>1977.45</c:v>
                </c:pt>
                <c:pt idx="118">
                  <c:v>1977.53</c:v>
                </c:pt>
                <c:pt idx="119">
                  <c:v>1977.62</c:v>
                </c:pt>
                <c:pt idx="120">
                  <c:v>1977.7</c:v>
                </c:pt>
                <c:pt idx="121">
                  <c:v>1977.79</c:v>
                </c:pt>
                <c:pt idx="122">
                  <c:v>1977.87</c:v>
                </c:pt>
                <c:pt idx="123">
                  <c:v>1977.95</c:v>
                </c:pt>
                <c:pt idx="124">
                  <c:v>1978.04</c:v>
                </c:pt>
                <c:pt idx="125">
                  <c:v>1978.12</c:v>
                </c:pt>
                <c:pt idx="126">
                  <c:v>1978.2</c:v>
                </c:pt>
                <c:pt idx="127">
                  <c:v>1978.28</c:v>
                </c:pt>
                <c:pt idx="128">
                  <c:v>1978.37</c:v>
                </c:pt>
                <c:pt idx="129">
                  <c:v>1978.45</c:v>
                </c:pt>
                <c:pt idx="130">
                  <c:v>1978.53</c:v>
                </c:pt>
                <c:pt idx="131">
                  <c:v>1978.62</c:v>
                </c:pt>
                <c:pt idx="132">
                  <c:v>1978.7</c:v>
                </c:pt>
                <c:pt idx="133">
                  <c:v>1978.79</c:v>
                </c:pt>
                <c:pt idx="134">
                  <c:v>1978.87</c:v>
                </c:pt>
                <c:pt idx="135">
                  <c:v>1979.04</c:v>
                </c:pt>
                <c:pt idx="136">
                  <c:v>1979.12</c:v>
                </c:pt>
                <c:pt idx="137">
                  <c:v>1979.2</c:v>
                </c:pt>
                <c:pt idx="138">
                  <c:v>1979.28</c:v>
                </c:pt>
                <c:pt idx="139">
                  <c:v>1979.37</c:v>
                </c:pt>
                <c:pt idx="140">
                  <c:v>1979.45</c:v>
                </c:pt>
                <c:pt idx="141">
                  <c:v>1979.53</c:v>
                </c:pt>
                <c:pt idx="142">
                  <c:v>1979.62</c:v>
                </c:pt>
                <c:pt idx="143">
                  <c:v>1979.7</c:v>
                </c:pt>
                <c:pt idx="144">
                  <c:v>1979.79</c:v>
                </c:pt>
                <c:pt idx="145">
                  <c:v>1979.87</c:v>
                </c:pt>
                <c:pt idx="146">
                  <c:v>1979.95</c:v>
                </c:pt>
                <c:pt idx="147">
                  <c:v>1980.04</c:v>
                </c:pt>
                <c:pt idx="148">
                  <c:v>1980.12</c:v>
                </c:pt>
                <c:pt idx="149">
                  <c:v>1980.2</c:v>
                </c:pt>
                <c:pt idx="150">
                  <c:v>1980.29</c:v>
                </c:pt>
                <c:pt idx="151">
                  <c:v>1980.37</c:v>
                </c:pt>
                <c:pt idx="152">
                  <c:v>1980.45</c:v>
                </c:pt>
                <c:pt idx="153">
                  <c:v>1980.54</c:v>
                </c:pt>
                <c:pt idx="154">
                  <c:v>1980.62</c:v>
                </c:pt>
                <c:pt idx="155">
                  <c:v>1980.7</c:v>
                </c:pt>
                <c:pt idx="156">
                  <c:v>1980.79</c:v>
                </c:pt>
                <c:pt idx="157">
                  <c:v>1980.87</c:v>
                </c:pt>
                <c:pt idx="158">
                  <c:v>1980.95</c:v>
                </c:pt>
                <c:pt idx="159">
                  <c:v>1981.04</c:v>
                </c:pt>
                <c:pt idx="160">
                  <c:v>1981.12</c:v>
                </c:pt>
                <c:pt idx="161">
                  <c:v>1981.2</c:v>
                </c:pt>
                <c:pt idx="162">
                  <c:v>1981.29</c:v>
                </c:pt>
                <c:pt idx="163">
                  <c:v>1981.37</c:v>
                </c:pt>
                <c:pt idx="164">
                  <c:v>1981.45</c:v>
                </c:pt>
                <c:pt idx="165">
                  <c:v>1981.53</c:v>
                </c:pt>
                <c:pt idx="166">
                  <c:v>1981.62</c:v>
                </c:pt>
                <c:pt idx="167">
                  <c:v>1981.7</c:v>
                </c:pt>
                <c:pt idx="168">
                  <c:v>1981.79</c:v>
                </c:pt>
                <c:pt idx="169">
                  <c:v>1981.87</c:v>
                </c:pt>
                <c:pt idx="170">
                  <c:v>1981.95</c:v>
                </c:pt>
                <c:pt idx="171">
                  <c:v>1982.04</c:v>
                </c:pt>
                <c:pt idx="172">
                  <c:v>1982.12</c:v>
                </c:pt>
                <c:pt idx="173">
                  <c:v>1982.2</c:v>
                </c:pt>
                <c:pt idx="174">
                  <c:v>1982.28</c:v>
                </c:pt>
                <c:pt idx="175">
                  <c:v>1982.37</c:v>
                </c:pt>
                <c:pt idx="176">
                  <c:v>1982.45</c:v>
                </c:pt>
                <c:pt idx="177">
                  <c:v>1982.53</c:v>
                </c:pt>
                <c:pt idx="178">
                  <c:v>1982.62</c:v>
                </c:pt>
                <c:pt idx="179">
                  <c:v>1982.7</c:v>
                </c:pt>
                <c:pt idx="180">
                  <c:v>1982.79</c:v>
                </c:pt>
                <c:pt idx="181">
                  <c:v>1982.87</c:v>
                </c:pt>
                <c:pt idx="182">
                  <c:v>1982.95</c:v>
                </c:pt>
                <c:pt idx="183">
                  <c:v>1983.04</c:v>
                </c:pt>
                <c:pt idx="184">
                  <c:v>1983.12</c:v>
                </c:pt>
                <c:pt idx="185">
                  <c:v>1983.2</c:v>
                </c:pt>
                <c:pt idx="186">
                  <c:v>1983.28</c:v>
                </c:pt>
                <c:pt idx="187">
                  <c:v>1983.37</c:v>
                </c:pt>
                <c:pt idx="188">
                  <c:v>1983.45</c:v>
                </c:pt>
                <c:pt idx="189">
                  <c:v>1983.53</c:v>
                </c:pt>
                <c:pt idx="190">
                  <c:v>1983.62</c:v>
                </c:pt>
                <c:pt idx="191">
                  <c:v>1983.7</c:v>
                </c:pt>
                <c:pt idx="192">
                  <c:v>1983.79</c:v>
                </c:pt>
                <c:pt idx="193">
                  <c:v>1983.87</c:v>
                </c:pt>
                <c:pt idx="194">
                  <c:v>1983.95</c:v>
                </c:pt>
                <c:pt idx="195">
                  <c:v>1984.04</c:v>
                </c:pt>
                <c:pt idx="196">
                  <c:v>1984.12</c:v>
                </c:pt>
                <c:pt idx="197">
                  <c:v>1984.2</c:v>
                </c:pt>
                <c:pt idx="198">
                  <c:v>1984.29</c:v>
                </c:pt>
                <c:pt idx="199">
                  <c:v>1984.37</c:v>
                </c:pt>
                <c:pt idx="200">
                  <c:v>1984.45</c:v>
                </c:pt>
                <c:pt idx="201">
                  <c:v>1984.54</c:v>
                </c:pt>
                <c:pt idx="202">
                  <c:v>1984.62</c:v>
                </c:pt>
                <c:pt idx="203">
                  <c:v>1984.7</c:v>
                </c:pt>
                <c:pt idx="204">
                  <c:v>1984.79</c:v>
                </c:pt>
                <c:pt idx="205">
                  <c:v>1984.87</c:v>
                </c:pt>
                <c:pt idx="206">
                  <c:v>1984.95</c:v>
                </c:pt>
                <c:pt idx="207">
                  <c:v>1985.04</c:v>
                </c:pt>
                <c:pt idx="208">
                  <c:v>1985.12</c:v>
                </c:pt>
                <c:pt idx="209">
                  <c:v>1985.2</c:v>
                </c:pt>
                <c:pt idx="210">
                  <c:v>1985.29</c:v>
                </c:pt>
                <c:pt idx="211">
                  <c:v>1985.37</c:v>
                </c:pt>
                <c:pt idx="212">
                  <c:v>1985.45</c:v>
                </c:pt>
                <c:pt idx="213">
                  <c:v>1985.53</c:v>
                </c:pt>
                <c:pt idx="214">
                  <c:v>1985.62</c:v>
                </c:pt>
                <c:pt idx="215">
                  <c:v>1985.7</c:v>
                </c:pt>
                <c:pt idx="216">
                  <c:v>1985.79</c:v>
                </c:pt>
                <c:pt idx="217">
                  <c:v>1985.87</c:v>
                </c:pt>
                <c:pt idx="218">
                  <c:v>1985.95</c:v>
                </c:pt>
                <c:pt idx="219">
                  <c:v>1986.04</c:v>
                </c:pt>
                <c:pt idx="220">
                  <c:v>1986.12</c:v>
                </c:pt>
                <c:pt idx="221">
                  <c:v>1986.2</c:v>
                </c:pt>
                <c:pt idx="222">
                  <c:v>1986.28</c:v>
                </c:pt>
                <c:pt idx="223">
                  <c:v>1986.37</c:v>
                </c:pt>
                <c:pt idx="224">
                  <c:v>1986.53</c:v>
                </c:pt>
                <c:pt idx="225">
                  <c:v>1986.62</c:v>
                </c:pt>
                <c:pt idx="226">
                  <c:v>1986.7</c:v>
                </c:pt>
                <c:pt idx="227">
                  <c:v>1986.79</c:v>
                </c:pt>
                <c:pt idx="228">
                  <c:v>1986.87</c:v>
                </c:pt>
                <c:pt idx="229">
                  <c:v>1986.95</c:v>
                </c:pt>
                <c:pt idx="230">
                  <c:v>1987.04</c:v>
                </c:pt>
                <c:pt idx="231">
                  <c:v>1987.2</c:v>
                </c:pt>
                <c:pt idx="232">
                  <c:v>1987.28</c:v>
                </c:pt>
                <c:pt idx="233">
                  <c:v>1987.37</c:v>
                </c:pt>
                <c:pt idx="234">
                  <c:v>1987.45</c:v>
                </c:pt>
                <c:pt idx="235">
                  <c:v>1987.53</c:v>
                </c:pt>
                <c:pt idx="236">
                  <c:v>1987.62</c:v>
                </c:pt>
                <c:pt idx="237">
                  <c:v>1987.7</c:v>
                </c:pt>
                <c:pt idx="238">
                  <c:v>1987.79</c:v>
                </c:pt>
                <c:pt idx="239">
                  <c:v>1987.87</c:v>
                </c:pt>
                <c:pt idx="240">
                  <c:v>1987.95</c:v>
                </c:pt>
                <c:pt idx="241">
                  <c:v>1988.12</c:v>
                </c:pt>
                <c:pt idx="242">
                  <c:v>1988.2</c:v>
                </c:pt>
                <c:pt idx="243">
                  <c:v>1988.29</c:v>
                </c:pt>
                <c:pt idx="244">
                  <c:v>1988.37</c:v>
                </c:pt>
                <c:pt idx="245">
                  <c:v>1988.45</c:v>
                </c:pt>
                <c:pt idx="246">
                  <c:v>1988.54</c:v>
                </c:pt>
                <c:pt idx="247">
                  <c:v>1988.62</c:v>
                </c:pt>
                <c:pt idx="248">
                  <c:v>1988.7</c:v>
                </c:pt>
                <c:pt idx="249">
                  <c:v>1988.79</c:v>
                </c:pt>
                <c:pt idx="250">
                  <c:v>1988.87</c:v>
                </c:pt>
                <c:pt idx="251">
                  <c:v>1988.95</c:v>
                </c:pt>
                <c:pt idx="252">
                  <c:v>1989.04</c:v>
                </c:pt>
                <c:pt idx="253">
                  <c:v>1989.12</c:v>
                </c:pt>
                <c:pt idx="254">
                  <c:v>1989.2</c:v>
                </c:pt>
                <c:pt idx="255">
                  <c:v>1989.29</c:v>
                </c:pt>
                <c:pt idx="256">
                  <c:v>1989.37</c:v>
                </c:pt>
                <c:pt idx="257">
                  <c:v>1989.45</c:v>
                </c:pt>
                <c:pt idx="258">
                  <c:v>1989.53</c:v>
                </c:pt>
                <c:pt idx="259">
                  <c:v>1989.62</c:v>
                </c:pt>
                <c:pt idx="260">
                  <c:v>1989.7</c:v>
                </c:pt>
                <c:pt idx="261">
                  <c:v>1989.79</c:v>
                </c:pt>
                <c:pt idx="262">
                  <c:v>1989.87</c:v>
                </c:pt>
                <c:pt idx="263">
                  <c:v>1989.95</c:v>
                </c:pt>
                <c:pt idx="264">
                  <c:v>1990.04</c:v>
                </c:pt>
                <c:pt idx="265">
                  <c:v>1990.12</c:v>
                </c:pt>
                <c:pt idx="266">
                  <c:v>1990.2</c:v>
                </c:pt>
                <c:pt idx="267">
                  <c:v>1990.28</c:v>
                </c:pt>
                <c:pt idx="268">
                  <c:v>1990.37</c:v>
                </c:pt>
                <c:pt idx="269">
                  <c:v>1990.45</c:v>
                </c:pt>
                <c:pt idx="270">
                  <c:v>1990.53</c:v>
                </c:pt>
                <c:pt idx="271">
                  <c:v>1990.62</c:v>
                </c:pt>
                <c:pt idx="272">
                  <c:v>1990.7</c:v>
                </c:pt>
                <c:pt idx="273">
                  <c:v>1990.79</c:v>
                </c:pt>
                <c:pt idx="274">
                  <c:v>1990.87</c:v>
                </c:pt>
                <c:pt idx="275">
                  <c:v>1990.95</c:v>
                </c:pt>
                <c:pt idx="276">
                  <c:v>1991.04</c:v>
                </c:pt>
                <c:pt idx="277">
                  <c:v>1991.12</c:v>
                </c:pt>
                <c:pt idx="278">
                  <c:v>1991.2</c:v>
                </c:pt>
                <c:pt idx="279">
                  <c:v>1991.28</c:v>
                </c:pt>
                <c:pt idx="280">
                  <c:v>1991.37</c:v>
                </c:pt>
                <c:pt idx="281">
                  <c:v>1991.45</c:v>
                </c:pt>
                <c:pt idx="282">
                  <c:v>1991.53</c:v>
                </c:pt>
                <c:pt idx="283">
                  <c:v>1991.62</c:v>
                </c:pt>
                <c:pt idx="284">
                  <c:v>1991.7</c:v>
                </c:pt>
                <c:pt idx="285">
                  <c:v>1991.79</c:v>
                </c:pt>
                <c:pt idx="286">
                  <c:v>1991.87</c:v>
                </c:pt>
                <c:pt idx="287">
                  <c:v>1991.95</c:v>
                </c:pt>
                <c:pt idx="288">
                  <c:v>1992.04</c:v>
                </c:pt>
                <c:pt idx="289">
                  <c:v>1992.12</c:v>
                </c:pt>
                <c:pt idx="290">
                  <c:v>1992.2</c:v>
                </c:pt>
                <c:pt idx="291">
                  <c:v>1992.29</c:v>
                </c:pt>
                <c:pt idx="292">
                  <c:v>1992.37</c:v>
                </c:pt>
                <c:pt idx="293">
                  <c:v>1992.45</c:v>
                </c:pt>
                <c:pt idx="294">
                  <c:v>1992.54</c:v>
                </c:pt>
                <c:pt idx="295">
                  <c:v>1992.62</c:v>
                </c:pt>
                <c:pt idx="296">
                  <c:v>1992.7</c:v>
                </c:pt>
                <c:pt idx="297">
                  <c:v>1992.79</c:v>
                </c:pt>
                <c:pt idx="298">
                  <c:v>1992.87</c:v>
                </c:pt>
                <c:pt idx="299">
                  <c:v>1992.95</c:v>
                </c:pt>
                <c:pt idx="300">
                  <c:v>1993.04</c:v>
                </c:pt>
                <c:pt idx="301">
                  <c:v>1993.12</c:v>
                </c:pt>
                <c:pt idx="302">
                  <c:v>1993.2</c:v>
                </c:pt>
                <c:pt idx="303">
                  <c:v>1993.29</c:v>
                </c:pt>
                <c:pt idx="304">
                  <c:v>1993.37</c:v>
                </c:pt>
                <c:pt idx="305">
                  <c:v>1993.45</c:v>
                </c:pt>
                <c:pt idx="306">
                  <c:v>1993.53</c:v>
                </c:pt>
                <c:pt idx="307">
                  <c:v>1993.62</c:v>
                </c:pt>
                <c:pt idx="308">
                  <c:v>1993.7</c:v>
                </c:pt>
                <c:pt idx="309">
                  <c:v>1993.79</c:v>
                </c:pt>
                <c:pt idx="310">
                  <c:v>1993.87</c:v>
                </c:pt>
                <c:pt idx="311">
                  <c:v>1993.95</c:v>
                </c:pt>
                <c:pt idx="312">
                  <c:v>1994.04</c:v>
                </c:pt>
                <c:pt idx="313">
                  <c:v>1994.12</c:v>
                </c:pt>
                <c:pt idx="314">
                  <c:v>1994.2</c:v>
                </c:pt>
                <c:pt idx="315">
                  <c:v>1994.28</c:v>
                </c:pt>
                <c:pt idx="316">
                  <c:v>1994.37</c:v>
                </c:pt>
                <c:pt idx="317">
                  <c:v>1994.45</c:v>
                </c:pt>
                <c:pt idx="318">
                  <c:v>1994.53</c:v>
                </c:pt>
                <c:pt idx="319">
                  <c:v>1994.62</c:v>
                </c:pt>
                <c:pt idx="320">
                  <c:v>1994.7</c:v>
                </c:pt>
                <c:pt idx="321">
                  <c:v>1994.79</c:v>
                </c:pt>
                <c:pt idx="322">
                  <c:v>1994.87</c:v>
                </c:pt>
                <c:pt idx="323">
                  <c:v>1994.95</c:v>
                </c:pt>
                <c:pt idx="324">
                  <c:v>1995.04</c:v>
                </c:pt>
                <c:pt idx="325">
                  <c:v>1995.12</c:v>
                </c:pt>
                <c:pt idx="326">
                  <c:v>1995.2</c:v>
                </c:pt>
                <c:pt idx="327">
                  <c:v>1995.28</c:v>
                </c:pt>
                <c:pt idx="328">
                  <c:v>1995.37</c:v>
                </c:pt>
                <c:pt idx="329">
                  <c:v>1995.45</c:v>
                </c:pt>
                <c:pt idx="330">
                  <c:v>1995.53</c:v>
                </c:pt>
                <c:pt idx="331">
                  <c:v>1995.62</c:v>
                </c:pt>
                <c:pt idx="332">
                  <c:v>1995.7</c:v>
                </c:pt>
                <c:pt idx="333">
                  <c:v>1995.79</c:v>
                </c:pt>
                <c:pt idx="334">
                  <c:v>1995.87</c:v>
                </c:pt>
                <c:pt idx="335">
                  <c:v>1995.95</c:v>
                </c:pt>
                <c:pt idx="336">
                  <c:v>1996.04</c:v>
                </c:pt>
                <c:pt idx="337">
                  <c:v>1996.12</c:v>
                </c:pt>
                <c:pt idx="338">
                  <c:v>1996.2</c:v>
                </c:pt>
                <c:pt idx="339">
                  <c:v>1996.29</c:v>
                </c:pt>
                <c:pt idx="340">
                  <c:v>1996.37</c:v>
                </c:pt>
                <c:pt idx="341">
                  <c:v>1996.45</c:v>
                </c:pt>
                <c:pt idx="342">
                  <c:v>1996.54</c:v>
                </c:pt>
                <c:pt idx="343">
                  <c:v>1996.62</c:v>
                </c:pt>
                <c:pt idx="344">
                  <c:v>1996.7</c:v>
                </c:pt>
                <c:pt idx="345">
                  <c:v>1996.79</c:v>
                </c:pt>
                <c:pt idx="346">
                  <c:v>1996.87</c:v>
                </c:pt>
                <c:pt idx="347">
                  <c:v>1996.95</c:v>
                </c:pt>
                <c:pt idx="348">
                  <c:v>2001</c:v>
                </c:pt>
              </c:numCache>
            </c:numRef>
          </c:xVal>
          <c:yVal>
            <c:numRef>
              <c:f>bomb04SH!$O$128:$O$476</c:f>
              <c:numCache>
                <c:formatCode>General</c:formatCode>
                <c:ptCount val="349"/>
                <c:pt idx="0">
                  <c:v>6.4116540506145281</c:v>
                </c:pt>
                <c:pt idx="1">
                  <c:v>6.3668140313115229</c:v>
                </c:pt>
                <c:pt idx="2">
                  <c:v>6.3772370218704104</c:v>
                </c:pt>
                <c:pt idx="3">
                  <c:v>6.3538481655136962</c:v>
                </c:pt>
                <c:pt idx="4">
                  <c:v>6.3393005423795099</c:v>
                </c:pt>
                <c:pt idx="5">
                  <c:v>6.355586691681764</c:v>
                </c:pt>
                <c:pt idx="6">
                  <c:v>6.3428253962229455</c:v>
                </c:pt>
                <c:pt idx="7">
                  <c:v>6.3449343600977661</c:v>
                </c:pt>
                <c:pt idx="8">
                  <c:v>6.3277581963548473</c:v>
                </c:pt>
                <c:pt idx="9">
                  <c:v>6.3202285802858755</c:v>
                </c:pt>
                <c:pt idx="10">
                  <c:v>6.3064577520520704</c:v>
                </c:pt>
                <c:pt idx="11">
                  <c:v>6.2991330534918797</c:v>
                </c:pt>
                <c:pt idx="12">
                  <c:v>6.2919394413585152</c:v>
                </c:pt>
                <c:pt idx="13">
                  <c:v>6.2982136822769883</c:v>
                </c:pt>
                <c:pt idx="14">
                  <c:v>6.3070049476881591</c:v>
                </c:pt>
                <c:pt idx="15">
                  <c:v>6.2967409279607143</c:v>
                </c:pt>
                <c:pt idx="16">
                  <c:v>6.3048143663083405</c:v>
                </c:pt>
                <c:pt idx="17">
                  <c:v>6.2960037366261856</c:v>
                </c:pt>
                <c:pt idx="18">
                  <c:v>6.3086447403485746</c:v>
                </c:pt>
                <c:pt idx="19">
                  <c:v>6.2980297065612643</c:v>
                </c:pt>
                <c:pt idx="20">
                  <c:v>6.2802085555061407</c:v>
                </c:pt>
                <c:pt idx="21">
                  <c:v>6.2624454278363517</c:v>
                </c:pt>
                <c:pt idx="22">
                  <c:v>6.272688309498716</c:v>
                </c:pt>
                <c:pt idx="23">
                  <c:v>6.2591989817500666</c:v>
                </c:pt>
                <c:pt idx="24">
                  <c:v>6.2852529379915234</c:v>
                </c:pt>
                <c:pt idx="25">
                  <c:v>6.2902720023431815</c:v>
                </c:pt>
                <c:pt idx="26">
                  <c:v>6.2658713923597329</c:v>
                </c:pt>
                <c:pt idx="27">
                  <c:v>6.2197946251094915</c:v>
                </c:pt>
                <c:pt idx="28">
                  <c:v>6.238519918468505</c:v>
                </c:pt>
                <c:pt idx="29">
                  <c:v>6.2934192788464811</c:v>
                </c:pt>
                <c:pt idx="30">
                  <c:v>6.267390283861161</c:v>
                </c:pt>
                <c:pt idx="31">
                  <c:v>6.26625133157403</c:v>
                </c:pt>
                <c:pt idx="32">
                  <c:v>6.2578591404165067</c:v>
                </c:pt>
                <c:pt idx="33">
                  <c:v>6.2499752422594828</c:v>
                </c:pt>
                <c:pt idx="34">
                  <c:v>6.2259436080859372</c:v>
                </c:pt>
                <c:pt idx="35">
                  <c:v>6.2144080784195248</c:v>
                </c:pt>
                <c:pt idx="36">
                  <c:v>6.2189984467234849</c:v>
                </c:pt>
                <c:pt idx="37">
                  <c:v>6.2271293789758637</c:v>
                </c:pt>
                <c:pt idx="38">
                  <c:v>6.2114029674732434</c:v>
                </c:pt>
                <c:pt idx="39">
                  <c:v>6.2259436080859372</c:v>
                </c:pt>
                <c:pt idx="40">
                  <c:v>6.2176036074019905</c:v>
                </c:pt>
                <c:pt idx="41">
                  <c:v>6.2095955565986474</c:v>
                </c:pt>
                <c:pt idx="42">
                  <c:v>6.223567839793664</c:v>
                </c:pt>
                <c:pt idx="43">
                  <c:v>6.2154077785927564</c:v>
                </c:pt>
                <c:pt idx="44">
                  <c:v>6.2166061010848646</c:v>
                </c:pt>
                <c:pt idx="45">
                  <c:v>6.2095955565986474</c:v>
                </c:pt>
                <c:pt idx="46">
                  <c:v>6.1919534078573859</c:v>
                </c:pt>
                <c:pt idx="47">
                  <c:v>6.1798095928794963</c:v>
                </c:pt>
                <c:pt idx="48">
                  <c:v>6.1944053911046719</c:v>
                </c:pt>
                <c:pt idx="49">
                  <c:v>6.2027379258517046</c:v>
                </c:pt>
                <c:pt idx="50">
                  <c:v>6.1909299710676144</c:v>
                </c:pt>
                <c:pt idx="51">
                  <c:v>6.1818782737992732</c:v>
                </c:pt>
                <c:pt idx="52">
                  <c:v>6.1909299710676144</c:v>
                </c:pt>
                <c:pt idx="53">
                  <c:v>6.1982754438012941</c:v>
                </c:pt>
                <c:pt idx="54">
                  <c:v>6.1931801510085709</c:v>
                </c:pt>
                <c:pt idx="55">
                  <c:v>6.1535833965844171</c:v>
                </c:pt>
                <c:pt idx="56">
                  <c:v>6.1586724660918888</c:v>
                </c:pt>
                <c:pt idx="57">
                  <c:v>6.1424674206445093</c:v>
                </c:pt>
                <c:pt idx="58">
                  <c:v>6.1510291167793207</c:v>
                </c:pt>
                <c:pt idx="59">
                  <c:v>6.1599406970798833</c:v>
                </c:pt>
                <c:pt idx="60">
                  <c:v>6.1180971980413483</c:v>
                </c:pt>
                <c:pt idx="61">
                  <c:v>6.1357813178762211</c:v>
                </c:pt>
                <c:pt idx="62">
                  <c:v>6.1493226317235621</c:v>
                </c:pt>
                <c:pt idx="63">
                  <c:v>6.1018872283580734</c:v>
                </c:pt>
                <c:pt idx="64">
                  <c:v>6.1307916123290811</c:v>
                </c:pt>
                <c:pt idx="65">
                  <c:v>6.1147877631399812</c:v>
                </c:pt>
                <c:pt idx="66">
                  <c:v>6.0982989760218089</c:v>
                </c:pt>
                <c:pt idx="67">
                  <c:v>6.0987482123276564</c:v>
                </c:pt>
                <c:pt idx="68">
                  <c:v>6.0872291690923612</c:v>
                </c:pt>
                <c:pt idx="69">
                  <c:v>6.0702757275322714</c:v>
                </c:pt>
                <c:pt idx="70">
                  <c:v>6.0906309186024812</c:v>
                </c:pt>
                <c:pt idx="71">
                  <c:v>6.0847271775676717</c:v>
                </c:pt>
                <c:pt idx="72">
                  <c:v>6.0520891689244172</c:v>
                </c:pt>
                <c:pt idx="73">
                  <c:v>6.0471357444784433</c:v>
                </c:pt>
                <c:pt idx="74">
                  <c:v>6.0468992539960826</c:v>
                </c:pt>
                <c:pt idx="75">
                  <c:v>6.049261645834199</c:v>
                </c:pt>
                <c:pt idx="76">
                  <c:v>6.0273142000016788</c:v>
                </c:pt>
                <c:pt idx="77">
                  <c:v>6.0270729745753497</c:v>
                </c:pt>
                <c:pt idx="78">
                  <c:v>6.0244156472476682</c:v>
                </c:pt>
                <c:pt idx="79">
                  <c:v>6.0176195045848333</c:v>
                </c:pt>
                <c:pt idx="80">
                  <c:v>5.9994327167571591</c:v>
                </c:pt>
                <c:pt idx="81">
                  <c:v>5.9643502546164102</c:v>
                </c:pt>
                <c:pt idx="82">
                  <c:v>5.9811616541120847</c:v>
                </c:pt>
                <c:pt idx="83">
                  <c:v>5.9806563483913786</c:v>
                </c:pt>
                <c:pt idx="84">
                  <c:v>5.9932130176420992</c:v>
                </c:pt>
                <c:pt idx="85">
                  <c:v>6.0178630209625128</c:v>
                </c:pt>
                <c:pt idx="86">
                  <c:v>5.9944600560877808</c:v>
                </c:pt>
                <c:pt idx="87">
                  <c:v>5.9804035997485574</c:v>
                </c:pt>
                <c:pt idx="88">
                  <c:v>5.9864520052844377</c:v>
                </c:pt>
                <c:pt idx="89">
                  <c:v>5.9658902959885518</c:v>
                </c:pt>
                <c:pt idx="90">
                  <c:v>5.978885764901122</c:v>
                </c:pt>
                <c:pt idx="91">
                  <c:v>5.9733005764803107</c:v>
                </c:pt>
                <c:pt idx="92">
                  <c:v>5.9532433342877846</c:v>
                </c:pt>
                <c:pt idx="93">
                  <c:v>5.9679400020610247</c:v>
                </c:pt>
                <c:pt idx="94">
                  <c:v>5.9231857063546878</c:v>
                </c:pt>
                <c:pt idx="95">
                  <c:v>5.9205054581674883</c:v>
                </c:pt>
                <c:pt idx="96">
                  <c:v>5.8979777040145178</c:v>
                </c:pt>
                <c:pt idx="97">
                  <c:v>5.9327755507593025</c:v>
                </c:pt>
                <c:pt idx="98">
                  <c:v>5.8996233434424017</c:v>
                </c:pt>
                <c:pt idx="99">
                  <c:v>5.9075393121702211</c:v>
                </c:pt>
                <c:pt idx="100">
                  <c:v>5.9137732393921105</c:v>
                </c:pt>
                <c:pt idx="101">
                  <c:v>5.9072673883072264</c:v>
                </c:pt>
                <c:pt idx="102">
                  <c:v>5.9029065201261908</c:v>
                </c:pt>
                <c:pt idx="103">
                  <c:v>5.8729625030269812</c:v>
                </c:pt>
                <c:pt idx="104">
                  <c:v>5.8754923708555609</c:v>
                </c:pt>
                <c:pt idx="105">
                  <c:v>5.8735252492432952</c:v>
                </c:pt>
                <c:pt idx="106">
                  <c:v>5.8698617253487333</c:v>
                </c:pt>
                <c:pt idx="107">
                  <c:v>5.8403509174382204</c:v>
                </c:pt>
                <c:pt idx="108">
                  <c:v>5.8377304471659395</c:v>
                </c:pt>
                <c:pt idx="109">
                  <c:v>5.8177062209745154</c:v>
                </c:pt>
                <c:pt idx="110">
                  <c:v>5.8359796442675869</c:v>
                </c:pt>
                <c:pt idx="111">
                  <c:v>5.8183009280987932</c:v>
                </c:pt>
                <c:pt idx="112">
                  <c:v>5.8003040416468226</c:v>
                </c:pt>
                <c:pt idx="113">
                  <c:v>5.828357209237832</c:v>
                </c:pt>
                <c:pt idx="114">
                  <c:v>5.8218617627218023</c:v>
                </c:pt>
                <c:pt idx="115">
                  <c:v>5.8432545199427954</c:v>
                </c:pt>
                <c:pt idx="116">
                  <c:v>5.814428994743265</c:v>
                </c:pt>
                <c:pt idx="117">
                  <c:v>5.7969691893823185</c:v>
                </c:pt>
                <c:pt idx="118">
                  <c:v>5.7975763539425618</c:v>
                </c:pt>
                <c:pt idx="119">
                  <c:v>5.781977322241258</c:v>
                </c:pt>
                <c:pt idx="120">
                  <c:v>5.768320995793772</c:v>
                </c:pt>
                <c:pt idx="121">
                  <c:v>5.7948412056031682</c:v>
                </c:pt>
                <c:pt idx="122">
                  <c:v>5.7996985314860279</c:v>
                </c:pt>
                <c:pt idx="123">
                  <c:v>5.8084427451996339</c:v>
                </c:pt>
                <c:pt idx="124">
                  <c:v>5.7795081851843371</c:v>
                </c:pt>
                <c:pt idx="125">
                  <c:v>5.8099426704845918</c:v>
                </c:pt>
                <c:pt idx="126">
                  <c:v>5.7776523232226564</c:v>
                </c:pt>
                <c:pt idx="127">
                  <c:v>5.7676958003998537</c:v>
                </c:pt>
                <c:pt idx="128">
                  <c:v>5.7401144039035916</c:v>
                </c:pt>
                <c:pt idx="129">
                  <c:v>5.7410782593998979</c:v>
                </c:pt>
                <c:pt idx="130">
                  <c:v>5.7868973813667077</c:v>
                </c:pt>
                <c:pt idx="131">
                  <c:v>5.7420411867732915</c:v>
                </c:pt>
                <c:pt idx="132">
                  <c:v>5.7576391474469117</c:v>
                </c:pt>
                <c:pt idx="133">
                  <c:v>5.7761031362358271</c:v>
                </c:pt>
                <c:pt idx="134">
                  <c:v>5.7397929121792339</c:v>
                </c:pt>
                <c:pt idx="135">
                  <c:v>5.7375395714543345</c:v>
                </c:pt>
                <c:pt idx="136">
                  <c:v>5.7037824746562009</c:v>
                </c:pt>
                <c:pt idx="137">
                  <c:v>5.7196558238124915</c:v>
                </c:pt>
                <c:pt idx="138">
                  <c:v>5.7147224146945357</c:v>
                </c:pt>
                <c:pt idx="139">
                  <c:v>5.6960862680217303</c:v>
                </c:pt>
                <c:pt idx="140">
                  <c:v>5.676411277860069</c:v>
                </c:pt>
                <c:pt idx="141">
                  <c:v>5.7107580883926268</c:v>
                </c:pt>
                <c:pt idx="142">
                  <c:v>5.6489742381612063</c:v>
                </c:pt>
                <c:pt idx="143">
                  <c:v>5.6960862680217303</c:v>
                </c:pt>
                <c:pt idx="144">
                  <c:v>5.6566908671223501</c:v>
                </c:pt>
                <c:pt idx="145">
                  <c:v>5.7110890498386393</c:v>
                </c:pt>
                <c:pt idx="146">
                  <c:v>5.6315701405422764</c:v>
                </c:pt>
                <c:pt idx="147">
                  <c:v>5.6664266881124323</c:v>
                </c:pt>
                <c:pt idx="148">
                  <c:v>5.6510846856557517</c:v>
                </c:pt>
                <c:pt idx="149">
                  <c:v>5.6626131976181302</c:v>
                </c:pt>
                <c:pt idx="150">
                  <c:v>5.6276211136906369</c:v>
                </c:pt>
                <c:pt idx="151">
                  <c:v>5.6340750622313811</c:v>
                </c:pt>
                <c:pt idx="152">
                  <c:v>5.5834963087816991</c:v>
                </c:pt>
                <c:pt idx="153">
                  <c:v>5.6272613367484583</c:v>
                </c:pt>
                <c:pt idx="154">
                  <c:v>5.6120326160466334</c:v>
                </c:pt>
                <c:pt idx="155">
                  <c:v>5.6254605078807307</c:v>
                </c:pt>
                <c:pt idx="156">
                  <c:v>5.6358604581707423</c:v>
                </c:pt>
                <c:pt idx="157">
                  <c:v>5.6301359344879023</c:v>
                </c:pt>
                <c:pt idx="158">
                  <c:v>5.6091054277142929</c:v>
                </c:pt>
                <c:pt idx="159">
                  <c:v>5.588371623144873</c:v>
                </c:pt>
                <c:pt idx="160">
                  <c:v>5.5861244311879688</c:v>
                </c:pt>
                <c:pt idx="161">
                  <c:v>5.5891195663360609</c:v>
                </c:pt>
                <c:pt idx="162">
                  <c:v>5.5924784050975269</c:v>
                </c:pt>
                <c:pt idx="163">
                  <c:v>5.5490760848952201</c:v>
                </c:pt>
                <c:pt idx="164">
                  <c:v>5.5583712718823435</c:v>
                </c:pt>
                <c:pt idx="165">
                  <c:v>5.5412635451584258</c:v>
                </c:pt>
                <c:pt idx="166">
                  <c:v>5.558756702605943</c:v>
                </c:pt>
                <c:pt idx="167">
                  <c:v>5.5545087719084467</c:v>
                </c:pt>
                <c:pt idx="168">
                  <c:v>5.5482975718158061</c:v>
                </c:pt>
                <c:pt idx="169">
                  <c:v>5.5564418867574918</c:v>
                </c:pt>
                <c:pt idx="170">
                  <c:v>5.5482975718158061</c:v>
                </c:pt>
                <c:pt idx="171">
                  <c:v>5.5529595849216173</c:v>
                </c:pt>
                <c:pt idx="172">
                  <c:v>5.4930614433405482</c:v>
                </c:pt>
                <c:pt idx="173">
                  <c:v>5.6419070709381138</c:v>
                </c:pt>
                <c:pt idx="174">
                  <c:v>5.4930614433405482</c:v>
                </c:pt>
                <c:pt idx="175">
                  <c:v>5.4881109381806921</c:v>
                </c:pt>
                <c:pt idx="176">
                  <c:v>5.4979875616766041</c:v>
                </c:pt>
                <c:pt idx="177">
                  <c:v>5.5053315359323625</c:v>
                </c:pt>
                <c:pt idx="178">
                  <c:v>5.4680601411351315</c:v>
                </c:pt>
                <c:pt idx="179">
                  <c:v>5.4930614433405482</c:v>
                </c:pt>
                <c:pt idx="180">
                  <c:v>5.4889377261566867</c:v>
                </c:pt>
                <c:pt idx="181">
                  <c:v>5.472270673671475</c:v>
                </c:pt>
                <c:pt idx="182">
                  <c:v>5.4629839881032707</c:v>
                </c:pt>
                <c:pt idx="183">
                  <c:v>5.4578819362193753</c:v>
                </c:pt>
                <c:pt idx="184">
                  <c:v>5.4267105813164358</c:v>
                </c:pt>
                <c:pt idx="185">
                  <c:v>5.4548936735901332</c:v>
                </c:pt>
                <c:pt idx="186">
                  <c:v>5.5012582105447274</c:v>
                </c:pt>
                <c:pt idx="187">
                  <c:v>5.4380793089231956</c:v>
                </c:pt>
                <c:pt idx="188">
                  <c:v>5.4497500703082462</c:v>
                </c:pt>
                <c:pt idx="189">
                  <c:v>5.3798973535404597</c:v>
                </c:pt>
                <c:pt idx="190">
                  <c:v>5.4467373716663099</c:v>
                </c:pt>
                <c:pt idx="191">
                  <c:v>5.4424177105217932</c:v>
                </c:pt>
                <c:pt idx="192">
                  <c:v>5.409858741280944</c:v>
                </c:pt>
                <c:pt idx="193">
                  <c:v>5.4467373716663099</c:v>
                </c:pt>
                <c:pt idx="194">
                  <c:v>5.3752784076841653</c:v>
                </c:pt>
                <c:pt idx="195">
                  <c:v>5.3999710202745366</c:v>
                </c:pt>
                <c:pt idx="196">
                  <c:v>5.4302224374279753</c:v>
                </c:pt>
                <c:pt idx="197">
                  <c:v>5.4293456289544411</c:v>
                </c:pt>
                <c:pt idx="198">
                  <c:v>5.3612921657094255</c:v>
                </c:pt>
                <c:pt idx="199">
                  <c:v>5.3669101580136482</c:v>
                </c:pt>
                <c:pt idx="200">
                  <c:v>5.3659760150218512</c:v>
                </c:pt>
                <c:pt idx="201">
                  <c:v>5.3608225718994342</c:v>
                </c:pt>
                <c:pt idx="202">
                  <c:v>5.4445798735262887</c:v>
                </c:pt>
                <c:pt idx="203">
                  <c:v>5.3466312268265872</c:v>
                </c:pt>
                <c:pt idx="204">
                  <c:v>5.3423342519648109</c:v>
                </c:pt>
                <c:pt idx="205">
                  <c:v>5.3428126064345882</c:v>
                </c:pt>
                <c:pt idx="206">
                  <c:v>5.3817389746871092</c:v>
                </c:pt>
                <c:pt idx="207">
                  <c:v>5.3565862746720123</c:v>
                </c:pt>
                <c:pt idx="208">
                  <c:v>5.3428126064345882</c:v>
                </c:pt>
                <c:pt idx="209">
                  <c:v>5.3603527574674894</c:v>
                </c:pt>
                <c:pt idx="210">
                  <c:v>5.3278761687895813</c:v>
                </c:pt>
                <c:pt idx="211">
                  <c:v>5.2882670306945352</c:v>
                </c:pt>
                <c:pt idx="212">
                  <c:v>5.2470240721604862</c:v>
                </c:pt>
                <c:pt idx="213">
                  <c:v>5.2948112272187489</c:v>
                </c:pt>
                <c:pt idx="214">
                  <c:v>5.3598827222061916</c:v>
                </c:pt>
                <c:pt idx="215">
                  <c:v>5.3122202717170284</c:v>
                </c:pt>
                <c:pt idx="216">
                  <c:v>5.3244723240248879</c:v>
                </c:pt>
                <c:pt idx="217">
                  <c:v>5.3341670194417343</c:v>
                </c:pt>
                <c:pt idx="218">
                  <c:v>5.3082676974012051</c:v>
                </c:pt>
                <c:pt idx="219">
                  <c:v>5.3102459374133106</c:v>
                </c:pt>
                <c:pt idx="220">
                  <c:v>5.3117270534579539</c:v>
                </c:pt>
                <c:pt idx="221">
                  <c:v>5.2907891001272453</c:v>
                </c:pt>
                <c:pt idx="222">
                  <c:v>5.264243386214285</c:v>
                </c:pt>
                <c:pt idx="223">
                  <c:v>5.3033049080590757</c:v>
                </c:pt>
                <c:pt idx="224">
                  <c:v>5.2796441012824156</c:v>
                </c:pt>
                <c:pt idx="225">
                  <c:v>5.2380364356631066</c:v>
                </c:pt>
                <c:pt idx="226">
                  <c:v>5.2892766218958878</c:v>
                </c:pt>
                <c:pt idx="227">
                  <c:v>5.2826959856450797</c:v>
                </c:pt>
                <c:pt idx="228">
                  <c:v>5.2480761501112898</c:v>
                </c:pt>
                <c:pt idx="229">
                  <c:v>5.2470240721604862</c:v>
                </c:pt>
                <c:pt idx="230">
                  <c:v>5.2470240721604862</c:v>
                </c:pt>
                <c:pt idx="231">
                  <c:v>5.2040066870767951</c:v>
                </c:pt>
                <c:pt idx="232">
                  <c:v>5.2040066870767951</c:v>
                </c:pt>
                <c:pt idx="233">
                  <c:v>5.168777995193051</c:v>
                </c:pt>
                <c:pt idx="234">
                  <c:v>5.0317442573064906</c:v>
                </c:pt>
                <c:pt idx="235">
                  <c:v>5.1704839950381514</c:v>
                </c:pt>
                <c:pt idx="236">
                  <c:v>5.1357984370502621</c:v>
                </c:pt>
                <c:pt idx="237">
                  <c:v>5.181783550292085</c:v>
                </c:pt>
                <c:pt idx="238">
                  <c:v>5.1929568508902104</c:v>
                </c:pt>
                <c:pt idx="239">
                  <c:v>5.2094861528414214</c:v>
                </c:pt>
                <c:pt idx="240">
                  <c:v>5.2040066870767951</c:v>
                </c:pt>
                <c:pt idx="241">
                  <c:v>5.2522734280466299</c:v>
                </c:pt>
                <c:pt idx="242">
                  <c:v>5.1647859739235145</c:v>
                </c:pt>
                <c:pt idx="243">
                  <c:v>5.1416635565026603</c:v>
                </c:pt>
                <c:pt idx="244">
                  <c:v>5.0875963352323836</c:v>
                </c:pt>
                <c:pt idx="245">
                  <c:v>5.0751738152338266</c:v>
                </c:pt>
                <c:pt idx="246">
                  <c:v>5.0536947835567023</c:v>
                </c:pt>
                <c:pt idx="247">
                  <c:v>5.1322627822179543</c:v>
                </c:pt>
                <c:pt idx="248">
                  <c:v>5.1393216350575788</c:v>
                </c:pt>
                <c:pt idx="249">
                  <c:v>5.1428324637076415</c:v>
                </c:pt>
                <c:pt idx="250">
                  <c:v>5.1896179496246955</c:v>
                </c:pt>
                <c:pt idx="251">
                  <c:v>5.1310814471721224</c:v>
                </c:pt>
                <c:pt idx="252">
                  <c:v>5.1340321722401807</c:v>
                </c:pt>
                <c:pt idx="253">
                  <c:v>5.1316722891390896</c:v>
                </c:pt>
                <c:pt idx="254">
                  <c:v>5.0625950330269669</c:v>
                </c:pt>
                <c:pt idx="255">
                  <c:v>5.2401584523745042</c:v>
                </c:pt>
                <c:pt idx="256">
                  <c:v>5.0882134287416303</c:v>
                </c:pt>
                <c:pt idx="257">
                  <c:v>5.0857427665830608</c:v>
                </c:pt>
                <c:pt idx="258">
                  <c:v>5.084505142662711</c:v>
                </c:pt>
                <c:pt idx="259">
                  <c:v>5.1197886079927786</c:v>
                </c:pt>
                <c:pt idx="260">
                  <c:v>5.0751738152338266</c:v>
                </c:pt>
                <c:pt idx="261">
                  <c:v>5.0562458053483077</c:v>
                </c:pt>
                <c:pt idx="262">
                  <c:v>5.2034570855240769</c:v>
                </c:pt>
                <c:pt idx="263">
                  <c:v>5.1083667825895906</c:v>
                </c:pt>
                <c:pt idx="264">
                  <c:v>5.0421339611556268</c:v>
                </c:pt>
                <c:pt idx="265">
                  <c:v>5.1269357497924162</c:v>
                </c:pt>
                <c:pt idx="266">
                  <c:v>5.0172798368149243</c:v>
                </c:pt>
                <c:pt idx="267">
                  <c:v>5.0757986200026686</c:v>
                </c:pt>
                <c:pt idx="268">
                  <c:v>4.962844630259907</c:v>
                </c:pt>
                <c:pt idx="269">
                  <c:v>4.9126548857360524</c:v>
                </c:pt>
                <c:pt idx="270">
                  <c:v>5.0297841129350163</c:v>
                </c:pt>
                <c:pt idx="271">
                  <c:v>4.9938281757798748</c:v>
                </c:pt>
                <c:pt idx="272">
                  <c:v>5.054333149361975</c:v>
                </c:pt>
                <c:pt idx="273">
                  <c:v>5.0106352940962555</c:v>
                </c:pt>
                <c:pt idx="274">
                  <c:v>5.0466457316192885</c:v>
                </c:pt>
                <c:pt idx="275">
                  <c:v>5.0857427665830608</c:v>
                </c:pt>
                <c:pt idx="276">
                  <c:v>5.0072963928307415</c:v>
                </c:pt>
                <c:pt idx="277">
                  <c:v>5.0568825452615753</c:v>
                </c:pt>
                <c:pt idx="278">
                  <c:v>5.0949764425300064</c:v>
                </c:pt>
                <c:pt idx="279">
                  <c:v>4.9600435079801954</c:v>
                </c:pt>
                <c:pt idx="280">
                  <c:v>4.9781121023906953</c:v>
                </c:pt>
                <c:pt idx="281">
                  <c:v>5.0258522599011162</c:v>
                </c:pt>
                <c:pt idx="282">
                  <c:v>5.0019308534661091</c:v>
                </c:pt>
                <c:pt idx="283">
                  <c:v>5.0278201188503564</c:v>
                </c:pt>
                <c:pt idx="284">
                  <c:v>5.0530560099802075</c:v>
                </c:pt>
                <c:pt idx="285">
                  <c:v>5.0651234793803255</c:v>
                </c:pt>
                <c:pt idx="286">
                  <c:v>5.0132984115157395</c:v>
                </c:pt>
                <c:pt idx="287">
                  <c:v>5.0434251169192468</c:v>
                </c:pt>
                <c:pt idx="288">
                  <c:v>5.01396308418893</c:v>
                </c:pt>
                <c:pt idx="289">
                  <c:v>5.0408411361533219</c:v>
                </c:pt>
                <c:pt idx="290">
                  <c:v>4.9487598903781684</c:v>
                </c:pt>
                <c:pt idx="291">
                  <c:v>5.0795392727434665</c:v>
                </c:pt>
                <c:pt idx="292">
                  <c:v>4.9344739331306915</c:v>
                </c:pt>
                <c:pt idx="293">
                  <c:v>4.9344739331306915</c:v>
                </c:pt>
                <c:pt idx="294">
                  <c:v>4.9870254284571223</c:v>
                </c:pt>
                <c:pt idx="295">
                  <c:v>4.9373474983264236</c:v>
                </c:pt>
                <c:pt idx="296">
                  <c:v>4.9272536851572051</c:v>
                </c:pt>
                <c:pt idx="297">
                  <c:v>5.004617221770693</c:v>
                </c:pt>
                <c:pt idx="298">
                  <c:v>5.0039463059454592</c:v>
                </c:pt>
                <c:pt idx="299">
                  <c:v>4.9052747784384296</c:v>
                </c:pt>
                <c:pt idx="300">
                  <c:v>4.9698132995760007</c:v>
                </c:pt>
                <c:pt idx="301">
                  <c:v>4.9155917454093618</c:v>
                </c:pt>
                <c:pt idx="302">
                  <c:v>4.9015641990418937</c:v>
                </c:pt>
                <c:pt idx="303">
                  <c:v>4.7621739347977563</c:v>
                </c:pt>
                <c:pt idx="304">
                  <c:v>4.8843159274175862</c:v>
                </c:pt>
                <c:pt idx="305">
                  <c:v>4.8138090510994198</c:v>
                </c:pt>
                <c:pt idx="306">
                  <c:v>4.8751973232011512</c:v>
                </c:pt>
                <c:pt idx="307">
                  <c:v>5.0172798368149243</c:v>
                </c:pt>
                <c:pt idx="308">
                  <c:v>4.836281906951478</c:v>
                </c:pt>
                <c:pt idx="309">
                  <c:v>4.836281906951478</c:v>
                </c:pt>
                <c:pt idx="310">
                  <c:v>4.9558270576012609</c:v>
                </c:pt>
                <c:pt idx="311">
                  <c:v>4.8394514817127572</c:v>
                </c:pt>
                <c:pt idx="312">
                  <c:v>4.8146204101702983</c:v>
                </c:pt>
                <c:pt idx="313">
                  <c:v>4.7966166505590468</c:v>
                </c:pt>
                <c:pt idx="314">
                  <c:v>4.7924792842930852</c:v>
                </c:pt>
                <c:pt idx="315">
                  <c:v>4.8520302639196169</c:v>
                </c:pt>
                <c:pt idx="316">
                  <c:v>4.8138090510994198</c:v>
                </c:pt>
                <c:pt idx="317">
                  <c:v>4.7715317232033163</c:v>
                </c:pt>
                <c:pt idx="318">
                  <c:v>4.7808027546312495</c:v>
                </c:pt>
                <c:pt idx="319">
                  <c:v>4.7655869073939963</c:v>
                </c:pt>
                <c:pt idx="320">
                  <c:v>4.7749129605751861</c:v>
                </c:pt>
                <c:pt idx="321">
                  <c:v>4.7824792009585018</c:v>
                </c:pt>
                <c:pt idx="322">
                  <c:v>4.7791234931115296</c:v>
                </c:pt>
                <c:pt idx="323">
                  <c:v>4.7999142627806028</c:v>
                </c:pt>
                <c:pt idx="324">
                  <c:v>4.7899886229806334</c:v>
                </c:pt>
                <c:pt idx="325">
                  <c:v>4.7858236856813487</c:v>
                </c:pt>
                <c:pt idx="326">
                  <c:v>4.7621739347977563</c:v>
                </c:pt>
                <c:pt idx="327">
                  <c:v>4.7715317232033163</c:v>
                </c:pt>
                <c:pt idx="328">
                  <c:v>4.7765993016156223</c:v>
                </c:pt>
                <c:pt idx="329">
                  <c:v>4.7672890354645263</c:v>
                </c:pt>
                <c:pt idx="330">
                  <c:v>4.7423200241353252</c:v>
                </c:pt>
                <c:pt idx="331">
                  <c:v>4.7353208704531369</c:v>
                </c:pt>
                <c:pt idx="332">
                  <c:v>4.7184988712950942</c:v>
                </c:pt>
                <c:pt idx="333">
                  <c:v>4.7247294210457307</c:v>
                </c:pt>
                <c:pt idx="334">
                  <c:v>4.7202829930885963</c:v>
                </c:pt>
                <c:pt idx="335">
                  <c:v>4.7698368075433253</c:v>
                </c:pt>
                <c:pt idx="336">
                  <c:v>4.7621739347977563</c:v>
                </c:pt>
                <c:pt idx="337">
                  <c:v>4.7527277503457057</c:v>
                </c:pt>
                <c:pt idx="338">
                  <c:v>4.73795129722191</c:v>
                </c:pt>
                <c:pt idx="339">
                  <c:v>4.7518645651388951</c:v>
                </c:pt>
                <c:pt idx="340">
                  <c:v>4.7211738617443979</c:v>
                </c:pt>
                <c:pt idx="341">
                  <c:v>4.7149210499472103</c:v>
                </c:pt>
                <c:pt idx="342">
                  <c:v>4.7086288943563215</c:v>
                </c:pt>
                <c:pt idx="343">
                  <c:v>4.7059200890882344</c:v>
                </c:pt>
                <c:pt idx="344">
                  <c:v>4.664382045619937</c:v>
                </c:pt>
                <c:pt idx="345">
                  <c:v>4.7077267743131834</c:v>
                </c:pt>
                <c:pt idx="346">
                  <c:v>4.6849051540069446</c:v>
                </c:pt>
                <c:pt idx="347">
                  <c:v>4.6606048928761918</c:v>
                </c:pt>
                <c:pt idx="348">
                  <c:v>4.389498649512583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1936"/>
        <c:axId val="452932912"/>
      </c:scatterChart>
      <c:valAx>
        <c:axId val="45292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32912"/>
        <c:crosses val="autoZero"/>
        <c:crossBetween val="midCat"/>
      </c:valAx>
      <c:valAx>
        <c:axId val="452932912"/>
        <c:scaling>
          <c:orientation val="minMax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2921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2734832953999"/>
          <c:y val="1.5301658662493573E-2"/>
          <c:w val="0.8124477026645579"/>
          <c:h val="0.8577233759741917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bomb04SH!$J$4:$J$539</c:f>
              <c:numCache>
                <c:formatCode>General</c:formatCode>
                <c:ptCount val="536"/>
                <c:pt idx="0">
                  <c:v>1650</c:v>
                </c:pt>
                <c:pt idx="1">
                  <c:v>1655</c:v>
                </c:pt>
                <c:pt idx="2">
                  <c:v>1660</c:v>
                </c:pt>
                <c:pt idx="3">
                  <c:v>1665</c:v>
                </c:pt>
                <c:pt idx="4">
                  <c:v>1670</c:v>
                </c:pt>
                <c:pt idx="5">
                  <c:v>1675</c:v>
                </c:pt>
                <c:pt idx="6">
                  <c:v>1680</c:v>
                </c:pt>
                <c:pt idx="7">
                  <c:v>1685</c:v>
                </c:pt>
                <c:pt idx="8">
                  <c:v>1690</c:v>
                </c:pt>
                <c:pt idx="9">
                  <c:v>1695</c:v>
                </c:pt>
                <c:pt idx="10">
                  <c:v>1700</c:v>
                </c:pt>
                <c:pt idx="11">
                  <c:v>1705</c:v>
                </c:pt>
                <c:pt idx="12">
                  <c:v>1710</c:v>
                </c:pt>
                <c:pt idx="13">
                  <c:v>1715</c:v>
                </c:pt>
                <c:pt idx="14">
                  <c:v>1720</c:v>
                </c:pt>
                <c:pt idx="15">
                  <c:v>1725</c:v>
                </c:pt>
                <c:pt idx="16">
                  <c:v>1730</c:v>
                </c:pt>
                <c:pt idx="17">
                  <c:v>1735</c:v>
                </c:pt>
                <c:pt idx="18">
                  <c:v>1740</c:v>
                </c:pt>
                <c:pt idx="19">
                  <c:v>1745</c:v>
                </c:pt>
                <c:pt idx="20">
                  <c:v>1750</c:v>
                </c:pt>
                <c:pt idx="21">
                  <c:v>1755</c:v>
                </c:pt>
                <c:pt idx="22">
                  <c:v>1760</c:v>
                </c:pt>
                <c:pt idx="23">
                  <c:v>1765</c:v>
                </c:pt>
                <c:pt idx="24">
                  <c:v>1770</c:v>
                </c:pt>
                <c:pt idx="25">
                  <c:v>1775</c:v>
                </c:pt>
                <c:pt idx="26">
                  <c:v>1780</c:v>
                </c:pt>
                <c:pt idx="27">
                  <c:v>1785</c:v>
                </c:pt>
                <c:pt idx="28">
                  <c:v>1790</c:v>
                </c:pt>
                <c:pt idx="29">
                  <c:v>1795</c:v>
                </c:pt>
                <c:pt idx="30">
                  <c:v>1800</c:v>
                </c:pt>
                <c:pt idx="31">
                  <c:v>1805</c:v>
                </c:pt>
                <c:pt idx="32">
                  <c:v>1810</c:v>
                </c:pt>
                <c:pt idx="33">
                  <c:v>1815</c:v>
                </c:pt>
                <c:pt idx="34">
                  <c:v>1820</c:v>
                </c:pt>
                <c:pt idx="35">
                  <c:v>1825</c:v>
                </c:pt>
                <c:pt idx="36">
                  <c:v>1830</c:v>
                </c:pt>
                <c:pt idx="37">
                  <c:v>1835</c:v>
                </c:pt>
                <c:pt idx="38">
                  <c:v>1840</c:v>
                </c:pt>
                <c:pt idx="39">
                  <c:v>1845</c:v>
                </c:pt>
                <c:pt idx="40">
                  <c:v>1850</c:v>
                </c:pt>
                <c:pt idx="41">
                  <c:v>1855</c:v>
                </c:pt>
                <c:pt idx="42">
                  <c:v>1860</c:v>
                </c:pt>
                <c:pt idx="43">
                  <c:v>1865</c:v>
                </c:pt>
                <c:pt idx="44">
                  <c:v>1870</c:v>
                </c:pt>
                <c:pt idx="45">
                  <c:v>1875</c:v>
                </c:pt>
                <c:pt idx="46">
                  <c:v>1880</c:v>
                </c:pt>
                <c:pt idx="47">
                  <c:v>1885</c:v>
                </c:pt>
                <c:pt idx="48">
                  <c:v>1890</c:v>
                </c:pt>
                <c:pt idx="49">
                  <c:v>1895</c:v>
                </c:pt>
                <c:pt idx="50">
                  <c:v>1900</c:v>
                </c:pt>
                <c:pt idx="51">
                  <c:v>1905</c:v>
                </c:pt>
                <c:pt idx="52">
                  <c:v>1910</c:v>
                </c:pt>
                <c:pt idx="53">
                  <c:v>1915</c:v>
                </c:pt>
                <c:pt idx="54">
                  <c:v>1920</c:v>
                </c:pt>
                <c:pt idx="55">
                  <c:v>1925</c:v>
                </c:pt>
                <c:pt idx="56">
                  <c:v>1930</c:v>
                </c:pt>
                <c:pt idx="57">
                  <c:v>1935</c:v>
                </c:pt>
                <c:pt idx="58">
                  <c:v>1940</c:v>
                </c:pt>
                <c:pt idx="59">
                  <c:v>1945</c:v>
                </c:pt>
                <c:pt idx="60">
                  <c:v>1950</c:v>
                </c:pt>
                <c:pt idx="61" formatCode="0.0">
                  <c:v>1955.2566666666664</c:v>
                </c:pt>
                <c:pt idx="62" formatCode="0.0">
                  <c:v>1955.7</c:v>
                </c:pt>
                <c:pt idx="63" formatCode="0.0">
                  <c:v>1956.2566666666664</c:v>
                </c:pt>
                <c:pt idx="64" formatCode="0.0">
                  <c:v>1956.8433333333332</c:v>
                </c:pt>
                <c:pt idx="65" formatCode="0.0">
                  <c:v>1957.3966666666665</c:v>
                </c:pt>
                <c:pt idx="66" formatCode="0.0">
                  <c:v>1957.76</c:v>
                </c:pt>
                <c:pt idx="67" formatCode="0.0">
                  <c:v>1958.12</c:v>
                </c:pt>
                <c:pt idx="68" formatCode="0.0">
                  <c:v>1958.3933333333332</c:v>
                </c:pt>
                <c:pt idx="69" formatCode="0.0">
                  <c:v>1958.7033333333331</c:v>
                </c:pt>
                <c:pt idx="70" formatCode="0.0">
                  <c:v>1958.9533333333331</c:v>
                </c:pt>
                <c:pt idx="71" formatCode="0.0">
                  <c:v>1959.1999999999998</c:v>
                </c:pt>
                <c:pt idx="72" formatCode="0.0">
                  <c:v>1959.5333333333335</c:v>
                </c:pt>
                <c:pt idx="73" formatCode="0.0">
                  <c:v>1959.7866666666666</c:v>
                </c:pt>
                <c:pt idx="74" formatCode="0.0">
                  <c:v>1960.0366666666666</c:v>
                </c:pt>
                <c:pt idx="75" formatCode="0.0">
                  <c:v>1960.3133333333333</c:v>
                </c:pt>
                <c:pt idx="76" formatCode="0.0">
                  <c:v>1960.6766666666665</c:v>
                </c:pt>
                <c:pt idx="77" formatCode="0.0">
                  <c:v>1960.6766666666665</c:v>
                </c:pt>
                <c:pt idx="78" formatCode="0.0">
                  <c:v>1960.9533333333331</c:v>
                </c:pt>
                <c:pt idx="79" formatCode="0.0">
                  <c:v>1961.2033333333331</c:v>
                </c:pt>
                <c:pt idx="80" formatCode="0.0">
                  <c:v>1961.4499999999998</c:v>
                </c:pt>
                <c:pt idx="81" formatCode="0.0">
                  <c:v>1961.7033333333331</c:v>
                </c:pt>
                <c:pt idx="82" formatCode="0.0">
                  <c:v>1961.9533333333331</c:v>
                </c:pt>
                <c:pt idx="83" formatCode="0.0">
                  <c:v>1962.1999999999998</c:v>
                </c:pt>
                <c:pt idx="84" formatCode="0.0">
                  <c:v>1962.5333333333331</c:v>
                </c:pt>
                <c:pt idx="85" formatCode="0.0">
                  <c:v>1962.87</c:v>
                </c:pt>
                <c:pt idx="86" formatCode="0.0">
                  <c:v>1963.1733333333332</c:v>
                </c:pt>
                <c:pt idx="87" formatCode="0.0">
                  <c:v>1963.4499999999998</c:v>
                </c:pt>
                <c:pt idx="88" formatCode="0.0">
                  <c:v>1963.7033333333331</c:v>
                </c:pt>
                <c:pt idx="89" formatCode="0.0">
                  <c:v>1963.9533333333331</c:v>
                </c:pt>
                <c:pt idx="90" formatCode="0.0">
                  <c:v>1964.2866666666666</c:v>
                </c:pt>
                <c:pt idx="91" formatCode="0.0">
                  <c:v>1964.5366666666666</c:v>
                </c:pt>
                <c:pt idx="92" formatCode="0.0">
                  <c:v>1964.7866666666666</c:v>
                </c:pt>
                <c:pt idx="93" formatCode="0.0">
                  <c:v>1965.0366666666666</c:v>
                </c:pt>
                <c:pt idx="94" formatCode="0.0">
                  <c:v>1965.2866666666666</c:v>
                </c:pt>
                <c:pt idx="95" formatCode="0.0">
                  <c:v>1965.5333333333335</c:v>
                </c:pt>
                <c:pt idx="96" formatCode="0.0">
                  <c:v>1965.7866666666666</c:v>
                </c:pt>
                <c:pt idx="97" formatCode="0.0">
                  <c:v>1965.7866666666666</c:v>
                </c:pt>
                <c:pt idx="98" formatCode="0.0">
                  <c:v>1966.0366666666666</c:v>
                </c:pt>
                <c:pt idx="99" formatCode="0.0">
                  <c:v>1966.2833333333335</c:v>
                </c:pt>
                <c:pt idx="100" formatCode="0.0">
                  <c:v>1966.5333333333335</c:v>
                </c:pt>
                <c:pt idx="101" formatCode="0.0">
                  <c:v>1966.7866666666666</c:v>
                </c:pt>
                <c:pt idx="102" formatCode="0.0">
                  <c:v>1967.0366666666666</c:v>
                </c:pt>
                <c:pt idx="103" formatCode="0.0">
                  <c:v>1967.2833333333335</c:v>
                </c:pt>
                <c:pt idx="104" formatCode="0.0">
                  <c:v>1967.5333333333335</c:v>
                </c:pt>
                <c:pt idx="105" formatCode="0.0">
                  <c:v>1967.7866666666666</c:v>
                </c:pt>
                <c:pt idx="106" formatCode="0.0">
                  <c:v>1968.0366666666666</c:v>
                </c:pt>
                <c:pt idx="107" formatCode="0.0">
                  <c:v>1968.2866666666666</c:v>
                </c:pt>
                <c:pt idx="108" formatCode="0.0">
                  <c:v>1968.5366666666666</c:v>
                </c:pt>
                <c:pt idx="109" formatCode="0.0">
                  <c:v>1968.7866666666666</c:v>
                </c:pt>
                <c:pt idx="110" formatCode="0.0">
                  <c:v>1968.87</c:v>
                </c:pt>
                <c:pt idx="111" formatCode="0.0">
                  <c:v>1969.12</c:v>
                </c:pt>
                <c:pt idx="112" formatCode="0.0">
                  <c:v>1969.37</c:v>
                </c:pt>
                <c:pt idx="113" formatCode="0.0">
                  <c:v>1969.6166666666666</c:v>
                </c:pt>
                <c:pt idx="114" formatCode="0.0">
                  <c:v>1969.6166666666666</c:v>
                </c:pt>
                <c:pt idx="115" formatCode="0.0">
                  <c:v>1969.87</c:v>
                </c:pt>
                <c:pt idx="116" formatCode="0.0">
                  <c:v>1970.12</c:v>
                </c:pt>
                <c:pt idx="117" formatCode="0.0">
                  <c:v>1970.3666666666666</c:v>
                </c:pt>
                <c:pt idx="118" formatCode="0.0">
                  <c:v>1970.6166666666666</c:v>
                </c:pt>
                <c:pt idx="119" formatCode="0.0">
                  <c:v>1970.87</c:v>
                </c:pt>
                <c:pt idx="120" formatCode="0.0">
                  <c:v>1971.12</c:v>
                </c:pt>
                <c:pt idx="121" formatCode="0.0">
                  <c:v>1971.3666666666666</c:v>
                </c:pt>
                <c:pt idx="122" formatCode="0.0">
                  <c:v>1971.6166666666666</c:v>
                </c:pt>
                <c:pt idx="123" formatCode="0.0">
                  <c:v>1971.87</c:v>
                </c:pt>
                <c:pt idx="124" formatCode="0.0">
                  <c:v>1972.12</c:v>
                </c:pt>
                <c:pt idx="125" formatCode="0.0">
                  <c:v>1972.37</c:v>
                </c:pt>
                <c:pt idx="126" formatCode="0.0">
                  <c:v>1972.62</c:v>
                </c:pt>
                <c:pt idx="127" formatCode="0.0">
                  <c:v>1972.87</c:v>
                </c:pt>
                <c:pt idx="128" formatCode="0.0">
                  <c:v>1973.12</c:v>
                </c:pt>
                <c:pt idx="129" formatCode="0.0">
                  <c:v>1973.37</c:v>
                </c:pt>
                <c:pt idx="130" formatCode="0.0">
                  <c:v>1973.6166666666666</c:v>
                </c:pt>
                <c:pt idx="131" formatCode="0.0">
                  <c:v>1973.87</c:v>
                </c:pt>
                <c:pt idx="132" formatCode="0.0">
                  <c:v>1974.12</c:v>
                </c:pt>
                <c:pt idx="133" formatCode="0.0">
                  <c:v>1974.3666666666666</c:v>
                </c:pt>
                <c:pt idx="134" formatCode="0.0">
                  <c:v>1974.3666666666666</c:v>
                </c:pt>
                <c:pt idx="135" formatCode="0.0">
                  <c:v>1974.6166666666666</c:v>
                </c:pt>
                <c:pt idx="136" formatCode="0.0">
                  <c:v>1974.87</c:v>
                </c:pt>
                <c:pt idx="137" formatCode="0.0">
                  <c:v>1975.12</c:v>
                </c:pt>
                <c:pt idx="138" formatCode="0.0">
                  <c:v>1975.3666666666666</c:v>
                </c:pt>
                <c:pt idx="139" formatCode="0.0">
                  <c:v>1975.6166666666666</c:v>
                </c:pt>
                <c:pt idx="140" formatCode="0.0">
                  <c:v>1975.87</c:v>
                </c:pt>
                <c:pt idx="141" formatCode="0.0">
                  <c:v>1976.12</c:v>
                </c:pt>
                <c:pt idx="142" formatCode="0.0">
                  <c:v>1976.37</c:v>
                </c:pt>
                <c:pt idx="143" formatCode="0.0">
                  <c:v>1976.62</c:v>
                </c:pt>
                <c:pt idx="144" formatCode="0.0">
                  <c:v>1976.87</c:v>
                </c:pt>
                <c:pt idx="145" formatCode="0.0">
                  <c:v>1977.12</c:v>
                </c:pt>
                <c:pt idx="146" formatCode="0.0">
                  <c:v>1977.37</c:v>
                </c:pt>
                <c:pt idx="147" formatCode="0.0">
                  <c:v>1977.4499999999998</c:v>
                </c:pt>
                <c:pt idx="148" formatCode="0.0">
                  <c:v>1977.7033333333331</c:v>
                </c:pt>
                <c:pt idx="149" formatCode="0.0">
                  <c:v>1977.9533333333331</c:v>
                </c:pt>
                <c:pt idx="150" formatCode="0.0">
                  <c:v>1978.1999999999998</c:v>
                </c:pt>
                <c:pt idx="151" formatCode="0.0">
                  <c:v>1978.4499999999998</c:v>
                </c:pt>
                <c:pt idx="152" formatCode="0.0">
                  <c:v>1978.7033333333331</c:v>
                </c:pt>
                <c:pt idx="153" formatCode="0.0">
                  <c:v>1979.01</c:v>
                </c:pt>
                <c:pt idx="154" formatCode="0.0">
                  <c:v>1979.2833333333335</c:v>
                </c:pt>
                <c:pt idx="155" formatCode="0.0">
                  <c:v>1979.5333333333335</c:v>
                </c:pt>
                <c:pt idx="156" formatCode="0.0">
                  <c:v>1979.7866666666666</c:v>
                </c:pt>
                <c:pt idx="157" formatCode="0.0">
                  <c:v>1980.0366666666666</c:v>
                </c:pt>
                <c:pt idx="158" formatCode="0.0">
                  <c:v>1980.2866666666666</c:v>
                </c:pt>
                <c:pt idx="159" formatCode="0.0">
                  <c:v>1980.5366666666666</c:v>
                </c:pt>
                <c:pt idx="160" formatCode="0.0">
                  <c:v>1980.7866666666666</c:v>
                </c:pt>
                <c:pt idx="161" formatCode="0.0">
                  <c:v>1981.0366666666666</c:v>
                </c:pt>
                <c:pt idx="162" formatCode="0.0">
                  <c:v>1981.2866666666666</c:v>
                </c:pt>
                <c:pt idx="163" formatCode="0.0">
                  <c:v>1981.5333333333335</c:v>
                </c:pt>
                <c:pt idx="164" formatCode="0.0">
                  <c:v>1981.5333333333335</c:v>
                </c:pt>
                <c:pt idx="165" formatCode="0.0">
                  <c:v>1981.7866666666666</c:v>
                </c:pt>
                <c:pt idx="166" formatCode="0.0">
                  <c:v>1982.0366666666666</c:v>
                </c:pt>
                <c:pt idx="167" formatCode="0.0">
                  <c:v>1982.2833333333335</c:v>
                </c:pt>
                <c:pt idx="168" formatCode="0.0">
                  <c:v>1982.5333333333335</c:v>
                </c:pt>
                <c:pt idx="169" formatCode="0.0">
                  <c:v>1982.7866666666666</c:v>
                </c:pt>
                <c:pt idx="170" formatCode="0.0">
                  <c:v>1983.0366666666666</c:v>
                </c:pt>
                <c:pt idx="171" formatCode="0.0">
                  <c:v>1983.2833333333335</c:v>
                </c:pt>
                <c:pt idx="172" formatCode="0.0">
                  <c:v>1983.5333333333335</c:v>
                </c:pt>
                <c:pt idx="173" formatCode="0.0">
                  <c:v>1983.7866666666666</c:v>
                </c:pt>
                <c:pt idx="174" formatCode="0.0">
                  <c:v>1984.0366666666666</c:v>
                </c:pt>
                <c:pt idx="175" formatCode="0.0">
                  <c:v>1984.2866666666666</c:v>
                </c:pt>
                <c:pt idx="176" formatCode="0.0">
                  <c:v>1984.5366666666666</c:v>
                </c:pt>
                <c:pt idx="177" formatCode="0.0">
                  <c:v>1984.62</c:v>
                </c:pt>
                <c:pt idx="178" formatCode="0.0">
                  <c:v>1984.87</c:v>
                </c:pt>
                <c:pt idx="179" formatCode="0.0">
                  <c:v>1985.12</c:v>
                </c:pt>
                <c:pt idx="180" formatCode="0.0">
                  <c:v>1985.37</c:v>
                </c:pt>
                <c:pt idx="181" formatCode="0.0">
                  <c:v>1985.37</c:v>
                </c:pt>
                <c:pt idx="182" formatCode="0.0">
                  <c:v>1985.6166666666666</c:v>
                </c:pt>
                <c:pt idx="183" formatCode="0.0">
                  <c:v>1985.87</c:v>
                </c:pt>
                <c:pt idx="184" formatCode="0.0">
                  <c:v>1986.12</c:v>
                </c:pt>
                <c:pt idx="185" formatCode="0.0">
                  <c:v>1986.3933333333332</c:v>
                </c:pt>
                <c:pt idx="186" formatCode="0.0">
                  <c:v>1986.7033333333331</c:v>
                </c:pt>
                <c:pt idx="187" formatCode="0.0">
                  <c:v>1986.9533333333331</c:v>
                </c:pt>
                <c:pt idx="188" formatCode="0.0">
                  <c:v>1987.2833333333335</c:v>
                </c:pt>
                <c:pt idx="189" formatCode="0.0">
                  <c:v>1987.5333333333335</c:v>
                </c:pt>
                <c:pt idx="190" formatCode="0.0">
                  <c:v>1987.7866666666666</c:v>
                </c:pt>
                <c:pt idx="191" formatCode="0.0">
                  <c:v>1988.09</c:v>
                </c:pt>
                <c:pt idx="192" formatCode="0.0">
                  <c:v>1988.37</c:v>
                </c:pt>
                <c:pt idx="193" formatCode="0.0">
                  <c:v>1988.62</c:v>
                </c:pt>
                <c:pt idx="194" formatCode="0.0">
                  <c:v>1988.87</c:v>
                </c:pt>
                <c:pt idx="195" formatCode="0.0">
                  <c:v>1989.12</c:v>
                </c:pt>
                <c:pt idx="196" formatCode="0.0">
                  <c:v>1989.37</c:v>
                </c:pt>
                <c:pt idx="197" formatCode="0.0">
                  <c:v>1989.6166666666666</c:v>
                </c:pt>
                <c:pt idx="198" formatCode="0.0">
                  <c:v>1989.87</c:v>
                </c:pt>
                <c:pt idx="199" formatCode="0.0">
                  <c:v>1990.12</c:v>
                </c:pt>
                <c:pt idx="200" formatCode="0.0">
                  <c:v>1990.3666666666666</c:v>
                </c:pt>
                <c:pt idx="201" formatCode="0.0">
                  <c:v>1990.3666666666666</c:v>
                </c:pt>
                <c:pt idx="202" formatCode="0.0">
                  <c:v>1990.6166666666666</c:v>
                </c:pt>
                <c:pt idx="203" formatCode="0.0">
                  <c:v>1990.87</c:v>
                </c:pt>
                <c:pt idx="204" formatCode="0.0">
                  <c:v>1991.12</c:v>
                </c:pt>
                <c:pt idx="205" formatCode="0.0">
                  <c:v>1991.3666666666666</c:v>
                </c:pt>
                <c:pt idx="206" formatCode="0.0">
                  <c:v>1991.6166666666666</c:v>
                </c:pt>
                <c:pt idx="207" formatCode="0.0">
                  <c:v>1991.87</c:v>
                </c:pt>
                <c:pt idx="208" formatCode="0.0">
                  <c:v>1992.12</c:v>
                </c:pt>
                <c:pt idx="209" formatCode="0.0">
                  <c:v>1992.37</c:v>
                </c:pt>
                <c:pt idx="210" formatCode="0.0">
                  <c:v>1992.62</c:v>
                </c:pt>
                <c:pt idx="211" formatCode="0.0">
                  <c:v>1992.87</c:v>
                </c:pt>
                <c:pt idx="212" formatCode="0.0">
                  <c:v>1993.12</c:v>
                </c:pt>
                <c:pt idx="213" formatCode="0.0">
                  <c:v>1993.37</c:v>
                </c:pt>
                <c:pt idx="214" formatCode="0.0">
                  <c:v>1993.4499999999998</c:v>
                </c:pt>
                <c:pt idx="215" formatCode="0.0">
                  <c:v>1993.7033333333331</c:v>
                </c:pt>
                <c:pt idx="216" formatCode="0.0">
                  <c:v>1993.9533333333331</c:v>
                </c:pt>
                <c:pt idx="217" formatCode="0.0">
                  <c:v>1994.1999999999998</c:v>
                </c:pt>
                <c:pt idx="218" formatCode="0.0">
                  <c:v>1994.4499999999998</c:v>
                </c:pt>
                <c:pt idx="219" formatCode="0.0">
                  <c:v>1994.7033333333331</c:v>
                </c:pt>
                <c:pt idx="220" formatCode="0.0">
                  <c:v>1994.9533333333331</c:v>
                </c:pt>
                <c:pt idx="221" formatCode="0.0">
                  <c:v>1995.1999999999998</c:v>
                </c:pt>
                <c:pt idx="222" formatCode="0.0">
                  <c:v>1995.4499999999998</c:v>
                </c:pt>
                <c:pt idx="223" formatCode="0.0">
                  <c:v>1995.7033333333331</c:v>
                </c:pt>
                <c:pt idx="224" formatCode="0.0">
                  <c:v>1995.9533333333331</c:v>
                </c:pt>
                <c:pt idx="225" formatCode="0.0">
                  <c:v>1996.2033333333331</c:v>
                </c:pt>
                <c:pt idx="226" formatCode="0.0">
                  <c:v>1996.4533333333331</c:v>
                </c:pt>
                <c:pt idx="227" formatCode="0.0">
                  <c:v>1996.7033333333331</c:v>
                </c:pt>
                <c:pt idx="228" formatCode="0.0">
                  <c:v>1996.9099999999999</c:v>
                </c:pt>
                <c:pt idx="229" formatCode="0.0">
                  <c:v>2001</c:v>
                </c:pt>
              </c:numCache>
            </c:numRef>
          </c:xVal>
          <c:yVal>
            <c:numRef>
              <c:f>bomb04SH!$M$4:$M$539</c:f>
              <c:numCache>
                <c:formatCode>General</c:formatCode>
                <c:ptCount val="536"/>
                <c:pt idx="0">
                  <c:v>2.6</c:v>
                </c:pt>
                <c:pt idx="1">
                  <c:v>3.8</c:v>
                </c:pt>
                <c:pt idx="2">
                  <c:v>3.6</c:v>
                </c:pt>
                <c:pt idx="3">
                  <c:v>3.7</c:v>
                </c:pt>
                <c:pt idx="4">
                  <c:v>5.6</c:v>
                </c:pt>
                <c:pt idx="5">
                  <c:v>7.4</c:v>
                </c:pt>
                <c:pt idx="6">
                  <c:v>9.3000000000000007</c:v>
                </c:pt>
                <c:pt idx="7">
                  <c:v>9.6</c:v>
                </c:pt>
                <c:pt idx="8">
                  <c:v>10.1</c:v>
                </c:pt>
                <c:pt idx="9">
                  <c:v>10.1</c:v>
                </c:pt>
                <c:pt idx="10">
                  <c:v>11.3</c:v>
                </c:pt>
                <c:pt idx="11">
                  <c:v>10.6</c:v>
                </c:pt>
                <c:pt idx="12">
                  <c:v>10.7</c:v>
                </c:pt>
                <c:pt idx="13">
                  <c:v>11.8</c:v>
                </c:pt>
                <c:pt idx="14">
                  <c:v>9.4</c:v>
                </c:pt>
                <c:pt idx="15">
                  <c:v>7</c:v>
                </c:pt>
                <c:pt idx="16">
                  <c:v>3.7</c:v>
                </c:pt>
                <c:pt idx="17">
                  <c:v>1</c:v>
                </c:pt>
                <c:pt idx="18">
                  <c:v>-1.1000000000000001</c:v>
                </c:pt>
                <c:pt idx="19">
                  <c:v>-2.7</c:v>
                </c:pt>
                <c:pt idx="20">
                  <c:v>-4.0999999999999996</c:v>
                </c:pt>
                <c:pt idx="21">
                  <c:v>-3.9</c:v>
                </c:pt>
                <c:pt idx="22">
                  <c:v>-4</c:v>
                </c:pt>
                <c:pt idx="23">
                  <c:v>-5.4</c:v>
                </c:pt>
                <c:pt idx="24">
                  <c:v>-5.7</c:v>
                </c:pt>
                <c:pt idx="25">
                  <c:v>-5.2</c:v>
                </c:pt>
                <c:pt idx="26">
                  <c:v>-6.9</c:v>
                </c:pt>
                <c:pt idx="27">
                  <c:v>-8.9</c:v>
                </c:pt>
                <c:pt idx="28">
                  <c:v>-10.7</c:v>
                </c:pt>
                <c:pt idx="29">
                  <c:v>-9.6</c:v>
                </c:pt>
                <c:pt idx="30">
                  <c:v>-6.2</c:v>
                </c:pt>
                <c:pt idx="31">
                  <c:v>-3.9</c:v>
                </c:pt>
                <c:pt idx="32">
                  <c:v>-1.9</c:v>
                </c:pt>
                <c:pt idx="33">
                  <c:v>-0.7</c:v>
                </c:pt>
                <c:pt idx="34">
                  <c:v>0.8</c:v>
                </c:pt>
                <c:pt idx="35">
                  <c:v>-0.2</c:v>
                </c:pt>
                <c:pt idx="36">
                  <c:v>-2.8</c:v>
                </c:pt>
                <c:pt idx="37">
                  <c:v>-3.6</c:v>
                </c:pt>
                <c:pt idx="38">
                  <c:v>-7</c:v>
                </c:pt>
                <c:pt idx="39">
                  <c:v>-6.4</c:v>
                </c:pt>
                <c:pt idx="40">
                  <c:v>-5.9</c:v>
                </c:pt>
                <c:pt idx="41">
                  <c:v>-7</c:v>
                </c:pt>
                <c:pt idx="42">
                  <c:v>-8.1</c:v>
                </c:pt>
                <c:pt idx="43">
                  <c:v>-8.1</c:v>
                </c:pt>
                <c:pt idx="44">
                  <c:v>-10.4</c:v>
                </c:pt>
                <c:pt idx="45">
                  <c:v>-11.2</c:v>
                </c:pt>
                <c:pt idx="46">
                  <c:v>-9.8000000000000007</c:v>
                </c:pt>
                <c:pt idx="47">
                  <c:v>-9.9</c:v>
                </c:pt>
                <c:pt idx="48">
                  <c:v>-10.6</c:v>
                </c:pt>
                <c:pt idx="49">
                  <c:v>-8.6</c:v>
                </c:pt>
                <c:pt idx="50">
                  <c:v>-9.1</c:v>
                </c:pt>
                <c:pt idx="51">
                  <c:v>-9.6999999999999993</c:v>
                </c:pt>
                <c:pt idx="52">
                  <c:v>-11.2</c:v>
                </c:pt>
                <c:pt idx="53">
                  <c:v>-11.6</c:v>
                </c:pt>
                <c:pt idx="54">
                  <c:v>-13</c:v>
                </c:pt>
                <c:pt idx="55">
                  <c:v>-15.8</c:v>
                </c:pt>
                <c:pt idx="56">
                  <c:v>-16.600000000000001</c:v>
                </c:pt>
                <c:pt idx="57">
                  <c:v>-17.7</c:v>
                </c:pt>
                <c:pt idx="58">
                  <c:v>-17.8</c:v>
                </c:pt>
                <c:pt idx="59">
                  <c:v>-18.600000000000001</c:v>
                </c:pt>
                <c:pt idx="60">
                  <c:v>-20.2</c:v>
                </c:pt>
                <c:pt idx="61" formatCode="0.0">
                  <c:v>-7.2666666666666666</c:v>
                </c:pt>
                <c:pt idx="62" formatCode="0.0">
                  <c:v>-5.3</c:v>
                </c:pt>
                <c:pt idx="63" formatCode="0.0">
                  <c:v>17.833333333333332</c:v>
                </c:pt>
                <c:pt idx="64" formatCode="0.0">
                  <c:v>15.866666666666667</c:v>
                </c:pt>
                <c:pt idx="65" formatCode="0.0">
                  <c:v>40.166666666666671</c:v>
                </c:pt>
                <c:pt idx="66" formatCode="0.0">
                  <c:v>51.533333333333331</c:v>
                </c:pt>
                <c:pt idx="67" formatCode="0.0">
                  <c:v>70.36666666666666</c:v>
                </c:pt>
                <c:pt idx="68" formatCode="0.0">
                  <c:v>73.8</c:v>
                </c:pt>
                <c:pt idx="69" formatCode="0.0">
                  <c:v>96.2</c:v>
                </c:pt>
                <c:pt idx="70" formatCode="0.0">
                  <c:v>114.73333333333333</c:v>
                </c:pt>
                <c:pt idx="71" formatCode="0.0">
                  <c:v>131.53333333333333</c:v>
                </c:pt>
                <c:pt idx="72" formatCode="0.0">
                  <c:v>141.73333333333332</c:v>
                </c:pt>
                <c:pt idx="73" formatCode="0.0">
                  <c:v>172.56666666666669</c:v>
                </c:pt>
                <c:pt idx="74" formatCode="0.0">
                  <c:v>188.26666666666665</c:v>
                </c:pt>
                <c:pt idx="75" formatCode="0.0">
                  <c:v>178.16666666666666</c:v>
                </c:pt>
                <c:pt idx="76" formatCode="0.0">
                  <c:v>191.16666666666666</c:v>
                </c:pt>
                <c:pt idx="77" formatCode="0.0">
                  <c:v>191.16666666666666</c:v>
                </c:pt>
                <c:pt idx="78" formatCode="0.0">
                  <c:v>194.23333333333335</c:v>
                </c:pt>
                <c:pt idx="79" formatCode="0.0">
                  <c:v>198.56666666666669</c:v>
                </c:pt>
                <c:pt idx="80" formatCode="0.0">
                  <c:v>191.16666666666666</c:v>
                </c:pt>
                <c:pt idx="81" formatCode="0.0">
                  <c:v>189.53333333333333</c:v>
                </c:pt>
                <c:pt idx="82" formatCode="0.0">
                  <c:v>203.26666666666665</c:v>
                </c:pt>
                <c:pt idx="83" formatCode="0.0">
                  <c:v>209.33333333333334</c:v>
                </c:pt>
                <c:pt idx="84" formatCode="0.0">
                  <c:v>225</c:v>
                </c:pt>
                <c:pt idx="85" formatCode="0.0">
                  <c:v>268.13333333333333</c:v>
                </c:pt>
                <c:pt idx="86" formatCode="0.0">
                  <c:v>239.5</c:v>
                </c:pt>
                <c:pt idx="87" formatCode="0.0">
                  <c:v>333.86666666666667</c:v>
                </c:pt>
                <c:pt idx="88" formatCode="0.0">
                  <c:v>403.59999999999997</c:v>
                </c:pt>
                <c:pt idx="89" formatCode="0.0">
                  <c:v>434</c:v>
                </c:pt>
                <c:pt idx="90" formatCode="0.0">
                  <c:v>515.46666666666658</c:v>
                </c:pt>
                <c:pt idx="91" formatCode="0.0">
                  <c:v>557.70000000000005</c:v>
                </c:pt>
                <c:pt idx="92" formatCode="0.0">
                  <c:v>586.93333333333328</c:v>
                </c:pt>
                <c:pt idx="93" formatCode="0.0">
                  <c:v>645.73333333333323</c:v>
                </c:pt>
                <c:pt idx="94" formatCode="0.0">
                  <c:v>626.76666666666665</c:v>
                </c:pt>
                <c:pt idx="95" formatCode="0.0">
                  <c:v>647.70000000000005</c:v>
                </c:pt>
                <c:pt idx="96" formatCode="0.0">
                  <c:v>647.86666666666667</c:v>
                </c:pt>
                <c:pt idx="97" formatCode="0.0">
                  <c:v>647.86666666666667</c:v>
                </c:pt>
                <c:pt idx="98" formatCode="0.0">
                  <c:v>644</c:v>
                </c:pt>
                <c:pt idx="99" formatCode="0.0">
                  <c:v>632.29999999999995</c:v>
                </c:pt>
                <c:pt idx="100" formatCode="0.0">
                  <c:v>624.0333333333333</c:v>
                </c:pt>
                <c:pt idx="101" formatCode="0.0">
                  <c:v>621</c:v>
                </c:pt>
                <c:pt idx="102" formatCode="0.0">
                  <c:v>621.0333333333333</c:v>
                </c:pt>
                <c:pt idx="103" formatCode="0.0">
                  <c:v>606.4</c:v>
                </c:pt>
                <c:pt idx="104" formatCode="0.0">
                  <c:v>592.03333333333342</c:v>
                </c:pt>
                <c:pt idx="105" formatCode="0.0">
                  <c:v>593.13333333333333</c:v>
                </c:pt>
                <c:pt idx="106" formatCode="0.0">
                  <c:v>572.26666666666665</c:v>
                </c:pt>
                <c:pt idx="107" formatCode="0.0">
                  <c:v>565.9666666666667</c:v>
                </c:pt>
                <c:pt idx="108" formatCode="0.0">
                  <c:v>549.30000000000007</c:v>
                </c:pt>
                <c:pt idx="109" formatCode="0.0">
                  <c:v>544.06666666666672</c:v>
                </c:pt>
                <c:pt idx="110" formatCode="0.0">
                  <c:v>544.93333333333328</c:v>
                </c:pt>
                <c:pt idx="111" formatCode="0.0">
                  <c:v>546.29999999999995</c:v>
                </c:pt>
                <c:pt idx="112" formatCode="0.0">
                  <c:v>533.9666666666667</c:v>
                </c:pt>
                <c:pt idx="113" formatCode="0.0">
                  <c:v>529.76666666666654</c:v>
                </c:pt>
                <c:pt idx="114" formatCode="0.0">
                  <c:v>529.76666666666654</c:v>
                </c:pt>
                <c:pt idx="115" formatCode="0.0">
                  <c:v>522.73333333333323</c:v>
                </c:pt>
                <c:pt idx="116" formatCode="0.0">
                  <c:v>526.73333333333323</c:v>
                </c:pt>
                <c:pt idx="117" formatCode="0.0">
                  <c:v>522.19999999999993</c:v>
                </c:pt>
                <c:pt idx="118" formatCode="0.0">
                  <c:v>502.59999999999997</c:v>
                </c:pt>
                <c:pt idx="119" formatCode="0.0">
                  <c:v>503.4666666666667</c:v>
                </c:pt>
                <c:pt idx="120" formatCode="0.0">
                  <c:v>501.16666666666669</c:v>
                </c:pt>
                <c:pt idx="121" formatCode="0.0">
                  <c:v>499.63333333333338</c:v>
                </c:pt>
                <c:pt idx="122" formatCode="0.0">
                  <c:v>487.23333333333335</c:v>
                </c:pt>
                <c:pt idx="123" formatCode="0.0">
                  <c:v>488.76666666666671</c:v>
                </c:pt>
                <c:pt idx="124" formatCode="0.0">
                  <c:v>489.86666666666662</c:v>
                </c:pt>
                <c:pt idx="125" formatCode="0.0">
                  <c:v>469.4666666666667</c:v>
                </c:pt>
                <c:pt idx="126" formatCode="0.0">
                  <c:v>465.5333333333333</c:v>
                </c:pt>
                <c:pt idx="127" formatCode="0.0">
                  <c:v>459.06666666666666</c:v>
                </c:pt>
                <c:pt idx="128" formatCode="0.0">
                  <c:v>452.4666666666667</c:v>
                </c:pt>
                <c:pt idx="129" formatCode="0.0">
                  <c:v>439.43333333333334</c:v>
                </c:pt>
                <c:pt idx="130" formatCode="0.0">
                  <c:v>435.26666666666665</c:v>
                </c:pt>
                <c:pt idx="131" formatCode="0.0">
                  <c:v>423.16666666666669</c:v>
                </c:pt>
                <c:pt idx="132" formatCode="0.0">
                  <c:v>414.16666666666669</c:v>
                </c:pt>
                <c:pt idx="133" formatCode="0.0">
                  <c:v>401.0333333333333</c:v>
                </c:pt>
                <c:pt idx="134" formatCode="0.0">
                  <c:v>401.0333333333333</c:v>
                </c:pt>
                <c:pt idx="135" formatCode="0.0">
                  <c:v>397.43333333333334</c:v>
                </c:pt>
                <c:pt idx="136" formatCode="0.0">
                  <c:v>402.5</c:v>
                </c:pt>
                <c:pt idx="137" formatCode="0.0">
                  <c:v>394.3</c:v>
                </c:pt>
                <c:pt idx="138" formatCode="0.0">
                  <c:v>389.5</c:v>
                </c:pt>
                <c:pt idx="139" formatCode="0.0">
                  <c:v>370.16666666666669</c:v>
                </c:pt>
                <c:pt idx="140" formatCode="0.0">
                  <c:v>369.96666666666664</c:v>
                </c:pt>
                <c:pt idx="141" formatCode="0.0">
                  <c:v>367.9666666666667</c:v>
                </c:pt>
                <c:pt idx="142" formatCode="0.0">
                  <c:v>355.66666666666669</c:v>
                </c:pt>
                <c:pt idx="143" formatCode="0.0">
                  <c:v>347.0333333333333</c:v>
                </c:pt>
                <c:pt idx="144" formatCode="0.0">
                  <c:v>338.33333333333331</c:v>
                </c:pt>
                <c:pt idx="145" formatCode="0.0">
                  <c:v>335.93333333333334</c:v>
                </c:pt>
                <c:pt idx="146" formatCode="0.0">
                  <c:v>336.43333333333334</c:v>
                </c:pt>
                <c:pt idx="147" formatCode="0.0">
                  <c:v>331.3</c:v>
                </c:pt>
                <c:pt idx="148" formatCode="0.0">
                  <c:v>324.33333333333331</c:v>
                </c:pt>
                <c:pt idx="149" formatCode="0.0">
                  <c:v>328.96666666666664</c:v>
                </c:pt>
                <c:pt idx="150" formatCode="0.0">
                  <c:v>325.4666666666667</c:v>
                </c:pt>
                <c:pt idx="151" formatCode="0.0">
                  <c:v>316.16666666666669</c:v>
                </c:pt>
                <c:pt idx="152" formatCode="0.0">
                  <c:v>316.93333333333334</c:v>
                </c:pt>
                <c:pt idx="153" formatCode="0.0">
                  <c:v>307.09999999999997</c:v>
                </c:pt>
                <c:pt idx="154" formatCode="0.0">
                  <c:v>301.93333333333334</c:v>
                </c:pt>
                <c:pt idx="155" formatCode="0.0">
                  <c:v>292.66666666666669</c:v>
                </c:pt>
                <c:pt idx="156" formatCode="0.0">
                  <c:v>295.36666666666662</c:v>
                </c:pt>
                <c:pt idx="157" formatCode="0.0">
                  <c:v>284.23333333333335</c:v>
                </c:pt>
                <c:pt idx="158" formatCode="0.0">
                  <c:v>281.90000000000003</c:v>
                </c:pt>
                <c:pt idx="159" formatCode="0.0">
                  <c:v>272.5333333333333</c:v>
                </c:pt>
                <c:pt idx="160" formatCode="0.0">
                  <c:v>278.8</c:v>
                </c:pt>
                <c:pt idx="161" formatCode="0.0">
                  <c:v>268.9666666666667</c:v>
                </c:pt>
                <c:pt idx="162" formatCode="0.0">
                  <c:v>264.3</c:v>
                </c:pt>
                <c:pt idx="163" formatCode="0.0">
                  <c:v>257.96666666666664</c:v>
                </c:pt>
                <c:pt idx="164" formatCode="0.0">
                  <c:v>257.96666666666664</c:v>
                </c:pt>
                <c:pt idx="165" formatCode="0.0">
                  <c:v>258.03333333333336</c:v>
                </c:pt>
                <c:pt idx="166" formatCode="0.0">
                  <c:v>252.6</c:v>
                </c:pt>
                <c:pt idx="167" formatCode="0.0">
                  <c:v>255.6</c:v>
                </c:pt>
                <c:pt idx="168" formatCode="0.0">
                  <c:v>242.4</c:v>
                </c:pt>
                <c:pt idx="169" formatCode="0.0">
                  <c:v>241</c:v>
                </c:pt>
                <c:pt idx="170" formatCode="0.0">
                  <c:v>232.6</c:v>
                </c:pt>
                <c:pt idx="171" formatCode="0.0">
                  <c:v>236.29999999999998</c:v>
                </c:pt>
                <c:pt idx="172" formatCode="0.0">
                  <c:v>227.23333333333335</c:v>
                </c:pt>
                <c:pt idx="173" formatCode="0.0">
                  <c:v>228.86666666666667</c:v>
                </c:pt>
                <c:pt idx="174" formatCode="0.0">
                  <c:v>221.86666666666665</c:v>
                </c:pt>
                <c:pt idx="175" formatCode="0.0">
                  <c:v>218.4</c:v>
                </c:pt>
                <c:pt idx="176" formatCode="0.0">
                  <c:v>219.46666666666667</c:v>
                </c:pt>
                <c:pt idx="177" formatCode="0.0">
                  <c:v>218.1</c:v>
                </c:pt>
                <c:pt idx="178" formatCode="0.0">
                  <c:v>211.83333333333334</c:v>
                </c:pt>
                <c:pt idx="179" formatCode="0.0">
                  <c:v>211.30000000000004</c:v>
                </c:pt>
                <c:pt idx="180" formatCode="0.0">
                  <c:v>198</c:v>
                </c:pt>
                <c:pt idx="181" formatCode="0.0">
                  <c:v>198</c:v>
                </c:pt>
                <c:pt idx="182" formatCode="0.0">
                  <c:v>204.93333333333331</c:v>
                </c:pt>
                <c:pt idx="183" formatCode="0.0">
                  <c:v>204.86666666666667</c:v>
                </c:pt>
                <c:pt idx="184" formatCode="0.0">
                  <c:v>201.20000000000002</c:v>
                </c:pt>
                <c:pt idx="185" formatCode="0.0">
                  <c:v>196.86666666666667</c:v>
                </c:pt>
                <c:pt idx="186" formatCode="0.0">
                  <c:v>194.46666666666667</c:v>
                </c:pt>
                <c:pt idx="187" formatCode="0.0">
                  <c:v>190.06666666666669</c:v>
                </c:pt>
                <c:pt idx="188" formatCode="0.0">
                  <c:v>179.9</c:v>
                </c:pt>
                <c:pt idx="189" formatCode="0.0">
                  <c:v>166.4</c:v>
                </c:pt>
                <c:pt idx="190" formatCode="0.0">
                  <c:v>180.33333333333334</c:v>
                </c:pt>
                <c:pt idx="191" formatCode="0.0">
                  <c:v>182.66666666666666</c:v>
                </c:pt>
                <c:pt idx="192" formatCode="0.0">
                  <c:v>164.33333333333334</c:v>
                </c:pt>
                <c:pt idx="193" formatCode="0.0">
                  <c:v>165.53333333333333</c:v>
                </c:pt>
                <c:pt idx="194" formatCode="0.0">
                  <c:v>173.26666666666665</c:v>
                </c:pt>
                <c:pt idx="195" formatCode="0.0">
                  <c:v>165.66666666666666</c:v>
                </c:pt>
                <c:pt idx="196" formatCode="0.0">
                  <c:v>170.83333333333334</c:v>
                </c:pt>
                <c:pt idx="197" formatCode="0.0">
                  <c:v>162.93333333333334</c:v>
                </c:pt>
                <c:pt idx="198" formatCode="0.0">
                  <c:v>168.1</c:v>
                </c:pt>
                <c:pt idx="199" formatCode="0.0">
                  <c:v>158.1</c:v>
                </c:pt>
                <c:pt idx="200" formatCode="0.0">
                  <c:v>146.36666666666667</c:v>
                </c:pt>
                <c:pt idx="201" formatCode="0.0">
                  <c:v>146.36666666666667</c:v>
                </c:pt>
                <c:pt idx="202" formatCode="0.0">
                  <c:v>152.36666666666665</c:v>
                </c:pt>
                <c:pt idx="203" formatCode="0.0">
                  <c:v>155.73333333333332</c:v>
                </c:pt>
                <c:pt idx="204" formatCode="0.0">
                  <c:v>156.6</c:v>
                </c:pt>
                <c:pt idx="205" formatCode="0.0">
                  <c:v>146.69999999999999</c:v>
                </c:pt>
                <c:pt idx="206" formatCode="0.0">
                  <c:v>152.6</c:v>
                </c:pt>
                <c:pt idx="207" formatCode="0.0">
                  <c:v>154.6</c:v>
                </c:pt>
                <c:pt idx="208" formatCode="0.0">
                  <c:v>148.70000000000002</c:v>
                </c:pt>
                <c:pt idx="209" formatCode="0.0">
                  <c:v>146.23333333333332</c:v>
                </c:pt>
                <c:pt idx="210" formatCode="0.0">
                  <c:v>141.29999999999998</c:v>
                </c:pt>
                <c:pt idx="211" formatCode="0.0">
                  <c:v>144.36666666666667</c:v>
                </c:pt>
                <c:pt idx="212" formatCode="0.0">
                  <c:v>138.29999999999998</c:v>
                </c:pt>
                <c:pt idx="213" formatCode="0.0">
                  <c:v>124.13333333333333</c:v>
                </c:pt>
                <c:pt idx="214" formatCode="0.0">
                  <c:v>128.79999999999998</c:v>
                </c:pt>
                <c:pt idx="215" formatCode="0.0">
                  <c:v>134.33333333333334</c:v>
                </c:pt>
                <c:pt idx="216" formatCode="0.0">
                  <c:v>130.56666666666666</c:v>
                </c:pt>
                <c:pt idx="217" formatCode="0.0">
                  <c:v>123.23333333333333</c:v>
                </c:pt>
                <c:pt idx="218" formatCode="0.0">
                  <c:v>120.16666666666667</c:v>
                </c:pt>
                <c:pt idx="219" formatCode="0.0">
                  <c:v>118.43333333333334</c:v>
                </c:pt>
                <c:pt idx="220" formatCode="0.0">
                  <c:v>120.26666666666667</c:v>
                </c:pt>
                <c:pt idx="221" formatCode="0.0">
                  <c:v>118.3</c:v>
                </c:pt>
                <c:pt idx="222" formatCode="0.0">
                  <c:v>117</c:v>
                </c:pt>
                <c:pt idx="223" formatCode="0.0">
                  <c:v>112.86666666666667</c:v>
                </c:pt>
                <c:pt idx="224" formatCode="0.0">
                  <c:v>115.7</c:v>
                </c:pt>
                <c:pt idx="225" formatCode="0.0">
                  <c:v>115.30000000000001</c:v>
                </c:pt>
                <c:pt idx="226" formatCode="0.0">
                  <c:v>111.59999999999998</c:v>
                </c:pt>
                <c:pt idx="227" formatCode="0.0">
                  <c:v>109.16666666666667</c:v>
                </c:pt>
                <c:pt idx="228" formatCode="0.0">
                  <c:v>107</c:v>
                </c:pt>
                <c:pt idx="229" formatCode="0.0">
                  <c:v>80.599999999999994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bomb04SH!$J$4:$J$539</c:f>
              <c:numCache>
                <c:formatCode>General</c:formatCode>
                <c:ptCount val="536"/>
                <c:pt idx="0">
                  <c:v>1650</c:v>
                </c:pt>
                <c:pt idx="1">
                  <c:v>1655</c:v>
                </c:pt>
                <c:pt idx="2">
                  <c:v>1660</c:v>
                </c:pt>
                <c:pt idx="3">
                  <c:v>1665</c:v>
                </c:pt>
                <c:pt idx="4">
                  <c:v>1670</c:v>
                </c:pt>
                <c:pt idx="5">
                  <c:v>1675</c:v>
                </c:pt>
                <c:pt idx="6">
                  <c:v>1680</c:v>
                </c:pt>
                <c:pt idx="7">
                  <c:v>1685</c:v>
                </c:pt>
                <c:pt idx="8">
                  <c:v>1690</c:v>
                </c:pt>
                <c:pt idx="9">
                  <c:v>1695</c:v>
                </c:pt>
                <c:pt idx="10">
                  <c:v>1700</c:v>
                </c:pt>
                <c:pt idx="11">
                  <c:v>1705</c:v>
                </c:pt>
                <c:pt idx="12">
                  <c:v>1710</c:v>
                </c:pt>
                <c:pt idx="13">
                  <c:v>1715</c:v>
                </c:pt>
                <c:pt idx="14">
                  <c:v>1720</c:v>
                </c:pt>
                <c:pt idx="15">
                  <c:v>1725</c:v>
                </c:pt>
                <c:pt idx="16">
                  <c:v>1730</c:v>
                </c:pt>
                <c:pt idx="17">
                  <c:v>1735</c:v>
                </c:pt>
                <c:pt idx="18">
                  <c:v>1740</c:v>
                </c:pt>
                <c:pt idx="19">
                  <c:v>1745</c:v>
                </c:pt>
                <c:pt idx="20">
                  <c:v>1750</c:v>
                </c:pt>
                <c:pt idx="21">
                  <c:v>1755</c:v>
                </c:pt>
                <c:pt idx="22">
                  <c:v>1760</c:v>
                </c:pt>
                <c:pt idx="23">
                  <c:v>1765</c:v>
                </c:pt>
                <c:pt idx="24">
                  <c:v>1770</c:v>
                </c:pt>
                <c:pt idx="25">
                  <c:v>1775</c:v>
                </c:pt>
                <c:pt idx="26">
                  <c:v>1780</c:v>
                </c:pt>
                <c:pt idx="27">
                  <c:v>1785</c:v>
                </c:pt>
                <c:pt idx="28">
                  <c:v>1790</c:v>
                </c:pt>
                <c:pt idx="29">
                  <c:v>1795</c:v>
                </c:pt>
                <c:pt idx="30">
                  <c:v>1800</c:v>
                </c:pt>
                <c:pt idx="31">
                  <c:v>1805</c:v>
                </c:pt>
                <c:pt idx="32">
                  <c:v>1810</c:v>
                </c:pt>
                <c:pt idx="33">
                  <c:v>1815</c:v>
                </c:pt>
                <c:pt idx="34">
                  <c:v>1820</c:v>
                </c:pt>
                <c:pt idx="35">
                  <c:v>1825</c:v>
                </c:pt>
                <c:pt idx="36">
                  <c:v>1830</c:v>
                </c:pt>
                <c:pt idx="37">
                  <c:v>1835</c:v>
                </c:pt>
                <c:pt idx="38">
                  <c:v>1840</c:v>
                </c:pt>
                <c:pt idx="39">
                  <c:v>1845</c:v>
                </c:pt>
                <c:pt idx="40">
                  <c:v>1850</c:v>
                </c:pt>
                <c:pt idx="41">
                  <c:v>1855</c:v>
                </c:pt>
                <c:pt idx="42">
                  <c:v>1860</c:v>
                </c:pt>
                <c:pt idx="43">
                  <c:v>1865</c:v>
                </c:pt>
                <c:pt idx="44">
                  <c:v>1870</c:v>
                </c:pt>
                <c:pt idx="45">
                  <c:v>1875</c:v>
                </c:pt>
                <c:pt idx="46">
                  <c:v>1880</c:v>
                </c:pt>
                <c:pt idx="47">
                  <c:v>1885</c:v>
                </c:pt>
                <c:pt idx="48">
                  <c:v>1890</c:v>
                </c:pt>
                <c:pt idx="49">
                  <c:v>1895</c:v>
                </c:pt>
                <c:pt idx="50">
                  <c:v>1900</c:v>
                </c:pt>
                <c:pt idx="51">
                  <c:v>1905</c:v>
                </c:pt>
                <c:pt idx="52">
                  <c:v>1910</c:v>
                </c:pt>
                <c:pt idx="53">
                  <c:v>1915</c:v>
                </c:pt>
                <c:pt idx="54">
                  <c:v>1920</c:v>
                </c:pt>
                <c:pt idx="55">
                  <c:v>1925</c:v>
                </c:pt>
                <c:pt idx="56">
                  <c:v>1930</c:v>
                </c:pt>
                <c:pt idx="57">
                  <c:v>1935</c:v>
                </c:pt>
                <c:pt idx="58">
                  <c:v>1940</c:v>
                </c:pt>
                <c:pt idx="59">
                  <c:v>1945</c:v>
                </c:pt>
                <c:pt idx="60">
                  <c:v>1950</c:v>
                </c:pt>
                <c:pt idx="61" formatCode="0.0">
                  <c:v>1955.2566666666664</c:v>
                </c:pt>
                <c:pt idx="62" formatCode="0.0">
                  <c:v>1955.7</c:v>
                </c:pt>
                <c:pt idx="63" formatCode="0.0">
                  <c:v>1956.2566666666664</c:v>
                </c:pt>
                <c:pt idx="64" formatCode="0.0">
                  <c:v>1956.8433333333332</c:v>
                </c:pt>
                <c:pt idx="65" formatCode="0.0">
                  <c:v>1957.3966666666665</c:v>
                </c:pt>
                <c:pt idx="66" formatCode="0.0">
                  <c:v>1957.76</c:v>
                </c:pt>
                <c:pt idx="67" formatCode="0.0">
                  <c:v>1958.12</c:v>
                </c:pt>
                <c:pt idx="68" formatCode="0.0">
                  <c:v>1958.3933333333332</c:v>
                </c:pt>
                <c:pt idx="69" formatCode="0.0">
                  <c:v>1958.7033333333331</c:v>
                </c:pt>
                <c:pt idx="70" formatCode="0.0">
                  <c:v>1958.9533333333331</c:v>
                </c:pt>
                <c:pt idx="71" formatCode="0.0">
                  <c:v>1959.1999999999998</c:v>
                </c:pt>
                <c:pt idx="72" formatCode="0.0">
                  <c:v>1959.5333333333335</c:v>
                </c:pt>
                <c:pt idx="73" formatCode="0.0">
                  <c:v>1959.7866666666666</c:v>
                </c:pt>
                <c:pt idx="74" formatCode="0.0">
                  <c:v>1960.0366666666666</c:v>
                </c:pt>
                <c:pt idx="75" formatCode="0.0">
                  <c:v>1960.3133333333333</c:v>
                </c:pt>
                <c:pt idx="76" formatCode="0.0">
                  <c:v>1960.6766666666665</c:v>
                </c:pt>
                <c:pt idx="77" formatCode="0.0">
                  <c:v>1960.6766666666665</c:v>
                </c:pt>
                <c:pt idx="78" formatCode="0.0">
                  <c:v>1960.9533333333331</c:v>
                </c:pt>
                <c:pt idx="79" formatCode="0.0">
                  <c:v>1961.2033333333331</c:v>
                </c:pt>
                <c:pt idx="80" formatCode="0.0">
                  <c:v>1961.4499999999998</c:v>
                </c:pt>
                <c:pt idx="81" formatCode="0.0">
                  <c:v>1961.7033333333331</c:v>
                </c:pt>
                <c:pt idx="82" formatCode="0.0">
                  <c:v>1961.9533333333331</c:v>
                </c:pt>
                <c:pt idx="83" formatCode="0.0">
                  <c:v>1962.1999999999998</c:v>
                </c:pt>
                <c:pt idx="84" formatCode="0.0">
                  <c:v>1962.5333333333331</c:v>
                </c:pt>
                <c:pt idx="85" formatCode="0.0">
                  <c:v>1962.87</c:v>
                </c:pt>
                <c:pt idx="86" formatCode="0.0">
                  <c:v>1963.1733333333332</c:v>
                </c:pt>
                <c:pt idx="87" formatCode="0.0">
                  <c:v>1963.4499999999998</c:v>
                </c:pt>
                <c:pt idx="88" formatCode="0.0">
                  <c:v>1963.7033333333331</c:v>
                </c:pt>
                <c:pt idx="89" formatCode="0.0">
                  <c:v>1963.9533333333331</c:v>
                </c:pt>
                <c:pt idx="90" formatCode="0.0">
                  <c:v>1964.2866666666666</c:v>
                </c:pt>
                <c:pt idx="91" formatCode="0.0">
                  <c:v>1964.5366666666666</c:v>
                </c:pt>
                <c:pt idx="92" formatCode="0.0">
                  <c:v>1964.7866666666666</c:v>
                </c:pt>
                <c:pt idx="93" formatCode="0.0">
                  <c:v>1965.0366666666666</c:v>
                </c:pt>
                <c:pt idx="94" formatCode="0.0">
                  <c:v>1965.2866666666666</c:v>
                </c:pt>
                <c:pt idx="95" formatCode="0.0">
                  <c:v>1965.5333333333335</c:v>
                </c:pt>
                <c:pt idx="96" formatCode="0.0">
                  <c:v>1965.7866666666666</c:v>
                </c:pt>
                <c:pt idx="97" formatCode="0.0">
                  <c:v>1965.7866666666666</c:v>
                </c:pt>
                <c:pt idx="98" formatCode="0.0">
                  <c:v>1966.0366666666666</c:v>
                </c:pt>
                <c:pt idx="99" formatCode="0.0">
                  <c:v>1966.2833333333335</c:v>
                </c:pt>
                <c:pt idx="100" formatCode="0.0">
                  <c:v>1966.5333333333335</c:v>
                </c:pt>
                <c:pt idx="101" formatCode="0.0">
                  <c:v>1966.7866666666666</c:v>
                </c:pt>
                <c:pt idx="102" formatCode="0.0">
                  <c:v>1967.0366666666666</c:v>
                </c:pt>
                <c:pt idx="103" formatCode="0.0">
                  <c:v>1967.2833333333335</c:v>
                </c:pt>
                <c:pt idx="104" formatCode="0.0">
                  <c:v>1967.5333333333335</c:v>
                </c:pt>
                <c:pt idx="105" formatCode="0.0">
                  <c:v>1967.7866666666666</c:v>
                </c:pt>
                <c:pt idx="106" formatCode="0.0">
                  <c:v>1968.0366666666666</c:v>
                </c:pt>
                <c:pt idx="107" formatCode="0.0">
                  <c:v>1968.2866666666666</c:v>
                </c:pt>
                <c:pt idx="108" formatCode="0.0">
                  <c:v>1968.5366666666666</c:v>
                </c:pt>
                <c:pt idx="109" formatCode="0.0">
                  <c:v>1968.7866666666666</c:v>
                </c:pt>
                <c:pt idx="110" formatCode="0.0">
                  <c:v>1968.87</c:v>
                </c:pt>
                <c:pt idx="111" formatCode="0.0">
                  <c:v>1969.12</c:v>
                </c:pt>
                <c:pt idx="112" formatCode="0.0">
                  <c:v>1969.37</c:v>
                </c:pt>
                <c:pt idx="113" formatCode="0.0">
                  <c:v>1969.6166666666666</c:v>
                </c:pt>
                <c:pt idx="114" formatCode="0.0">
                  <c:v>1969.6166666666666</c:v>
                </c:pt>
                <c:pt idx="115" formatCode="0.0">
                  <c:v>1969.87</c:v>
                </c:pt>
                <c:pt idx="116" formatCode="0.0">
                  <c:v>1970.12</c:v>
                </c:pt>
                <c:pt idx="117" formatCode="0.0">
                  <c:v>1970.3666666666666</c:v>
                </c:pt>
                <c:pt idx="118" formatCode="0.0">
                  <c:v>1970.6166666666666</c:v>
                </c:pt>
                <c:pt idx="119" formatCode="0.0">
                  <c:v>1970.87</c:v>
                </c:pt>
                <c:pt idx="120" formatCode="0.0">
                  <c:v>1971.12</c:v>
                </c:pt>
                <c:pt idx="121" formatCode="0.0">
                  <c:v>1971.3666666666666</c:v>
                </c:pt>
                <c:pt idx="122" formatCode="0.0">
                  <c:v>1971.6166666666666</c:v>
                </c:pt>
                <c:pt idx="123" formatCode="0.0">
                  <c:v>1971.87</c:v>
                </c:pt>
                <c:pt idx="124" formatCode="0.0">
                  <c:v>1972.12</c:v>
                </c:pt>
                <c:pt idx="125" formatCode="0.0">
                  <c:v>1972.37</c:v>
                </c:pt>
                <c:pt idx="126" formatCode="0.0">
                  <c:v>1972.62</c:v>
                </c:pt>
                <c:pt idx="127" formatCode="0.0">
                  <c:v>1972.87</c:v>
                </c:pt>
                <c:pt idx="128" formatCode="0.0">
                  <c:v>1973.12</c:v>
                </c:pt>
                <c:pt idx="129" formatCode="0.0">
                  <c:v>1973.37</c:v>
                </c:pt>
                <c:pt idx="130" formatCode="0.0">
                  <c:v>1973.6166666666666</c:v>
                </c:pt>
                <c:pt idx="131" formatCode="0.0">
                  <c:v>1973.87</c:v>
                </c:pt>
                <c:pt idx="132" formatCode="0.0">
                  <c:v>1974.12</c:v>
                </c:pt>
                <c:pt idx="133" formatCode="0.0">
                  <c:v>1974.3666666666666</c:v>
                </c:pt>
                <c:pt idx="134" formatCode="0.0">
                  <c:v>1974.3666666666666</c:v>
                </c:pt>
                <c:pt idx="135" formatCode="0.0">
                  <c:v>1974.6166666666666</c:v>
                </c:pt>
                <c:pt idx="136" formatCode="0.0">
                  <c:v>1974.87</c:v>
                </c:pt>
                <c:pt idx="137" formatCode="0.0">
                  <c:v>1975.12</c:v>
                </c:pt>
                <c:pt idx="138" formatCode="0.0">
                  <c:v>1975.3666666666666</c:v>
                </c:pt>
                <c:pt idx="139" formatCode="0.0">
                  <c:v>1975.6166666666666</c:v>
                </c:pt>
                <c:pt idx="140" formatCode="0.0">
                  <c:v>1975.87</c:v>
                </c:pt>
                <c:pt idx="141" formatCode="0.0">
                  <c:v>1976.12</c:v>
                </c:pt>
                <c:pt idx="142" formatCode="0.0">
                  <c:v>1976.37</c:v>
                </c:pt>
                <c:pt idx="143" formatCode="0.0">
                  <c:v>1976.62</c:v>
                </c:pt>
                <c:pt idx="144" formatCode="0.0">
                  <c:v>1976.87</c:v>
                </c:pt>
                <c:pt idx="145" formatCode="0.0">
                  <c:v>1977.12</c:v>
                </c:pt>
                <c:pt idx="146" formatCode="0.0">
                  <c:v>1977.37</c:v>
                </c:pt>
                <c:pt idx="147" formatCode="0.0">
                  <c:v>1977.4499999999998</c:v>
                </c:pt>
                <c:pt idx="148" formatCode="0.0">
                  <c:v>1977.7033333333331</c:v>
                </c:pt>
                <c:pt idx="149" formatCode="0.0">
                  <c:v>1977.9533333333331</c:v>
                </c:pt>
                <c:pt idx="150" formatCode="0.0">
                  <c:v>1978.1999999999998</c:v>
                </c:pt>
                <c:pt idx="151" formatCode="0.0">
                  <c:v>1978.4499999999998</c:v>
                </c:pt>
                <c:pt idx="152" formatCode="0.0">
                  <c:v>1978.7033333333331</c:v>
                </c:pt>
                <c:pt idx="153" formatCode="0.0">
                  <c:v>1979.01</c:v>
                </c:pt>
                <c:pt idx="154" formatCode="0.0">
                  <c:v>1979.2833333333335</c:v>
                </c:pt>
                <c:pt idx="155" formatCode="0.0">
                  <c:v>1979.5333333333335</c:v>
                </c:pt>
                <c:pt idx="156" formatCode="0.0">
                  <c:v>1979.7866666666666</c:v>
                </c:pt>
                <c:pt idx="157" formatCode="0.0">
                  <c:v>1980.0366666666666</c:v>
                </c:pt>
                <c:pt idx="158" formatCode="0.0">
                  <c:v>1980.2866666666666</c:v>
                </c:pt>
                <c:pt idx="159" formatCode="0.0">
                  <c:v>1980.5366666666666</c:v>
                </c:pt>
                <c:pt idx="160" formatCode="0.0">
                  <c:v>1980.7866666666666</c:v>
                </c:pt>
                <c:pt idx="161" formatCode="0.0">
                  <c:v>1981.0366666666666</c:v>
                </c:pt>
                <c:pt idx="162" formatCode="0.0">
                  <c:v>1981.2866666666666</c:v>
                </c:pt>
                <c:pt idx="163" formatCode="0.0">
                  <c:v>1981.5333333333335</c:v>
                </c:pt>
                <c:pt idx="164" formatCode="0.0">
                  <c:v>1981.5333333333335</c:v>
                </c:pt>
                <c:pt idx="165" formatCode="0.0">
                  <c:v>1981.7866666666666</c:v>
                </c:pt>
                <c:pt idx="166" formatCode="0.0">
                  <c:v>1982.0366666666666</c:v>
                </c:pt>
                <c:pt idx="167" formatCode="0.0">
                  <c:v>1982.2833333333335</c:v>
                </c:pt>
                <c:pt idx="168" formatCode="0.0">
                  <c:v>1982.5333333333335</c:v>
                </c:pt>
                <c:pt idx="169" formatCode="0.0">
                  <c:v>1982.7866666666666</c:v>
                </c:pt>
                <c:pt idx="170" formatCode="0.0">
                  <c:v>1983.0366666666666</c:v>
                </c:pt>
                <c:pt idx="171" formatCode="0.0">
                  <c:v>1983.2833333333335</c:v>
                </c:pt>
                <c:pt idx="172" formatCode="0.0">
                  <c:v>1983.5333333333335</c:v>
                </c:pt>
                <c:pt idx="173" formatCode="0.0">
                  <c:v>1983.7866666666666</c:v>
                </c:pt>
                <c:pt idx="174" formatCode="0.0">
                  <c:v>1984.0366666666666</c:v>
                </c:pt>
                <c:pt idx="175" formatCode="0.0">
                  <c:v>1984.2866666666666</c:v>
                </c:pt>
                <c:pt idx="176" formatCode="0.0">
                  <c:v>1984.5366666666666</c:v>
                </c:pt>
                <c:pt idx="177" formatCode="0.0">
                  <c:v>1984.62</c:v>
                </c:pt>
                <c:pt idx="178" formatCode="0.0">
                  <c:v>1984.87</c:v>
                </c:pt>
                <c:pt idx="179" formatCode="0.0">
                  <c:v>1985.12</c:v>
                </c:pt>
                <c:pt idx="180" formatCode="0.0">
                  <c:v>1985.37</c:v>
                </c:pt>
                <c:pt idx="181" formatCode="0.0">
                  <c:v>1985.37</c:v>
                </c:pt>
                <c:pt idx="182" formatCode="0.0">
                  <c:v>1985.6166666666666</c:v>
                </c:pt>
                <c:pt idx="183" formatCode="0.0">
                  <c:v>1985.87</c:v>
                </c:pt>
                <c:pt idx="184" formatCode="0.0">
                  <c:v>1986.12</c:v>
                </c:pt>
                <c:pt idx="185" formatCode="0.0">
                  <c:v>1986.3933333333332</c:v>
                </c:pt>
                <c:pt idx="186" formatCode="0.0">
                  <c:v>1986.7033333333331</c:v>
                </c:pt>
                <c:pt idx="187" formatCode="0.0">
                  <c:v>1986.9533333333331</c:v>
                </c:pt>
                <c:pt idx="188" formatCode="0.0">
                  <c:v>1987.2833333333335</c:v>
                </c:pt>
                <c:pt idx="189" formatCode="0.0">
                  <c:v>1987.5333333333335</c:v>
                </c:pt>
                <c:pt idx="190" formatCode="0.0">
                  <c:v>1987.7866666666666</c:v>
                </c:pt>
                <c:pt idx="191" formatCode="0.0">
                  <c:v>1988.09</c:v>
                </c:pt>
                <c:pt idx="192" formatCode="0.0">
                  <c:v>1988.37</c:v>
                </c:pt>
                <c:pt idx="193" formatCode="0.0">
                  <c:v>1988.62</c:v>
                </c:pt>
                <c:pt idx="194" formatCode="0.0">
                  <c:v>1988.87</c:v>
                </c:pt>
                <c:pt idx="195" formatCode="0.0">
                  <c:v>1989.12</c:v>
                </c:pt>
                <c:pt idx="196" formatCode="0.0">
                  <c:v>1989.37</c:v>
                </c:pt>
                <c:pt idx="197" formatCode="0.0">
                  <c:v>1989.6166666666666</c:v>
                </c:pt>
                <c:pt idx="198" formatCode="0.0">
                  <c:v>1989.87</c:v>
                </c:pt>
                <c:pt idx="199" formatCode="0.0">
                  <c:v>1990.12</c:v>
                </c:pt>
                <c:pt idx="200" formatCode="0.0">
                  <c:v>1990.3666666666666</c:v>
                </c:pt>
                <c:pt idx="201" formatCode="0.0">
                  <c:v>1990.3666666666666</c:v>
                </c:pt>
                <c:pt idx="202" formatCode="0.0">
                  <c:v>1990.6166666666666</c:v>
                </c:pt>
                <c:pt idx="203" formatCode="0.0">
                  <c:v>1990.87</c:v>
                </c:pt>
                <c:pt idx="204" formatCode="0.0">
                  <c:v>1991.12</c:v>
                </c:pt>
                <c:pt idx="205" formatCode="0.0">
                  <c:v>1991.3666666666666</c:v>
                </c:pt>
                <c:pt idx="206" formatCode="0.0">
                  <c:v>1991.6166666666666</c:v>
                </c:pt>
                <c:pt idx="207" formatCode="0.0">
                  <c:v>1991.87</c:v>
                </c:pt>
                <c:pt idx="208" formatCode="0.0">
                  <c:v>1992.12</c:v>
                </c:pt>
                <c:pt idx="209" formatCode="0.0">
                  <c:v>1992.37</c:v>
                </c:pt>
                <c:pt idx="210" formatCode="0.0">
                  <c:v>1992.62</c:v>
                </c:pt>
                <c:pt idx="211" formatCode="0.0">
                  <c:v>1992.87</c:v>
                </c:pt>
                <c:pt idx="212" formatCode="0.0">
                  <c:v>1993.12</c:v>
                </c:pt>
                <c:pt idx="213" formatCode="0.0">
                  <c:v>1993.37</c:v>
                </c:pt>
                <c:pt idx="214" formatCode="0.0">
                  <c:v>1993.4499999999998</c:v>
                </c:pt>
                <c:pt idx="215" formatCode="0.0">
                  <c:v>1993.7033333333331</c:v>
                </c:pt>
                <c:pt idx="216" formatCode="0.0">
                  <c:v>1993.9533333333331</c:v>
                </c:pt>
                <c:pt idx="217" formatCode="0.0">
                  <c:v>1994.1999999999998</c:v>
                </c:pt>
                <c:pt idx="218" formatCode="0.0">
                  <c:v>1994.4499999999998</c:v>
                </c:pt>
                <c:pt idx="219" formatCode="0.0">
                  <c:v>1994.7033333333331</c:v>
                </c:pt>
                <c:pt idx="220" formatCode="0.0">
                  <c:v>1994.9533333333331</c:v>
                </c:pt>
                <c:pt idx="221" formatCode="0.0">
                  <c:v>1995.1999999999998</c:v>
                </c:pt>
                <c:pt idx="222" formatCode="0.0">
                  <c:v>1995.4499999999998</c:v>
                </c:pt>
                <c:pt idx="223" formatCode="0.0">
                  <c:v>1995.7033333333331</c:v>
                </c:pt>
                <c:pt idx="224" formatCode="0.0">
                  <c:v>1995.9533333333331</c:v>
                </c:pt>
                <c:pt idx="225" formatCode="0.0">
                  <c:v>1996.2033333333331</c:v>
                </c:pt>
                <c:pt idx="226" formatCode="0.0">
                  <c:v>1996.4533333333331</c:v>
                </c:pt>
                <c:pt idx="227" formatCode="0.0">
                  <c:v>1996.7033333333331</c:v>
                </c:pt>
                <c:pt idx="228" formatCode="0.0">
                  <c:v>1996.9099999999999</c:v>
                </c:pt>
                <c:pt idx="229" formatCode="0.0">
                  <c:v>2001</c:v>
                </c:pt>
              </c:numCache>
            </c:numRef>
          </c:xVal>
          <c:yVal>
            <c:numRef>
              <c:f>bomb04SH!$J$165:$J$539</c:f>
              <c:numCache>
                <c:formatCode>0.0</c:formatCode>
                <c:ptCount val="375"/>
                <c:pt idx="0">
                  <c:v>1981.0366666666666</c:v>
                </c:pt>
                <c:pt idx="1">
                  <c:v>1981.2866666666666</c:v>
                </c:pt>
                <c:pt idx="2">
                  <c:v>1981.5333333333335</c:v>
                </c:pt>
                <c:pt idx="3">
                  <c:v>1981.5333333333335</c:v>
                </c:pt>
                <c:pt idx="4">
                  <c:v>1981.7866666666666</c:v>
                </c:pt>
                <c:pt idx="5">
                  <c:v>1982.0366666666666</c:v>
                </c:pt>
                <c:pt idx="6">
                  <c:v>1982.2833333333335</c:v>
                </c:pt>
                <c:pt idx="7">
                  <c:v>1982.5333333333335</c:v>
                </c:pt>
                <c:pt idx="8">
                  <c:v>1982.7866666666666</c:v>
                </c:pt>
                <c:pt idx="9">
                  <c:v>1983.0366666666666</c:v>
                </c:pt>
                <c:pt idx="10">
                  <c:v>1983.2833333333335</c:v>
                </c:pt>
                <c:pt idx="11">
                  <c:v>1983.5333333333335</c:v>
                </c:pt>
                <c:pt idx="12">
                  <c:v>1983.7866666666666</c:v>
                </c:pt>
                <c:pt idx="13">
                  <c:v>1984.0366666666666</c:v>
                </c:pt>
                <c:pt idx="14">
                  <c:v>1984.2866666666666</c:v>
                </c:pt>
                <c:pt idx="15">
                  <c:v>1984.5366666666666</c:v>
                </c:pt>
                <c:pt idx="16">
                  <c:v>1984.62</c:v>
                </c:pt>
                <c:pt idx="17">
                  <c:v>1984.87</c:v>
                </c:pt>
                <c:pt idx="18">
                  <c:v>1985.12</c:v>
                </c:pt>
                <c:pt idx="19">
                  <c:v>1985.37</c:v>
                </c:pt>
                <c:pt idx="20">
                  <c:v>1985.37</c:v>
                </c:pt>
                <c:pt idx="21">
                  <c:v>1985.6166666666666</c:v>
                </c:pt>
                <c:pt idx="22">
                  <c:v>1985.87</c:v>
                </c:pt>
                <c:pt idx="23">
                  <c:v>1986.12</c:v>
                </c:pt>
                <c:pt idx="24">
                  <c:v>1986.3933333333332</c:v>
                </c:pt>
                <c:pt idx="25">
                  <c:v>1986.7033333333331</c:v>
                </c:pt>
                <c:pt idx="26">
                  <c:v>1986.9533333333331</c:v>
                </c:pt>
                <c:pt idx="27">
                  <c:v>1987.2833333333335</c:v>
                </c:pt>
                <c:pt idx="28">
                  <c:v>1987.5333333333335</c:v>
                </c:pt>
                <c:pt idx="29">
                  <c:v>1987.7866666666666</c:v>
                </c:pt>
                <c:pt idx="30">
                  <c:v>1988.09</c:v>
                </c:pt>
                <c:pt idx="31">
                  <c:v>1988.37</c:v>
                </c:pt>
                <c:pt idx="32">
                  <c:v>1988.62</c:v>
                </c:pt>
                <c:pt idx="33">
                  <c:v>1988.87</c:v>
                </c:pt>
                <c:pt idx="34">
                  <c:v>1989.12</c:v>
                </c:pt>
                <c:pt idx="35">
                  <c:v>1989.37</c:v>
                </c:pt>
                <c:pt idx="36">
                  <c:v>1989.6166666666666</c:v>
                </c:pt>
                <c:pt idx="37">
                  <c:v>1989.87</c:v>
                </c:pt>
                <c:pt idx="38">
                  <c:v>1990.12</c:v>
                </c:pt>
                <c:pt idx="39">
                  <c:v>1990.3666666666666</c:v>
                </c:pt>
                <c:pt idx="40">
                  <c:v>1990.3666666666666</c:v>
                </c:pt>
                <c:pt idx="41">
                  <c:v>1990.6166666666666</c:v>
                </c:pt>
                <c:pt idx="42">
                  <c:v>1990.87</c:v>
                </c:pt>
                <c:pt idx="43">
                  <c:v>1991.12</c:v>
                </c:pt>
                <c:pt idx="44">
                  <c:v>1991.3666666666666</c:v>
                </c:pt>
                <c:pt idx="45">
                  <c:v>1991.6166666666666</c:v>
                </c:pt>
                <c:pt idx="46">
                  <c:v>1991.87</c:v>
                </c:pt>
                <c:pt idx="47">
                  <c:v>1992.12</c:v>
                </c:pt>
                <c:pt idx="48">
                  <c:v>1992.37</c:v>
                </c:pt>
                <c:pt idx="49">
                  <c:v>1992.62</c:v>
                </c:pt>
                <c:pt idx="50">
                  <c:v>1992.87</c:v>
                </c:pt>
                <c:pt idx="51">
                  <c:v>1993.12</c:v>
                </c:pt>
                <c:pt idx="52">
                  <c:v>1993.37</c:v>
                </c:pt>
                <c:pt idx="53">
                  <c:v>1993.4499999999998</c:v>
                </c:pt>
                <c:pt idx="54">
                  <c:v>1993.7033333333331</c:v>
                </c:pt>
                <c:pt idx="55">
                  <c:v>1993.9533333333331</c:v>
                </c:pt>
                <c:pt idx="56">
                  <c:v>1994.1999999999998</c:v>
                </c:pt>
                <c:pt idx="57">
                  <c:v>1994.4499999999998</c:v>
                </c:pt>
                <c:pt idx="58">
                  <c:v>1994.7033333333331</c:v>
                </c:pt>
                <c:pt idx="59">
                  <c:v>1994.9533333333331</c:v>
                </c:pt>
                <c:pt idx="60">
                  <c:v>1995.1999999999998</c:v>
                </c:pt>
                <c:pt idx="61">
                  <c:v>1995.4499999999998</c:v>
                </c:pt>
                <c:pt idx="62">
                  <c:v>1995.7033333333331</c:v>
                </c:pt>
                <c:pt idx="63">
                  <c:v>1995.9533333333331</c:v>
                </c:pt>
                <c:pt idx="64">
                  <c:v>1996.2033333333331</c:v>
                </c:pt>
                <c:pt idx="65">
                  <c:v>1996.4533333333331</c:v>
                </c:pt>
                <c:pt idx="66">
                  <c:v>1996.7033333333331</c:v>
                </c:pt>
                <c:pt idx="67">
                  <c:v>1996.9099999999999</c:v>
                </c:pt>
                <c:pt idx="68">
                  <c:v>2001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trendline>
            <c:trendlineType val="exp"/>
            <c:dispRSqr val="0"/>
            <c:dispEq val="0"/>
          </c:trendline>
          <c:xVal>
            <c:numRef>
              <c:f>bomb04SH!$J$100:$J$233</c:f>
              <c:numCache>
                <c:formatCode>0.0</c:formatCode>
                <c:ptCount val="134"/>
                <c:pt idx="0">
                  <c:v>1965.7866666666666</c:v>
                </c:pt>
                <c:pt idx="1">
                  <c:v>1965.7866666666666</c:v>
                </c:pt>
                <c:pt idx="2">
                  <c:v>1966.0366666666666</c:v>
                </c:pt>
                <c:pt idx="3">
                  <c:v>1966.2833333333335</c:v>
                </c:pt>
                <c:pt idx="4">
                  <c:v>1966.5333333333335</c:v>
                </c:pt>
                <c:pt idx="5">
                  <c:v>1966.7866666666666</c:v>
                </c:pt>
                <c:pt idx="6">
                  <c:v>1967.0366666666666</c:v>
                </c:pt>
                <c:pt idx="7">
                  <c:v>1967.2833333333335</c:v>
                </c:pt>
                <c:pt idx="8">
                  <c:v>1967.5333333333335</c:v>
                </c:pt>
                <c:pt idx="9">
                  <c:v>1967.7866666666666</c:v>
                </c:pt>
                <c:pt idx="10">
                  <c:v>1968.0366666666666</c:v>
                </c:pt>
                <c:pt idx="11">
                  <c:v>1968.2866666666666</c:v>
                </c:pt>
                <c:pt idx="12">
                  <c:v>1968.5366666666666</c:v>
                </c:pt>
                <c:pt idx="13">
                  <c:v>1968.7866666666666</c:v>
                </c:pt>
                <c:pt idx="14">
                  <c:v>1968.87</c:v>
                </c:pt>
                <c:pt idx="15">
                  <c:v>1969.12</c:v>
                </c:pt>
                <c:pt idx="16">
                  <c:v>1969.37</c:v>
                </c:pt>
                <c:pt idx="17">
                  <c:v>1969.6166666666666</c:v>
                </c:pt>
                <c:pt idx="18">
                  <c:v>1969.6166666666666</c:v>
                </c:pt>
                <c:pt idx="19">
                  <c:v>1969.87</c:v>
                </c:pt>
                <c:pt idx="20">
                  <c:v>1970.12</c:v>
                </c:pt>
                <c:pt idx="21">
                  <c:v>1970.3666666666666</c:v>
                </c:pt>
                <c:pt idx="22">
                  <c:v>1970.6166666666666</c:v>
                </c:pt>
                <c:pt idx="23">
                  <c:v>1970.87</c:v>
                </c:pt>
                <c:pt idx="24">
                  <c:v>1971.12</c:v>
                </c:pt>
                <c:pt idx="25">
                  <c:v>1971.3666666666666</c:v>
                </c:pt>
                <c:pt idx="26">
                  <c:v>1971.6166666666666</c:v>
                </c:pt>
                <c:pt idx="27">
                  <c:v>1971.87</c:v>
                </c:pt>
                <c:pt idx="28">
                  <c:v>1972.12</c:v>
                </c:pt>
                <c:pt idx="29">
                  <c:v>1972.37</c:v>
                </c:pt>
                <c:pt idx="30">
                  <c:v>1972.62</c:v>
                </c:pt>
                <c:pt idx="31">
                  <c:v>1972.87</c:v>
                </c:pt>
                <c:pt idx="32">
                  <c:v>1973.12</c:v>
                </c:pt>
                <c:pt idx="33">
                  <c:v>1973.37</c:v>
                </c:pt>
                <c:pt idx="34">
                  <c:v>1973.6166666666666</c:v>
                </c:pt>
                <c:pt idx="35">
                  <c:v>1973.87</c:v>
                </c:pt>
                <c:pt idx="36">
                  <c:v>1974.12</c:v>
                </c:pt>
                <c:pt idx="37">
                  <c:v>1974.3666666666666</c:v>
                </c:pt>
                <c:pt idx="38">
                  <c:v>1974.3666666666666</c:v>
                </c:pt>
                <c:pt idx="39">
                  <c:v>1974.6166666666666</c:v>
                </c:pt>
                <c:pt idx="40">
                  <c:v>1974.87</c:v>
                </c:pt>
                <c:pt idx="41">
                  <c:v>1975.12</c:v>
                </c:pt>
                <c:pt idx="42">
                  <c:v>1975.3666666666666</c:v>
                </c:pt>
                <c:pt idx="43">
                  <c:v>1975.6166666666666</c:v>
                </c:pt>
                <c:pt idx="44">
                  <c:v>1975.87</c:v>
                </c:pt>
                <c:pt idx="45">
                  <c:v>1976.12</c:v>
                </c:pt>
                <c:pt idx="46">
                  <c:v>1976.37</c:v>
                </c:pt>
                <c:pt idx="47">
                  <c:v>1976.62</c:v>
                </c:pt>
                <c:pt idx="48">
                  <c:v>1976.87</c:v>
                </c:pt>
                <c:pt idx="49">
                  <c:v>1977.12</c:v>
                </c:pt>
                <c:pt idx="50">
                  <c:v>1977.37</c:v>
                </c:pt>
                <c:pt idx="51">
                  <c:v>1977.4499999999998</c:v>
                </c:pt>
                <c:pt idx="52">
                  <c:v>1977.7033333333331</c:v>
                </c:pt>
                <c:pt idx="53">
                  <c:v>1977.9533333333331</c:v>
                </c:pt>
                <c:pt idx="54">
                  <c:v>1978.1999999999998</c:v>
                </c:pt>
                <c:pt idx="55">
                  <c:v>1978.4499999999998</c:v>
                </c:pt>
                <c:pt idx="56">
                  <c:v>1978.7033333333331</c:v>
                </c:pt>
                <c:pt idx="57">
                  <c:v>1979.01</c:v>
                </c:pt>
                <c:pt idx="58">
                  <c:v>1979.2833333333335</c:v>
                </c:pt>
                <c:pt idx="59">
                  <c:v>1979.5333333333335</c:v>
                </c:pt>
                <c:pt idx="60">
                  <c:v>1979.7866666666666</c:v>
                </c:pt>
                <c:pt idx="61">
                  <c:v>1980.0366666666666</c:v>
                </c:pt>
                <c:pt idx="62">
                  <c:v>1980.2866666666666</c:v>
                </c:pt>
                <c:pt idx="63">
                  <c:v>1980.5366666666666</c:v>
                </c:pt>
                <c:pt idx="64">
                  <c:v>1980.7866666666666</c:v>
                </c:pt>
                <c:pt idx="65">
                  <c:v>1981.0366666666666</c:v>
                </c:pt>
                <c:pt idx="66">
                  <c:v>1981.2866666666666</c:v>
                </c:pt>
                <c:pt idx="67">
                  <c:v>1981.5333333333335</c:v>
                </c:pt>
                <c:pt idx="68">
                  <c:v>1981.5333333333335</c:v>
                </c:pt>
                <c:pt idx="69">
                  <c:v>1981.7866666666666</c:v>
                </c:pt>
                <c:pt idx="70">
                  <c:v>1982.0366666666666</c:v>
                </c:pt>
                <c:pt idx="71">
                  <c:v>1982.2833333333335</c:v>
                </c:pt>
                <c:pt idx="72">
                  <c:v>1982.5333333333335</c:v>
                </c:pt>
                <c:pt idx="73">
                  <c:v>1982.7866666666666</c:v>
                </c:pt>
                <c:pt idx="74">
                  <c:v>1983.0366666666666</c:v>
                </c:pt>
                <c:pt idx="75">
                  <c:v>1983.2833333333335</c:v>
                </c:pt>
                <c:pt idx="76">
                  <c:v>1983.5333333333335</c:v>
                </c:pt>
                <c:pt idx="77">
                  <c:v>1983.7866666666666</c:v>
                </c:pt>
                <c:pt idx="78">
                  <c:v>1984.0366666666666</c:v>
                </c:pt>
                <c:pt idx="79">
                  <c:v>1984.2866666666666</c:v>
                </c:pt>
                <c:pt idx="80">
                  <c:v>1984.5366666666666</c:v>
                </c:pt>
                <c:pt idx="81">
                  <c:v>1984.62</c:v>
                </c:pt>
                <c:pt idx="82">
                  <c:v>1984.87</c:v>
                </c:pt>
                <c:pt idx="83">
                  <c:v>1985.12</c:v>
                </c:pt>
                <c:pt idx="84">
                  <c:v>1985.37</c:v>
                </c:pt>
                <c:pt idx="85">
                  <c:v>1985.37</c:v>
                </c:pt>
                <c:pt idx="86">
                  <c:v>1985.6166666666666</c:v>
                </c:pt>
                <c:pt idx="87">
                  <c:v>1985.87</c:v>
                </c:pt>
                <c:pt idx="88">
                  <c:v>1986.12</c:v>
                </c:pt>
                <c:pt idx="89">
                  <c:v>1986.3933333333332</c:v>
                </c:pt>
                <c:pt idx="90">
                  <c:v>1986.7033333333331</c:v>
                </c:pt>
                <c:pt idx="91">
                  <c:v>1986.9533333333331</c:v>
                </c:pt>
                <c:pt idx="92">
                  <c:v>1987.2833333333335</c:v>
                </c:pt>
                <c:pt idx="93">
                  <c:v>1987.5333333333335</c:v>
                </c:pt>
                <c:pt idx="94">
                  <c:v>1987.7866666666666</c:v>
                </c:pt>
                <c:pt idx="95">
                  <c:v>1988.09</c:v>
                </c:pt>
                <c:pt idx="96">
                  <c:v>1988.37</c:v>
                </c:pt>
                <c:pt idx="97">
                  <c:v>1988.62</c:v>
                </c:pt>
                <c:pt idx="98">
                  <c:v>1988.87</c:v>
                </c:pt>
                <c:pt idx="99">
                  <c:v>1989.12</c:v>
                </c:pt>
                <c:pt idx="100">
                  <c:v>1989.37</c:v>
                </c:pt>
                <c:pt idx="101">
                  <c:v>1989.6166666666666</c:v>
                </c:pt>
                <c:pt idx="102">
                  <c:v>1989.87</c:v>
                </c:pt>
                <c:pt idx="103">
                  <c:v>1990.12</c:v>
                </c:pt>
                <c:pt idx="104">
                  <c:v>1990.3666666666666</c:v>
                </c:pt>
                <c:pt idx="105">
                  <c:v>1990.3666666666666</c:v>
                </c:pt>
                <c:pt idx="106">
                  <c:v>1990.6166666666666</c:v>
                </c:pt>
                <c:pt idx="107">
                  <c:v>1990.87</c:v>
                </c:pt>
                <c:pt idx="108">
                  <c:v>1991.12</c:v>
                </c:pt>
                <c:pt idx="109">
                  <c:v>1991.3666666666666</c:v>
                </c:pt>
                <c:pt idx="110">
                  <c:v>1991.6166666666666</c:v>
                </c:pt>
                <c:pt idx="111">
                  <c:v>1991.87</c:v>
                </c:pt>
                <c:pt idx="112">
                  <c:v>1992.12</c:v>
                </c:pt>
                <c:pt idx="113">
                  <c:v>1992.37</c:v>
                </c:pt>
                <c:pt idx="114">
                  <c:v>1992.62</c:v>
                </c:pt>
                <c:pt idx="115">
                  <c:v>1992.87</c:v>
                </c:pt>
                <c:pt idx="116">
                  <c:v>1993.12</c:v>
                </c:pt>
                <c:pt idx="117">
                  <c:v>1993.37</c:v>
                </c:pt>
                <c:pt idx="118">
                  <c:v>1993.4499999999998</c:v>
                </c:pt>
                <c:pt idx="119">
                  <c:v>1993.7033333333331</c:v>
                </c:pt>
                <c:pt idx="120">
                  <c:v>1993.9533333333331</c:v>
                </c:pt>
                <c:pt idx="121">
                  <c:v>1994.1999999999998</c:v>
                </c:pt>
                <c:pt idx="122">
                  <c:v>1994.4499999999998</c:v>
                </c:pt>
                <c:pt idx="123">
                  <c:v>1994.7033333333331</c:v>
                </c:pt>
                <c:pt idx="124">
                  <c:v>1994.9533333333331</c:v>
                </c:pt>
                <c:pt idx="125">
                  <c:v>1995.1999999999998</c:v>
                </c:pt>
                <c:pt idx="126">
                  <c:v>1995.4499999999998</c:v>
                </c:pt>
                <c:pt idx="127">
                  <c:v>1995.7033333333331</c:v>
                </c:pt>
                <c:pt idx="128">
                  <c:v>1995.9533333333331</c:v>
                </c:pt>
                <c:pt idx="129">
                  <c:v>1996.2033333333331</c:v>
                </c:pt>
                <c:pt idx="130">
                  <c:v>1996.4533333333331</c:v>
                </c:pt>
                <c:pt idx="131">
                  <c:v>1996.7033333333331</c:v>
                </c:pt>
                <c:pt idx="132">
                  <c:v>1996.9099999999999</c:v>
                </c:pt>
                <c:pt idx="133">
                  <c:v>2001</c:v>
                </c:pt>
              </c:numCache>
            </c:numRef>
          </c:xVal>
          <c:yVal>
            <c:numRef>
              <c:f>bomb04SH!$M$100:$M$233</c:f>
              <c:numCache>
                <c:formatCode>0.0</c:formatCode>
                <c:ptCount val="134"/>
                <c:pt idx="0">
                  <c:v>647.86666666666667</c:v>
                </c:pt>
                <c:pt idx="1">
                  <c:v>647.86666666666667</c:v>
                </c:pt>
                <c:pt idx="2">
                  <c:v>644</c:v>
                </c:pt>
                <c:pt idx="3">
                  <c:v>632.29999999999995</c:v>
                </c:pt>
                <c:pt idx="4">
                  <c:v>624.0333333333333</c:v>
                </c:pt>
                <c:pt idx="5">
                  <c:v>621</c:v>
                </c:pt>
                <c:pt idx="6">
                  <c:v>621.0333333333333</c:v>
                </c:pt>
                <c:pt idx="7">
                  <c:v>606.4</c:v>
                </c:pt>
                <c:pt idx="8">
                  <c:v>592.03333333333342</c:v>
                </c:pt>
                <c:pt idx="9">
                  <c:v>593.13333333333333</c:v>
                </c:pt>
                <c:pt idx="10">
                  <c:v>572.26666666666665</c:v>
                </c:pt>
                <c:pt idx="11">
                  <c:v>565.9666666666667</c:v>
                </c:pt>
                <c:pt idx="12">
                  <c:v>549.30000000000007</c:v>
                </c:pt>
                <c:pt idx="13">
                  <c:v>544.06666666666672</c:v>
                </c:pt>
                <c:pt idx="14">
                  <c:v>544.93333333333328</c:v>
                </c:pt>
                <c:pt idx="15">
                  <c:v>546.29999999999995</c:v>
                </c:pt>
                <c:pt idx="16">
                  <c:v>533.9666666666667</c:v>
                </c:pt>
                <c:pt idx="17">
                  <c:v>529.76666666666654</c:v>
                </c:pt>
                <c:pt idx="18">
                  <c:v>529.76666666666654</c:v>
                </c:pt>
                <c:pt idx="19">
                  <c:v>522.73333333333323</c:v>
                </c:pt>
                <c:pt idx="20">
                  <c:v>526.73333333333323</c:v>
                </c:pt>
                <c:pt idx="21">
                  <c:v>522.19999999999993</c:v>
                </c:pt>
                <c:pt idx="22">
                  <c:v>502.59999999999997</c:v>
                </c:pt>
                <c:pt idx="23">
                  <c:v>503.4666666666667</c:v>
                </c:pt>
                <c:pt idx="24">
                  <c:v>501.16666666666669</c:v>
                </c:pt>
                <c:pt idx="25">
                  <c:v>499.63333333333338</c:v>
                </c:pt>
                <c:pt idx="26">
                  <c:v>487.23333333333335</c:v>
                </c:pt>
                <c:pt idx="27">
                  <c:v>488.76666666666671</c:v>
                </c:pt>
                <c:pt idx="28">
                  <c:v>489.86666666666662</c:v>
                </c:pt>
                <c:pt idx="29">
                  <c:v>469.4666666666667</c:v>
                </c:pt>
                <c:pt idx="30">
                  <c:v>465.5333333333333</c:v>
                </c:pt>
                <c:pt idx="31">
                  <c:v>459.06666666666666</c:v>
                </c:pt>
                <c:pt idx="32">
                  <c:v>452.4666666666667</c:v>
                </c:pt>
                <c:pt idx="33">
                  <c:v>439.43333333333334</c:v>
                </c:pt>
                <c:pt idx="34">
                  <c:v>435.26666666666665</c:v>
                </c:pt>
                <c:pt idx="35">
                  <c:v>423.16666666666669</c:v>
                </c:pt>
                <c:pt idx="36">
                  <c:v>414.16666666666669</c:v>
                </c:pt>
                <c:pt idx="37">
                  <c:v>401.0333333333333</c:v>
                </c:pt>
                <c:pt idx="38">
                  <c:v>401.0333333333333</c:v>
                </c:pt>
                <c:pt idx="39">
                  <c:v>397.43333333333334</c:v>
                </c:pt>
                <c:pt idx="40">
                  <c:v>402.5</c:v>
                </c:pt>
                <c:pt idx="41">
                  <c:v>394.3</c:v>
                </c:pt>
                <c:pt idx="42">
                  <c:v>389.5</c:v>
                </c:pt>
                <c:pt idx="43">
                  <c:v>370.16666666666669</c:v>
                </c:pt>
                <c:pt idx="44">
                  <c:v>369.96666666666664</c:v>
                </c:pt>
                <c:pt idx="45">
                  <c:v>367.9666666666667</c:v>
                </c:pt>
                <c:pt idx="46">
                  <c:v>355.66666666666669</c:v>
                </c:pt>
                <c:pt idx="47">
                  <c:v>347.0333333333333</c:v>
                </c:pt>
                <c:pt idx="48">
                  <c:v>338.33333333333331</c:v>
                </c:pt>
                <c:pt idx="49">
                  <c:v>335.93333333333334</c:v>
                </c:pt>
                <c:pt idx="50">
                  <c:v>336.43333333333334</c:v>
                </c:pt>
                <c:pt idx="51">
                  <c:v>331.3</c:v>
                </c:pt>
                <c:pt idx="52">
                  <c:v>324.33333333333331</c:v>
                </c:pt>
                <c:pt idx="53">
                  <c:v>328.96666666666664</c:v>
                </c:pt>
                <c:pt idx="54">
                  <c:v>325.4666666666667</c:v>
                </c:pt>
                <c:pt idx="55">
                  <c:v>316.16666666666669</c:v>
                </c:pt>
                <c:pt idx="56">
                  <c:v>316.93333333333334</c:v>
                </c:pt>
                <c:pt idx="57">
                  <c:v>307.09999999999997</c:v>
                </c:pt>
                <c:pt idx="58">
                  <c:v>301.93333333333334</c:v>
                </c:pt>
                <c:pt idx="59">
                  <c:v>292.66666666666669</c:v>
                </c:pt>
                <c:pt idx="60">
                  <c:v>295.36666666666662</c:v>
                </c:pt>
                <c:pt idx="61">
                  <c:v>284.23333333333335</c:v>
                </c:pt>
                <c:pt idx="62">
                  <c:v>281.90000000000003</c:v>
                </c:pt>
                <c:pt idx="63">
                  <c:v>272.5333333333333</c:v>
                </c:pt>
                <c:pt idx="64">
                  <c:v>278.8</c:v>
                </c:pt>
                <c:pt idx="65">
                  <c:v>268.9666666666667</c:v>
                </c:pt>
                <c:pt idx="66">
                  <c:v>264.3</c:v>
                </c:pt>
                <c:pt idx="67">
                  <c:v>257.96666666666664</c:v>
                </c:pt>
                <c:pt idx="68">
                  <c:v>257.96666666666664</c:v>
                </c:pt>
                <c:pt idx="69">
                  <c:v>258.03333333333336</c:v>
                </c:pt>
                <c:pt idx="70">
                  <c:v>252.6</c:v>
                </c:pt>
                <c:pt idx="71">
                  <c:v>255.6</c:v>
                </c:pt>
                <c:pt idx="72">
                  <c:v>242.4</c:v>
                </c:pt>
                <c:pt idx="73">
                  <c:v>241</c:v>
                </c:pt>
                <c:pt idx="74">
                  <c:v>232.6</c:v>
                </c:pt>
                <c:pt idx="75">
                  <c:v>236.29999999999998</c:v>
                </c:pt>
                <c:pt idx="76">
                  <c:v>227.23333333333335</c:v>
                </c:pt>
                <c:pt idx="77">
                  <c:v>228.86666666666667</c:v>
                </c:pt>
                <c:pt idx="78">
                  <c:v>221.86666666666665</c:v>
                </c:pt>
                <c:pt idx="79">
                  <c:v>218.4</c:v>
                </c:pt>
                <c:pt idx="80">
                  <c:v>219.46666666666667</c:v>
                </c:pt>
                <c:pt idx="81">
                  <c:v>218.1</c:v>
                </c:pt>
                <c:pt idx="82">
                  <c:v>211.83333333333334</c:v>
                </c:pt>
                <c:pt idx="83">
                  <c:v>211.30000000000004</c:v>
                </c:pt>
                <c:pt idx="84">
                  <c:v>198</c:v>
                </c:pt>
                <c:pt idx="85">
                  <c:v>198</c:v>
                </c:pt>
                <c:pt idx="86">
                  <c:v>204.93333333333331</c:v>
                </c:pt>
                <c:pt idx="87">
                  <c:v>204.86666666666667</c:v>
                </c:pt>
                <c:pt idx="88">
                  <c:v>201.20000000000002</c:v>
                </c:pt>
                <c:pt idx="89">
                  <c:v>196.86666666666667</c:v>
                </c:pt>
                <c:pt idx="90">
                  <c:v>194.46666666666667</c:v>
                </c:pt>
                <c:pt idx="91">
                  <c:v>190.06666666666669</c:v>
                </c:pt>
                <c:pt idx="92">
                  <c:v>179.9</c:v>
                </c:pt>
                <c:pt idx="93">
                  <c:v>166.4</c:v>
                </c:pt>
                <c:pt idx="94">
                  <c:v>180.33333333333334</c:v>
                </c:pt>
                <c:pt idx="95">
                  <c:v>182.66666666666666</c:v>
                </c:pt>
                <c:pt idx="96">
                  <c:v>164.33333333333334</c:v>
                </c:pt>
                <c:pt idx="97">
                  <c:v>165.53333333333333</c:v>
                </c:pt>
                <c:pt idx="98">
                  <c:v>173.26666666666665</c:v>
                </c:pt>
                <c:pt idx="99">
                  <c:v>165.66666666666666</c:v>
                </c:pt>
                <c:pt idx="100">
                  <c:v>170.83333333333334</c:v>
                </c:pt>
                <c:pt idx="101">
                  <c:v>162.93333333333334</c:v>
                </c:pt>
                <c:pt idx="102">
                  <c:v>168.1</c:v>
                </c:pt>
                <c:pt idx="103">
                  <c:v>158.1</c:v>
                </c:pt>
                <c:pt idx="104">
                  <c:v>146.36666666666667</c:v>
                </c:pt>
                <c:pt idx="105">
                  <c:v>146.36666666666667</c:v>
                </c:pt>
                <c:pt idx="106">
                  <c:v>152.36666666666665</c:v>
                </c:pt>
                <c:pt idx="107">
                  <c:v>155.73333333333332</c:v>
                </c:pt>
                <c:pt idx="108">
                  <c:v>156.6</c:v>
                </c:pt>
                <c:pt idx="109">
                  <c:v>146.69999999999999</c:v>
                </c:pt>
                <c:pt idx="110">
                  <c:v>152.6</c:v>
                </c:pt>
                <c:pt idx="111">
                  <c:v>154.6</c:v>
                </c:pt>
                <c:pt idx="112">
                  <c:v>148.70000000000002</c:v>
                </c:pt>
                <c:pt idx="113">
                  <c:v>146.23333333333332</c:v>
                </c:pt>
                <c:pt idx="114">
                  <c:v>141.29999999999998</c:v>
                </c:pt>
                <c:pt idx="115">
                  <c:v>144.36666666666667</c:v>
                </c:pt>
                <c:pt idx="116">
                  <c:v>138.29999999999998</c:v>
                </c:pt>
                <c:pt idx="117">
                  <c:v>124.13333333333333</c:v>
                </c:pt>
                <c:pt idx="118">
                  <c:v>128.79999999999998</c:v>
                </c:pt>
                <c:pt idx="119">
                  <c:v>134.33333333333334</c:v>
                </c:pt>
                <c:pt idx="120">
                  <c:v>130.56666666666666</c:v>
                </c:pt>
                <c:pt idx="121">
                  <c:v>123.23333333333333</c:v>
                </c:pt>
                <c:pt idx="122">
                  <c:v>120.16666666666667</c:v>
                </c:pt>
                <c:pt idx="123">
                  <c:v>118.43333333333334</c:v>
                </c:pt>
                <c:pt idx="124">
                  <c:v>120.26666666666667</c:v>
                </c:pt>
                <c:pt idx="125">
                  <c:v>118.3</c:v>
                </c:pt>
                <c:pt idx="126">
                  <c:v>117</c:v>
                </c:pt>
                <c:pt idx="127">
                  <c:v>112.86666666666667</c:v>
                </c:pt>
                <c:pt idx="128">
                  <c:v>115.7</c:v>
                </c:pt>
                <c:pt idx="129">
                  <c:v>115.30000000000001</c:v>
                </c:pt>
                <c:pt idx="130">
                  <c:v>111.59999999999998</c:v>
                </c:pt>
                <c:pt idx="131">
                  <c:v>109.16666666666667</c:v>
                </c:pt>
                <c:pt idx="132">
                  <c:v>107</c:v>
                </c:pt>
                <c:pt idx="133">
                  <c:v>80.599999999999994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7960"/>
        <c:axId val="464672272"/>
      </c:scatterChart>
      <c:valAx>
        <c:axId val="464667960"/>
        <c:scaling>
          <c:orientation val="minMax"/>
          <c:max val="2000"/>
          <c:min val="19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72272"/>
        <c:crossesAt val="-50"/>
        <c:crossBetween val="midCat"/>
      </c:valAx>
      <c:valAx>
        <c:axId val="464672272"/>
        <c:scaling>
          <c:orientation val="minMax"/>
          <c:max val="67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variazione della concentrazione di radiocarbonio (‰)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7960"/>
        <c:crossesAt val="1900"/>
        <c:crossBetween val="midCat"/>
        <c:majorUnit val="50"/>
        <c:minorUnit val="10"/>
      </c:valAx>
      <c:spPr>
        <a:ln w="9525">
          <a:solidFill>
            <a:schemeClr val="accent1"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2734832953999"/>
          <c:y val="1.5301658662493573E-2"/>
          <c:w val="0.8124477026645579"/>
          <c:h val="0.8577233759741917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bomb04SH!$J$4:$J$539</c:f>
              <c:numCache>
                <c:formatCode>General</c:formatCode>
                <c:ptCount val="536"/>
                <c:pt idx="0">
                  <c:v>1650</c:v>
                </c:pt>
                <c:pt idx="1">
                  <c:v>1655</c:v>
                </c:pt>
                <c:pt idx="2">
                  <c:v>1660</c:v>
                </c:pt>
                <c:pt idx="3">
                  <c:v>1665</c:v>
                </c:pt>
                <c:pt idx="4">
                  <c:v>1670</c:v>
                </c:pt>
                <c:pt idx="5">
                  <c:v>1675</c:v>
                </c:pt>
                <c:pt idx="6">
                  <c:v>1680</c:v>
                </c:pt>
                <c:pt idx="7">
                  <c:v>1685</c:v>
                </c:pt>
                <c:pt idx="8">
                  <c:v>1690</c:v>
                </c:pt>
                <c:pt idx="9">
                  <c:v>1695</c:v>
                </c:pt>
                <c:pt idx="10">
                  <c:v>1700</c:v>
                </c:pt>
                <c:pt idx="11">
                  <c:v>1705</c:v>
                </c:pt>
                <c:pt idx="12">
                  <c:v>1710</c:v>
                </c:pt>
                <c:pt idx="13">
                  <c:v>1715</c:v>
                </c:pt>
                <c:pt idx="14">
                  <c:v>1720</c:v>
                </c:pt>
                <c:pt idx="15">
                  <c:v>1725</c:v>
                </c:pt>
                <c:pt idx="16">
                  <c:v>1730</c:v>
                </c:pt>
                <c:pt idx="17">
                  <c:v>1735</c:v>
                </c:pt>
                <c:pt idx="18">
                  <c:v>1740</c:v>
                </c:pt>
                <c:pt idx="19">
                  <c:v>1745</c:v>
                </c:pt>
                <c:pt idx="20">
                  <c:v>1750</c:v>
                </c:pt>
                <c:pt idx="21">
                  <c:v>1755</c:v>
                </c:pt>
                <c:pt idx="22">
                  <c:v>1760</c:v>
                </c:pt>
                <c:pt idx="23">
                  <c:v>1765</c:v>
                </c:pt>
                <c:pt idx="24">
                  <c:v>1770</c:v>
                </c:pt>
                <c:pt idx="25">
                  <c:v>1775</c:v>
                </c:pt>
                <c:pt idx="26">
                  <c:v>1780</c:v>
                </c:pt>
                <c:pt idx="27">
                  <c:v>1785</c:v>
                </c:pt>
                <c:pt idx="28">
                  <c:v>1790</c:v>
                </c:pt>
                <c:pt idx="29">
                  <c:v>1795</c:v>
                </c:pt>
                <c:pt idx="30">
                  <c:v>1800</c:v>
                </c:pt>
                <c:pt idx="31">
                  <c:v>1805</c:v>
                </c:pt>
                <c:pt idx="32">
                  <c:v>1810</c:v>
                </c:pt>
                <c:pt idx="33">
                  <c:v>1815</c:v>
                </c:pt>
                <c:pt idx="34">
                  <c:v>1820</c:v>
                </c:pt>
                <c:pt idx="35">
                  <c:v>1825</c:v>
                </c:pt>
                <c:pt idx="36">
                  <c:v>1830</c:v>
                </c:pt>
                <c:pt idx="37">
                  <c:v>1835</c:v>
                </c:pt>
                <c:pt idx="38">
                  <c:v>1840</c:v>
                </c:pt>
                <c:pt idx="39">
                  <c:v>1845</c:v>
                </c:pt>
                <c:pt idx="40">
                  <c:v>1850</c:v>
                </c:pt>
                <c:pt idx="41">
                  <c:v>1855</c:v>
                </c:pt>
                <c:pt idx="42">
                  <c:v>1860</c:v>
                </c:pt>
                <c:pt idx="43">
                  <c:v>1865</c:v>
                </c:pt>
                <c:pt idx="44">
                  <c:v>1870</c:v>
                </c:pt>
                <c:pt idx="45">
                  <c:v>1875</c:v>
                </c:pt>
                <c:pt idx="46">
                  <c:v>1880</c:v>
                </c:pt>
                <c:pt idx="47">
                  <c:v>1885</c:v>
                </c:pt>
                <c:pt idx="48">
                  <c:v>1890</c:v>
                </c:pt>
                <c:pt idx="49">
                  <c:v>1895</c:v>
                </c:pt>
                <c:pt idx="50">
                  <c:v>1900</c:v>
                </c:pt>
                <c:pt idx="51">
                  <c:v>1905</c:v>
                </c:pt>
                <c:pt idx="52">
                  <c:v>1910</c:v>
                </c:pt>
                <c:pt idx="53">
                  <c:v>1915</c:v>
                </c:pt>
                <c:pt idx="54">
                  <c:v>1920</c:v>
                </c:pt>
                <c:pt idx="55">
                  <c:v>1925</c:v>
                </c:pt>
                <c:pt idx="56">
                  <c:v>1930</c:v>
                </c:pt>
                <c:pt idx="57">
                  <c:v>1935</c:v>
                </c:pt>
                <c:pt idx="58">
                  <c:v>1940</c:v>
                </c:pt>
                <c:pt idx="59">
                  <c:v>1945</c:v>
                </c:pt>
                <c:pt idx="60">
                  <c:v>1950</c:v>
                </c:pt>
                <c:pt idx="61" formatCode="0.0">
                  <c:v>1955.2566666666664</c:v>
                </c:pt>
                <c:pt idx="62" formatCode="0.0">
                  <c:v>1955.7</c:v>
                </c:pt>
                <c:pt idx="63" formatCode="0.0">
                  <c:v>1956.2566666666664</c:v>
                </c:pt>
                <c:pt idx="64" formatCode="0.0">
                  <c:v>1956.8433333333332</c:v>
                </c:pt>
                <c:pt idx="65" formatCode="0.0">
                  <c:v>1957.3966666666665</c:v>
                </c:pt>
                <c:pt idx="66" formatCode="0.0">
                  <c:v>1957.76</c:v>
                </c:pt>
                <c:pt idx="67" formatCode="0.0">
                  <c:v>1958.12</c:v>
                </c:pt>
                <c:pt idx="68" formatCode="0.0">
                  <c:v>1958.3933333333332</c:v>
                </c:pt>
                <c:pt idx="69" formatCode="0.0">
                  <c:v>1958.7033333333331</c:v>
                </c:pt>
                <c:pt idx="70" formatCode="0.0">
                  <c:v>1958.9533333333331</c:v>
                </c:pt>
                <c:pt idx="71" formatCode="0.0">
                  <c:v>1959.1999999999998</c:v>
                </c:pt>
                <c:pt idx="72" formatCode="0.0">
                  <c:v>1959.5333333333335</c:v>
                </c:pt>
                <c:pt idx="73" formatCode="0.0">
                  <c:v>1959.7866666666666</c:v>
                </c:pt>
                <c:pt idx="74" formatCode="0.0">
                  <c:v>1960.0366666666666</c:v>
                </c:pt>
                <c:pt idx="75" formatCode="0.0">
                  <c:v>1960.3133333333333</c:v>
                </c:pt>
                <c:pt idx="76" formatCode="0.0">
                  <c:v>1960.6766666666665</c:v>
                </c:pt>
                <c:pt idx="77" formatCode="0.0">
                  <c:v>1960.6766666666665</c:v>
                </c:pt>
                <c:pt idx="78" formatCode="0.0">
                  <c:v>1960.9533333333331</c:v>
                </c:pt>
                <c:pt idx="79" formatCode="0.0">
                  <c:v>1961.2033333333331</c:v>
                </c:pt>
                <c:pt idx="80" formatCode="0.0">
                  <c:v>1961.4499999999998</c:v>
                </c:pt>
                <c:pt idx="81" formatCode="0.0">
                  <c:v>1961.7033333333331</c:v>
                </c:pt>
                <c:pt idx="82" formatCode="0.0">
                  <c:v>1961.9533333333331</c:v>
                </c:pt>
                <c:pt idx="83" formatCode="0.0">
                  <c:v>1962.1999999999998</c:v>
                </c:pt>
                <c:pt idx="84" formatCode="0.0">
                  <c:v>1962.5333333333331</c:v>
                </c:pt>
                <c:pt idx="85" formatCode="0.0">
                  <c:v>1962.87</c:v>
                </c:pt>
                <c:pt idx="86" formatCode="0.0">
                  <c:v>1963.1733333333332</c:v>
                </c:pt>
                <c:pt idx="87" formatCode="0.0">
                  <c:v>1963.4499999999998</c:v>
                </c:pt>
                <c:pt idx="88" formatCode="0.0">
                  <c:v>1963.7033333333331</c:v>
                </c:pt>
                <c:pt idx="89" formatCode="0.0">
                  <c:v>1963.9533333333331</c:v>
                </c:pt>
                <c:pt idx="90" formatCode="0.0">
                  <c:v>1964.2866666666666</c:v>
                </c:pt>
                <c:pt idx="91" formatCode="0.0">
                  <c:v>1964.5366666666666</c:v>
                </c:pt>
                <c:pt idx="92" formatCode="0.0">
                  <c:v>1964.7866666666666</c:v>
                </c:pt>
                <c:pt idx="93" formatCode="0.0">
                  <c:v>1965.0366666666666</c:v>
                </c:pt>
                <c:pt idx="94" formatCode="0.0">
                  <c:v>1965.2866666666666</c:v>
                </c:pt>
                <c:pt idx="95" formatCode="0.0">
                  <c:v>1965.5333333333335</c:v>
                </c:pt>
                <c:pt idx="96" formatCode="0.0">
                  <c:v>1965.7866666666666</c:v>
                </c:pt>
                <c:pt idx="97" formatCode="0.0">
                  <c:v>1965.7866666666666</c:v>
                </c:pt>
                <c:pt idx="98" formatCode="0.0">
                  <c:v>1966.0366666666666</c:v>
                </c:pt>
                <c:pt idx="99" formatCode="0.0">
                  <c:v>1966.2833333333335</c:v>
                </c:pt>
                <c:pt idx="100" formatCode="0.0">
                  <c:v>1966.5333333333335</c:v>
                </c:pt>
                <c:pt idx="101" formatCode="0.0">
                  <c:v>1966.7866666666666</c:v>
                </c:pt>
                <c:pt idx="102" formatCode="0.0">
                  <c:v>1967.0366666666666</c:v>
                </c:pt>
                <c:pt idx="103" formatCode="0.0">
                  <c:v>1967.2833333333335</c:v>
                </c:pt>
                <c:pt idx="104" formatCode="0.0">
                  <c:v>1967.5333333333335</c:v>
                </c:pt>
                <c:pt idx="105" formatCode="0.0">
                  <c:v>1967.7866666666666</c:v>
                </c:pt>
                <c:pt idx="106" formatCode="0.0">
                  <c:v>1968.0366666666666</c:v>
                </c:pt>
                <c:pt idx="107" formatCode="0.0">
                  <c:v>1968.2866666666666</c:v>
                </c:pt>
                <c:pt idx="108" formatCode="0.0">
                  <c:v>1968.5366666666666</c:v>
                </c:pt>
                <c:pt idx="109" formatCode="0.0">
                  <c:v>1968.7866666666666</c:v>
                </c:pt>
                <c:pt idx="110" formatCode="0.0">
                  <c:v>1968.87</c:v>
                </c:pt>
                <c:pt idx="111" formatCode="0.0">
                  <c:v>1969.12</c:v>
                </c:pt>
                <c:pt idx="112" formatCode="0.0">
                  <c:v>1969.37</c:v>
                </c:pt>
                <c:pt idx="113" formatCode="0.0">
                  <c:v>1969.6166666666666</c:v>
                </c:pt>
                <c:pt idx="114" formatCode="0.0">
                  <c:v>1969.6166666666666</c:v>
                </c:pt>
                <c:pt idx="115" formatCode="0.0">
                  <c:v>1969.87</c:v>
                </c:pt>
                <c:pt idx="116" formatCode="0.0">
                  <c:v>1970.12</c:v>
                </c:pt>
                <c:pt idx="117" formatCode="0.0">
                  <c:v>1970.3666666666666</c:v>
                </c:pt>
                <c:pt idx="118" formatCode="0.0">
                  <c:v>1970.6166666666666</c:v>
                </c:pt>
                <c:pt idx="119" formatCode="0.0">
                  <c:v>1970.87</c:v>
                </c:pt>
                <c:pt idx="120" formatCode="0.0">
                  <c:v>1971.12</c:v>
                </c:pt>
                <c:pt idx="121" formatCode="0.0">
                  <c:v>1971.3666666666666</c:v>
                </c:pt>
                <c:pt idx="122" formatCode="0.0">
                  <c:v>1971.6166666666666</c:v>
                </c:pt>
                <c:pt idx="123" formatCode="0.0">
                  <c:v>1971.87</c:v>
                </c:pt>
                <c:pt idx="124" formatCode="0.0">
                  <c:v>1972.12</c:v>
                </c:pt>
                <c:pt idx="125" formatCode="0.0">
                  <c:v>1972.37</c:v>
                </c:pt>
                <c:pt idx="126" formatCode="0.0">
                  <c:v>1972.62</c:v>
                </c:pt>
                <c:pt idx="127" formatCode="0.0">
                  <c:v>1972.87</c:v>
                </c:pt>
                <c:pt idx="128" formatCode="0.0">
                  <c:v>1973.12</c:v>
                </c:pt>
                <c:pt idx="129" formatCode="0.0">
                  <c:v>1973.37</c:v>
                </c:pt>
                <c:pt idx="130" formatCode="0.0">
                  <c:v>1973.6166666666666</c:v>
                </c:pt>
                <c:pt idx="131" formatCode="0.0">
                  <c:v>1973.87</c:v>
                </c:pt>
                <c:pt idx="132" formatCode="0.0">
                  <c:v>1974.12</c:v>
                </c:pt>
                <c:pt idx="133" formatCode="0.0">
                  <c:v>1974.3666666666666</c:v>
                </c:pt>
                <c:pt idx="134" formatCode="0.0">
                  <c:v>1974.3666666666666</c:v>
                </c:pt>
                <c:pt idx="135" formatCode="0.0">
                  <c:v>1974.6166666666666</c:v>
                </c:pt>
                <c:pt idx="136" formatCode="0.0">
                  <c:v>1974.87</c:v>
                </c:pt>
                <c:pt idx="137" formatCode="0.0">
                  <c:v>1975.12</c:v>
                </c:pt>
                <c:pt idx="138" formatCode="0.0">
                  <c:v>1975.3666666666666</c:v>
                </c:pt>
                <c:pt idx="139" formatCode="0.0">
                  <c:v>1975.6166666666666</c:v>
                </c:pt>
                <c:pt idx="140" formatCode="0.0">
                  <c:v>1975.87</c:v>
                </c:pt>
                <c:pt idx="141" formatCode="0.0">
                  <c:v>1976.12</c:v>
                </c:pt>
                <c:pt idx="142" formatCode="0.0">
                  <c:v>1976.37</c:v>
                </c:pt>
                <c:pt idx="143" formatCode="0.0">
                  <c:v>1976.62</c:v>
                </c:pt>
                <c:pt idx="144" formatCode="0.0">
                  <c:v>1976.87</c:v>
                </c:pt>
                <c:pt idx="145" formatCode="0.0">
                  <c:v>1977.12</c:v>
                </c:pt>
                <c:pt idx="146" formatCode="0.0">
                  <c:v>1977.37</c:v>
                </c:pt>
                <c:pt idx="147" formatCode="0.0">
                  <c:v>1977.4499999999998</c:v>
                </c:pt>
                <c:pt idx="148" formatCode="0.0">
                  <c:v>1977.7033333333331</c:v>
                </c:pt>
                <c:pt idx="149" formatCode="0.0">
                  <c:v>1977.9533333333331</c:v>
                </c:pt>
                <c:pt idx="150" formatCode="0.0">
                  <c:v>1978.1999999999998</c:v>
                </c:pt>
                <c:pt idx="151" formatCode="0.0">
                  <c:v>1978.4499999999998</c:v>
                </c:pt>
                <c:pt idx="152" formatCode="0.0">
                  <c:v>1978.7033333333331</c:v>
                </c:pt>
                <c:pt idx="153" formatCode="0.0">
                  <c:v>1979.01</c:v>
                </c:pt>
                <c:pt idx="154" formatCode="0.0">
                  <c:v>1979.2833333333335</c:v>
                </c:pt>
                <c:pt idx="155" formatCode="0.0">
                  <c:v>1979.5333333333335</c:v>
                </c:pt>
                <c:pt idx="156" formatCode="0.0">
                  <c:v>1979.7866666666666</c:v>
                </c:pt>
                <c:pt idx="157" formatCode="0.0">
                  <c:v>1980.0366666666666</c:v>
                </c:pt>
                <c:pt idx="158" formatCode="0.0">
                  <c:v>1980.2866666666666</c:v>
                </c:pt>
                <c:pt idx="159" formatCode="0.0">
                  <c:v>1980.5366666666666</c:v>
                </c:pt>
                <c:pt idx="160" formatCode="0.0">
                  <c:v>1980.7866666666666</c:v>
                </c:pt>
                <c:pt idx="161" formatCode="0.0">
                  <c:v>1981.0366666666666</c:v>
                </c:pt>
                <c:pt idx="162" formatCode="0.0">
                  <c:v>1981.2866666666666</c:v>
                </c:pt>
                <c:pt idx="163" formatCode="0.0">
                  <c:v>1981.5333333333335</c:v>
                </c:pt>
                <c:pt idx="164" formatCode="0.0">
                  <c:v>1981.5333333333335</c:v>
                </c:pt>
                <c:pt idx="165" formatCode="0.0">
                  <c:v>1981.7866666666666</c:v>
                </c:pt>
                <c:pt idx="166" formatCode="0.0">
                  <c:v>1982.0366666666666</c:v>
                </c:pt>
                <c:pt idx="167" formatCode="0.0">
                  <c:v>1982.2833333333335</c:v>
                </c:pt>
                <c:pt idx="168" formatCode="0.0">
                  <c:v>1982.5333333333335</c:v>
                </c:pt>
                <c:pt idx="169" formatCode="0.0">
                  <c:v>1982.7866666666666</c:v>
                </c:pt>
                <c:pt idx="170" formatCode="0.0">
                  <c:v>1983.0366666666666</c:v>
                </c:pt>
                <c:pt idx="171" formatCode="0.0">
                  <c:v>1983.2833333333335</c:v>
                </c:pt>
                <c:pt idx="172" formatCode="0.0">
                  <c:v>1983.5333333333335</c:v>
                </c:pt>
                <c:pt idx="173" formatCode="0.0">
                  <c:v>1983.7866666666666</c:v>
                </c:pt>
                <c:pt idx="174" formatCode="0.0">
                  <c:v>1984.0366666666666</c:v>
                </c:pt>
                <c:pt idx="175" formatCode="0.0">
                  <c:v>1984.2866666666666</c:v>
                </c:pt>
                <c:pt idx="176" formatCode="0.0">
                  <c:v>1984.5366666666666</c:v>
                </c:pt>
                <c:pt idx="177" formatCode="0.0">
                  <c:v>1984.62</c:v>
                </c:pt>
                <c:pt idx="178" formatCode="0.0">
                  <c:v>1984.87</c:v>
                </c:pt>
                <c:pt idx="179" formatCode="0.0">
                  <c:v>1985.12</c:v>
                </c:pt>
                <c:pt idx="180" formatCode="0.0">
                  <c:v>1985.37</c:v>
                </c:pt>
                <c:pt idx="181" formatCode="0.0">
                  <c:v>1985.37</c:v>
                </c:pt>
                <c:pt idx="182" formatCode="0.0">
                  <c:v>1985.6166666666666</c:v>
                </c:pt>
                <c:pt idx="183" formatCode="0.0">
                  <c:v>1985.87</c:v>
                </c:pt>
                <c:pt idx="184" formatCode="0.0">
                  <c:v>1986.12</c:v>
                </c:pt>
                <c:pt idx="185" formatCode="0.0">
                  <c:v>1986.3933333333332</c:v>
                </c:pt>
                <c:pt idx="186" formatCode="0.0">
                  <c:v>1986.7033333333331</c:v>
                </c:pt>
                <c:pt idx="187" formatCode="0.0">
                  <c:v>1986.9533333333331</c:v>
                </c:pt>
                <c:pt idx="188" formatCode="0.0">
                  <c:v>1987.2833333333335</c:v>
                </c:pt>
                <c:pt idx="189" formatCode="0.0">
                  <c:v>1987.5333333333335</c:v>
                </c:pt>
                <c:pt idx="190" formatCode="0.0">
                  <c:v>1987.7866666666666</c:v>
                </c:pt>
                <c:pt idx="191" formatCode="0.0">
                  <c:v>1988.09</c:v>
                </c:pt>
                <c:pt idx="192" formatCode="0.0">
                  <c:v>1988.37</c:v>
                </c:pt>
                <c:pt idx="193" formatCode="0.0">
                  <c:v>1988.62</c:v>
                </c:pt>
                <c:pt idx="194" formatCode="0.0">
                  <c:v>1988.87</c:v>
                </c:pt>
                <c:pt idx="195" formatCode="0.0">
                  <c:v>1989.12</c:v>
                </c:pt>
                <c:pt idx="196" formatCode="0.0">
                  <c:v>1989.37</c:v>
                </c:pt>
                <c:pt idx="197" formatCode="0.0">
                  <c:v>1989.6166666666666</c:v>
                </c:pt>
                <c:pt idx="198" formatCode="0.0">
                  <c:v>1989.87</c:v>
                </c:pt>
                <c:pt idx="199" formatCode="0.0">
                  <c:v>1990.12</c:v>
                </c:pt>
                <c:pt idx="200" formatCode="0.0">
                  <c:v>1990.3666666666666</c:v>
                </c:pt>
                <c:pt idx="201" formatCode="0.0">
                  <c:v>1990.3666666666666</c:v>
                </c:pt>
                <c:pt idx="202" formatCode="0.0">
                  <c:v>1990.6166666666666</c:v>
                </c:pt>
                <c:pt idx="203" formatCode="0.0">
                  <c:v>1990.87</c:v>
                </c:pt>
                <c:pt idx="204" formatCode="0.0">
                  <c:v>1991.12</c:v>
                </c:pt>
                <c:pt idx="205" formatCode="0.0">
                  <c:v>1991.3666666666666</c:v>
                </c:pt>
                <c:pt idx="206" formatCode="0.0">
                  <c:v>1991.6166666666666</c:v>
                </c:pt>
                <c:pt idx="207" formatCode="0.0">
                  <c:v>1991.87</c:v>
                </c:pt>
                <c:pt idx="208" formatCode="0.0">
                  <c:v>1992.12</c:v>
                </c:pt>
                <c:pt idx="209" formatCode="0.0">
                  <c:v>1992.37</c:v>
                </c:pt>
                <c:pt idx="210" formatCode="0.0">
                  <c:v>1992.62</c:v>
                </c:pt>
                <c:pt idx="211" formatCode="0.0">
                  <c:v>1992.87</c:v>
                </c:pt>
                <c:pt idx="212" formatCode="0.0">
                  <c:v>1993.12</c:v>
                </c:pt>
                <c:pt idx="213" formatCode="0.0">
                  <c:v>1993.37</c:v>
                </c:pt>
                <c:pt idx="214" formatCode="0.0">
                  <c:v>1993.4499999999998</c:v>
                </c:pt>
                <c:pt idx="215" formatCode="0.0">
                  <c:v>1993.7033333333331</c:v>
                </c:pt>
                <c:pt idx="216" formatCode="0.0">
                  <c:v>1993.9533333333331</c:v>
                </c:pt>
                <c:pt idx="217" formatCode="0.0">
                  <c:v>1994.1999999999998</c:v>
                </c:pt>
                <c:pt idx="218" formatCode="0.0">
                  <c:v>1994.4499999999998</c:v>
                </c:pt>
                <c:pt idx="219" formatCode="0.0">
                  <c:v>1994.7033333333331</c:v>
                </c:pt>
                <c:pt idx="220" formatCode="0.0">
                  <c:v>1994.9533333333331</c:v>
                </c:pt>
                <c:pt idx="221" formatCode="0.0">
                  <c:v>1995.1999999999998</c:v>
                </c:pt>
                <c:pt idx="222" formatCode="0.0">
                  <c:v>1995.4499999999998</c:v>
                </c:pt>
                <c:pt idx="223" formatCode="0.0">
                  <c:v>1995.7033333333331</c:v>
                </c:pt>
                <c:pt idx="224" formatCode="0.0">
                  <c:v>1995.9533333333331</c:v>
                </c:pt>
                <c:pt idx="225" formatCode="0.0">
                  <c:v>1996.2033333333331</c:v>
                </c:pt>
                <c:pt idx="226" formatCode="0.0">
                  <c:v>1996.4533333333331</c:v>
                </c:pt>
                <c:pt idx="227" formatCode="0.0">
                  <c:v>1996.7033333333331</c:v>
                </c:pt>
                <c:pt idx="228" formatCode="0.0">
                  <c:v>1996.9099999999999</c:v>
                </c:pt>
                <c:pt idx="229" formatCode="0.0">
                  <c:v>2001</c:v>
                </c:pt>
              </c:numCache>
            </c:numRef>
          </c:xVal>
          <c:yVal>
            <c:numRef>
              <c:f>bomb04SH!$M$4:$M$539</c:f>
              <c:numCache>
                <c:formatCode>General</c:formatCode>
                <c:ptCount val="536"/>
                <c:pt idx="0">
                  <c:v>2.6</c:v>
                </c:pt>
                <c:pt idx="1">
                  <c:v>3.8</c:v>
                </c:pt>
                <c:pt idx="2">
                  <c:v>3.6</c:v>
                </c:pt>
                <c:pt idx="3">
                  <c:v>3.7</c:v>
                </c:pt>
                <c:pt idx="4">
                  <c:v>5.6</c:v>
                </c:pt>
                <c:pt idx="5">
                  <c:v>7.4</c:v>
                </c:pt>
                <c:pt idx="6">
                  <c:v>9.3000000000000007</c:v>
                </c:pt>
                <c:pt idx="7">
                  <c:v>9.6</c:v>
                </c:pt>
                <c:pt idx="8">
                  <c:v>10.1</c:v>
                </c:pt>
                <c:pt idx="9">
                  <c:v>10.1</c:v>
                </c:pt>
                <c:pt idx="10">
                  <c:v>11.3</c:v>
                </c:pt>
                <c:pt idx="11">
                  <c:v>10.6</c:v>
                </c:pt>
                <c:pt idx="12">
                  <c:v>10.7</c:v>
                </c:pt>
                <c:pt idx="13">
                  <c:v>11.8</c:v>
                </c:pt>
                <c:pt idx="14">
                  <c:v>9.4</c:v>
                </c:pt>
                <c:pt idx="15">
                  <c:v>7</c:v>
                </c:pt>
                <c:pt idx="16">
                  <c:v>3.7</c:v>
                </c:pt>
                <c:pt idx="17">
                  <c:v>1</c:v>
                </c:pt>
                <c:pt idx="18">
                  <c:v>-1.1000000000000001</c:v>
                </c:pt>
                <c:pt idx="19">
                  <c:v>-2.7</c:v>
                </c:pt>
                <c:pt idx="20">
                  <c:v>-4.0999999999999996</c:v>
                </c:pt>
                <c:pt idx="21">
                  <c:v>-3.9</c:v>
                </c:pt>
                <c:pt idx="22">
                  <c:v>-4</c:v>
                </c:pt>
                <c:pt idx="23">
                  <c:v>-5.4</c:v>
                </c:pt>
                <c:pt idx="24">
                  <c:v>-5.7</c:v>
                </c:pt>
                <c:pt idx="25">
                  <c:v>-5.2</c:v>
                </c:pt>
                <c:pt idx="26">
                  <c:v>-6.9</c:v>
                </c:pt>
                <c:pt idx="27">
                  <c:v>-8.9</c:v>
                </c:pt>
                <c:pt idx="28">
                  <c:v>-10.7</c:v>
                </c:pt>
                <c:pt idx="29">
                  <c:v>-9.6</c:v>
                </c:pt>
                <c:pt idx="30">
                  <c:v>-6.2</c:v>
                </c:pt>
                <c:pt idx="31">
                  <c:v>-3.9</c:v>
                </c:pt>
                <c:pt idx="32">
                  <c:v>-1.9</c:v>
                </c:pt>
                <c:pt idx="33">
                  <c:v>-0.7</c:v>
                </c:pt>
                <c:pt idx="34">
                  <c:v>0.8</c:v>
                </c:pt>
                <c:pt idx="35">
                  <c:v>-0.2</c:v>
                </c:pt>
                <c:pt idx="36">
                  <c:v>-2.8</c:v>
                </c:pt>
                <c:pt idx="37">
                  <c:v>-3.6</c:v>
                </c:pt>
                <c:pt idx="38">
                  <c:v>-7</c:v>
                </c:pt>
                <c:pt idx="39">
                  <c:v>-6.4</c:v>
                </c:pt>
                <c:pt idx="40">
                  <c:v>-5.9</c:v>
                </c:pt>
                <c:pt idx="41">
                  <c:v>-7</c:v>
                </c:pt>
                <c:pt idx="42">
                  <c:v>-8.1</c:v>
                </c:pt>
                <c:pt idx="43">
                  <c:v>-8.1</c:v>
                </c:pt>
                <c:pt idx="44">
                  <c:v>-10.4</c:v>
                </c:pt>
                <c:pt idx="45">
                  <c:v>-11.2</c:v>
                </c:pt>
                <c:pt idx="46">
                  <c:v>-9.8000000000000007</c:v>
                </c:pt>
                <c:pt idx="47">
                  <c:v>-9.9</c:v>
                </c:pt>
                <c:pt idx="48">
                  <c:v>-10.6</c:v>
                </c:pt>
                <c:pt idx="49">
                  <c:v>-8.6</c:v>
                </c:pt>
                <c:pt idx="50">
                  <c:v>-9.1</c:v>
                </c:pt>
                <c:pt idx="51">
                  <c:v>-9.6999999999999993</c:v>
                </c:pt>
                <c:pt idx="52">
                  <c:v>-11.2</c:v>
                </c:pt>
                <c:pt idx="53">
                  <c:v>-11.6</c:v>
                </c:pt>
                <c:pt idx="54">
                  <c:v>-13</c:v>
                </c:pt>
                <c:pt idx="55">
                  <c:v>-15.8</c:v>
                </c:pt>
                <c:pt idx="56">
                  <c:v>-16.600000000000001</c:v>
                </c:pt>
                <c:pt idx="57">
                  <c:v>-17.7</c:v>
                </c:pt>
                <c:pt idx="58">
                  <c:v>-17.8</c:v>
                </c:pt>
                <c:pt idx="59">
                  <c:v>-18.600000000000001</c:v>
                </c:pt>
                <c:pt idx="60">
                  <c:v>-20.2</c:v>
                </c:pt>
                <c:pt idx="61" formatCode="0.0">
                  <c:v>-7.2666666666666666</c:v>
                </c:pt>
                <c:pt idx="62" formatCode="0.0">
                  <c:v>-5.3</c:v>
                </c:pt>
                <c:pt idx="63" formatCode="0.0">
                  <c:v>17.833333333333332</c:v>
                </c:pt>
                <c:pt idx="64" formatCode="0.0">
                  <c:v>15.866666666666667</c:v>
                </c:pt>
                <c:pt idx="65" formatCode="0.0">
                  <c:v>40.166666666666671</c:v>
                </c:pt>
                <c:pt idx="66" formatCode="0.0">
                  <c:v>51.533333333333331</c:v>
                </c:pt>
                <c:pt idx="67" formatCode="0.0">
                  <c:v>70.36666666666666</c:v>
                </c:pt>
                <c:pt idx="68" formatCode="0.0">
                  <c:v>73.8</c:v>
                </c:pt>
                <c:pt idx="69" formatCode="0.0">
                  <c:v>96.2</c:v>
                </c:pt>
                <c:pt idx="70" formatCode="0.0">
                  <c:v>114.73333333333333</c:v>
                </c:pt>
                <c:pt idx="71" formatCode="0.0">
                  <c:v>131.53333333333333</c:v>
                </c:pt>
                <c:pt idx="72" formatCode="0.0">
                  <c:v>141.73333333333332</c:v>
                </c:pt>
                <c:pt idx="73" formatCode="0.0">
                  <c:v>172.56666666666669</c:v>
                </c:pt>
                <c:pt idx="74" formatCode="0.0">
                  <c:v>188.26666666666665</c:v>
                </c:pt>
                <c:pt idx="75" formatCode="0.0">
                  <c:v>178.16666666666666</c:v>
                </c:pt>
                <c:pt idx="76" formatCode="0.0">
                  <c:v>191.16666666666666</c:v>
                </c:pt>
                <c:pt idx="77" formatCode="0.0">
                  <c:v>191.16666666666666</c:v>
                </c:pt>
                <c:pt idx="78" formatCode="0.0">
                  <c:v>194.23333333333335</c:v>
                </c:pt>
                <c:pt idx="79" formatCode="0.0">
                  <c:v>198.56666666666669</c:v>
                </c:pt>
                <c:pt idx="80" formatCode="0.0">
                  <c:v>191.16666666666666</c:v>
                </c:pt>
                <c:pt idx="81" formatCode="0.0">
                  <c:v>189.53333333333333</c:v>
                </c:pt>
                <c:pt idx="82" formatCode="0.0">
                  <c:v>203.26666666666665</c:v>
                </c:pt>
                <c:pt idx="83" formatCode="0.0">
                  <c:v>209.33333333333334</c:v>
                </c:pt>
                <c:pt idx="84" formatCode="0.0">
                  <c:v>225</c:v>
                </c:pt>
                <c:pt idx="85" formatCode="0.0">
                  <c:v>268.13333333333333</c:v>
                </c:pt>
                <c:pt idx="86" formatCode="0.0">
                  <c:v>239.5</c:v>
                </c:pt>
                <c:pt idx="87" formatCode="0.0">
                  <c:v>333.86666666666667</c:v>
                </c:pt>
                <c:pt idx="88" formatCode="0.0">
                  <c:v>403.59999999999997</c:v>
                </c:pt>
                <c:pt idx="89" formatCode="0.0">
                  <c:v>434</c:v>
                </c:pt>
                <c:pt idx="90" formatCode="0.0">
                  <c:v>515.46666666666658</c:v>
                </c:pt>
                <c:pt idx="91" formatCode="0.0">
                  <c:v>557.70000000000005</c:v>
                </c:pt>
                <c:pt idx="92" formatCode="0.0">
                  <c:v>586.93333333333328</c:v>
                </c:pt>
                <c:pt idx="93" formatCode="0.0">
                  <c:v>645.73333333333323</c:v>
                </c:pt>
                <c:pt idx="94" formatCode="0.0">
                  <c:v>626.76666666666665</c:v>
                </c:pt>
                <c:pt idx="95" formatCode="0.0">
                  <c:v>647.70000000000005</c:v>
                </c:pt>
                <c:pt idx="96" formatCode="0.0">
                  <c:v>647.86666666666667</c:v>
                </c:pt>
                <c:pt idx="97" formatCode="0.0">
                  <c:v>647.86666666666667</c:v>
                </c:pt>
                <c:pt idx="98" formatCode="0.0">
                  <c:v>644</c:v>
                </c:pt>
                <c:pt idx="99" formatCode="0.0">
                  <c:v>632.29999999999995</c:v>
                </c:pt>
                <c:pt idx="100" formatCode="0.0">
                  <c:v>624.0333333333333</c:v>
                </c:pt>
                <c:pt idx="101" formatCode="0.0">
                  <c:v>621</c:v>
                </c:pt>
                <c:pt idx="102" formatCode="0.0">
                  <c:v>621.0333333333333</c:v>
                </c:pt>
                <c:pt idx="103" formatCode="0.0">
                  <c:v>606.4</c:v>
                </c:pt>
                <c:pt idx="104" formatCode="0.0">
                  <c:v>592.03333333333342</c:v>
                </c:pt>
                <c:pt idx="105" formatCode="0.0">
                  <c:v>593.13333333333333</c:v>
                </c:pt>
                <c:pt idx="106" formatCode="0.0">
                  <c:v>572.26666666666665</c:v>
                </c:pt>
                <c:pt idx="107" formatCode="0.0">
                  <c:v>565.9666666666667</c:v>
                </c:pt>
                <c:pt idx="108" formatCode="0.0">
                  <c:v>549.30000000000007</c:v>
                </c:pt>
                <c:pt idx="109" formatCode="0.0">
                  <c:v>544.06666666666672</c:v>
                </c:pt>
                <c:pt idx="110" formatCode="0.0">
                  <c:v>544.93333333333328</c:v>
                </c:pt>
                <c:pt idx="111" formatCode="0.0">
                  <c:v>546.29999999999995</c:v>
                </c:pt>
                <c:pt idx="112" formatCode="0.0">
                  <c:v>533.9666666666667</c:v>
                </c:pt>
                <c:pt idx="113" formatCode="0.0">
                  <c:v>529.76666666666654</c:v>
                </c:pt>
                <c:pt idx="114" formatCode="0.0">
                  <c:v>529.76666666666654</c:v>
                </c:pt>
                <c:pt idx="115" formatCode="0.0">
                  <c:v>522.73333333333323</c:v>
                </c:pt>
                <c:pt idx="116" formatCode="0.0">
                  <c:v>526.73333333333323</c:v>
                </c:pt>
                <c:pt idx="117" formatCode="0.0">
                  <c:v>522.19999999999993</c:v>
                </c:pt>
                <c:pt idx="118" formatCode="0.0">
                  <c:v>502.59999999999997</c:v>
                </c:pt>
                <c:pt idx="119" formatCode="0.0">
                  <c:v>503.4666666666667</c:v>
                </c:pt>
                <c:pt idx="120" formatCode="0.0">
                  <c:v>501.16666666666669</c:v>
                </c:pt>
                <c:pt idx="121" formatCode="0.0">
                  <c:v>499.63333333333338</c:v>
                </c:pt>
                <c:pt idx="122" formatCode="0.0">
                  <c:v>487.23333333333335</c:v>
                </c:pt>
                <c:pt idx="123" formatCode="0.0">
                  <c:v>488.76666666666671</c:v>
                </c:pt>
                <c:pt idx="124" formatCode="0.0">
                  <c:v>489.86666666666662</c:v>
                </c:pt>
                <c:pt idx="125" formatCode="0.0">
                  <c:v>469.4666666666667</c:v>
                </c:pt>
                <c:pt idx="126" formatCode="0.0">
                  <c:v>465.5333333333333</c:v>
                </c:pt>
                <c:pt idx="127" formatCode="0.0">
                  <c:v>459.06666666666666</c:v>
                </c:pt>
                <c:pt idx="128" formatCode="0.0">
                  <c:v>452.4666666666667</c:v>
                </c:pt>
                <c:pt idx="129" formatCode="0.0">
                  <c:v>439.43333333333334</c:v>
                </c:pt>
                <c:pt idx="130" formatCode="0.0">
                  <c:v>435.26666666666665</c:v>
                </c:pt>
                <c:pt idx="131" formatCode="0.0">
                  <c:v>423.16666666666669</c:v>
                </c:pt>
                <c:pt idx="132" formatCode="0.0">
                  <c:v>414.16666666666669</c:v>
                </c:pt>
                <c:pt idx="133" formatCode="0.0">
                  <c:v>401.0333333333333</c:v>
                </c:pt>
                <c:pt idx="134" formatCode="0.0">
                  <c:v>401.0333333333333</c:v>
                </c:pt>
                <c:pt idx="135" formatCode="0.0">
                  <c:v>397.43333333333334</c:v>
                </c:pt>
                <c:pt idx="136" formatCode="0.0">
                  <c:v>402.5</c:v>
                </c:pt>
                <c:pt idx="137" formatCode="0.0">
                  <c:v>394.3</c:v>
                </c:pt>
                <c:pt idx="138" formatCode="0.0">
                  <c:v>389.5</c:v>
                </c:pt>
                <c:pt idx="139" formatCode="0.0">
                  <c:v>370.16666666666669</c:v>
                </c:pt>
                <c:pt idx="140" formatCode="0.0">
                  <c:v>369.96666666666664</c:v>
                </c:pt>
                <c:pt idx="141" formatCode="0.0">
                  <c:v>367.9666666666667</c:v>
                </c:pt>
                <c:pt idx="142" formatCode="0.0">
                  <c:v>355.66666666666669</c:v>
                </c:pt>
                <c:pt idx="143" formatCode="0.0">
                  <c:v>347.0333333333333</c:v>
                </c:pt>
                <c:pt idx="144" formatCode="0.0">
                  <c:v>338.33333333333331</c:v>
                </c:pt>
                <c:pt idx="145" formatCode="0.0">
                  <c:v>335.93333333333334</c:v>
                </c:pt>
                <c:pt idx="146" formatCode="0.0">
                  <c:v>336.43333333333334</c:v>
                </c:pt>
                <c:pt idx="147" formatCode="0.0">
                  <c:v>331.3</c:v>
                </c:pt>
                <c:pt idx="148" formatCode="0.0">
                  <c:v>324.33333333333331</c:v>
                </c:pt>
                <c:pt idx="149" formatCode="0.0">
                  <c:v>328.96666666666664</c:v>
                </c:pt>
                <c:pt idx="150" formatCode="0.0">
                  <c:v>325.4666666666667</c:v>
                </c:pt>
                <c:pt idx="151" formatCode="0.0">
                  <c:v>316.16666666666669</c:v>
                </c:pt>
                <c:pt idx="152" formatCode="0.0">
                  <c:v>316.93333333333334</c:v>
                </c:pt>
                <c:pt idx="153" formatCode="0.0">
                  <c:v>307.09999999999997</c:v>
                </c:pt>
                <c:pt idx="154" formatCode="0.0">
                  <c:v>301.93333333333334</c:v>
                </c:pt>
                <c:pt idx="155" formatCode="0.0">
                  <c:v>292.66666666666669</c:v>
                </c:pt>
                <c:pt idx="156" formatCode="0.0">
                  <c:v>295.36666666666662</c:v>
                </c:pt>
                <c:pt idx="157" formatCode="0.0">
                  <c:v>284.23333333333335</c:v>
                </c:pt>
                <c:pt idx="158" formatCode="0.0">
                  <c:v>281.90000000000003</c:v>
                </c:pt>
                <c:pt idx="159" formatCode="0.0">
                  <c:v>272.5333333333333</c:v>
                </c:pt>
                <c:pt idx="160" formatCode="0.0">
                  <c:v>278.8</c:v>
                </c:pt>
                <c:pt idx="161" formatCode="0.0">
                  <c:v>268.9666666666667</c:v>
                </c:pt>
                <c:pt idx="162" formatCode="0.0">
                  <c:v>264.3</c:v>
                </c:pt>
                <c:pt idx="163" formatCode="0.0">
                  <c:v>257.96666666666664</c:v>
                </c:pt>
                <c:pt idx="164" formatCode="0.0">
                  <c:v>257.96666666666664</c:v>
                </c:pt>
                <c:pt idx="165" formatCode="0.0">
                  <c:v>258.03333333333336</c:v>
                </c:pt>
                <c:pt idx="166" formatCode="0.0">
                  <c:v>252.6</c:v>
                </c:pt>
                <c:pt idx="167" formatCode="0.0">
                  <c:v>255.6</c:v>
                </c:pt>
                <c:pt idx="168" formatCode="0.0">
                  <c:v>242.4</c:v>
                </c:pt>
                <c:pt idx="169" formatCode="0.0">
                  <c:v>241</c:v>
                </c:pt>
                <c:pt idx="170" formatCode="0.0">
                  <c:v>232.6</c:v>
                </c:pt>
                <c:pt idx="171" formatCode="0.0">
                  <c:v>236.29999999999998</c:v>
                </c:pt>
                <c:pt idx="172" formatCode="0.0">
                  <c:v>227.23333333333335</c:v>
                </c:pt>
                <c:pt idx="173" formatCode="0.0">
                  <c:v>228.86666666666667</c:v>
                </c:pt>
                <c:pt idx="174" formatCode="0.0">
                  <c:v>221.86666666666665</c:v>
                </c:pt>
                <c:pt idx="175" formatCode="0.0">
                  <c:v>218.4</c:v>
                </c:pt>
                <c:pt idx="176" formatCode="0.0">
                  <c:v>219.46666666666667</c:v>
                </c:pt>
                <c:pt idx="177" formatCode="0.0">
                  <c:v>218.1</c:v>
                </c:pt>
                <c:pt idx="178" formatCode="0.0">
                  <c:v>211.83333333333334</c:v>
                </c:pt>
                <c:pt idx="179" formatCode="0.0">
                  <c:v>211.30000000000004</c:v>
                </c:pt>
                <c:pt idx="180" formatCode="0.0">
                  <c:v>198</c:v>
                </c:pt>
                <c:pt idx="181" formatCode="0.0">
                  <c:v>198</c:v>
                </c:pt>
                <c:pt idx="182" formatCode="0.0">
                  <c:v>204.93333333333331</c:v>
                </c:pt>
                <c:pt idx="183" formatCode="0.0">
                  <c:v>204.86666666666667</c:v>
                </c:pt>
                <c:pt idx="184" formatCode="0.0">
                  <c:v>201.20000000000002</c:v>
                </c:pt>
                <c:pt idx="185" formatCode="0.0">
                  <c:v>196.86666666666667</c:v>
                </c:pt>
                <c:pt idx="186" formatCode="0.0">
                  <c:v>194.46666666666667</c:v>
                </c:pt>
                <c:pt idx="187" formatCode="0.0">
                  <c:v>190.06666666666669</c:v>
                </c:pt>
                <c:pt idx="188" formatCode="0.0">
                  <c:v>179.9</c:v>
                </c:pt>
                <c:pt idx="189" formatCode="0.0">
                  <c:v>166.4</c:v>
                </c:pt>
                <c:pt idx="190" formatCode="0.0">
                  <c:v>180.33333333333334</c:v>
                </c:pt>
                <c:pt idx="191" formatCode="0.0">
                  <c:v>182.66666666666666</c:v>
                </c:pt>
                <c:pt idx="192" formatCode="0.0">
                  <c:v>164.33333333333334</c:v>
                </c:pt>
                <c:pt idx="193" formatCode="0.0">
                  <c:v>165.53333333333333</c:v>
                </c:pt>
                <c:pt idx="194" formatCode="0.0">
                  <c:v>173.26666666666665</c:v>
                </c:pt>
                <c:pt idx="195" formatCode="0.0">
                  <c:v>165.66666666666666</c:v>
                </c:pt>
                <c:pt idx="196" formatCode="0.0">
                  <c:v>170.83333333333334</c:v>
                </c:pt>
                <c:pt idx="197" formatCode="0.0">
                  <c:v>162.93333333333334</c:v>
                </c:pt>
                <c:pt idx="198" formatCode="0.0">
                  <c:v>168.1</c:v>
                </c:pt>
                <c:pt idx="199" formatCode="0.0">
                  <c:v>158.1</c:v>
                </c:pt>
                <c:pt idx="200" formatCode="0.0">
                  <c:v>146.36666666666667</c:v>
                </c:pt>
                <c:pt idx="201" formatCode="0.0">
                  <c:v>146.36666666666667</c:v>
                </c:pt>
                <c:pt idx="202" formatCode="0.0">
                  <c:v>152.36666666666665</c:v>
                </c:pt>
                <c:pt idx="203" formatCode="0.0">
                  <c:v>155.73333333333332</c:v>
                </c:pt>
                <c:pt idx="204" formatCode="0.0">
                  <c:v>156.6</c:v>
                </c:pt>
                <c:pt idx="205" formatCode="0.0">
                  <c:v>146.69999999999999</c:v>
                </c:pt>
                <c:pt idx="206" formatCode="0.0">
                  <c:v>152.6</c:v>
                </c:pt>
                <c:pt idx="207" formatCode="0.0">
                  <c:v>154.6</c:v>
                </c:pt>
                <c:pt idx="208" formatCode="0.0">
                  <c:v>148.70000000000002</c:v>
                </c:pt>
                <c:pt idx="209" formatCode="0.0">
                  <c:v>146.23333333333332</c:v>
                </c:pt>
                <c:pt idx="210" formatCode="0.0">
                  <c:v>141.29999999999998</c:v>
                </c:pt>
                <c:pt idx="211" formatCode="0.0">
                  <c:v>144.36666666666667</c:v>
                </c:pt>
                <c:pt idx="212" formatCode="0.0">
                  <c:v>138.29999999999998</c:v>
                </c:pt>
                <c:pt idx="213" formatCode="0.0">
                  <c:v>124.13333333333333</c:v>
                </c:pt>
                <c:pt idx="214" formatCode="0.0">
                  <c:v>128.79999999999998</c:v>
                </c:pt>
                <c:pt idx="215" formatCode="0.0">
                  <c:v>134.33333333333334</c:v>
                </c:pt>
                <c:pt idx="216" formatCode="0.0">
                  <c:v>130.56666666666666</c:v>
                </c:pt>
                <c:pt idx="217" formatCode="0.0">
                  <c:v>123.23333333333333</c:v>
                </c:pt>
                <c:pt idx="218" formatCode="0.0">
                  <c:v>120.16666666666667</c:v>
                </c:pt>
                <c:pt idx="219" formatCode="0.0">
                  <c:v>118.43333333333334</c:v>
                </c:pt>
                <c:pt idx="220" formatCode="0.0">
                  <c:v>120.26666666666667</c:v>
                </c:pt>
                <c:pt idx="221" formatCode="0.0">
                  <c:v>118.3</c:v>
                </c:pt>
                <c:pt idx="222" formatCode="0.0">
                  <c:v>117</c:v>
                </c:pt>
                <c:pt idx="223" formatCode="0.0">
                  <c:v>112.86666666666667</c:v>
                </c:pt>
                <c:pt idx="224" formatCode="0.0">
                  <c:v>115.7</c:v>
                </c:pt>
                <c:pt idx="225" formatCode="0.0">
                  <c:v>115.30000000000001</c:v>
                </c:pt>
                <c:pt idx="226" formatCode="0.0">
                  <c:v>111.59999999999998</c:v>
                </c:pt>
                <c:pt idx="227" formatCode="0.0">
                  <c:v>109.16666666666667</c:v>
                </c:pt>
                <c:pt idx="228" formatCode="0.0">
                  <c:v>107</c:v>
                </c:pt>
                <c:pt idx="229" formatCode="0.0">
                  <c:v>80.599999999999994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bomb04SH!$J$4:$J$539</c:f>
              <c:numCache>
                <c:formatCode>General</c:formatCode>
                <c:ptCount val="536"/>
                <c:pt idx="0">
                  <c:v>1650</c:v>
                </c:pt>
                <c:pt idx="1">
                  <c:v>1655</c:v>
                </c:pt>
                <c:pt idx="2">
                  <c:v>1660</c:v>
                </c:pt>
                <c:pt idx="3">
                  <c:v>1665</c:v>
                </c:pt>
                <c:pt idx="4">
                  <c:v>1670</c:v>
                </c:pt>
                <c:pt idx="5">
                  <c:v>1675</c:v>
                </c:pt>
                <c:pt idx="6">
                  <c:v>1680</c:v>
                </c:pt>
                <c:pt idx="7">
                  <c:v>1685</c:v>
                </c:pt>
                <c:pt idx="8">
                  <c:v>1690</c:v>
                </c:pt>
                <c:pt idx="9">
                  <c:v>1695</c:v>
                </c:pt>
                <c:pt idx="10">
                  <c:v>1700</c:v>
                </c:pt>
                <c:pt idx="11">
                  <c:v>1705</c:v>
                </c:pt>
                <c:pt idx="12">
                  <c:v>1710</c:v>
                </c:pt>
                <c:pt idx="13">
                  <c:v>1715</c:v>
                </c:pt>
                <c:pt idx="14">
                  <c:v>1720</c:v>
                </c:pt>
                <c:pt idx="15">
                  <c:v>1725</c:v>
                </c:pt>
                <c:pt idx="16">
                  <c:v>1730</c:v>
                </c:pt>
                <c:pt idx="17">
                  <c:v>1735</c:v>
                </c:pt>
                <c:pt idx="18">
                  <c:v>1740</c:v>
                </c:pt>
                <c:pt idx="19">
                  <c:v>1745</c:v>
                </c:pt>
                <c:pt idx="20">
                  <c:v>1750</c:v>
                </c:pt>
                <c:pt idx="21">
                  <c:v>1755</c:v>
                </c:pt>
                <c:pt idx="22">
                  <c:v>1760</c:v>
                </c:pt>
                <c:pt idx="23">
                  <c:v>1765</c:v>
                </c:pt>
                <c:pt idx="24">
                  <c:v>1770</c:v>
                </c:pt>
                <c:pt idx="25">
                  <c:v>1775</c:v>
                </c:pt>
                <c:pt idx="26">
                  <c:v>1780</c:v>
                </c:pt>
                <c:pt idx="27">
                  <c:v>1785</c:v>
                </c:pt>
                <c:pt idx="28">
                  <c:v>1790</c:v>
                </c:pt>
                <c:pt idx="29">
                  <c:v>1795</c:v>
                </c:pt>
                <c:pt idx="30">
                  <c:v>1800</c:v>
                </c:pt>
                <c:pt idx="31">
                  <c:v>1805</c:v>
                </c:pt>
                <c:pt idx="32">
                  <c:v>1810</c:v>
                </c:pt>
                <c:pt idx="33">
                  <c:v>1815</c:v>
                </c:pt>
                <c:pt idx="34">
                  <c:v>1820</c:v>
                </c:pt>
                <c:pt idx="35">
                  <c:v>1825</c:v>
                </c:pt>
                <c:pt idx="36">
                  <c:v>1830</c:v>
                </c:pt>
                <c:pt idx="37">
                  <c:v>1835</c:v>
                </c:pt>
                <c:pt idx="38">
                  <c:v>1840</c:v>
                </c:pt>
                <c:pt idx="39">
                  <c:v>1845</c:v>
                </c:pt>
                <c:pt idx="40">
                  <c:v>1850</c:v>
                </c:pt>
                <c:pt idx="41">
                  <c:v>1855</c:v>
                </c:pt>
                <c:pt idx="42">
                  <c:v>1860</c:v>
                </c:pt>
                <c:pt idx="43">
                  <c:v>1865</c:v>
                </c:pt>
                <c:pt idx="44">
                  <c:v>1870</c:v>
                </c:pt>
                <c:pt idx="45">
                  <c:v>1875</c:v>
                </c:pt>
                <c:pt idx="46">
                  <c:v>1880</c:v>
                </c:pt>
                <c:pt idx="47">
                  <c:v>1885</c:v>
                </c:pt>
                <c:pt idx="48">
                  <c:v>1890</c:v>
                </c:pt>
                <c:pt idx="49">
                  <c:v>1895</c:v>
                </c:pt>
                <c:pt idx="50">
                  <c:v>1900</c:v>
                </c:pt>
                <c:pt idx="51">
                  <c:v>1905</c:v>
                </c:pt>
                <c:pt idx="52">
                  <c:v>1910</c:v>
                </c:pt>
                <c:pt idx="53">
                  <c:v>1915</c:v>
                </c:pt>
                <c:pt idx="54">
                  <c:v>1920</c:v>
                </c:pt>
                <c:pt idx="55">
                  <c:v>1925</c:v>
                </c:pt>
                <c:pt idx="56">
                  <c:v>1930</c:v>
                </c:pt>
                <c:pt idx="57">
                  <c:v>1935</c:v>
                </c:pt>
                <c:pt idx="58">
                  <c:v>1940</c:v>
                </c:pt>
                <c:pt idx="59">
                  <c:v>1945</c:v>
                </c:pt>
                <c:pt idx="60">
                  <c:v>1950</c:v>
                </c:pt>
                <c:pt idx="61" formatCode="0.0">
                  <c:v>1955.2566666666664</c:v>
                </c:pt>
                <c:pt idx="62" formatCode="0.0">
                  <c:v>1955.7</c:v>
                </c:pt>
                <c:pt idx="63" formatCode="0.0">
                  <c:v>1956.2566666666664</c:v>
                </c:pt>
                <c:pt idx="64" formatCode="0.0">
                  <c:v>1956.8433333333332</c:v>
                </c:pt>
                <c:pt idx="65" formatCode="0.0">
                  <c:v>1957.3966666666665</c:v>
                </c:pt>
                <c:pt idx="66" formatCode="0.0">
                  <c:v>1957.76</c:v>
                </c:pt>
                <c:pt idx="67" formatCode="0.0">
                  <c:v>1958.12</c:v>
                </c:pt>
                <c:pt idx="68" formatCode="0.0">
                  <c:v>1958.3933333333332</c:v>
                </c:pt>
                <c:pt idx="69" formatCode="0.0">
                  <c:v>1958.7033333333331</c:v>
                </c:pt>
                <c:pt idx="70" formatCode="0.0">
                  <c:v>1958.9533333333331</c:v>
                </c:pt>
                <c:pt idx="71" formatCode="0.0">
                  <c:v>1959.1999999999998</c:v>
                </c:pt>
                <c:pt idx="72" formatCode="0.0">
                  <c:v>1959.5333333333335</c:v>
                </c:pt>
                <c:pt idx="73" formatCode="0.0">
                  <c:v>1959.7866666666666</c:v>
                </c:pt>
                <c:pt idx="74" formatCode="0.0">
                  <c:v>1960.0366666666666</c:v>
                </c:pt>
                <c:pt idx="75" formatCode="0.0">
                  <c:v>1960.3133333333333</c:v>
                </c:pt>
                <c:pt idx="76" formatCode="0.0">
                  <c:v>1960.6766666666665</c:v>
                </c:pt>
                <c:pt idx="77" formatCode="0.0">
                  <c:v>1960.6766666666665</c:v>
                </c:pt>
                <c:pt idx="78" formatCode="0.0">
                  <c:v>1960.9533333333331</c:v>
                </c:pt>
                <c:pt idx="79" formatCode="0.0">
                  <c:v>1961.2033333333331</c:v>
                </c:pt>
                <c:pt idx="80" formatCode="0.0">
                  <c:v>1961.4499999999998</c:v>
                </c:pt>
                <c:pt idx="81" formatCode="0.0">
                  <c:v>1961.7033333333331</c:v>
                </c:pt>
                <c:pt idx="82" formatCode="0.0">
                  <c:v>1961.9533333333331</c:v>
                </c:pt>
                <c:pt idx="83" formatCode="0.0">
                  <c:v>1962.1999999999998</c:v>
                </c:pt>
                <c:pt idx="84" formatCode="0.0">
                  <c:v>1962.5333333333331</c:v>
                </c:pt>
                <c:pt idx="85" formatCode="0.0">
                  <c:v>1962.87</c:v>
                </c:pt>
                <c:pt idx="86" formatCode="0.0">
                  <c:v>1963.1733333333332</c:v>
                </c:pt>
                <c:pt idx="87" formatCode="0.0">
                  <c:v>1963.4499999999998</c:v>
                </c:pt>
                <c:pt idx="88" formatCode="0.0">
                  <c:v>1963.7033333333331</c:v>
                </c:pt>
                <c:pt idx="89" formatCode="0.0">
                  <c:v>1963.9533333333331</c:v>
                </c:pt>
                <c:pt idx="90" formatCode="0.0">
                  <c:v>1964.2866666666666</c:v>
                </c:pt>
                <c:pt idx="91" formatCode="0.0">
                  <c:v>1964.5366666666666</c:v>
                </c:pt>
                <c:pt idx="92" formatCode="0.0">
                  <c:v>1964.7866666666666</c:v>
                </c:pt>
                <c:pt idx="93" formatCode="0.0">
                  <c:v>1965.0366666666666</c:v>
                </c:pt>
                <c:pt idx="94" formatCode="0.0">
                  <c:v>1965.2866666666666</c:v>
                </c:pt>
                <c:pt idx="95" formatCode="0.0">
                  <c:v>1965.5333333333335</c:v>
                </c:pt>
                <c:pt idx="96" formatCode="0.0">
                  <c:v>1965.7866666666666</c:v>
                </c:pt>
                <c:pt idx="97" formatCode="0.0">
                  <c:v>1965.7866666666666</c:v>
                </c:pt>
                <c:pt idx="98" formatCode="0.0">
                  <c:v>1966.0366666666666</c:v>
                </c:pt>
                <c:pt idx="99" formatCode="0.0">
                  <c:v>1966.2833333333335</c:v>
                </c:pt>
                <c:pt idx="100" formatCode="0.0">
                  <c:v>1966.5333333333335</c:v>
                </c:pt>
                <c:pt idx="101" formatCode="0.0">
                  <c:v>1966.7866666666666</c:v>
                </c:pt>
                <c:pt idx="102" formatCode="0.0">
                  <c:v>1967.0366666666666</c:v>
                </c:pt>
                <c:pt idx="103" formatCode="0.0">
                  <c:v>1967.2833333333335</c:v>
                </c:pt>
                <c:pt idx="104" formatCode="0.0">
                  <c:v>1967.5333333333335</c:v>
                </c:pt>
                <c:pt idx="105" formatCode="0.0">
                  <c:v>1967.7866666666666</c:v>
                </c:pt>
                <c:pt idx="106" formatCode="0.0">
                  <c:v>1968.0366666666666</c:v>
                </c:pt>
                <c:pt idx="107" formatCode="0.0">
                  <c:v>1968.2866666666666</c:v>
                </c:pt>
                <c:pt idx="108" formatCode="0.0">
                  <c:v>1968.5366666666666</c:v>
                </c:pt>
                <c:pt idx="109" formatCode="0.0">
                  <c:v>1968.7866666666666</c:v>
                </c:pt>
                <c:pt idx="110" formatCode="0.0">
                  <c:v>1968.87</c:v>
                </c:pt>
                <c:pt idx="111" formatCode="0.0">
                  <c:v>1969.12</c:v>
                </c:pt>
                <c:pt idx="112" formatCode="0.0">
                  <c:v>1969.37</c:v>
                </c:pt>
                <c:pt idx="113" formatCode="0.0">
                  <c:v>1969.6166666666666</c:v>
                </c:pt>
                <c:pt idx="114" formatCode="0.0">
                  <c:v>1969.6166666666666</c:v>
                </c:pt>
                <c:pt idx="115" formatCode="0.0">
                  <c:v>1969.87</c:v>
                </c:pt>
                <c:pt idx="116" formatCode="0.0">
                  <c:v>1970.12</c:v>
                </c:pt>
                <c:pt idx="117" formatCode="0.0">
                  <c:v>1970.3666666666666</c:v>
                </c:pt>
                <c:pt idx="118" formatCode="0.0">
                  <c:v>1970.6166666666666</c:v>
                </c:pt>
                <c:pt idx="119" formatCode="0.0">
                  <c:v>1970.87</c:v>
                </c:pt>
                <c:pt idx="120" formatCode="0.0">
                  <c:v>1971.12</c:v>
                </c:pt>
                <c:pt idx="121" formatCode="0.0">
                  <c:v>1971.3666666666666</c:v>
                </c:pt>
                <c:pt idx="122" formatCode="0.0">
                  <c:v>1971.6166666666666</c:v>
                </c:pt>
                <c:pt idx="123" formatCode="0.0">
                  <c:v>1971.87</c:v>
                </c:pt>
                <c:pt idx="124" formatCode="0.0">
                  <c:v>1972.12</c:v>
                </c:pt>
                <c:pt idx="125" formatCode="0.0">
                  <c:v>1972.37</c:v>
                </c:pt>
                <c:pt idx="126" formatCode="0.0">
                  <c:v>1972.62</c:v>
                </c:pt>
                <c:pt idx="127" formatCode="0.0">
                  <c:v>1972.87</c:v>
                </c:pt>
                <c:pt idx="128" formatCode="0.0">
                  <c:v>1973.12</c:v>
                </c:pt>
                <c:pt idx="129" formatCode="0.0">
                  <c:v>1973.37</c:v>
                </c:pt>
                <c:pt idx="130" formatCode="0.0">
                  <c:v>1973.6166666666666</c:v>
                </c:pt>
                <c:pt idx="131" formatCode="0.0">
                  <c:v>1973.87</c:v>
                </c:pt>
                <c:pt idx="132" formatCode="0.0">
                  <c:v>1974.12</c:v>
                </c:pt>
                <c:pt idx="133" formatCode="0.0">
                  <c:v>1974.3666666666666</c:v>
                </c:pt>
                <c:pt idx="134" formatCode="0.0">
                  <c:v>1974.3666666666666</c:v>
                </c:pt>
                <c:pt idx="135" formatCode="0.0">
                  <c:v>1974.6166666666666</c:v>
                </c:pt>
                <c:pt idx="136" formatCode="0.0">
                  <c:v>1974.87</c:v>
                </c:pt>
                <c:pt idx="137" formatCode="0.0">
                  <c:v>1975.12</c:v>
                </c:pt>
                <c:pt idx="138" formatCode="0.0">
                  <c:v>1975.3666666666666</c:v>
                </c:pt>
                <c:pt idx="139" formatCode="0.0">
                  <c:v>1975.6166666666666</c:v>
                </c:pt>
                <c:pt idx="140" formatCode="0.0">
                  <c:v>1975.87</c:v>
                </c:pt>
                <c:pt idx="141" formatCode="0.0">
                  <c:v>1976.12</c:v>
                </c:pt>
                <c:pt idx="142" formatCode="0.0">
                  <c:v>1976.37</c:v>
                </c:pt>
                <c:pt idx="143" formatCode="0.0">
                  <c:v>1976.62</c:v>
                </c:pt>
                <c:pt idx="144" formatCode="0.0">
                  <c:v>1976.87</c:v>
                </c:pt>
                <c:pt idx="145" formatCode="0.0">
                  <c:v>1977.12</c:v>
                </c:pt>
                <c:pt idx="146" formatCode="0.0">
                  <c:v>1977.37</c:v>
                </c:pt>
                <c:pt idx="147" formatCode="0.0">
                  <c:v>1977.4499999999998</c:v>
                </c:pt>
                <c:pt idx="148" formatCode="0.0">
                  <c:v>1977.7033333333331</c:v>
                </c:pt>
                <c:pt idx="149" formatCode="0.0">
                  <c:v>1977.9533333333331</c:v>
                </c:pt>
                <c:pt idx="150" formatCode="0.0">
                  <c:v>1978.1999999999998</c:v>
                </c:pt>
                <c:pt idx="151" formatCode="0.0">
                  <c:v>1978.4499999999998</c:v>
                </c:pt>
                <c:pt idx="152" formatCode="0.0">
                  <c:v>1978.7033333333331</c:v>
                </c:pt>
                <c:pt idx="153" formatCode="0.0">
                  <c:v>1979.01</c:v>
                </c:pt>
                <c:pt idx="154" formatCode="0.0">
                  <c:v>1979.2833333333335</c:v>
                </c:pt>
                <c:pt idx="155" formatCode="0.0">
                  <c:v>1979.5333333333335</c:v>
                </c:pt>
                <c:pt idx="156" formatCode="0.0">
                  <c:v>1979.7866666666666</c:v>
                </c:pt>
                <c:pt idx="157" formatCode="0.0">
                  <c:v>1980.0366666666666</c:v>
                </c:pt>
                <c:pt idx="158" formatCode="0.0">
                  <c:v>1980.2866666666666</c:v>
                </c:pt>
                <c:pt idx="159" formatCode="0.0">
                  <c:v>1980.5366666666666</c:v>
                </c:pt>
                <c:pt idx="160" formatCode="0.0">
                  <c:v>1980.7866666666666</c:v>
                </c:pt>
                <c:pt idx="161" formatCode="0.0">
                  <c:v>1981.0366666666666</c:v>
                </c:pt>
                <c:pt idx="162" formatCode="0.0">
                  <c:v>1981.2866666666666</c:v>
                </c:pt>
                <c:pt idx="163" formatCode="0.0">
                  <c:v>1981.5333333333335</c:v>
                </c:pt>
                <c:pt idx="164" formatCode="0.0">
                  <c:v>1981.5333333333335</c:v>
                </c:pt>
                <c:pt idx="165" formatCode="0.0">
                  <c:v>1981.7866666666666</c:v>
                </c:pt>
                <c:pt idx="166" formatCode="0.0">
                  <c:v>1982.0366666666666</c:v>
                </c:pt>
                <c:pt idx="167" formatCode="0.0">
                  <c:v>1982.2833333333335</c:v>
                </c:pt>
                <c:pt idx="168" formatCode="0.0">
                  <c:v>1982.5333333333335</c:v>
                </c:pt>
                <c:pt idx="169" formatCode="0.0">
                  <c:v>1982.7866666666666</c:v>
                </c:pt>
                <c:pt idx="170" formatCode="0.0">
                  <c:v>1983.0366666666666</c:v>
                </c:pt>
                <c:pt idx="171" formatCode="0.0">
                  <c:v>1983.2833333333335</c:v>
                </c:pt>
                <c:pt idx="172" formatCode="0.0">
                  <c:v>1983.5333333333335</c:v>
                </c:pt>
                <c:pt idx="173" formatCode="0.0">
                  <c:v>1983.7866666666666</c:v>
                </c:pt>
                <c:pt idx="174" formatCode="0.0">
                  <c:v>1984.0366666666666</c:v>
                </c:pt>
                <c:pt idx="175" formatCode="0.0">
                  <c:v>1984.2866666666666</c:v>
                </c:pt>
                <c:pt idx="176" formatCode="0.0">
                  <c:v>1984.5366666666666</c:v>
                </c:pt>
                <c:pt idx="177" formatCode="0.0">
                  <c:v>1984.62</c:v>
                </c:pt>
                <c:pt idx="178" formatCode="0.0">
                  <c:v>1984.87</c:v>
                </c:pt>
                <c:pt idx="179" formatCode="0.0">
                  <c:v>1985.12</c:v>
                </c:pt>
                <c:pt idx="180" formatCode="0.0">
                  <c:v>1985.37</c:v>
                </c:pt>
                <c:pt idx="181" formatCode="0.0">
                  <c:v>1985.37</c:v>
                </c:pt>
                <c:pt idx="182" formatCode="0.0">
                  <c:v>1985.6166666666666</c:v>
                </c:pt>
                <c:pt idx="183" formatCode="0.0">
                  <c:v>1985.87</c:v>
                </c:pt>
                <c:pt idx="184" formatCode="0.0">
                  <c:v>1986.12</c:v>
                </c:pt>
                <c:pt idx="185" formatCode="0.0">
                  <c:v>1986.3933333333332</c:v>
                </c:pt>
                <c:pt idx="186" formatCode="0.0">
                  <c:v>1986.7033333333331</c:v>
                </c:pt>
                <c:pt idx="187" formatCode="0.0">
                  <c:v>1986.9533333333331</c:v>
                </c:pt>
                <c:pt idx="188" formatCode="0.0">
                  <c:v>1987.2833333333335</c:v>
                </c:pt>
                <c:pt idx="189" formatCode="0.0">
                  <c:v>1987.5333333333335</c:v>
                </c:pt>
                <c:pt idx="190" formatCode="0.0">
                  <c:v>1987.7866666666666</c:v>
                </c:pt>
                <c:pt idx="191" formatCode="0.0">
                  <c:v>1988.09</c:v>
                </c:pt>
                <c:pt idx="192" formatCode="0.0">
                  <c:v>1988.37</c:v>
                </c:pt>
                <c:pt idx="193" formatCode="0.0">
                  <c:v>1988.62</c:v>
                </c:pt>
                <c:pt idx="194" formatCode="0.0">
                  <c:v>1988.87</c:v>
                </c:pt>
                <c:pt idx="195" formatCode="0.0">
                  <c:v>1989.12</c:v>
                </c:pt>
                <c:pt idx="196" formatCode="0.0">
                  <c:v>1989.37</c:v>
                </c:pt>
                <c:pt idx="197" formatCode="0.0">
                  <c:v>1989.6166666666666</c:v>
                </c:pt>
                <c:pt idx="198" formatCode="0.0">
                  <c:v>1989.87</c:v>
                </c:pt>
                <c:pt idx="199" formatCode="0.0">
                  <c:v>1990.12</c:v>
                </c:pt>
                <c:pt idx="200" formatCode="0.0">
                  <c:v>1990.3666666666666</c:v>
                </c:pt>
                <c:pt idx="201" formatCode="0.0">
                  <c:v>1990.3666666666666</c:v>
                </c:pt>
                <c:pt idx="202" formatCode="0.0">
                  <c:v>1990.6166666666666</c:v>
                </c:pt>
                <c:pt idx="203" formatCode="0.0">
                  <c:v>1990.87</c:v>
                </c:pt>
                <c:pt idx="204" formatCode="0.0">
                  <c:v>1991.12</c:v>
                </c:pt>
                <c:pt idx="205" formatCode="0.0">
                  <c:v>1991.3666666666666</c:v>
                </c:pt>
                <c:pt idx="206" formatCode="0.0">
                  <c:v>1991.6166666666666</c:v>
                </c:pt>
                <c:pt idx="207" formatCode="0.0">
                  <c:v>1991.87</c:v>
                </c:pt>
                <c:pt idx="208" formatCode="0.0">
                  <c:v>1992.12</c:v>
                </c:pt>
                <c:pt idx="209" formatCode="0.0">
                  <c:v>1992.37</c:v>
                </c:pt>
                <c:pt idx="210" formatCode="0.0">
                  <c:v>1992.62</c:v>
                </c:pt>
                <c:pt idx="211" formatCode="0.0">
                  <c:v>1992.87</c:v>
                </c:pt>
                <c:pt idx="212" formatCode="0.0">
                  <c:v>1993.12</c:v>
                </c:pt>
                <c:pt idx="213" formatCode="0.0">
                  <c:v>1993.37</c:v>
                </c:pt>
                <c:pt idx="214" formatCode="0.0">
                  <c:v>1993.4499999999998</c:v>
                </c:pt>
                <c:pt idx="215" formatCode="0.0">
                  <c:v>1993.7033333333331</c:v>
                </c:pt>
                <c:pt idx="216" formatCode="0.0">
                  <c:v>1993.9533333333331</c:v>
                </c:pt>
                <c:pt idx="217" formatCode="0.0">
                  <c:v>1994.1999999999998</c:v>
                </c:pt>
                <c:pt idx="218" formatCode="0.0">
                  <c:v>1994.4499999999998</c:v>
                </c:pt>
                <c:pt idx="219" formatCode="0.0">
                  <c:v>1994.7033333333331</c:v>
                </c:pt>
                <c:pt idx="220" formatCode="0.0">
                  <c:v>1994.9533333333331</c:v>
                </c:pt>
                <c:pt idx="221" formatCode="0.0">
                  <c:v>1995.1999999999998</c:v>
                </c:pt>
                <c:pt idx="222" formatCode="0.0">
                  <c:v>1995.4499999999998</c:v>
                </c:pt>
                <c:pt idx="223" formatCode="0.0">
                  <c:v>1995.7033333333331</c:v>
                </c:pt>
                <c:pt idx="224" formatCode="0.0">
                  <c:v>1995.9533333333331</c:v>
                </c:pt>
                <c:pt idx="225" formatCode="0.0">
                  <c:v>1996.2033333333331</c:v>
                </c:pt>
                <c:pt idx="226" formatCode="0.0">
                  <c:v>1996.4533333333331</c:v>
                </c:pt>
                <c:pt idx="227" formatCode="0.0">
                  <c:v>1996.7033333333331</c:v>
                </c:pt>
                <c:pt idx="228" formatCode="0.0">
                  <c:v>1996.9099999999999</c:v>
                </c:pt>
                <c:pt idx="229" formatCode="0.0">
                  <c:v>2001</c:v>
                </c:pt>
              </c:numCache>
            </c:numRef>
          </c:xVal>
          <c:yVal>
            <c:numRef>
              <c:f>bomb04SH!$J$165:$J$539</c:f>
              <c:numCache>
                <c:formatCode>0.0</c:formatCode>
                <c:ptCount val="375"/>
                <c:pt idx="0">
                  <c:v>1981.0366666666666</c:v>
                </c:pt>
                <c:pt idx="1">
                  <c:v>1981.2866666666666</c:v>
                </c:pt>
                <c:pt idx="2">
                  <c:v>1981.5333333333335</c:v>
                </c:pt>
                <c:pt idx="3">
                  <c:v>1981.5333333333335</c:v>
                </c:pt>
                <c:pt idx="4">
                  <c:v>1981.7866666666666</c:v>
                </c:pt>
                <c:pt idx="5">
                  <c:v>1982.0366666666666</c:v>
                </c:pt>
                <c:pt idx="6">
                  <c:v>1982.2833333333335</c:v>
                </c:pt>
                <c:pt idx="7">
                  <c:v>1982.5333333333335</c:v>
                </c:pt>
                <c:pt idx="8">
                  <c:v>1982.7866666666666</c:v>
                </c:pt>
                <c:pt idx="9">
                  <c:v>1983.0366666666666</c:v>
                </c:pt>
                <c:pt idx="10">
                  <c:v>1983.2833333333335</c:v>
                </c:pt>
                <c:pt idx="11">
                  <c:v>1983.5333333333335</c:v>
                </c:pt>
                <c:pt idx="12">
                  <c:v>1983.7866666666666</c:v>
                </c:pt>
                <c:pt idx="13">
                  <c:v>1984.0366666666666</c:v>
                </c:pt>
                <c:pt idx="14">
                  <c:v>1984.2866666666666</c:v>
                </c:pt>
                <c:pt idx="15">
                  <c:v>1984.5366666666666</c:v>
                </c:pt>
                <c:pt idx="16">
                  <c:v>1984.62</c:v>
                </c:pt>
                <c:pt idx="17">
                  <c:v>1984.87</c:v>
                </c:pt>
                <c:pt idx="18">
                  <c:v>1985.12</c:v>
                </c:pt>
                <c:pt idx="19">
                  <c:v>1985.37</c:v>
                </c:pt>
                <c:pt idx="20">
                  <c:v>1985.37</c:v>
                </c:pt>
                <c:pt idx="21">
                  <c:v>1985.6166666666666</c:v>
                </c:pt>
                <c:pt idx="22">
                  <c:v>1985.87</c:v>
                </c:pt>
                <c:pt idx="23">
                  <c:v>1986.12</c:v>
                </c:pt>
                <c:pt idx="24">
                  <c:v>1986.3933333333332</c:v>
                </c:pt>
                <c:pt idx="25">
                  <c:v>1986.7033333333331</c:v>
                </c:pt>
                <c:pt idx="26">
                  <c:v>1986.9533333333331</c:v>
                </c:pt>
                <c:pt idx="27">
                  <c:v>1987.2833333333335</c:v>
                </c:pt>
                <c:pt idx="28">
                  <c:v>1987.5333333333335</c:v>
                </c:pt>
                <c:pt idx="29">
                  <c:v>1987.7866666666666</c:v>
                </c:pt>
                <c:pt idx="30">
                  <c:v>1988.09</c:v>
                </c:pt>
                <c:pt idx="31">
                  <c:v>1988.37</c:v>
                </c:pt>
                <c:pt idx="32">
                  <c:v>1988.62</c:v>
                </c:pt>
                <c:pt idx="33">
                  <c:v>1988.87</c:v>
                </c:pt>
                <c:pt idx="34">
                  <c:v>1989.12</c:v>
                </c:pt>
                <c:pt idx="35">
                  <c:v>1989.37</c:v>
                </c:pt>
                <c:pt idx="36">
                  <c:v>1989.6166666666666</c:v>
                </c:pt>
                <c:pt idx="37">
                  <c:v>1989.87</c:v>
                </c:pt>
                <c:pt idx="38">
                  <c:v>1990.12</c:v>
                </c:pt>
                <c:pt idx="39">
                  <c:v>1990.3666666666666</c:v>
                </c:pt>
                <c:pt idx="40">
                  <c:v>1990.3666666666666</c:v>
                </c:pt>
                <c:pt idx="41">
                  <c:v>1990.6166666666666</c:v>
                </c:pt>
                <c:pt idx="42">
                  <c:v>1990.87</c:v>
                </c:pt>
                <c:pt idx="43">
                  <c:v>1991.12</c:v>
                </c:pt>
                <c:pt idx="44">
                  <c:v>1991.3666666666666</c:v>
                </c:pt>
                <c:pt idx="45">
                  <c:v>1991.6166666666666</c:v>
                </c:pt>
                <c:pt idx="46">
                  <c:v>1991.87</c:v>
                </c:pt>
                <c:pt idx="47">
                  <c:v>1992.12</c:v>
                </c:pt>
                <c:pt idx="48">
                  <c:v>1992.37</c:v>
                </c:pt>
                <c:pt idx="49">
                  <c:v>1992.62</c:v>
                </c:pt>
                <c:pt idx="50">
                  <c:v>1992.87</c:v>
                </c:pt>
                <c:pt idx="51">
                  <c:v>1993.12</c:v>
                </c:pt>
                <c:pt idx="52">
                  <c:v>1993.37</c:v>
                </c:pt>
                <c:pt idx="53">
                  <c:v>1993.4499999999998</c:v>
                </c:pt>
                <c:pt idx="54">
                  <c:v>1993.7033333333331</c:v>
                </c:pt>
                <c:pt idx="55">
                  <c:v>1993.9533333333331</c:v>
                </c:pt>
                <c:pt idx="56">
                  <c:v>1994.1999999999998</c:v>
                </c:pt>
                <c:pt idx="57">
                  <c:v>1994.4499999999998</c:v>
                </c:pt>
                <c:pt idx="58">
                  <c:v>1994.7033333333331</c:v>
                </c:pt>
                <c:pt idx="59">
                  <c:v>1994.9533333333331</c:v>
                </c:pt>
                <c:pt idx="60">
                  <c:v>1995.1999999999998</c:v>
                </c:pt>
                <c:pt idx="61">
                  <c:v>1995.4499999999998</c:v>
                </c:pt>
                <c:pt idx="62">
                  <c:v>1995.7033333333331</c:v>
                </c:pt>
                <c:pt idx="63">
                  <c:v>1995.9533333333331</c:v>
                </c:pt>
                <c:pt idx="64">
                  <c:v>1996.2033333333331</c:v>
                </c:pt>
                <c:pt idx="65">
                  <c:v>1996.4533333333331</c:v>
                </c:pt>
                <c:pt idx="66">
                  <c:v>1996.7033333333331</c:v>
                </c:pt>
                <c:pt idx="67">
                  <c:v>1996.9099999999999</c:v>
                </c:pt>
                <c:pt idx="68">
                  <c:v>2001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trendline>
            <c:trendlineType val="exp"/>
            <c:dispRSqr val="0"/>
            <c:dispEq val="0"/>
          </c:trendline>
          <c:xVal>
            <c:numRef>
              <c:f>bomb04SH!$J$100:$J$233</c:f>
              <c:numCache>
                <c:formatCode>0.0</c:formatCode>
                <c:ptCount val="134"/>
                <c:pt idx="0">
                  <c:v>1965.7866666666666</c:v>
                </c:pt>
                <c:pt idx="1">
                  <c:v>1965.7866666666666</c:v>
                </c:pt>
                <c:pt idx="2">
                  <c:v>1966.0366666666666</c:v>
                </c:pt>
                <c:pt idx="3">
                  <c:v>1966.2833333333335</c:v>
                </c:pt>
                <c:pt idx="4">
                  <c:v>1966.5333333333335</c:v>
                </c:pt>
                <c:pt idx="5">
                  <c:v>1966.7866666666666</c:v>
                </c:pt>
                <c:pt idx="6">
                  <c:v>1967.0366666666666</c:v>
                </c:pt>
                <c:pt idx="7">
                  <c:v>1967.2833333333335</c:v>
                </c:pt>
                <c:pt idx="8">
                  <c:v>1967.5333333333335</c:v>
                </c:pt>
                <c:pt idx="9">
                  <c:v>1967.7866666666666</c:v>
                </c:pt>
                <c:pt idx="10">
                  <c:v>1968.0366666666666</c:v>
                </c:pt>
                <c:pt idx="11">
                  <c:v>1968.2866666666666</c:v>
                </c:pt>
                <c:pt idx="12">
                  <c:v>1968.5366666666666</c:v>
                </c:pt>
                <c:pt idx="13">
                  <c:v>1968.7866666666666</c:v>
                </c:pt>
                <c:pt idx="14">
                  <c:v>1968.87</c:v>
                </c:pt>
                <c:pt idx="15">
                  <c:v>1969.12</c:v>
                </c:pt>
                <c:pt idx="16">
                  <c:v>1969.37</c:v>
                </c:pt>
                <c:pt idx="17">
                  <c:v>1969.6166666666666</c:v>
                </c:pt>
                <c:pt idx="18">
                  <c:v>1969.6166666666666</c:v>
                </c:pt>
                <c:pt idx="19">
                  <c:v>1969.87</c:v>
                </c:pt>
                <c:pt idx="20">
                  <c:v>1970.12</c:v>
                </c:pt>
                <c:pt idx="21">
                  <c:v>1970.3666666666666</c:v>
                </c:pt>
                <c:pt idx="22">
                  <c:v>1970.6166666666666</c:v>
                </c:pt>
                <c:pt idx="23">
                  <c:v>1970.87</c:v>
                </c:pt>
                <c:pt idx="24">
                  <c:v>1971.12</c:v>
                </c:pt>
                <c:pt idx="25">
                  <c:v>1971.3666666666666</c:v>
                </c:pt>
                <c:pt idx="26">
                  <c:v>1971.6166666666666</c:v>
                </c:pt>
                <c:pt idx="27">
                  <c:v>1971.87</c:v>
                </c:pt>
                <c:pt idx="28">
                  <c:v>1972.12</c:v>
                </c:pt>
                <c:pt idx="29">
                  <c:v>1972.37</c:v>
                </c:pt>
                <c:pt idx="30">
                  <c:v>1972.62</c:v>
                </c:pt>
                <c:pt idx="31">
                  <c:v>1972.87</c:v>
                </c:pt>
                <c:pt idx="32">
                  <c:v>1973.12</c:v>
                </c:pt>
                <c:pt idx="33">
                  <c:v>1973.37</c:v>
                </c:pt>
                <c:pt idx="34">
                  <c:v>1973.6166666666666</c:v>
                </c:pt>
                <c:pt idx="35">
                  <c:v>1973.87</c:v>
                </c:pt>
                <c:pt idx="36">
                  <c:v>1974.12</c:v>
                </c:pt>
                <c:pt idx="37">
                  <c:v>1974.3666666666666</c:v>
                </c:pt>
                <c:pt idx="38">
                  <c:v>1974.3666666666666</c:v>
                </c:pt>
                <c:pt idx="39">
                  <c:v>1974.6166666666666</c:v>
                </c:pt>
                <c:pt idx="40">
                  <c:v>1974.87</c:v>
                </c:pt>
                <c:pt idx="41">
                  <c:v>1975.12</c:v>
                </c:pt>
                <c:pt idx="42">
                  <c:v>1975.3666666666666</c:v>
                </c:pt>
                <c:pt idx="43">
                  <c:v>1975.6166666666666</c:v>
                </c:pt>
                <c:pt idx="44">
                  <c:v>1975.87</c:v>
                </c:pt>
                <c:pt idx="45">
                  <c:v>1976.12</c:v>
                </c:pt>
                <c:pt idx="46">
                  <c:v>1976.37</c:v>
                </c:pt>
                <c:pt idx="47">
                  <c:v>1976.62</c:v>
                </c:pt>
                <c:pt idx="48">
                  <c:v>1976.87</c:v>
                </c:pt>
                <c:pt idx="49">
                  <c:v>1977.12</c:v>
                </c:pt>
                <c:pt idx="50">
                  <c:v>1977.37</c:v>
                </c:pt>
                <c:pt idx="51">
                  <c:v>1977.4499999999998</c:v>
                </c:pt>
                <c:pt idx="52">
                  <c:v>1977.7033333333331</c:v>
                </c:pt>
                <c:pt idx="53">
                  <c:v>1977.9533333333331</c:v>
                </c:pt>
                <c:pt idx="54">
                  <c:v>1978.1999999999998</c:v>
                </c:pt>
                <c:pt idx="55">
                  <c:v>1978.4499999999998</c:v>
                </c:pt>
                <c:pt idx="56">
                  <c:v>1978.7033333333331</c:v>
                </c:pt>
                <c:pt idx="57">
                  <c:v>1979.01</c:v>
                </c:pt>
                <c:pt idx="58">
                  <c:v>1979.2833333333335</c:v>
                </c:pt>
                <c:pt idx="59">
                  <c:v>1979.5333333333335</c:v>
                </c:pt>
                <c:pt idx="60">
                  <c:v>1979.7866666666666</c:v>
                </c:pt>
                <c:pt idx="61">
                  <c:v>1980.0366666666666</c:v>
                </c:pt>
                <c:pt idx="62">
                  <c:v>1980.2866666666666</c:v>
                </c:pt>
                <c:pt idx="63">
                  <c:v>1980.5366666666666</c:v>
                </c:pt>
                <c:pt idx="64">
                  <c:v>1980.7866666666666</c:v>
                </c:pt>
                <c:pt idx="65">
                  <c:v>1981.0366666666666</c:v>
                </c:pt>
                <c:pt idx="66">
                  <c:v>1981.2866666666666</c:v>
                </c:pt>
                <c:pt idx="67">
                  <c:v>1981.5333333333335</c:v>
                </c:pt>
                <c:pt idx="68">
                  <c:v>1981.5333333333335</c:v>
                </c:pt>
                <c:pt idx="69">
                  <c:v>1981.7866666666666</c:v>
                </c:pt>
                <c:pt idx="70">
                  <c:v>1982.0366666666666</c:v>
                </c:pt>
                <c:pt idx="71">
                  <c:v>1982.2833333333335</c:v>
                </c:pt>
                <c:pt idx="72">
                  <c:v>1982.5333333333335</c:v>
                </c:pt>
                <c:pt idx="73">
                  <c:v>1982.7866666666666</c:v>
                </c:pt>
                <c:pt idx="74">
                  <c:v>1983.0366666666666</c:v>
                </c:pt>
                <c:pt idx="75">
                  <c:v>1983.2833333333335</c:v>
                </c:pt>
                <c:pt idx="76">
                  <c:v>1983.5333333333335</c:v>
                </c:pt>
                <c:pt idx="77">
                  <c:v>1983.7866666666666</c:v>
                </c:pt>
                <c:pt idx="78">
                  <c:v>1984.0366666666666</c:v>
                </c:pt>
                <c:pt idx="79">
                  <c:v>1984.2866666666666</c:v>
                </c:pt>
                <c:pt idx="80">
                  <c:v>1984.5366666666666</c:v>
                </c:pt>
                <c:pt idx="81">
                  <c:v>1984.62</c:v>
                </c:pt>
                <c:pt idx="82">
                  <c:v>1984.87</c:v>
                </c:pt>
                <c:pt idx="83">
                  <c:v>1985.12</c:v>
                </c:pt>
                <c:pt idx="84">
                  <c:v>1985.37</c:v>
                </c:pt>
                <c:pt idx="85">
                  <c:v>1985.37</c:v>
                </c:pt>
                <c:pt idx="86">
                  <c:v>1985.6166666666666</c:v>
                </c:pt>
                <c:pt idx="87">
                  <c:v>1985.87</c:v>
                </c:pt>
                <c:pt idx="88">
                  <c:v>1986.12</c:v>
                </c:pt>
                <c:pt idx="89">
                  <c:v>1986.3933333333332</c:v>
                </c:pt>
                <c:pt idx="90">
                  <c:v>1986.7033333333331</c:v>
                </c:pt>
                <c:pt idx="91">
                  <c:v>1986.9533333333331</c:v>
                </c:pt>
                <c:pt idx="92">
                  <c:v>1987.2833333333335</c:v>
                </c:pt>
                <c:pt idx="93">
                  <c:v>1987.5333333333335</c:v>
                </c:pt>
                <c:pt idx="94">
                  <c:v>1987.7866666666666</c:v>
                </c:pt>
                <c:pt idx="95">
                  <c:v>1988.09</c:v>
                </c:pt>
                <c:pt idx="96">
                  <c:v>1988.37</c:v>
                </c:pt>
                <c:pt idx="97">
                  <c:v>1988.62</c:v>
                </c:pt>
                <c:pt idx="98">
                  <c:v>1988.87</c:v>
                </c:pt>
                <c:pt idx="99">
                  <c:v>1989.12</c:v>
                </c:pt>
                <c:pt idx="100">
                  <c:v>1989.37</c:v>
                </c:pt>
                <c:pt idx="101">
                  <c:v>1989.6166666666666</c:v>
                </c:pt>
                <c:pt idx="102">
                  <c:v>1989.87</c:v>
                </c:pt>
                <c:pt idx="103">
                  <c:v>1990.12</c:v>
                </c:pt>
                <c:pt idx="104">
                  <c:v>1990.3666666666666</c:v>
                </c:pt>
                <c:pt idx="105">
                  <c:v>1990.3666666666666</c:v>
                </c:pt>
                <c:pt idx="106">
                  <c:v>1990.6166666666666</c:v>
                </c:pt>
                <c:pt idx="107">
                  <c:v>1990.87</c:v>
                </c:pt>
                <c:pt idx="108">
                  <c:v>1991.12</c:v>
                </c:pt>
                <c:pt idx="109">
                  <c:v>1991.3666666666666</c:v>
                </c:pt>
                <c:pt idx="110">
                  <c:v>1991.6166666666666</c:v>
                </c:pt>
                <c:pt idx="111">
                  <c:v>1991.87</c:v>
                </c:pt>
                <c:pt idx="112">
                  <c:v>1992.12</c:v>
                </c:pt>
                <c:pt idx="113">
                  <c:v>1992.37</c:v>
                </c:pt>
                <c:pt idx="114">
                  <c:v>1992.62</c:v>
                </c:pt>
                <c:pt idx="115">
                  <c:v>1992.87</c:v>
                </c:pt>
                <c:pt idx="116">
                  <c:v>1993.12</c:v>
                </c:pt>
                <c:pt idx="117">
                  <c:v>1993.37</c:v>
                </c:pt>
                <c:pt idx="118">
                  <c:v>1993.4499999999998</c:v>
                </c:pt>
                <c:pt idx="119">
                  <c:v>1993.7033333333331</c:v>
                </c:pt>
                <c:pt idx="120">
                  <c:v>1993.9533333333331</c:v>
                </c:pt>
                <c:pt idx="121">
                  <c:v>1994.1999999999998</c:v>
                </c:pt>
                <c:pt idx="122">
                  <c:v>1994.4499999999998</c:v>
                </c:pt>
                <c:pt idx="123">
                  <c:v>1994.7033333333331</c:v>
                </c:pt>
                <c:pt idx="124">
                  <c:v>1994.9533333333331</c:v>
                </c:pt>
                <c:pt idx="125">
                  <c:v>1995.1999999999998</c:v>
                </c:pt>
                <c:pt idx="126">
                  <c:v>1995.4499999999998</c:v>
                </c:pt>
                <c:pt idx="127">
                  <c:v>1995.7033333333331</c:v>
                </c:pt>
                <c:pt idx="128">
                  <c:v>1995.9533333333331</c:v>
                </c:pt>
                <c:pt idx="129">
                  <c:v>1996.2033333333331</c:v>
                </c:pt>
                <c:pt idx="130">
                  <c:v>1996.4533333333331</c:v>
                </c:pt>
                <c:pt idx="131">
                  <c:v>1996.7033333333331</c:v>
                </c:pt>
                <c:pt idx="132">
                  <c:v>1996.9099999999999</c:v>
                </c:pt>
                <c:pt idx="133">
                  <c:v>2001</c:v>
                </c:pt>
              </c:numCache>
            </c:numRef>
          </c:xVal>
          <c:yVal>
            <c:numRef>
              <c:f>bomb04SH!$M$100:$M$233</c:f>
              <c:numCache>
                <c:formatCode>0.0</c:formatCode>
                <c:ptCount val="134"/>
                <c:pt idx="0">
                  <c:v>647.86666666666667</c:v>
                </c:pt>
                <c:pt idx="1">
                  <c:v>647.86666666666667</c:v>
                </c:pt>
                <c:pt idx="2">
                  <c:v>644</c:v>
                </c:pt>
                <c:pt idx="3">
                  <c:v>632.29999999999995</c:v>
                </c:pt>
                <c:pt idx="4">
                  <c:v>624.0333333333333</c:v>
                </c:pt>
                <c:pt idx="5">
                  <c:v>621</c:v>
                </c:pt>
                <c:pt idx="6">
                  <c:v>621.0333333333333</c:v>
                </c:pt>
                <c:pt idx="7">
                  <c:v>606.4</c:v>
                </c:pt>
                <c:pt idx="8">
                  <c:v>592.03333333333342</c:v>
                </c:pt>
                <c:pt idx="9">
                  <c:v>593.13333333333333</c:v>
                </c:pt>
                <c:pt idx="10">
                  <c:v>572.26666666666665</c:v>
                </c:pt>
                <c:pt idx="11">
                  <c:v>565.9666666666667</c:v>
                </c:pt>
                <c:pt idx="12">
                  <c:v>549.30000000000007</c:v>
                </c:pt>
                <c:pt idx="13">
                  <c:v>544.06666666666672</c:v>
                </c:pt>
                <c:pt idx="14">
                  <c:v>544.93333333333328</c:v>
                </c:pt>
                <c:pt idx="15">
                  <c:v>546.29999999999995</c:v>
                </c:pt>
                <c:pt idx="16">
                  <c:v>533.9666666666667</c:v>
                </c:pt>
                <c:pt idx="17">
                  <c:v>529.76666666666654</c:v>
                </c:pt>
                <c:pt idx="18">
                  <c:v>529.76666666666654</c:v>
                </c:pt>
                <c:pt idx="19">
                  <c:v>522.73333333333323</c:v>
                </c:pt>
                <c:pt idx="20">
                  <c:v>526.73333333333323</c:v>
                </c:pt>
                <c:pt idx="21">
                  <c:v>522.19999999999993</c:v>
                </c:pt>
                <c:pt idx="22">
                  <c:v>502.59999999999997</c:v>
                </c:pt>
                <c:pt idx="23">
                  <c:v>503.4666666666667</c:v>
                </c:pt>
                <c:pt idx="24">
                  <c:v>501.16666666666669</c:v>
                </c:pt>
                <c:pt idx="25">
                  <c:v>499.63333333333338</c:v>
                </c:pt>
                <c:pt idx="26">
                  <c:v>487.23333333333335</c:v>
                </c:pt>
                <c:pt idx="27">
                  <c:v>488.76666666666671</c:v>
                </c:pt>
                <c:pt idx="28">
                  <c:v>489.86666666666662</c:v>
                </c:pt>
                <c:pt idx="29">
                  <c:v>469.4666666666667</c:v>
                </c:pt>
                <c:pt idx="30">
                  <c:v>465.5333333333333</c:v>
                </c:pt>
                <c:pt idx="31">
                  <c:v>459.06666666666666</c:v>
                </c:pt>
                <c:pt idx="32">
                  <c:v>452.4666666666667</c:v>
                </c:pt>
                <c:pt idx="33">
                  <c:v>439.43333333333334</c:v>
                </c:pt>
                <c:pt idx="34">
                  <c:v>435.26666666666665</c:v>
                </c:pt>
                <c:pt idx="35">
                  <c:v>423.16666666666669</c:v>
                </c:pt>
                <c:pt idx="36">
                  <c:v>414.16666666666669</c:v>
                </c:pt>
                <c:pt idx="37">
                  <c:v>401.0333333333333</c:v>
                </c:pt>
                <c:pt idx="38">
                  <c:v>401.0333333333333</c:v>
                </c:pt>
                <c:pt idx="39">
                  <c:v>397.43333333333334</c:v>
                </c:pt>
                <c:pt idx="40">
                  <c:v>402.5</c:v>
                </c:pt>
                <c:pt idx="41">
                  <c:v>394.3</c:v>
                </c:pt>
                <c:pt idx="42">
                  <c:v>389.5</c:v>
                </c:pt>
                <c:pt idx="43">
                  <c:v>370.16666666666669</c:v>
                </c:pt>
                <c:pt idx="44">
                  <c:v>369.96666666666664</c:v>
                </c:pt>
                <c:pt idx="45">
                  <c:v>367.9666666666667</c:v>
                </c:pt>
                <c:pt idx="46">
                  <c:v>355.66666666666669</c:v>
                </c:pt>
                <c:pt idx="47">
                  <c:v>347.0333333333333</c:v>
                </c:pt>
                <c:pt idx="48">
                  <c:v>338.33333333333331</c:v>
                </c:pt>
                <c:pt idx="49">
                  <c:v>335.93333333333334</c:v>
                </c:pt>
                <c:pt idx="50">
                  <c:v>336.43333333333334</c:v>
                </c:pt>
                <c:pt idx="51">
                  <c:v>331.3</c:v>
                </c:pt>
                <c:pt idx="52">
                  <c:v>324.33333333333331</c:v>
                </c:pt>
                <c:pt idx="53">
                  <c:v>328.96666666666664</c:v>
                </c:pt>
                <c:pt idx="54">
                  <c:v>325.4666666666667</c:v>
                </c:pt>
                <c:pt idx="55">
                  <c:v>316.16666666666669</c:v>
                </c:pt>
                <c:pt idx="56">
                  <c:v>316.93333333333334</c:v>
                </c:pt>
                <c:pt idx="57">
                  <c:v>307.09999999999997</c:v>
                </c:pt>
                <c:pt idx="58">
                  <c:v>301.93333333333334</c:v>
                </c:pt>
                <c:pt idx="59">
                  <c:v>292.66666666666669</c:v>
                </c:pt>
                <c:pt idx="60">
                  <c:v>295.36666666666662</c:v>
                </c:pt>
                <c:pt idx="61">
                  <c:v>284.23333333333335</c:v>
                </c:pt>
                <c:pt idx="62">
                  <c:v>281.90000000000003</c:v>
                </c:pt>
                <c:pt idx="63">
                  <c:v>272.5333333333333</c:v>
                </c:pt>
                <c:pt idx="64">
                  <c:v>278.8</c:v>
                </c:pt>
                <c:pt idx="65">
                  <c:v>268.9666666666667</c:v>
                </c:pt>
                <c:pt idx="66">
                  <c:v>264.3</c:v>
                </c:pt>
                <c:pt idx="67">
                  <c:v>257.96666666666664</c:v>
                </c:pt>
                <c:pt idx="68">
                  <c:v>257.96666666666664</c:v>
                </c:pt>
                <c:pt idx="69">
                  <c:v>258.03333333333336</c:v>
                </c:pt>
                <c:pt idx="70">
                  <c:v>252.6</c:v>
                </c:pt>
                <c:pt idx="71">
                  <c:v>255.6</c:v>
                </c:pt>
                <c:pt idx="72">
                  <c:v>242.4</c:v>
                </c:pt>
                <c:pt idx="73">
                  <c:v>241</c:v>
                </c:pt>
                <c:pt idx="74">
                  <c:v>232.6</c:v>
                </c:pt>
                <c:pt idx="75">
                  <c:v>236.29999999999998</c:v>
                </c:pt>
                <c:pt idx="76">
                  <c:v>227.23333333333335</c:v>
                </c:pt>
                <c:pt idx="77">
                  <c:v>228.86666666666667</c:v>
                </c:pt>
                <c:pt idx="78">
                  <c:v>221.86666666666665</c:v>
                </c:pt>
                <c:pt idx="79">
                  <c:v>218.4</c:v>
                </c:pt>
                <c:pt idx="80">
                  <c:v>219.46666666666667</c:v>
                </c:pt>
                <c:pt idx="81">
                  <c:v>218.1</c:v>
                </c:pt>
                <c:pt idx="82">
                  <c:v>211.83333333333334</c:v>
                </c:pt>
                <c:pt idx="83">
                  <c:v>211.30000000000004</c:v>
                </c:pt>
                <c:pt idx="84">
                  <c:v>198</c:v>
                </c:pt>
                <c:pt idx="85">
                  <c:v>198</c:v>
                </c:pt>
                <c:pt idx="86">
                  <c:v>204.93333333333331</c:v>
                </c:pt>
                <c:pt idx="87">
                  <c:v>204.86666666666667</c:v>
                </c:pt>
                <c:pt idx="88">
                  <c:v>201.20000000000002</c:v>
                </c:pt>
                <c:pt idx="89">
                  <c:v>196.86666666666667</c:v>
                </c:pt>
                <c:pt idx="90">
                  <c:v>194.46666666666667</c:v>
                </c:pt>
                <c:pt idx="91">
                  <c:v>190.06666666666669</c:v>
                </c:pt>
                <c:pt idx="92">
                  <c:v>179.9</c:v>
                </c:pt>
                <c:pt idx="93">
                  <c:v>166.4</c:v>
                </c:pt>
                <c:pt idx="94">
                  <c:v>180.33333333333334</c:v>
                </c:pt>
                <c:pt idx="95">
                  <c:v>182.66666666666666</c:v>
                </c:pt>
                <c:pt idx="96">
                  <c:v>164.33333333333334</c:v>
                </c:pt>
                <c:pt idx="97">
                  <c:v>165.53333333333333</c:v>
                </c:pt>
                <c:pt idx="98">
                  <c:v>173.26666666666665</c:v>
                </c:pt>
                <c:pt idx="99">
                  <c:v>165.66666666666666</c:v>
                </c:pt>
                <c:pt idx="100">
                  <c:v>170.83333333333334</c:v>
                </c:pt>
                <c:pt idx="101">
                  <c:v>162.93333333333334</c:v>
                </c:pt>
                <c:pt idx="102">
                  <c:v>168.1</c:v>
                </c:pt>
                <c:pt idx="103">
                  <c:v>158.1</c:v>
                </c:pt>
                <c:pt idx="104">
                  <c:v>146.36666666666667</c:v>
                </c:pt>
                <c:pt idx="105">
                  <c:v>146.36666666666667</c:v>
                </c:pt>
                <c:pt idx="106">
                  <c:v>152.36666666666665</c:v>
                </c:pt>
                <c:pt idx="107">
                  <c:v>155.73333333333332</c:v>
                </c:pt>
                <c:pt idx="108">
                  <c:v>156.6</c:v>
                </c:pt>
                <c:pt idx="109">
                  <c:v>146.69999999999999</c:v>
                </c:pt>
                <c:pt idx="110">
                  <c:v>152.6</c:v>
                </c:pt>
                <c:pt idx="111">
                  <c:v>154.6</c:v>
                </c:pt>
                <c:pt idx="112">
                  <c:v>148.70000000000002</c:v>
                </c:pt>
                <c:pt idx="113">
                  <c:v>146.23333333333332</c:v>
                </c:pt>
                <c:pt idx="114">
                  <c:v>141.29999999999998</c:v>
                </c:pt>
                <c:pt idx="115">
                  <c:v>144.36666666666667</c:v>
                </c:pt>
                <c:pt idx="116">
                  <c:v>138.29999999999998</c:v>
                </c:pt>
                <c:pt idx="117">
                  <c:v>124.13333333333333</c:v>
                </c:pt>
                <c:pt idx="118">
                  <c:v>128.79999999999998</c:v>
                </c:pt>
                <c:pt idx="119">
                  <c:v>134.33333333333334</c:v>
                </c:pt>
                <c:pt idx="120">
                  <c:v>130.56666666666666</c:v>
                </c:pt>
                <c:pt idx="121">
                  <c:v>123.23333333333333</c:v>
                </c:pt>
                <c:pt idx="122">
                  <c:v>120.16666666666667</c:v>
                </c:pt>
                <c:pt idx="123">
                  <c:v>118.43333333333334</c:v>
                </c:pt>
                <c:pt idx="124">
                  <c:v>120.26666666666667</c:v>
                </c:pt>
                <c:pt idx="125">
                  <c:v>118.3</c:v>
                </c:pt>
                <c:pt idx="126">
                  <c:v>117</c:v>
                </c:pt>
                <c:pt idx="127">
                  <c:v>112.86666666666667</c:v>
                </c:pt>
                <c:pt idx="128">
                  <c:v>115.7</c:v>
                </c:pt>
                <c:pt idx="129">
                  <c:v>115.30000000000001</c:v>
                </c:pt>
                <c:pt idx="130">
                  <c:v>111.59999999999998</c:v>
                </c:pt>
                <c:pt idx="131">
                  <c:v>109.16666666666667</c:v>
                </c:pt>
                <c:pt idx="132">
                  <c:v>107</c:v>
                </c:pt>
                <c:pt idx="133">
                  <c:v>80.599999999999994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5216"/>
        <c:axId val="464670312"/>
      </c:scatterChart>
      <c:valAx>
        <c:axId val="464665216"/>
        <c:scaling>
          <c:orientation val="minMax"/>
          <c:max val="2000"/>
          <c:min val="19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70312"/>
        <c:crossesAt val="-50"/>
        <c:crossBetween val="midCat"/>
      </c:valAx>
      <c:valAx>
        <c:axId val="464670312"/>
        <c:scaling>
          <c:orientation val="minMax"/>
          <c:max val="67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radiocarbon</a:t>
                </a:r>
                <a:r>
                  <a:rPr lang="en-US" baseline="0"/>
                  <a:t> concentration variation</a:t>
                </a:r>
                <a:r>
                  <a:rPr lang="en-US"/>
                  <a:t> (‰)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5216"/>
        <c:crossesAt val="1900"/>
        <c:crossBetween val="midCat"/>
        <c:majorUnit val="50"/>
        <c:minorUnit val="10"/>
      </c:valAx>
      <c:spPr>
        <a:ln w="9525">
          <a:solidFill>
            <a:schemeClr val="accent1"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decadimento!$A$1:$A$251</c:f>
              <c:numCache>
                <c:formatCode>General</c:formatCode>
                <c:ptCount val="2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</c:numCache>
            </c:numRef>
          </c:xVal>
          <c:yVal>
            <c:numRef>
              <c:f>decadimento!$B$1:$B$251</c:f>
              <c:numCache>
                <c:formatCode>0.000</c:formatCode>
                <c:ptCount val="251"/>
                <c:pt idx="0">
                  <c:v>1</c:v>
                </c:pt>
                <c:pt idx="1">
                  <c:v>0.98762840130790253</c:v>
                </c:pt>
                <c:pt idx="2">
                  <c:v>0.97540985907000322</c:v>
                </c:pt>
                <c:pt idx="3">
                  <c:v>0.9633424797332738</c:v>
                </c:pt>
                <c:pt idx="4">
                  <c:v>0.95142439317096361</c:v>
                </c:pt>
                <c:pt idx="5">
                  <c:v>0.93965375239278004</c:v>
                </c:pt>
                <c:pt idx="6">
                  <c:v>0.92802873325865298</c:v>
                </c:pt>
                <c:pt idx="7">
                  <c:v>0.91654753419604129</c:v>
                </c:pt>
                <c:pt idx="8">
                  <c:v>0.90520837592073644</c:v>
                </c:pt>
                <c:pt idx="9">
                  <c:v>0.89400950116111966</c:v>
                </c:pt>
                <c:pt idx="10">
                  <c:v>0.88294917438583198</c:v>
                </c:pt>
                <c:pt idx="11">
                  <c:v>0.87202568153481164</c:v>
                </c:pt>
                <c:pt idx="12">
                  <c:v>0.86123732975366019</c:v>
                </c:pt>
                <c:pt idx="13">
                  <c:v>0.85058244713129416</c:v>
                </c:pt>
                <c:pt idx="14">
                  <c:v>0.84005938244084355</c:v>
                </c:pt>
                <c:pt idx="15">
                  <c:v>0.82966650488375415</c:v>
                </c:pt>
                <c:pt idx="16">
                  <c:v>0.8194022038370572</c:v>
                </c:pt>
                <c:pt idx="17">
                  <c:v>0.80926488860376478</c:v>
                </c:pt>
                <c:pt idx="18">
                  <c:v>0.79925298816635404</c:v>
                </c:pt>
                <c:pt idx="19">
                  <c:v>0.78936495094330017</c:v>
                </c:pt>
                <c:pt idx="20">
                  <c:v>0.77959924454862239</c:v>
                </c:pt>
                <c:pt idx="21">
                  <c:v>0.7699543555544045</c:v>
                </c:pt>
                <c:pt idx="22">
                  <c:v>0.76042878925625279</c:v>
                </c:pt>
                <c:pt idx="23">
                  <c:v>0.75102106944165681</c:v>
                </c:pt>
                <c:pt idx="24">
                  <c:v>0.74172973816121468</c:v>
                </c:pt>
                <c:pt idx="25">
                  <c:v>0.73255335550268963</c:v>
                </c:pt>
                <c:pt idx="26">
                  <c:v>0.72349049936786092</c:v>
                </c:pt>
                <c:pt idx="27">
                  <c:v>0.71453976525213647</c:v>
                </c:pt>
                <c:pt idx="28">
                  <c:v>0.70569976602689144</c:v>
                </c:pt>
                <c:pt idx="29">
                  <c:v>0.6969691317244997</c:v>
                </c:pt>
                <c:pt idx="30">
                  <c:v>0.68834650932602448</c:v>
                </c:pt>
                <c:pt idx="31">
                  <c:v>0.67983056255153673</c:v>
                </c:pt>
                <c:pt idx="32">
                  <c:v>0.67141997165302625</c:v>
                </c:pt>
                <c:pt idx="33">
                  <c:v>0.66311343320987548</c:v>
                </c:pt>
                <c:pt idx="34">
                  <c:v>0.6549096599268639</c:v>
                </c:pt>
                <c:pt idx="35">
                  <c:v>0.64680738043467068</c:v>
                </c:pt>
                <c:pt idx="36">
                  <c:v>0.63880533909284609</c:v>
                </c:pt>
                <c:pt idx="37">
                  <c:v>0.63090229579522017</c:v>
                </c:pt>
                <c:pt idx="38">
                  <c:v>0.62309702577771864</c:v>
                </c:pt>
                <c:pt idx="39">
                  <c:v>0.61538831942855721</c:v>
                </c:pt>
                <c:pt idx="40">
                  <c:v>0.60777498210078273</c:v>
                </c:pt>
                <c:pt idx="41">
                  <c:v>0.60025583392713511</c:v>
                </c:pt>
                <c:pt idx="42">
                  <c:v>0.59282970963719828</c:v>
                </c:pt>
                <c:pt idx="43">
                  <c:v>0.58549545837681416</c:v>
                </c:pt>
                <c:pt idx="44">
                  <c:v>0.57825194352973053</c:v>
                </c:pt>
                <c:pt idx="45">
                  <c:v>0.57109804254145524</c:v>
                </c:pt>
                <c:pt idx="46">
                  <c:v>0.56403264674528997</c:v>
                </c:pt>
                <c:pt idx="47">
                  <c:v>0.55705466119051561</c:v>
                </c:pt>
                <c:pt idx="48">
                  <c:v>0.55016300447270416</c:v>
                </c:pt>
                <c:pt idx="49">
                  <c:v>0.54335660856612922</c:v>
                </c:pt>
                <c:pt idx="50">
                  <c:v>0.5366344186582499</c:v>
                </c:pt>
                <c:pt idx="51">
                  <c:v>0.5299953929862431</c:v>
                </c:pt>
                <c:pt idx="52">
                  <c:v>0.52343850267555669</c:v>
                </c:pt>
                <c:pt idx="53">
                  <c:v>0.51696273158046235</c:v>
                </c:pt>
                <c:pt idx="54">
                  <c:v>0.51056707612657826</c:v>
                </c:pt>
                <c:pt idx="55">
                  <c:v>0.50425054515534273</c:v>
                </c:pt>
                <c:pt idx="56">
                  <c:v>0.49801215977040936</c:v>
                </c:pt>
                <c:pt idx="57">
                  <c:v>0.49185095318594507</c:v>
                </c:pt>
                <c:pt idx="58">
                  <c:v>0.48576597057680299</c:v>
                </c:pt>
                <c:pt idx="59">
                  <c:v>0.47975626893054946</c:v>
                </c:pt>
                <c:pt idx="60">
                  <c:v>0.47382091690132272</c:v>
                </c:pt>
                <c:pt idx="61">
                  <c:v>0.46795899466549784</c:v>
                </c:pt>
                <c:pt idx="62">
                  <c:v>0.46216959377913897</c:v>
                </c:pt>
                <c:pt idx="63">
                  <c:v>0.45645181703721366</c:v>
                </c:pt>
                <c:pt idx="64">
                  <c:v>0.45080477833455057</c:v>
                </c:pt>
                <c:pt idx="65">
                  <c:v>0.44522760252851551</c:v>
                </c:pt>
                <c:pt idx="66">
                  <c:v>0.43971942530338803</c:v>
                </c:pt>
                <c:pt idx="67">
                  <c:v>0.43427939303641477</c:v>
                </c:pt>
                <c:pt idx="68">
                  <c:v>0.42890666266552052</c:v>
                </c:pt>
                <c:pt idx="69">
                  <c:v>0.42360040155865586</c:v>
                </c:pt>
                <c:pt idx="70">
                  <c:v>0.41835978738476082</c:v>
                </c:pt>
                <c:pt idx="71">
                  <c:v>0.41318400798632532</c:v>
                </c:pt>
                <c:pt idx="72">
                  <c:v>0.40807226125352608</c:v>
                </c:pt>
                <c:pt idx="73">
                  <c:v>0.40302375499992071</c:v>
                </c:pt>
                <c:pt idx="74">
                  <c:v>0.39803770683967943</c:v>
                </c:pt>
                <c:pt idx="75">
                  <c:v>0.39311334406633619</c:v>
                </c:pt>
                <c:pt idx="76">
                  <c:v>0.38824990353303901</c:v>
                </c:pt>
                <c:pt idx="77">
                  <c:v>0.38344663153428266</c:v>
                </c:pt>
                <c:pt idx="78">
                  <c:v>0.37870278368910393</c:v>
                </c:pt>
                <c:pt idx="79">
                  <c:v>0.37401762482572209</c:v>
                </c:pt>
                <c:pt idx="80">
                  <c:v>0.36939042886760681</c:v>
                </c:pt>
                <c:pt idx="81">
                  <c:v>0.36482047872095497</c:v>
                </c:pt>
                <c:pt idx="82">
                  <c:v>0.3603070661635604</c:v>
                </c:pt>
                <c:pt idx="83">
                  <c:v>0.35584949173505781</c:v>
                </c:pt>
                <c:pt idx="84">
                  <c:v>0.35144706462852482</c:v>
                </c:pt>
                <c:pt idx="85">
                  <c:v>0.34709910258342502</c:v>
                </c:pt>
                <c:pt idx="86">
                  <c:v>0.3428049317798757</c:v>
                </c:pt>
                <c:pt idx="87">
                  <c:v>0.33856388673422316</c:v>
                </c:pt>
                <c:pt idx="88">
                  <c:v>0.33437531019591066</c:v>
                </c:pt>
                <c:pt idx="89">
                  <c:v>0.33023855304562122</c:v>
                </c:pt>
                <c:pt idx="90">
                  <c:v>0.32615297419468181</c:v>
                </c:pt>
                <c:pt idx="91">
                  <c:v>0.32211794048571113</c:v>
                </c:pt>
                <c:pt idx="92">
                  <c:v>0.31813282659449704</c:v>
                </c:pt>
                <c:pt idx="93">
                  <c:v>0.31419701493308727</c:v>
                </c:pt>
                <c:pt idx="94">
                  <c:v>0.31030989555408012</c:v>
                </c:pt>
                <c:pt idx="95">
                  <c:v>0.3064708660560983</c:v>
                </c:pt>
                <c:pt idx="96">
                  <c:v>0.30267933149043269</c:v>
                </c:pt>
                <c:pt idx="97">
                  <c:v>0.29893470426884072</c:v>
                </c:pt>
                <c:pt idx="98">
                  <c:v>0.2952364040724858</c:v>
                </c:pt>
                <c:pt idx="99">
                  <c:v>0.29158385776200302</c:v>
                </c:pt>
                <c:pt idx="100">
                  <c:v>0.28797649928867786</c:v>
                </c:pt>
                <c:pt idx="101">
                  <c:v>0.28441376960672327</c:v>
                </c:pt>
                <c:pt idx="102">
                  <c:v>0.28089511658664218</c:v>
                </c:pt>
                <c:pt idx="103">
                  <c:v>0.27741999492966229</c:v>
                </c:pt>
                <c:pt idx="104">
                  <c:v>0.27398786608322878</c:v>
                </c:pt>
                <c:pt idx="105">
                  <c:v>0.27059819815754288</c:v>
                </c:pt>
                <c:pt idx="106">
                  <c:v>0.26725046584313317</c:v>
                </c:pt>
                <c:pt idx="107">
                  <c:v>0.26394415032944579</c:v>
                </c:pt>
                <c:pt idx="108">
                  <c:v>0.26067873922444318</c:v>
                </c:pt>
                <c:pt idx="109">
                  <c:v>0.25745372647519643</c:v>
                </c:pt>
                <c:pt idx="110">
                  <c:v>0.25426861228946029</c:v>
                </c:pt>
                <c:pt idx="111">
                  <c:v>0.25112290305821855</c:v>
                </c:pt>
                <c:pt idx="112">
                  <c:v>0.24801611127918774</c:v>
                </c:pt>
                <c:pt idx="113">
                  <c:v>0.24494775548126702</c:v>
                </c:pt>
                <c:pt idx="114">
                  <c:v>0.24191736014992274</c:v>
                </c:pt>
                <c:pt idx="115">
                  <c:v>0.23892445565349632</c:v>
                </c:pt>
                <c:pt idx="116">
                  <c:v>0.23596857817042341</c:v>
                </c:pt>
                <c:pt idx="117">
                  <c:v>0.23304926961735406</c:v>
                </c:pt>
                <c:pt idx="118">
                  <c:v>0.23016607757816171</c:v>
                </c:pt>
                <c:pt idx="119">
                  <c:v>0.22731855523383054</c:v>
                </c:pt>
                <c:pt idx="120">
                  <c:v>0.22450626129321019</c:v>
                </c:pt>
                <c:pt idx="121">
                  <c:v>0.2217287599246274</c:v>
                </c:pt>
                <c:pt idx="122">
                  <c:v>0.21898562068834346</c:v>
                </c:pt>
                <c:pt idx="123">
                  <c:v>0.21627641846984738</c:v>
                </c:pt>
                <c:pt idx="124">
                  <c:v>0.21360073341397431</c:v>
                </c:pt>
                <c:pt idx="125">
                  <c:v>0.21095815085983891</c:v>
                </c:pt>
                <c:pt idx="126">
                  <c:v>0.20834826127657399</c:v>
                </c:pt>
                <c:pt idx="127">
                  <c:v>0.20577066019986393</c:v>
                </c:pt>
                <c:pt idx="128">
                  <c:v>0.20322494816926329</c:v>
                </c:pt>
                <c:pt idx="129">
                  <c:v>0.20071073066629083</c:v>
                </c:pt>
                <c:pt idx="130">
                  <c:v>0.19822761805328978</c:v>
                </c:pt>
                <c:pt idx="131">
                  <c:v>0.1957752255130441</c:v>
                </c:pt>
                <c:pt idx="132">
                  <c:v>0.19335317298914187</c:v>
                </c:pt>
                <c:pt idx="133">
                  <c:v>0.19096108512707649</c:v>
                </c:pt>
                <c:pt idx="134">
                  <c:v>0.18859859121607681</c:v>
                </c:pt>
                <c:pt idx="135">
                  <c:v>0.18626532513165656</c:v>
                </c:pt>
                <c:pt idx="136">
                  <c:v>0.18396092527887462</c:v>
                </c:pt>
                <c:pt idx="137">
                  <c:v>0.18168503453629747</c:v>
                </c:pt>
                <c:pt idx="138">
                  <c:v>0.17943730020065451</c:v>
                </c:pt>
                <c:pt idx="139">
                  <c:v>0.17721737393217857</c:v>
                </c:pt>
                <c:pt idx="140">
                  <c:v>0.17502491170062226</c:v>
                </c:pt>
                <c:pt idx="141">
                  <c:v>0.17285957373194238</c:v>
                </c:pt>
                <c:pt idx="142">
                  <c:v>0.17072102445564374</c:v>
                </c:pt>
                <c:pt idx="143">
                  <c:v>0.16860893245277475</c:v>
                </c:pt>
                <c:pt idx="144">
                  <c:v>0.16652297040456604</c:v>
                </c:pt>
                <c:pt idx="145">
                  <c:v>0.16446281504170471</c:v>
                </c:pt>
                <c:pt idx="146">
                  <c:v>0.16242814709423611</c:v>
                </c:pt>
                <c:pt idx="147">
                  <c:v>0.16041865124208521</c:v>
                </c:pt>
                <c:pt idx="148">
                  <c:v>0.15843401606619059</c:v>
                </c:pt>
                <c:pt idx="149">
                  <c:v>0.15647393400024234</c:v>
                </c:pt>
                <c:pt idx="150">
                  <c:v>0.15453810128301759</c:v>
                </c:pt>
                <c:pt idx="151">
                  <c:v>0.15262621791130537</c:v>
                </c:pt>
                <c:pt idx="152">
                  <c:v>0.15073798759341409</c:v>
                </c:pt>
                <c:pt idx="153">
                  <c:v>0.14887311770325398</c:v>
                </c:pt>
                <c:pt idx="154">
                  <c:v>0.14703131923498791</c:v>
                </c:pt>
                <c:pt idx="155">
                  <c:v>0.14521230675824298</c:v>
                </c:pt>
                <c:pt idx="156">
                  <c:v>0.14341579837387625</c:v>
                </c:pt>
                <c:pt idx="157">
                  <c:v>0.14164151567028785</c:v>
                </c:pt>
                <c:pt idx="158">
                  <c:v>0.13988918368027461</c:v>
                </c:pt>
                <c:pt idx="159">
                  <c:v>0.13815853083841717</c:v>
                </c:pt>
                <c:pt idx="160">
                  <c:v>0.13644928893899447</c:v>
                </c:pt>
                <c:pt idx="161">
                  <c:v>0.13476119309441917</c:v>
                </c:pt>
                <c:pt idx="162">
                  <c:v>0.13309398169418674</c:v>
                </c:pt>
                <c:pt idx="163">
                  <c:v>0.13144739636433289</c:v>
                </c:pt>
                <c:pt idx="164">
                  <c:v>0.12982118192739228</c:v>
                </c:pt>
                <c:pt idx="165">
                  <c:v>0.12821508636285278</c:v>
                </c:pt>
                <c:pt idx="166">
                  <c:v>0.12662886076809898</c:v>
                </c:pt>
                <c:pt idx="167">
                  <c:v>0.12506225931983858</c:v>
                </c:pt>
                <c:pt idx="168">
                  <c:v>0.1235150392360065</c:v>
                </c:pt>
                <c:pt idx="169">
                  <c:v>0.12198696073813993</c:v>
                </c:pt>
                <c:pt idx="170">
                  <c:v>0.120477787014219</c:v>
                </c:pt>
                <c:pt idx="171">
                  <c:v>0.11898728418196708</c:v>
                </c:pt>
                <c:pt idx="172">
                  <c:v>0.11751522125260522</c:v>
                </c:pt>
                <c:pt idx="173">
                  <c:v>0.11606137009505493</c:v>
                </c:pt>
                <c:pt idx="174">
                  <c:v>0.1146255054005839</c:v>
                </c:pt>
                <c:pt idx="175">
                  <c:v>0.11320740464788906</c:v>
                </c:pt>
                <c:pt idx="176">
                  <c:v>0.11180684806861148</c:v>
                </c:pt>
                <c:pt idx="177">
                  <c:v>0.11042361861327829</c:v>
                </c:pt>
                <c:pt idx="178">
                  <c:v>0.10905750191766557</c:v>
                </c:pt>
                <c:pt idx="179">
                  <c:v>0.10770828626957756</c:v>
                </c:pt>
                <c:pt idx="180">
                  <c:v>0.10637576257603679</c:v>
                </c:pt>
                <c:pt idx="181">
                  <c:v>0.10505972433088021</c:v>
                </c:pt>
                <c:pt idx="182">
                  <c:v>0.10375996758275616</c:v>
                </c:pt>
                <c:pt idx="183">
                  <c:v>0.10247629090351724</c:v>
                </c:pt>
                <c:pt idx="184">
                  <c:v>0.10120849535700432</c:v>
                </c:pt>
                <c:pt idx="185">
                  <c:v>9.9956384468216447E-2</c:v>
                </c:pt>
                <c:pt idx="186">
                  <c:v>9.8719764192862658E-2</c:v>
                </c:pt>
                <c:pt idx="187">
                  <c:v>9.7498442887290052E-2</c:v>
                </c:pt>
                <c:pt idx="188">
                  <c:v>9.6292231278784113E-2</c:v>
                </c:pt>
                <c:pt idx="189">
                  <c:v>9.5100942436236346E-2</c:v>
                </c:pt>
                <c:pt idx="190">
                  <c:v>9.3924391741174951E-2</c:v>
                </c:pt>
                <c:pt idx="191">
                  <c:v>9.2762396859153773E-2</c:v>
                </c:pt>
                <c:pt idx="192">
                  <c:v>9.1614777711495232E-2</c:v>
                </c:pt>
                <c:pt idx="193">
                  <c:v>9.0481356447382935E-2</c:v>
                </c:pt>
                <c:pt idx="194">
                  <c:v>8.9361957416299279E-2</c:v>
                </c:pt>
                <c:pt idx="195">
                  <c:v>8.8256407140804502E-2</c:v>
                </c:pt>
                <c:pt idx="196">
                  <c:v>8.7164534289652096E-2</c:v>
                </c:pt>
                <c:pt idx="197">
                  <c:v>8.6086169651236943E-2</c:v>
                </c:pt>
                <c:pt idx="198">
                  <c:v>8.5021146107372006E-2</c:v>
                </c:pt>
                <c:pt idx="199">
                  <c:v>8.3969298607389414E-2</c:v>
                </c:pt>
                <c:pt idx="200">
                  <c:v>8.2930464142561888E-2</c:v>
                </c:pt>
                <c:pt idx="201">
                  <c:v>8.1904481720840722E-2</c:v>
                </c:pt>
                <c:pt idx="202">
                  <c:v>8.0891192341906268E-2</c:v>
                </c:pt>
                <c:pt idx="203">
                  <c:v>7.9890438972526928E-2</c:v>
                </c:pt>
                <c:pt idx="204">
                  <c:v>7.8902066522223313E-2</c:v>
                </c:pt>
                <c:pt idx="205">
                  <c:v>7.792592181923319E-2</c:v>
                </c:pt>
                <c:pt idx="206">
                  <c:v>7.6961853586773862E-2</c:v>
                </c:pt>
                <c:pt idx="207">
                  <c:v>7.6009712419598321E-2</c:v>
                </c:pt>
                <c:pt idx="208">
                  <c:v>7.5069350760841314E-2</c:v>
                </c:pt>
                <c:pt idx="209">
                  <c:v>7.4140622879151866E-2</c:v>
                </c:pt>
                <c:pt idx="210">
                  <c:v>7.3223384846108852E-2</c:v>
                </c:pt>
                <c:pt idx="211">
                  <c:v>7.2317494513915809E-2</c:v>
                </c:pt>
                <c:pt idx="212">
                  <c:v>7.142281149337168E-2</c:v>
                </c:pt>
                <c:pt idx="213">
                  <c:v>7.0539197132114345E-2</c:v>
                </c:pt>
                <c:pt idx="214">
                  <c:v>6.9666514493133075E-2</c:v>
                </c:pt>
                <c:pt idx="215">
                  <c:v>6.8804628333546836E-2</c:v>
                </c:pt>
                <c:pt idx="216">
                  <c:v>6.7953405083645266E-2</c:v>
                </c:pt>
                <c:pt idx="217">
                  <c:v>6.7112712826188858E-2</c:v>
                </c:pt>
                <c:pt idx="218">
                  <c:v>6.6282421275965259E-2</c:v>
                </c:pt>
                <c:pt idx="219">
                  <c:v>6.5462401759598471E-2</c:v>
                </c:pt>
                <c:pt idx="220">
                  <c:v>6.4652527195607878E-2</c:v>
                </c:pt>
                <c:pt idx="221">
                  <c:v>6.3852672074713901E-2</c:v>
                </c:pt>
                <c:pt idx="222">
                  <c:v>6.3062712440387428E-2</c:v>
                </c:pt>
                <c:pt idx="223">
                  <c:v>6.228252586963981E-2</c:v>
                </c:pt>
                <c:pt idx="224">
                  <c:v>6.1511991454050445E-2</c:v>
                </c:pt>
                <c:pt idx="225">
                  <c:v>6.0750989781029198E-2</c:v>
                </c:pt>
                <c:pt idx="226">
                  <c:v>5.9999402915310578E-2</c:v>
                </c:pt>
                <c:pt idx="227">
                  <c:v>5.9257114380676892E-2</c:v>
                </c:pt>
                <c:pt idx="228">
                  <c:v>5.8524009141907432E-2</c:v>
                </c:pt>
                <c:pt idx="229">
                  <c:v>5.7799973586951131E-2</c:v>
                </c:pt>
                <c:pt idx="230">
                  <c:v>5.7084895509319528E-2</c:v>
                </c:pt>
                <c:pt idx="231">
                  <c:v>5.6378664090697903E-2</c:v>
                </c:pt>
                <c:pt idx="232">
                  <c:v>5.5681169883771219E-2</c:v>
                </c:pt>
                <c:pt idx="233">
                  <c:v>5.4992304795262695E-2</c:v>
                </c:pt>
                <c:pt idx="234">
                  <c:v>5.4311962069182186E-2</c:v>
                </c:pt>
                <c:pt idx="235">
                  <c:v>5.3640036270281841E-2</c:v>
                </c:pt>
                <c:pt idx="236">
                  <c:v>5.2976423267716358E-2</c:v>
                </c:pt>
                <c:pt idx="237">
                  <c:v>5.2321020218905473E-2</c:v>
                </c:pt>
                <c:pt idx="238">
                  <c:v>5.1673725553596069E-2</c:v>
                </c:pt>
                <c:pt idx="239">
                  <c:v>5.1034438958121396E-2</c:v>
                </c:pt>
                <c:pt idx="240">
                  <c:v>5.0403061359855166E-2</c:v>
                </c:pt>
                <c:pt idx="241">
                  <c:v>4.9779494911857868E-2</c:v>
                </c:pt>
                <c:pt idx="242">
                  <c:v>4.916364297771305E-2</c:v>
                </c:pt>
                <c:pt idx="243">
                  <c:v>4.855541011655122E-2</c:v>
                </c:pt>
                <c:pt idx="244">
                  <c:v>4.7954702068259039E-2</c:v>
                </c:pt>
                <c:pt idx="245">
                  <c:v>4.7361425738871435E-2</c:v>
                </c:pt>
                <c:pt idx="246">
                  <c:v>4.6775489186144534E-2</c:v>
                </c:pt>
                <c:pt idx="247">
                  <c:v>4.6196801605307029E-2</c:v>
                </c:pt>
                <c:pt idx="248">
                  <c:v>4.5625273314987717E-2</c:v>
                </c:pt>
                <c:pt idx="249">
                  <c:v>4.5060815743317426E-2</c:v>
                </c:pt>
                <c:pt idx="250">
                  <c:v>4.4503341414202549E-2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5064"/>
        <c:axId val="452944280"/>
      </c:scatterChart>
      <c:valAx>
        <c:axId val="452945064"/>
        <c:scaling>
          <c:orientation val="minMax"/>
          <c:max val="25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BP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crossAx val="452944280"/>
        <c:crosses val="autoZero"/>
        <c:crossBetween val="midCat"/>
        <c:majorUnit val="5000"/>
        <c:minorUnit val="1000"/>
      </c:valAx>
      <c:valAx>
        <c:axId val="452944280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A(t)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4529450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>
          <a:latin typeface="Times New Roman" pitchFamily="18" charset="0"/>
          <a:cs typeface="Times New Roman" pitchFamily="18" charset="0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35221719227744E-2"/>
          <c:y val="0.10754223553537059"/>
          <c:w val="0.84578410328504305"/>
          <c:h val="0.7828265540616004"/>
        </c:manualLayout>
      </c:layout>
      <c:scatterChart>
        <c:scatterStyle val="smoothMarker"/>
        <c:varyColors val="0"/>
        <c:ser>
          <c:idx val="0"/>
          <c:order val="1"/>
          <c:tx>
            <c:v>sea (lower)</c:v>
          </c:tx>
          <c:marker>
            <c:symbol val="none"/>
          </c:marker>
          <c:xVal>
            <c:numRef>
              <c:f>marine09!$A$392:$A$3662</c:f>
              <c:numCache>
                <c:formatCode>General</c:formatCode>
                <c:ptCount val="3271"/>
                <c:pt idx="0">
                  <c:v>26000</c:v>
                </c:pt>
                <c:pt idx="1">
                  <c:v>25950</c:v>
                </c:pt>
                <c:pt idx="2">
                  <c:v>25900</c:v>
                </c:pt>
                <c:pt idx="3">
                  <c:v>25850</c:v>
                </c:pt>
                <c:pt idx="4">
                  <c:v>25800</c:v>
                </c:pt>
                <c:pt idx="5">
                  <c:v>25750</c:v>
                </c:pt>
                <c:pt idx="6">
                  <c:v>25700</c:v>
                </c:pt>
                <c:pt idx="7">
                  <c:v>25650</c:v>
                </c:pt>
                <c:pt idx="8">
                  <c:v>25600</c:v>
                </c:pt>
                <c:pt idx="9">
                  <c:v>25550</c:v>
                </c:pt>
                <c:pt idx="10">
                  <c:v>25500</c:v>
                </c:pt>
                <c:pt idx="11">
                  <c:v>25450</c:v>
                </c:pt>
                <c:pt idx="12">
                  <c:v>25400</c:v>
                </c:pt>
                <c:pt idx="13">
                  <c:v>25350</c:v>
                </c:pt>
                <c:pt idx="14">
                  <c:v>25300</c:v>
                </c:pt>
                <c:pt idx="15">
                  <c:v>25250</c:v>
                </c:pt>
                <c:pt idx="16">
                  <c:v>25200</c:v>
                </c:pt>
                <c:pt idx="17">
                  <c:v>25150</c:v>
                </c:pt>
                <c:pt idx="18">
                  <c:v>25100</c:v>
                </c:pt>
                <c:pt idx="19">
                  <c:v>25050</c:v>
                </c:pt>
                <c:pt idx="20">
                  <c:v>25000</c:v>
                </c:pt>
                <c:pt idx="21">
                  <c:v>24980</c:v>
                </c:pt>
                <c:pt idx="22">
                  <c:v>24960</c:v>
                </c:pt>
                <c:pt idx="23">
                  <c:v>24940</c:v>
                </c:pt>
                <c:pt idx="24">
                  <c:v>24920</c:v>
                </c:pt>
                <c:pt idx="25">
                  <c:v>24900</c:v>
                </c:pt>
                <c:pt idx="26">
                  <c:v>24880</c:v>
                </c:pt>
                <c:pt idx="27">
                  <c:v>24860</c:v>
                </c:pt>
                <c:pt idx="28">
                  <c:v>24840</c:v>
                </c:pt>
                <c:pt idx="29">
                  <c:v>24820</c:v>
                </c:pt>
                <c:pt idx="30">
                  <c:v>24800</c:v>
                </c:pt>
                <c:pt idx="31">
                  <c:v>24780</c:v>
                </c:pt>
                <c:pt idx="32">
                  <c:v>24760</c:v>
                </c:pt>
                <c:pt idx="33">
                  <c:v>24740</c:v>
                </c:pt>
                <c:pt idx="34">
                  <c:v>24720</c:v>
                </c:pt>
                <c:pt idx="35">
                  <c:v>24700</c:v>
                </c:pt>
                <c:pt idx="36">
                  <c:v>24680</c:v>
                </c:pt>
                <c:pt idx="37">
                  <c:v>24660</c:v>
                </c:pt>
                <c:pt idx="38">
                  <c:v>24640</c:v>
                </c:pt>
                <c:pt idx="39">
                  <c:v>24620</c:v>
                </c:pt>
                <c:pt idx="40">
                  <c:v>24600</c:v>
                </c:pt>
                <c:pt idx="41">
                  <c:v>24580</c:v>
                </c:pt>
                <c:pt idx="42">
                  <c:v>24560</c:v>
                </c:pt>
                <c:pt idx="43">
                  <c:v>24540</c:v>
                </c:pt>
                <c:pt idx="44">
                  <c:v>24520</c:v>
                </c:pt>
                <c:pt idx="45">
                  <c:v>24500</c:v>
                </c:pt>
                <c:pt idx="46">
                  <c:v>24480</c:v>
                </c:pt>
                <c:pt idx="47">
                  <c:v>24460</c:v>
                </c:pt>
                <c:pt idx="48">
                  <c:v>24440</c:v>
                </c:pt>
                <c:pt idx="49">
                  <c:v>24420</c:v>
                </c:pt>
                <c:pt idx="50">
                  <c:v>24400</c:v>
                </c:pt>
                <c:pt idx="51">
                  <c:v>24380</c:v>
                </c:pt>
                <c:pt idx="52">
                  <c:v>24360</c:v>
                </c:pt>
                <c:pt idx="53">
                  <c:v>24340</c:v>
                </c:pt>
                <c:pt idx="54">
                  <c:v>24320</c:v>
                </c:pt>
                <c:pt idx="55">
                  <c:v>24300</c:v>
                </c:pt>
                <c:pt idx="56">
                  <c:v>24280</c:v>
                </c:pt>
                <c:pt idx="57">
                  <c:v>24260</c:v>
                </c:pt>
                <c:pt idx="58">
                  <c:v>24240</c:v>
                </c:pt>
                <c:pt idx="59">
                  <c:v>24220</c:v>
                </c:pt>
                <c:pt idx="60">
                  <c:v>24200</c:v>
                </c:pt>
                <c:pt idx="61">
                  <c:v>24180</c:v>
                </c:pt>
                <c:pt idx="62">
                  <c:v>24160</c:v>
                </c:pt>
                <c:pt idx="63">
                  <c:v>24140</c:v>
                </c:pt>
                <c:pt idx="64">
                  <c:v>24120</c:v>
                </c:pt>
                <c:pt idx="65">
                  <c:v>24100</c:v>
                </c:pt>
                <c:pt idx="66">
                  <c:v>24080</c:v>
                </c:pt>
                <c:pt idx="67">
                  <c:v>24060</c:v>
                </c:pt>
                <c:pt idx="68">
                  <c:v>24040</c:v>
                </c:pt>
                <c:pt idx="69">
                  <c:v>24020</c:v>
                </c:pt>
                <c:pt idx="70">
                  <c:v>24000</c:v>
                </c:pt>
                <c:pt idx="71">
                  <c:v>23980</c:v>
                </c:pt>
                <c:pt idx="72">
                  <c:v>23960</c:v>
                </c:pt>
                <c:pt idx="73">
                  <c:v>23940</c:v>
                </c:pt>
                <c:pt idx="74">
                  <c:v>23920</c:v>
                </c:pt>
                <c:pt idx="75">
                  <c:v>23900</c:v>
                </c:pt>
                <c:pt idx="76">
                  <c:v>23880</c:v>
                </c:pt>
                <c:pt idx="77">
                  <c:v>23860</c:v>
                </c:pt>
                <c:pt idx="78">
                  <c:v>23840</c:v>
                </c:pt>
                <c:pt idx="79">
                  <c:v>23820</c:v>
                </c:pt>
                <c:pt idx="80">
                  <c:v>23800</c:v>
                </c:pt>
                <c:pt idx="81">
                  <c:v>23780</c:v>
                </c:pt>
                <c:pt idx="82">
                  <c:v>23760</c:v>
                </c:pt>
                <c:pt idx="83">
                  <c:v>23740</c:v>
                </c:pt>
                <c:pt idx="84">
                  <c:v>23720</c:v>
                </c:pt>
                <c:pt idx="85">
                  <c:v>23700</c:v>
                </c:pt>
                <c:pt idx="86">
                  <c:v>23680</c:v>
                </c:pt>
                <c:pt idx="87">
                  <c:v>23660</c:v>
                </c:pt>
                <c:pt idx="88">
                  <c:v>23640</c:v>
                </c:pt>
                <c:pt idx="89">
                  <c:v>23620</c:v>
                </c:pt>
                <c:pt idx="90">
                  <c:v>23600</c:v>
                </c:pt>
                <c:pt idx="91">
                  <c:v>23580</c:v>
                </c:pt>
                <c:pt idx="92">
                  <c:v>23560</c:v>
                </c:pt>
                <c:pt idx="93">
                  <c:v>23540</c:v>
                </c:pt>
                <c:pt idx="94">
                  <c:v>23520</c:v>
                </c:pt>
                <c:pt idx="95">
                  <c:v>23500</c:v>
                </c:pt>
                <c:pt idx="96">
                  <c:v>23480</c:v>
                </c:pt>
                <c:pt idx="97">
                  <c:v>23460</c:v>
                </c:pt>
                <c:pt idx="98">
                  <c:v>23440</c:v>
                </c:pt>
                <c:pt idx="99">
                  <c:v>23420</c:v>
                </c:pt>
                <c:pt idx="100">
                  <c:v>23400</c:v>
                </c:pt>
                <c:pt idx="101">
                  <c:v>23380</c:v>
                </c:pt>
                <c:pt idx="102">
                  <c:v>23360</c:v>
                </c:pt>
                <c:pt idx="103">
                  <c:v>23340</c:v>
                </c:pt>
                <c:pt idx="104">
                  <c:v>23320</c:v>
                </c:pt>
                <c:pt idx="105">
                  <c:v>23300</c:v>
                </c:pt>
                <c:pt idx="106">
                  <c:v>23280</c:v>
                </c:pt>
                <c:pt idx="107">
                  <c:v>23260</c:v>
                </c:pt>
                <c:pt idx="108">
                  <c:v>23240</c:v>
                </c:pt>
                <c:pt idx="109">
                  <c:v>23220</c:v>
                </c:pt>
                <c:pt idx="110">
                  <c:v>23200</c:v>
                </c:pt>
                <c:pt idx="111">
                  <c:v>23180</c:v>
                </c:pt>
                <c:pt idx="112">
                  <c:v>23160</c:v>
                </c:pt>
                <c:pt idx="113">
                  <c:v>23140</c:v>
                </c:pt>
                <c:pt idx="114">
                  <c:v>23120</c:v>
                </c:pt>
                <c:pt idx="115">
                  <c:v>23100</c:v>
                </c:pt>
                <c:pt idx="116">
                  <c:v>23080</c:v>
                </c:pt>
                <c:pt idx="117">
                  <c:v>23060</c:v>
                </c:pt>
                <c:pt idx="118">
                  <c:v>23040</c:v>
                </c:pt>
                <c:pt idx="119">
                  <c:v>23020</c:v>
                </c:pt>
                <c:pt idx="120">
                  <c:v>23000</c:v>
                </c:pt>
                <c:pt idx="121">
                  <c:v>22980</c:v>
                </c:pt>
                <c:pt idx="122">
                  <c:v>22960</c:v>
                </c:pt>
                <c:pt idx="123">
                  <c:v>22940</c:v>
                </c:pt>
                <c:pt idx="124">
                  <c:v>22920</c:v>
                </c:pt>
                <c:pt idx="125">
                  <c:v>22900</c:v>
                </c:pt>
                <c:pt idx="126">
                  <c:v>22880</c:v>
                </c:pt>
                <c:pt idx="127">
                  <c:v>22860</c:v>
                </c:pt>
                <c:pt idx="128">
                  <c:v>22840</c:v>
                </c:pt>
                <c:pt idx="129">
                  <c:v>22820</c:v>
                </c:pt>
                <c:pt idx="130">
                  <c:v>22800</c:v>
                </c:pt>
                <c:pt idx="131">
                  <c:v>22780</c:v>
                </c:pt>
                <c:pt idx="132">
                  <c:v>22760</c:v>
                </c:pt>
                <c:pt idx="133">
                  <c:v>22740</c:v>
                </c:pt>
                <c:pt idx="134">
                  <c:v>22720</c:v>
                </c:pt>
                <c:pt idx="135">
                  <c:v>22700</c:v>
                </c:pt>
                <c:pt idx="136">
                  <c:v>22680</c:v>
                </c:pt>
                <c:pt idx="137">
                  <c:v>22660</c:v>
                </c:pt>
                <c:pt idx="138">
                  <c:v>22640</c:v>
                </c:pt>
                <c:pt idx="139">
                  <c:v>22620</c:v>
                </c:pt>
                <c:pt idx="140">
                  <c:v>22600</c:v>
                </c:pt>
                <c:pt idx="141">
                  <c:v>22580</c:v>
                </c:pt>
                <c:pt idx="142">
                  <c:v>22560</c:v>
                </c:pt>
                <c:pt idx="143">
                  <c:v>22540</c:v>
                </c:pt>
                <c:pt idx="144">
                  <c:v>22520</c:v>
                </c:pt>
                <c:pt idx="145">
                  <c:v>22500</c:v>
                </c:pt>
                <c:pt idx="146">
                  <c:v>22480</c:v>
                </c:pt>
                <c:pt idx="147">
                  <c:v>22460</c:v>
                </c:pt>
                <c:pt idx="148">
                  <c:v>22440</c:v>
                </c:pt>
                <c:pt idx="149">
                  <c:v>22420</c:v>
                </c:pt>
                <c:pt idx="150">
                  <c:v>22400</c:v>
                </c:pt>
                <c:pt idx="151">
                  <c:v>22380</c:v>
                </c:pt>
                <c:pt idx="152">
                  <c:v>22360</c:v>
                </c:pt>
                <c:pt idx="153">
                  <c:v>22340</c:v>
                </c:pt>
                <c:pt idx="154">
                  <c:v>22320</c:v>
                </c:pt>
                <c:pt idx="155">
                  <c:v>22300</c:v>
                </c:pt>
                <c:pt idx="156">
                  <c:v>22280</c:v>
                </c:pt>
                <c:pt idx="157">
                  <c:v>22260</c:v>
                </c:pt>
                <c:pt idx="158">
                  <c:v>22240</c:v>
                </c:pt>
                <c:pt idx="159">
                  <c:v>22220</c:v>
                </c:pt>
                <c:pt idx="160">
                  <c:v>22200</c:v>
                </c:pt>
                <c:pt idx="161">
                  <c:v>22180</c:v>
                </c:pt>
                <c:pt idx="162">
                  <c:v>22160</c:v>
                </c:pt>
                <c:pt idx="163">
                  <c:v>22140</c:v>
                </c:pt>
                <c:pt idx="164">
                  <c:v>22120</c:v>
                </c:pt>
                <c:pt idx="165">
                  <c:v>22100</c:v>
                </c:pt>
                <c:pt idx="166">
                  <c:v>22080</c:v>
                </c:pt>
                <c:pt idx="167">
                  <c:v>22060</c:v>
                </c:pt>
                <c:pt idx="168">
                  <c:v>22040</c:v>
                </c:pt>
                <c:pt idx="169">
                  <c:v>22020</c:v>
                </c:pt>
                <c:pt idx="170">
                  <c:v>22000</c:v>
                </c:pt>
                <c:pt idx="171">
                  <c:v>21980</c:v>
                </c:pt>
                <c:pt idx="172">
                  <c:v>21960</c:v>
                </c:pt>
                <c:pt idx="173">
                  <c:v>21940</c:v>
                </c:pt>
                <c:pt idx="174">
                  <c:v>21920</c:v>
                </c:pt>
                <c:pt idx="175">
                  <c:v>21900</c:v>
                </c:pt>
                <c:pt idx="176">
                  <c:v>21880</c:v>
                </c:pt>
                <c:pt idx="177">
                  <c:v>21860</c:v>
                </c:pt>
                <c:pt idx="178">
                  <c:v>21840</c:v>
                </c:pt>
                <c:pt idx="179">
                  <c:v>21820</c:v>
                </c:pt>
                <c:pt idx="180">
                  <c:v>21800</c:v>
                </c:pt>
                <c:pt idx="181">
                  <c:v>21780</c:v>
                </c:pt>
                <c:pt idx="182">
                  <c:v>21760</c:v>
                </c:pt>
                <c:pt idx="183">
                  <c:v>21740</c:v>
                </c:pt>
                <c:pt idx="184">
                  <c:v>21720</c:v>
                </c:pt>
                <c:pt idx="185">
                  <c:v>21700</c:v>
                </c:pt>
                <c:pt idx="186">
                  <c:v>21680</c:v>
                </c:pt>
                <c:pt idx="187">
                  <c:v>21660</c:v>
                </c:pt>
                <c:pt idx="188">
                  <c:v>21640</c:v>
                </c:pt>
                <c:pt idx="189">
                  <c:v>21620</c:v>
                </c:pt>
                <c:pt idx="190">
                  <c:v>21600</c:v>
                </c:pt>
                <c:pt idx="191">
                  <c:v>21580</c:v>
                </c:pt>
                <c:pt idx="192">
                  <c:v>21560</c:v>
                </c:pt>
                <c:pt idx="193">
                  <c:v>21540</c:v>
                </c:pt>
                <c:pt idx="194">
                  <c:v>21520</c:v>
                </c:pt>
                <c:pt idx="195">
                  <c:v>21500</c:v>
                </c:pt>
                <c:pt idx="196">
                  <c:v>21480</c:v>
                </c:pt>
                <c:pt idx="197">
                  <c:v>21460</c:v>
                </c:pt>
                <c:pt idx="198">
                  <c:v>21440</c:v>
                </c:pt>
                <c:pt idx="199">
                  <c:v>21420</c:v>
                </c:pt>
                <c:pt idx="200">
                  <c:v>21400</c:v>
                </c:pt>
                <c:pt idx="201">
                  <c:v>21380</c:v>
                </c:pt>
                <c:pt idx="202">
                  <c:v>21360</c:v>
                </c:pt>
                <c:pt idx="203">
                  <c:v>21340</c:v>
                </c:pt>
                <c:pt idx="204">
                  <c:v>21320</c:v>
                </c:pt>
                <c:pt idx="205">
                  <c:v>21300</c:v>
                </c:pt>
                <c:pt idx="206">
                  <c:v>21280</c:v>
                </c:pt>
                <c:pt idx="207">
                  <c:v>21260</c:v>
                </c:pt>
                <c:pt idx="208">
                  <c:v>21240</c:v>
                </c:pt>
                <c:pt idx="209">
                  <c:v>21220</c:v>
                </c:pt>
                <c:pt idx="210">
                  <c:v>21200</c:v>
                </c:pt>
                <c:pt idx="211">
                  <c:v>21180</c:v>
                </c:pt>
                <c:pt idx="212">
                  <c:v>21160</c:v>
                </c:pt>
                <c:pt idx="213">
                  <c:v>21140</c:v>
                </c:pt>
                <c:pt idx="214">
                  <c:v>21120</c:v>
                </c:pt>
                <c:pt idx="215">
                  <c:v>21100</c:v>
                </c:pt>
                <c:pt idx="216">
                  <c:v>21080</c:v>
                </c:pt>
                <c:pt idx="217">
                  <c:v>21060</c:v>
                </c:pt>
                <c:pt idx="218">
                  <c:v>21040</c:v>
                </c:pt>
                <c:pt idx="219">
                  <c:v>21020</c:v>
                </c:pt>
                <c:pt idx="220">
                  <c:v>21000</c:v>
                </c:pt>
                <c:pt idx="221">
                  <c:v>20980</c:v>
                </c:pt>
                <c:pt idx="222">
                  <c:v>20960</c:v>
                </c:pt>
                <c:pt idx="223">
                  <c:v>20940</c:v>
                </c:pt>
                <c:pt idx="224">
                  <c:v>20920</c:v>
                </c:pt>
                <c:pt idx="225">
                  <c:v>20900</c:v>
                </c:pt>
                <c:pt idx="226">
                  <c:v>20880</c:v>
                </c:pt>
                <c:pt idx="227">
                  <c:v>20860</c:v>
                </c:pt>
                <c:pt idx="228">
                  <c:v>20840</c:v>
                </c:pt>
                <c:pt idx="229">
                  <c:v>20820</c:v>
                </c:pt>
                <c:pt idx="230">
                  <c:v>20800</c:v>
                </c:pt>
                <c:pt idx="231">
                  <c:v>20780</c:v>
                </c:pt>
                <c:pt idx="232">
                  <c:v>20760</c:v>
                </c:pt>
                <c:pt idx="233">
                  <c:v>20740</c:v>
                </c:pt>
                <c:pt idx="234">
                  <c:v>20720</c:v>
                </c:pt>
                <c:pt idx="235">
                  <c:v>20700</c:v>
                </c:pt>
                <c:pt idx="236">
                  <c:v>20680</c:v>
                </c:pt>
                <c:pt idx="237">
                  <c:v>20660</c:v>
                </c:pt>
                <c:pt idx="238">
                  <c:v>20640</c:v>
                </c:pt>
                <c:pt idx="239">
                  <c:v>20620</c:v>
                </c:pt>
                <c:pt idx="240">
                  <c:v>20600</c:v>
                </c:pt>
                <c:pt idx="241">
                  <c:v>20580</c:v>
                </c:pt>
                <c:pt idx="242">
                  <c:v>20560</c:v>
                </c:pt>
                <c:pt idx="243">
                  <c:v>20540</c:v>
                </c:pt>
                <c:pt idx="244">
                  <c:v>20520</c:v>
                </c:pt>
                <c:pt idx="245">
                  <c:v>20500</c:v>
                </c:pt>
                <c:pt idx="246">
                  <c:v>20480</c:v>
                </c:pt>
                <c:pt idx="247">
                  <c:v>20460</c:v>
                </c:pt>
                <c:pt idx="248">
                  <c:v>20440</c:v>
                </c:pt>
                <c:pt idx="249">
                  <c:v>20420</c:v>
                </c:pt>
                <c:pt idx="250">
                  <c:v>20400</c:v>
                </c:pt>
                <c:pt idx="251">
                  <c:v>20380</c:v>
                </c:pt>
                <c:pt idx="252">
                  <c:v>20360</c:v>
                </c:pt>
                <c:pt idx="253">
                  <c:v>20340</c:v>
                </c:pt>
                <c:pt idx="254">
                  <c:v>20320</c:v>
                </c:pt>
                <c:pt idx="255">
                  <c:v>20300</c:v>
                </c:pt>
                <c:pt idx="256">
                  <c:v>20280</c:v>
                </c:pt>
                <c:pt idx="257">
                  <c:v>20260</c:v>
                </c:pt>
                <c:pt idx="258">
                  <c:v>20240</c:v>
                </c:pt>
                <c:pt idx="259">
                  <c:v>20220</c:v>
                </c:pt>
                <c:pt idx="260">
                  <c:v>20200</c:v>
                </c:pt>
                <c:pt idx="261">
                  <c:v>20180</c:v>
                </c:pt>
                <c:pt idx="262">
                  <c:v>20160</c:v>
                </c:pt>
                <c:pt idx="263">
                  <c:v>20140</c:v>
                </c:pt>
                <c:pt idx="264">
                  <c:v>20120</c:v>
                </c:pt>
                <c:pt idx="265">
                  <c:v>20100</c:v>
                </c:pt>
                <c:pt idx="266">
                  <c:v>20080</c:v>
                </c:pt>
                <c:pt idx="267">
                  <c:v>20060</c:v>
                </c:pt>
                <c:pt idx="268">
                  <c:v>20040</c:v>
                </c:pt>
                <c:pt idx="269">
                  <c:v>20020</c:v>
                </c:pt>
                <c:pt idx="270">
                  <c:v>20000</c:v>
                </c:pt>
                <c:pt idx="271">
                  <c:v>19980</c:v>
                </c:pt>
                <c:pt idx="272">
                  <c:v>19960</c:v>
                </c:pt>
                <c:pt idx="273">
                  <c:v>19940</c:v>
                </c:pt>
                <c:pt idx="274">
                  <c:v>19920</c:v>
                </c:pt>
                <c:pt idx="275">
                  <c:v>19900</c:v>
                </c:pt>
                <c:pt idx="276">
                  <c:v>19880</c:v>
                </c:pt>
                <c:pt idx="277">
                  <c:v>19860</c:v>
                </c:pt>
                <c:pt idx="278">
                  <c:v>19840</c:v>
                </c:pt>
                <c:pt idx="279">
                  <c:v>19820</c:v>
                </c:pt>
                <c:pt idx="280">
                  <c:v>19800</c:v>
                </c:pt>
                <c:pt idx="281">
                  <c:v>19780</c:v>
                </c:pt>
                <c:pt idx="282">
                  <c:v>19760</c:v>
                </c:pt>
                <c:pt idx="283">
                  <c:v>19740</c:v>
                </c:pt>
                <c:pt idx="284">
                  <c:v>19720</c:v>
                </c:pt>
                <c:pt idx="285">
                  <c:v>19700</c:v>
                </c:pt>
                <c:pt idx="286">
                  <c:v>19680</c:v>
                </c:pt>
                <c:pt idx="287">
                  <c:v>19660</c:v>
                </c:pt>
                <c:pt idx="288">
                  <c:v>19640</c:v>
                </c:pt>
                <c:pt idx="289">
                  <c:v>19620</c:v>
                </c:pt>
                <c:pt idx="290">
                  <c:v>19600</c:v>
                </c:pt>
                <c:pt idx="291">
                  <c:v>19580</c:v>
                </c:pt>
                <c:pt idx="292">
                  <c:v>19560</c:v>
                </c:pt>
                <c:pt idx="293">
                  <c:v>19540</c:v>
                </c:pt>
                <c:pt idx="294">
                  <c:v>19520</c:v>
                </c:pt>
                <c:pt idx="295">
                  <c:v>19500</c:v>
                </c:pt>
                <c:pt idx="296">
                  <c:v>19480</c:v>
                </c:pt>
                <c:pt idx="297">
                  <c:v>19460</c:v>
                </c:pt>
                <c:pt idx="298">
                  <c:v>19440</c:v>
                </c:pt>
                <c:pt idx="299">
                  <c:v>19420</c:v>
                </c:pt>
                <c:pt idx="300">
                  <c:v>19400</c:v>
                </c:pt>
                <c:pt idx="301">
                  <c:v>19380</c:v>
                </c:pt>
                <c:pt idx="302">
                  <c:v>19360</c:v>
                </c:pt>
                <c:pt idx="303">
                  <c:v>19340</c:v>
                </c:pt>
                <c:pt idx="304">
                  <c:v>19320</c:v>
                </c:pt>
                <c:pt idx="305">
                  <c:v>19300</c:v>
                </c:pt>
                <c:pt idx="306">
                  <c:v>19280</c:v>
                </c:pt>
                <c:pt idx="307">
                  <c:v>19260</c:v>
                </c:pt>
                <c:pt idx="308">
                  <c:v>19240</c:v>
                </c:pt>
                <c:pt idx="309">
                  <c:v>19220</c:v>
                </c:pt>
                <c:pt idx="310">
                  <c:v>19200</c:v>
                </c:pt>
                <c:pt idx="311">
                  <c:v>19180</c:v>
                </c:pt>
                <c:pt idx="312">
                  <c:v>19160</c:v>
                </c:pt>
                <c:pt idx="313">
                  <c:v>19140</c:v>
                </c:pt>
                <c:pt idx="314">
                  <c:v>19120</c:v>
                </c:pt>
                <c:pt idx="315">
                  <c:v>19100</c:v>
                </c:pt>
                <c:pt idx="316">
                  <c:v>19080</c:v>
                </c:pt>
                <c:pt idx="317">
                  <c:v>19060</c:v>
                </c:pt>
                <c:pt idx="318">
                  <c:v>19040</c:v>
                </c:pt>
                <c:pt idx="319">
                  <c:v>19020</c:v>
                </c:pt>
                <c:pt idx="320">
                  <c:v>19000</c:v>
                </c:pt>
                <c:pt idx="321">
                  <c:v>18980</c:v>
                </c:pt>
                <c:pt idx="322">
                  <c:v>18960</c:v>
                </c:pt>
                <c:pt idx="323">
                  <c:v>18940</c:v>
                </c:pt>
                <c:pt idx="324">
                  <c:v>18920</c:v>
                </c:pt>
                <c:pt idx="325">
                  <c:v>18900</c:v>
                </c:pt>
                <c:pt idx="326">
                  <c:v>18880</c:v>
                </c:pt>
                <c:pt idx="327">
                  <c:v>18860</c:v>
                </c:pt>
                <c:pt idx="328">
                  <c:v>18840</c:v>
                </c:pt>
                <c:pt idx="329">
                  <c:v>18820</c:v>
                </c:pt>
                <c:pt idx="330">
                  <c:v>18800</c:v>
                </c:pt>
                <c:pt idx="331">
                  <c:v>18780</c:v>
                </c:pt>
                <c:pt idx="332">
                  <c:v>18760</c:v>
                </c:pt>
                <c:pt idx="333">
                  <c:v>18740</c:v>
                </c:pt>
                <c:pt idx="334">
                  <c:v>18720</c:v>
                </c:pt>
                <c:pt idx="335">
                  <c:v>18700</c:v>
                </c:pt>
                <c:pt idx="336">
                  <c:v>18680</c:v>
                </c:pt>
                <c:pt idx="337">
                  <c:v>18660</c:v>
                </c:pt>
                <c:pt idx="338">
                  <c:v>18640</c:v>
                </c:pt>
                <c:pt idx="339">
                  <c:v>18620</c:v>
                </c:pt>
                <c:pt idx="340">
                  <c:v>18600</c:v>
                </c:pt>
                <c:pt idx="341">
                  <c:v>18580</c:v>
                </c:pt>
                <c:pt idx="342">
                  <c:v>18560</c:v>
                </c:pt>
                <c:pt idx="343">
                  <c:v>18540</c:v>
                </c:pt>
                <c:pt idx="344">
                  <c:v>18520</c:v>
                </c:pt>
                <c:pt idx="345">
                  <c:v>18500</c:v>
                </c:pt>
                <c:pt idx="346">
                  <c:v>18480</c:v>
                </c:pt>
                <c:pt idx="347">
                  <c:v>18460</c:v>
                </c:pt>
                <c:pt idx="348">
                  <c:v>18440</c:v>
                </c:pt>
                <c:pt idx="349">
                  <c:v>18420</c:v>
                </c:pt>
                <c:pt idx="350">
                  <c:v>18400</c:v>
                </c:pt>
                <c:pt idx="351">
                  <c:v>18380</c:v>
                </c:pt>
                <c:pt idx="352">
                  <c:v>18360</c:v>
                </c:pt>
                <c:pt idx="353">
                  <c:v>18340</c:v>
                </c:pt>
                <c:pt idx="354">
                  <c:v>18320</c:v>
                </c:pt>
                <c:pt idx="355">
                  <c:v>18300</c:v>
                </c:pt>
                <c:pt idx="356">
                  <c:v>18280</c:v>
                </c:pt>
                <c:pt idx="357">
                  <c:v>18260</c:v>
                </c:pt>
                <c:pt idx="358">
                  <c:v>18240</c:v>
                </c:pt>
                <c:pt idx="359">
                  <c:v>18220</c:v>
                </c:pt>
                <c:pt idx="360">
                  <c:v>18200</c:v>
                </c:pt>
                <c:pt idx="361">
                  <c:v>18180</c:v>
                </c:pt>
                <c:pt idx="362">
                  <c:v>18160</c:v>
                </c:pt>
                <c:pt idx="363">
                  <c:v>18140</c:v>
                </c:pt>
                <c:pt idx="364">
                  <c:v>18120</c:v>
                </c:pt>
                <c:pt idx="365">
                  <c:v>18100</c:v>
                </c:pt>
                <c:pt idx="366">
                  <c:v>18080</c:v>
                </c:pt>
                <c:pt idx="367">
                  <c:v>18060</c:v>
                </c:pt>
                <c:pt idx="368">
                  <c:v>18040</c:v>
                </c:pt>
                <c:pt idx="369">
                  <c:v>18020</c:v>
                </c:pt>
                <c:pt idx="370">
                  <c:v>18000</c:v>
                </c:pt>
                <c:pt idx="371">
                  <c:v>17980</c:v>
                </c:pt>
                <c:pt idx="372">
                  <c:v>17960</c:v>
                </c:pt>
                <c:pt idx="373">
                  <c:v>17940</c:v>
                </c:pt>
                <c:pt idx="374">
                  <c:v>17920</c:v>
                </c:pt>
                <c:pt idx="375">
                  <c:v>17900</c:v>
                </c:pt>
                <c:pt idx="376">
                  <c:v>17880</c:v>
                </c:pt>
                <c:pt idx="377">
                  <c:v>17860</c:v>
                </c:pt>
                <c:pt idx="378">
                  <c:v>17840</c:v>
                </c:pt>
                <c:pt idx="379">
                  <c:v>17820</c:v>
                </c:pt>
                <c:pt idx="380">
                  <c:v>17800</c:v>
                </c:pt>
                <c:pt idx="381">
                  <c:v>17780</c:v>
                </c:pt>
                <c:pt idx="382">
                  <c:v>17760</c:v>
                </c:pt>
                <c:pt idx="383">
                  <c:v>17740</c:v>
                </c:pt>
                <c:pt idx="384">
                  <c:v>17720</c:v>
                </c:pt>
                <c:pt idx="385">
                  <c:v>17700</c:v>
                </c:pt>
                <c:pt idx="386">
                  <c:v>17680</c:v>
                </c:pt>
                <c:pt idx="387">
                  <c:v>17660</c:v>
                </c:pt>
                <c:pt idx="388">
                  <c:v>17640</c:v>
                </c:pt>
                <c:pt idx="389">
                  <c:v>17620</c:v>
                </c:pt>
                <c:pt idx="390">
                  <c:v>17600</c:v>
                </c:pt>
                <c:pt idx="391">
                  <c:v>17580</c:v>
                </c:pt>
                <c:pt idx="392">
                  <c:v>17560</c:v>
                </c:pt>
                <c:pt idx="393">
                  <c:v>17540</c:v>
                </c:pt>
                <c:pt idx="394">
                  <c:v>17520</c:v>
                </c:pt>
                <c:pt idx="395">
                  <c:v>17500</c:v>
                </c:pt>
                <c:pt idx="396">
                  <c:v>17480</c:v>
                </c:pt>
                <c:pt idx="397">
                  <c:v>17460</c:v>
                </c:pt>
                <c:pt idx="398">
                  <c:v>17440</c:v>
                </c:pt>
                <c:pt idx="399">
                  <c:v>17420</c:v>
                </c:pt>
                <c:pt idx="400">
                  <c:v>17400</c:v>
                </c:pt>
                <c:pt idx="401">
                  <c:v>17380</c:v>
                </c:pt>
                <c:pt idx="402">
                  <c:v>17360</c:v>
                </c:pt>
                <c:pt idx="403">
                  <c:v>17340</c:v>
                </c:pt>
                <c:pt idx="404">
                  <c:v>17320</c:v>
                </c:pt>
                <c:pt idx="405">
                  <c:v>17300</c:v>
                </c:pt>
                <c:pt idx="406">
                  <c:v>17280</c:v>
                </c:pt>
                <c:pt idx="407">
                  <c:v>17260</c:v>
                </c:pt>
                <c:pt idx="408">
                  <c:v>17240</c:v>
                </c:pt>
                <c:pt idx="409">
                  <c:v>17220</c:v>
                </c:pt>
                <c:pt idx="410">
                  <c:v>17200</c:v>
                </c:pt>
                <c:pt idx="411">
                  <c:v>17180</c:v>
                </c:pt>
                <c:pt idx="412">
                  <c:v>17160</c:v>
                </c:pt>
                <c:pt idx="413">
                  <c:v>17140</c:v>
                </c:pt>
                <c:pt idx="414">
                  <c:v>17120</c:v>
                </c:pt>
                <c:pt idx="415">
                  <c:v>17100</c:v>
                </c:pt>
                <c:pt idx="416">
                  <c:v>17080</c:v>
                </c:pt>
                <c:pt idx="417">
                  <c:v>17060</c:v>
                </c:pt>
                <c:pt idx="418">
                  <c:v>17040</c:v>
                </c:pt>
                <c:pt idx="419">
                  <c:v>17020</c:v>
                </c:pt>
                <c:pt idx="420">
                  <c:v>17000</c:v>
                </c:pt>
                <c:pt idx="421">
                  <c:v>16980</c:v>
                </c:pt>
                <c:pt idx="422">
                  <c:v>16960</c:v>
                </c:pt>
                <c:pt idx="423">
                  <c:v>16940</c:v>
                </c:pt>
                <c:pt idx="424">
                  <c:v>16920</c:v>
                </c:pt>
                <c:pt idx="425">
                  <c:v>16900</c:v>
                </c:pt>
                <c:pt idx="426">
                  <c:v>16880</c:v>
                </c:pt>
                <c:pt idx="427">
                  <c:v>16860</c:v>
                </c:pt>
                <c:pt idx="428">
                  <c:v>16840</c:v>
                </c:pt>
                <c:pt idx="429">
                  <c:v>16820</c:v>
                </c:pt>
                <c:pt idx="430">
                  <c:v>16800</c:v>
                </c:pt>
                <c:pt idx="431">
                  <c:v>16780</c:v>
                </c:pt>
                <c:pt idx="432">
                  <c:v>16760</c:v>
                </c:pt>
                <c:pt idx="433">
                  <c:v>16740</c:v>
                </c:pt>
                <c:pt idx="434">
                  <c:v>16720</c:v>
                </c:pt>
                <c:pt idx="435">
                  <c:v>16700</c:v>
                </c:pt>
                <c:pt idx="436">
                  <c:v>16680</c:v>
                </c:pt>
                <c:pt idx="437">
                  <c:v>16660</c:v>
                </c:pt>
                <c:pt idx="438">
                  <c:v>16640</c:v>
                </c:pt>
                <c:pt idx="439">
                  <c:v>16620</c:v>
                </c:pt>
                <c:pt idx="440">
                  <c:v>16600</c:v>
                </c:pt>
                <c:pt idx="441">
                  <c:v>16580</c:v>
                </c:pt>
                <c:pt idx="442">
                  <c:v>16560</c:v>
                </c:pt>
                <c:pt idx="443">
                  <c:v>16540</c:v>
                </c:pt>
                <c:pt idx="444">
                  <c:v>16520</c:v>
                </c:pt>
                <c:pt idx="445">
                  <c:v>16500</c:v>
                </c:pt>
                <c:pt idx="446">
                  <c:v>16480</c:v>
                </c:pt>
                <c:pt idx="447">
                  <c:v>16460</c:v>
                </c:pt>
                <c:pt idx="448">
                  <c:v>16440</c:v>
                </c:pt>
                <c:pt idx="449">
                  <c:v>16420</c:v>
                </c:pt>
                <c:pt idx="450">
                  <c:v>16400</c:v>
                </c:pt>
                <c:pt idx="451">
                  <c:v>16380</c:v>
                </c:pt>
                <c:pt idx="452">
                  <c:v>16360</c:v>
                </c:pt>
                <c:pt idx="453">
                  <c:v>16340</c:v>
                </c:pt>
                <c:pt idx="454">
                  <c:v>16320</c:v>
                </c:pt>
                <c:pt idx="455">
                  <c:v>16300</c:v>
                </c:pt>
                <c:pt idx="456">
                  <c:v>16280</c:v>
                </c:pt>
                <c:pt idx="457">
                  <c:v>16260</c:v>
                </c:pt>
                <c:pt idx="458">
                  <c:v>16240</c:v>
                </c:pt>
                <c:pt idx="459">
                  <c:v>16220</c:v>
                </c:pt>
                <c:pt idx="460">
                  <c:v>16200</c:v>
                </c:pt>
                <c:pt idx="461">
                  <c:v>16180</c:v>
                </c:pt>
                <c:pt idx="462">
                  <c:v>16160</c:v>
                </c:pt>
                <c:pt idx="463">
                  <c:v>16140</c:v>
                </c:pt>
                <c:pt idx="464">
                  <c:v>16120</c:v>
                </c:pt>
                <c:pt idx="465">
                  <c:v>16100</c:v>
                </c:pt>
                <c:pt idx="466">
                  <c:v>16080</c:v>
                </c:pt>
                <c:pt idx="467">
                  <c:v>16060</c:v>
                </c:pt>
                <c:pt idx="468">
                  <c:v>16040</c:v>
                </c:pt>
                <c:pt idx="469">
                  <c:v>16020</c:v>
                </c:pt>
                <c:pt idx="470">
                  <c:v>16000</c:v>
                </c:pt>
                <c:pt idx="471">
                  <c:v>15980</c:v>
                </c:pt>
                <c:pt idx="472">
                  <c:v>15960</c:v>
                </c:pt>
                <c:pt idx="473">
                  <c:v>15940</c:v>
                </c:pt>
                <c:pt idx="474">
                  <c:v>15920</c:v>
                </c:pt>
                <c:pt idx="475">
                  <c:v>15900</c:v>
                </c:pt>
                <c:pt idx="476">
                  <c:v>15880</c:v>
                </c:pt>
                <c:pt idx="477">
                  <c:v>15860</c:v>
                </c:pt>
                <c:pt idx="478">
                  <c:v>15840</c:v>
                </c:pt>
                <c:pt idx="479">
                  <c:v>15820</c:v>
                </c:pt>
                <c:pt idx="480">
                  <c:v>15800</c:v>
                </c:pt>
                <c:pt idx="481">
                  <c:v>15780</c:v>
                </c:pt>
                <c:pt idx="482">
                  <c:v>15760</c:v>
                </c:pt>
                <c:pt idx="483">
                  <c:v>15740</c:v>
                </c:pt>
                <c:pt idx="484">
                  <c:v>15720</c:v>
                </c:pt>
                <c:pt idx="485">
                  <c:v>15700</c:v>
                </c:pt>
                <c:pt idx="486">
                  <c:v>15680</c:v>
                </c:pt>
                <c:pt idx="487">
                  <c:v>15660</c:v>
                </c:pt>
                <c:pt idx="488">
                  <c:v>15640</c:v>
                </c:pt>
                <c:pt idx="489">
                  <c:v>15620</c:v>
                </c:pt>
                <c:pt idx="490">
                  <c:v>15600</c:v>
                </c:pt>
                <c:pt idx="491">
                  <c:v>15580</c:v>
                </c:pt>
                <c:pt idx="492">
                  <c:v>15560</c:v>
                </c:pt>
                <c:pt idx="493">
                  <c:v>15540</c:v>
                </c:pt>
                <c:pt idx="494">
                  <c:v>15520</c:v>
                </c:pt>
                <c:pt idx="495">
                  <c:v>15500</c:v>
                </c:pt>
                <c:pt idx="496">
                  <c:v>15480</c:v>
                </c:pt>
                <c:pt idx="497">
                  <c:v>15460</c:v>
                </c:pt>
                <c:pt idx="498">
                  <c:v>15440</c:v>
                </c:pt>
                <c:pt idx="499">
                  <c:v>15420</c:v>
                </c:pt>
                <c:pt idx="500">
                  <c:v>15400</c:v>
                </c:pt>
                <c:pt idx="501">
                  <c:v>15380</c:v>
                </c:pt>
                <c:pt idx="502">
                  <c:v>15360</c:v>
                </c:pt>
                <c:pt idx="503">
                  <c:v>15340</c:v>
                </c:pt>
                <c:pt idx="504">
                  <c:v>15320</c:v>
                </c:pt>
                <c:pt idx="505">
                  <c:v>15300</c:v>
                </c:pt>
                <c:pt idx="506">
                  <c:v>15280</c:v>
                </c:pt>
                <c:pt idx="507">
                  <c:v>15260</c:v>
                </c:pt>
                <c:pt idx="508">
                  <c:v>15240</c:v>
                </c:pt>
                <c:pt idx="509">
                  <c:v>15220</c:v>
                </c:pt>
                <c:pt idx="510">
                  <c:v>15200</c:v>
                </c:pt>
                <c:pt idx="511">
                  <c:v>15180</c:v>
                </c:pt>
                <c:pt idx="512">
                  <c:v>15160</c:v>
                </c:pt>
                <c:pt idx="513">
                  <c:v>15140</c:v>
                </c:pt>
                <c:pt idx="514">
                  <c:v>15120</c:v>
                </c:pt>
                <c:pt idx="515">
                  <c:v>15100</c:v>
                </c:pt>
                <c:pt idx="516">
                  <c:v>15080</c:v>
                </c:pt>
                <c:pt idx="517">
                  <c:v>15060</c:v>
                </c:pt>
                <c:pt idx="518">
                  <c:v>15040</c:v>
                </c:pt>
                <c:pt idx="519">
                  <c:v>15020</c:v>
                </c:pt>
                <c:pt idx="520">
                  <c:v>15000</c:v>
                </c:pt>
                <c:pt idx="521">
                  <c:v>14990</c:v>
                </c:pt>
                <c:pt idx="522">
                  <c:v>14980</c:v>
                </c:pt>
                <c:pt idx="523">
                  <c:v>14970</c:v>
                </c:pt>
                <c:pt idx="524">
                  <c:v>14960</c:v>
                </c:pt>
                <c:pt idx="525">
                  <c:v>14950</c:v>
                </c:pt>
                <c:pt idx="526">
                  <c:v>14940</c:v>
                </c:pt>
                <c:pt idx="527">
                  <c:v>14930</c:v>
                </c:pt>
                <c:pt idx="528">
                  <c:v>14920</c:v>
                </c:pt>
                <c:pt idx="529">
                  <c:v>14910</c:v>
                </c:pt>
                <c:pt idx="530">
                  <c:v>14900</c:v>
                </c:pt>
                <c:pt idx="531">
                  <c:v>14890</c:v>
                </c:pt>
                <c:pt idx="532">
                  <c:v>14880</c:v>
                </c:pt>
                <c:pt idx="533">
                  <c:v>14870</c:v>
                </c:pt>
                <c:pt idx="534">
                  <c:v>14860</c:v>
                </c:pt>
                <c:pt idx="535">
                  <c:v>14850</c:v>
                </c:pt>
                <c:pt idx="536">
                  <c:v>14840</c:v>
                </c:pt>
                <c:pt idx="537">
                  <c:v>14830</c:v>
                </c:pt>
                <c:pt idx="538">
                  <c:v>14820</c:v>
                </c:pt>
                <c:pt idx="539">
                  <c:v>14810</c:v>
                </c:pt>
                <c:pt idx="540">
                  <c:v>14800</c:v>
                </c:pt>
                <c:pt idx="541">
                  <c:v>14790</c:v>
                </c:pt>
                <c:pt idx="542">
                  <c:v>14780</c:v>
                </c:pt>
                <c:pt idx="543">
                  <c:v>14770</c:v>
                </c:pt>
                <c:pt idx="544">
                  <c:v>14760</c:v>
                </c:pt>
                <c:pt idx="545">
                  <c:v>14750</c:v>
                </c:pt>
                <c:pt idx="546">
                  <c:v>14740</c:v>
                </c:pt>
                <c:pt idx="547">
                  <c:v>14730</c:v>
                </c:pt>
                <c:pt idx="548">
                  <c:v>14720</c:v>
                </c:pt>
                <c:pt idx="549">
                  <c:v>14710</c:v>
                </c:pt>
                <c:pt idx="550">
                  <c:v>14700</c:v>
                </c:pt>
                <c:pt idx="551">
                  <c:v>14690</c:v>
                </c:pt>
                <c:pt idx="552">
                  <c:v>14680</c:v>
                </c:pt>
                <c:pt idx="553">
                  <c:v>14670</c:v>
                </c:pt>
                <c:pt idx="554">
                  <c:v>14660</c:v>
                </c:pt>
                <c:pt idx="555">
                  <c:v>14650</c:v>
                </c:pt>
                <c:pt idx="556">
                  <c:v>14640</c:v>
                </c:pt>
                <c:pt idx="557">
                  <c:v>14630</c:v>
                </c:pt>
                <c:pt idx="558">
                  <c:v>14620</c:v>
                </c:pt>
                <c:pt idx="559">
                  <c:v>14610</c:v>
                </c:pt>
                <c:pt idx="560">
                  <c:v>14600</c:v>
                </c:pt>
                <c:pt idx="561">
                  <c:v>14590</c:v>
                </c:pt>
                <c:pt idx="562">
                  <c:v>14580</c:v>
                </c:pt>
                <c:pt idx="563">
                  <c:v>14570</c:v>
                </c:pt>
                <c:pt idx="564">
                  <c:v>14560</c:v>
                </c:pt>
                <c:pt idx="565">
                  <c:v>14550</c:v>
                </c:pt>
                <c:pt idx="566">
                  <c:v>14540</c:v>
                </c:pt>
                <c:pt idx="567">
                  <c:v>14530</c:v>
                </c:pt>
                <c:pt idx="568">
                  <c:v>14520</c:v>
                </c:pt>
                <c:pt idx="569">
                  <c:v>14510</c:v>
                </c:pt>
                <c:pt idx="570">
                  <c:v>14500</c:v>
                </c:pt>
                <c:pt idx="571">
                  <c:v>14490</c:v>
                </c:pt>
                <c:pt idx="572">
                  <c:v>14480</c:v>
                </c:pt>
                <c:pt idx="573">
                  <c:v>14470</c:v>
                </c:pt>
                <c:pt idx="574">
                  <c:v>14460</c:v>
                </c:pt>
                <c:pt idx="575">
                  <c:v>14450</c:v>
                </c:pt>
                <c:pt idx="576">
                  <c:v>14440</c:v>
                </c:pt>
                <c:pt idx="577">
                  <c:v>14430</c:v>
                </c:pt>
                <c:pt idx="578">
                  <c:v>14420</c:v>
                </c:pt>
                <c:pt idx="579">
                  <c:v>14410</c:v>
                </c:pt>
                <c:pt idx="580">
                  <c:v>14400</c:v>
                </c:pt>
                <c:pt idx="581">
                  <c:v>14390</c:v>
                </c:pt>
                <c:pt idx="582">
                  <c:v>14380</c:v>
                </c:pt>
                <c:pt idx="583">
                  <c:v>14370</c:v>
                </c:pt>
                <c:pt idx="584">
                  <c:v>14360</c:v>
                </c:pt>
                <c:pt idx="585">
                  <c:v>14350</c:v>
                </c:pt>
                <c:pt idx="586">
                  <c:v>14340</c:v>
                </c:pt>
                <c:pt idx="587">
                  <c:v>14330</c:v>
                </c:pt>
                <c:pt idx="588">
                  <c:v>14320</c:v>
                </c:pt>
                <c:pt idx="589">
                  <c:v>14310</c:v>
                </c:pt>
                <c:pt idx="590">
                  <c:v>14300</c:v>
                </c:pt>
                <c:pt idx="591">
                  <c:v>14290</c:v>
                </c:pt>
                <c:pt idx="592">
                  <c:v>14280</c:v>
                </c:pt>
                <c:pt idx="593">
                  <c:v>14270</c:v>
                </c:pt>
                <c:pt idx="594">
                  <c:v>14260</c:v>
                </c:pt>
                <c:pt idx="595">
                  <c:v>14250</c:v>
                </c:pt>
                <c:pt idx="596">
                  <c:v>14240</c:v>
                </c:pt>
                <c:pt idx="597">
                  <c:v>14230</c:v>
                </c:pt>
                <c:pt idx="598">
                  <c:v>14220</c:v>
                </c:pt>
                <c:pt idx="599">
                  <c:v>14210</c:v>
                </c:pt>
                <c:pt idx="600">
                  <c:v>14200</c:v>
                </c:pt>
                <c:pt idx="601">
                  <c:v>14190</c:v>
                </c:pt>
                <c:pt idx="602">
                  <c:v>14180</c:v>
                </c:pt>
                <c:pt idx="603">
                  <c:v>14170</c:v>
                </c:pt>
                <c:pt idx="604">
                  <c:v>14160</c:v>
                </c:pt>
                <c:pt idx="605">
                  <c:v>14150</c:v>
                </c:pt>
                <c:pt idx="606">
                  <c:v>14140</c:v>
                </c:pt>
                <c:pt idx="607">
                  <c:v>14130</c:v>
                </c:pt>
                <c:pt idx="608">
                  <c:v>14120</c:v>
                </c:pt>
                <c:pt idx="609">
                  <c:v>14110</c:v>
                </c:pt>
                <c:pt idx="610">
                  <c:v>14100</c:v>
                </c:pt>
                <c:pt idx="611">
                  <c:v>14090</c:v>
                </c:pt>
                <c:pt idx="612">
                  <c:v>14080</c:v>
                </c:pt>
                <c:pt idx="613">
                  <c:v>14070</c:v>
                </c:pt>
                <c:pt idx="614">
                  <c:v>14060</c:v>
                </c:pt>
                <c:pt idx="615">
                  <c:v>14050</c:v>
                </c:pt>
                <c:pt idx="616">
                  <c:v>14040</c:v>
                </c:pt>
                <c:pt idx="617">
                  <c:v>14030</c:v>
                </c:pt>
                <c:pt idx="618">
                  <c:v>14020</c:v>
                </c:pt>
                <c:pt idx="619">
                  <c:v>14010</c:v>
                </c:pt>
                <c:pt idx="620">
                  <c:v>14000</c:v>
                </c:pt>
                <c:pt idx="621">
                  <c:v>13990</c:v>
                </c:pt>
                <c:pt idx="622">
                  <c:v>13980</c:v>
                </c:pt>
                <c:pt idx="623">
                  <c:v>13970</c:v>
                </c:pt>
                <c:pt idx="624">
                  <c:v>13960</c:v>
                </c:pt>
                <c:pt idx="625">
                  <c:v>13950</c:v>
                </c:pt>
                <c:pt idx="626">
                  <c:v>13940</c:v>
                </c:pt>
                <c:pt idx="627">
                  <c:v>13930</c:v>
                </c:pt>
                <c:pt idx="628">
                  <c:v>13920</c:v>
                </c:pt>
                <c:pt idx="629">
                  <c:v>13910</c:v>
                </c:pt>
                <c:pt idx="630">
                  <c:v>13900</c:v>
                </c:pt>
                <c:pt idx="631">
                  <c:v>13890</c:v>
                </c:pt>
                <c:pt idx="632">
                  <c:v>13880</c:v>
                </c:pt>
                <c:pt idx="633">
                  <c:v>13870</c:v>
                </c:pt>
                <c:pt idx="634">
                  <c:v>13860</c:v>
                </c:pt>
                <c:pt idx="635">
                  <c:v>13850</c:v>
                </c:pt>
                <c:pt idx="636">
                  <c:v>13840</c:v>
                </c:pt>
                <c:pt idx="637">
                  <c:v>13830</c:v>
                </c:pt>
                <c:pt idx="638">
                  <c:v>13820</c:v>
                </c:pt>
                <c:pt idx="639">
                  <c:v>13810</c:v>
                </c:pt>
                <c:pt idx="640">
                  <c:v>13800</c:v>
                </c:pt>
                <c:pt idx="641">
                  <c:v>13790</c:v>
                </c:pt>
                <c:pt idx="642">
                  <c:v>13780</c:v>
                </c:pt>
                <c:pt idx="643">
                  <c:v>13770</c:v>
                </c:pt>
                <c:pt idx="644">
                  <c:v>13760</c:v>
                </c:pt>
                <c:pt idx="645">
                  <c:v>13750</c:v>
                </c:pt>
                <c:pt idx="646">
                  <c:v>13740</c:v>
                </c:pt>
                <c:pt idx="647">
                  <c:v>13730</c:v>
                </c:pt>
                <c:pt idx="648">
                  <c:v>13720</c:v>
                </c:pt>
                <c:pt idx="649">
                  <c:v>13710</c:v>
                </c:pt>
                <c:pt idx="650">
                  <c:v>13700</c:v>
                </c:pt>
                <c:pt idx="651">
                  <c:v>13690</c:v>
                </c:pt>
                <c:pt idx="652">
                  <c:v>13680</c:v>
                </c:pt>
                <c:pt idx="653">
                  <c:v>13670</c:v>
                </c:pt>
                <c:pt idx="654">
                  <c:v>13660</c:v>
                </c:pt>
                <c:pt idx="655">
                  <c:v>13650</c:v>
                </c:pt>
                <c:pt idx="656">
                  <c:v>13640</c:v>
                </c:pt>
                <c:pt idx="657">
                  <c:v>13630</c:v>
                </c:pt>
                <c:pt idx="658">
                  <c:v>13620</c:v>
                </c:pt>
                <c:pt idx="659">
                  <c:v>13610</c:v>
                </c:pt>
                <c:pt idx="660">
                  <c:v>13600</c:v>
                </c:pt>
                <c:pt idx="661">
                  <c:v>13590</c:v>
                </c:pt>
                <c:pt idx="662">
                  <c:v>13580</c:v>
                </c:pt>
                <c:pt idx="663">
                  <c:v>13570</c:v>
                </c:pt>
                <c:pt idx="664">
                  <c:v>13560</c:v>
                </c:pt>
                <c:pt idx="665">
                  <c:v>13550</c:v>
                </c:pt>
                <c:pt idx="666">
                  <c:v>13540</c:v>
                </c:pt>
                <c:pt idx="667">
                  <c:v>13530</c:v>
                </c:pt>
                <c:pt idx="668">
                  <c:v>13520</c:v>
                </c:pt>
                <c:pt idx="669">
                  <c:v>13510</c:v>
                </c:pt>
                <c:pt idx="670">
                  <c:v>13500</c:v>
                </c:pt>
                <c:pt idx="671">
                  <c:v>13490</c:v>
                </c:pt>
                <c:pt idx="672">
                  <c:v>13480</c:v>
                </c:pt>
                <c:pt idx="673">
                  <c:v>13470</c:v>
                </c:pt>
                <c:pt idx="674">
                  <c:v>13460</c:v>
                </c:pt>
                <c:pt idx="675">
                  <c:v>13450</c:v>
                </c:pt>
                <c:pt idx="676">
                  <c:v>13440</c:v>
                </c:pt>
                <c:pt idx="677">
                  <c:v>13430</c:v>
                </c:pt>
                <c:pt idx="678">
                  <c:v>13420</c:v>
                </c:pt>
                <c:pt idx="679">
                  <c:v>13410</c:v>
                </c:pt>
                <c:pt idx="680">
                  <c:v>13400</c:v>
                </c:pt>
                <c:pt idx="681">
                  <c:v>13390</c:v>
                </c:pt>
                <c:pt idx="682">
                  <c:v>13380</c:v>
                </c:pt>
                <c:pt idx="683">
                  <c:v>13370</c:v>
                </c:pt>
                <c:pt idx="684">
                  <c:v>13360</c:v>
                </c:pt>
                <c:pt idx="685">
                  <c:v>13350</c:v>
                </c:pt>
                <c:pt idx="686">
                  <c:v>13340</c:v>
                </c:pt>
                <c:pt idx="687">
                  <c:v>13330</c:v>
                </c:pt>
                <c:pt idx="688">
                  <c:v>13320</c:v>
                </c:pt>
                <c:pt idx="689">
                  <c:v>13310</c:v>
                </c:pt>
                <c:pt idx="690">
                  <c:v>13300</c:v>
                </c:pt>
                <c:pt idx="691">
                  <c:v>13290</c:v>
                </c:pt>
                <c:pt idx="692">
                  <c:v>13280</c:v>
                </c:pt>
                <c:pt idx="693">
                  <c:v>13270</c:v>
                </c:pt>
                <c:pt idx="694">
                  <c:v>13260</c:v>
                </c:pt>
                <c:pt idx="695">
                  <c:v>13250</c:v>
                </c:pt>
                <c:pt idx="696">
                  <c:v>13240</c:v>
                </c:pt>
                <c:pt idx="697">
                  <c:v>13230</c:v>
                </c:pt>
                <c:pt idx="698">
                  <c:v>13220</c:v>
                </c:pt>
                <c:pt idx="699">
                  <c:v>13210</c:v>
                </c:pt>
                <c:pt idx="700">
                  <c:v>13200</c:v>
                </c:pt>
                <c:pt idx="701">
                  <c:v>13190</c:v>
                </c:pt>
                <c:pt idx="702">
                  <c:v>13180</c:v>
                </c:pt>
                <c:pt idx="703">
                  <c:v>13170</c:v>
                </c:pt>
                <c:pt idx="704">
                  <c:v>13160</c:v>
                </c:pt>
                <c:pt idx="705">
                  <c:v>13150</c:v>
                </c:pt>
                <c:pt idx="706">
                  <c:v>13140</c:v>
                </c:pt>
                <c:pt idx="707">
                  <c:v>13130</c:v>
                </c:pt>
                <c:pt idx="708">
                  <c:v>13120</c:v>
                </c:pt>
                <c:pt idx="709">
                  <c:v>13110</c:v>
                </c:pt>
                <c:pt idx="710">
                  <c:v>13100</c:v>
                </c:pt>
                <c:pt idx="711">
                  <c:v>13090</c:v>
                </c:pt>
                <c:pt idx="712">
                  <c:v>13080</c:v>
                </c:pt>
                <c:pt idx="713">
                  <c:v>13070</c:v>
                </c:pt>
                <c:pt idx="714">
                  <c:v>13060</c:v>
                </c:pt>
                <c:pt idx="715">
                  <c:v>13050</c:v>
                </c:pt>
                <c:pt idx="716">
                  <c:v>13040</c:v>
                </c:pt>
                <c:pt idx="717">
                  <c:v>13030</c:v>
                </c:pt>
                <c:pt idx="718">
                  <c:v>13020</c:v>
                </c:pt>
                <c:pt idx="719">
                  <c:v>13010</c:v>
                </c:pt>
                <c:pt idx="720">
                  <c:v>13000</c:v>
                </c:pt>
                <c:pt idx="721">
                  <c:v>12990</c:v>
                </c:pt>
                <c:pt idx="722">
                  <c:v>12980</c:v>
                </c:pt>
                <c:pt idx="723">
                  <c:v>12970</c:v>
                </c:pt>
                <c:pt idx="724">
                  <c:v>12960</c:v>
                </c:pt>
                <c:pt idx="725">
                  <c:v>12950</c:v>
                </c:pt>
                <c:pt idx="726">
                  <c:v>12940</c:v>
                </c:pt>
                <c:pt idx="727">
                  <c:v>12930</c:v>
                </c:pt>
                <c:pt idx="728">
                  <c:v>12920</c:v>
                </c:pt>
                <c:pt idx="729">
                  <c:v>12910</c:v>
                </c:pt>
                <c:pt idx="730">
                  <c:v>12900</c:v>
                </c:pt>
                <c:pt idx="731">
                  <c:v>12890</c:v>
                </c:pt>
                <c:pt idx="732">
                  <c:v>12880</c:v>
                </c:pt>
                <c:pt idx="733">
                  <c:v>12870</c:v>
                </c:pt>
                <c:pt idx="734">
                  <c:v>12860</c:v>
                </c:pt>
                <c:pt idx="735">
                  <c:v>12850</c:v>
                </c:pt>
                <c:pt idx="736">
                  <c:v>12840</c:v>
                </c:pt>
                <c:pt idx="737">
                  <c:v>12830</c:v>
                </c:pt>
                <c:pt idx="738">
                  <c:v>12820</c:v>
                </c:pt>
                <c:pt idx="739">
                  <c:v>12810</c:v>
                </c:pt>
                <c:pt idx="740">
                  <c:v>12800</c:v>
                </c:pt>
                <c:pt idx="741">
                  <c:v>12790</c:v>
                </c:pt>
                <c:pt idx="742">
                  <c:v>12780</c:v>
                </c:pt>
                <c:pt idx="743">
                  <c:v>12770</c:v>
                </c:pt>
                <c:pt idx="744">
                  <c:v>12760</c:v>
                </c:pt>
                <c:pt idx="745">
                  <c:v>12750</c:v>
                </c:pt>
                <c:pt idx="746">
                  <c:v>12740</c:v>
                </c:pt>
                <c:pt idx="747">
                  <c:v>12730</c:v>
                </c:pt>
                <c:pt idx="748">
                  <c:v>12720</c:v>
                </c:pt>
                <c:pt idx="749">
                  <c:v>12710</c:v>
                </c:pt>
                <c:pt idx="750">
                  <c:v>12700</c:v>
                </c:pt>
                <c:pt idx="751">
                  <c:v>12690</c:v>
                </c:pt>
                <c:pt idx="752">
                  <c:v>12680</c:v>
                </c:pt>
                <c:pt idx="753">
                  <c:v>12670</c:v>
                </c:pt>
                <c:pt idx="754">
                  <c:v>12660</c:v>
                </c:pt>
                <c:pt idx="755">
                  <c:v>12650</c:v>
                </c:pt>
                <c:pt idx="756">
                  <c:v>12640</c:v>
                </c:pt>
                <c:pt idx="757">
                  <c:v>12630</c:v>
                </c:pt>
                <c:pt idx="758">
                  <c:v>12620</c:v>
                </c:pt>
                <c:pt idx="759">
                  <c:v>12610</c:v>
                </c:pt>
                <c:pt idx="760">
                  <c:v>12600</c:v>
                </c:pt>
                <c:pt idx="761">
                  <c:v>12590</c:v>
                </c:pt>
                <c:pt idx="762">
                  <c:v>12580</c:v>
                </c:pt>
                <c:pt idx="763">
                  <c:v>12570</c:v>
                </c:pt>
                <c:pt idx="764">
                  <c:v>12560</c:v>
                </c:pt>
                <c:pt idx="765">
                  <c:v>12550</c:v>
                </c:pt>
                <c:pt idx="766">
                  <c:v>12540</c:v>
                </c:pt>
                <c:pt idx="767">
                  <c:v>12530</c:v>
                </c:pt>
                <c:pt idx="768">
                  <c:v>12520</c:v>
                </c:pt>
                <c:pt idx="769">
                  <c:v>12510</c:v>
                </c:pt>
                <c:pt idx="770">
                  <c:v>12500</c:v>
                </c:pt>
                <c:pt idx="771">
                  <c:v>12495</c:v>
                </c:pt>
                <c:pt idx="772">
                  <c:v>12490</c:v>
                </c:pt>
                <c:pt idx="773">
                  <c:v>12485</c:v>
                </c:pt>
                <c:pt idx="774">
                  <c:v>12480</c:v>
                </c:pt>
                <c:pt idx="775">
                  <c:v>12475</c:v>
                </c:pt>
                <c:pt idx="776">
                  <c:v>12470</c:v>
                </c:pt>
                <c:pt idx="777">
                  <c:v>12465</c:v>
                </c:pt>
                <c:pt idx="778">
                  <c:v>12460</c:v>
                </c:pt>
                <c:pt idx="779">
                  <c:v>12455</c:v>
                </c:pt>
                <c:pt idx="780">
                  <c:v>12450</c:v>
                </c:pt>
                <c:pt idx="781">
                  <c:v>12445</c:v>
                </c:pt>
                <c:pt idx="782">
                  <c:v>12440</c:v>
                </c:pt>
                <c:pt idx="783">
                  <c:v>12435</c:v>
                </c:pt>
                <c:pt idx="784">
                  <c:v>12430</c:v>
                </c:pt>
                <c:pt idx="785">
                  <c:v>12425</c:v>
                </c:pt>
                <c:pt idx="786">
                  <c:v>12420</c:v>
                </c:pt>
                <c:pt idx="787">
                  <c:v>12415</c:v>
                </c:pt>
                <c:pt idx="788">
                  <c:v>12410</c:v>
                </c:pt>
                <c:pt idx="789">
                  <c:v>12405</c:v>
                </c:pt>
                <c:pt idx="790">
                  <c:v>12400</c:v>
                </c:pt>
                <c:pt idx="791">
                  <c:v>12395</c:v>
                </c:pt>
                <c:pt idx="792">
                  <c:v>12390</c:v>
                </c:pt>
                <c:pt idx="793">
                  <c:v>12385</c:v>
                </c:pt>
                <c:pt idx="794">
                  <c:v>12380</c:v>
                </c:pt>
                <c:pt idx="795">
                  <c:v>12375</c:v>
                </c:pt>
                <c:pt idx="796">
                  <c:v>12370</c:v>
                </c:pt>
                <c:pt idx="797">
                  <c:v>12365</c:v>
                </c:pt>
                <c:pt idx="798">
                  <c:v>12360</c:v>
                </c:pt>
                <c:pt idx="799">
                  <c:v>12355</c:v>
                </c:pt>
                <c:pt idx="800">
                  <c:v>12350</c:v>
                </c:pt>
                <c:pt idx="801">
                  <c:v>12345</c:v>
                </c:pt>
                <c:pt idx="802">
                  <c:v>12340</c:v>
                </c:pt>
                <c:pt idx="803">
                  <c:v>12335</c:v>
                </c:pt>
                <c:pt idx="804">
                  <c:v>12330</c:v>
                </c:pt>
                <c:pt idx="805">
                  <c:v>12325</c:v>
                </c:pt>
                <c:pt idx="806">
                  <c:v>12320</c:v>
                </c:pt>
                <c:pt idx="807">
                  <c:v>12315</c:v>
                </c:pt>
                <c:pt idx="808">
                  <c:v>12310</c:v>
                </c:pt>
                <c:pt idx="809">
                  <c:v>12305</c:v>
                </c:pt>
                <c:pt idx="810">
                  <c:v>12300</c:v>
                </c:pt>
                <c:pt idx="811">
                  <c:v>12295</c:v>
                </c:pt>
                <c:pt idx="812">
                  <c:v>12290</c:v>
                </c:pt>
                <c:pt idx="813">
                  <c:v>12285</c:v>
                </c:pt>
                <c:pt idx="814">
                  <c:v>12280</c:v>
                </c:pt>
                <c:pt idx="815">
                  <c:v>12275</c:v>
                </c:pt>
                <c:pt idx="816">
                  <c:v>12270</c:v>
                </c:pt>
                <c:pt idx="817">
                  <c:v>12265</c:v>
                </c:pt>
                <c:pt idx="818">
                  <c:v>12260</c:v>
                </c:pt>
                <c:pt idx="819">
                  <c:v>12255</c:v>
                </c:pt>
                <c:pt idx="820">
                  <c:v>12250</c:v>
                </c:pt>
                <c:pt idx="821">
                  <c:v>12245</c:v>
                </c:pt>
                <c:pt idx="822">
                  <c:v>12240</c:v>
                </c:pt>
                <c:pt idx="823">
                  <c:v>12235</c:v>
                </c:pt>
                <c:pt idx="824">
                  <c:v>12230</c:v>
                </c:pt>
                <c:pt idx="825">
                  <c:v>12225</c:v>
                </c:pt>
                <c:pt idx="826">
                  <c:v>12220</c:v>
                </c:pt>
                <c:pt idx="827">
                  <c:v>12215</c:v>
                </c:pt>
                <c:pt idx="828">
                  <c:v>12210</c:v>
                </c:pt>
                <c:pt idx="829">
                  <c:v>12205</c:v>
                </c:pt>
                <c:pt idx="830">
                  <c:v>12200</c:v>
                </c:pt>
                <c:pt idx="831">
                  <c:v>12195</c:v>
                </c:pt>
                <c:pt idx="832">
                  <c:v>12190</c:v>
                </c:pt>
                <c:pt idx="833">
                  <c:v>12185</c:v>
                </c:pt>
                <c:pt idx="834">
                  <c:v>12180</c:v>
                </c:pt>
                <c:pt idx="835">
                  <c:v>12175</c:v>
                </c:pt>
                <c:pt idx="836">
                  <c:v>12170</c:v>
                </c:pt>
                <c:pt idx="837">
                  <c:v>12165</c:v>
                </c:pt>
                <c:pt idx="838">
                  <c:v>12160</c:v>
                </c:pt>
                <c:pt idx="839">
                  <c:v>12155</c:v>
                </c:pt>
                <c:pt idx="840">
                  <c:v>12150</c:v>
                </c:pt>
                <c:pt idx="841">
                  <c:v>12145</c:v>
                </c:pt>
                <c:pt idx="842">
                  <c:v>12140</c:v>
                </c:pt>
                <c:pt idx="843">
                  <c:v>12135</c:v>
                </c:pt>
                <c:pt idx="844">
                  <c:v>12130</c:v>
                </c:pt>
                <c:pt idx="845">
                  <c:v>12125</c:v>
                </c:pt>
                <c:pt idx="846">
                  <c:v>12120</c:v>
                </c:pt>
                <c:pt idx="847">
                  <c:v>12115</c:v>
                </c:pt>
                <c:pt idx="848">
                  <c:v>12110</c:v>
                </c:pt>
                <c:pt idx="849">
                  <c:v>12105</c:v>
                </c:pt>
                <c:pt idx="850">
                  <c:v>12100</c:v>
                </c:pt>
                <c:pt idx="851">
                  <c:v>12095</c:v>
                </c:pt>
                <c:pt idx="852">
                  <c:v>12090</c:v>
                </c:pt>
                <c:pt idx="853">
                  <c:v>12085</c:v>
                </c:pt>
                <c:pt idx="854">
                  <c:v>12080</c:v>
                </c:pt>
                <c:pt idx="855">
                  <c:v>12075</c:v>
                </c:pt>
                <c:pt idx="856">
                  <c:v>12070</c:v>
                </c:pt>
                <c:pt idx="857">
                  <c:v>12065</c:v>
                </c:pt>
                <c:pt idx="858">
                  <c:v>12060</c:v>
                </c:pt>
                <c:pt idx="859">
                  <c:v>12055</c:v>
                </c:pt>
                <c:pt idx="860">
                  <c:v>12050</c:v>
                </c:pt>
                <c:pt idx="861">
                  <c:v>12045</c:v>
                </c:pt>
                <c:pt idx="862">
                  <c:v>12040</c:v>
                </c:pt>
                <c:pt idx="863">
                  <c:v>12035</c:v>
                </c:pt>
                <c:pt idx="864">
                  <c:v>12030</c:v>
                </c:pt>
                <c:pt idx="865">
                  <c:v>12025</c:v>
                </c:pt>
                <c:pt idx="866">
                  <c:v>12020</c:v>
                </c:pt>
                <c:pt idx="867">
                  <c:v>12015</c:v>
                </c:pt>
                <c:pt idx="868">
                  <c:v>12010</c:v>
                </c:pt>
                <c:pt idx="869">
                  <c:v>12005</c:v>
                </c:pt>
                <c:pt idx="870">
                  <c:v>12000</c:v>
                </c:pt>
                <c:pt idx="871">
                  <c:v>11995</c:v>
                </c:pt>
                <c:pt idx="872">
                  <c:v>11990</c:v>
                </c:pt>
                <c:pt idx="873">
                  <c:v>11985</c:v>
                </c:pt>
                <c:pt idx="874">
                  <c:v>11980</c:v>
                </c:pt>
                <c:pt idx="875">
                  <c:v>11975</c:v>
                </c:pt>
                <c:pt idx="876">
                  <c:v>11970</c:v>
                </c:pt>
                <c:pt idx="877">
                  <c:v>11965</c:v>
                </c:pt>
                <c:pt idx="878">
                  <c:v>11960</c:v>
                </c:pt>
                <c:pt idx="879">
                  <c:v>11955</c:v>
                </c:pt>
                <c:pt idx="880">
                  <c:v>11950</c:v>
                </c:pt>
                <c:pt idx="881">
                  <c:v>11945</c:v>
                </c:pt>
                <c:pt idx="882">
                  <c:v>11940</c:v>
                </c:pt>
                <c:pt idx="883">
                  <c:v>11935</c:v>
                </c:pt>
                <c:pt idx="884">
                  <c:v>11930</c:v>
                </c:pt>
                <c:pt idx="885">
                  <c:v>11925</c:v>
                </c:pt>
                <c:pt idx="886">
                  <c:v>11920</c:v>
                </c:pt>
                <c:pt idx="887">
                  <c:v>11915</c:v>
                </c:pt>
                <c:pt idx="888">
                  <c:v>11910</c:v>
                </c:pt>
                <c:pt idx="889">
                  <c:v>11905</c:v>
                </c:pt>
                <c:pt idx="890">
                  <c:v>11900</c:v>
                </c:pt>
                <c:pt idx="891">
                  <c:v>11895</c:v>
                </c:pt>
                <c:pt idx="892">
                  <c:v>11890</c:v>
                </c:pt>
                <c:pt idx="893">
                  <c:v>11885</c:v>
                </c:pt>
                <c:pt idx="894">
                  <c:v>11880</c:v>
                </c:pt>
                <c:pt idx="895">
                  <c:v>11875</c:v>
                </c:pt>
                <c:pt idx="896">
                  <c:v>11870</c:v>
                </c:pt>
                <c:pt idx="897">
                  <c:v>11865</c:v>
                </c:pt>
                <c:pt idx="898">
                  <c:v>11860</c:v>
                </c:pt>
                <c:pt idx="899">
                  <c:v>11855</c:v>
                </c:pt>
                <c:pt idx="900">
                  <c:v>11850</c:v>
                </c:pt>
                <c:pt idx="901">
                  <c:v>11845</c:v>
                </c:pt>
                <c:pt idx="902">
                  <c:v>11840</c:v>
                </c:pt>
                <c:pt idx="903">
                  <c:v>11835</c:v>
                </c:pt>
                <c:pt idx="904">
                  <c:v>11830</c:v>
                </c:pt>
                <c:pt idx="905">
                  <c:v>11825</c:v>
                </c:pt>
                <c:pt idx="906">
                  <c:v>11820</c:v>
                </c:pt>
                <c:pt idx="907">
                  <c:v>11815</c:v>
                </c:pt>
                <c:pt idx="908">
                  <c:v>11810</c:v>
                </c:pt>
                <c:pt idx="909">
                  <c:v>11805</c:v>
                </c:pt>
                <c:pt idx="910">
                  <c:v>11800</c:v>
                </c:pt>
                <c:pt idx="911">
                  <c:v>11795</c:v>
                </c:pt>
                <c:pt idx="912">
                  <c:v>11790</c:v>
                </c:pt>
                <c:pt idx="913">
                  <c:v>11785</c:v>
                </c:pt>
                <c:pt idx="914">
                  <c:v>11780</c:v>
                </c:pt>
                <c:pt idx="915">
                  <c:v>11775</c:v>
                </c:pt>
                <c:pt idx="916">
                  <c:v>11770</c:v>
                </c:pt>
                <c:pt idx="917">
                  <c:v>11765</c:v>
                </c:pt>
                <c:pt idx="918">
                  <c:v>11760</c:v>
                </c:pt>
                <c:pt idx="919">
                  <c:v>11755</c:v>
                </c:pt>
                <c:pt idx="920">
                  <c:v>11750</c:v>
                </c:pt>
                <c:pt idx="921">
                  <c:v>11745</c:v>
                </c:pt>
                <c:pt idx="922">
                  <c:v>11740</c:v>
                </c:pt>
                <c:pt idx="923">
                  <c:v>11735</c:v>
                </c:pt>
                <c:pt idx="924">
                  <c:v>11730</c:v>
                </c:pt>
                <c:pt idx="925">
                  <c:v>11725</c:v>
                </c:pt>
                <c:pt idx="926">
                  <c:v>11720</c:v>
                </c:pt>
                <c:pt idx="927">
                  <c:v>11715</c:v>
                </c:pt>
                <c:pt idx="928">
                  <c:v>11710</c:v>
                </c:pt>
                <c:pt idx="929">
                  <c:v>11705</c:v>
                </c:pt>
                <c:pt idx="930">
                  <c:v>11700</c:v>
                </c:pt>
                <c:pt idx="931">
                  <c:v>11695</c:v>
                </c:pt>
                <c:pt idx="932">
                  <c:v>11690</c:v>
                </c:pt>
                <c:pt idx="933">
                  <c:v>11685</c:v>
                </c:pt>
                <c:pt idx="934">
                  <c:v>11680</c:v>
                </c:pt>
                <c:pt idx="935">
                  <c:v>11675</c:v>
                </c:pt>
                <c:pt idx="936">
                  <c:v>11670</c:v>
                </c:pt>
                <c:pt idx="937">
                  <c:v>11665</c:v>
                </c:pt>
                <c:pt idx="938">
                  <c:v>11660</c:v>
                </c:pt>
                <c:pt idx="939">
                  <c:v>11655</c:v>
                </c:pt>
                <c:pt idx="940">
                  <c:v>11650</c:v>
                </c:pt>
                <c:pt idx="941">
                  <c:v>11645</c:v>
                </c:pt>
                <c:pt idx="942">
                  <c:v>11640</c:v>
                </c:pt>
                <c:pt idx="943">
                  <c:v>11635</c:v>
                </c:pt>
                <c:pt idx="944">
                  <c:v>11630</c:v>
                </c:pt>
                <c:pt idx="945">
                  <c:v>11625</c:v>
                </c:pt>
                <c:pt idx="946">
                  <c:v>11620</c:v>
                </c:pt>
                <c:pt idx="947">
                  <c:v>11615</c:v>
                </c:pt>
                <c:pt idx="948">
                  <c:v>11610</c:v>
                </c:pt>
                <c:pt idx="949">
                  <c:v>11605</c:v>
                </c:pt>
                <c:pt idx="950">
                  <c:v>11600</c:v>
                </c:pt>
                <c:pt idx="951">
                  <c:v>11595</c:v>
                </c:pt>
                <c:pt idx="952">
                  <c:v>11590</c:v>
                </c:pt>
                <c:pt idx="953">
                  <c:v>11585</c:v>
                </c:pt>
                <c:pt idx="954">
                  <c:v>11580</c:v>
                </c:pt>
                <c:pt idx="955">
                  <c:v>11575</c:v>
                </c:pt>
                <c:pt idx="956">
                  <c:v>11570</c:v>
                </c:pt>
                <c:pt idx="957">
                  <c:v>11565</c:v>
                </c:pt>
                <c:pt idx="958">
                  <c:v>11560</c:v>
                </c:pt>
                <c:pt idx="959">
                  <c:v>11555</c:v>
                </c:pt>
                <c:pt idx="960">
                  <c:v>11550</c:v>
                </c:pt>
                <c:pt idx="961">
                  <c:v>11545</c:v>
                </c:pt>
                <c:pt idx="962">
                  <c:v>11540</c:v>
                </c:pt>
                <c:pt idx="963">
                  <c:v>11535</c:v>
                </c:pt>
                <c:pt idx="964">
                  <c:v>11530</c:v>
                </c:pt>
                <c:pt idx="965">
                  <c:v>11525</c:v>
                </c:pt>
                <c:pt idx="966">
                  <c:v>11520</c:v>
                </c:pt>
                <c:pt idx="967">
                  <c:v>11515</c:v>
                </c:pt>
                <c:pt idx="968">
                  <c:v>11510</c:v>
                </c:pt>
                <c:pt idx="969">
                  <c:v>11505</c:v>
                </c:pt>
                <c:pt idx="970">
                  <c:v>11500</c:v>
                </c:pt>
                <c:pt idx="971">
                  <c:v>11495</c:v>
                </c:pt>
                <c:pt idx="972">
                  <c:v>11490</c:v>
                </c:pt>
                <c:pt idx="973">
                  <c:v>11485</c:v>
                </c:pt>
                <c:pt idx="974">
                  <c:v>11480</c:v>
                </c:pt>
                <c:pt idx="975">
                  <c:v>11475</c:v>
                </c:pt>
                <c:pt idx="976">
                  <c:v>11470</c:v>
                </c:pt>
                <c:pt idx="977">
                  <c:v>11465</c:v>
                </c:pt>
                <c:pt idx="978">
                  <c:v>11460</c:v>
                </c:pt>
                <c:pt idx="979">
                  <c:v>11455</c:v>
                </c:pt>
                <c:pt idx="980">
                  <c:v>11450</c:v>
                </c:pt>
                <c:pt idx="981">
                  <c:v>11445</c:v>
                </c:pt>
                <c:pt idx="982">
                  <c:v>11440</c:v>
                </c:pt>
                <c:pt idx="983">
                  <c:v>11435</c:v>
                </c:pt>
                <c:pt idx="984">
                  <c:v>11430</c:v>
                </c:pt>
                <c:pt idx="985">
                  <c:v>11425</c:v>
                </c:pt>
                <c:pt idx="986">
                  <c:v>11420</c:v>
                </c:pt>
                <c:pt idx="987">
                  <c:v>11415</c:v>
                </c:pt>
                <c:pt idx="988">
                  <c:v>11410</c:v>
                </c:pt>
                <c:pt idx="989">
                  <c:v>11405</c:v>
                </c:pt>
                <c:pt idx="990">
                  <c:v>11400</c:v>
                </c:pt>
                <c:pt idx="991">
                  <c:v>11395</c:v>
                </c:pt>
                <c:pt idx="992">
                  <c:v>11390</c:v>
                </c:pt>
                <c:pt idx="993">
                  <c:v>11385</c:v>
                </c:pt>
                <c:pt idx="994">
                  <c:v>11380</c:v>
                </c:pt>
                <c:pt idx="995">
                  <c:v>11375</c:v>
                </c:pt>
                <c:pt idx="996">
                  <c:v>11370</c:v>
                </c:pt>
                <c:pt idx="997">
                  <c:v>11365</c:v>
                </c:pt>
                <c:pt idx="998">
                  <c:v>11360</c:v>
                </c:pt>
                <c:pt idx="999">
                  <c:v>11355</c:v>
                </c:pt>
                <c:pt idx="1000">
                  <c:v>11350</c:v>
                </c:pt>
                <c:pt idx="1001">
                  <c:v>11345</c:v>
                </c:pt>
                <c:pt idx="1002">
                  <c:v>11340</c:v>
                </c:pt>
                <c:pt idx="1003">
                  <c:v>11335</c:v>
                </c:pt>
                <c:pt idx="1004">
                  <c:v>11330</c:v>
                </c:pt>
                <c:pt idx="1005">
                  <c:v>11325</c:v>
                </c:pt>
                <c:pt idx="1006">
                  <c:v>11320</c:v>
                </c:pt>
                <c:pt idx="1007">
                  <c:v>11315</c:v>
                </c:pt>
                <c:pt idx="1008">
                  <c:v>11310</c:v>
                </c:pt>
                <c:pt idx="1009">
                  <c:v>11305</c:v>
                </c:pt>
                <c:pt idx="1010">
                  <c:v>11300</c:v>
                </c:pt>
                <c:pt idx="1011">
                  <c:v>11295</c:v>
                </c:pt>
                <c:pt idx="1012">
                  <c:v>11290</c:v>
                </c:pt>
                <c:pt idx="1013">
                  <c:v>11285</c:v>
                </c:pt>
                <c:pt idx="1014">
                  <c:v>11280</c:v>
                </c:pt>
                <c:pt idx="1015">
                  <c:v>11275</c:v>
                </c:pt>
                <c:pt idx="1016">
                  <c:v>11270</c:v>
                </c:pt>
                <c:pt idx="1017">
                  <c:v>11265</c:v>
                </c:pt>
                <c:pt idx="1018">
                  <c:v>11260</c:v>
                </c:pt>
                <c:pt idx="1019">
                  <c:v>11255</c:v>
                </c:pt>
                <c:pt idx="1020">
                  <c:v>11250</c:v>
                </c:pt>
                <c:pt idx="1021">
                  <c:v>11245</c:v>
                </c:pt>
                <c:pt idx="1022">
                  <c:v>11240</c:v>
                </c:pt>
                <c:pt idx="1023">
                  <c:v>11235</c:v>
                </c:pt>
                <c:pt idx="1024">
                  <c:v>11230</c:v>
                </c:pt>
                <c:pt idx="1025">
                  <c:v>11225</c:v>
                </c:pt>
                <c:pt idx="1026">
                  <c:v>11220</c:v>
                </c:pt>
                <c:pt idx="1027">
                  <c:v>11215</c:v>
                </c:pt>
                <c:pt idx="1028">
                  <c:v>11210</c:v>
                </c:pt>
                <c:pt idx="1029">
                  <c:v>11205</c:v>
                </c:pt>
                <c:pt idx="1030">
                  <c:v>11200</c:v>
                </c:pt>
                <c:pt idx="1031">
                  <c:v>11195</c:v>
                </c:pt>
                <c:pt idx="1032">
                  <c:v>11190</c:v>
                </c:pt>
                <c:pt idx="1033">
                  <c:v>11185</c:v>
                </c:pt>
                <c:pt idx="1034">
                  <c:v>11180</c:v>
                </c:pt>
                <c:pt idx="1035">
                  <c:v>11175</c:v>
                </c:pt>
                <c:pt idx="1036">
                  <c:v>11170</c:v>
                </c:pt>
                <c:pt idx="1037">
                  <c:v>11165</c:v>
                </c:pt>
                <c:pt idx="1038">
                  <c:v>11160</c:v>
                </c:pt>
                <c:pt idx="1039">
                  <c:v>11155</c:v>
                </c:pt>
                <c:pt idx="1040">
                  <c:v>11150</c:v>
                </c:pt>
                <c:pt idx="1041">
                  <c:v>11145</c:v>
                </c:pt>
                <c:pt idx="1042">
                  <c:v>11140</c:v>
                </c:pt>
                <c:pt idx="1043">
                  <c:v>11135</c:v>
                </c:pt>
                <c:pt idx="1044">
                  <c:v>11130</c:v>
                </c:pt>
                <c:pt idx="1045">
                  <c:v>11125</c:v>
                </c:pt>
                <c:pt idx="1046">
                  <c:v>11120</c:v>
                </c:pt>
                <c:pt idx="1047">
                  <c:v>11115</c:v>
                </c:pt>
                <c:pt idx="1048">
                  <c:v>11110</c:v>
                </c:pt>
                <c:pt idx="1049">
                  <c:v>11105</c:v>
                </c:pt>
                <c:pt idx="1050">
                  <c:v>11100</c:v>
                </c:pt>
                <c:pt idx="1051">
                  <c:v>11095</c:v>
                </c:pt>
                <c:pt idx="1052">
                  <c:v>11090</c:v>
                </c:pt>
                <c:pt idx="1053">
                  <c:v>11085</c:v>
                </c:pt>
                <c:pt idx="1054">
                  <c:v>11080</c:v>
                </c:pt>
                <c:pt idx="1055">
                  <c:v>11075</c:v>
                </c:pt>
                <c:pt idx="1056">
                  <c:v>11070</c:v>
                </c:pt>
                <c:pt idx="1057">
                  <c:v>11065</c:v>
                </c:pt>
                <c:pt idx="1058">
                  <c:v>11060</c:v>
                </c:pt>
                <c:pt idx="1059">
                  <c:v>11055</c:v>
                </c:pt>
                <c:pt idx="1060">
                  <c:v>11050</c:v>
                </c:pt>
                <c:pt idx="1061">
                  <c:v>11045</c:v>
                </c:pt>
                <c:pt idx="1062">
                  <c:v>11040</c:v>
                </c:pt>
                <c:pt idx="1063">
                  <c:v>11035</c:v>
                </c:pt>
                <c:pt idx="1064">
                  <c:v>11030</c:v>
                </c:pt>
                <c:pt idx="1065">
                  <c:v>11025</c:v>
                </c:pt>
                <c:pt idx="1066">
                  <c:v>11020</c:v>
                </c:pt>
                <c:pt idx="1067">
                  <c:v>11015</c:v>
                </c:pt>
                <c:pt idx="1068">
                  <c:v>11010</c:v>
                </c:pt>
                <c:pt idx="1069">
                  <c:v>11005</c:v>
                </c:pt>
                <c:pt idx="1070">
                  <c:v>11000</c:v>
                </c:pt>
                <c:pt idx="1071">
                  <c:v>10995</c:v>
                </c:pt>
                <c:pt idx="1072">
                  <c:v>10990</c:v>
                </c:pt>
                <c:pt idx="1073">
                  <c:v>10985</c:v>
                </c:pt>
                <c:pt idx="1074">
                  <c:v>10980</c:v>
                </c:pt>
                <c:pt idx="1075">
                  <c:v>10975</c:v>
                </c:pt>
                <c:pt idx="1076">
                  <c:v>10970</c:v>
                </c:pt>
                <c:pt idx="1077">
                  <c:v>10965</c:v>
                </c:pt>
                <c:pt idx="1078">
                  <c:v>10960</c:v>
                </c:pt>
                <c:pt idx="1079">
                  <c:v>10955</c:v>
                </c:pt>
                <c:pt idx="1080">
                  <c:v>10950</c:v>
                </c:pt>
                <c:pt idx="1081">
                  <c:v>10945</c:v>
                </c:pt>
                <c:pt idx="1082">
                  <c:v>10940</c:v>
                </c:pt>
                <c:pt idx="1083">
                  <c:v>10935</c:v>
                </c:pt>
                <c:pt idx="1084">
                  <c:v>10930</c:v>
                </c:pt>
                <c:pt idx="1085">
                  <c:v>10925</c:v>
                </c:pt>
                <c:pt idx="1086">
                  <c:v>10920</c:v>
                </c:pt>
                <c:pt idx="1087">
                  <c:v>10915</c:v>
                </c:pt>
                <c:pt idx="1088">
                  <c:v>10910</c:v>
                </c:pt>
                <c:pt idx="1089">
                  <c:v>10905</c:v>
                </c:pt>
                <c:pt idx="1090">
                  <c:v>10900</c:v>
                </c:pt>
                <c:pt idx="1091">
                  <c:v>10895</c:v>
                </c:pt>
                <c:pt idx="1092">
                  <c:v>10890</c:v>
                </c:pt>
                <c:pt idx="1093">
                  <c:v>10885</c:v>
                </c:pt>
                <c:pt idx="1094">
                  <c:v>10880</c:v>
                </c:pt>
                <c:pt idx="1095">
                  <c:v>10875</c:v>
                </c:pt>
                <c:pt idx="1096">
                  <c:v>10870</c:v>
                </c:pt>
                <c:pt idx="1097">
                  <c:v>10865</c:v>
                </c:pt>
                <c:pt idx="1098">
                  <c:v>10860</c:v>
                </c:pt>
                <c:pt idx="1099">
                  <c:v>10855</c:v>
                </c:pt>
                <c:pt idx="1100">
                  <c:v>10850</c:v>
                </c:pt>
                <c:pt idx="1101">
                  <c:v>10845</c:v>
                </c:pt>
                <c:pt idx="1102">
                  <c:v>10840</c:v>
                </c:pt>
                <c:pt idx="1103">
                  <c:v>10835</c:v>
                </c:pt>
                <c:pt idx="1104">
                  <c:v>10830</c:v>
                </c:pt>
                <c:pt idx="1105">
                  <c:v>10825</c:v>
                </c:pt>
                <c:pt idx="1106">
                  <c:v>10820</c:v>
                </c:pt>
                <c:pt idx="1107">
                  <c:v>10815</c:v>
                </c:pt>
                <c:pt idx="1108">
                  <c:v>10810</c:v>
                </c:pt>
                <c:pt idx="1109">
                  <c:v>10805</c:v>
                </c:pt>
                <c:pt idx="1110">
                  <c:v>10800</c:v>
                </c:pt>
                <c:pt idx="1111">
                  <c:v>10795</c:v>
                </c:pt>
                <c:pt idx="1112">
                  <c:v>10790</c:v>
                </c:pt>
                <c:pt idx="1113">
                  <c:v>10785</c:v>
                </c:pt>
                <c:pt idx="1114">
                  <c:v>10780</c:v>
                </c:pt>
                <c:pt idx="1115">
                  <c:v>10775</c:v>
                </c:pt>
                <c:pt idx="1116">
                  <c:v>10770</c:v>
                </c:pt>
                <c:pt idx="1117">
                  <c:v>10765</c:v>
                </c:pt>
                <c:pt idx="1118">
                  <c:v>10760</c:v>
                </c:pt>
                <c:pt idx="1119">
                  <c:v>10755</c:v>
                </c:pt>
                <c:pt idx="1120">
                  <c:v>10750</c:v>
                </c:pt>
                <c:pt idx="1121">
                  <c:v>10745</c:v>
                </c:pt>
                <c:pt idx="1122">
                  <c:v>10740</c:v>
                </c:pt>
                <c:pt idx="1123">
                  <c:v>10735</c:v>
                </c:pt>
                <c:pt idx="1124">
                  <c:v>10730</c:v>
                </c:pt>
                <c:pt idx="1125">
                  <c:v>10725</c:v>
                </c:pt>
                <c:pt idx="1126">
                  <c:v>10720</c:v>
                </c:pt>
                <c:pt idx="1127">
                  <c:v>10715</c:v>
                </c:pt>
                <c:pt idx="1128">
                  <c:v>10710</c:v>
                </c:pt>
                <c:pt idx="1129">
                  <c:v>10705</c:v>
                </c:pt>
                <c:pt idx="1130">
                  <c:v>10700</c:v>
                </c:pt>
                <c:pt idx="1131">
                  <c:v>10695</c:v>
                </c:pt>
                <c:pt idx="1132">
                  <c:v>10690</c:v>
                </c:pt>
                <c:pt idx="1133">
                  <c:v>10685</c:v>
                </c:pt>
                <c:pt idx="1134">
                  <c:v>10680</c:v>
                </c:pt>
                <c:pt idx="1135">
                  <c:v>10675</c:v>
                </c:pt>
                <c:pt idx="1136">
                  <c:v>10670</c:v>
                </c:pt>
                <c:pt idx="1137">
                  <c:v>10665</c:v>
                </c:pt>
                <c:pt idx="1138">
                  <c:v>10660</c:v>
                </c:pt>
                <c:pt idx="1139">
                  <c:v>10655</c:v>
                </c:pt>
                <c:pt idx="1140">
                  <c:v>10650</c:v>
                </c:pt>
                <c:pt idx="1141">
                  <c:v>10645</c:v>
                </c:pt>
                <c:pt idx="1142">
                  <c:v>10640</c:v>
                </c:pt>
                <c:pt idx="1143">
                  <c:v>10635</c:v>
                </c:pt>
                <c:pt idx="1144">
                  <c:v>10630</c:v>
                </c:pt>
                <c:pt idx="1145">
                  <c:v>10625</c:v>
                </c:pt>
                <c:pt idx="1146">
                  <c:v>10620</c:v>
                </c:pt>
                <c:pt idx="1147">
                  <c:v>10615</c:v>
                </c:pt>
                <c:pt idx="1148">
                  <c:v>10610</c:v>
                </c:pt>
                <c:pt idx="1149">
                  <c:v>10605</c:v>
                </c:pt>
                <c:pt idx="1150">
                  <c:v>10600</c:v>
                </c:pt>
                <c:pt idx="1151">
                  <c:v>10595</c:v>
                </c:pt>
                <c:pt idx="1152">
                  <c:v>10590</c:v>
                </c:pt>
                <c:pt idx="1153">
                  <c:v>10585</c:v>
                </c:pt>
                <c:pt idx="1154">
                  <c:v>10580</c:v>
                </c:pt>
                <c:pt idx="1155">
                  <c:v>10575</c:v>
                </c:pt>
                <c:pt idx="1156">
                  <c:v>10570</c:v>
                </c:pt>
                <c:pt idx="1157">
                  <c:v>10565</c:v>
                </c:pt>
                <c:pt idx="1158">
                  <c:v>10560</c:v>
                </c:pt>
                <c:pt idx="1159">
                  <c:v>10555</c:v>
                </c:pt>
                <c:pt idx="1160">
                  <c:v>10550</c:v>
                </c:pt>
                <c:pt idx="1161">
                  <c:v>10545</c:v>
                </c:pt>
                <c:pt idx="1162">
                  <c:v>10540</c:v>
                </c:pt>
                <c:pt idx="1163">
                  <c:v>10535</c:v>
                </c:pt>
                <c:pt idx="1164">
                  <c:v>10530</c:v>
                </c:pt>
                <c:pt idx="1165">
                  <c:v>10525</c:v>
                </c:pt>
                <c:pt idx="1166">
                  <c:v>10520</c:v>
                </c:pt>
                <c:pt idx="1167">
                  <c:v>10515</c:v>
                </c:pt>
                <c:pt idx="1168">
                  <c:v>10510</c:v>
                </c:pt>
                <c:pt idx="1169">
                  <c:v>10505</c:v>
                </c:pt>
                <c:pt idx="1170">
                  <c:v>10500</c:v>
                </c:pt>
                <c:pt idx="1171">
                  <c:v>10495</c:v>
                </c:pt>
                <c:pt idx="1172">
                  <c:v>10490</c:v>
                </c:pt>
                <c:pt idx="1173">
                  <c:v>10485</c:v>
                </c:pt>
                <c:pt idx="1174">
                  <c:v>10480</c:v>
                </c:pt>
                <c:pt idx="1175">
                  <c:v>10475</c:v>
                </c:pt>
                <c:pt idx="1176">
                  <c:v>10470</c:v>
                </c:pt>
                <c:pt idx="1177">
                  <c:v>10465</c:v>
                </c:pt>
                <c:pt idx="1178">
                  <c:v>10460</c:v>
                </c:pt>
                <c:pt idx="1179">
                  <c:v>10455</c:v>
                </c:pt>
                <c:pt idx="1180">
                  <c:v>10450</c:v>
                </c:pt>
                <c:pt idx="1181">
                  <c:v>10445</c:v>
                </c:pt>
                <c:pt idx="1182">
                  <c:v>10440</c:v>
                </c:pt>
                <c:pt idx="1183">
                  <c:v>10435</c:v>
                </c:pt>
                <c:pt idx="1184">
                  <c:v>10430</c:v>
                </c:pt>
                <c:pt idx="1185">
                  <c:v>10425</c:v>
                </c:pt>
                <c:pt idx="1186">
                  <c:v>10420</c:v>
                </c:pt>
                <c:pt idx="1187">
                  <c:v>10415</c:v>
                </c:pt>
                <c:pt idx="1188">
                  <c:v>10410</c:v>
                </c:pt>
                <c:pt idx="1189">
                  <c:v>10405</c:v>
                </c:pt>
                <c:pt idx="1190">
                  <c:v>10400</c:v>
                </c:pt>
                <c:pt idx="1191">
                  <c:v>10395</c:v>
                </c:pt>
                <c:pt idx="1192">
                  <c:v>10390</c:v>
                </c:pt>
                <c:pt idx="1193">
                  <c:v>10385</c:v>
                </c:pt>
                <c:pt idx="1194">
                  <c:v>10380</c:v>
                </c:pt>
                <c:pt idx="1195">
                  <c:v>10375</c:v>
                </c:pt>
                <c:pt idx="1196">
                  <c:v>10370</c:v>
                </c:pt>
                <c:pt idx="1197">
                  <c:v>10365</c:v>
                </c:pt>
                <c:pt idx="1198">
                  <c:v>10360</c:v>
                </c:pt>
                <c:pt idx="1199">
                  <c:v>10355</c:v>
                </c:pt>
                <c:pt idx="1200">
                  <c:v>10350</c:v>
                </c:pt>
                <c:pt idx="1201">
                  <c:v>10345</c:v>
                </c:pt>
                <c:pt idx="1202">
                  <c:v>10340</c:v>
                </c:pt>
                <c:pt idx="1203">
                  <c:v>10335</c:v>
                </c:pt>
                <c:pt idx="1204">
                  <c:v>10330</c:v>
                </c:pt>
                <c:pt idx="1205">
                  <c:v>10325</c:v>
                </c:pt>
                <c:pt idx="1206">
                  <c:v>10320</c:v>
                </c:pt>
                <c:pt idx="1207">
                  <c:v>10315</c:v>
                </c:pt>
                <c:pt idx="1208">
                  <c:v>10310</c:v>
                </c:pt>
                <c:pt idx="1209">
                  <c:v>10305</c:v>
                </c:pt>
                <c:pt idx="1210">
                  <c:v>10300</c:v>
                </c:pt>
                <c:pt idx="1211">
                  <c:v>10295</c:v>
                </c:pt>
                <c:pt idx="1212">
                  <c:v>10290</c:v>
                </c:pt>
                <c:pt idx="1213">
                  <c:v>10285</c:v>
                </c:pt>
                <c:pt idx="1214">
                  <c:v>10280</c:v>
                </c:pt>
                <c:pt idx="1215">
                  <c:v>10275</c:v>
                </c:pt>
                <c:pt idx="1216">
                  <c:v>10270</c:v>
                </c:pt>
                <c:pt idx="1217">
                  <c:v>10265</c:v>
                </c:pt>
                <c:pt idx="1218">
                  <c:v>10260</c:v>
                </c:pt>
                <c:pt idx="1219">
                  <c:v>10255</c:v>
                </c:pt>
                <c:pt idx="1220">
                  <c:v>10250</c:v>
                </c:pt>
                <c:pt idx="1221">
                  <c:v>10245</c:v>
                </c:pt>
                <c:pt idx="1222">
                  <c:v>10240</c:v>
                </c:pt>
                <c:pt idx="1223">
                  <c:v>10235</c:v>
                </c:pt>
                <c:pt idx="1224">
                  <c:v>10230</c:v>
                </c:pt>
                <c:pt idx="1225">
                  <c:v>10225</c:v>
                </c:pt>
                <c:pt idx="1226">
                  <c:v>10220</c:v>
                </c:pt>
                <c:pt idx="1227">
                  <c:v>10215</c:v>
                </c:pt>
                <c:pt idx="1228">
                  <c:v>10210</c:v>
                </c:pt>
                <c:pt idx="1229">
                  <c:v>10205</c:v>
                </c:pt>
                <c:pt idx="1230">
                  <c:v>10200</c:v>
                </c:pt>
                <c:pt idx="1231">
                  <c:v>10195</c:v>
                </c:pt>
                <c:pt idx="1232">
                  <c:v>10190</c:v>
                </c:pt>
                <c:pt idx="1233">
                  <c:v>10185</c:v>
                </c:pt>
                <c:pt idx="1234">
                  <c:v>10180</c:v>
                </c:pt>
                <c:pt idx="1235">
                  <c:v>10175</c:v>
                </c:pt>
                <c:pt idx="1236">
                  <c:v>10170</c:v>
                </c:pt>
                <c:pt idx="1237">
                  <c:v>10165</c:v>
                </c:pt>
                <c:pt idx="1238">
                  <c:v>10160</c:v>
                </c:pt>
                <c:pt idx="1239">
                  <c:v>10155</c:v>
                </c:pt>
                <c:pt idx="1240">
                  <c:v>10150</c:v>
                </c:pt>
                <c:pt idx="1241">
                  <c:v>10145</c:v>
                </c:pt>
                <c:pt idx="1242">
                  <c:v>10140</c:v>
                </c:pt>
                <c:pt idx="1243">
                  <c:v>10135</c:v>
                </c:pt>
                <c:pt idx="1244">
                  <c:v>10130</c:v>
                </c:pt>
                <c:pt idx="1245">
                  <c:v>10125</c:v>
                </c:pt>
                <c:pt idx="1246">
                  <c:v>10120</c:v>
                </c:pt>
                <c:pt idx="1247">
                  <c:v>10115</c:v>
                </c:pt>
                <c:pt idx="1248">
                  <c:v>10110</c:v>
                </c:pt>
                <c:pt idx="1249">
                  <c:v>10105</c:v>
                </c:pt>
                <c:pt idx="1250">
                  <c:v>10100</c:v>
                </c:pt>
                <c:pt idx="1251">
                  <c:v>10095</c:v>
                </c:pt>
                <c:pt idx="1252">
                  <c:v>10090</c:v>
                </c:pt>
                <c:pt idx="1253">
                  <c:v>10085</c:v>
                </c:pt>
                <c:pt idx="1254">
                  <c:v>10080</c:v>
                </c:pt>
                <c:pt idx="1255">
                  <c:v>10075</c:v>
                </c:pt>
                <c:pt idx="1256">
                  <c:v>10070</c:v>
                </c:pt>
                <c:pt idx="1257">
                  <c:v>10065</c:v>
                </c:pt>
                <c:pt idx="1258">
                  <c:v>10060</c:v>
                </c:pt>
                <c:pt idx="1259">
                  <c:v>10055</c:v>
                </c:pt>
                <c:pt idx="1260">
                  <c:v>10050</c:v>
                </c:pt>
                <c:pt idx="1261">
                  <c:v>10045</c:v>
                </c:pt>
                <c:pt idx="1262">
                  <c:v>10040</c:v>
                </c:pt>
                <c:pt idx="1263">
                  <c:v>10035</c:v>
                </c:pt>
                <c:pt idx="1264">
                  <c:v>10030</c:v>
                </c:pt>
                <c:pt idx="1265">
                  <c:v>10025</c:v>
                </c:pt>
                <c:pt idx="1266">
                  <c:v>10020</c:v>
                </c:pt>
                <c:pt idx="1267">
                  <c:v>10015</c:v>
                </c:pt>
                <c:pt idx="1268">
                  <c:v>10010</c:v>
                </c:pt>
                <c:pt idx="1269">
                  <c:v>10005</c:v>
                </c:pt>
                <c:pt idx="1270">
                  <c:v>10000</c:v>
                </c:pt>
                <c:pt idx="1271">
                  <c:v>9995</c:v>
                </c:pt>
                <c:pt idx="1272">
                  <c:v>9990</c:v>
                </c:pt>
                <c:pt idx="1273">
                  <c:v>9985</c:v>
                </c:pt>
                <c:pt idx="1274">
                  <c:v>9980</c:v>
                </c:pt>
                <c:pt idx="1275">
                  <c:v>9975</c:v>
                </c:pt>
                <c:pt idx="1276">
                  <c:v>9970</c:v>
                </c:pt>
                <c:pt idx="1277">
                  <c:v>9965</c:v>
                </c:pt>
                <c:pt idx="1278">
                  <c:v>9960</c:v>
                </c:pt>
                <c:pt idx="1279">
                  <c:v>9955</c:v>
                </c:pt>
                <c:pt idx="1280">
                  <c:v>9950</c:v>
                </c:pt>
                <c:pt idx="1281">
                  <c:v>9945</c:v>
                </c:pt>
                <c:pt idx="1282">
                  <c:v>9940</c:v>
                </c:pt>
                <c:pt idx="1283">
                  <c:v>9935</c:v>
                </c:pt>
                <c:pt idx="1284">
                  <c:v>9930</c:v>
                </c:pt>
                <c:pt idx="1285">
                  <c:v>9925</c:v>
                </c:pt>
                <c:pt idx="1286">
                  <c:v>9920</c:v>
                </c:pt>
                <c:pt idx="1287">
                  <c:v>9915</c:v>
                </c:pt>
                <c:pt idx="1288">
                  <c:v>9910</c:v>
                </c:pt>
                <c:pt idx="1289">
                  <c:v>9905</c:v>
                </c:pt>
                <c:pt idx="1290">
                  <c:v>9900</c:v>
                </c:pt>
                <c:pt idx="1291">
                  <c:v>9895</c:v>
                </c:pt>
                <c:pt idx="1292">
                  <c:v>9890</c:v>
                </c:pt>
                <c:pt idx="1293">
                  <c:v>9885</c:v>
                </c:pt>
                <c:pt idx="1294">
                  <c:v>9880</c:v>
                </c:pt>
                <c:pt idx="1295">
                  <c:v>9875</c:v>
                </c:pt>
                <c:pt idx="1296">
                  <c:v>9870</c:v>
                </c:pt>
                <c:pt idx="1297">
                  <c:v>9865</c:v>
                </c:pt>
                <c:pt idx="1298">
                  <c:v>9860</c:v>
                </c:pt>
                <c:pt idx="1299">
                  <c:v>9855</c:v>
                </c:pt>
                <c:pt idx="1300">
                  <c:v>9850</c:v>
                </c:pt>
                <c:pt idx="1301">
                  <c:v>9845</c:v>
                </c:pt>
                <c:pt idx="1302">
                  <c:v>9840</c:v>
                </c:pt>
                <c:pt idx="1303">
                  <c:v>9835</c:v>
                </c:pt>
                <c:pt idx="1304">
                  <c:v>9830</c:v>
                </c:pt>
                <c:pt idx="1305">
                  <c:v>9825</c:v>
                </c:pt>
                <c:pt idx="1306">
                  <c:v>9820</c:v>
                </c:pt>
                <c:pt idx="1307">
                  <c:v>9815</c:v>
                </c:pt>
                <c:pt idx="1308">
                  <c:v>9810</c:v>
                </c:pt>
                <c:pt idx="1309">
                  <c:v>9805</c:v>
                </c:pt>
                <c:pt idx="1310">
                  <c:v>9800</c:v>
                </c:pt>
                <c:pt idx="1311">
                  <c:v>9795</c:v>
                </c:pt>
                <c:pt idx="1312">
                  <c:v>9790</c:v>
                </c:pt>
                <c:pt idx="1313">
                  <c:v>9785</c:v>
                </c:pt>
                <c:pt idx="1314">
                  <c:v>9780</c:v>
                </c:pt>
                <c:pt idx="1315">
                  <c:v>9775</c:v>
                </c:pt>
                <c:pt idx="1316">
                  <c:v>9770</c:v>
                </c:pt>
                <c:pt idx="1317">
                  <c:v>9765</c:v>
                </c:pt>
                <c:pt idx="1318">
                  <c:v>9760</c:v>
                </c:pt>
                <c:pt idx="1319">
                  <c:v>9755</c:v>
                </c:pt>
                <c:pt idx="1320">
                  <c:v>9750</c:v>
                </c:pt>
                <c:pt idx="1321">
                  <c:v>9745</c:v>
                </c:pt>
                <c:pt idx="1322">
                  <c:v>9740</c:v>
                </c:pt>
                <c:pt idx="1323">
                  <c:v>9735</c:v>
                </c:pt>
                <c:pt idx="1324">
                  <c:v>9730</c:v>
                </c:pt>
                <c:pt idx="1325">
                  <c:v>9725</c:v>
                </c:pt>
                <c:pt idx="1326">
                  <c:v>9720</c:v>
                </c:pt>
                <c:pt idx="1327">
                  <c:v>9715</c:v>
                </c:pt>
                <c:pt idx="1328">
                  <c:v>9710</c:v>
                </c:pt>
                <c:pt idx="1329">
                  <c:v>9705</c:v>
                </c:pt>
                <c:pt idx="1330">
                  <c:v>9700</c:v>
                </c:pt>
                <c:pt idx="1331">
                  <c:v>9695</c:v>
                </c:pt>
                <c:pt idx="1332">
                  <c:v>9690</c:v>
                </c:pt>
                <c:pt idx="1333">
                  <c:v>9685</c:v>
                </c:pt>
                <c:pt idx="1334">
                  <c:v>9680</c:v>
                </c:pt>
                <c:pt idx="1335">
                  <c:v>9675</c:v>
                </c:pt>
                <c:pt idx="1336">
                  <c:v>9670</c:v>
                </c:pt>
                <c:pt idx="1337">
                  <c:v>9665</c:v>
                </c:pt>
                <c:pt idx="1338">
                  <c:v>9660</c:v>
                </c:pt>
                <c:pt idx="1339">
                  <c:v>9655</c:v>
                </c:pt>
                <c:pt idx="1340">
                  <c:v>9650</c:v>
                </c:pt>
                <c:pt idx="1341">
                  <c:v>9645</c:v>
                </c:pt>
                <c:pt idx="1342">
                  <c:v>9640</c:v>
                </c:pt>
                <c:pt idx="1343">
                  <c:v>9635</c:v>
                </c:pt>
                <c:pt idx="1344">
                  <c:v>9630</c:v>
                </c:pt>
                <c:pt idx="1345">
                  <c:v>9625</c:v>
                </c:pt>
                <c:pt idx="1346">
                  <c:v>9620</c:v>
                </c:pt>
                <c:pt idx="1347">
                  <c:v>9615</c:v>
                </c:pt>
                <c:pt idx="1348">
                  <c:v>9610</c:v>
                </c:pt>
                <c:pt idx="1349">
                  <c:v>9605</c:v>
                </c:pt>
                <c:pt idx="1350">
                  <c:v>9600</c:v>
                </c:pt>
                <c:pt idx="1351">
                  <c:v>9595</c:v>
                </c:pt>
                <c:pt idx="1352">
                  <c:v>9590</c:v>
                </c:pt>
                <c:pt idx="1353">
                  <c:v>9585</c:v>
                </c:pt>
                <c:pt idx="1354">
                  <c:v>9580</c:v>
                </c:pt>
                <c:pt idx="1355">
                  <c:v>9575</c:v>
                </c:pt>
                <c:pt idx="1356">
                  <c:v>9570</c:v>
                </c:pt>
                <c:pt idx="1357">
                  <c:v>9565</c:v>
                </c:pt>
                <c:pt idx="1358">
                  <c:v>9560</c:v>
                </c:pt>
                <c:pt idx="1359">
                  <c:v>9555</c:v>
                </c:pt>
                <c:pt idx="1360">
                  <c:v>9550</c:v>
                </c:pt>
                <c:pt idx="1361">
                  <c:v>9545</c:v>
                </c:pt>
                <c:pt idx="1362">
                  <c:v>9540</c:v>
                </c:pt>
                <c:pt idx="1363">
                  <c:v>9535</c:v>
                </c:pt>
                <c:pt idx="1364">
                  <c:v>9530</c:v>
                </c:pt>
                <c:pt idx="1365">
                  <c:v>9525</c:v>
                </c:pt>
                <c:pt idx="1366">
                  <c:v>9520</c:v>
                </c:pt>
                <c:pt idx="1367">
                  <c:v>9515</c:v>
                </c:pt>
                <c:pt idx="1368">
                  <c:v>9510</c:v>
                </c:pt>
                <c:pt idx="1369">
                  <c:v>9505</c:v>
                </c:pt>
                <c:pt idx="1370">
                  <c:v>9500</c:v>
                </c:pt>
                <c:pt idx="1371">
                  <c:v>9495</c:v>
                </c:pt>
                <c:pt idx="1372">
                  <c:v>9490</c:v>
                </c:pt>
                <c:pt idx="1373">
                  <c:v>9485</c:v>
                </c:pt>
                <c:pt idx="1374">
                  <c:v>9480</c:v>
                </c:pt>
                <c:pt idx="1375">
                  <c:v>9475</c:v>
                </c:pt>
                <c:pt idx="1376">
                  <c:v>9470</c:v>
                </c:pt>
                <c:pt idx="1377">
                  <c:v>9465</c:v>
                </c:pt>
                <c:pt idx="1378">
                  <c:v>9460</c:v>
                </c:pt>
                <c:pt idx="1379">
                  <c:v>9455</c:v>
                </c:pt>
                <c:pt idx="1380">
                  <c:v>9450</c:v>
                </c:pt>
                <c:pt idx="1381">
                  <c:v>9445</c:v>
                </c:pt>
                <c:pt idx="1382">
                  <c:v>9440</c:v>
                </c:pt>
                <c:pt idx="1383">
                  <c:v>9435</c:v>
                </c:pt>
                <c:pt idx="1384">
                  <c:v>9430</c:v>
                </c:pt>
                <c:pt idx="1385">
                  <c:v>9425</c:v>
                </c:pt>
                <c:pt idx="1386">
                  <c:v>9420</c:v>
                </c:pt>
                <c:pt idx="1387">
                  <c:v>9415</c:v>
                </c:pt>
                <c:pt idx="1388">
                  <c:v>9410</c:v>
                </c:pt>
                <c:pt idx="1389">
                  <c:v>9405</c:v>
                </c:pt>
                <c:pt idx="1390">
                  <c:v>9400</c:v>
                </c:pt>
                <c:pt idx="1391">
                  <c:v>9395</c:v>
                </c:pt>
                <c:pt idx="1392">
                  <c:v>9390</c:v>
                </c:pt>
                <c:pt idx="1393">
                  <c:v>9385</c:v>
                </c:pt>
                <c:pt idx="1394">
                  <c:v>9380</c:v>
                </c:pt>
                <c:pt idx="1395">
                  <c:v>9375</c:v>
                </c:pt>
                <c:pt idx="1396">
                  <c:v>9370</c:v>
                </c:pt>
                <c:pt idx="1397">
                  <c:v>9365</c:v>
                </c:pt>
                <c:pt idx="1398">
                  <c:v>9360</c:v>
                </c:pt>
                <c:pt idx="1399">
                  <c:v>9355</c:v>
                </c:pt>
                <c:pt idx="1400">
                  <c:v>9350</c:v>
                </c:pt>
                <c:pt idx="1401">
                  <c:v>9345</c:v>
                </c:pt>
                <c:pt idx="1402">
                  <c:v>9340</c:v>
                </c:pt>
                <c:pt idx="1403">
                  <c:v>9335</c:v>
                </c:pt>
                <c:pt idx="1404">
                  <c:v>9330</c:v>
                </c:pt>
                <c:pt idx="1405">
                  <c:v>9325</c:v>
                </c:pt>
                <c:pt idx="1406">
                  <c:v>9320</c:v>
                </c:pt>
                <c:pt idx="1407">
                  <c:v>9315</c:v>
                </c:pt>
                <c:pt idx="1408">
                  <c:v>9310</c:v>
                </c:pt>
                <c:pt idx="1409">
                  <c:v>9305</c:v>
                </c:pt>
                <c:pt idx="1410">
                  <c:v>9300</c:v>
                </c:pt>
                <c:pt idx="1411">
                  <c:v>9295</c:v>
                </c:pt>
                <c:pt idx="1412">
                  <c:v>9290</c:v>
                </c:pt>
                <c:pt idx="1413">
                  <c:v>9285</c:v>
                </c:pt>
                <c:pt idx="1414">
                  <c:v>9280</c:v>
                </c:pt>
                <c:pt idx="1415">
                  <c:v>9275</c:v>
                </c:pt>
                <c:pt idx="1416">
                  <c:v>9270</c:v>
                </c:pt>
                <c:pt idx="1417">
                  <c:v>9265</c:v>
                </c:pt>
                <c:pt idx="1418">
                  <c:v>9260</c:v>
                </c:pt>
                <c:pt idx="1419">
                  <c:v>9255</c:v>
                </c:pt>
                <c:pt idx="1420">
                  <c:v>9250</c:v>
                </c:pt>
                <c:pt idx="1421">
                  <c:v>9245</c:v>
                </c:pt>
                <c:pt idx="1422">
                  <c:v>9240</c:v>
                </c:pt>
                <c:pt idx="1423">
                  <c:v>9235</c:v>
                </c:pt>
                <c:pt idx="1424">
                  <c:v>9230</c:v>
                </c:pt>
                <c:pt idx="1425">
                  <c:v>9225</c:v>
                </c:pt>
                <c:pt idx="1426">
                  <c:v>9220</c:v>
                </c:pt>
                <c:pt idx="1427">
                  <c:v>9215</c:v>
                </c:pt>
                <c:pt idx="1428">
                  <c:v>9210</c:v>
                </c:pt>
                <c:pt idx="1429">
                  <c:v>9205</c:v>
                </c:pt>
                <c:pt idx="1430">
                  <c:v>9200</c:v>
                </c:pt>
                <c:pt idx="1431">
                  <c:v>9195</c:v>
                </c:pt>
                <c:pt idx="1432">
                  <c:v>9190</c:v>
                </c:pt>
                <c:pt idx="1433">
                  <c:v>9185</c:v>
                </c:pt>
                <c:pt idx="1434">
                  <c:v>9180</c:v>
                </c:pt>
                <c:pt idx="1435">
                  <c:v>9175</c:v>
                </c:pt>
                <c:pt idx="1436">
                  <c:v>9170</c:v>
                </c:pt>
                <c:pt idx="1437">
                  <c:v>9165</c:v>
                </c:pt>
                <c:pt idx="1438">
                  <c:v>9160</c:v>
                </c:pt>
                <c:pt idx="1439">
                  <c:v>9155</c:v>
                </c:pt>
                <c:pt idx="1440">
                  <c:v>9150</c:v>
                </c:pt>
                <c:pt idx="1441">
                  <c:v>9145</c:v>
                </c:pt>
                <c:pt idx="1442">
                  <c:v>9140</c:v>
                </c:pt>
                <c:pt idx="1443">
                  <c:v>9135</c:v>
                </c:pt>
                <c:pt idx="1444">
                  <c:v>9130</c:v>
                </c:pt>
                <c:pt idx="1445">
                  <c:v>9125</c:v>
                </c:pt>
                <c:pt idx="1446">
                  <c:v>9120</c:v>
                </c:pt>
                <c:pt idx="1447">
                  <c:v>9115</c:v>
                </c:pt>
                <c:pt idx="1448">
                  <c:v>9110</c:v>
                </c:pt>
                <c:pt idx="1449">
                  <c:v>9105</c:v>
                </c:pt>
                <c:pt idx="1450">
                  <c:v>9100</c:v>
                </c:pt>
                <c:pt idx="1451">
                  <c:v>9095</c:v>
                </c:pt>
                <c:pt idx="1452">
                  <c:v>9090</c:v>
                </c:pt>
                <c:pt idx="1453">
                  <c:v>9085</c:v>
                </c:pt>
                <c:pt idx="1454">
                  <c:v>9080</c:v>
                </c:pt>
                <c:pt idx="1455">
                  <c:v>9075</c:v>
                </c:pt>
                <c:pt idx="1456">
                  <c:v>9070</c:v>
                </c:pt>
                <c:pt idx="1457">
                  <c:v>9065</c:v>
                </c:pt>
                <c:pt idx="1458">
                  <c:v>9060</c:v>
                </c:pt>
                <c:pt idx="1459">
                  <c:v>9055</c:v>
                </c:pt>
                <c:pt idx="1460">
                  <c:v>9050</c:v>
                </c:pt>
                <c:pt idx="1461">
                  <c:v>9045</c:v>
                </c:pt>
                <c:pt idx="1462">
                  <c:v>9040</c:v>
                </c:pt>
                <c:pt idx="1463">
                  <c:v>9035</c:v>
                </c:pt>
                <c:pt idx="1464">
                  <c:v>9030</c:v>
                </c:pt>
                <c:pt idx="1465">
                  <c:v>9025</c:v>
                </c:pt>
                <c:pt idx="1466">
                  <c:v>9020</c:v>
                </c:pt>
                <c:pt idx="1467">
                  <c:v>9015</c:v>
                </c:pt>
                <c:pt idx="1468">
                  <c:v>9010</c:v>
                </c:pt>
                <c:pt idx="1469">
                  <c:v>9005</c:v>
                </c:pt>
                <c:pt idx="1470">
                  <c:v>9000</c:v>
                </c:pt>
                <c:pt idx="1471">
                  <c:v>8995</c:v>
                </c:pt>
                <c:pt idx="1472">
                  <c:v>8990</c:v>
                </c:pt>
                <c:pt idx="1473">
                  <c:v>8985</c:v>
                </c:pt>
                <c:pt idx="1474">
                  <c:v>8980</c:v>
                </c:pt>
                <c:pt idx="1475">
                  <c:v>8975</c:v>
                </c:pt>
                <c:pt idx="1476">
                  <c:v>8970</c:v>
                </c:pt>
                <c:pt idx="1477">
                  <c:v>8965</c:v>
                </c:pt>
                <c:pt idx="1478">
                  <c:v>8960</c:v>
                </c:pt>
                <c:pt idx="1479">
                  <c:v>8955</c:v>
                </c:pt>
                <c:pt idx="1480">
                  <c:v>8950</c:v>
                </c:pt>
                <c:pt idx="1481">
                  <c:v>8945</c:v>
                </c:pt>
                <c:pt idx="1482">
                  <c:v>8940</c:v>
                </c:pt>
                <c:pt idx="1483">
                  <c:v>8935</c:v>
                </c:pt>
                <c:pt idx="1484">
                  <c:v>8930</c:v>
                </c:pt>
                <c:pt idx="1485">
                  <c:v>8925</c:v>
                </c:pt>
                <c:pt idx="1486">
                  <c:v>8920</c:v>
                </c:pt>
                <c:pt idx="1487">
                  <c:v>8915</c:v>
                </c:pt>
                <c:pt idx="1488">
                  <c:v>8910</c:v>
                </c:pt>
                <c:pt idx="1489">
                  <c:v>8905</c:v>
                </c:pt>
                <c:pt idx="1490">
                  <c:v>8900</c:v>
                </c:pt>
                <c:pt idx="1491">
                  <c:v>8895</c:v>
                </c:pt>
                <c:pt idx="1492">
                  <c:v>8890</c:v>
                </c:pt>
                <c:pt idx="1493">
                  <c:v>8885</c:v>
                </c:pt>
                <c:pt idx="1494">
                  <c:v>8880</c:v>
                </c:pt>
                <c:pt idx="1495">
                  <c:v>8875</c:v>
                </c:pt>
                <c:pt idx="1496">
                  <c:v>8870</c:v>
                </c:pt>
                <c:pt idx="1497">
                  <c:v>8865</c:v>
                </c:pt>
                <c:pt idx="1498">
                  <c:v>8860</c:v>
                </c:pt>
                <c:pt idx="1499">
                  <c:v>8855</c:v>
                </c:pt>
                <c:pt idx="1500">
                  <c:v>8850</c:v>
                </c:pt>
                <c:pt idx="1501">
                  <c:v>8845</c:v>
                </c:pt>
                <c:pt idx="1502">
                  <c:v>8840</c:v>
                </c:pt>
                <c:pt idx="1503">
                  <c:v>8835</c:v>
                </c:pt>
                <c:pt idx="1504">
                  <c:v>8830</c:v>
                </c:pt>
                <c:pt idx="1505">
                  <c:v>8825</c:v>
                </c:pt>
                <c:pt idx="1506">
                  <c:v>8820</c:v>
                </c:pt>
                <c:pt idx="1507">
                  <c:v>8815</c:v>
                </c:pt>
                <c:pt idx="1508">
                  <c:v>8810</c:v>
                </c:pt>
                <c:pt idx="1509">
                  <c:v>8805</c:v>
                </c:pt>
                <c:pt idx="1510">
                  <c:v>8800</c:v>
                </c:pt>
                <c:pt idx="1511">
                  <c:v>8795</c:v>
                </c:pt>
                <c:pt idx="1512">
                  <c:v>8790</c:v>
                </c:pt>
                <c:pt idx="1513">
                  <c:v>8785</c:v>
                </c:pt>
                <c:pt idx="1514">
                  <c:v>8780</c:v>
                </c:pt>
                <c:pt idx="1515">
                  <c:v>8775</c:v>
                </c:pt>
                <c:pt idx="1516">
                  <c:v>8770</c:v>
                </c:pt>
                <c:pt idx="1517">
                  <c:v>8765</c:v>
                </c:pt>
                <c:pt idx="1518">
                  <c:v>8760</c:v>
                </c:pt>
                <c:pt idx="1519">
                  <c:v>8755</c:v>
                </c:pt>
                <c:pt idx="1520">
                  <c:v>8750</c:v>
                </c:pt>
                <c:pt idx="1521">
                  <c:v>8745</c:v>
                </c:pt>
                <c:pt idx="1522">
                  <c:v>8740</c:v>
                </c:pt>
                <c:pt idx="1523">
                  <c:v>8735</c:v>
                </c:pt>
                <c:pt idx="1524">
                  <c:v>8730</c:v>
                </c:pt>
                <c:pt idx="1525">
                  <c:v>8725</c:v>
                </c:pt>
                <c:pt idx="1526">
                  <c:v>8720</c:v>
                </c:pt>
                <c:pt idx="1527">
                  <c:v>8715</c:v>
                </c:pt>
                <c:pt idx="1528">
                  <c:v>8710</c:v>
                </c:pt>
                <c:pt idx="1529">
                  <c:v>8705</c:v>
                </c:pt>
                <c:pt idx="1530">
                  <c:v>8700</c:v>
                </c:pt>
                <c:pt idx="1531">
                  <c:v>8695</c:v>
                </c:pt>
                <c:pt idx="1532">
                  <c:v>8690</c:v>
                </c:pt>
                <c:pt idx="1533">
                  <c:v>8685</c:v>
                </c:pt>
                <c:pt idx="1534">
                  <c:v>8680</c:v>
                </c:pt>
                <c:pt idx="1535">
                  <c:v>8675</c:v>
                </c:pt>
                <c:pt idx="1536">
                  <c:v>8670</c:v>
                </c:pt>
                <c:pt idx="1537">
                  <c:v>8665</c:v>
                </c:pt>
                <c:pt idx="1538">
                  <c:v>8660</c:v>
                </c:pt>
                <c:pt idx="1539">
                  <c:v>8655</c:v>
                </c:pt>
                <c:pt idx="1540">
                  <c:v>8650</c:v>
                </c:pt>
                <c:pt idx="1541">
                  <c:v>8645</c:v>
                </c:pt>
                <c:pt idx="1542">
                  <c:v>8640</c:v>
                </c:pt>
                <c:pt idx="1543">
                  <c:v>8635</c:v>
                </c:pt>
                <c:pt idx="1544">
                  <c:v>8630</c:v>
                </c:pt>
                <c:pt idx="1545">
                  <c:v>8625</c:v>
                </c:pt>
                <c:pt idx="1546">
                  <c:v>8620</c:v>
                </c:pt>
                <c:pt idx="1547">
                  <c:v>8615</c:v>
                </c:pt>
                <c:pt idx="1548">
                  <c:v>8610</c:v>
                </c:pt>
                <c:pt idx="1549">
                  <c:v>8605</c:v>
                </c:pt>
                <c:pt idx="1550">
                  <c:v>8600</c:v>
                </c:pt>
                <c:pt idx="1551">
                  <c:v>8595</c:v>
                </c:pt>
                <c:pt idx="1552">
                  <c:v>8590</c:v>
                </c:pt>
                <c:pt idx="1553">
                  <c:v>8585</c:v>
                </c:pt>
                <c:pt idx="1554">
                  <c:v>8580</c:v>
                </c:pt>
                <c:pt idx="1555">
                  <c:v>8575</c:v>
                </c:pt>
                <c:pt idx="1556">
                  <c:v>8570</c:v>
                </c:pt>
                <c:pt idx="1557">
                  <c:v>8565</c:v>
                </c:pt>
                <c:pt idx="1558">
                  <c:v>8560</c:v>
                </c:pt>
                <c:pt idx="1559">
                  <c:v>8555</c:v>
                </c:pt>
                <c:pt idx="1560">
                  <c:v>8550</c:v>
                </c:pt>
                <c:pt idx="1561">
                  <c:v>8545</c:v>
                </c:pt>
                <c:pt idx="1562">
                  <c:v>8540</c:v>
                </c:pt>
                <c:pt idx="1563">
                  <c:v>8535</c:v>
                </c:pt>
                <c:pt idx="1564">
                  <c:v>8530</c:v>
                </c:pt>
                <c:pt idx="1565">
                  <c:v>8525</c:v>
                </c:pt>
                <c:pt idx="1566">
                  <c:v>8520</c:v>
                </c:pt>
                <c:pt idx="1567">
                  <c:v>8515</c:v>
                </c:pt>
                <c:pt idx="1568">
                  <c:v>8510</c:v>
                </c:pt>
                <c:pt idx="1569">
                  <c:v>8505</c:v>
                </c:pt>
                <c:pt idx="1570">
                  <c:v>8500</c:v>
                </c:pt>
                <c:pt idx="1571">
                  <c:v>8495</c:v>
                </c:pt>
                <c:pt idx="1572">
                  <c:v>8490</c:v>
                </c:pt>
                <c:pt idx="1573">
                  <c:v>8485</c:v>
                </c:pt>
                <c:pt idx="1574">
                  <c:v>8480</c:v>
                </c:pt>
                <c:pt idx="1575">
                  <c:v>8475</c:v>
                </c:pt>
                <c:pt idx="1576">
                  <c:v>8470</c:v>
                </c:pt>
                <c:pt idx="1577">
                  <c:v>8465</c:v>
                </c:pt>
                <c:pt idx="1578">
                  <c:v>8460</c:v>
                </c:pt>
                <c:pt idx="1579">
                  <c:v>8455</c:v>
                </c:pt>
                <c:pt idx="1580">
                  <c:v>8450</c:v>
                </c:pt>
                <c:pt idx="1581">
                  <c:v>8445</c:v>
                </c:pt>
                <c:pt idx="1582">
                  <c:v>8440</c:v>
                </c:pt>
                <c:pt idx="1583">
                  <c:v>8435</c:v>
                </c:pt>
                <c:pt idx="1584">
                  <c:v>8430</c:v>
                </c:pt>
                <c:pt idx="1585">
                  <c:v>8425</c:v>
                </c:pt>
                <c:pt idx="1586">
                  <c:v>8420</c:v>
                </c:pt>
                <c:pt idx="1587">
                  <c:v>8415</c:v>
                </c:pt>
                <c:pt idx="1588">
                  <c:v>8410</c:v>
                </c:pt>
                <c:pt idx="1589">
                  <c:v>8405</c:v>
                </c:pt>
                <c:pt idx="1590">
                  <c:v>8400</c:v>
                </c:pt>
                <c:pt idx="1591">
                  <c:v>8395</c:v>
                </c:pt>
                <c:pt idx="1592">
                  <c:v>8390</c:v>
                </c:pt>
                <c:pt idx="1593">
                  <c:v>8385</c:v>
                </c:pt>
                <c:pt idx="1594">
                  <c:v>8380</c:v>
                </c:pt>
                <c:pt idx="1595">
                  <c:v>8375</c:v>
                </c:pt>
                <c:pt idx="1596">
                  <c:v>8370</c:v>
                </c:pt>
                <c:pt idx="1597">
                  <c:v>8365</c:v>
                </c:pt>
                <c:pt idx="1598">
                  <c:v>8360</c:v>
                </c:pt>
                <c:pt idx="1599">
                  <c:v>8355</c:v>
                </c:pt>
                <c:pt idx="1600">
                  <c:v>8350</c:v>
                </c:pt>
                <c:pt idx="1601">
                  <c:v>8345</c:v>
                </c:pt>
                <c:pt idx="1602">
                  <c:v>8340</c:v>
                </c:pt>
                <c:pt idx="1603">
                  <c:v>8335</c:v>
                </c:pt>
                <c:pt idx="1604">
                  <c:v>8330</c:v>
                </c:pt>
                <c:pt idx="1605">
                  <c:v>8325</c:v>
                </c:pt>
                <c:pt idx="1606">
                  <c:v>8320</c:v>
                </c:pt>
                <c:pt idx="1607">
                  <c:v>8315</c:v>
                </c:pt>
                <c:pt idx="1608">
                  <c:v>8310</c:v>
                </c:pt>
                <c:pt idx="1609">
                  <c:v>8305</c:v>
                </c:pt>
                <c:pt idx="1610">
                  <c:v>8300</c:v>
                </c:pt>
                <c:pt idx="1611">
                  <c:v>8295</c:v>
                </c:pt>
                <c:pt idx="1612">
                  <c:v>8290</c:v>
                </c:pt>
                <c:pt idx="1613">
                  <c:v>8285</c:v>
                </c:pt>
                <c:pt idx="1614">
                  <c:v>8280</c:v>
                </c:pt>
                <c:pt idx="1615">
                  <c:v>8275</c:v>
                </c:pt>
                <c:pt idx="1616">
                  <c:v>8270</c:v>
                </c:pt>
                <c:pt idx="1617">
                  <c:v>8265</c:v>
                </c:pt>
                <c:pt idx="1618">
                  <c:v>8260</c:v>
                </c:pt>
                <c:pt idx="1619">
                  <c:v>8255</c:v>
                </c:pt>
                <c:pt idx="1620">
                  <c:v>8250</c:v>
                </c:pt>
                <c:pt idx="1621">
                  <c:v>8245</c:v>
                </c:pt>
                <c:pt idx="1622">
                  <c:v>8240</c:v>
                </c:pt>
                <c:pt idx="1623">
                  <c:v>8235</c:v>
                </c:pt>
                <c:pt idx="1624">
                  <c:v>8230</c:v>
                </c:pt>
                <c:pt idx="1625">
                  <c:v>8225</c:v>
                </c:pt>
                <c:pt idx="1626">
                  <c:v>8220</c:v>
                </c:pt>
                <c:pt idx="1627">
                  <c:v>8215</c:v>
                </c:pt>
                <c:pt idx="1628">
                  <c:v>8210</c:v>
                </c:pt>
                <c:pt idx="1629">
                  <c:v>8205</c:v>
                </c:pt>
                <c:pt idx="1630">
                  <c:v>8200</c:v>
                </c:pt>
                <c:pt idx="1631">
                  <c:v>8195</c:v>
                </c:pt>
                <c:pt idx="1632">
                  <c:v>8190</c:v>
                </c:pt>
                <c:pt idx="1633">
                  <c:v>8185</c:v>
                </c:pt>
                <c:pt idx="1634">
                  <c:v>8180</c:v>
                </c:pt>
                <c:pt idx="1635">
                  <c:v>8175</c:v>
                </c:pt>
                <c:pt idx="1636">
                  <c:v>8170</c:v>
                </c:pt>
                <c:pt idx="1637">
                  <c:v>8165</c:v>
                </c:pt>
                <c:pt idx="1638">
                  <c:v>8160</c:v>
                </c:pt>
                <c:pt idx="1639">
                  <c:v>8155</c:v>
                </c:pt>
                <c:pt idx="1640">
                  <c:v>8150</c:v>
                </c:pt>
                <c:pt idx="1641">
                  <c:v>8145</c:v>
                </c:pt>
                <c:pt idx="1642">
                  <c:v>8140</c:v>
                </c:pt>
                <c:pt idx="1643">
                  <c:v>8135</c:v>
                </c:pt>
                <c:pt idx="1644">
                  <c:v>8130</c:v>
                </c:pt>
                <c:pt idx="1645">
                  <c:v>8125</c:v>
                </c:pt>
                <c:pt idx="1646">
                  <c:v>8120</c:v>
                </c:pt>
                <c:pt idx="1647">
                  <c:v>8115</c:v>
                </c:pt>
                <c:pt idx="1648">
                  <c:v>8110</c:v>
                </c:pt>
                <c:pt idx="1649">
                  <c:v>8105</c:v>
                </c:pt>
                <c:pt idx="1650">
                  <c:v>8100</c:v>
                </c:pt>
                <c:pt idx="1651">
                  <c:v>8095</c:v>
                </c:pt>
                <c:pt idx="1652">
                  <c:v>8090</c:v>
                </c:pt>
                <c:pt idx="1653">
                  <c:v>8085</c:v>
                </c:pt>
                <c:pt idx="1654">
                  <c:v>8080</c:v>
                </c:pt>
                <c:pt idx="1655">
                  <c:v>8075</c:v>
                </c:pt>
                <c:pt idx="1656">
                  <c:v>8070</c:v>
                </c:pt>
                <c:pt idx="1657">
                  <c:v>8065</c:v>
                </c:pt>
                <c:pt idx="1658">
                  <c:v>8060</c:v>
                </c:pt>
                <c:pt idx="1659">
                  <c:v>8055</c:v>
                </c:pt>
                <c:pt idx="1660">
                  <c:v>8050</c:v>
                </c:pt>
                <c:pt idx="1661">
                  <c:v>8045</c:v>
                </c:pt>
                <c:pt idx="1662">
                  <c:v>8040</c:v>
                </c:pt>
                <c:pt idx="1663">
                  <c:v>8035</c:v>
                </c:pt>
                <c:pt idx="1664">
                  <c:v>8030</c:v>
                </c:pt>
                <c:pt idx="1665">
                  <c:v>8025</c:v>
                </c:pt>
                <c:pt idx="1666">
                  <c:v>8020</c:v>
                </c:pt>
                <c:pt idx="1667">
                  <c:v>8015</c:v>
                </c:pt>
                <c:pt idx="1668">
                  <c:v>8010</c:v>
                </c:pt>
                <c:pt idx="1669">
                  <c:v>8005</c:v>
                </c:pt>
                <c:pt idx="1670">
                  <c:v>8000</c:v>
                </c:pt>
                <c:pt idx="1671">
                  <c:v>7995</c:v>
                </c:pt>
                <c:pt idx="1672">
                  <c:v>7990</c:v>
                </c:pt>
                <c:pt idx="1673">
                  <c:v>7985</c:v>
                </c:pt>
                <c:pt idx="1674">
                  <c:v>7980</c:v>
                </c:pt>
                <c:pt idx="1675">
                  <c:v>7975</c:v>
                </c:pt>
                <c:pt idx="1676">
                  <c:v>7970</c:v>
                </c:pt>
                <c:pt idx="1677">
                  <c:v>7965</c:v>
                </c:pt>
                <c:pt idx="1678">
                  <c:v>7960</c:v>
                </c:pt>
                <c:pt idx="1679">
                  <c:v>7955</c:v>
                </c:pt>
                <c:pt idx="1680">
                  <c:v>7950</c:v>
                </c:pt>
                <c:pt idx="1681">
                  <c:v>7945</c:v>
                </c:pt>
                <c:pt idx="1682">
                  <c:v>7940</c:v>
                </c:pt>
                <c:pt idx="1683">
                  <c:v>7935</c:v>
                </c:pt>
                <c:pt idx="1684">
                  <c:v>7930</c:v>
                </c:pt>
                <c:pt idx="1685">
                  <c:v>7925</c:v>
                </c:pt>
                <c:pt idx="1686">
                  <c:v>7920</c:v>
                </c:pt>
                <c:pt idx="1687">
                  <c:v>7915</c:v>
                </c:pt>
                <c:pt idx="1688">
                  <c:v>7910</c:v>
                </c:pt>
                <c:pt idx="1689">
                  <c:v>7905</c:v>
                </c:pt>
                <c:pt idx="1690">
                  <c:v>7900</c:v>
                </c:pt>
                <c:pt idx="1691">
                  <c:v>7895</c:v>
                </c:pt>
                <c:pt idx="1692">
                  <c:v>7890</c:v>
                </c:pt>
                <c:pt idx="1693">
                  <c:v>7885</c:v>
                </c:pt>
                <c:pt idx="1694">
                  <c:v>7880</c:v>
                </c:pt>
                <c:pt idx="1695">
                  <c:v>7875</c:v>
                </c:pt>
                <c:pt idx="1696">
                  <c:v>7870</c:v>
                </c:pt>
                <c:pt idx="1697">
                  <c:v>7865</c:v>
                </c:pt>
                <c:pt idx="1698">
                  <c:v>7860</c:v>
                </c:pt>
                <c:pt idx="1699">
                  <c:v>7855</c:v>
                </c:pt>
                <c:pt idx="1700">
                  <c:v>7850</c:v>
                </c:pt>
                <c:pt idx="1701">
                  <c:v>7845</c:v>
                </c:pt>
                <c:pt idx="1702">
                  <c:v>7840</c:v>
                </c:pt>
                <c:pt idx="1703">
                  <c:v>7835</c:v>
                </c:pt>
                <c:pt idx="1704">
                  <c:v>7830</c:v>
                </c:pt>
                <c:pt idx="1705">
                  <c:v>7825</c:v>
                </c:pt>
                <c:pt idx="1706">
                  <c:v>7820</c:v>
                </c:pt>
                <c:pt idx="1707">
                  <c:v>7815</c:v>
                </c:pt>
                <c:pt idx="1708">
                  <c:v>7810</c:v>
                </c:pt>
                <c:pt idx="1709">
                  <c:v>7805</c:v>
                </c:pt>
                <c:pt idx="1710">
                  <c:v>7800</c:v>
                </c:pt>
                <c:pt idx="1711">
                  <c:v>7795</c:v>
                </c:pt>
                <c:pt idx="1712">
                  <c:v>7790</c:v>
                </c:pt>
                <c:pt idx="1713">
                  <c:v>7785</c:v>
                </c:pt>
                <c:pt idx="1714">
                  <c:v>7780</c:v>
                </c:pt>
                <c:pt idx="1715">
                  <c:v>7775</c:v>
                </c:pt>
                <c:pt idx="1716">
                  <c:v>7770</c:v>
                </c:pt>
                <c:pt idx="1717">
                  <c:v>7765</c:v>
                </c:pt>
                <c:pt idx="1718">
                  <c:v>7760</c:v>
                </c:pt>
                <c:pt idx="1719">
                  <c:v>7755</c:v>
                </c:pt>
                <c:pt idx="1720">
                  <c:v>7750</c:v>
                </c:pt>
                <c:pt idx="1721">
                  <c:v>7745</c:v>
                </c:pt>
                <c:pt idx="1722">
                  <c:v>7740</c:v>
                </c:pt>
                <c:pt idx="1723">
                  <c:v>7735</c:v>
                </c:pt>
                <c:pt idx="1724">
                  <c:v>7730</c:v>
                </c:pt>
                <c:pt idx="1725">
                  <c:v>7725</c:v>
                </c:pt>
                <c:pt idx="1726">
                  <c:v>7720</c:v>
                </c:pt>
                <c:pt idx="1727">
                  <c:v>7715</c:v>
                </c:pt>
                <c:pt idx="1728">
                  <c:v>7710</c:v>
                </c:pt>
                <c:pt idx="1729">
                  <c:v>7705</c:v>
                </c:pt>
                <c:pt idx="1730">
                  <c:v>7700</c:v>
                </c:pt>
                <c:pt idx="1731">
                  <c:v>7695</c:v>
                </c:pt>
                <c:pt idx="1732">
                  <c:v>7690</c:v>
                </c:pt>
                <c:pt idx="1733">
                  <c:v>7685</c:v>
                </c:pt>
                <c:pt idx="1734">
                  <c:v>7680</c:v>
                </c:pt>
                <c:pt idx="1735">
                  <c:v>7675</c:v>
                </c:pt>
                <c:pt idx="1736">
                  <c:v>7670</c:v>
                </c:pt>
                <c:pt idx="1737">
                  <c:v>7665</c:v>
                </c:pt>
                <c:pt idx="1738">
                  <c:v>7660</c:v>
                </c:pt>
                <c:pt idx="1739">
                  <c:v>7655</c:v>
                </c:pt>
                <c:pt idx="1740">
                  <c:v>7650</c:v>
                </c:pt>
                <c:pt idx="1741">
                  <c:v>7645</c:v>
                </c:pt>
                <c:pt idx="1742">
                  <c:v>7640</c:v>
                </c:pt>
                <c:pt idx="1743">
                  <c:v>7635</c:v>
                </c:pt>
                <c:pt idx="1744">
                  <c:v>7630</c:v>
                </c:pt>
                <c:pt idx="1745">
                  <c:v>7625</c:v>
                </c:pt>
                <c:pt idx="1746">
                  <c:v>7620</c:v>
                </c:pt>
                <c:pt idx="1747">
                  <c:v>7615</c:v>
                </c:pt>
                <c:pt idx="1748">
                  <c:v>7610</c:v>
                </c:pt>
                <c:pt idx="1749">
                  <c:v>7605</c:v>
                </c:pt>
                <c:pt idx="1750">
                  <c:v>7600</c:v>
                </c:pt>
                <c:pt idx="1751">
                  <c:v>7595</c:v>
                </c:pt>
                <c:pt idx="1752">
                  <c:v>7590</c:v>
                </c:pt>
                <c:pt idx="1753">
                  <c:v>7585</c:v>
                </c:pt>
                <c:pt idx="1754">
                  <c:v>7580</c:v>
                </c:pt>
                <c:pt idx="1755">
                  <c:v>7575</c:v>
                </c:pt>
                <c:pt idx="1756">
                  <c:v>7570</c:v>
                </c:pt>
                <c:pt idx="1757">
                  <c:v>7565</c:v>
                </c:pt>
                <c:pt idx="1758">
                  <c:v>7560</c:v>
                </c:pt>
                <c:pt idx="1759">
                  <c:v>7555</c:v>
                </c:pt>
                <c:pt idx="1760">
                  <c:v>7550</c:v>
                </c:pt>
                <c:pt idx="1761">
                  <c:v>7545</c:v>
                </c:pt>
                <c:pt idx="1762">
                  <c:v>7540</c:v>
                </c:pt>
                <c:pt idx="1763">
                  <c:v>7535</c:v>
                </c:pt>
                <c:pt idx="1764">
                  <c:v>7530</c:v>
                </c:pt>
                <c:pt idx="1765">
                  <c:v>7525</c:v>
                </c:pt>
                <c:pt idx="1766">
                  <c:v>7520</c:v>
                </c:pt>
                <c:pt idx="1767">
                  <c:v>7515</c:v>
                </c:pt>
                <c:pt idx="1768">
                  <c:v>7510</c:v>
                </c:pt>
                <c:pt idx="1769">
                  <c:v>7505</c:v>
                </c:pt>
                <c:pt idx="1770">
                  <c:v>7500</c:v>
                </c:pt>
                <c:pt idx="1771">
                  <c:v>7495</c:v>
                </c:pt>
                <c:pt idx="1772">
                  <c:v>7490</c:v>
                </c:pt>
                <c:pt idx="1773">
                  <c:v>7485</c:v>
                </c:pt>
                <c:pt idx="1774">
                  <c:v>7480</c:v>
                </c:pt>
                <c:pt idx="1775">
                  <c:v>7475</c:v>
                </c:pt>
                <c:pt idx="1776">
                  <c:v>7470</c:v>
                </c:pt>
                <c:pt idx="1777">
                  <c:v>7465</c:v>
                </c:pt>
                <c:pt idx="1778">
                  <c:v>7460</c:v>
                </c:pt>
                <c:pt idx="1779">
                  <c:v>7455</c:v>
                </c:pt>
                <c:pt idx="1780">
                  <c:v>7450</c:v>
                </c:pt>
                <c:pt idx="1781">
                  <c:v>7445</c:v>
                </c:pt>
                <c:pt idx="1782">
                  <c:v>7440</c:v>
                </c:pt>
                <c:pt idx="1783">
                  <c:v>7435</c:v>
                </c:pt>
                <c:pt idx="1784">
                  <c:v>7430</c:v>
                </c:pt>
                <c:pt idx="1785">
                  <c:v>7425</c:v>
                </c:pt>
                <c:pt idx="1786">
                  <c:v>7420</c:v>
                </c:pt>
                <c:pt idx="1787">
                  <c:v>7415</c:v>
                </c:pt>
                <c:pt idx="1788">
                  <c:v>7410</c:v>
                </c:pt>
                <c:pt idx="1789">
                  <c:v>7405</c:v>
                </c:pt>
                <c:pt idx="1790">
                  <c:v>7400</c:v>
                </c:pt>
                <c:pt idx="1791">
                  <c:v>7395</c:v>
                </c:pt>
                <c:pt idx="1792">
                  <c:v>7390</c:v>
                </c:pt>
                <c:pt idx="1793">
                  <c:v>7385</c:v>
                </c:pt>
                <c:pt idx="1794">
                  <c:v>7380</c:v>
                </c:pt>
                <c:pt idx="1795">
                  <c:v>7375</c:v>
                </c:pt>
                <c:pt idx="1796">
                  <c:v>7370</c:v>
                </c:pt>
                <c:pt idx="1797">
                  <c:v>7365</c:v>
                </c:pt>
                <c:pt idx="1798">
                  <c:v>7360</c:v>
                </c:pt>
                <c:pt idx="1799">
                  <c:v>7355</c:v>
                </c:pt>
                <c:pt idx="1800">
                  <c:v>7350</c:v>
                </c:pt>
                <c:pt idx="1801">
                  <c:v>7345</c:v>
                </c:pt>
                <c:pt idx="1802">
                  <c:v>7340</c:v>
                </c:pt>
                <c:pt idx="1803">
                  <c:v>7335</c:v>
                </c:pt>
                <c:pt idx="1804">
                  <c:v>7330</c:v>
                </c:pt>
                <c:pt idx="1805">
                  <c:v>7325</c:v>
                </c:pt>
                <c:pt idx="1806">
                  <c:v>7320</c:v>
                </c:pt>
                <c:pt idx="1807">
                  <c:v>7315</c:v>
                </c:pt>
                <c:pt idx="1808">
                  <c:v>7310</c:v>
                </c:pt>
                <c:pt idx="1809">
                  <c:v>7305</c:v>
                </c:pt>
                <c:pt idx="1810">
                  <c:v>7300</c:v>
                </c:pt>
                <c:pt idx="1811">
                  <c:v>7295</c:v>
                </c:pt>
                <c:pt idx="1812">
                  <c:v>7290</c:v>
                </c:pt>
                <c:pt idx="1813">
                  <c:v>7285</c:v>
                </c:pt>
                <c:pt idx="1814">
                  <c:v>7280</c:v>
                </c:pt>
                <c:pt idx="1815">
                  <c:v>7275</c:v>
                </c:pt>
                <c:pt idx="1816">
                  <c:v>7270</c:v>
                </c:pt>
                <c:pt idx="1817">
                  <c:v>7265</c:v>
                </c:pt>
                <c:pt idx="1818">
                  <c:v>7260</c:v>
                </c:pt>
                <c:pt idx="1819">
                  <c:v>7255</c:v>
                </c:pt>
                <c:pt idx="1820">
                  <c:v>7250</c:v>
                </c:pt>
                <c:pt idx="1821">
                  <c:v>7245</c:v>
                </c:pt>
                <c:pt idx="1822">
                  <c:v>7240</c:v>
                </c:pt>
                <c:pt idx="1823">
                  <c:v>7235</c:v>
                </c:pt>
                <c:pt idx="1824">
                  <c:v>7230</c:v>
                </c:pt>
                <c:pt idx="1825">
                  <c:v>7225</c:v>
                </c:pt>
                <c:pt idx="1826">
                  <c:v>7220</c:v>
                </c:pt>
                <c:pt idx="1827">
                  <c:v>7215</c:v>
                </c:pt>
                <c:pt idx="1828">
                  <c:v>7210</c:v>
                </c:pt>
                <c:pt idx="1829">
                  <c:v>7205</c:v>
                </c:pt>
                <c:pt idx="1830">
                  <c:v>7200</c:v>
                </c:pt>
                <c:pt idx="1831">
                  <c:v>7195</c:v>
                </c:pt>
                <c:pt idx="1832">
                  <c:v>7190</c:v>
                </c:pt>
                <c:pt idx="1833">
                  <c:v>7185</c:v>
                </c:pt>
                <c:pt idx="1834">
                  <c:v>7180</c:v>
                </c:pt>
                <c:pt idx="1835">
                  <c:v>7175</c:v>
                </c:pt>
                <c:pt idx="1836">
                  <c:v>7170</c:v>
                </c:pt>
                <c:pt idx="1837">
                  <c:v>7165</c:v>
                </c:pt>
                <c:pt idx="1838">
                  <c:v>7160</c:v>
                </c:pt>
                <c:pt idx="1839">
                  <c:v>7155</c:v>
                </c:pt>
                <c:pt idx="1840">
                  <c:v>7150</c:v>
                </c:pt>
                <c:pt idx="1841">
                  <c:v>7145</c:v>
                </c:pt>
                <c:pt idx="1842">
                  <c:v>7140</c:v>
                </c:pt>
                <c:pt idx="1843">
                  <c:v>7135</c:v>
                </c:pt>
                <c:pt idx="1844">
                  <c:v>7130</c:v>
                </c:pt>
                <c:pt idx="1845">
                  <c:v>7125</c:v>
                </c:pt>
                <c:pt idx="1846">
                  <c:v>7120</c:v>
                </c:pt>
                <c:pt idx="1847">
                  <c:v>7115</c:v>
                </c:pt>
                <c:pt idx="1848">
                  <c:v>7110</c:v>
                </c:pt>
                <c:pt idx="1849">
                  <c:v>7105</c:v>
                </c:pt>
                <c:pt idx="1850">
                  <c:v>7100</c:v>
                </c:pt>
                <c:pt idx="1851">
                  <c:v>7095</c:v>
                </c:pt>
                <c:pt idx="1852">
                  <c:v>7090</c:v>
                </c:pt>
                <c:pt idx="1853">
                  <c:v>7085</c:v>
                </c:pt>
                <c:pt idx="1854">
                  <c:v>7080</c:v>
                </c:pt>
                <c:pt idx="1855">
                  <c:v>7075</c:v>
                </c:pt>
                <c:pt idx="1856">
                  <c:v>7070</c:v>
                </c:pt>
                <c:pt idx="1857">
                  <c:v>7065</c:v>
                </c:pt>
                <c:pt idx="1858">
                  <c:v>7060</c:v>
                </c:pt>
                <c:pt idx="1859">
                  <c:v>7055</c:v>
                </c:pt>
                <c:pt idx="1860">
                  <c:v>7050</c:v>
                </c:pt>
                <c:pt idx="1861">
                  <c:v>7045</c:v>
                </c:pt>
                <c:pt idx="1862">
                  <c:v>7040</c:v>
                </c:pt>
                <c:pt idx="1863">
                  <c:v>7035</c:v>
                </c:pt>
                <c:pt idx="1864">
                  <c:v>7030</c:v>
                </c:pt>
                <c:pt idx="1865">
                  <c:v>7025</c:v>
                </c:pt>
                <c:pt idx="1866">
                  <c:v>7020</c:v>
                </c:pt>
                <c:pt idx="1867">
                  <c:v>7015</c:v>
                </c:pt>
                <c:pt idx="1868">
                  <c:v>7010</c:v>
                </c:pt>
                <c:pt idx="1869">
                  <c:v>7005</c:v>
                </c:pt>
                <c:pt idx="1870">
                  <c:v>7000</c:v>
                </c:pt>
                <c:pt idx="1871">
                  <c:v>6995</c:v>
                </c:pt>
                <c:pt idx="1872">
                  <c:v>6990</c:v>
                </c:pt>
                <c:pt idx="1873">
                  <c:v>6985</c:v>
                </c:pt>
                <c:pt idx="1874">
                  <c:v>6980</c:v>
                </c:pt>
                <c:pt idx="1875">
                  <c:v>6975</c:v>
                </c:pt>
                <c:pt idx="1876">
                  <c:v>6970</c:v>
                </c:pt>
                <c:pt idx="1877">
                  <c:v>6965</c:v>
                </c:pt>
                <c:pt idx="1878">
                  <c:v>6960</c:v>
                </c:pt>
                <c:pt idx="1879">
                  <c:v>6955</c:v>
                </c:pt>
                <c:pt idx="1880">
                  <c:v>6950</c:v>
                </c:pt>
                <c:pt idx="1881">
                  <c:v>6945</c:v>
                </c:pt>
                <c:pt idx="1882">
                  <c:v>6940</c:v>
                </c:pt>
                <c:pt idx="1883">
                  <c:v>6935</c:v>
                </c:pt>
                <c:pt idx="1884">
                  <c:v>6930</c:v>
                </c:pt>
                <c:pt idx="1885">
                  <c:v>6925</c:v>
                </c:pt>
                <c:pt idx="1886">
                  <c:v>6920</c:v>
                </c:pt>
                <c:pt idx="1887">
                  <c:v>6915</c:v>
                </c:pt>
                <c:pt idx="1888">
                  <c:v>6910</c:v>
                </c:pt>
                <c:pt idx="1889">
                  <c:v>6905</c:v>
                </c:pt>
                <c:pt idx="1890">
                  <c:v>6900</c:v>
                </c:pt>
                <c:pt idx="1891">
                  <c:v>6895</c:v>
                </c:pt>
                <c:pt idx="1892">
                  <c:v>6890</c:v>
                </c:pt>
                <c:pt idx="1893">
                  <c:v>6885</c:v>
                </c:pt>
                <c:pt idx="1894">
                  <c:v>6880</c:v>
                </c:pt>
                <c:pt idx="1895">
                  <c:v>6875</c:v>
                </c:pt>
                <c:pt idx="1896">
                  <c:v>6870</c:v>
                </c:pt>
                <c:pt idx="1897">
                  <c:v>6865</c:v>
                </c:pt>
                <c:pt idx="1898">
                  <c:v>6860</c:v>
                </c:pt>
                <c:pt idx="1899">
                  <c:v>6855</c:v>
                </c:pt>
                <c:pt idx="1900">
                  <c:v>6850</c:v>
                </c:pt>
                <c:pt idx="1901">
                  <c:v>6845</c:v>
                </c:pt>
                <c:pt idx="1902">
                  <c:v>6840</c:v>
                </c:pt>
                <c:pt idx="1903">
                  <c:v>6835</c:v>
                </c:pt>
                <c:pt idx="1904">
                  <c:v>6830</c:v>
                </c:pt>
                <c:pt idx="1905">
                  <c:v>6825</c:v>
                </c:pt>
                <c:pt idx="1906">
                  <c:v>6820</c:v>
                </c:pt>
                <c:pt idx="1907">
                  <c:v>6815</c:v>
                </c:pt>
                <c:pt idx="1908">
                  <c:v>6810</c:v>
                </c:pt>
                <c:pt idx="1909">
                  <c:v>6805</c:v>
                </c:pt>
                <c:pt idx="1910">
                  <c:v>6800</c:v>
                </c:pt>
                <c:pt idx="1911">
                  <c:v>6795</c:v>
                </c:pt>
                <c:pt idx="1912">
                  <c:v>6790</c:v>
                </c:pt>
                <c:pt idx="1913">
                  <c:v>6785</c:v>
                </c:pt>
                <c:pt idx="1914">
                  <c:v>6780</c:v>
                </c:pt>
                <c:pt idx="1915">
                  <c:v>6775</c:v>
                </c:pt>
                <c:pt idx="1916">
                  <c:v>6770</c:v>
                </c:pt>
                <c:pt idx="1917">
                  <c:v>6765</c:v>
                </c:pt>
                <c:pt idx="1918">
                  <c:v>6760</c:v>
                </c:pt>
                <c:pt idx="1919">
                  <c:v>6755</c:v>
                </c:pt>
                <c:pt idx="1920">
                  <c:v>6750</c:v>
                </c:pt>
                <c:pt idx="1921">
                  <c:v>6745</c:v>
                </c:pt>
                <c:pt idx="1922">
                  <c:v>6740</c:v>
                </c:pt>
                <c:pt idx="1923">
                  <c:v>6735</c:v>
                </c:pt>
                <c:pt idx="1924">
                  <c:v>6730</c:v>
                </c:pt>
                <c:pt idx="1925">
                  <c:v>6725</c:v>
                </c:pt>
                <c:pt idx="1926">
                  <c:v>6720</c:v>
                </c:pt>
                <c:pt idx="1927">
                  <c:v>6715</c:v>
                </c:pt>
                <c:pt idx="1928">
                  <c:v>6710</c:v>
                </c:pt>
                <c:pt idx="1929">
                  <c:v>6705</c:v>
                </c:pt>
                <c:pt idx="1930">
                  <c:v>6700</c:v>
                </c:pt>
                <c:pt idx="1931">
                  <c:v>6695</c:v>
                </c:pt>
                <c:pt idx="1932">
                  <c:v>6690</c:v>
                </c:pt>
                <c:pt idx="1933">
                  <c:v>6685</c:v>
                </c:pt>
                <c:pt idx="1934">
                  <c:v>6680</c:v>
                </c:pt>
                <c:pt idx="1935">
                  <c:v>6675</c:v>
                </c:pt>
                <c:pt idx="1936">
                  <c:v>6670</c:v>
                </c:pt>
                <c:pt idx="1937">
                  <c:v>6665</c:v>
                </c:pt>
                <c:pt idx="1938">
                  <c:v>6660</c:v>
                </c:pt>
                <c:pt idx="1939">
                  <c:v>6655</c:v>
                </c:pt>
                <c:pt idx="1940">
                  <c:v>6650</c:v>
                </c:pt>
                <c:pt idx="1941">
                  <c:v>6645</c:v>
                </c:pt>
                <c:pt idx="1942">
                  <c:v>6640</c:v>
                </c:pt>
                <c:pt idx="1943">
                  <c:v>6635</c:v>
                </c:pt>
                <c:pt idx="1944">
                  <c:v>6630</c:v>
                </c:pt>
                <c:pt idx="1945">
                  <c:v>6625</c:v>
                </c:pt>
                <c:pt idx="1946">
                  <c:v>6620</c:v>
                </c:pt>
                <c:pt idx="1947">
                  <c:v>6615</c:v>
                </c:pt>
                <c:pt idx="1948">
                  <c:v>6610</c:v>
                </c:pt>
                <c:pt idx="1949">
                  <c:v>6605</c:v>
                </c:pt>
                <c:pt idx="1950">
                  <c:v>6600</c:v>
                </c:pt>
                <c:pt idx="1951">
                  <c:v>6595</c:v>
                </c:pt>
                <c:pt idx="1952">
                  <c:v>6590</c:v>
                </c:pt>
                <c:pt idx="1953">
                  <c:v>6585</c:v>
                </c:pt>
                <c:pt idx="1954">
                  <c:v>6580</c:v>
                </c:pt>
                <c:pt idx="1955">
                  <c:v>6575</c:v>
                </c:pt>
                <c:pt idx="1956">
                  <c:v>6570</c:v>
                </c:pt>
                <c:pt idx="1957">
                  <c:v>6565</c:v>
                </c:pt>
                <c:pt idx="1958">
                  <c:v>6560</c:v>
                </c:pt>
                <c:pt idx="1959">
                  <c:v>6555</c:v>
                </c:pt>
                <c:pt idx="1960">
                  <c:v>6550</c:v>
                </c:pt>
                <c:pt idx="1961">
                  <c:v>6545</c:v>
                </c:pt>
                <c:pt idx="1962">
                  <c:v>6540</c:v>
                </c:pt>
                <c:pt idx="1963">
                  <c:v>6535</c:v>
                </c:pt>
                <c:pt idx="1964">
                  <c:v>6530</c:v>
                </c:pt>
                <c:pt idx="1965">
                  <c:v>6525</c:v>
                </c:pt>
                <c:pt idx="1966">
                  <c:v>6520</c:v>
                </c:pt>
                <c:pt idx="1967">
                  <c:v>6515</c:v>
                </c:pt>
                <c:pt idx="1968">
                  <c:v>6510</c:v>
                </c:pt>
                <c:pt idx="1969">
                  <c:v>6505</c:v>
                </c:pt>
                <c:pt idx="1970">
                  <c:v>6500</c:v>
                </c:pt>
                <c:pt idx="1971">
                  <c:v>6495</c:v>
                </c:pt>
                <c:pt idx="1972">
                  <c:v>6490</c:v>
                </c:pt>
                <c:pt idx="1973">
                  <c:v>6485</c:v>
                </c:pt>
                <c:pt idx="1974">
                  <c:v>6480</c:v>
                </c:pt>
                <c:pt idx="1975">
                  <c:v>6475</c:v>
                </c:pt>
                <c:pt idx="1976">
                  <c:v>6470</c:v>
                </c:pt>
                <c:pt idx="1977">
                  <c:v>6465</c:v>
                </c:pt>
                <c:pt idx="1978">
                  <c:v>6460</c:v>
                </c:pt>
                <c:pt idx="1979">
                  <c:v>6455</c:v>
                </c:pt>
                <c:pt idx="1980">
                  <c:v>6450</c:v>
                </c:pt>
                <c:pt idx="1981">
                  <c:v>6445</c:v>
                </c:pt>
                <c:pt idx="1982">
                  <c:v>6440</c:v>
                </c:pt>
                <c:pt idx="1983">
                  <c:v>6435</c:v>
                </c:pt>
                <c:pt idx="1984">
                  <c:v>6430</c:v>
                </c:pt>
                <c:pt idx="1985">
                  <c:v>6425</c:v>
                </c:pt>
                <c:pt idx="1986">
                  <c:v>6420</c:v>
                </c:pt>
                <c:pt idx="1987">
                  <c:v>6415</c:v>
                </c:pt>
                <c:pt idx="1988">
                  <c:v>6410</c:v>
                </c:pt>
                <c:pt idx="1989">
                  <c:v>6405</c:v>
                </c:pt>
                <c:pt idx="1990">
                  <c:v>6400</c:v>
                </c:pt>
                <c:pt idx="1991">
                  <c:v>6395</c:v>
                </c:pt>
                <c:pt idx="1992">
                  <c:v>6390</c:v>
                </c:pt>
                <c:pt idx="1993">
                  <c:v>6385</c:v>
                </c:pt>
                <c:pt idx="1994">
                  <c:v>6380</c:v>
                </c:pt>
                <c:pt idx="1995">
                  <c:v>6375</c:v>
                </c:pt>
                <c:pt idx="1996">
                  <c:v>6370</c:v>
                </c:pt>
                <c:pt idx="1997">
                  <c:v>6365</c:v>
                </c:pt>
                <c:pt idx="1998">
                  <c:v>6360</c:v>
                </c:pt>
                <c:pt idx="1999">
                  <c:v>6355</c:v>
                </c:pt>
                <c:pt idx="2000">
                  <c:v>6350</c:v>
                </c:pt>
                <c:pt idx="2001">
                  <c:v>6345</c:v>
                </c:pt>
                <c:pt idx="2002">
                  <c:v>6340</c:v>
                </c:pt>
                <c:pt idx="2003">
                  <c:v>6335</c:v>
                </c:pt>
                <c:pt idx="2004">
                  <c:v>6330</c:v>
                </c:pt>
                <c:pt idx="2005">
                  <c:v>6325</c:v>
                </c:pt>
                <c:pt idx="2006">
                  <c:v>6320</c:v>
                </c:pt>
                <c:pt idx="2007">
                  <c:v>6315</c:v>
                </c:pt>
                <c:pt idx="2008">
                  <c:v>6310</c:v>
                </c:pt>
                <c:pt idx="2009">
                  <c:v>6305</c:v>
                </c:pt>
                <c:pt idx="2010">
                  <c:v>6300</c:v>
                </c:pt>
                <c:pt idx="2011">
                  <c:v>6295</c:v>
                </c:pt>
                <c:pt idx="2012">
                  <c:v>6290</c:v>
                </c:pt>
                <c:pt idx="2013">
                  <c:v>6285</c:v>
                </c:pt>
                <c:pt idx="2014">
                  <c:v>6280</c:v>
                </c:pt>
                <c:pt idx="2015">
                  <c:v>6275</c:v>
                </c:pt>
                <c:pt idx="2016">
                  <c:v>6270</c:v>
                </c:pt>
                <c:pt idx="2017">
                  <c:v>6265</c:v>
                </c:pt>
                <c:pt idx="2018">
                  <c:v>6260</c:v>
                </c:pt>
                <c:pt idx="2019">
                  <c:v>6255</c:v>
                </c:pt>
                <c:pt idx="2020">
                  <c:v>6250</c:v>
                </c:pt>
                <c:pt idx="2021">
                  <c:v>6245</c:v>
                </c:pt>
                <c:pt idx="2022">
                  <c:v>6240</c:v>
                </c:pt>
                <c:pt idx="2023">
                  <c:v>6235</c:v>
                </c:pt>
                <c:pt idx="2024">
                  <c:v>6230</c:v>
                </c:pt>
                <c:pt idx="2025">
                  <c:v>6225</c:v>
                </c:pt>
                <c:pt idx="2026">
                  <c:v>6220</c:v>
                </c:pt>
                <c:pt idx="2027">
                  <c:v>6215</c:v>
                </c:pt>
                <c:pt idx="2028">
                  <c:v>6210</c:v>
                </c:pt>
                <c:pt idx="2029">
                  <c:v>6205</c:v>
                </c:pt>
                <c:pt idx="2030">
                  <c:v>6200</c:v>
                </c:pt>
                <c:pt idx="2031">
                  <c:v>6195</c:v>
                </c:pt>
                <c:pt idx="2032">
                  <c:v>6190</c:v>
                </c:pt>
                <c:pt idx="2033">
                  <c:v>6185</c:v>
                </c:pt>
                <c:pt idx="2034">
                  <c:v>6180</c:v>
                </c:pt>
                <c:pt idx="2035">
                  <c:v>6175</c:v>
                </c:pt>
                <c:pt idx="2036">
                  <c:v>6170</c:v>
                </c:pt>
                <c:pt idx="2037">
                  <c:v>6165</c:v>
                </c:pt>
                <c:pt idx="2038">
                  <c:v>6160</c:v>
                </c:pt>
                <c:pt idx="2039">
                  <c:v>6155</c:v>
                </c:pt>
                <c:pt idx="2040">
                  <c:v>6150</c:v>
                </c:pt>
                <c:pt idx="2041">
                  <c:v>6145</c:v>
                </c:pt>
                <c:pt idx="2042">
                  <c:v>6140</c:v>
                </c:pt>
                <c:pt idx="2043">
                  <c:v>6135</c:v>
                </c:pt>
                <c:pt idx="2044">
                  <c:v>6130</c:v>
                </c:pt>
                <c:pt idx="2045">
                  <c:v>6125</c:v>
                </c:pt>
                <c:pt idx="2046">
                  <c:v>6120</c:v>
                </c:pt>
                <c:pt idx="2047">
                  <c:v>6115</c:v>
                </c:pt>
                <c:pt idx="2048">
                  <c:v>6110</c:v>
                </c:pt>
                <c:pt idx="2049">
                  <c:v>6105</c:v>
                </c:pt>
                <c:pt idx="2050">
                  <c:v>6100</c:v>
                </c:pt>
                <c:pt idx="2051">
                  <c:v>6095</c:v>
                </c:pt>
                <c:pt idx="2052">
                  <c:v>6090</c:v>
                </c:pt>
                <c:pt idx="2053">
                  <c:v>6085</c:v>
                </c:pt>
                <c:pt idx="2054">
                  <c:v>6080</c:v>
                </c:pt>
                <c:pt idx="2055">
                  <c:v>6075</c:v>
                </c:pt>
                <c:pt idx="2056">
                  <c:v>6070</c:v>
                </c:pt>
                <c:pt idx="2057">
                  <c:v>6065</c:v>
                </c:pt>
                <c:pt idx="2058">
                  <c:v>6060</c:v>
                </c:pt>
                <c:pt idx="2059">
                  <c:v>6055</c:v>
                </c:pt>
                <c:pt idx="2060">
                  <c:v>6050</c:v>
                </c:pt>
                <c:pt idx="2061">
                  <c:v>6045</c:v>
                </c:pt>
                <c:pt idx="2062">
                  <c:v>6040</c:v>
                </c:pt>
                <c:pt idx="2063">
                  <c:v>6035</c:v>
                </c:pt>
                <c:pt idx="2064">
                  <c:v>6030</c:v>
                </c:pt>
                <c:pt idx="2065">
                  <c:v>6025</c:v>
                </c:pt>
                <c:pt idx="2066">
                  <c:v>6020</c:v>
                </c:pt>
                <c:pt idx="2067">
                  <c:v>6015</c:v>
                </c:pt>
                <c:pt idx="2068">
                  <c:v>6010</c:v>
                </c:pt>
                <c:pt idx="2069">
                  <c:v>6005</c:v>
                </c:pt>
                <c:pt idx="2070">
                  <c:v>6000</c:v>
                </c:pt>
                <c:pt idx="2071">
                  <c:v>5995</c:v>
                </c:pt>
                <c:pt idx="2072">
                  <c:v>5990</c:v>
                </c:pt>
                <c:pt idx="2073">
                  <c:v>5985</c:v>
                </c:pt>
                <c:pt idx="2074">
                  <c:v>5980</c:v>
                </c:pt>
                <c:pt idx="2075">
                  <c:v>5975</c:v>
                </c:pt>
                <c:pt idx="2076">
                  <c:v>5970</c:v>
                </c:pt>
                <c:pt idx="2077">
                  <c:v>5965</c:v>
                </c:pt>
                <c:pt idx="2078">
                  <c:v>5960</c:v>
                </c:pt>
                <c:pt idx="2079">
                  <c:v>5955</c:v>
                </c:pt>
                <c:pt idx="2080">
                  <c:v>5950</c:v>
                </c:pt>
                <c:pt idx="2081">
                  <c:v>5945</c:v>
                </c:pt>
                <c:pt idx="2082">
                  <c:v>5940</c:v>
                </c:pt>
                <c:pt idx="2083">
                  <c:v>5935</c:v>
                </c:pt>
                <c:pt idx="2084">
                  <c:v>5930</c:v>
                </c:pt>
                <c:pt idx="2085">
                  <c:v>5925</c:v>
                </c:pt>
                <c:pt idx="2086">
                  <c:v>5920</c:v>
                </c:pt>
                <c:pt idx="2087">
                  <c:v>5915</c:v>
                </c:pt>
                <c:pt idx="2088">
                  <c:v>5910</c:v>
                </c:pt>
                <c:pt idx="2089">
                  <c:v>5905</c:v>
                </c:pt>
                <c:pt idx="2090">
                  <c:v>5900</c:v>
                </c:pt>
                <c:pt idx="2091">
                  <c:v>5895</c:v>
                </c:pt>
                <c:pt idx="2092">
                  <c:v>5890</c:v>
                </c:pt>
                <c:pt idx="2093">
                  <c:v>5885</c:v>
                </c:pt>
                <c:pt idx="2094">
                  <c:v>5880</c:v>
                </c:pt>
                <c:pt idx="2095">
                  <c:v>5875</c:v>
                </c:pt>
                <c:pt idx="2096">
                  <c:v>5870</c:v>
                </c:pt>
                <c:pt idx="2097">
                  <c:v>5865</c:v>
                </c:pt>
                <c:pt idx="2098">
                  <c:v>5860</c:v>
                </c:pt>
                <c:pt idx="2099">
                  <c:v>5855</c:v>
                </c:pt>
                <c:pt idx="2100">
                  <c:v>5850</c:v>
                </c:pt>
                <c:pt idx="2101">
                  <c:v>5845</c:v>
                </c:pt>
                <c:pt idx="2102">
                  <c:v>5840</c:v>
                </c:pt>
                <c:pt idx="2103">
                  <c:v>5835</c:v>
                </c:pt>
                <c:pt idx="2104">
                  <c:v>5830</c:v>
                </c:pt>
                <c:pt idx="2105">
                  <c:v>5825</c:v>
                </c:pt>
                <c:pt idx="2106">
                  <c:v>5820</c:v>
                </c:pt>
                <c:pt idx="2107">
                  <c:v>5815</c:v>
                </c:pt>
                <c:pt idx="2108">
                  <c:v>5810</c:v>
                </c:pt>
                <c:pt idx="2109">
                  <c:v>5805</c:v>
                </c:pt>
                <c:pt idx="2110">
                  <c:v>5800</c:v>
                </c:pt>
                <c:pt idx="2111">
                  <c:v>5795</c:v>
                </c:pt>
                <c:pt idx="2112">
                  <c:v>5790</c:v>
                </c:pt>
                <c:pt idx="2113">
                  <c:v>5785</c:v>
                </c:pt>
                <c:pt idx="2114">
                  <c:v>5780</c:v>
                </c:pt>
                <c:pt idx="2115">
                  <c:v>5775</c:v>
                </c:pt>
                <c:pt idx="2116">
                  <c:v>5770</c:v>
                </c:pt>
                <c:pt idx="2117">
                  <c:v>5765</c:v>
                </c:pt>
                <c:pt idx="2118">
                  <c:v>5760</c:v>
                </c:pt>
                <c:pt idx="2119">
                  <c:v>5755</c:v>
                </c:pt>
                <c:pt idx="2120">
                  <c:v>5750</c:v>
                </c:pt>
                <c:pt idx="2121">
                  <c:v>5745</c:v>
                </c:pt>
                <c:pt idx="2122">
                  <c:v>5740</c:v>
                </c:pt>
                <c:pt idx="2123">
                  <c:v>5735</c:v>
                </c:pt>
                <c:pt idx="2124">
                  <c:v>5730</c:v>
                </c:pt>
                <c:pt idx="2125">
                  <c:v>5725</c:v>
                </c:pt>
                <c:pt idx="2126">
                  <c:v>5720</c:v>
                </c:pt>
                <c:pt idx="2127">
                  <c:v>5715</c:v>
                </c:pt>
                <c:pt idx="2128">
                  <c:v>5710</c:v>
                </c:pt>
                <c:pt idx="2129">
                  <c:v>5705</c:v>
                </c:pt>
                <c:pt idx="2130">
                  <c:v>5700</c:v>
                </c:pt>
                <c:pt idx="2131">
                  <c:v>5695</c:v>
                </c:pt>
                <c:pt idx="2132">
                  <c:v>5690</c:v>
                </c:pt>
                <c:pt idx="2133">
                  <c:v>5685</c:v>
                </c:pt>
                <c:pt idx="2134">
                  <c:v>5680</c:v>
                </c:pt>
                <c:pt idx="2135">
                  <c:v>5675</c:v>
                </c:pt>
                <c:pt idx="2136">
                  <c:v>5670</c:v>
                </c:pt>
                <c:pt idx="2137">
                  <c:v>5665</c:v>
                </c:pt>
                <c:pt idx="2138">
                  <c:v>5660</c:v>
                </c:pt>
                <c:pt idx="2139">
                  <c:v>5655</c:v>
                </c:pt>
                <c:pt idx="2140">
                  <c:v>5650</c:v>
                </c:pt>
                <c:pt idx="2141">
                  <c:v>5645</c:v>
                </c:pt>
                <c:pt idx="2142">
                  <c:v>5640</c:v>
                </c:pt>
                <c:pt idx="2143">
                  <c:v>5635</c:v>
                </c:pt>
                <c:pt idx="2144">
                  <c:v>5630</c:v>
                </c:pt>
                <c:pt idx="2145">
                  <c:v>5625</c:v>
                </c:pt>
                <c:pt idx="2146">
                  <c:v>5620</c:v>
                </c:pt>
                <c:pt idx="2147">
                  <c:v>5615</c:v>
                </c:pt>
                <c:pt idx="2148">
                  <c:v>5610</c:v>
                </c:pt>
                <c:pt idx="2149">
                  <c:v>5605</c:v>
                </c:pt>
                <c:pt idx="2150">
                  <c:v>5600</c:v>
                </c:pt>
                <c:pt idx="2151">
                  <c:v>5595</c:v>
                </c:pt>
                <c:pt idx="2152">
                  <c:v>5590</c:v>
                </c:pt>
                <c:pt idx="2153">
                  <c:v>5585</c:v>
                </c:pt>
                <c:pt idx="2154">
                  <c:v>5580</c:v>
                </c:pt>
                <c:pt idx="2155">
                  <c:v>5575</c:v>
                </c:pt>
                <c:pt idx="2156">
                  <c:v>5570</c:v>
                </c:pt>
                <c:pt idx="2157">
                  <c:v>5565</c:v>
                </c:pt>
                <c:pt idx="2158">
                  <c:v>5560</c:v>
                </c:pt>
                <c:pt idx="2159">
                  <c:v>5555</c:v>
                </c:pt>
                <c:pt idx="2160">
                  <c:v>5550</c:v>
                </c:pt>
                <c:pt idx="2161">
                  <c:v>5545</c:v>
                </c:pt>
                <c:pt idx="2162">
                  <c:v>5540</c:v>
                </c:pt>
                <c:pt idx="2163">
                  <c:v>5535</c:v>
                </c:pt>
                <c:pt idx="2164">
                  <c:v>5530</c:v>
                </c:pt>
                <c:pt idx="2165">
                  <c:v>5525</c:v>
                </c:pt>
                <c:pt idx="2166">
                  <c:v>5520</c:v>
                </c:pt>
                <c:pt idx="2167">
                  <c:v>5515</c:v>
                </c:pt>
                <c:pt idx="2168">
                  <c:v>5510</c:v>
                </c:pt>
                <c:pt idx="2169">
                  <c:v>5505</c:v>
                </c:pt>
                <c:pt idx="2170">
                  <c:v>5500</c:v>
                </c:pt>
                <c:pt idx="2171">
                  <c:v>5495</c:v>
                </c:pt>
                <c:pt idx="2172">
                  <c:v>5490</c:v>
                </c:pt>
                <c:pt idx="2173">
                  <c:v>5485</c:v>
                </c:pt>
                <c:pt idx="2174">
                  <c:v>5480</c:v>
                </c:pt>
                <c:pt idx="2175">
                  <c:v>5475</c:v>
                </c:pt>
                <c:pt idx="2176">
                  <c:v>5470</c:v>
                </c:pt>
                <c:pt idx="2177">
                  <c:v>5465</c:v>
                </c:pt>
                <c:pt idx="2178">
                  <c:v>5460</c:v>
                </c:pt>
                <c:pt idx="2179">
                  <c:v>5455</c:v>
                </c:pt>
                <c:pt idx="2180">
                  <c:v>5450</c:v>
                </c:pt>
                <c:pt idx="2181">
                  <c:v>5445</c:v>
                </c:pt>
                <c:pt idx="2182">
                  <c:v>5440</c:v>
                </c:pt>
                <c:pt idx="2183">
                  <c:v>5435</c:v>
                </c:pt>
                <c:pt idx="2184">
                  <c:v>5430</c:v>
                </c:pt>
                <c:pt idx="2185">
                  <c:v>5425</c:v>
                </c:pt>
                <c:pt idx="2186">
                  <c:v>5420</c:v>
                </c:pt>
                <c:pt idx="2187">
                  <c:v>5415</c:v>
                </c:pt>
                <c:pt idx="2188">
                  <c:v>5410</c:v>
                </c:pt>
                <c:pt idx="2189">
                  <c:v>5405</c:v>
                </c:pt>
                <c:pt idx="2190">
                  <c:v>5400</c:v>
                </c:pt>
                <c:pt idx="2191">
                  <c:v>5395</c:v>
                </c:pt>
                <c:pt idx="2192">
                  <c:v>5390</c:v>
                </c:pt>
                <c:pt idx="2193">
                  <c:v>5385</c:v>
                </c:pt>
                <c:pt idx="2194">
                  <c:v>5380</c:v>
                </c:pt>
                <c:pt idx="2195">
                  <c:v>5375</c:v>
                </c:pt>
                <c:pt idx="2196">
                  <c:v>5370</c:v>
                </c:pt>
                <c:pt idx="2197">
                  <c:v>5365</c:v>
                </c:pt>
                <c:pt idx="2198">
                  <c:v>5360</c:v>
                </c:pt>
                <c:pt idx="2199">
                  <c:v>5355</c:v>
                </c:pt>
                <c:pt idx="2200">
                  <c:v>5350</c:v>
                </c:pt>
                <c:pt idx="2201">
                  <c:v>5345</c:v>
                </c:pt>
                <c:pt idx="2202">
                  <c:v>5340</c:v>
                </c:pt>
                <c:pt idx="2203">
                  <c:v>5335</c:v>
                </c:pt>
                <c:pt idx="2204">
                  <c:v>5330</c:v>
                </c:pt>
                <c:pt idx="2205">
                  <c:v>5325</c:v>
                </c:pt>
                <c:pt idx="2206">
                  <c:v>5320</c:v>
                </c:pt>
                <c:pt idx="2207">
                  <c:v>5315</c:v>
                </c:pt>
                <c:pt idx="2208">
                  <c:v>5310</c:v>
                </c:pt>
                <c:pt idx="2209">
                  <c:v>5305</c:v>
                </c:pt>
                <c:pt idx="2210">
                  <c:v>5300</c:v>
                </c:pt>
                <c:pt idx="2211">
                  <c:v>5295</c:v>
                </c:pt>
                <c:pt idx="2212">
                  <c:v>5290</c:v>
                </c:pt>
                <c:pt idx="2213">
                  <c:v>5285</c:v>
                </c:pt>
                <c:pt idx="2214">
                  <c:v>5280</c:v>
                </c:pt>
                <c:pt idx="2215">
                  <c:v>5275</c:v>
                </c:pt>
                <c:pt idx="2216">
                  <c:v>5270</c:v>
                </c:pt>
                <c:pt idx="2217">
                  <c:v>5265</c:v>
                </c:pt>
                <c:pt idx="2218">
                  <c:v>5260</c:v>
                </c:pt>
                <c:pt idx="2219">
                  <c:v>5255</c:v>
                </c:pt>
                <c:pt idx="2220">
                  <c:v>5250</c:v>
                </c:pt>
                <c:pt idx="2221">
                  <c:v>5245</c:v>
                </c:pt>
                <c:pt idx="2222">
                  <c:v>5240</c:v>
                </c:pt>
                <c:pt idx="2223">
                  <c:v>5235</c:v>
                </c:pt>
                <c:pt idx="2224">
                  <c:v>5230</c:v>
                </c:pt>
                <c:pt idx="2225">
                  <c:v>5225</c:v>
                </c:pt>
                <c:pt idx="2226">
                  <c:v>5220</c:v>
                </c:pt>
                <c:pt idx="2227">
                  <c:v>5215</c:v>
                </c:pt>
                <c:pt idx="2228">
                  <c:v>5210</c:v>
                </c:pt>
                <c:pt idx="2229">
                  <c:v>5205</c:v>
                </c:pt>
                <c:pt idx="2230">
                  <c:v>5200</c:v>
                </c:pt>
                <c:pt idx="2231">
                  <c:v>5195</c:v>
                </c:pt>
                <c:pt idx="2232">
                  <c:v>5190</c:v>
                </c:pt>
                <c:pt idx="2233">
                  <c:v>5185</c:v>
                </c:pt>
                <c:pt idx="2234">
                  <c:v>5180</c:v>
                </c:pt>
                <c:pt idx="2235">
                  <c:v>5175</c:v>
                </c:pt>
                <c:pt idx="2236">
                  <c:v>5170</c:v>
                </c:pt>
                <c:pt idx="2237">
                  <c:v>5165</c:v>
                </c:pt>
                <c:pt idx="2238">
                  <c:v>5160</c:v>
                </c:pt>
                <c:pt idx="2239">
                  <c:v>5155</c:v>
                </c:pt>
                <c:pt idx="2240">
                  <c:v>5150</c:v>
                </c:pt>
                <c:pt idx="2241">
                  <c:v>5145</c:v>
                </c:pt>
                <c:pt idx="2242">
                  <c:v>5140</c:v>
                </c:pt>
                <c:pt idx="2243">
                  <c:v>5135</c:v>
                </c:pt>
                <c:pt idx="2244">
                  <c:v>5130</c:v>
                </c:pt>
                <c:pt idx="2245">
                  <c:v>5125</c:v>
                </c:pt>
                <c:pt idx="2246">
                  <c:v>5120</c:v>
                </c:pt>
                <c:pt idx="2247">
                  <c:v>5115</c:v>
                </c:pt>
                <c:pt idx="2248">
                  <c:v>5110</c:v>
                </c:pt>
                <c:pt idx="2249">
                  <c:v>5105</c:v>
                </c:pt>
                <c:pt idx="2250">
                  <c:v>5100</c:v>
                </c:pt>
                <c:pt idx="2251">
                  <c:v>5095</c:v>
                </c:pt>
                <c:pt idx="2252">
                  <c:v>5090</c:v>
                </c:pt>
                <c:pt idx="2253">
                  <c:v>5085</c:v>
                </c:pt>
                <c:pt idx="2254">
                  <c:v>5080</c:v>
                </c:pt>
                <c:pt idx="2255">
                  <c:v>5075</c:v>
                </c:pt>
                <c:pt idx="2256">
                  <c:v>5070</c:v>
                </c:pt>
                <c:pt idx="2257">
                  <c:v>5065</c:v>
                </c:pt>
                <c:pt idx="2258">
                  <c:v>5060</c:v>
                </c:pt>
                <c:pt idx="2259">
                  <c:v>5055</c:v>
                </c:pt>
                <c:pt idx="2260">
                  <c:v>5050</c:v>
                </c:pt>
                <c:pt idx="2261">
                  <c:v>5045</c:v>
                </c:pt>
                <c:pt idx="2262">
                  <c:v>5040</c:v>
                </c:pt>
                <c:pt idx="2263">
                  <c:v>5035</c:v>
                </c:pt>
                <c:pt idx="2264">
                  <c:v>5030</c:v>
                </c:pt>
                <c:pt idx="2265">
                  <c:v>5025</c:v>
                </c:pt>
                <c:pt idx="2266">
                  <c:v>5020</c:v>
                </c:pt>
                <c:pt idx="2267">
                  <c:v>5015</c:v>
                </c:pt>
                <c:pt idx="2268">
                  <c:v>5010</c:v>
                </c:pt>
                <c:pt idx="2269">
                  <c:v>5005</c:v>
                </c:pt>
                <c:pt idx="2270">
                  <c:v>5000</c:v>
                </c:pt>
                <c:pt idx="2271">
                  <c:v>4995</c:v>
                </c:pt>
                <c:pt idx="2272">
                  <c:v>4990</c:v>
                </c:pt>
                <c:pt idx="2273">
                  <c:v>4985</c:v>
                </c:pt>
                <c:pt idx="2274">
                  <c:v>4980</c:v>
                </c:pt>
                <c:pt idx="2275">
                  <c:v>4975</c:v>
                </c:pt>
                <c:pt idx="2276">
                  <c:v>4970</c:v>
                </c:pt>
                <c:pt idx="2277">
                  <c:v>4965</c:v>
                </c:pt>
                <c:pt idx="2278">
                  <c:v>4960</c:v>
                </c:pt>
                <c:pt idx="2279">
                  <c:v>4955</c:v>
                </c:pt>
                <c:pt idx="2280">
                  <c:v>4950</c:v>
                </c:pt>
                <c:pt idx="2281">
                  <c:v>4945</c:v>
                </c:pt>
                <c:pt idx="2282">
                  <c:v>4940</c:v>
                </c:pt>
                <c:pt idx="2283">
                  <c:v>4935</c:v>
                </c:pt>
                <c:pt idx="2284">
                  <c:v>4930</c:v>
                </c:pt>
                <c:pt idx="2285">
                  <c:v>4925</c:v>
                </c:pt>
                <c:pt idx="2286">
                  <c:v>4920</c:v>
                </c:pt>
                <c:pt idx="2287">
                  <c:v>4915</c:v>
                </c:pt>
                <c:pt idx="2288">
                  <c:v>4910</c:v>
                </c:pt>
                <c:pt idx="2289">
                  <c:v>4905</c:v>
                </c:pt>
                <c:pt idx="2290">
                  <c:v>4900</c:v>
                </c:pt>
                <c:pt idx="2291">
                  <c:v>4895</c:v>
                </c:pt>
                <c:pt idx="2292">
                  <c:v>4890</c:v>
                </c:pt>
                <c:pt idx="2293">
                  <c:v>4885</c:v>
                </c:pt>
                <c:pt idx="2294">
                  <c:v>4880</c:v>
                </c:pt>
                <c:pt idx="2295">
                  <c:v>4875</c:v>
                </c:pt>
                <c:pt idx="2296">
                  <c:v>4870</c:v>
                </c:pt>
                <c:pt idx="2297">
                  <c:v>4865</c:v>
                </c:pt>
                <c:pt idx="2298">
                  <c:v>4860</c:v>
                </c:pt>
                <c:pt idx="2299">
                  <c:v>4855</c:v>
                </c:pt>
                <c:pt idx="2300">
                  <c:v>4850</c:v>
                </c:pt>
                <c:pt idx="2301">
                  <c:v>4845</c:v>
                </c:pt>
                <c:pt idx="2302">
                  <c:v>4840</c:v>
                </c:pt>
                <c:pt idx="2303">
                  <c:v>4835</c:v>
                </c:pt>
                <c:pt idx="2304">
                  <c:v>4830</c:v>
                </c:pt>
                <c:pt idx="2305">
                  <c:v>4825</c:v>
                </c:pt>
                <c:pt idx="2306">
                  <c:v>4820</c:v>
                </c:pt>
                <c:pt idx="2307">
                  <c:v>4815</c:v>
                </c:pt>
                <c:pt idx="2308">
                  <c:v>4810</c:v>
                </c:pt>
                <c:pt idx="2309">
                  <c:v>4805</c:v>
                </c:pt>
                <c:pt idx="2310">
                  <c:v>4800</c:v>
                </c:pt>
                <c:pt idx="2311">
                  <c:v>4795</c:v>
                </c:pt>
                <c:pt idx="2312">
                  <c:v>4790</c:v>
                </c:pt>
                <c:pt idx="2313">
                  <c:v>4785</c:v>
                </c:pt>
                <c:pt idx="2314">
                  <c:v>4780</c:v>
                </c:pt>
                <c:pt idx="2315">
                  <c:v>4775</c:v>
                </c:pt>
                <c:pt idx="2316">
                  <c:v>4770</c:v>
                </c:pt>
                <c:pt idx="2317">
                  <c:v>4765</c:v>
                </c:pt>
                <c:pt idx="2318">
                  <c:v>4760</c:v>
                </c:pt>
                <c:pt idx="2319">
                  <c:v>4755</c:v>
                </c:pt>
                <c:pt idx="2320">
                  <c:v>4750</c:v>
                </c:pt>
                <c:pt idx="2321">
                  <c:v>4745</c:v>
                </c:pt>
                <c:pt idx="2322">
                  <c:v>4740</c:v>
                </c:pt>
                <c:pt idx="2323">
                  <c:v>4735</c:v>
                </c:pt>
                <c:pt idx="2324">
                  <c:v>4730</c:v>
                </c:pt>
                <c:pt idx="2325">
                  <c:v>4725</c:v>
                </c:pt>
                <c:pt idx="2326">
                  <c:v>4720</c:v>
                </c:pt>
                <c:pt idx="2327">
                  <c:v>4715</c:v>
                </c:pt>
                <c:pt idx="2328">
                  <c:v>4710</c:v>
                </c:pt>
                <c:pt idx="2329">
                  <c:v>4705</c:v>
                </c:pt>
                <c:pt idx="2330">
                  <c:v>4700</c:v>
                </c:pt>
                <c:pt idx="2331">
                  <c:v>4695</c:v>
                </c:pt>
                <c:pt idx="2332">
                  <c:v>4690</c:v>
                </c:pt>
                <c:pt idx="2333">
                  <c:v>4685</c:v>
                </c:pt>
                <c:pt idx="2334">
                  <c:v>4680</c:v>
                </c:pt>
                <c:pt idx="2335">
                  <c:v>4675</c:v>
                </c:pt>
                <c:pt idx="2336">
                  <c:v>4670</c:v>
                </c:pt>
                <c:pt idx="2337">
                  <c:v>4665</c:v>
                </c:pt>
                <c:pt idx="2338">
                  <c:v>4660</c:v>
                </c:pt>
                <c:pt idx="2339">
                  <c:v>4655</c:v>
                </c:pt>
                <c:pt idx="2340">
                  <c:v>4650</c:v>
                </c:pt>
                <c:pt idx="2341">
                  <c:v>4645</c:v>
                </c:pt>
                <c:pt idx="2342">
                  <c:v>4640</c:v>
                </c:pt>
                <c:pt idx="2343">
                  <c:v>4635</c:v>
                </c:pt>
                <c:pt idx="2344">
                  <c:v>4630</c:v>
                </c:pt>
                <c:pt idx="2345">
                  <c:v>4625</c:v>
                </c:pt>
                <c:pt idx="2346">
                  <c:v>4620</c:v>
                </c:pt>
                <c:pt idx="2347">
                  <c:v>4615</c:v>
                </c:pt>
                <c:pt idx="2348">
                  <c:v>4610</c:v>
                </c:pt>
                <c:pt idx="2349">
                  <c:v>4605</c:v>
                </c:pt>
                <c:pt idx="2350">
                  <c:v>4600</c:v>
                </c:pt>
                <c:pt idx="2351">
                  <c:v>4595</c:v>
                </c:pt>
                <c:pt idx="2352">
                  <c:v>4590</c:v>
                </c:pt>
                <c:pt idx="2353">
                  <c:v>4585</c:v>
                </c:pt>
                <c:pt idx="2354">
                  <c:v>4580</c:v>
                </c:pt>
                <c:pt idx="2355">
                  <c:v>4575</c:v>
                </c:pt>
                <c:pt idx="2356">
                  <c:v>4570</c:v>
                </c:pt>
                <c:pt idx="2357">
                  <c:v>4565</c:v>
                </c:pt>
                <c:pt idx="2358">
                  <c:v>4560</c:v>
                </c:pt>
                <c:pt idx="2359">
                  <c:v>4555</c:v>
                </c:pt>
                <c:pt idx="2360">
                  <c:v>4550</c:v>
                </c:pt>
                <c:pt idx="2361">
                  <c:v>4545</c:v>
                </c:pt>
                <c:pt idx="2362">
                  <c:v>4540</c:v>
                </c:pt>
                <c:pt idx="2363">
                  <c:v>4535</c:v>
                </c:pt>
                <c:pt idx="2364">
                  <c:v>4530</c:v>
                </c:pt>
                <c:pt idx="2365">
                  <c:v>4525</c:v>
                </c:pt>
                <c:pt idx="2366">
                  <c:v>4520</c:v>
                </c:pt>
                <c:pt idx="2367">
                  <c:v>4515</c:v>
                </c:pt>
                <c:pt idx="2368">
                  <c:v>4510</c:v>
                </c:pt>
                <c:pt idx="2369">
                  <c:v>4505</c:v>
                </c:pt>
                <c:pt idx="2370">
                  <c:v>4500</c:v>
                </c:pt>
                <c:pt idx="2371">
                  <c:v>4495</c:v>
                </c:pt>
                <c:pt idx="2372">
                  <c:v>4490</c:v>
                </c:pt>
                <c:pt idx="2373">
                  <c:v>4485</c:v>
                </c:pt>
                <c:pt idx="2374">
                  <c:v>4480</c:v>
                </c:pt>
                <c:pt idx="2375">
                  <c:v>4475</c:v>
                </c:pt>
                <c:pt idx="2376">
                  <c:v>4470</c:v>
                </c:pt>
                <c:pt idx="2377">
                  <c:v>4465</c:v>
                </c:pt>
                <c:pt idx="2378">
                  <c:v>4460</c:v>
                </c:pt>
                <c:pt idx="2379">
                  <c:v>4455</c:v>
                </c:pt>
                <c:pt idx="2380">
                  <c:v>4450</c:v>
                </c:pt>
                <c:pt idx="2381">
                  <c:v>4445</c:v>
                </c:pt>
                <c:pt idx="2382">
                  <c:v>4440</c:v>
                </c:pt>
                <c:pt idx="2383">
                  <c:v>4435</c:v>
                </c:pt>
                <c:pt idx="2384">
                  <c:v>4430</c:v>
                </c:pt>
                <c:pt idx="2385">
                  <c:v>4425</c:v>
                </c:pt>
                <c:pt idx="2386">
                  <c:v>4420</c:v>
                </c:pt>
                <c:pt idx="2387">
                  <c:v>4415</c:v>
                </c:pt>
                <c:pt idx="2388">
                  <c:v>4410</c:v>
                </c:pt>
                <c:pt idx="2389">
                  <c:v>4405</c:v>
                </c:pt>
                <c:pt idx="2390">
                  <c:v>4400</c:v>
                </c:pt>
                <c:pt idx="2391">
                  <c:v>4395</c:v>
                </c:pt>
                <c:pt idx="2392">
                  <c:v>4390</c:v>
                </c:pt>
                <c:pt idx="2393">
                  <c:v>4385</c:v>
                </c:pt>
                <c:pt idx="2394">
                  <c:v>4380</c:v>
                </c:pt>
                <c:pt idx="2395">
                  <c:v>4375</c:v>
                </c:pt>
                <c:pt idx="2396">
                  <c:v>4370</c:v>
                </c:pt>
                <c:pt idx="2397">
                  <c:v>4365</c:v>
                </c:pt>
                <c:pt idx="2398">
                  <c:v>4360</c:v>
                </c:pt>
                <c:pt idx="2399">
                  <c:v>4355</c:v>
                </c:pt>
                <c:pt idx="2400">
                  <c:v>4350</c:v>
                </c:pt>
                <c:pt idx="2401">
                  <c:v>4345</c:v>
                </c:pt>
                <c:pt idx="2402">
                  <c:v>4340</c:v>
                </c:pt>
                <c:pt idx="2403">
                  <c:v>4335</c:v>
                </c:pt>
                <c:pt idx="2404">
                  <c:v>4330</c:v>
                </c:pt>
                <c:pt idx="2405">
                  <c:v>4325</c:v>
                </c:pt>
                <c:pt idx="2406">
                  <c:v>4320</c:v>
                </c:pt>
                <c:pt idx="2407">
                  <c:v>4315</c:v>
                </c:pt>
                <c:pt idx="2408">
                  <c:v>4310</c:v>
                </c:pt>
                <c:pt idx="2409">
                  <c:v>4305</c:v>
                </c:pt>
                <c:pt idx="2410">
                  <c:v>4300</c:v>
                </c:pt>
                <c:pt idx="2411">
                  <c:v>4295</c:v>
                </c:pt>
                <c:pt idx="2412">
                  <c:v>4290</c:v>
                </c:pt>
                <c:pt idx="2413">
                  <c:v>4285</c:v>
                </c:pt>
                <c:pt idx="2414">
                  <c:v>4280</c:v>
                </c:pt>
                <c:pt idx="2415">
                  <c:v>4275</c:v>
                </c:pt>
                <c:pt idx="2416">
                  <c:v>4270</c:v>
                </c:pt>
                <c:pt idx="2417">
                  <c:v>4265</c:v>
                </c:pt>
                <c:pt idx="2418">
                  <c:v>4260</c:v>
                </c:pt>
                <c:pt idx="2419">
                  <c:v>4255</c:v>
                </c:pt>
                <c:pt idx="2420">
                  <c:v>4250</c:v>
                </c:pt>
                <c:pt idx="2421">
                  <c:v>4245</c:v>
                </c:pt>
                <c:pt idx="2422">
                  <c:v>4240</c:v>
                </c:pt>
                <c:pt idx="2423">
                  <c:v>4235</c:v>
                </c:pt>
                <c:pt idx="2424">
                  <c:v>4230</c:v>
                </c:pt>
                <c:pt idx="2425">
                  <c:v>4225</c:v>
                </c:pt>
                <c:pt idx="2426">
                  <c:v>4220</c:v>
                </c:pt>
                <c:pt idx="2427">
                  <c:v>4215</c:v>
                </c:pt>
                <c:pt idx="2428">
                  <c:v>4210</c:v>
                </c:pt>
                <c:pt idx="2429">
                  <c:v>4205</c:v>
                </c:pt>
                <c:pt idx="2430">
                  <c:v>4200</c:v>
                </c:pt>
                <c:pt idx="2431">
                  <c:v>4195</c:v>
                </c:pt>
                <c:pt idx="2432">
                  <c:v>4190</c:v>
                </c:pt>
                <c:pt idx="2433">
                  <c:v>4185</c:v>
                </c:pt>
                <c:pt idx="2434">
                  <c:v>4180</c:v>
                </c:pt>
                <c:pt idx="2435">
                  <c:v>4175</c:v>
                </c:pt>
                <c:pt idx="2436">
                  <c:v>4170</c:v>
                </c:pt>
                <c:pt idx="2437">
                  <c:v>4165</c:v>
                </c:pt>
                <c:pt idx="2438">
                  <c:v>4160</c:v>
                </c:pt>
                <c:pt idx="2439">
                  <c:v>4155</c:v>
                </c:pt>
                <c:pt idx="2440">
                  <c:v>4150</c:v>
                </c:pt>
                <c:pt idx="2441">
                  <c:v>4145</c:v>
                </c:pt>
                <c:pt idx="2442">
                  <c:v>4140</c:v>
                </c:pt>
                <c:pt idx="2443">
                  <c:v>4135</c:v>
                </c:pt>
                <c:pt idx="2444">
                  <c:v>4130</c:v>
                </c:pt>
                <c:pt idx="2445">
                  <c:v>4125</c:v>
                </c:pt>
                <c:pt idx="2446">
                  <c:v>4120</c:v>
                </c:pt>
                <c:pt idx="2447">
                  <c:v>4115</c:v>
                </c:pt>
                <c:pt idx="2448">
                  <c:v>4110</c:v>
                </c:pt>
                <c:pt idx="2449">
                  <c:v>4105</c:v>
                </c:pt>
                <c:pt idx="2450">
                  <c:v>4100</c:v>
                </c:pt>
                <c:pt idx="2451">
                  <c:v>4095</c:v>
                </c:pt>
                <c:pt idx="2452">
                  <c:v>4090</c:v>
                </c:pt>
                <c:pt idx="2453">
                  <c:v>4085</c:v>
                </c:pt>
                <c:pt idx="2454">
                  <c:v>4080</c:v>
                </c:pt>
                <c:pt idx="2455">
                  <c:v>4075</c:v>
                </c:pt>
                <c:pt idx="2456">
                  <c:v>4070</c:v>
                </c:pt>
                <c:pt idx="2457">
                  <c:v>4065</c:v>
                </c:pt>
                <c:pt idx="2458">
                  <c:v>4060</c:v>
                </c:pt>
                <c:pt idx="2459">
                  <c:v>4055</c:v>
                </c:pt>
                <c:pt idx="2460">
                  <c:v>4050</c:v>
                </c:pt>
                <c:pt idx="2461">
                  <c:v>4045</c:v>
                </c:pt>
                <c:pt idx="2462">
                  <c:v>4040</c:v>
                </c:pt>
                <c:pt idx="2463">
                  <c:v>4035</c:v>
                </c:pt>
                <c:pt idx="2464">
                  <c:v>4030</c:v>
                </c:pt>
                <c:pt idx="2465">
                  <c:v>4025</c:v>
                </c:pt>
                <c:pt idx="2466">
                  <c:v>4020</c:v>
                </c:pt>
                <c:pt idx="2467">
                  <c:v>4015</c:v>
                </c:pt>
                <c:pt idx="2468">
                  <c:v>4010</c:v>
                </c:pt>
                <c:pt idx="2469">
                  <c:v>4005</c:v>
                </c:pt>
                <c:pt idx="2470">
                  <c:v>4000</c:v>
                </c:pt>
                <c:pt idx="2471">
                  <c:v>3995</c:v>
                </c:pt>
                <c:pt idx="2472">
                  <c:v>3990</c:v>
                </c:pt>
                <c:pt idx="2473">
                  <c:v>3985</c:v>
                </c:pt>
                <c:pt idx="2474">
                  <c:v>3980</c:v>
                </c:pt>
                <c:pt idx="2475">
                  <c:v>3975</c:v>
                </c:pt>
                <c:pt idx="2476">
                  <c:v>3970</c:v>
                </c:pt>
                <c:pt idx="2477">
                  <c:v>3965</c:v>
                </c:pt>
                <c:pt idx="2478">
                  <c:v>3960</c:v>
                </c:pt>
                <c:pt idx="2479">
                  <c:v>3955</c:v>
                </c:pt>
                <c:pt idx="2480">
                  <c:v>3950</c:v>
                </c:pt>
                <c:pt idx="2481">
                  <c:v>3945</c:v>
                </c:pt>
                <c:pt idx="2482">
                  <c:v>3940</c:v>
                </c:pt>
                <c:pt idx="2483">
                  <c:v>3935</c:v>
                </c:pt>
                <c:pt idx="2484">
                  <c:v>3930</c:v>
                </c:pt>
                <c:pt idx="2485">
                  <c:v>3925</c:v>
                </c:pt>
                <c:pt idx="2486">
                  <c:v>3920</c:v>
                </c:pt>
                <c:pt idx="2487">
                  <c:v>3915</c:v>
                </c:pt>
                <c:pt idx="2488">
                  <c:v>3910</c:v>
                </c:pt>
                <c:pt idx="2489">
                  <c:v>3905</c:v>
                </c:pt>
                <c:pt idx="2490">
                  <c:v>3900</c:v>
                </c:pt>
                <c:pt idx="2491">
                  <c:v>3895</c:v>
                </c:pt>
                <c:pt idx="2492">
                  <c:v>3890</c:v>
                </c:pt>
                <c:pt idx="2493">
                  <c:v>3885</c:v>
                </c:pt>
                <c:pt idx="2494">
                  <c:v>3880</c:v>
                </c:pt>
                <c:pt idx="2495">
                  <c:v>3875</c:v>
                </c:pt>
                <c:pt idx="2496">
                  <c:v>3870</c:v>
                </c:pt>
                <c:pt idx="2497">
                  <c:v>3865</c:v>
                </c:pt>
                <c:pt idx="2498">
                  <c:v>3860</c:v>
                </c:pt>
                <c:pt idx="2499">
                  <c:v>3855</c:v>
                </c:pt>
                <c:pt idx="2500">
                  <c:v>3850</c:v>
                </c:pt>
                <c:pt idx="2501">
                  <c:v>3845</c:v>
                </c:pt>
                <c:pt idx="2502">
                  <c:v>3840</c:v>
                </c:pt>
                <c:pt idx="2503">
                  <c:v>3835</c:v>
                </c:pt>
                <c:pt idx="2504">
                  <c:v>3830</c:v>
                </c:pt>
                <c:pt idx="2505">
                  <c:v>3825</c:v>
                </c:pt>
                <c:pt idx="2506">
                  <c:v>3820</c:v>
                </c:pt>
                <c:pt idx="2507">
                  <c:v>3815</c:v>
                </c:pt>
                <c:pt idx="2508">
                  <c:v>3810</c:v>
                </c:pt>
                <c:pt idx="2509">
                  <c:v>3805</c:v>
                </c:pt>
                <c:pt idx="2510">
                  <c:v>3800</c:v>
                </c:pt>
                <c:pt idx="2511">
                  <c:v>3795</c:v>
                </c:pt>
                <c:pt idx="2512">
                  <c:v>3790</c:v>
                </c:pt>
                <c:pt idx="2513">
                  <c:v>3785</c:v>
                </c:pt>
                <c:pt idx="2514">
                  <c:v>3780</c:v>
                </c:pt>
                <c:pt idx="2515">
                  <c:v>3775</c:v>
                </c:pt>
                <c:pt idx="2516">
                  <c:v>3770</c:v>
                </c:pt>
                <c:pt idx="2517">
                  <c:v>3765</c:v>
                </c:pt>
                <c:pt idx="2518">
                  <c:v>3760</c:v>
                </c:pt>
                <c:pt idx="2519">
                  <c:v>3755</c:v>
                </c:pt>
                <c:pt idx="2520">
                  <c:v>3750</c:v>
                </c:pt>
                <c:pt idx="2521">
                  <c:v>3745</c:v>
                </c:pt>
                <c:pt idx="2522">
                  <c:v>3740</c:v>
                </c:pt>
                <c:pt idx="2523">
                  <c:v>3735</c:v>
                </c:pt>
                <c:pt idx="2524">
                  <c:v>3730</c:v>
                </c:pt>
                <c:pt idx="2525">
                  <c:v>3725</c:v>
                </c:pt>
                <c:pt idx="2526">
                  <c:v>3720</c:v>
                </c:pt>
                <c:pt idx="2527">
                  <c:v>3715</c:v>
                </c:pt>
                <c:pt idx="2528">
                  <c:v>3710</c:v>
                </c:pt>
                <c:pt idx="2529">
                  <c:v>3705</c:v>
                </c:pt>
                <c:pt idx="2530">
                  <c:v>3700</c:v>
                </c:pt>
                <c:pt idx="2531">
                  <c:v>3695</c:v>
                </c:pt>
                <c:pt idx="2532">
                  <c:v>3690</c:v>
                </c:pt>
                <c:pt idx="2533">
                  <c:v>3685</c:v>
                </c:pt>
                <c:pt idx="2534">
                  <c:v>3680</c:v>
                </c:pt>
                <c:pt idx="2535">
                  <c:v>3675</c:v>
                </c:pt>
                <c:pt idx="2536">
                  <c:v>3670</c:v>
                </c:pt>
                <c:pt idx="2537">
                  <c:v>3665</c:v>
                </c:pt>
                <c:pt idx="2538">
                  <c:v>3660</c:v>
                </c:pt>
                <c:pt idx="2539">
                  <c:v>3655</c:v>
                </c:pt>
                <c:pt idx="2540">
                  <c:v>3650</c:v>
                </c:pt>
                <c:pt idx="2541">
                  <c:v>3645</c:v>
                </c:pt>
                <c:pt idx="2542">
                  <c:v>3640</c:v>
                </c:pt>
                <c:pt idx="2543">
                  <c:v>3635</c:v>
                </c:pt>
                <c:pt idx="2544">
                  <c:v>3630</c:v>
                </c:pt>
                <c:pt idx="2545">
                  <c:v>3625</c:v>
                </c:pt>
                <c:pt idx="2546">
                  <c:v>3620</c:v>
                </c:pt>
                <c:pt idx="2547">
                  <c:v>3615</c:v>
                </c:pt>
                <c:pt idx="2548">
                  <c:v>3610</c:v>
                </c:pt>
                <c:pt idx="2549">
                  <c:v>3605</c:v>
                </c:pt>
                <c:pt idx="2550">
                  <c:v>3600</c:v>
                </c:pt>
                <c:pt idx="2551">
                  <c:v>3595</c:v>
                </c:pt>
                <c:pt idx="2552">
                  <c:v>3590</c:v>
                </c:pt>
                <c:pt idx="2553">
                  <c:v>3585</c:v>
                </c:pt>
                <c:pt idx="2554">
                  <c:v>3580</c:v>
                </c:pt>
                <c:pt idx="2555">
                  <c:v>3575</c:v>
                </c:pt>
                <c:pt idx="2556">
                  <c:v>3570</c:v>
                </c:pt>
                <c:pt idx="2557">
                  <c:v>3565</c:v>
                </c:pt>
                <c:pt idx="2558">
                  <c:v>3560</c:v>
                </c:pt>
                <c:pt idx="2559">
                  <c:v>3555</c:v>
                </c:pt>
                <c:pt idx="2560">
                  <c:v>3550</c:v>
                </c:pt>
                <c:pt idx="2561">
                  <c:v>3545</c:v>
                </c:pt>
                <c:pt idx="2562">
                  <c:v>3540</c:v>
                </c:pt>
                <c:pt idx="2563">
                  <c:v>3535</c:v>
                </c:pt>
                <c:pt idx="2564">
                  <c:v>3530</c:v>
                </c:pt>
                <c:pt idx="2565">
                  <c:v>3525</c:v>
                </c:pt>
                <c:pt idx="2566">
                  <c:v>3520</c:v>
                </c:pt>
                <c:pt idx="2567">
                  <c:v>3515</c:v>
                </c:pt>
                <c:pt idx="2568">
                  <c:v>3510</c:v>
                </c:pt>
                <c:pt idx="2569">
                  <c:v>3505</c:v>
                </c:pt>
                <c:pt idx="2570">
                  <c:v>3500</c:v>
                </c:pt>
                <c:pt idx="2571">
                  <c:v>3495</c:v>
                </c:pt>
                <c:pt idx="2572">
                  <c:v>3490</c:v>
                </c:pt>
                <c:pt idx="2573">
                  <c:v>3485</c:v>
                </c:pt>
                <c:pt idx="2574">
                  <c:v>3480</c:v>
                </c:pt>
                <c:pt idx="2575">
                  <c:v>3475</c:v>
                </c:pt>
                <c:pt idx="2576">
                  <c:v>3470</c:v>
                </c:pt>
                <c:pt idx="2577">
                  <c:v>3465</c:v>
                </c:pt>
                <c:pt idx="2578">
                  <c:v>3460</c:v>
                </c:pt>
                <c:pt idx="2579">
                  <c:v>3455</c:v>
                </c:pt>
                <c:pt idx="2580">
                  <c:v>3450</c:v>
                </c:pt>
                <c:pt idx="2581">
                  <c:v>3445</c:v>
                </c:pt>
                <c:pt idx="2582">
                  <c:v>3440</c:v>
                </c:pt>
                <c:pt idx="2583">
                  <c:v>3435</c:v>
                </c:pt>
                <c:pt idx="2584">
                  <c:v>3430</c:v>
                </c:pt>
                <c:pt idx="2585">
                  <c:v>3425</c:v>
                </c:pt>
                <c:pt idx="2586">
                  <c:v>3420</c:v>
                </c:pt>
                <c:pt idx="2587">
                  <c:v>3415</c:v>
                </c:pt>
                <c:pt idx="2588">
                  <c:v>3410</c:v>
                </c:pt>
                <c:pt idx="2589">
                  <c:v>3405</c:v>
                </c:pt>
                <c:pt idx="2590">
                  <c:v>3400</c:v>
                </c:pt>
                <c:pt idx="2591">
                  <c:v>3395</c:v>
                </c:pt>
                <c:pt idx="2592">
                  <c:v>3390</c:v>
                </c:pt>
                <c:pt idx="2593">
                  <c:v>3385</c:v>
                </c:pt>
                <c:pt idx="2594">
                  <c:v>3380</c:v>
                </c:pt>
                <c:pt idx="2595">
                  <c:v>3375</c:v>
                </c:pt>
                <c:pt idx="2596">
                  <c:v>3370</c:v>
                </c:pt>
                <c:pt idx="2597">
                  <c:v>3365</c:v>
                </c:pt>
                <c:pt idx="2598">
                  <c:v>3360</c:v>
                </c:pt>
                <c:pt idx="2599">
                  <c:v>3355</c:v>
                </c:pt>
                <c:pt idx="2600">
                  <c:v>3350</c:v>
                </c:pt>
                <c:pt idx="2601">
                  <c:v>3345</c:v>
                </c:pt>
                <c:pt idx="2602">
                  <c:v>3340</c:v>
                </c:pt>
                <c:pt idx="2603">
                  <c:v>3335</c:v>
                </c:pt>
                <c:pt idx="2604">
                  <c:v>3330</c:v>
                </c:pt>
                <c:pt idx="2605">
                  <c:v>3325</c:v>
                </c:pt>
                <c:pt idx="2606">
                  <c:v>3320</c:v>
                </c:pt>
                <c:pt idx="2607">
                  <c:v>3315</c:v>
                </c:pt>
                <c:pt idx="2608">
                  <c:v>3310</c:v>
                </c:pt>
                <c:pt idx="2609">
                  <c:v>3305</c:v>
                </c:pt>
                <c:pt idx="2610">
                  <c:v>3300</c:v>
                </c:pt>
                <c:pt idx="2611">
                  <c:v>3295</c:v>
                </c:pt>
                <c:pt idx="2612">
                  <c:v>3290</c:v>
                </c:pt>
                <c:pt idx="2613">
                  <c:v>3285</c:v>
                </c:pt>
                <c:pt idx="2614">
                  <c:v>3280</c:v>
                </c:pt>
                <c:pt idx="2615">
                  <c:v>3275</c:v>
                </c:pt>
                <c:pt idx="2616">
                  <c:v>3270</c:v>
                </c:pt>
                <c:pt idx="2617">
                  <c:v>3265</c:v>
                </c:pt>
                <c:pt idx="2618">
                  <c:v>3260</c:v>
                </c:pt>
                <c:pt idx="2619">
                  <c:v>3255</c:v>
                </c:pt>
                <c:pt idx="2620">
                  <c:v>3250</c:v>
                </c:pt>
                <c:pt idx="2621">
                  <c:v>3245</c:v>
                </c:pt>
                <c:pt idx="2622">
                  <c:v>3240</c:v>
                </c:pt>
                <c:pt idx="2623">
                  <c:v>3235</c:v>
                </c:pt>
                <c:pt idx="2624">
                  <c:v>3230</c:v>
                </c:pt>
                <c:pt idx="2625">
                  <c:v>3225</c:v>
                </c:pt>
                <c:pt idx="2626">
                  <c:v>3220</c:v>
                </c:pt>
                <c:pt idx="2627">
                  <c:v>3215</c:v>
                </c:pt>
                <c:pt idx="2628">
                  <c:v>3210</c:v>
                </c:pt>
                <c:pt idx="2629">
                  <c:v>3205</c:v>
                </c:pt>
                <c:pt idx="2630">
                  <c:v>3200</c:v>
                </c:pt>
                <c:pt idx="2631">
                  <c:v>3195</c:v>
                </c:pt>
                <c:pt idx="2632">
                  <c:v>3190</c:v>
                </c:pt>
                <c:pt idx="2633">
                  <c:v>3185</c:v>
                </c:pt>
                <c:pt idx="2634">
                  <c:v>3180</c:v>
                </c:pt>
                <c:pt idx="2635">
                  <c:v>3175</c:v>
                </c:pt>
                <c:pt idx="2636">
                  <c:v>3170</c:v>
                </c:pt>
                <c:pt idx="2637">
                  <c:v>3165</c:v>
                </c:pt>
                <c:pt idx="2638">
                  <c:v>3160</c:v>
                </c:pt>
                <c:pt idx="2639">
                  <c:v>3155</c:v>
                </c:pt>
                <c:pt idx="2640">
                  <c:v>3150</c:v>
                </c:pt>
                <c:pt idx="2641">
                  <c:v>3145</c:v>
                </c:pt>
                <c:pt idx="2642">
                  <c:v>3140</c:v>
                </c:pt>
                <c:pt idx="2643">
                  <c:v>3135</c:v>
                </c:pt>
                <c:pt idx="2644">
                  <c:v>3130</c:v>
                </c:pt>
                <c:pt idx="2645">
                  <c:v>3125</c:v>
                </c:pt>
                <c:pt idx="2646">
                  <c:v>3120</c:v>
                </c:pt>
                <c:pt idx="2647">
                  <c:v>3115</c:v>
                </c:pt>
                <c:pt idx="2648">
                  <c:v>3110</c:v>
                </c:pt>
                <c:pt idx="2649">
                  <c:v>3105</c:v>
                </c:pt>
                <c:pt idx="2650">
                  <c:v>3100</c:v>
                </c:pt>
                <c:pt idx="2651">
                  <c:v>3095</c:v>
                </c:pt>
                <c:pt idx="2652">
                  <c:v>3090</c:v>
                </c:pt>
                <c:pt idx="2653">
                  <c:v>3085</c:v>
                </c:pt>
                <c:pt idx="2654">
                  <c:v>3080</c:v>
                </c:pt>
                <c:pt idx="2655">
                  <c:v>3075</c:v>
                </c:pt>
                <c:pt idx="2656">
                  <c:v>3070</c:v>
                </c:pt>
                <c:pt idx="2657">
                  <c:v>3065</c:v>
                </c:pt>
                <c:pt idx="2658">
                  <c:v>3060</c:v>
                </c:pt>
                <c:pt idx="2659">
                  <c:v>3055</c:v>
                </c:pt>
                <c:pt idx="2660">
                  <c:v>3050</c:v>
                </c:pt>
                <c:pt idx="2661">
                  <c:v>3045</c:v>
                </c:pt>
                <c:pt idx="2662">
                  <c:v>3040</c:v>
                </c:pt>
                <c:pt idx="2663">
                  <c:v>3035</c:v>
                </c:pt>
                <c:pt idx="2664">
                  <c:v>3030</c:v>
                </c:pt>
                <c:pt idx="2665">
                  <c:v>3025</c:v>
                </c:pt>
                <c:pt idx="2666">
                  <c:v>3020</c:v>
                </c:pt>
                <c:pt idx="2667">
                  <c:v>3015</c:v>
                </c:pt>
                <c:pt idx="2668">
                  <c:v>3010</c:v>
                </c:pt>
                <c:pt idx="2669">
                  <c:v>3005</c:v>
                </c:pt>
                <c:pt idx="2670">
                  <c:v>3000</c:v>
                </c:pt>
                <c:pt idx="2671">
                  <c:v>2995</c:v>
                </c:pt>
                <c:pt idx="2672">
                  <c:v>2990</c:v>
                </c:pt>
                <c:pt idx="2673">
                  <c:v>2985</c:v>
                </c:pt>
                <c:pt idx="2674">
                  <c:v>2980</c:v>
                </c:pt>
                <c:pt idx="2675">
                  <c:v>2975</c:v>
                </c:pt>
                <c:pt idx="2676">
                  <c:v>2970</c:v>
                </c:pt>
                <c:pt idx="2677">
                  <c:v>2965</c:v>
                </c:pt>
                <c:pt idx="2678">
                  <c:v>2960</c:v>
                </c:pt>
                <c:pt idx="2679">
                  <c:v>2955</c:v>
                </c:pt>
                <c:pt idx="2680">
                  <c:v>2950</c:v>
                </c:pt>
                <c:pt idx="2681">
                  <c:v>2945</c:v>
                </c:pt>
                <c:pt idx="2682">
                  <c:v>2940</c:v>
                </c:pt>
                <c:pt idx="2683">
                  <c:v>2935</c:v>
                </c:pt>
                <c:pt idx="2684">
                  <c:v>2930</c:v>
                </c:pt>
                <c:pt idx="2685">
                  <c:v>2925</c:v>
                </c:pt>
                <c:pt idx="2686">
                  <c:v>2920</c:v>
                </c:pt>
                <c:pt idx="2687">
                  <c:v>2915</c:v>
                </c:pt>
                <c:pt idx="2688">
                  <c:v>2910</c:v>
                </c:pt>
                <c:pt idx="2689">
                  <c:v>2905</c:v>
                </c:pt>
                <c:pt idx="2690">
                  <c:v>2900</c:v>
                </c:pt>
                <c:pt idx="2691">
                  <c:v>2895</c:v>
                </c:pt>
                <c:pt idx="2692">
                  <c:v>2890</c:v>
                </c:pt>
                <c:pt idx="2693">
                  <c:v>2885</c:v>
                </c:pt>
                <c:pt idx="2694">
                  <c:v>2880</c:v>
                </c:pt>
                <c:pt idx="2695">
                  <c:v>2875</c:v>
                </c:pt>
                <c:pt idx="2696">
                  <c:v>2870</c:v>
                </c:pt>
                <c:pt idx="2697">
                  <c:v>2865</c:v>
                </c:pt>
                <c:pt idx="2698">
                  <c:v>2860</c:v>
                </c:pt>
                <c:pt idx="2699">
                  <c:v>2855</c:v>
                </c:pt>
                <c:pt idx="2700">
                  <c:v>2850</c:v>
                </c:pt>
                <c:pt idx="2701">
                  <c:v>2845</c:v>
                </c:pt>
                <c:pt idx="2702">
                  <c:v>2840</c:v>
                </c:pt>
                <c:pt idx="2703">
                  <c:v>2835</c:v>
                </c:pt>
                <c:pt idx="2704">
                  <c:v>2830</c:v>
                </c:pt>
                <c:pt idx="2705">
                  <c:v>2825</c:v>
                </c:pt>
                <c:pt idx="2706">
                  <c:v>2820</c:v>
                </c:pt>
                <c:pt idx="2707">
                  <c:v>2815</c:v>
                </c:pt>
                <c:pt idx="2708">
                  <c:v>2810</c:v>
                </c:pt>
                <c:pt idx="2709">
                  <c:v>2805</c:v>
                </c:pt>
                <c:pt idx="2710">
                  <c:v>2800</c:v>
                </c:pt>
                <c:pt idx="2711">
                  <c:v>2795</c:v>
                </c:pt>
                <c:pt idx="2712">
                  <c:v>2790</c:v>
                </c:pt>
                <c:pt idx="2713">
                  <c:v>2785</c:v>
                </c:pt>
                <c:pt idx="2714">
                  <c:v>2780</c:v>
                </c:pt>
                <c:pt idx="2715">
                  <c:v>2775</c:v>
                </c:pt>
                <c:pt idx="2716">
                  <c:v>2770</c:v>
                </c:pt>
                <c:pt idx="2717">
                  <c:v>2765</c:v>
                </c:pt>
                <c:pt idx="2718">
                  <c:v>2760</c:v>
                </c:pt>
                <c:pt idx="2719">
                  <c:v>2755</c:v>
                </c:pt>
                <c:pt idx="2720">
                  <c:v>2750</c:v>
                </c:pt>
                <c:pt idx="2721">
                  <c:v>2745</c:v>
                </c:pt>
                <c:pt idx="2722">
                  <c:v>2740</c:v>
                </c:pt>
                <c:pt idx="2723">
                  <c:v>2735</c:v>
                </c:pt>
                <c:pt idx="2724">
                  <c:v>2730</c:v>
                </c:pt>
                <c:pt idx="2725">
                  <c:v>2725</c:v>
                </c:pt>
                <c:pt idx="2726">
                  <c:v>2720</c:v>
                </c:pt>
                <c:pt idx="2727">
                  <c:v>2715</c:v>
                </c:pt>
                <c:pt idx="2728">
                  <c:v>2710</c:v>
                </c:pt>
                <c:pt idx="2729">
                  <c:v>2705</c:v>
                </c:pt>
                <c:pt idx="2730">
                  <c:v>2700</c:v>
                </c:pt>
                <c:pt idx="2731">
                  <c:v>2695</c:v>
                </c:pt>
                <c:pt idx="2732">
                  <c:v>2690</c:v>
                </c:pt>
                <c:pt idx="2733">
                  <c:v>2685</c:v>
                </c:pt>
                <c:pt idx="2734">
                  <c:v>2680</c:v>
                </c:pt>
                <c:pt idx="2735">
                  <c:v>2675</c:v>
                </c:pt>
                <c:pt idx="2736">
                  <c:v>2670</c:v>
                </c:pt>
                <c:pt idx="2737">
                  <c:v>2665</c:v>
                </c:pt>
                <c:pt idx="2738">
                  <c:v>2660</c:v>
                </c:pt>
                <c:pt idx="2739">
                  <c:v>2655</c:v>
                </c:pt>
                <c:pt idx="2740">
                  <c:v>2650</c:v>
                </c:pt>
                <c:pt idx="2741">
                  <c:v>2645</c:v>
                </c:pt>
                <c:pt idx="2742">
                  <c:v>2640</c:v>
                </c:pt>
                <c:pt idx="2743">
                  <c:v>2635</c:v>
                </c:pt>
                <c:pt idx="2744">
                  <c:v>2630</c:v>
                </c:pt>
                <c:pt idx="2745">
                  <c:v>2625</c:v>
                </c:pt>
                <c:pt idx="2746">
                  <c:v>2620</c:v>
                </c:pt>
                <c:pt idx="2747">
                  <c:v>2615</c:v>
                </c:pt>
                <c:pt idx="2748">
                  <c:v>2610</c:v>
                </c:pt>
                <c:pt idx="2749">
                  <c:v>2605</c:v>
                </c:pt>
                <c:pt idx="2750">
                  <c:v>2600</c:v>
                </c:pt>
                <c:pt idx="2751">
                  <c:v>2595</c:v>
                </c:pt>
                <c:pt idx="2752">
                  <c:v>2590</c:v>
                </c:pt>
                <c:pt idx="2753">
                  <c:v>2585</c:v>
                </c:pt>
                <c:pt idx="2754">
                  <c:v>2580</c:v>
                </c:pt>
                <c:pt idx="2755">
                  <c:v>2575</c:v>
                </c:pt>
                <c:pt idx="2756">
                  <c:v>2570</c:v>
                </c:pt>
                <c:pt idx="2757">
                  <c:v>2565</c:v>
                </c:pt>
                <c:pt idx="2758">
                  <c:v>2560</c:v>
                </c:pt>
                <c:pt idx="2759">
                  <c:v>2555</c:v>
                </c:pt>
                <c:pt idx="2760">
                  <c:v>2550</c:v>
                </c:pt>
                <c:pt idx="2761">
                  <c:v>2545</c:v>
                </c:pt>
                <c:pt idx="2762">
                  <c:v>2540</c:v>
                </c:pt>
                <c:pt idx="2763">
                  <c:v>2535</c:v>
                </c:pt>
                <c:pt idx="2764">
                  <c:v>2530</c:v>
                </c:pt>
                <c:pt idx="2765">
                  <c:v>2525</c:v>
                </c:pt>
                <c:pt idx="2766">
                  <c:v>2520</c:v>
                </c:pt>
                <c:pt idx="2767">
                  <c:v>2515</c:v>
                </c:pt>
                <c:pt idx="2768">
                  <c:v>2510</c:v>
                </c:pt>
                <c:pt idx="2769">
                  <c:v>2505</c:v>
                </c:pt>
                <c:pt idx="2770">
                  <c:v>2500</c:v>
                </c:pt>
                <c:pt idx="2771">
                  <c:v>2495</c:v>
                </c:pt>
                <c:pt idx="2772">
                  <c:v>2490</c:v>
                </c:pt>
                <c:pt idx="2773">
                  <c:v>2485</c:v>
                </c:pt>
                <c:pt idx="2774">
                  <c:v>2480</c:v>
                </c:pt>
                <c:pt idx="2775">
                  <c:v>2475</c:v>
                </c:pt>
                <c:pt idx="2776">
                  <c:v>2470</c:v>
                </c:pt>
                <c:pt idx="2777">
                  <c:v>2465</c:v>
                </c:pt>
                <c:pt idx="2778">
                  <c:v>2460</c:v>
                </c:pt>
                <c:pt idx="2779">
                  <c:v>2455</c:v>
                </c:pt>
                <c:pt idx="2780">
                  <c:v>2450</c:v>
                </c:pt>
                <c:pt idx="2781">
                  <c:v>2445</c:v>
                </c:pt>
                <c:pt idx="2782">
                  <c:v>2440</c:v>
                </c:pt>
                <c:pt idx="2783">
                  <c:v>2435</c:v>
                </c:pt>
                <c:pt idx="2784">
                  <c:v>2430</c:v>
                </c:pt>
                <c:pt idx="2785">
                  <c:v>2425</c:v>
                </c:pt>
                <c:pt idx="2786">
                  <c:v>2420</c:v>
                </c:pt>
                <c:pt idx="2787">
                  <c:v>2415</c:v>
                </c:pt>
                <c:pt idx="2788">
                  <c:v>2410</c:v>
                </c:pt>
                <c:pt idx="2789">
                  <c:v>2405</c:v>
                </c:pt>
                <c:pt idx="2790">
                  <c:v>2400</c:v>
                </c:pt>
                <c:pt idx="2791">
                  <c:v>2395</c:v>
                </c:pt>
                <c:pt idx="2792">
                  <c:v>2390</c:v>
                </c:pt>
                <c:pt idx="2793">
                  <c:v>2385</c:v>
                </c:pt>
                <c:pt idx="2794">
                  <c:v>2380</c:v>
                </c:pt>
                <c:pt idx="2795">
                  <c:v>2375</c:v>
                </c:pt>
                <c:pt idx="2796">
                  <c:v>2370</c:v>
                </c:pt>
                <c:pt idx="2797">
                  <c:v>2365</c:v>
                </c:pt>
                <c:pt idx="2798">
                  <c:v>2360</c:v>
                </c:pt>
                <c:pt idx="2799">
                  <c:v>2355</c:v>
                </c:pt>
                <c:pt idx="2800">
                  <c:v>2350</c:v>
                </c:pt>
                <c:pt idx="2801">
                  <c:v>2345</c:v>
                </c:pt>
                <c:pt idx="2802">
                  <c:v>2340</c:v>
                </c:pt>
                <c:pt idx="2803">
                  <c:v>2335</c:v>
                </c:pt>
                <c:pt idx="2804">
                  <c:v>2330</c:v>
                </c:pt>
                <c:pt idx="2805">
                  <c:v>2325</c:v>
                </c:pt>
                <c:pt idx="2806">
                  <c:v>2320</c:v>
                </c:pt>
                <c:pt idx="2807">
                  <c:v>2315</c:v>
                </c:pt>
                <c:pt idx="2808">
                  <c:v>2310</c:v>
                </c:pt>
                <c:pt idx="2809">
                  <c:v>2305</c:v>
                </c:pt>
                <c:pt idx="2810">
                  <c:v>2300</c:v>
                </c:pt>
                <c:pt idx="2811">
                  <c:v>2295</c:v>
                </c:pt>
                <c:pt idx="2812">
                  <c:v>2290</c:v>
                </c:pt>
                <c:pt idx="2813">
                  <c:v>2285</c:v>
                </c:pt>
                <c:pt idx="2814">
                  <c:v>2280</c:v>
                </c:pt>
                <c:pt idx="2815">
                  <c:v>2275</c:v>
                </c:pt>
                <c:pt idx="2816">
                  <c:v>2270</c:v>
                </c:pt>
                <c:pt idx="2817">
                  <c:v>2265</c:v>
                </c:pt>
                <c:pt idx="2818">
                  <c:v>2260</c:v>
                </c:pt>
                <c:pt idx="2819">
                  <c:v>2255</c:v>
                </c:pt>
                <c:pt idx="2820">
                  <c:v>2250</c:v>
                </c:pt>
                <c:pt idx="2821">
                  <c:v>2245</c:v>
                </c:pt>
                <c:pt idx="2822">
                  <c:v>2240</c:v>
                </c:pt>
                <c:pt idx="2823">
                  <c:v>2235</c:v>
                </c:pt>
                <c:pt idx="2824">
                  <c:v>2230</c:v>
                </c:pt>
                <c:pt idx="2825">
                  <c:v>2225</c:v>
                </c:pt>
                <c:pt idx="2826">
                  <c:v>2220</c:v>
                </c:pt>
                <c:pt idx="2827">
                  <c:v>2215</c:v>
                </c:pt>
                <c:pt idx="2828">
                  <c:v>2210</c:v>
                </c:pt>
                <c:pt idx="2829">
                  <c:v>2205</c:v>
                </c:pt>
                <c:pt idx="2830">
                  <c:v>2200</c:v>
                </c:pt>
                <c:pt idx="2831">
                  <c:v>2195</c:v>
                </c:pt>
                <c:pt idx="2832">
                  <c:v>2190</c:v>
                </c:pt>
                <c:pt idx="2833">
                  <c:v>2185</c:v>
                </c:pt>
                <c:pt idx="2834">
                  <c:v>2180</c:v>
                </c:pt>
                <c:pt idx="2835">
                  <c:v>2175</c:v>
                </c:pt>
                <c:pt idx="2836">
                  <c:v>2170</c:v>
                </c:pt>
                <c:pt idx="2837">
                  <c:v>2165</c:v>
                </c:pt>
                <c:pt idx="2838">
                  <c:v>2160</c:v>
                </c:pt>
                <c:pt idx="2839">
                  <c:v>2155</c:v>
                </c:pt>
                <c:pt idx="2840">
                  <c:v>2150</c:v>
                </c:pt>
                <c:pt idx="2841">
                  <c:v>2145</c:v>
                </c:pt>
                <c:pt idx="2842">
                  <c:v>2140</c:v>
                </c:pt>
                <c:pt idx="2843">
                  <c:v>2135</c:v>
                </c:pt>
                <c:pt idx="2844">
                  <c:v>2130</c:v>
                </c:pt>
                <c:pt idx="2845">
                  <c:v>2125</c:v>
                </c:pt>
                <c:pt idx="2846">
                  <c:v>2120</c:v>
                </c:pt>
                <c:pt idx="2847">
                  <c:v>2115</c:v>
                </c:pt>
                <c:pt idx="2848">
                  <c:v>2110</c:v>
                </c:pt>
                <c:pt idx="2849">
                  <c:v>2105</c:v>
                </c:pt>
                <c:pt idx="2850">
                  <c:v>2100</c:v>
                </c:pt>
                <c:pt idx="2851">
                  <c:v>2095</c:v>
                </c:pt>
                <c:pt idx="2852">
                  <c:v>2090</c:v>
                </c:pt>
                <c:pt idx="2853">
                  <c:v>2085</c:v>
                </c:pt>
                <c:pt idx="2854">
                  <c:v>2080</c:v>
                </c:pt>
                <c:pt idx="2855">
                  <c:v>2075</c:v>
                </c:pt>
                <c:pt idx="2856">
                  <c:v>2070</c:v>
                </c:pt>
                <c:pt idx="2857">
                  <c:v>2065</c:v>
                </c:pt>
                <c:pt idx="2858">
                  <c:v>2060</c:v>
                </c:pt>
                <c:pt idx="2859">
                  <c:v>2055</c:v>
                </c:pt>
                <c:pt idx="2860">
                  <c:v>2050</c:v>
                </c:pt>
                <c:pt idx="2861">
                  <c:v>2045</c:v>
                </c:pt>
                <c:pt idx="2862">
                  <c:v>2040</c:v>
                </c:pt>
                <c:pt idx="2863">
                  <c:v>2035</c:v>
                </c:pt>
                <c:pt idx="2864">
                  <c:v>2030</c:v>
                </c:pt>
                <c:pt idx="2865">
                  <c:v>2025</c:v>
                </c:pt>
                <c:pt idx="2866">
                  <c:v>2020</c:v>
                </c:pt>
                <c:pt idx="2867">
                  <c:v>2015</c:v>
                </c:pt>
                <c:pt idx="2868">
                  <c:v>2010</c:v>
                </c:pt>
                <c:pt idx="2869">
                  <c:v>2005</c:v>
                </c:pt>
                <c:pt idx="2870">
                  <c:v>2000</c:v>
                </c:pt>
                <c:pt idx="2871">
                  <c:v>1995</c:v>
                </c:pt>
                <c:pt idx="2872">
                  <c:v>1990</c:v>
                </c:pt>
                <c:pt idx="2873">
                  <c:v>1985</c:v>
                </c:pt>
                <c:pt idx="2874">
                  <c:v>1980</c:v>
                </c:pt>
                <c:pt idx="2875">
                  <c:v>1975</c:v>
                </c:pt>
                <c:pt idx="2876">
                  <c:v>1970</c:v>
                </c:pt>
                <c:pt idx="2877">
                  <c:v>1965</c:v>
                </c:pt>
                <c:pt idx="2878">
                  <c:v>1960</c:v>
                </c:pt>
                <c:pt idx="2879">
                  <c:v>1955</c:v>
                </c:pt>
                <c:pt idx="2880">
                  <c:v>1950</c:v>
                </c:pt>
                <c:pt idx="2881">
                  <c:v>1945</c:v>
                </c:pt>
                <c:pt idx="2882">
                  <c:v>1940</c:v>
                </c:pt>
                <c:pt idx="2883">
                  <c:v>1935</c:v>
                </c:pt>
                <c:pt idx="2884">
                  <c:v>1930</c:v>
                </c:pt>
                <c:pt idx="2885">
                  <c:v>1925</c:v>
                </c:pt>
                <c:pt idx="2886">
                  <c:v>1920</c:v>
                </c:pt>
                <c:pt idx="2887">
                  <c:v>1915</c:v>
                </c:pt>
                <c:pt idx="2888">
                  <c:v>1910</c:v>
                </c:pt>
                <c:pt idx="2889">
                  <c:v>1905</c:v>
                </c:pt>
                <c:pt idx="2890">
                  <c:v>1900</c:v>
                </c:pt>
                <c:pt idx="2891">
                  <c:v>1895</c:v>
                </c:pt>
                <c:pt idx="2892">
                  <c:v>1890</c:v>
                </c:pt>
                <c:pt idx="2893">
                  <c:v>1885</c:v>
                </c:pt>
                <c:pt idx="2894">
                  <c:v>1880</c:v>
                </c:pt>
                <c:pt idx="2895">
                  <c:v>1875</c:v>
                </c:pt>
                <c:pt idx="2896">
                  <c:v>1870</c:v>
                </c:pt>
                <c:pt idx="2897">
                  <c:v>1865</c:v>
                </c:pt>
                <c:pt idx="2898">
                  <c:v>1860</c:v>
                </c:pt>
                <c:pt idx="2899">
                  <c:v>1855</c:v>
                </c:pt>
                <c:pt idx="2900">
                  <c:v>1850</c:v>
                </c:pt>
                <c:pt idx="2901">
                  <c:v>1845</c:v>
                </c:pt>
                <c:pt idx="2902">
                  <c:v>1840</c:v>
                </c:pt>
                <c:pt idx="2903">
                  <c:v>1835</c:v>
                </c:pt>
                <c:pt idx="2904">
                  <c:v>1830</c:v>
                </c:pt>
                <c:pt idx="2905">
                  <c:v>1825</c:v>
                </c:pt>
                <c:pt idx="2906">
                  <c:v>1820</c:v>
                </c:pt>
                <c:pt idx="2907">
                  <c:v>1815</c:v>
                </c:pt>
                <c:pt idx="2908">
                  <c:v>1810</c:v>
                </c:pt>
                <c:pt idx="2909">
                  <c:v>1805</c:v>
                </c:pt>
                <c:pt idx="2910">
                  <c:v>1800</c:v>
                </c:pt>
                <c:pt idx="2911">
                  <c:v>1795</c:v>
                </c:pt>
                <c:pt idx="2912">
                  <c:v>1790</c:v>
                </c:pt>
                <c:pt idx="2913">
                  <c:v>1785</c:v>
                </c:pt>
                <c:pt idx="2914">
                  <c:v>1780</c:v>
                </c:pt>
                <c:pt idx="2915">
                  <c:v>1775</c:v>
                </c:pt>
                <c:pt idx="2916">
                  <c:v>1770</c:v>
                </c:pt>
                <c:pt idx="2917">
                  <c:v>1765</c:v>
                </c:pt>
                <c:pt idx="2918">
                  <c:v>1760</c:v>
                </c:pt>
                <c:pt idx="2919">
                  <c:v>1755</c:v>
                </c:pt>
                <c:pt idx="2920">
                  <c:v>1750</c:v>
                </c:pt>
                <c:pt idx="2921">
                  <c:v>1745</c:v>
                </c:pt>
                <c:pt idx="2922">
                  <c:v>1740</c:v>
                </c:pt>
                <c:pt idx="2923">
                  <c:v>1735</c:v>
                </c:pt>
                <c:pt idx="2924">
                  <c:v>1730</c:v>
                </c:pt>
                <c:pt idx="2925">
                  <c:v>1725</c:v>
                </c:pt>
                <c:pt idx="2926">
                  <c:v>1720</c:v>
                </c:pt>
                <c:pt idx="2927">
                  <c:v>1715</c:v>
                </c:pt>
                <c:pt idx="2928">
                  <c:v>1710</c:v>
                </c:pt>
                <c:pt idx="2929">
                  <c:v>1705</c:v>
                </c:pt>
                <c:pt idx="2930">
                  <c:v>1700</c:v>
                </c:pt>
                <c:pt idx="2931">
                  <c:v>1695</c:v>
                </c:pt>
                <c:pt idx="2932">
                  <c:v>1690</c:v>
                </c:pt>
                <c:pt idx="2933">
                  <c:v>1685</c:v>
                </c:pt>
                <c:pt idx="2934">
                  <c:v>1680</c:v>
                </c:pt>
                <c:pt idx="2935">
                  <c:v>1675</c:v>
                </c:pt>
                <c:pt idx="2936">
                  <c:v>1670</c:v>
                </c:pt>
                <c:pt idx="2937">
                  <c:v>1665</c:v>
                </c:pt>
                <c:pt idx="2938">
                  <c:v>1660</c:v>
                </c:pt>
                <c:pt idx="2939">
                  <c:v>1655</c:v>
                </c:pt>
                <c:pt idx="2940">
                  <c:v>1650</c:v>
                </c:pt>
                <c:pt idx="2941">
                  <c:v>1645</c:v>
                </c:pt>
                <c:pt idx="2942">
                  <c:v>1640</c:v>
                </c:pt>
                <c:pt idx="2943">
                  <c:v>1635</c:v>
                </c:pt>
                <c:pt idx="2944">
                  <c:v>1630</c:v>
                </c:pt>
                <c:pt idx="2945">
                  <c:v>1625</c:v>
                </c:pt>
                <c:pt idx="2946">
                  <c:v>1620</c:v>
                </c:pt>
                <c:pt idx="2947">
                  <c:v>1615</c:v>
                </c:pt>
                <c:pt idx="2948">
                  <c:v>1610</c:v>
                </c:pt>
                <c:pt idx="2949">
                  <c:v>1605</c:v>
                </c:pt>
                <c:pt idx="2950">
                  <c:v>1600</c:v>
                </c:pt>
                <c:pt idx="2951">
                  <c:v>1595</c:v>
                </c:pt>
                <c:pt idx="2952">
                  <c:v>1590</c:v>
                </c:pt>
                <c:pt idx="2953">
                  <c:v>1585</c:v>
                </c:pt>
                <c:pt idx="2954">
                  <c:v>1580</c:v>
                </c:pt>
                <c:pt idx="2955">
                  <c:v>1575</c:v>
                </c:pt>
                <c:pt idx="2956">
                  <c:v>1570</c:v>
                </c:pt>
                <c:pt idx="2957">
                  <c:v>1565</c:v>
                </c:pt>
                <c:pt idx="2958">
                  <c:v>1560</c:v>
                </c:pt>
                <c:pt idx="2959">
                  <c:v>1555</c:v>
                </c:pt>
                <c:pt idx="2960">
                  <c:v>1550</c:v>
                </c:pt>
                <c:pt idx="2961">
                  <c:v>1545</c:v>
                </c:pt>
                <c:pt idx="2962">
                  <c:v>1540</c:v>
                </c:pt>
                <c:pt idx="2963">
                  <c:v>1535</c:v>
                </c:pt>
                <c:pt idx="2964">
                  <c:v>1530</c:v>
                </c:pt>
                <c:pt idx="2965">
                  <c:v>1525</c:v>
                </c:pt>
                <c:pt idx="2966">
                  <c:v>1520</c:v>
                </c:pt>
                <c:pt idx="2967">
                  <c:v>1515</c:v>
                </c:pt>
                <c:pt idx="2968">
                  <c:v>1510</c:v>
                </c:pt>
                <c:pt idx="2969">
                  <c:v>1505</c:v>
                </c:pt>
                <c:pt idx="2970">
                  <c:v>1500</c:v>
                </c:pt>
                <c:pt idx="2971">
                  <c:v>1495</c:v>
                </c:pt>
                <c:pt idx="2972">
                  <c:v>1490</c:v>
                </c:pt>
                <c:pt idx="2973">
                  <c:v>1485</c:v>
                </c:pt>
                <c:pt idx="2974">
                  <c:v>1480</c:v>
                </c:pt>
                <c:pt idx="2975">
                  <c:v>1475</c:v>
                </c:pt>
                <c:pt idx="2976">
                  <c:v>1470</c:v>
                </c:pt>
                <c:pt idx="2977">
                  <c:v>1465</c:v>
                </c:pt>
                <c:pt idx="2978">
                  <c:v>1460</c:v>
                </c:pt>
                <c:pt idx="2979">
                  <c:v>1455</c:v>
                </c:pt>
                <c:pt idx="2980">
                  <c:v>1450</c:v>
                </c:pt>
                <c:pt idx="2981">
                  <c:v>1445</c:v>
                </c:pt>
                <c:pt idx="2982">
                  <c:v>1440</c:v>
                </c:pt>
                <c:pt idx="2983">
                  <c:v>1435</c:v>
                </c:pt>
                <c:pt idx="2984">
                  <c:v>1430</c:v>
                </c:pt>
                <c:pt idx="2985">
                  <c:v>1425</c:v>
                </c:pt>
                <c:pt idx="2986">
                  <c:v>1420</c:v>
                </c:pt>
                <c:pt idx="2987">
                  <c:v>1415</c:v>
                </c:pt>
                <c:pt idx="2988">
                  <c:v>1410</c:v>
                </c:pt>
                <c:pt idx="2989">
                  <c:v>1405</c:v>
                </c:pt>
                <c:pt idx="2990">
                  <c:v>1400</c:v>
                </c:pt>
                <c:pt idx="2991">
                  <c:v>1395</c:v>
                </c:pt>
                <c:pt idx="2992">
                  <c:v>1390</c:v>
                </c:pt>
                <c:pt idx="2993">
                  <c:v>1385</c:v>
                </c:pt>
                <c:pt idx="2994">
                  <c:v>1380</c:v>
                </c:pt>
                <c:pt idx="2995">
                  <c:v>1375</c:v>
                </c:pt>
                <c:pt idx="2996">
                  <c:v>1370</c:v>
                </c:pt>
                <c:pt idx="2997">
                  <c:v>1365</c:v>
                </c:pt>
                <c:pt idx="2998">
                  <c:v>1360</c:v>
                </c:pt>
                <c:pt idx="2999">
                  <c:v>1355</c:v>
                </c:pt>
                <c:pt idx="3000">
                  <c:v>1350</c:v>
                </c:pt>
                <c:pt idx="3001">
                  <c:v>1345</c:v>
                </c:pt>
                <c:pt idx="3002">
                  <c:v>1340</c:v>
                </c:pt>
                <c:pt idx="3003">
                  <c:v>1335</c:v>
                </c:pt>
                <c:pt idx="3004">
                  <c:v>1330</c:v>
                </c:pt>
                <c:pt idx="3005">
                  <c:v>1325</c:v>
                </c:pt>
                <c:pt idx="3006">
                  <c:v>1320</c:v>
                </c:pt>
                <c:pt idx="3007">
                  <c:v>1315</c:v>
                </c:pt>
                <c:pt idx="3008">
                  <c:v>1310</c:v>
                </c:pt>
                <c:pt idx="3009">
                  <c:v>1305</c:v>
                </c:pt>
                <c:pt idx="3010">
                  <c:v>1300</c:v>
                </c:pt>
                <c:pt idx="3011">
                  <c:v>1295</c:v>
                </c:pt>
                <c:pt idx="3012">
                  <c:v>1290</c:v>
                </c:pt>
                <c:pt idx="3013">
                  <c:v>1285</c:v>
                </c:pt>
                <c:pt idx="3014">
                  <c:v>1280</c:v>
                </c:pt>
                <c:pt idx="3015">
                  <c:v>1275</c:v>
                </c:pt>
                <c:pt idx="3016">
                  <c:v>1270</c:v>
                </c:pt>
                <c:pt idx="3017">
                  <c:v>1265</c:v>
                </c:pt>
                <c:pt idx="3018">
                  <c:v>1260</c:v>
                </c:pt>
                <c:pt idx="3019">
                  <c:v>1255</c:v>
                </c:pt>
                <c:pt idx="3020">
                  <c:v>1250</c:v>
                </c:pt>
                <c:pt idx="3021">
                  <c:v>1245</c:v>
                </c:pt>
                <c:pt idx="3022">
                  <c:v>1240</c:v>
                </c:pt>
                <c:pt idx="3023">
                  <c:v>1235</c:v>
                </c:pt>
                <c:pt idx="3024">
                  <c:v>1230</c:v>
                </c:pt>
                <c:pt idx="3025">
                  <c:v>1225</c:v>
                </c:pt>
                <c:pt idx="3026">
                  <c:v>1220</c:v>
                </c:pt>
                <c:pt idx="3027">
                  <c:v>1215</c:v>
                </c:pt>
                <c:pt idx="3028">
                  <c:v>1210</c:v>
                </c:pt>
                <c:pt idx="3029">
                  <c:v>1205</c:v>
                </c:pt>
                <c:pt idx="3030">
                  <c:v>1200</c:v>
                </c:pt>
                <c:pt idx="3031">
                  <c:v>1195</c:v>
                </c:pt>
                <c:pt idx="3032">
                  <c:v>1190</c:v>
                </c:pt>
                <c:pt idx="3033">
                  <c:v>1185</c:v>
                </c:pt>
                <c:pt idx="3034">
                  <c:v>1180</c:v>
                </c:pt>
                <c:pt idx="3035">
                  <c:v>1175</c:v>
                </c:pt>
                <c:pt idx="3036">
                  <c:v>1170</c:v>
                </c:pt>
                <c:pt idx="3037">
                  <c:v>1165</c:v>
                </c:pt>
                <c:pt idx="3038">
                  <c:v>1160</c:v>
                </c:pt>
                <c:pt idx="3039">
                  <c:v>1155</c:v>
                </c:pt>
                <c:pt idx="3040">
                  <c:v>1150</c:v>
                </c:pt>
                <c:pt idx="3041">
                  <c:v>1145</c:v>
                </c:pt>
                <c:pt idx="3042">
                  <c:v>1140</c:v>
                </c:pt>
                <c:pt idx="3043">
                  <c:v>1135</c:v>
                </c:pt>
                <c:pt idx="3044">
                  <c:v>1130</c:v>
                </c:pt>
                <c:pt idx="3045">
                  <c:v>1125</c:v>
                </c:pt>
                <c:pt idx="3046">
                  <c:v>1120</c:v>
                </c:pt>
                <c:pt idx="3047">
                  <c:v>1115</c:v>
                </c:pt>
                <c:pt idx="3048">
                  <c:v>1110</c:v>
                </c:pt>
                <c:pt idx="3049">
                  <c:v>1105</c:v>
                </c:pt>
                <c:pt idx="3050">
                  <c:v>1100</c:v>
                </c:pt>
                <c:pt idx="3051">
                  <c:v>1095</c:v>
                </c:pt>
                <c:pt idx="3052">
                  <c:v>1090</c:v>
                </c:pt>
                <c:pt idx="3053">
                  <c:v>1085</c:v>
                </c:pt>
                <c:pt idx="3054">
                  <c:v>1080</c:v>
                </c:pt>
                <c:pt idx="3055">
                  <c:v>1075</c:v>
                </c:pt>
                <c:pt idx="3056">
                  <c:v>1070</c:v>
                </c:pt>
                <c:pt idx="3057">
                  <c:v>1065</c:v>
                </c:pt>
                <c:pt idx="3058">
                  <c:v>1060</c:v>
                </c:pt>
                <c:pt idx="3059">
                  <c:v>1055</c:v>
                </c:pt>
                <c:pt idx="3060">
                  <c:v>1050</c:v>
                </c:pt>
                <c:pt idx="3061">
                  <c:v>1045</c:v>
                </c:pt>
                <c:pt idx="3062">
                  <c:v>1040</c:v>
                </c:pt>
                <c:pt idx="3063">
                  <c:v>1035</c:v>
                </c:pt>
                <c:pt idx="3064">
                  <c:v>1030</c:v>
                </c:pt>
                <c:pt idx="3065">
                  <c:v>1025</c:v>
                </c:pt>
                <c:pt idx="3066">
                  <c:v>1020</c:v>
                </c:pt>
                <c:pt idx="3067">
                  <c:v>1015</c:v>
                </c:pt>
                <c:pt idx="3068">
                  <c:v>1010</c:v>
                </c:pt>
                <c:pt idx="3069">
                  <c:v>1005</c:v>
                </c:pt>
                <c:pt idx="3070">
                  <c:v>1000</c:v>
                </c:pt>
                <c:pt idx="3071">
                  <c:v>995</c:v>
                </c:pt>
                <c:pt idx="3072">
                  <c:v>990</c:v>
                </c:pt>
                <c:pt idx="3073">
                  <c:v>985</c:v>
                </c:pt>
                <c:pt idx="3074">
                  <c:v>980</c:v>
                </c:pt>
                <c:pt idx="3075">
                  <c:v>975</c:v>
                </c:pt>
                <c:pt idx="3076">
                  <c:v>970</c:v>
                </c:pt>
                <c:pt idx="3077">
                  <c:v>965</c:v>
                </c:pt>
                <c:pt idx="3078">
                  <c:v>960</c:v>
                </c:pt>
                <c:pt idx="3079">
                  <c:v>955</c:v>
                </c:pt>
                <c:pt idx="3080">
                  <c:v>950</c:v>
                </c:pt>
                <c:pt idx="3081">
                  <c:v>945</c:v>
                </c:pt>
                <c:pt idx="3082">
                  <c:v>940</c:v>
                </c:pt>
                <c:pt idx="3083">
                  <c:v>935</c:v>
                </c:pt>
                <c:pt idx="3084">
                  <c:v>930</c:v>
                </c:pt>
                <c:pt idx="3085">
                  <c:v>925</c:v>
                </c:pt>
                <c:pt idx="3086">
                  <c:v>920</c:v>
                </c:pt>
                <c:pt idx="3087">
                  <c:v>915</c:v>
                </c:pt>
                <c:pt idx="3088">
                  <c:v>910</c:v>
                </c:pt>
                <c:pt idx="3089">
                  <c:v>905</c:v>
                </c:pt>
                <c:pt idx="3090">
                  <c:v>900</c:v>
                </c:pt>
                <c:pt idx="3091">
                  <c:v>895</c:v>
                </c:pt>
                <c:pt idx="3092">
                  <c:v>890</c:v>
                </c:pt>
                <c:pt idx="3093">
                  <c:v>885</c:v>
                </c:pt>
                <c:pt idx="3094">
                  <c:v>880</c:v>
                </c:pt>
                <c:pt idx="3095">
                  <c:v>875</c:v>
                </c:pt>
                <c:pt idx="3096">
                  <c:v>870</c:v>
                </c:pt>
                <c:pt idx="3097">
                  <c:v>865</c:v>
                </c:pt>
                <c:pt idx="3098">
                  <c:v>860</c:v>
                </c:pt>
                <c:pt idx="3099">
                  <c:v>855</c:v>
                </c:pt>
                <c:pt idx="3100">
                  <c:v>850</c:v>
                </c:pt>
                <c:pt idx="3101">
                  <c:v>845</c:v>
                </c:pt>
                <c:pt idx="3102">
                  <c:v>840</c:v>
                </c:pt>
                <c:pt idx="3103">
                  <c:v>835</c:v>
                </c:pt>
                <c:pt idx="3104">
                  <c:v>830</c:v>
                </c:pt>
                <c:pt idx="3105">
                  <c:v>825</c:v>
                </c:pt>
                <c:pt idx="3106">
                  <c:v>820</c:v>
                </c:pt>
                <c:pt idx="3107">
                  <c:v>815</c:v>
                </c:pt>
                <c:pt idx="3108">
                  <c:v>810</c:v>
                </c:pt>
                <c:pt idx="3109">
                  <c:v>805</c:v>
                </c:pt>
                <c:pt idx="3110">
                  <c:v>800</c:v>
                </c:pt>
                <c:pt idx="3111">
                  <c:v>795</c:v>
                </c:pt>
                <c:pt idx="3112">
                  <c:v>790</c:v>
                </c:pt>
                <c:pt idx="3113">
                  <c:v>785</c:v>
                </c:pt>
                <c:pt idx="3114">
                  <c:v>780</c:v>
                </c:pt>
                <c:pt idx="3115">
                  <c:v>775</c:v>
                </c:pt>
                <c:pt idx="3116">
                  <c:v>770</c:v>
                </c:pt>
                <c:pt idx="3117">
                  <c:v>765</c:v>
                </c:pt>
                <c:pt idx="3118">
                  <c:v>760</c:v>
                </c:pt>
                <c:pt idx="3119">
                  <c:v>755</c:v>
                </c:pt>
                <c:pt idx="3120">
                  <c:v>750</c:v>
                </c:pt>
                <c:pt idx="3121">
                  <c:v>745</c:v>
                </c:pt>
                <c:pt idx="3122">
                  <c:v>740</c:v>
                </c:pt>
                <c:pt idx="3123">
                  <c:v>735</c:v>
                </c:pt>
                <c:pt idx="3124">
                  <c:v>730</c:v>
                </c:pt>
                <c:pt idx="3125">
                  <c:v>725</c:v>
                </c:pt>
                <c:pt idx="3126">
                  <c:v>720</c:v>
                </c:pt>
                <c:pt idx="3127">
                  <c:v>715</c:v>
                </c:pt>
                <c:pt idx="3128">
                  <c:v>710</c:v>
                </c:pt>
                <c:pt idx="3129">
                  <c:v>705</c:v>
                </c:pt>
                <c:pt idx="3130">
                  <c:v>700</c:v>
                </c:pt>
                <c:pt idx="3131">
                  <c:v>695</c:v>
                </c:pt>
                <c:pt idx="3132">
                  <c:v>690</c:v>
                </c:pt>
                <c:pt idx="3133">
                  <c:v>685</c:v>
                </c:pt>
                <c:pt idx="3134">
                  <c:v>680</c:v>
                </c:pt>
                <c:pt idx="3135">
                  <c:v>675</c:v>
                </c:pt>
                <c:pt idx="3136">
                  <c:v>670</c:v>
                </c:pt>
                <c:pt idx="3137">
                  <c:v>665</c:v>
                </c:pt>
                <c:pt idx="3138">
                  <c:v>660</c:v>
                </c:pt>
                <c:pt idx="3139">
                  <c:v>655</c:v>
                </c:pt>
                <c:pt idx="3140">
                  <c:v>650</c:v>
                </c:pt>
                <c:pt idx="3141">
                  <c:v>645</c:v>
                </c:pt>
                <c:pt idx="3142">
                  <c:v>640</c:v>
                </c:pt>
                <c:pt idx="3143">
                  <c:v>635</c:v>
                </c:pt>
                <c:pt idx="3144">
                  <c:v>630</c:v>
                </c:pt>
                <c:pt idx="3145">
                  <c:v>625</c:v>
                </c:pt>
                <c:pt idx="3146">
                  <c:v>620</c:v>
                </c:pt>
                <c:pt idx="3147">
                  <c:v>615</c:v>
                </c:pt>
                <c:pt idx="3148">
                  <c:v>610</c:v>
                </c:pt>
                <c:pt idx="3149">
                  <c:v>605</c:v>
                </c:pt>
                <c:pt idx="3150">
                  <c:v>600</c:v>
                </c:pt>
                <c:pt idx="3151">
                  <c:v>595</c:v>
                </c:pt>
                <c:pt idx="3152">
                  <c:v>590</c:v>
                </c:pt>
                <c:pt idx="3153">
                  <c:v>585</c:v>
                </c:pt>
                <c:pt idx="3154">
                  <c:v>580</c:v>
                </c:pt>
                <c:pt idx="3155">
                  <c:v>575</c:v>
                </c:pt>
                <c:pt idx="3156">
                  <c:v>570</c:v>
                </c:pt>
                <c:pt idx="3157">
                  <c:v>565</c:v>
                </c:pt>
                <c:pt idx="3158">
                  <c:v>560</c:v>
                </c:pt>
                <c:pt idx="3159">
                  <c:v>555</c:v>
                </c:pt>
                <c:pt idx="3160">
                  <c:v>550</c:v>
                </c:pt>
                <c:pt idx="3161">
                  <c:v>545</c:v>
                </c:pt>
                <c:pt idx="3162">
                  <c:v>540</c:v>
                </c:pt>
                <c:pt idx="3163">
                  <c:v>535</c:v>
                </c:pt>
                <c:pt idx="3164">
                  <c:v>530</c:v>
                </c:pt>
                <c:pt idx="3165">
                  <c:v>525</c:v>
                </c:pt>
                <c:pt idx="3166">
                  <c:v>520</c:v>
                </c:pt>
                <c:pt idx="3167">
                  <c:v>515</c:v>
                </c:pt>
                <c:pt idx="3168">
                  <c:v>510</c:v>
                </c:pt>
                <c:pt idx="3169">
                  <c:v>505</c:v>
                </c:pt>
                <c:pt idx="3170">
                  <c:v>500</c:v>
                </c:pt>
                <c:pt idx="3171">
                  <c:v>495</c:v>
                </c:pt>
                <c:pt idx="3172">
                  <c:v>490</c:v>
                </c:pt>
                <c:pt idx="3173">
                  <c:v>485</c:v>
                </c:pt>
                <c:pt idx="3174">
                  <c:v>480</c:v>
                </c:pt>
                <c:pt idx="3175">
                  <c:v>475</c:v>
                </c:pt>
                <c:pt idx="3176">
                  <c:v>470</c:v>
                </c:pt>
                <c:pt idx="3177">
                  <c:v>465</c:v>
                </c:pt>
                <c:pt idx="3178">
                  <c:v>460</c:v>
                </c:pt>
                <c:pt idx="3179">
                  <c:v>455</c:v>
                </c:pt>
                <c:pt idx="3180">
                  <c:v>450</c:v>
                </c:pt>
                <c:pt idx="3181">
                  <c:v>445</c:v>
                </c:pt>
                <c:pt idx="3182">
                  <c:v>440</c:v>
                </c:pt>
                <c:pt idx="3183">
                  <c:v>435</c:v>
                </c:pt>
                <c:pt idx="3184">
                  <c:v>430</c:v>
                </c:pt>
                <c:pt idx="3185">
                  <c:v>425</c:v>
                </c:pt>
                <c:pt idx="3186">
                  <c:v>420</c:v>
                </c:pt>
                <c:pt idx="3187">
                  <c:v>415</c:v>
                </c:pt>
                <c:pt idx="3188">
                  <c:v>410</c:v>
                </c:pt>
                <c:pt idx="3189">
                  <c:v>405</c:v>
                </c:pt>
                <c:pt idx="3190">
                  <c:v>400</c:v>
                </c:pt>
                <c:pt idx="3191">
                  <c:v>395</c:v>
                </c:pt>
                <c:pt idx="3192">
                  <c:v>390</c:v>
                </c:pt>
                <c:pt idx="3193">
                  <c:v>385</c:v>
                </c:pt>
                <c:pt idx="3194">
                  <c:v>380</c:v>
                </c:pt>
                <c:pt idx="3195">
                  <c:v>375</c:v>
                </c:pt>
                <c:pt idx="3196">
                  <c:v>370</c:v>
                </c:pt>
                <c:pt idx="3197">
                  <c:v>365</c:v>
                </c:pt>
                <c:pt idx="3198">
                  <c:v>360</c:v>
                </c:pt>
                <c:pt idx="3199">
                  <c:v>355</c:v>
                </c:pt>
                <c:pt idx="3200">
                  <c:v>350</c:v>
                </c:pt>
                <c:pt idx="3201">
                  <c:v>345</c:v>
                </c:pt>
                <c:pt idx="3202">
                  <c:v>340</c:v>
                </c:pt>
                <c:pt idx="3203">
                  <c:v>335</c:v>
                </c:pt>
                <c:pt idx="3204">
                  <c:v>330</c:v>
                </c:pt>
                <c:pt idx="3205">
                  <c:v>325</c:v>
                </c:pt>
                <c:pt idx="3206">
                  <c:v>320</c:v>
                </c:pt>
                <c:pt idx="3207">
                  <c:v>315</c:v>
                </c:pt>
                <c:pt idx="3208">
                  <c:v>310</c:v>
                </c:pt>
                <c:pt idx="3209">
                  <c:v>305</c:v>
                </c:pt>
                <c:pt idx="3210">
                  <c:v>300</c:v>
                </c:pt>
                <c:pt idx="3211">
                  <c:v>295</c:v>
                </c:pt>
                <c:pt idx="3212">
                  <c:v>290</c:v>
                </c:pt>
                <c:pt idx="3213">
                  <c:v>285</c:v>
                </c:pt>
                <c:pt idx="3214">
                  <c:v>280</c:v>
                </c:pt>
                <c:pt idx="3215">
                  <c:v>275</c:v>
                </c:pt>
                <c:pt idx="3216">
                  <c:v>270</c:v>
                </c:pt>
                <c:pt idx="3217">
                  <c:v>265</c:v>
                </c:pt>
                <c:pt idx="3218">
                  <c:v>260</c:v>
                </c:pt>
                <c:pt idx="3219">
                  <c:v>255</c:v>
                </c:pt>
                <c:pt idx="3220">
                  <c:v>250</c:v>
                </c:pt>
                <c:pt idx="3221">
                  <c:v>245</c:v>
                </c:pt>
                <c:pt idx="3222">
                  <c:v>240</c:v>
                </c:pt>
                <c:pt idx="3223">
                  <c:v>235</c:v>
                </c:pt>
                <c:pt idx="3224">
                  <c:v>230</c:v>
                </c:pt>
                <c:pt idx="3225">
                  <c:v>225</c:v>
                </c:pt>
                <c:pt idx="3226">
                  <c:v>220</c:v>
                </c:pt>
                <c:pt idx="3227">
                  <c:v>215</c:v>
                </c:pt>
                <c:pt idx="3228">
                  <c:v>210</c:v>
                </c:pt>
                <c:pt idx="3229">
                  <c:v>205</c:v>
                </c:pt>
                <c:pt idx="3230">
                  <c:v>200</c:v>
                </c:pt>
                <c:pt idx="3231">
                  <c:v>195</c:v>
                </c:pt>
                <c:pt idx="3232">
                  <c:v>190</c:v>
                </c:pt>
                <c:pt idx="3233">
                  <c:v>185</c:v>
                </c:pt>
                <c:pt idx="3234">
                  <c:v>180</c:v>
                </c:pt>
                <c:pt idx="3235">
                  <c:v>175</c:v>
                </c:pt>
                <c:pt idx="3236">
                  <c:v>170</c:v>
                </c:pt>
                <c:pt idx="3237">
                  <c:v>165</c:v>
                </c:pt>
                <c:pt idx="3238">
                  <c:v>160</c:v>
                </c:pt>
                <c:pt idx="3239">
                  <c:v>155</c:v>
                </c:pt>
                <c:pt idx="3240">
                  <c:v>150</c:v>
                </c:pt>
                <c:pt idx="3241">
                  <c:v>145</c:v>
                </c:pt>
                <c:pt idx="3242">
                  <c:v>140</c:v>
                </c:pt>
                <c:pt idx="3243">
                  <c:v>135</c:v>
                </c:pt>
                <c:pt idx="3244">
                  <c:v>130</c:v>
                </c:pt>
                <c:pt idx="3245">
                  <c:v>125</c:v>
                </c:pt>
                <c:pt idx="3246">
                  <c:v>120</c:v>
                </c:pt>
                <c:pt idx="3247">
                  <c:v>115</c:v>
                </c:pt>
                <c:pt idx="3248">
                  <c:v>110</c:v>
                </c:pt>
                <c:pt idx="3249">
                  <c:v>105</c:v>
                </c:pt>
                <c:pt idx="3250">
                  <c:v>100</c:v>
                </c:pt>
                <c:pt idx="3251">
                  <c:v>95</c:v>
                </c:pt>
                <c:pt idx="3252">
                  <c:v>90</c:v>
                </c:pt>
                <c:pt idx="3253">
                  <c:v>85</c:v>
                </c:pt>
                <c:pt idx="3254">
                  <c:v>80</c:v>
                </c:pt>
                <c:pt idx="3255">
                  <c:v>75</c:v>
                </c:pt>
                <c:pt idx="3256">
                  <c:v>70</c:v>
                </c:pt>
                <c:pt idx="3257">
                  <c:v>65</c:v>
                </c:pt>
                <c:pt idx="3258">
                  <c:v>60</c:v>
                </c:pt>
                <c:pt idx="3259">
                  <c:v>55</c:v>
                </c:pt>
                <c:pt idx="3260">
                  <c:v>50</c:v>
                </c:pt>
                <c:pt idx="3261">
                  <c:v>45</c:v>
                </c:pt>
                <c:pt idx="3262">
                  <c:v>40</c:v>
                </c:pt>
                <c:pt idx="3263">
                  <c:v>35</c:v>
                </c:pt>
                <c:pt idx="3264">
                  <c:v>30</c:v>
                </c:pt>
                <c:pt idx="3265">
                  <c:v>25</c:v>
                </c:pt>
                <c:pt idx="3266">
                  <c:v>20</c:v>
                </c:pt>
                <c:pt idx="3267">
                  <c:v>15</c:v>
                </c:pt>
                <c:pt idx="3268">
                  <c:v>10</c:v>
                </c:pt>
                <c:pt idx="3269">
                  <c:v>5</c:v>
                </c:pt>
                <c:pt idx="3270">
                  <c:v>0</c:v>
                </c:pt>
              </c:numCache>
            </c:numRef>
          </c:xVal>
          <c:yVal>
            <c:numRef>
              <c:f>marine09!$E$392:$E$3662</c:f>
              <c:numCache>
                <c:formatCode>General</c:formatCode>
                <c:ptCount val="3271"/>
                <c:pt idx="0">
                  <c:v>483.9</c:v>
                </c:pt>
                <c:pt idx="1">
                  <c:v>484.9</c:v>
                </c:pt>
                <c:pt idx="2">
                  <c:v>486.4</c:v>
                </c:pt>
                <c:pt idx="3">
                  <c:v>486.5</c:v>
                </c:pt>
                <c:pt idx="4">
                  <c:v>484.2</c:v>
                </c:pt>
                <c:pt idx="5">
                  <c:v>480</c:v>
                </c:pt>
                <c:pt idx="6">
                  <c:v>476</c:v>
                </c:pt>
                <c:pt idx="7">
                  <c:v>472.3</c:v>
                </c:pt>
                <c:pt idx="8">
                  <c:v>467.8</c:v>
                </c:pt>
                <c:pt idx="9">
                  <c:v>464.6</c:v>
                </c:pt>
                <c:pt idx="10">
                  <c:v>463</c:v>
                </c:pt>
                <c:pt idx="11">
                  <c:v>460.3</c:v>
                </c:pt>
                <c:pt idx="12">
                  <c:v>455.5</c:v>
                </c:pt>
                <c:pt idx="13">
                  <c:v>448.5</c:v>
                </c:pt>
                <c:pt idx="14">
                  <c:v>440.7</c:v>
                </c:pt>
                <c:pt idx="15">
                  <c:v>433.6</c:v>
                </c:pt>
                <c:pt idx="16">
                  <c:v>429.2</c:v>
                </c:pt>
                <c:pt idx="17">
                  <c:v>428.1</c:v>
                </c:pt>
                <c:pt idx="18">
                  <c:v>430.1</c:v>
                </c:pt>
                <c:pt idx="19">
                  <c:v>433.9</c:v>
                </c:pt>
                <c:pt idx="20">
                  <c:v>440.2</c:v>
                </c:pt>
                <c:pt idx="21">
                  <c:v>443.2</c:v>
                </c:pt>
                <c:pt idx="22">
                  <c:v>445.7</c:v>
                </c:pt>
                <c:pt idx="23">
                  <c:v>447.7</c:v>
                </c:pt>
                <c:pt idx="24">
                  <c:v>448.9</c:v>
                </c:pt>
                <c:pt idx="25">
                  <c:v>449.4</c:v>
                </c:pt>
                <c:pt idx="26">
                  <c:v>449.3</c:v>
                </c:pt>
                <c:pt idx="27">
                  <c:v>448.3</c:v>
                </c:pt>
                <c:pt idx="28">
                  <c:v>447</c:v>
                </c:pt>
                <c:pt idx="29">
                  <c:v>445.5</c:v>
                </c:pt>
                <c:pt idx="30">
                  <c:v>443.6</c:v>
                </c:pt>
                <c:pt idx="31">
                  <c:v>441.7</c:v>
                </c:pt>
                <c:pt idx="32">
                  <c:v>439.7</c:v>
                </c:pt>
                <c:pt idx="33">
                  <c:v>437.4</c:v>
                </c:pt>
                <c:pt idx="34">
                  <c:v>435.2</c:v>
                </c:pt>
                <c:pt idx="35">
                  <c:v>432.8</c:v>
                </c:pt>
                <c:pt idx="36">
                  <c:v>430.1</c:v>
                </c:pt>
                <c:pt idx="37">
                  <c:v>427.1</c:v>
                </c:pt>
                <c:pt idx="38">
                  <c:v>423.7</c:v>
                </c:pt>
                <c:pt idx="39">
                  <c:v>419.9</c:v>
                </c:pt>
                <c:pt idx="40">
                  <c:v>415.8</c:v>
                </c:pt>
                <c:pt idx="41">
                  <c:v>412.3</c:v>
                </c:pt>
                <c:pt idx="42">
                  <c:v>411.4</c:v>
                </c:pt>
                <c:pt idx="43">
                  <c:v>413.1</c:v>
                </c:pt>
                <c:pt idx="44">
                  <c:v>416.2</c:v>
                </c:pt>
                <c:pt idx="45">
                  <c:v>419.4</c:v>
                </c:pt>
                <c:pt idx="46">
                  <c:v>422.4</c:v>
                </c:pt>
                <c:pt idx="47">
                  <c:v>425</c:v>
                </c:pt>
                <c:pt idx="48">
                  <c:v>427</c:v>
                </c:pt>
                <c:pt idx="49">
                  <c:v>428.7</c:v>
                </c:pt>
                <c:pt idx="50">
                  <c:v>430.1</c:v>
                </c:pt>
                <c:pt idx="51">
                  <c:v>431.2</c:v>
                </c:pt>
                <c:pt idx="52">
                  <c:v>432</c:v>
                </c:pt>
                <c:pt idx="53">
                  <c:v>432.5</c:v>
                </c:pt>
                <c:pt idx="54">
                  <c:v>433</c:v>
                </c:pt>
                <c:pt idx="55">
                  <c:v>433.2</c:v>
                </c:pt>
                <c:pt idx="56">
                  <c:v>433.3</c:v>
                </c:pt>
                <c:pt idx="57">
                  <c:v>433.4</c:v>
                </c:pt>
                <c:pt idx="58">
                  <c:v>433.4</c:v>
                </c:pt>
                <c:pt idx="59">
                  <c:v>433.1</c:v>
                </c:pt>
                <c:pt idx="60">
                  <c:v>432.7</c:v>
                </c:pt>
                <c:pt idx="61">
                  <c:v>431.9</c:v>
                </c:pt>
                <c:pt idx="62">
                  <c:v>430.7</c:v>
                </c:pt>
                <c:pt idx="63">
                  <c:v>429</c:v>
                </c:pt>
                <c:pt idx="64">
                  <c:v>427</c:v>
                </c:pt>
                <c:pt idx="65">
                  <c:v>424.6</c:v>
                </c:pt>
                <c:pt idx="66">
                  <c:v>421.7</c:v>
                </c:pt>
                <c:pt idx="67">
                  <c:v>418.6</c:v>
                </c:pt>
                <c:pt idx="68">
                  <c:v>415.7</c:v>
                </c:pt>
                <c:pt idx="69">
                  <c:v>413.2</c:v>
                </c:pt>
                <c:pt idx="70">
                  <c:v>411.2</c:v>
                </c:pt>
                <c:pt idx="71">
                  <c:v>410.2</c:v>
                </c:pt>
                <c:pt idx="72">
                  <c:v>410.5</c:v>
                </c:pt>
                <c:pt idx="73">
                  <c:v>411.5</c:v>
                </c:pt>
                <c:pt idx="74">
                  <c:v>413.3</c:v>
                </c:pt>
                <c:pt idx="75">
                  <c:v>415.2</c:v>
                </c:pt>
                <c:pt idx="76">
                  <c:v>417.2</c:v>
                </c:pt>
                <c:pt idx="77">
                  <c:v>418.9</c:v>
                </c:pt>
                <c:pt idx="78">
                  <c:v>420.1</c:v>
                </c:pt>
                <c:pt idx="79">
                  <c:v>420.9</c:v>
                </c:pt>
                <c:pt idx="80">
                  <c:v>421</c:v>
                </c:pt>
                <c:pt idx="81">
                  <c:v>420.7</c:v>
                </c:pt>
                <c:pt idx="82">
                  <c:v>420.1</c:v>
                </c:pt>
                <c:pt idx="83">
                  <c:v>419.5</c:v>
                </c:pt>
                <c:pt idx="84">
                  <c:v>418.9</c:v>
                </c:pt>
                <c:pt idx="85">
                  <c:v>418.5</c:v>
                </c:pt>
                <c:pt idx="86">
                  <c:v>418.4</c:v>
                </c:pt>
                <c:pt idx="87">
                  <c:v>418.3</c:v>
                </c:pt>
                <c:pt idx="88">
                  <c:v>417.6</c:v>
                </c:pt>
                <c:pt idx="89">
                  <c:v>416.1</c:v>
                </c:pt>
                <c:pt idx="90">
                  <c:v>414.1</c:v>
                </c:pt>
                <c:pt idx="91">
                  <c:v>412</c:v>
                </c:pt>
                <c:pt idx="92">
                  <c:v>410.6</c:v>
                </c:pt>
                <c:pt idx="93">
                  <c:v>409.6</c:v>
                </c:pt>
                <c:pt idx="94">
                  <c:v>409.2</c:v>
                </c:pt>
                <c:pt idx="95">
                  <c:v>409.3</c:v>
                </c:pt>
                <c:pt idx="96">
                  <c:v>409.9</c:v>
                </c:pt>
                <c:pt idx="97">
                  <c:v>410.5</c:v>
                </c:pt>
                <c:pt idx="98">
                  <c:v>411.5</c:v>
                </c:pt>
                <c:pt idx="99">
                  <c:v>412.8</c:v>
                </c:pt>
                <c:pt idx="100">
                  <c:v>414.3</c:v>
                </c:pt>
                <c:pt idx="101">
                  <c:v>415.9</c:v>
                </c:pt>
                <c:pt idx="102">
                  <c:v>417.5</c:v>
                </c:pt>
                <c:pt idx="103">
                  <c:v>419.4</c:v>
                </c:pt>
                <c:pt idx="104">
                  <c:v>421.3</c:v>
                </c:pt>
                <c:pt idx="105">
                  <c:v>423.3</c:v>
                </c:pt>
                <c:pt idx="106">
                  <c:v>425.4</c:v>
                </c:pt>
                <c:pt idx="107">
                  <c:v>427.2</c:v>
                </c:pt>
                <c:pt idx="108">
                  <c:v>428.6</c:v>
                </c:pt>
                <c:pt idx="109">
                  <c:v>429.2</c:v>
                </c:pt>
                <c:pt idx="110">
                  <c:v>428.8</c:v>
                </c:pt>
                <c:pt idx="111">
                  <c:v>426.8</c:v>
                </c:pt>
                <c:pt idx="112">
                  <c:v>423.5</c:v>
                </c:pt>
                <c:pt idx="113">
                  <c:v>418.5</c:v>
                </c:pt>
                <c:pt idx="114">
                  <c:v>412.4</c:v>
                </c:pt>
                <c:pt idx="115">
                  <c:v>406</c:v>
                </c:pt>
                <c:pt idx="116">
                  <c:v>399.8</c:v>
                </c:pt>
                <c:pt idx="117">
                  <c:v>394.9</c:v>
                </c:pt>
                <c:pt idx="118">
                  <c:v>392</c:v>
                </c:pt>
                <c:pt idx="119">
                  <c:v>391.8</c:v>
                </c:pt>
                <c:pt idx="120">
                  <c:v>393.1</c:v>
                </c:pt>
                <c:pt idx="121">
                  <c:v>394.6</c:v>
                </c:pt>
                <c:pt idx="122">
                  <c:v>395.7</c:v>
                </c:pt>
                <c:pt idx="123">
                  <c:v>396</c:v>
                </c:pt>
                <c:pt idx="124">
                  <c:v>395.2</c:v>
                </c:pt>
                <c:pt idx="125">
                  <c:v>393.7</c:v>
                </c:pt>
                <c:pt idx="126">
                  <c:v>391.2</c:v>
                </c:pt>
                <c:pt idx="127">
                  <c:v>388.2</c:v>
                </c:pt>
                <c:pt idx="128">
                  <c:v>384.4</c:v>
                </c:pt>
                <c:pt idx="129">
                  <c:v>380</c:v>
                </c:pt>
                <c:pt idx="130">
                  <c:v>374.9</c:v>
                </c:pt>
                <c:pt idx="131">
                  <c:v>369.6</c:v>
                </c:pt>
                <c:pt idx="132">
                  <c:v>364.2</c:v>
                </c:pt>
                <c:pt idx="133">
                  <c:v>359.6</c:v>
                </c:pt>
                <c:pt idx="134">
                  <c:v>356.1</c:v>
                </c:pt>
                <c:pt idx="135">
                  <c:v>354.2</c:v>
                </c:pt>
                <c:pt idx="136">
                  <c:v>354.1</c:v>
                </c:pt>
                <c:pt idx="137">
                  <c:v>355.2</c:v>
                </c:pt>
                <c:pt idx="138">
                  <c:v>356.7</c:v>
                </c:pt>
                <c:pt idx="139">
                  <c:v>357.9</c:v>
                </c:pt>
                <c:pt idx="140">
                  <c:v>358.7</c:v>
                </c:pt>
                <c:pt idx="141">
                  <c:v>358.8</c:v>
                </c:pt>
                <c:pt idx="142">
                  <c:v>358.7</c:v>
                </c:pt>
                <c:pt idx="143">
                  <c:v>358.7</c:v>
                </c:pt>
                <c:pt idx="144">
                  <c:v>359.3</c:v>
                </c:pt>
                <c:pt idx="145">
                  <c:v>360.5</c:v>
                </c:pt>
                <c:pt idx="146">
                  <c:v>362.2</c:v>
                </c:pt>
                <c:pt idx="147">
                  <c:v>364.5</c:v>
                </c:pt>
                <c:pt idx="148">
                  <c:v>366.8</c:v>
                </c:pt>
                <c:pt idx="149">
                  <c:v>369.1</c:v>
                </c:pt>
                <c:pt idx="150">
                  <c:v>371.4</c:v>
                </c:pt>
                <c:pt idx="151">
                  <c:v>373.5</c:v>
                </c:pt>
                <c:pt idx="152">
                  <c:v>375.7</c:v>
                </c:pt>
                <c:pt idx="153">
                  <c:v>377.7</c:v>
                </c:pt>
                <c:pt idx="154">
                  <c:v>379.7</c:v>
                </c:pt>
                <c:pt idx="155">
                  <c:v>381.6</c:v>
                </c:pt>
                <c:pt idx="156">
                  <c:v>383.8</c:v>
                </c:pt>
                <c:pt idx="157">
                  <c:v>385.8</c:v>
                </c:pt>
                <c:pt idx="158">
                  <c:v>387.4</c:v>
                </c:pt>
                <c:pt idx="159">
                  <c:v>388.8</c:v>
                </c:pt>
                <c:pt idx="160">
                  <c:v>389.4</c:v>
                </c:pt>
                <c:pt idx="161">
                  <c:v>389.5</c:v>
                </c:pt>
                <c:pt idx="162">
                  <c:v>389.4</c:v>
                </c:pt>
                <c:pt idx="163">
                  <c:v>389.1</c:v>
                </c:pt>
                <c:pt idx="164">
                  <c:v>389.2</c:v>
                </c:pt>
                <c:pt idx="165">
                  <c:v>389.7</c:v>
                </c:pt>
                <c:pt idx="166">
                  <c:v>390.5</c:v>
                </c:pt>
                <c:pt idx="167">
                  <c:v>391.3</c:v>
                </c:pt>
                <c:pt idx="168">
                  <c:v>391.7</c:v>
                </c:pt>
                <c:pt idx="169">
                  <c:v>391.5</c:v>
                </c:pt>
                <c:pt idx="170">
                  <c:v>390.3</c:v>
                </c:pt>
                <c:pt idx="171">
                  <c:v>388.5</c:v>
                </c:pt>
                <c:pt idx="172">
                  <c:v>385.9</c:v>
                </c:pt>
                <c:pt idx="173">
                  <c:v>382.7</c:v>
                </c:pt>
                <c:pt idx="174">
                  <c:v>379.4</c:v>
                </c:pt>
                <c:pt idx="175">
                  <c:v>376</c:v>
                </c:pt>
                <c:pt idx="176">
                  <c:v>372.9</c:v>
                </c:pt>
                <c:pt idx="177">
                  <c:v>370.1</c:v>
                </c:pt>
                <c:pt idx="178">
                  <c:v>367.4</c:v>
                </c:pt>
                <c:pt idx="179">
                  <c:v>365</c:v>
                </c:pt>
                <c:pt idx="180">
                  <c:v>362.9</c:v>
                </c:pt>
                <c:pt idx="181">
                  <c:v>360.8</c:v>
                </c:pt>
                <c:pt idx="182">
                  <c:v>358.7</c:v>
                </c:pt>
                <c:pt idx="183">
                  <c:v>356.4</c:v>
                </c:pt>
                <c:pt idx="184">
                  <c:v>354.1</c:v>
                </c:pt>
                <c:pt idx="185">
                  <c:v>351.5</c:v>
                </c:pt>
                <c:pt idx="186">
                  <c:v>348.4</c:v>
                </c:pt>
                <c:pt idx="187">
                  <c:v>345.5</c:v>
                </c:pt>
                <c:pt idx="188">
                  <c:v>342.6</c:v>
                </c:pt>
                <c:pt idx="189">
                  <c:v>339.8</c:v>
                </c:pt>
                <c:pt idx="190">
                  <c:v>338.1</c:v>
                </c:pt>
                <c:pt idx="191">
                  <c:v>338</c:v>
                </c:pt>
                <c:pt idx="192">
                  <c:v>339.8</c:v>
                </c:pt>
                <c:pt idx="193">
                  <c:v>343.2</c:v>
                </c:pt>
                <c:pt idx="194">
                  <c:v>347.2</c:v>
                </c:pt>
                <c:pt idx="195">
                  <c:v>351.3</c:v>
                </c:pt>
                <c:pt idx="196">
                  <c:v>354.9</c:v>
                </c:pt>
                <c:pt idx="197">
                  <c:v>358.2</c:v>
                </c:pt>
                <c:pt idx="198">
                  <c:v>361</c:v>
                </c:pt>
                <c:pt idx="199">
                  <c:v>363.3</c:v>
                </c:pt>
                <c:pt idx="200">
                  <c:v>365.3</c:v>
                </c:pt>
                <c:pt idx="201">
                  <c:v>366.6</c:v>
                </c:pt>
                <c:pt idx="202">
                  <c:v>367.9</c:v>
                </c:pt>
                <c:pt idx="203">
                  <c:v>368.8</c:v>
                </c:pt>
                <c:pt idx="204">
                  <c:v>369.8</c:v>
                </c:pt>
                <c:pt idx="205">
                  <c:v>370.4</c:v>
                </c:pt>
                <c:pt idx="206">
                  <c:v>371.2</c:v>
                </c:pt>
                <c:pt idx="207">
                  <c:v>371.6</c:v>
                </c:pt>
                <c:pt idx="208">
                  <c:v>372</c:v>
                </c:pt>
                <c:pt idx="209">
                  <c:v>372.1</c:v>
                </c:pt>
                <c:pt idx="210">
                  <c:v>372.2</c:v>
                </c:pt>
                <c:pt idx="211">
                  <c:v>372.2</c:v>
                </c:pt>
                <c:pt idx="212">
                  <c:v>371.7</c:v>
                </c:pt>
                <c:pt idx="213">
                  <c:v>371.2</c:v>
                </c:pt>
                <c:pt idx="214">
                  <c:v>370.1</c:v>
                </c:pt>
                <c:pt idx="215">
                  <c:v>369</c:v>
                </c:pt>
                <c:pt idx="216">
                  <c:v>367.7</c:v>
                </c:pt>
                <c:pt idx="217">
                  <c:v>366.1</c:v>
                </c:pt>
                <c:pt idx="218">
                  <c:v>364.7</c:v>
                </c:pt>
                <c:pt idx="219">
                  <c:v>363</c:v>
                </c:pt>
                <c:pt idx="220">
                  <c:v>361.4</c:v>
                </c:pt>
                <c:pt idx="221">
                  <c:v>359.7</c:v>
                </c:pt>
                <c:pt idx="222">
                  <c:v>358.1</c:v>
                </c:pt>
                <c:pt idx="223">
                  <c:v>356.5</c:v>
                </c:pt>
                <c:pt idx="224">
                  <c:v>355.2</c:v>
                </c:pt>
                <c:pt idx="225">
                  <c:v>353.6</c:v>
                </c:pt>
                <c:pt idx="226">
                  <c:v>352.1</c:v>
                </c:pt>
                <c:pt idx="227">
                  <c:v>350.5</c:v>
                </c:pt>
                <c:pt idx="228">
                  <c:v>348.5</c:v>
                </c:pt>
                <c:pt idx="229">
                  <c:v>346.3</c:v>
                </c:pt>
                <c:pt idx="230">
                  <c:v>343.7</c:v>
                </c:pt>
                <c:pt idx="231">
                  <c:v>340.6</c:v>
                </c:pt>
                <c:pt idx="232">
                  <c:v>336.9</c:v>
                </c:pt>
                <c:pt idx="233">
                  <c:v>332.5</c:v>
                </c:pt>
                <c:pt idx="234">
                  <c:v>327.5</c:v>
                </c:pt>
                <c:pt idx="235">
                  <c:v>321.8</c:v>
                </c:pt>
                <c:pt idx="236">
                  <c:v>315.8</c:v>
                </c:pt>
                <c:pt idx="237">
                  <c:v>309.7</c:v>
                </c:pt>
                <c:pt idx="238">
                  <c:v>304.10000000000002</c:v>
                </c:pt>
                <c:pt idx="239">
                  <c:v>300</c:v>
                </c:pt>
                <c:pt idx="240">
                  <c:v>298.10000000000002</c:v>
                </c:pt>
                <c:pt idx="241">
                  <c:v>298</c:v>
                </c:pt>
                <c:pt idx="242">
                  <c:v>299.60000000000002</c:v>
                </c:pt>
                <c:pt idx="243">
                  <c:v>302.10000000000002</c:v>
                </c:pt>
                <c:pt idx="244">
                  <c:v>304.8</c:v>
                </c:pt>
                <c:pt idx="245">
                  <c:v>306.8</c:v>
                </c:pt>
                <c:pt idx="246">
                  <c:v>308.2</c:v>
                </c:pt>
                <c:pt idx="247">
                  <c:v>309</c:v>
                </c:pt>
                <c:pt idx="248">
                  <c:v>309.39999999999998</c:v>
                </c:pt>
                <c:pt idx="249">
                  <c:v>309.8</c:v>
                </c:pt>
                <c:pt idx="250">
                  <c:v>310.39999999999998</c:v>
                </c:pt>
                <c:pt idx="251">
                  <c:v>311.60000000000002</c:v>
                </c:pt>
                <c:pt idx="252">
                  <c:v>313.5</c:v>
                </c:pt>
                <c:pt idx="253">
                  <c:v>315.89999999999998</c:v>
                </c:pt>
                <c:pt idx="254">
                  <c:v>318.10000000000002</c:v>
                </c:pt>
                <c:pt idx="255">
                  <c:v>320.2</c:v>
                </c:pt>
                <c:pt idx="256">
                  <c:v>321.60000000000002</c:v>
                </c:pt>
                <c:pt idx="257">
                  <c:v>323</c:v>
                </c:pt>
                <c:pt idx="258">
                  <c:v>324.10000000000002</c:v>
                </c:pt>
                <c:pt idx="259">
                  <c:v>324.8</c:v>
                </c:pt>
                <c:pt idx="260">
                  <c:v>325.60000000000002</c:v>
                </c:pt>
                <c:pt idx="261">
                  <c:v>326.2</c:v>
                </c:pt>
                <c:pt idx="262">
                  <c:v>326.8</c:v>
                </c:pt>
                <c:pt idx="263">
                  <c:v>327.39999999999998</c:v>
                </c:pt>
                <c:pt idx="264">
                  <c:v>327.5</c:v>
                </c:pt>
                <c:pt idx="265">
                  <c:v>327.5</c:v>
                </c:pt>
                <c:pt idx="266">
                  <c:v>327</c:v>
                </c:pt>
                <c:pt idx="267">
                  <c:v>326.10000000000002</c:v>
                </c:pt>
                <c:pt idx="268">
                  <c:v>325</c:v>
                </c:pt>
                <c:pt idx="269">
                  <c:v>323.5</c:v>
                </c:pt>
                <c:pt idx="270">
                  <c:v>321.3</c:v>
                </c:pt>
                <c:pt idx="271">
                  <c:v>318.60000000000002</c:v>
                </c:pt>
                <c:pt idx="272">
                  <c:v>315.5</c:v>
                </c:pt>
                <c:pt idx="273">
                  <c:v>313</c:v>
                </c:pt>
                <c:pt idx="274">
                  <c:v>311.8</c:v>
                </c:pt>
                <c:pt idx="275">
                  <c:v>312</c:v>
                </c:pt>
                <c:pt idx="276">
                  <c:v>313.39999999999998</c:v>
                </c:pt>
                <c:pt idx="277">
                  <c:v>315.3</c:v>
                </c:pt>
                <c:pt idx="278">
                  <c:v>317.10000000000002</c:v>
                </c:pt>
                <c:pt idx="279">
                  <c:v>318.5</c:v>
                </c:pt>
                <c:pt idx="280">
                  <c:v>319.7</c:v>
                </c:pt>
                <c:pt idx="281">
                  <c:v>320.60000000000002</c:v>
                </c:pt>
                <c:pt idx="282">
                  <c:v>320.60000000000002</c:v>
                </c:pt>
                <c:pt idx="283">
                  <c:v>317.89999999999998</c:v>
                </c:pt>
                <c:pt idx="284">
                  <c:v>311.10000000000002</c:v>
                </c:pt>
                <c:pt idx="285">
                  <c:v>301.7</c:v>
                </c:pt>
                <c:pt idx="286">
                  <c:v>291.5</c:v>
                </c:pt>
                <c:pt idx="287">
                  <c:v>282.60000000000002</c:v>
                </c:pt>
                <c:pt idx="288">
                  <c:v>277.10000000000002</c:v>
                </c:pt>
                <c:pt idx="289">
                  <c:v>277.10000000000002</c:v>
                </c:pt>
                <c:pt idx="290">
                  <c:v>282.10000000000002</c:v>
                </c:pt>
                <c:pt idx="291">
                  <c:v>290.3</c:v>
                </c:pt>
                <c:pt idx="292">
                  <c:v>298.8</c:v>
                </c:pt>
                <c:pt idx="293">
                  <c:v>304.39999999999998</c:v>
                </c:pt>
                <c:pt idx="294">
                  <c:v>304.2</c:v>
                </c:pt>
                <c:pt idx="295">
                  <c:v>299.60000000000002</c:v>
                </c:pt>
                <c:pt idx="296">
                  <c:v>296.10000000000002</c:v>
                </c:pt>
                <c:pt idx="297">
                  <c:v>299.3</c:v>
                </c:pt>
                <c:pt idx="298">
                  <c:v>309.60000000000002</c:v>
                </c:pt>
                <c:pt idx="299">
                  <c:v>323.10000000000002</c:v>
                </c:pt>
                <c:pt idx="300">
                  <c:v>335.5</c:v>
                </c:pt>
                <c:pt idx="301">
                  <c:v>341.9</c:v>
                </c:pt>
                <c:pt idx="302">
                  <c:v>341.2</c:v>
                </c:pt>
                <c:pt idx="303">
                  <c:v>337.9</c:v>
                </c:pt>
                <c:pt idx="304">
                  <c:v>336</c:v>
                </c:pt>
                <c:pt idx="305">
                  <c:v>335.6</c:v>
                </c:pt>
                <c:pt idx="306">
                  <c:v>335.9</c:v>
                </c:pt>
                <c:pt idx="307">
                  <c:v>336.3</c:v>
                </c:pt>
                <c:pt idx="308">
                  <c:v>336.4</c:v>
                </c:pt>
                <c:pt idx="309">
                  <c:v>335.8</c:v>
                </c:pt>
                <c:pt idx="310">
                  <c:v>333.9</c:v>
                </c:pt>
                <c:pt idx="311">
                  <c:v>330.9</c:v>
                </c:pt>
                <c:pt idx="312">
                  <c:v>326.5</c:v>
                </c:pt>
                <c:pt idx="313">
                  <c:v>321.60000000000002</c:v>
                </c:pt>
                <c:pt idx="314">
                  <c:v>316.60000000000002</c:v>
                </c:pt>
                <c:pt idx="315">
                  <c:v>312.10000000000002</c:v>
                </c:pt>
                <c:pt idx="316">
                  <c:v>307.8</c:v>
                </c:pt>
                <c:pt idx="317">
                  <c:v>304</c:v>
                </c:pt>
                <c:pt idx="318">
                  <c:v>300.2</c:v>
                </c:pt>
                <c:pt idx="319">
                  <c:v>296.89999999999998</c:v>
                </c:pt>
                <c:pt idx="320">
                  <c:v>294.8</c:v>
                </c:pt>
                <c:pt idx="321">
                  <c:v>294</c:v>
                </c:pt>
                <c:pt idx="322">
                  <c:v>295.10000000000002</c:v>
                </c:pt>
                <c:pt idx="323">
                  <c:v>297.60000000000002</c:v>
                </c:pt>
                <c:pt idx="324">
                  <c:v>300.89999999999998</c:v>
                </c:pt>
                <c:pt idx="325">
                  <c:v>304.60000000000002</c:v>
                </c:pt>
                <c:pt idx="326">
                  <c:v>308.39999999999998</c:v>
                </c:pt>
                <c:pt idx="327">
                  <c:v>312.10000000000002</c:v>
                </c:pt>
                <c:pt idx="328">
                  <c:v>315.8</c:v>
                </c:pt>
                <c:pt idx="329">
                  <c:v>318.8</c:v>
                </c:pt>
                <c:pt idx="330">
                  <c:v>320.7</c:v>
                </c:pt>
                <c:pt idx="331">
                  <c:v>321.3</c:v>
                </c:pt>
                <c:pt idx="332">
                  <c:v>320.8</c:v>
                </c:pt>
                <c:pt idx="333">
                  <c:v>319.89999999999998</c:v>
                </c:pt>
                <c:pt idx="334">
                  <c:v>319.60000000000002</c:v>
                </c:pt>
                <c:pt idx="335">
                  <c:v>320.7</c:v>
                </c:pt>
                <c:pt idx="336">
                  <c:v>322.8</c:v>
                </c:pt>
                <c:pt idx="337">
                  <c:v>326</c:v>
                </c:pt>
                <c:pt idx="338">
                  <c:v>329.2</c:v>
                </c:pt>
                <c:pt idx="339">
                  <c:v>332.8</c:v>
                </c:pt>
                <c:pt idx="340">
                  <c:v>337.1</c:v>
                </c:pt>
                <c:pt idx="341">
                  <c:v>342</c:v>
                </c:pt>
                <c:pt idx="342">
                  <c:v>347.4</c:v>
                </c:pt>
                <c:pt idx="343">
                  <c:v>353.6</c:v>
                </c:pt>
                <c:pt idx="344">
                  <c:v>360.1</c:v>
                </c:pt>
                <c:pt idx="345">
                  <c:v>366.3</c:v>
                </c:pt>
                <c:pt idx="346">
                  <c:v>371.7</c:v>
                </c:pt>
                <c:pt idx="347">
                  <c:v>375.6</c:v>
                </c:pt>
                <c:pt idx="348">
                  <c:v>377.9</c:v>
                </c:pt>
                <c:pt idx="349">
                  <c:v>378.5</c:v>
                </c:pt>
                <c:pt idx="350">
                  <c:v>377</c:v>
                </c:pt>
                <c:pt idx="351">
                  <c:v>373.2</c:v>
                </c:pt>
                <c:pt idx="352">
                  <c:v>367.5</c:v>
                </c:pt>
                <c:pt idx="353">
                  <c:v>360.6</c:v>
                </c:pt>
                <c:pt idx="354">
                  <c:v>353.1</c:v>
                </c:pt>
                <c:pt idx="355">
                  <c:v>345.2</c:v>
                </c:pt>
                <c:pt idx="356">
                  <c:v>337.7</c:v>
                </c:pt>
                <c:pt idx="357">
                  <c:v>331</c:v>
                </c:pt>
                <c:pt idx="358">
                  <c:v>325.3</c:v>
                </c:pt>
                <c:pt idx="359">
                  <c:v>321</c:v>
                </c:pt>
                <c:pt idx="360">
                  <c:v>317.8</c:v>
                </c:pt>
                <c:pt idx="361">
                  <c:v>315.39999999999998</c:v>
                </c:pt>
                <c:pt idx="362">
                  <c:v>313.7</c:v>
                </c:pt>
                <c:pt idx="363">
                  <c:v>312.2</c:v>
                </c:pt>
                <c:pt idx="364">
                  <c:v>311.10000000000002</c:v>
                </c:pt>
                <c:pt idx="365">
                  <c:v>311</c:v>
                </c:pt>
                <c:pt idx="366">
                  <c:v>312.10000000000002</c:v>
                </c:pt>
                <c:pt idx="367">
                  <c:v>314.3</c:v>
                </c:pt>
                <c:pt idx="368">
                  <c:v>317.5</c:v>
                </c:pt>
                <c:pt idx="369">
                  <c:v>321.2</c:v>
                </c:pt>
                <c:pt idx="370">
                  <c:v>324.8</c:v>
                </c:pt>
                <c:pt idx="371">
                  <c:v>327.2</c:v>
                </c:pt>
                <c:pt idx="372">
                  <c:v>328.8</c:v>
                </c:pt>
                <c:pt idx="373">
                  <c:v>329.5</c:v>
                </c:pt>
                <c:pt idx="374">
                  <c:v>330.5</c:v>
                </c:pt>
                <c:pt idx="375">
                  <c:v>331.5</c:v>
                </c:pt>
                <c:pt idx="376">
                  <c:v>332.5</c:v>
                </c:pt>
                <c:pt idx="377">
                  <c:v>332.9</c:v>
                </c:pt>
                <c:pt idx="378">
                  <c:v>332.7</c:v>
                </c:pt>
                <c:pt idx="379">
                  <c:v>332.1</c:v>
                </c:pt>
                <c:pt idx="380">
                  <c:v>330.9</c:v>
                </c:pt>
                <c:pt idx="381">
                  <c:v>329.3</c:v>
                </c:pt>
                <c:pt idx="382">
                  <c:v>327.2</c:v>
                </c:pt>
                <c:pt idx="383">
                  <c:v>325.2</c:v>
                </c:pt>
                <c:pt idx="384">
                  <c:v>323.3</c:v>
                </c:pt>
                <c:pt idx="385">
                  <c:v>322.2</c:v>
                </c:pt>
                <c:pt idx="386">
                  <c:v>321.8</c:v>
                </c:pt>
                <c:pt idx="387">
                  <c:v>322.3</c:v>
                </c:pt>
                <c:pt idx="388">
                  <c:v>323</c:v>
                </c:pt>
                <c:pt idx="389">
                  <c:v>323.89999999999998</c:v>
                </c:pt>
                <c:pt idx="390">
                  <c:v>324.5</c:v>
                </c:pt>
                <c:pt idx="391">
                  <c:v>324.89999999999998</c:v>
                </c:pt>
                <c:pt idx="392">
                  <c:v>324.89999999999998</c:v>
                </c:pt>
                <c:pt idx="393">
                  <c:v>324.8</c:v>
                </c:pt>
                <c:pt idx="394">
                  <c:v>324.60000000000002</c:v>
                </c:pt>
                <c:pt idx="395">
                  <c:v>324.3</c:v>
                </c:pt>
                <c:pt idx="396">
                  <c:v>323.89999999999998</c:v>
                </c:pt>
                <c:pt idx="397">
                  <c:v>323.39999999999998</c:v>
                </c:pt>
                <c:pt idx="398">
                  <c:v>322.5</c:v>
                </c:pt>
                <c:pt idx="399">
                  <c:v>321.39999999999998</c:v>
                </c:pt>
                <c:pt idx="400">
                  <c:v>319.7</c:v>
                </c:pt>
                <c:pt idx="401">
                  <c:v>317.5</c:v>
                </c:pt>
                <c:pt idx="402">
                  <c:v>314.60000000000002</c:v>
                </c:pt>
                <c:pt idx="403">
                  <c:v>311.39999999999998</c:v>
                </c:pt>
                <c:pt idx="404">
                  <c:v>307.8</c:v>
                </c:pt>
                <c:pt idx="405">
                  <c:v>303.8</c:v>
                </c:pt>
                <c:pt idx="406">
                  <c:v>300</c:v>
                </c:pt>
                <c:pt idx="407">
                  <c:v>297.2</c:v>
                </c:pt>
                <c:pt idx="408">
                  <c:v>296.3</c:v>
                </c:pt>
                <c:pt idx="409">
                  <c:v>297.2</c:v>
                </c:pt>
                <c:pt idx="410">
                  <c:v>299.10000000000002</c:v>
                </c:pt>
                <c:pt idx="411">
                  <c:v>301</c:v>
                </c:pt>
                <c:pt idx="412">
                  <c:v>302.5</c:v>
                </c:pt>
                <c:pt idx="413">
                  <c:v>303.39999999999998</c:v>
                </c:pt>
                <c:pt idx="414">
                  <c:v>303.5</c:v>
                </c:pt>
                <c:pt idx="415">
                  <c:v>303.3</c:v>
                </c:pt>
                <c:pt idx="416">
                  <c:v>302.7</c:v>
                </c:pt>
                <c:pt idx="417">
                  <c:v>302.5</c:v>
                </c:pt>
                <c:pt idx="418">
                  <c:v>302.3</c:v>
                </c:pt>
                <c:pt idx="419">
                  <c:v>302.7</c:v>
                </c:pt>
                <c:pt idx="420">
                  <c:v>303.39999999999998</c:v>
                </c:pt>
                <c:pt idx="421">
                  <c:v>304.60000000000002</c:v>
                </c:pt>
                <c:pt idx="422">
                  <c:v>306</c:v>
                </c:pt>
                <c:pt idx="423">
                  <c:v>307.60000000000002</c:v>
                </c:pt>
                <c:pt idx="424">
                  <c:v>309.5</c:v>
                </c:pt>
                <c:pt idx="425">
                  <c:v>311.8</c:v>
                </c:pt>
                <c:pt idx="426">
                  <c:v>314.89999999999998</c:v>
                </c:pt>
                <c:pt idx="427">
                  <c:v>318.39999999999998</c:v>
                </c:pt>
                <c:pt idx="428">
                  <c:v>322.5</c:v>
                </c:pt>
                <c:pt idx="429">
                  <c:v>326.8</c:v>
                </c:pt>
                <c:pt idx="430">
                  <c:v>330.9</c:v>
                </c:pt>
                <c:pt idx="431">
                  <c:v>334.1</c:v>
                </c:pt>
                <c:pt idx="432">
                  <c:v>336.4</c:v>
                </c:pt>
                <c:pt idx="433">
                  <c:v>338</c:v>
                </c:pt>
                <c:pt idx="434">
                  <c:v>338.8</c:v>
                </c:pt>
                <c:pt idx="435">
                  <c:v>339.3</c:v>
                </c:pt>
                <c:pt idx="436">
                  <c:v>339.8</c:v>
                </c:pt>
                <c:pt idx="437">
                  <c:v>340</c:v>
                </c:pt>
                <c:pt idx="438">
                  <c:v>340</c:v>
                </c:pt>
                <c:pt idx="439">
                  <c:v>339.7</c:v>
                </c:pt>
                <c:pt idx="440">
                  <c:v>339.3</c:v>
                </c:pt>
                <c:pt idx="441">
                  <c:v>338.6</c:v>
                </c:pt>
                <c:pt idx="442">
                  <c:v>337.7</c:v>
                </c:pt>
                <c:pt idx="443">
                  <c:v>336.6</c:v>
                </c:pt>
                <c:pt idx="444">
                  <c:v>335.5</c:v>
                </c:pt>
                <c:pt idx="445">
                  <c:v>334.6</c:v>
                </c:pt>
                <c:pt idx="446">
                  <c:v>333.6</c:v>
                </c:pt>
                <c:pt idx="447">
                  <c:v>332.8</c:v>
                </c:pt>
                <c:pt idx="448">
                  <c:v>331.9</c:v>
                </c:pt>
                <c:pt idx="449">
                  <c:v>331.2</c:v>
                </c:pt>
                <c:pt idx="450">
                  <c:v>330.3</c:v>
                </c:pt>
                <c:pt idx="451">
                  <c:v>329.4</c:v>
                </c:pt>
                <c:pt idx="452">
                  <c:v>328</c:v>
                </c:pt>
                <c:pt idx="453">
                  <c:v>326.39999999999998</c:v>
                </c:pt>
                <c:pt idx="454">
                  <c:v>324.39999999999998</c:v>
                </c:pt>
                <c:pt idx="455">
                  <c:v>322.2</c:v>
                </c:pt>
                <c:pt idx="456">
                  <c:v>319.5</c:v>
                </c:pt>
                <c:pt idx="457">
                  <c:v>316.8</c:v>
                </c:pt>
                <c:pt idx="458">
                  <c:v>313.89999999999998</c:v>
                </c:pt>
                <c:pt idx="459">
                  <c:v>311.10000000000002</c:v>
                </c:pt>
                <c:pt idx="460">
                  <c:v>308.39999999999998</c:v>
                </c:pt>
                <c:pt idx="461">
                  <c:v>305.89999999999998</c:v>
                </c:pt>
                <c:pt idx="462">
                  <c:v>303.5</c:v>
                </c:pt>
                <c:pt idx="463">
                  <c:v>301.2</c:v>
                </c:pt>
                <c:pt idx="464">
                  <c:v>299</c:v>
                </c:pt>
                <c:pt idx="465">
                  <c:v>296.7</c:v>
                </c:pt>
                <c:pt idx="466">
                  <c:v>294.5</c:v>
                </c:pt>
                <c:pt idx="467">
                  <c:v>291.89999999999998</c:v>
                </c:pt>
                <c:pt idx="468">
                  <c:v>289.2</c:v>
                </c:pt>
                <c:pt idx="469">
                  <c:v>286.3</c:v>
                </c:pt>
                <c:pt idx="470">
                  <c:v>282.8</c:v>
                </c:pt>
                <c:pt idx="471">
                  <c:v>279.60000000000002</c:v>
                </c:pt>
                <c:pt idx="472">
                  <c:v>276.7</c:v>
                </c:pt>
                <c:pt idx="473">
                  <c:v>274.8</c:v>
                </c:pt>
                <c:pt idx="474">
                  <c:v>273.7</c:v>
                </c:pt>
                <c:pt idx="475">
                  <c:v>273</c:v>
                </c:pt>
                <c:pt idx="476">
                  <c:v>271.89999999999998</c:v>
                </c:pt>
                <c:pt idx="477">
                  <c:v>270.60000000000002</c:v>
                </c:pt>
                <c:pt idx="478">
                  <c:v>268.60000000000002</c:v>
                </c:pt>
                <c:pt idx="479">
                  <c:v>266.2</c:v>
                </c:pt>
                <c:pt idx="480">
                  <c:v>263</c:v>
                </c:pt>
                <c:pt idx="481">
                  <c:v>259.60000000000002</c:v>
                </c:pt>
                <c:pt idx="482">
                  <c:v>255.9</c:v>
                </c:pt>
                <c:pt idx="483">
                  <c:v>252.4</c:v>
                </c:pt>
                <c:pt idx="484">
                  <c:v>248.8</c:v>
                </c:pt>
                <c:pt idx="485">
                  <c:v>245.5</c:v>
                </c:pt>
                <c:pt idx="486">
                  <c:v>242.8</c:v>
                </c:pt>
                <c:pt idx="487">
                  <c:v>240.5</c:v>
                </c:pt>
                <c:pt idx="488">
                  <c:v>238.8</c:v>
                </c:pt>
                <c:pt idx="489">
                  <c:v>237.5</c:v>
                </c:pt>
                <c:pt idx="490">
                  <c:v>236.6</c:v>
                </c:pt>
                <c:pt idx="491">
                  <c:v>235.6</c:v>
                </c:pt>
                <c:pt idx="492">
                  <c:v>234.8</c:v>
                </c:pt>
                <c:pt idx="493">
                  <c:v>233.8</c:v>
                </c:pt>
                <c:pt idx="494">
                  <c:v>232.5</c:v>
                </c:pt>
                <c:pt idx="495">
                  <c:v>231.2</c:v>
                </c:pt>
                <c:pt idx="496">
                  <c:v>229.6</c:v>
                </c:pt>
                <c:pt idx="497">
                  <c:v>227.7</c:v>
                </c:pt>
                <c:pt idx="498">
                  <c:v>225.7</c:v>
                </c:pt>
                <c:pt idx="499">
                  <c:v>223.3</c:v>
                </c:pt>
                <c:pt idx="500">
                  <c:v>220.5</c:v>
                </c:pt>
                <c:pt idx="501">
                  <c:v>217.6</c:v>
                </c:pt>
                <c:pt idx="502">
                  <c:v>214.3</c:v>
                </c:pt>
                <c:pt idx="503">
                  <c:v>210.8</c:v>
                </c:pt>
                <c:pt idx="504">
                  <c:v>207.1</c:v>
                </c:pt>
                <c:pt idx="505">
                  <c:v>203.4</c:v>
                </c:pt>
                <c:pt idx="506">
                  <c:v>201</c:v>
                </c:pt>
                <c:pt idx="507">
                  <c:v>199.9</c:v>
                </c:pt>
                <c:pt idx="508">
                  <c:v>200.1</c:v>
                </c:pt>
                <c:pt idx="509">
                  <c:v>201.1</c:v>
                </c:pt>
                <c:pt idx="510">
                  <c:v>202.7</c:v>
                </c:pt>
                <c:pt idx="511">
                  <c:v>204.7</c:v>
                </c:pt>
                <c:pt idx="512">
                  <c:v>206.9</c:v>
                </c:pt>
                <c:pt idx="513">
                  <c:v>209.1</c:v>
                </c:pt>
                <c:pt idx="514">
                  <c:v>211</c:v>
                </c:pt>
                <c:pt idx="515">
                  <c:v>212.6</c:v>
                </c:pt>
                <c:pt idx="516">
                  <c:v>213.9</c:v>
                </c:pt>
                <c:pt idx="517">
                  <c:v>214.6</c:v>
                </c:pt>
                <c:pt idx="518">
                  <c:v>214.8</c:v>
                </c:pt>
                <c:pt idx="519">
                  <c:v>214.4</c:v>
                </c:pt>
                <c:pt idx="520">
                  <c:v>214.7</c:v>
                </c:pt>
                <c:pt idx="521">
                  <c:v>214.2</c:v>
                </c:pt>
                <c:pt idx="522">
                  <c:v>213.8</c:v>
                </c:pt>
                <c:pt idx="523">
                  <c:v>213.4</c:v>
                </c:pt>
                <c:pt idx="524">
                  <c:v>213</c:v>
                </c:pt>
                <c:pt idx="525">
                  <c:v>212.6</c:v>
                </c:pt>
                <c:pt idx="526">
                  <c:v>212.2</c:v>
                </c:pt>
                <c:pt idx="527">
                  <c:v>211.8</c:v>
                </c:pt>
                <c:pt idx="528">
                  <c:v>211.4</c:v>
                </c:pt>
                <c:pt idx="529">
                  <c:v>211.3</c:v>
                </c:pt>
                <c:pt idx="530">
                  <c:v>211</c:v>
                </c:pt>
                <c:pt idx="531">
                  <c:v>210.8</c:v>
                </c:pt>
                <c:pt idx="532">
                  <c:v>210.5</c:v>
                </c:pt>
                <c:pt idx="533">
                  <c:v>209.9</c:v>
                </c:pt>
                <c:pt idx="534">
                  <c:v>209.2</c:v>
                </c:pt>
                <c:pt idx="535">
                  <c:v>208.1</c:v>
                </c:pt>
                <c:pt idx="536">
                  <c:v>207.1</c:v>
                </c:pt>
                <c:pt idx="537">
                  <c:v>205.7</c:v>
                </c:pt>
                <c:pt idx="538">
                  <c:v>204.4</c:v>
                </c:pt>
                <c:pt idx="539">
                  <c:v>203.1</c:v>
                </c:pt>
                <c:pt idx="540">
                  <c:v>202</c:v>
                </c:pt>
                <c:pt idx="541">
                  <c:v>200.7</c:v>
                </c:pt>
                <c:pt idx="542">
                  <c:v>199.4</c:v>
                </c:pt>
                <c:pt idx="543">
                  <c:v>198.1</c:v>
                </c:pt>
                <c:pt idx="544">
                  <c:v>196.5</c:v>
                </c:pt>
                <c:pt idx="545">
                  <c:v>194.9</c:v>
                </c:pt>
                <c:pt idx="546">
                  <c:v>193.3</c:v>
                </c:pt>
                <c:pt idx="547">
                  <c:v>191.5</c:v>
                </c:pt>
                <c:pt idx="548">
                  <c:v>189.8</c:v>
                </c:pt>
                <c:pt idx="549">
                  <c:v>187.9</c:v>
                </c:pt>
                <c:pt idx="550">
                  <c:v>186.2</c:v>
                </c:pt>
                <c:pt idx="551">
                  <c:v>184.8</c:v>
                </c:pt>
                <c:pt idx="552">
                  <c:v>183.5</c:v>
                </c:pt>
                <c:pt idx="553">
                  <c:v>182.3</c:v>
                </c:pt>
                <c:pt idx="554">
                  <c:v>181.3</c:v>
                </c:pt>
                <c:pt idx="555">
                  <c:v>180.5</c:v>
                </c:pt>
                <c:pt idx="556">
                  <c:v>179.5</c:v>
                </c:pt>
                <c:pt idx="557">
                  <c:v>178.7</c:v>
                </c:pt>
                <c:pt idx="558">
                  <c:v>177.7</c:v>
                </c:pt>
                <c:pt idx="559">
                  <c:v>176.9</c:v>
                </c:pt>
                <c:pt idx="560">
                  <c:v>176.2</c:v>
                </c:pt>
                <c:pt idx="561">
                  <c:v>175.6</c:v>
                </c:pt>
                <c:pt idx="562">
                  <c:v>175.4</c:v>
                </c:pt>
                <c:pt idx="563">
                  <c:v>175.1</c:v>
                </c:pt>
                <c:pt idx="564">
                  <c:v>174.7</c:v>
                </c:pt>
                <c:pt idx="565">
                  <c:v>174.5</c:v>
                </c:pt>
                <c:pt idx="566">
                  <c:v>174.1</c:v>
                </c:pt>
                <c:pt idx="567">
                  <c:v>173.5</c:v>
                </c:pt>
                <c:pt idx="568">
                  <c:v>172.8</c:v>
                </c:pt>
                <c:pt idx="569">
                  <c:v>172</c:v>
                </c:pt>
                <c:pt idx="570">
                  <c:v>171.2</c:v>
                </c:pt>
                <c:pt idx="571">
                  <c:v>170.3</c:v>
                </c:pt>
                <c:pt idx="572">
                  <c:v>169.4</c:v>
                </c:pt>
                <c:pt idx="573">
                  <c:v>168.4</c:v>
                </c:pt>
                <c:pt idx="574">
                  <c:v>167.4</c:v>
                </c:pt>
                <c:pt idx="575">
                  <c:v>166.1</c:v>
                </c:pt>
                <c:pt idx="576">
                  <c:v>164.7</c:v>
                </c:pt>
                <c:pt idx="577">
                  <c:v>163.19999999999999</c:v>
                </c:pt>
                <c:pt idx="578">
                  <c:v>161.6</c:v>
                </c:pt>
                <c:pt idx="579">
                  <c:v>160.19999999999999</c:v>
                </c:pt>
                <c:pt idx="580">
                  <c:v>158.80000000000001</c:v>
                </c:pt>
                <c:pt idx="581">
                  <c:v>157.4</c:v>
                </c:pt>
                <c:pt idx="582">
                  <c:v>156.19999999999999</c:v>
                </c:pt>
                <c:pt idx="583">
                  <c:v>154.9</c:v>
                </c:pt>
                <c:pt idx="584">
                  <c:v>153.4</c:v>
                </c:pt>
                <c:pt idx="585">
                  <c:v>151.80000000000001</c:v>
                </c:pt>
                <c:pt idx="586">
                  <c:v>149.9</c:v>
                </c:pt>
                <c:pt idx="587">
                  <c:v>147.9</c:v>
                </c:pt>
                <c:pt idx="588">
                  <c:v>145.9</c:v>
                </c:pt>
                <c:pt idx="589">
                  <c:v>144</c:v>
                </c:pt>
                <c:pt idx="590">
                  <c:v>142</c:v>
                </c:pt>
                <c:pt idx="591">
                  <c:v>140.5</c:v>
                </c:pt>
                <c:pt idx="592">
                  <c:v>139.1</c:v>
                </c:pt>
                <c:pt idx="593">
                  <c:v>138</c:v>
                </c:pt>
                <c:pt idx="594">
                  <c:v>137.4</c:v>
                </c:pt>
                <c:pt idx="595">
                  <c:v>137</c:v>
                </c:pt>
                <c:pt idx="596">
                  <c:v>136.9</c:v>
                </c:pt>
                <c:pt idx="597">
                  <c:v>136.9</c:v>
                </c:pt>
                <c:pt idx="598">
                  <c:v>137.1</c:v>
                </c:pt>
                <c:pt idx="599">
                  <c:v>137.19999999999999</c:v>
                </c:pt>
                <c:pt idx="600">
                  <c:v>137.19999999999999</c:v>
                </c:pt>
                <c:pt idx="601">
                  <c:v>137.4</c:v>
                </c:pt>
                <c:pt idx="602">
                  <c:v>137.6</c:v>
                </c:pt>
                <c:pt idx="603">
                  <c:v>137.69999999999999</c:v>
                </c:pt>
                <c:pt idx="604">
                  <c:v>138.19999999999999</c:v>
                </c:pt>
                <c:pt idx="605">
                  <c:v>138.5</c:v>
                </c:pt>
                <c:pt idx="606">
                  <c:v>138.80000000000001</c:v>
                </c:pt>
                <c:pt idx="607">
                  <c:v>139</c:v>
                </c:pt>
                <c:pt idx="608">
                  <c:v>139.19999999999999</c:v>
                </c:pt>
                <c:pt idx="609">
                  <c:v>139.1</c:v>
                </c:pt>
                <c:pt idx="610">
                  <c:v>138.9</c:v>
                </c:pt>
                <c:pt idx="611">
                  <c:v>138.30000000000001</c:v>
                </c:pt>
                <c:pt idx="612">
                  <c:v>137.80000000000001</c:v>
                </c:pt>
                <c:pt idx="613">
                  <c:v>137.30000000000001</c:v>
                </c:pt>
                <c:pt idx="614">
                  <c:v>136.9</c:v>
                </c:pt>
                <c:pt idx="615">
                  <c:v>137.1</c:v>
                </c:pt>
                <c:pt idx="616">
                  <c:v>137.5</c:v>
                </c:pt>
                <c:pt idx="617">
                  <c:v>138.30000000000001</c:v>
                </c:pt>
                <c:pt idx="618">
                  <c:v>138.9</c:v>
                </c:pt>
                <c:pt idx="619">
                  <c:v>139.4</c:v>
                </c:pt>
                <c:pt idx="620">
                  <c:v>139.6</c:v>
                </c:pt>
                <c:pt idx="621">
                  <c:v>139.4</c:v>
                </c:pt>
                <c:pt idx="622">
                  <c:v>139.30000000000001</c:v>
                </c:pt>
                <c:pt idx="623">
                  <c:v>139.19999999999999</c:v>
                </c:pt>
                <c:pt idx="624">
                  <c:v>139.1</c:v>
                </c:pt>
                <c:pt idx="625">
                  <c:v>138.9</c:v>
                </c:pt>
                <c:pt idx="626">
                  <c:v>138.80000000000001</c:v>
                </c:pt>
                <c:pt idx="627">
                  <c:v>138.69999999999999</c:v>
                </c:pt>
                <c:pt idx="628">
                  <c:v>138.5</c:v>
                </c:pt>
                <c:pt idx="629">
                  <c:v>138.4</c:v>
                </c:pt>
                <c:pt idx="630">
                  <c:v>138.1</c:v>
                </c:pt>
                <c:pt idx="631">
                  <c:v>137.9</c:v>
                </c:pt>
                <c:pt idx="632">
                  <c:v>137.80000000000001</c:v>
                </c:pt>
                <c:pt idx="633">
                  <c:v>137.69999999999999</c:v>
                </c:pt>
                <c:pt idx="634">
                  <c:v>137.6</c:v>
                </c:pt>
                <c:pt idx="635">
                  <c:v>137.69999999999999</c:v>
                </c:pt>
                <c:pt idx="636">
                  <c:v>138.19999999999999</c:v>
                </c:pt>
                <c:pt idx="637">
                  <c:v>138.69999999999999</c:v>
                </c:pt>
                <c:pt idx="638">
                  <c:v>139.30000000000001</c:v>
                </c:pt>
                <c:pt idx="639">
                  <c:v>139.9</c:v>
                </c:pt>
                <c:pt idx="640">
                  <c:v>140.6</c:v>
                </c:pt>
                <c:pt idx="641">
                  <c:v>141.4</c:v>
                </c:pt>
                <c:pt idx="642">
                  <c:v>142.1</c:v>
                </c:pt>
                <c:pt idx="643">
                  <c:v>142.9</c:v>
                </c:pt>
                <c:pt idx="644">
                  <c:v>143.80000000000001</c:v>
                </c:pt>
                <c:pt idx="645">
                  <c:v>144.5</c:v>
                </c:pt>
                <c:pt idx="646">
                  <c:v>145.30000000000001</c:v>
                </c:pt>
                <c:pt idx="647">
                  <c:v>145.9</c:v>
                </c:pt>
                <c:pt idx="648">
                  <c:v>146.4</c:v>
                </c:pt>
                <c:pt idx="649">
                  <c:v>146.4</c:v>
                </c:pt>
                <c:pt idx="650">
                  <c:v>146.19999999999999</c:v>
                </c:pt>
                <c:pt idx="651">
                  <c:v>145.80000000000001</c:v>
                </c:pt>
                <c:pt idx="652">
                  <c:v>145.4</c:v>
                </c:pt>
                <c:pt idx="653">
                  <c:v>144.9</c:v>
                </c:pt>
                <c:pt idx="654">
                  <c:v>144.6</c:v>
                </c:pt>
                <c:pt idx="655">
                  <c:v>144.19999999999999</c:v>
                </c:pt>
                <c:pt idx="656">
                  <c:v>143.80000000000001</c:v>
                </c:pt>
                <c:pt idx="657">
                  <c:v>143.6</c:v>
                </c:pt>
                <c:pt idx="658">
                  <c:v>143.4</c:v>
                </c:pt>
                <c:pt idx="659">
                  <c:v>143.1</c:v>
                </c:pt>
                <c:pt idx="660">
                  <c:v>143.1</c:v>
                </c:pt>
                <c:pt idx="661">
                  <c:v>143</c:v>
                </c:pt>
                <c:pt idx="662">
                  <c:v>142.80000000000001</c:v>
                </c:pt>
                <c:pt idx="663">
                  <c:v>142.30000000000001</c:v>
                </c:pt>
                <c:pt idx="664">
                  <c:v>141.30000000000001</c:v>
                </c:pt>
                <c:pt idx="665">
                  <c:v>139.80000000000001</c:v>
                </c:pt>
                <c:pt idx="666">
                  <c:v>138</c:v>
                </c:pt>
                <c:pt idx="667">
                  <c:v>136.19999999999999</c:v>
                </c:pt>
                <c:pt idx="668">
                  <c:v>134.69999999999999</c:v>
                </c:pt>
                <c:pt idx="669">
                  <c:v>133.69999999999999</c:v>
                </c:pt>
                <c:pt idx="670">
                  <c:v>133.19999999999999</c:v>
                </c:pt>
                <c:pt idx="671">
                  <c:v>133.1</c:v>
                </c:pt>
                <c:pt idx="672">
                  <c:v>133.30000000000001</c:v>
                </c:pt>
                <c:pt idx="673">
                  <c:v>133.69999999999999</c:v>
                </c:pt>
                <c:pt idx="674">
                  <c:v>134.5</c:v>
                </c:pt>
                <c:pt idx="675">
                  <c:v>135.19999999999999</c:v>
                </c:pt>
                <c:pt idx="676">
                  <c:v>136.1</c:v>
                </c:pt>
                <c:pt idx="677">
                  <c:v>137</c:v>
                </c:pt>
                <c:pt idx="678">
                  <c:v>137.9</c:v>
                </c:pt>
                <c:pt idx="679">
                  <c:v>138.69999999999999</c:v>
                </c:pt>
                <c:pt idx="680">
                  <c:v>139.4</c:v>
                </c:pt>
                <c:pt idx="681">
                  <c:v>140.19999999999999</c:v>
                </c:pt>
                <c:pt idx="682">
                  <c:v>140.80000000000001</c:v>
                </c:pt>
                <c:pt idx="683">
                  <c:v>141.19999999999999</c:v>
                </c:pt>
                <c:pt idx="684">
                  <c:v>141.30000000000001</c:v>
                </c:pt>
                <c:pt idx="685">
                  <c:v>141.30000000000001</c:v>
                </c:pt>
                <c:pt idx="686">
                  <c:v>141.30000000000001</c:v>
                </c:pt>
                <c:pt idx="687">
                  <c:v>141.69999999999999</c:v>
                </c:pt>
                <c:pt idx="688">
                  <c:v>142</c:v>
                </c:pt>
                <c:pt idx="689">
                  <c:v>142.69999999999999</c:v>
                </c:pt>
                <c:pt idx="690">
                  <c:v>143.80000000000001</c:v>
                </c:pt>
                <c:pt idx="691">
                  <c:v>145.1</c:v>
                </c:pt>
                <c:pt idx="692">
                  <c:v>146.6</c:v>
                </c:pt>
                <c:pt idx="693">
                  <c:v>148</c:v>
                </c:pt>
                <c:pt idx="694">
                  <c:v>149.1</c:v>
                </c:pt>
                <c:pt idx="695">
                  <c:v>149.69999999999999</c:v>
                </c:pt>
                <c:pt idx="696">
                  <c:v>150</c:v>
                </c:pt>
                <c:pt idx="697">
                  <c:v>149.80000000000001</c:v>
                </c:pt>
                <c:pt idx="698">
                  <c:v>149.4</c:v>
                </c:pt>
                <c:pt idx="699">
                  <c:v>148.69999999999999</c:v>
                </c:pt>
                <c:pt idx="700">
                  <c:v>148.30000000000001</c:v>
                </c:pt>
                <c:pt idx="701">
                  <c:v>148.1</c:v>
                </c:pt>
                <c:pt idx="702">
                  <c:v>147.80000000000001</c:v>
                </c:pt>
                <c:pt idx="703">
                  <c:v>147.9</c:v>
                </c:pt>
                <c:pt idx="704">
                  <c:v>147.9</c:v>
                </c:pt>
                <c:pt idx="705">
                  <c:v>148</c:v>
                </c:pt>
                <c:pt idx="706">
                  <c:v>148.30000000000001</c:v>
                </c:pt>
                <c:pt idx="707">
                  <c:v>149</c:v>
                </c:pt>
                <c:pt idx="708">
                  <c:v>150.4</c:v>
                </c:pt>
                <c:pt idx="709">
                  <c:v>152.30000000000001</c:v>
                </c:pt>
                <c:pt idx="710">
                  <c:v>154.9</c:v>
                </c:pt>
                <c:pt idx="711">
                  <c:v>157.5</c:v>
                </c:pt>
                <c:pt idx="712">
                  <c:v>159.4</c:v>
                </c:pt>
                <c:pt idx="713">
                  <c:v>160.1</c:v>
                </c:pt>
                <c:pt idx="714">
                  <c:v>160</c:v>
                </c:pt>
                <c:pt idx="715">
                  <c:v>159.1</c:v>
                </c:pt>
                <c:pt idx="716">
                  <c:v>158</c:v>
                </c:pt>
                <c:pt idx="717">
                  <c:v>156.30000000000001</c:v>
                </c:pt>
                <c:pt idx="718">
                  <c:v>154.4</c:v>
                </c:pt>
                <c:pt idx="719">
                  <c:v>152.1</c:v>
                </c:pt>
                <c:pt idx="720">
                  <c:v>150.1</c:v>
                </c:pt>
                <c:pt idx="721">
                  <c:v>148.69999999999999</c:v>
                </c:pt>
                <c:pt idx="722">
                  <c:v>147.9</c:v>
                </c:pt>
                <c:pt idx="723">
                  <c:v>147.5</c:v>
                </c:pt>
                <c:pt idx="724">
                  <c:v>147.30000000000001</c:v>
                </c:pt>
                <c:pt idx="725">
                  <c:v>147</c:v>
                </c:pt>
                <c:pt idx="726">
                  <c:v>146.9</c:v>
                </c:pt>
                <c:pt idx="727">
                  <c:v>147</c:v>
                </c:pt>
                <c:pt idx="728">
                  <c:v>147.30000000000001</c:v>
                </c:pt>
                <c:pt idx="729">
                  <c:v>147.6</c:v>
                </c:pt>
                <c:pt idx="730">
                  <c:v>148</c:v>
                </c:pt>
                <c:pt idx="731">
                  <c:v>148.4</c:v>
                </c:pt>
                <c:pt idx="732">
                  <c:v>148.80000000000001</c:v>
                </c:pt>
                <c:pt idx="733">
                  <c:v>148.80000000000001</c:v>
                </c:pt>
                <c:pt idx="734">
                  <c:v>148.4</c:v>
                </c:pt>
                <c:pt idx="735">
                  <c:v>147.69999999999999</c:v>
                </c:pt>
                <c:pt idx="736">
                  <c:v>146.80000000000001</c:v>
                </c:pt>
                <c:pt idx="737">
                  <c:v>145.69999999999999</c:v>
                </c:pt>
                <c:pt idx="738">
                  <c:v>144.4</c:v>
                </c:pt>
                <c:pt idx="739">
                  <c:v>143.19999999999999</c:v>
                </c:pt>
                <c:pt idx="740">
                  <c:v>142.19999999999999</c:v>
                </c:pt>
                <c:pt idx="741">
                  <c:v>141.4</c:v>
                </c:pt>
                <c:pt idx="742">
                  <c:v>140.9</c:v>
                </c:pt>
                <c:pt idx="743">
                  <c:v>140.69999999999999</c:v>
                </c:pt>
                <c:pt idx="744">
                  <c:v>140.5</c:v>
                </c:pt>
                <c:pt idx="745">
                  <c:v>140.69999999999999</c:v>
                </c:pt>
                <c:pt idx="746">
                  <c:v>140.9</c:v>
                </c:pt>
                <c:pt idx="747">
                  <c:v>141</c:v>
                </c:pt>
                <c:pt idx="748">
                  <c:v>141.1</c:v>
                </c:pt>
                <c:pt idx="749">
                  <c:v>141.5</c:v>
                </c:pt>
                <c:pt idx="750">
                  <c:v>141.9</c:v>
                </c:pt>
                <c:pt idx="751">
                  <c:v>142.5</c:v>
                </c:pt>
                <c:pt idx="752">
                  <c:v>143.4</c:v>
                </c:pt>
                <c:pt idx="753">
                  <c:v>144.6</c:v>
                </c:pt>
                <c:pt idx="754">
                  <c:v>146.1</c:v>
                </c:pt>
                <c:pt idx="755">
                  <c:v>147.80000000000001</c:v>
                </c:pt>
                <c:pt idx="756">
                  <c:v>149.4</c:v>
                </c:pt>
                <c:pt idx="757">
                  <c:v>150.6</c:v>
                </c:pt>
                <c:pt idx="758">
                  <c:v>151.80000000000001</c:v>
                </c:pt>
                <c:pt idx="759">
                  <c:v>153.4</c:v>
                </c:pt>
                <c:pt idx="760">
                  <c:v>155.5</c:v>
                </c:pt>
                <c:pt idx="761">
                  <c:v>157.80000000000001</c:v>
                </c:pt>
                <c:pt idx="762">
                  <c:v>160.19999999999999</c:v>
                </c:pt>
                <c:pt idx="763">
                  <c:v>162.5</c:v>
                </c:pt>
                <c:pt idx="764">
                  <c:v>164.6</c:v>
                </c:pt>
                <c:pt idx="765">
                  <c:v>166.5</c:v>
                </c:pt>
                <c:pt idx="766">
                  <c:v>168.5</c:v>
                </c:pt>
                <c:pt idx="767">
                  <c:v>168.4</c:v>
                </c:pt>
                <c:pt idx="768">
                  <c:v>171</c:v>
                </c:pt>
                <c:pt idx="769">
                  <c:v>172.1</c:v>
                </c:pt>
                <c:pt idx="770">
                  <c:v>170.1</c:v>
                </c:pt>
                <c:pt idx="771">
                  <c:v>169.1</c:v>
                </c:pt>
                <c:pt idx="772">
                  <c:v>168.2</c:v>
                </c:pt>
                <c:pt idx="773">
                  <c:v>167.2</c:v>
                </c:pt>
                <c:pt idx="774">
                  <c:v>166.2</c:v>
                </c:pt>
                <c:pt idx="775">
                  <c:v>165.1</c:v>
                </c:pt>
                <c:pt idx="776">
                  <c:v>164</c:v>
                </c:pt>
                <c:pt idx="777">
                  <c:v>162.69999999999999</c:v>
                </c:pt>
                <c:pt idx="778">
                  <c:v>161.1</c:v>
                </c:pt>
                <c:pt idx="779">
                  <c:v>159.5</c:v>
                </c:pt>
                <c:pt idx="780">
                  <c:v>157.69999999999999</c:v>
                </c:pt>
                <c:pt idx="781">
                  <c:v>155.69999999999999</c:v>
                </c:pt>
                <c:pt idx="782">
                  <c:v>153.6</c:v>
                </c:pt>
                <c:pt idx="783">
                  <c:v>151.80000000000001</c:v>
                </c:pt>
                <c:pt idx="784">
                  <c:v>150.6</c:v>
                </c:pt>
                <c:pt idx="785">
                  <c:v>149.9</c:v>
                </c:pt>
                <c:pt idx="786">
                  <c:v>149.6</c:v>
                </c:pt>
                <c:pt idx="787">
                  <c:v>149.6</c:v>
                </c:pt>
                <c:pt idx="788">
                  <c:v>150.1</c:v>
                </c:pt>
                <c:pt idx="789">
                  <c:v>150.69999999999999</c:v>
                </c:pt>
                <c:pt idx="790">
                  <c:v>151.69999999999999</c:v>
                </c:pt>
                <c:pt idx="791">
                  <c:v>152.4</c:v>
                </c:pt>
                <c:pt idx="792">
                  <c:v>153</c:v>
                </c:pt>
                <c:pt idx="793">
                  <c:v>153.19999999999999</c:v>
                </c:pt>
                <c:pt idx="794">
                  <c:v>153.4</c:v>
                </c:pt>
                <c:pt idx="795">
                  <c:v>153.4</c:v>
                </c:pt>
                <c:pt idx="796">
                  <c:v>153.4</c:v>
                </c:pt>
                <c:pt idx="797">
                  <c:v>153.6</c:v>
                </c:pt>
                <c:pt idx="798">
                  <c:v>153.69999999999999</c:v>
                </c:pt>
                <c:pt idx="799">
                  <c:v>154</c:v>
                </c:pt>
                <c:pt idx="800">
                  <c:v>154.30000000000001</c:v>
                </c:pt>
                <c:pt idx="801">
                  <c:v>154.5</c:v>
                </c:pt>
                <c:pt idx="802">
                  <c:v>154.69999999999999</c:v>
                </c:pt>
                <c:pt idx="803">
                  <c:v>154.80000000000001</c:v>
                </c:pt>
                <c:pt idx="804">
                  <c:v>154.9</c:v>
                </c:pt>
                <c:pt idx="805">
                  <c:v>154.9</c:v>
                </c:pt>
                <c:pt idx="806">
                  <c:v>154.6</c:v>
                </c:pt>
                <c:pt idx="807">
                  <c:v>154.30000000000001</c:v>
                </c:pt>
                <c:pt idx="808">
                  <c:v>153.9</c:v>
                </c:pt>
                <c:pt idx="809">
                  <c:v>153.5</c:v>
                </c:pt>
                <c:pt idx="810">
                  <c:v>153</c:v>
                </c:pt>
                <c:pt idx="811">
                  <c:v>152.4</c:v>
                </c:pt>
                <c:pt idx="812">
                  <c:v>152</c:v>
                </c:pt>
                <c:pt idx="813">
                  <c:v>151.5</c:v>
                </c:pt>
                <c:pt idx="814">
                  <c:v>150.9</c:v>
                </c:pt>
                <c:pt idx="815">
                  <c:v>150.30000000000001</c:v>
                </c:pt>
                <c:pt idx="816">
                  <c:v>149.69999999999999</c:v>
                </c:pt>
                <c:pt idx="817">
                  <c:v>149.1</c:v>
                </c:pt>
                <c:pt idx="818">
                  <c:v>148.69999999999999</c:v>
                </c:pt>
                <c:pt idx="819">
                  <c:v>148.1</c:v>
                </c:pt>
                <c:pt idx="820">
                  <c:v>147.69999999999999</c:v>
                </c:pt>
                <c:pt idx="821">
                  <c:v>147.30000000000001</c:v>
                </c:pt>
                <c:pt idx="822">
                  <c:v>147.1</c:v>
                </c:pt>
                <c:pt idx="823">
                  <c:v>146.80000000000001</c:v>
                </c:pt>
                <c:pt idx="824">
                  <c:v>146.69999999999999</c:v>
                </c:pt>
                <c:pt idx="825">
                  <c:v>146.4</c:v>
                </c:pt>
                <c:pt idx="826">
                  <c:v>146</c:v>
                </c:pt>
                <c:pt idx="827">
                  <c:v>145.4</c:v>
                </c:pt>
                <c:pt idx="828">
                  <c:v>144.9</c:v>
                </c:pt>
                <c:pt idx="829">
                  <c:v>144.19999999999999</c:v>
                </c:pt>
                <c:pt idx="830">
                  <c:v>143.69999999999999</c:v>
                </c:pt>
                <c:pt idx="831">
                  <c:v>143.19999999999999</c:v>
                </c:pt>
                <c:pt idx="832">
                  <c:v>143.30000000000001</c:v>
                </c:pt>
                <c:pt idx="833">
                  <c:v>143.1</c:v>
                </c:pt>
                <c:pt idx="834">
                  <c:v>143.30000000000001</c:v>
                </c:pt>
                <c:pt idx="835">
                  <c:v>143.6</c:v>
                </c:pt>
                <c:pt idx="836">
                  <c:v>143.80000000000001</c:v>
                </c:pt>
                <c:pt idx="837">
                  <c:v>143.9</c:v>
                </c:pt>
                <c:pt idx="838">
                  <c:v>143.4</c:v>
                </c:pt>
                <c:pt idx="839">
                  <c:v>142.80000000000001</c:v>
                </c:pt>
                <c:pt idx="840">
                  <c:v>141.9</c:v>
                </c:pt>
                <c:pt idx="841">
                  <c:v>140.5</c:v>
                </c:pt>
                <c:pt idx="842">
                  <c:v>138.19999999999999</c:v>
                </c:pt>
                <c:pt idx="843">
                  <c:v>136.80000000000001</c:v>
                </c:pt>
                <c:pt idx="844">
                  <c:v>135.6</c:v>
                </c:pt>
                <c:pt idx="845">
                  <c:v>134.9</c:v>
                </c:pt>
                <c:pt idx="846">
                  <c:v>134.80000000000001</c:v>
                </c:pt>
                <c:pt idx="847">
                  <c:v>135.30000000000001</c:v>
                </c:pt>
                <c:pt idx="848">
                  <c:v>136.19999999999999</c:v>
                </c:pt>
                <c:pt idx="849">
                  <c:v>137.19999999999999</c:v>
                </c:pt>
                <c:pt idx="850">
                  <c:v>137.80000000000001</c:v>
                </c:pt>
                <c:pt idx="851">
                  <c:v>138.1</c:v>
                </c:pt>
                <c:pt idx="852">
                  <c:v>137.69999999999999</c:v>
                </c:pt>
                <c:pt idx="853">
                  <c:v>137.30000000000001</c:v>
                </c:pt>
                <c:pt idx="854">
                  <c:v>136.6</c:v>
                </c:pt>
                <c:pt idx="855">
                  <c:v>136.1</c:v>
                </c:pt>
                <c:pt idx="856">
                  <c:v>135.69999999999999</c:v>
                </c:pt>
                <c:pt idx="857">
                  <c:v>135.4</c:v>
                </c:pt>
                <c:pt idx="858">
                  <c:v>135.1</c:v>
                </c:pt>
                <c:pt idx="859">
                  <c:v>135</c:v>
                </c:pt>
                <c:pt idx="860">
                  <c:v>135</c:v>
                </c:pt>
                <c:pt idx="861">
                  <c:v>134.9</c:v>
                </c:pt>
                <c:pt idx="862">
                  <c:v>134.69999999999999</c:v>
                </c:pt>
                <c:pt idx="863">
                  <c:v>134.5</c:v>
                </c:pt>
                <c:pt idx="864">
                  <c:v>134.30000000000001</c:v>
                </c:pt>
                <c:pt idx="865">
                  <c:v>134</c:v>
                </c:pt>
                <c:pt idx="866">
                  <c:v>133.69999999999999</c:v>
                </c:pt>
                <c:pt idx="867">
                  <c:v>133.5</c:v>
                </c:pt>
                <c:pt idx="868">
                  <c:v>133.4</c:v>
                </c:pt>
                <c:pt idx="869">
                  <c:v>133.1</c:v>
                </c:pt>
                <c:pt idx="870">
                  <c:v>132.69999999999999</c:v>
                </c:pt>
                <c:pt idx="871">
                  <c:v>132.1</c:v>
                </c:pt>
                <c:pt idx="872">
                  <c:v>131.6</c:v>
                </c:pt>
                <c:pt idx="873">
                  <c:v>131.1</c:v>
                </c:pt>
                <c:pt idx="874">
                  <c:v>130.4</c:v>
                </c:pt>
                <c:pt idx="875">
                  <c:v>129.80000000000001</c:v>
                </c:pt>
                <c:pt idx="876">
                  <c:v>129.4</c:v>
                </c:pt>
                <c:pt idx="877">
                  <c:v>129</c:v>
                </c:pt>
                <c:pt idx="878">
                  <c:v>128.9</c:v>
                </c:pt>
                <c:pt idx="879">
                  <c:v>128.80000000000001</c:v>
                </c:pt>
                <c:pt idx="880">
                  <c:v>129</c:v>
                </c:pt>
                <c:pt idx="881">
                  <c:v>129.30000000000001</c:v>
                </c:pt>
                <c:pt idx="882">
                  <c:v>129.6</c:v>
                </c:pt>
                <c:pt idx="883">
                  <c:v>129.9</c:v>
                </c:pt>
                <c:pt idx="884">
                  <c:v>130</c:v>
                </c:pt>
                <c:pt idx="885">
                  <c:v>130.30000000000001</c:v>
                </c:pt>
                <c:pt idx="886">
                  <c:v>130.30000000000001</c:v>
                </c:pt>
                <c:pt idx="887">
                  <c:v>130.4</c:v>
                </c:pt>
                <c:pt idx="888">
                  <c:v>130.4</c:v>
                </c:pt>
                <c:pt idx="889">
                  <c:v>130.4</c:v>
                </c:pt>
                <c:pt idx="890">
                  <c:v>130.30000000000001</c:v>
                </c:pt>
                <c:pt idx="891">
                  <c:v>130.30000000000001</c:v>
                </c:pt>
                <c:pt idx="892">
                  <c:v>130</c:v>
                </c:pt>
                <c:pt idx="893">
                  <c:v>129.6</c:v>
                </c:pt>
                <c:pt idx="894">
                  <c:v>129.1</c:v>
                </c:pt>
                <c:pt idx="895">
                  <c:v>128.69999999999999</c:v>
                </c:pt>
                <c:pt idx="896">
                  <c:v>128.1</c:v>
                </c:pt>
                <c:pt idx="897">
                  <c:v>127.7</c:v>
                </c:pt>
                <c:pt idx="898">
                  <c:v>127.3</c:v>
                </c:pt>
                <c:pt idx="899">
                  <c:v>126.9</c:v>
                </c:pt>
                <c:pt idx="900">
                  <c:v>126.7</c:v>
                </c:pt>
                <c:pt idx="901">
                  <c:v>126.3</c:v>
                </c:pt>
                <c:pt idx="902">
                  <c:v>125.9</c:v>
                </c:pt>
                <c:pt idx="903">
                  <c:v>125.5</c:v>
                </c:pt>
                <c:pt idx="904">
                  <c:v>125.1</c:v>
                </c:pt>
                <c:pt idx="905">
                  <c:v>124.5</c:v>
                </c:pt>
                <c:pt idx="906">
                  <c:v>124</c:v>
                </c:pt>
                <c:pt idx="907">
                  <c:v>123.3</c:v>
                </c:pt>
                <c:pt idx="908">
                  <c:v>122.5</c:v>
                </c:pt>
                <c:pt idx="909">
                  <c:v>121.7</c:v>
                </c:pt>
                <c:pt idx="910">
                  <c:v>120.7</c:v>
                </c:pt>
                <c:pt idx="911">
                  <c:v>119.6</c:v>
                </c:pt>
                <c:pt idx="912">
                  <c:v>118.7</c:v>
                </c:pt>
                <c:pt idx="913">
                  <c:v>117.7</c:v>
                </c:pt>
                <c:pt idx="914">
                  <c:v>116.8</c:v>
                </c:pt>
                <c:pt idx="915">
                  <c:v>115.9</c:v>
                </c:pt>
                <c:pt idx="916">
                  <c:v>115.3</c:v>
                </c:pt>
                <c:pt idx="917">
                  <c:v>114.7</c:v>
                </c:pt>
                <c:pt idx="918">
                  <c:v>114.3</c:v>
                </c:pt>
                <c:pt idx="919">
                  <c:v>114.2</c:v>
                </c:pt>
                <c:pt idx="920">
                  <c:v>114.1</c:v>
                </c:pt>
                <c:pt idx="921">
                  <c:v>114.1</c:v>
                </c:pt>
                <c:pt idx="922">
                  <c:v>114.3</c:v>
                </c:pt>
                <c:pt idx="923">
                  <c:v>114.4</c:v>
                </c:pt>
                <c:pt idx="924">
                  <c:v>114.6</c:v>
                </c:pt>
                <c:pt idx="925">
                  <c:v>114.8</c:v>
                </c:pt>
                <c:pt idx="926">
                  <c:v>114.9</c:v>
                </c:pt>
                <c:pt idx="927">
                  <c:v>114.9</c:v>
                </c:pt>
                <c:pt idx="928">
                  <c:v>115.1</c:v>
                </c:pt>
                <c:pt idx="929">
                  <c:v>115.1</c:v>
                </c:pt>
                <c:pt idx="930">
                  <c:v>115</c:v>
                </c:pt>
                <c:pt idx="931">
                  <c:v>114.9</c:v>
                </c:pt>
                <c:pt idx="932">
                  <c:v>114.8</c:v>
                </c:pt>
                <c:pt idx="933">
                  <c:v>114.5</c:v>
                </c:pt>
                <c:pt idx="934">
                  <c:v>114.2</c:v>
                </c:pt>
                <c:pt idx="935">
                  <c:v>113.8</c:v>
                </c:pt>
                <c:pt idx="936">
                  <c:v>113.4</c:v>
                </c:pt>
                <c:pt idx="937">
                  <c:v>113.1</c:v>
                </c:pt>
                <c:pt idx="938">
                  <c:v>112.7</c:v>
                </c:pt>
                <c:pt idx="939">
                  <c:v>112.3</c:v>
                </c:pt>
                <c:pt idx="940">
                  <c:v>111.9</c:v>
                </c:pt>
                <c:pt idx="941">
                  <c:v>111.5</c:v>
                </c:pt>
                <c:pt idx="942">
                  <c:v>111.2</c:v>
                </c:pt>
                <c:pt idx="943">
                  <c:v>111</c:v>
                </c:pt>
                <c:pt idx="944">
                  <c:v>110.7</c:v>
                </c:pt>
                <c:pt idx="945">
                  <c:v>110.3</c:v>
                </c:pt>
                <c:pt idx="946">
                  <c:v>110</c:v>
                </c:pt>
                <c:pt idx="947">
                  <c:v>109.8</c:v>
                </c:pt>
                <c:pt idx="948">
                  <c:v>109.4</c:v>
                </c:pt>
                <c:pt idx="949">
                  <c:v>108.9</c:v>
                </c:pt>
                <c:pt idx="950">
                  <c:v>108.3</c:v>
                </c:pt>
                <c:pt idx="951">
                  <c:v>107.8</c:v>
                </c:pt>
                <c:pt idx="952">
                  <c:v>107.1</c:v>
                </c:pt>
                <c:pt idx="953">
                  <c:v>106.6</c:v>
                </c:pt>
                <c:pt idx="954">
                  <c:v>106.1</c:v>
                </c:pt>
                <c:pt idx="955">
                  <c:v>105.5</c:v>
                </c:pt>
                <c:pt idx="956">
                  <c:v>105</c:v>
                </c:pt>
                <c:pt idx="957">
                  <c:v>104.6</c:v>
                </c:pt>
                <c:pt idx="958">
                  <c:v>104.2</c:v>
                </c:pt>
                <c:pt idx="959">
                  <c:v>103.8</c:v>
                </c:pt>
                <c:pt idx="960">
                  <c:v>103.3</c:v>
                </c:pt>
                <c:pt idx="961">
                  <c:v>102.8</c:v>
                </c:pt>
                <c:pt idx="962">
                  <c:v>102.1</c:v>
                </c:pt>
                <c:pt idx="963">
                  <c:v>101.4</c:v>
                </c:pt>
                <c:pt idx="964">
                  <c:v>100.6</c:v>
                </c:pt>
                <c:pt idx="965">
                  <c:v>99.7</c:v>
                </c:pt>
                <c:pt idx="966">
                  <c:v>98.7</c:v>
                </c:pt>
                <c:pt idx="967">
                  <c:v>97.8</c:v>
                </c:pt>
                <c:pt idx="968">
                  <c:v>96.9</c:v>
                </c:pt>
                <c:pt idx="969">
                  <c:v>95.9</c:v>
                </c:pt>
                <c:pt idx="970">
                  <c:v>94.9</c:v>
                </c:pt>
                <c:pt idx="971">
                  <c:v>93.9</c:v>
                </c:pt>
                <c:pt idx="972">
                  <c:v>93</c:v>
                </c:pt>
                <c:pt idx="973">
                  <c:v>92.1</c:v>
                </c:pt>
                <c:pt idx="974">
                  <c:v>91.1</c:v>
                </c:pt>
                <c:pt idx="975">
                  <c:v>90.3</c:v>
                </c:pt>
                <c:pt idx="976">
                  <c:v>89.5</c:v>
                </c:pt>
                <c:pt idx="977">
                  <c:v>88.7</c:v>
                </c:pt>
                <c:pt idx="978">
                  <c:v>88</c:v>
                </c:pt>
                <c:pt idx="979">
                  <c:v>87.3</c:v>
                </c:pt>
                <c:pt idx="980">
                  <c:v>86.6</c:v>
                </c:pt>
                <c:pt idx="981">
                  <c:v>86</c:v>
                </c:pt>
                <c:pt idx="982">
                  <c:v>85.5</c:v>
                </c:pt>
                <c:pt idx="983">
                  <c:v>85.1</c:v>
                </c:pt>
                <c:pt idx="984">
                  <c:v>84.7</c:v>
                </c:pt>
                <c:pt idx="985">
                  <c:v>84.4</c:v>
                </c:pt>
                <c:pt idx="986">
                  <c:v>84.3</c:v>
                </c:pt>
                <c:pt idx="987">
                  <c:v>84.2</c:v>
                </c:pt>
                <c:pt idx="988">
                  <c:v>84.2</c:v>
                </c:pt>
                <c:pt idx="989">
                  <c:v>84.2</c:v>
                </c:pt>
                <c:pt idx="990">
                  <c:v>84.1</c:v>
                </c:pt>
                <c:pt idx="991">
                  <c:v>84.1</c:v>
                </c:pt>
                <c:pt idx="992">
                  <c:v>84</c:v>
                </c:pt>
                <c:pt idx="993">
                  <c:v>83.9</c:v>
                </c:pt>
                <c:pt idx="994">
                  <c:v>83.7</c:v>
                </c:pt>
                <c:pt idx="995">
                  <c:v>83.5</c:v>
                </c:pt>
                <c:pt idx="996">
                  <c:v>83.3</c:v>
                </c:pt>
                <c:pt idx="997">
                  <c:v>83.2</c:v>
                </c:pt>
                <c:pt idx="998">
                  <c:v>83.2</c:v>
                </c:pt>
                <c:pt idx="999">
                  <c:v>83.1</c:v>
                </c:pt>
                <c:pt idx="1000">
                  <c:v>83.1</c:v>
                </c:pt>
                <c:pt idx="1001">
                  <c:v>83</c:v>
                </c:pt>
                <c:pt idx="1002">
                  <c:v>83</c:v>
                </c:pt>
                <c:pt idx="1003">
                  <c:v>82.9</c:v>
                </c:pt>
                <c:pt idx="1004">
                  <c:v>82.9</c:v>
                </c:pt>
                <c:pt idx="1005">
                  <c:v>82.8</c:v>
                </c:pt>
                <c:pt idx="1006">
                  <c:v>82.7</c:v>
                </c:pt>
                <c:pt idx="1007">
                  <c:v>82.6</c:v>
                </c:pt>
                <c:pt idx="1008">
                  <c:v>82.4</c:v>
                </c:pt>
                <c:pt idx="1009">
                  <c:v>82.2</c:v>
                </c:pt>
                <c:pt idx="1010">
                  <c:v>82.1</c:v>
                </c:pt>
                <c:pt idx="1011">
                  <c:v>81.7</c:v>
                </c:pt>
                <c:pt idx="1012">
                  <c:v>81.400000000000006</c:v>
                </c:pt>
                <c:pt idx="1013">
                  <c:v>81.099999999999994</c:v>
                </c:pt>
                <c:pt idx="1014">
                  <c:v>80.8</c:v>
                </c:pt>
                <c:pt idx="1015">
                  <c:v>80.599999999999994</c:v>
                </c:pt>
                <c:pt idx="1016">
                  <c:v>80.3</c:v>
                </c:pt>
                <c:pt idx="1017">
                  <c:v>80.2</c:v>
                </c:pt>
                <c:pt idx="1018">
                  <c:v>80.099999999999994</c:v>
                </c:pt>
                <c:pt idx="1019">
                  <c:v>80.2</c:v>
                </c:pt>
                <c:pt idx="1020">
                  <c:v>80.400000000000006</c:v>
                </c:pt>
                <c:pt idx="1021">
                  <c:v>80.8</c:v>
                </c:pt>
                <c:pt idx="1022">
                  <c:v>81.2</c:v>
                </c:pt>
                <c:pt idx="1023">
                  <c:v>81.8</c:v>
                </c:pt>
                <c:pt idx="1024">
                  <c:v>82.5</c:v>
                </c:pt>
                <c:pt idx="1025">
                  <c:v>83.2</c:v>
                </c:pt>
                <c:pt idx="1026">
                  <c:v>83.9</c:v>
                </c:pt>
                <c:pt idx="1027">
                  <c:v>84.7</c:v>
                </c:pt>
                <c:pt idx="1028">
                  <c:v>85.4</c:v>
                </c:pt>
                <c:pt idx="1029">
                  <c:v>86.1</c:v>
                </c:pt>
                <c:pt idx="1030">
                  <c:v>86.8</c:v>
                </c:pt>
                <c:pt idx="1031">
                  <c:v>87.5</c:v>
                </c:pt>
                <c:pt idx="1032">
                  <c:v>88</c:v>
                </c:pt>
                <c:pt idx="1033">
                  <c:v>88.7</c:v>
                </c:pt>
                <c:pt idx="1034">
                  <c:v>89.3</c:v>
                </c:pt>
                <c:pt idx="1035">
                  <c:v>89.9</c:v>
                </c:pt>
                <c:pt idx="1036">
                  <c:v>90.4</c:v>
                </c:pt>
                <c:pt idx="1037">
                  <c:v>91</c:v>
                </c:pt>
                <c:pt idx="1038">
                  <c:v>91.4</c:v>
                </c:pt>
                <c:pt idx="1039">
                  <c:v>92</c:v>
                </c:pt>
                <c:pt idx="1040">
                  <c:v>92.4</c:v>
                </c:pt>
                <c:pt idx="1041">
                  <c:v>92.8</c:v>
                </c:pt>
                <c:pt idx="1042">
                  <c:v>93.3</c:v>
                </c:pt>
                <c:pt idx="1043">
                  <c:v>93.7</c:v>
                </c:pt>
                <c:pt idx="1044">
                  <c:v>94.1</c:v>
                </c:pt>
                <c:pt idx="1045">
                  <c:v>94.7</c:v>
                </c:pt>
                <c:pt idx="1046">
                  <c:v>95.1</c:v>
                </c:pt>
                <c:pt idx="1047">
                  <c:v>95.7</c:v>
                </c:pt>
                <c:pt idx="1048">
                  <c:v>96.2</c:v>
                </c:pt>
                <c:pt idx="1049">
                  <c:v>96.8</c:v>
                </c:pt>
                <c:pt idx="1050">
                  <c:v>97.2</c:v>
                </c:pt>
                <c:pt idx="1051">
                  <c:v>97.7</c:v>
                </c:pt>
                <c:pt idx="1052">
                  <c:v>97.9</c:v>
                </c:pt>
                <c:pt idx="1053">
                  <c:v>98.2</c:v>
                </c:pt>
                <c:pt idx="1054">
                  <c:v>98.3</c:v>
                </c:pt>
                <c:pt idx="1055">
                  <c:v>98.3</c:v>
                </c:pt>
                <c:pt idx="1056">
                  <c:v>98.2</c:v>
                </c:pt>
                <c:pt idx="1057">
                  <c:v>97.9</c:v>
                </c:pt>
                <c:pt idx="1058">
                  <c:v>97.8</c:v>
                </c:pt>
                <c:pt idx="1059">
                  <c:v>97.7</c:v>
                </c:pt>
                <c:pt idx="1060">
                  <c:v>97.6</c:v>
                </c:pt>
                <c:pt idx="1061">
                  <c:v>97.6</c:v>
                </c:pt>
                <c:pt idx="1062">
                  <c:v>97.5</c:v>
                </c:pt>
                <c:pt idx="1063">
                  <c:v>97.3</c:v>
                </c:pt>
                <c:pt idx="1064">
                  <c:v>97.1</c:v>
                </c:pt>
                <c:pt idx="1065">
                  <c:v>96.8</c:v>
                </c:pt>
                <c:pt idx="1066">
                  <c:v>96.6</c:v>
                </c:pt>
                <c:pt idx="1067">
                  <c:v>96.2</c:v>
                </c:pt>
                <c:pt idx="1068">
                  <c:v>95.7</c:v>
                </c:pt>
                <c:pt idx="1069">
                  <c:v>95.1</c:v>
                </c:pt>
                <c:pt idx="1070">
                  <c:v>94.6</c:v>
                </c:pt>
                <c:pt idx="1071">
                  <c:v>93.9</c:v>
                </c:pt>
                <c:pt idx="1072">
                  <c:v>93.3</c:v>
                </c:pt>
                <c:pt idx="1073">
                  <c:v>92.6</c:v>
                </c:pt>
                <c:pt idx="1074">
                  <c:v>91.8</c:v>
                </c:pt>
                <c:pt idx="1075">
                  <c:v>91</c:v>
                </c:pt>
                <c:pt idx="1076">
                  <c:v>90.4</c:v>
                </c:pt>
                <c:pt idx="1077">
                  <c:v>89.6</c:v>
                </c:pt>
                <c:pt idx="1078">
                  <c:v>88.9</c:v>
                </c:pt>
                <c:pt idx="1079">
                  <c:v>88.3</c:v>
                </c:pt>
                <c:pt idx="1080">
                  <c:v>87.6</c:v>
                </c:pt>
                <c:pt idx="1081">
                  <c:v>87.1</c:v>
                </c:pt>
                <c:pt idx="1082">
                  <c:v>86.6</c:v>
                </c:pt>
                <c:pt idx="1083">
                  <c:v>86.2</c:v>
                </c:pt>
                <c:pt idx="1084">
                  <c:v>85.8</c:v>
                </c:pt>
                <c:pt idx="1085">
                  <c:v>85.5</c:v>
                </c:pt>
                <c:pt idx="1086">
                  <c:v>85.4</c:v>
                </c:pt>
                <c:pt idx="1087">
                  <c:v>85.3</c:v>
                </c:pt>
                <c:pt idx="1088">
                  <c:v>85.3</c:v>
                </c:pt>
                <c:pt idx="1089">
                  <c:v>85.2</c:v>
                </c:pt>
                <c:pt idx="1090">
                  <c:v>85.2</c:v>
                </c:pt>
                <c:pt idx="1091">
                  <c:v>85.1</c:v>
                </c:pt>
                <c:pt idx="1092">
                  <c:v>85</c:v>
                </c:pt>
                <c:pt idx="1093">
                  <c:v>84.7</c:v>
                </c:pt>
                <c:pt idx="1094">
                  <c:v>84.5</c:v>
                </c:pt>
                <c:pt idx="1095">
                  <c:v>84.1</c:v>
                </c:pt>
                <c:pt idx="1096">
                  <c:v>83.4</c:v>
                </c:pt>
                <c:pt idx="1097">
                  <c:v>82.9</c:v>
                </c:pt>
                <c:pt idx="1098">
                  <c:v>82.1</c:v>
                </c:pt>
                <c:pt idx="1099">
                  <c:v>81.3</c:v>
                </c:pt>
                <c:pt idx="1100">
                  <c:v>80.599999999999994</c:v>
                </c:pt>
                <c:pt idx="1101">
                  <c:v>79.8</c:v>
                </c:pt>
                <c:pt idx="1102">
                  <c:v>79.099999999999994</c:v>
                </c:pt>
                <c:pt idx="1103">
                  <c:v>78.3</c:v>
                </c:pt>
                <c:pt idx="1104">
                  <c:v>77.7</c:v>
                </c:pt>
                <c:pt idx="1105">
                  <c:v>77</c:v>
                </c:pt>
                <c:pt idx="1106">
                  <c:v>76.5</c:v>
                </c:pt>
                <c:pt idx="1107">
                  <c:v>76</c:v>
                </c:pt>
                <c:pt idx="1108">
                  <c:v>75.5</c:v>
                </c:pt>
                <c:pt idx="1109">
                  <c:v>75.099999999999994</c:v>
                </c:pt>
                <c:pt idx="1110">
                  <c:v>74.7</c:v>
                </c:pt>
                <c:pt idx="1111">
                  <c:v>74.3</c:v>
                </c:pt>
                <c:pt idx="1112">
                  <c:v>74.099999999999994</c:v>
                </c:pt>
                <c:pt idx="1113">
                  <c:v>73.7</c:v>
                </c:pt>
                <c:pt idx="1114">
                  <c:v>73.3</c:v>
                </c:pt>
                <c:pt idx="1115">
                  <c:v>73.099999999999994</c:v>
                </c:pt>
                <c:pt idx="1116">
                  <c:v>72.8</c:v>
                </c:pt>
                <c:pt idx="1117">
                  <c:v>72.599999999999994</c:v>
                </c:pt>
                <c:pt idx="1118">
                  <c:v>72.3</c:v>
                </c:pt>
                <c:pt idx="1119">
                  <c:v>72.2</c:v>
                </c:pt>
                <c:pt idx="1120">
                  <c:v>72.099999999999994</c:v>
                </c:pt>
                <c:pt idx="1121">
                  <c:v>71.8</c:v>
                </c:pt>
                <c:pt idx="1122">
                  <c:v>71.7</c:v>
                </c:pt>
                <c:pt idx="1123">
                  <c:v>71.599999999999994</c:v>
                </c:pt>
                <c:pt idx="1124">
                  <c:v>71.400000000000006</c:v>
                </c:pt>
                <c:pt idx="1125">
                  <c:v>71.099999999999994</c:v>
                </c:pt>
                <c:pt idx="1126">
                  <c:v>70.7</c:v>
                </c:pt>
                <c:pt idx="1127">
                  <c:v>70.5</c:v>
                </c:pt>
                <c:pt idx="1128">
                  <c:v>70.099999999999994</c:v>
                </c:pt>
                <c:pt idx="1129">
                  <c:v>69.900000000000006</c:v>
                </c:pt>
                <c:pt idx="1130">
                  <c:v>69.599999999999994</c:v>
                </c:pt>
                <c:pt idx="1131">
                  <c:v>69.5</c:v>
                </c:pt>
                <c:pt idx="1132">
                  <c:v>69.400000000000006</c:v>
                </c:pt>
                <c:pt idx="1133">
                  <c:v>69.3</c:v>
                </c:pt>
                <c:pt idx="1134">
                  <c:v>69.3</c:v>
                </c:pt>
                <c:pt idx="1135">
                  <c:v>69.2</c:v>
                </c:pt>
                <c:pt idx="1136">
                  <c:v>69.2</c:v>
                </c:pt>
                <c:pt idx="1137">
                  <c:v>69.2</c:v>
                </c:pt>
                <c:pt idx="1138">
                  <c:v>69.099999999999994</c:v>
                </c:pt>
                <c:pt idx="1139">
                  <c:v>69</c:v>
                </c:pt>
                <c:pt idx="1140">
                  <c:v>68.7</c:v>
                </c:pt>
                <c:pt idx="1141">
                  <c:v>68.5</c:v>
                </c:pt>
                <c:pt idx="1142">
                  <c:v>68.2</c:v>
                </c:pt>
                <c:pt idx="1143">
                  <c:v>68</c:v>
                </c:pt>
                <c:pt idx="1144">
                  <c:v>67.599999999999994</c:v>
                </c:pt>
                <c:pt idx="1145">
                  <c:v>67.400000000000006</c:v>
                </c:pt>
                <c:pt idx="1146">
                  <c:v>67.099999999999994</c:v>
                </c:pt>
                <c:pt idx="1147">
                  <c:v>67</c:v>
                </c:pt>
                <c:pt idx="1148">
                  <c:v>66.900000000000006</c:v>
                </c:pt>
                <c:pt idx="1149">
                  <c:v>67</c:v>
                </c:pt>
                <c:pt idx="1150">
                  <c:v>67.2</c:v>
                </c:pt>
                <c:pt idx="1151">
                  <c:v>67.599999999999994</c:v>
                </c:pt>
                <c:pt idx="1152">
                  <c:v>68</c:v>
                </c:pt>
                <c:pt idx="1153">
                  <c:v>68.599999999999994</c:v>
                </c:pt>
                <c:pt idx="1154">
                  <c:v>69.3</c:v>
                </c:pt>
                <c:pt idx="1155">
                  <c:v>70</c:v>
                </c:pt>
                <c:pt idx="1156">
                  <c:v>70.599999999999994</c:v>
                </c:pt>
                <c:pt idx="1157">
                  <c:v>71.2</c:v>
                </c:pt>
                <c:pt idx="1158">
                  <c:v>71.7</c:v>
                </c:pt>
                <c:pt idx="1159">
                  <c:v>72.3</c:v>
                </c:pt>
                <c:pt idx="1160">
                  <c:v>72.7</c:v>
                </c:pt>
                <c:pt idx="1161">
                  <c:v>73.099999999999994</c:v>
                </c:pt>
                <c:pt idx="1162">
                  <c:v>73.599999999999994</c:v>
                </c:pt>
                <c:pt idx="1163">
                  <c:v>73.8</c:v>
                </c:pt>
                <c:pt idx="1164">
                  <c:v>74.099999999999994</c:v>
                </c:pt>
                <c:pt idx="1165">
                  <c:v>74.3</c:v>
                </c:pt>
                <c:pt idx="1166">
                  <c:v>74.599999999999994</c:v>
                </c:pt>
                <c:pt idx="1167">
                  <c:v>74.900000000000006</c:v>
                </c:pt>
                <c:pt idx="1168">
                  <c:v>75.3</c:v>
                </c:pt>
                <c:pt idx="1169">
                  <c:v>75.599999999999994</c:v>
                </c:pt>
                <c:pt idx="1170">
                  <c:v>76</c:v>
                </c:pt>
                <c:pt idx="1171">
                  <c:v>76.5</c:v>
                </c:pt>
                <c:pt idx="1172">
                  <c:v>76.7</c:v>
                </c:pt>
                <c:pt idx="1173">
                  <c:v>76.8</c:v>
                </c:pt>
                <c:pt idx="1174">
                  <c:v>77.099999999999994</c:v>
                </c:pt>
                <c:pt idx="1175">
                  <c:v>77.400000000000006</c:v>
                </c:pt>
                <c:pt idx="1176">
                  <c:v>77.599999999999994</c:v>
                </c:pt>
                <c:pt idx="1177">
                  <c:v>77.599999999999994</c:v>
                </c:pt>
                <c:pt idx="1178">
                  <c:v>77.5</c:v>
                </c:pt>
                <c:pt idx="1179">
                  <c:v>77.099999999999994</c:v>
                </c:pt>
                <c:pt idx="1180">
                  <c:v>76.599999999999994</c:v>
                </c:pt>
                <c:pt idx="1181">
                  <c:v>75.900000000000006</c:v>
                </c:pt>
                <c:pt idx="1182">
                  <c:v>75.5</c:v>
                </c:pt>
                <c:pt idx="1183">
                  <c:v>75.3</c:v>
                </c:pt>
                <c:pt idx="1184">
                  <c:v>75</c:v>
                </c:pt>
                <c:pt idx="1185">
                  <c:v>75.099999999999994</c:v>
                </c:pt>
                <c:pt idx="1186">
                  <c:v>74.900000000000006</c:v>
                </c:pt>
                <c:pt idx="1187">
                  <c:v>74.8</c:v>
                </c:pt>
                <c:pt idx="1188">
                  <c:v>74.7</c:v>
                </c:pt>
                <c:pt idx="1189">
                  <c:v>74.599999999999994</c:v>
                </c:pt>
                <c:pt idx="1190">
                  <c:v>74.8</c:v>
                </c:pt>
                <c:pt idx="1191">
                  <c:v>74.599999999999994</c:v>
                </c:pt>
                <c:pt idx="1192">
                  <c:v>74.5</c:v>
                </c:pt>
                <c:pt idx="1193">
                  <c:v>74.400000000000006</c:v>
                </c:pt>
                <c:pt idx="1194">
                  <c:v>74.2</c:v>
                </c:pt>
                <c:pt idx="1195">
                  <c:v>74</c:v>
                </c:pt>
                <c:pt idx="1196">
                  <c:v>73.8</c:v>
                </c:pt>
                <c:pt idx="1197">
                  <c:v>73.8</c:v>
                </c:pt>
                <c:pt idx="1198">
                  <c:v>73.7</c:v>
                </c:pt>
                <c:pt idx="1199">
                  <c:v>73.5</c:v>
                </c:pt>
                <c:pt idx="1200">
                  <c:v>73.099999999999994</c:v>
                </c:pt>
                <c:pt idx="1201">
                  <c:v>72.599999999999994</c:v>
                </c:pt>
                <c:pt idx="1202">
                  <c:v>72.2</c:v>
                </c:pt>
                <c:pt idx="1203">
                  <c:v>71.900000000000006</c:v>
                </c:pt>
                <c:pt idx="1204">
                  <c:v>71.5</c:v>
                </c:pt>
                <c:pt idx="1205">
                  <c:v>71.2</c:v>
                </c:pt>
                <c:pt idx="1206">
                  <c:v>70.599999999999994</c:v>
                </c:pt>
                <c:pt idx="1207">
                  <c:v>70.099999999999994</c:v>
                </c:pt>
                <c:pt idx="1208">
                  <c:v>69.599999999999994</c:v>
                </c:pt>
                <c:pt idx="1209">
                  <c:v>69</c:v>
                </c:pt>
                <c:pt idx="1210">
                  <c:v>68.3</c:v>
                </c:pt>
                <c:pt idx="1211">
                  <c:v>68.099999999999994</c:v>
                </c:pt>
                <c:pt idx="1212">
                  <c:v>68</c:v>
                </c:pt>
                <c:pt idx="1213">
                  <c:v>67.900000000000006</c:v>
                </c:pt>
                <c:pt idx="1214">
                  <c:v>67.7</c:v>
                </c:pt>
                <c:pt idx="1215">
                  <c:v>67.5</c:v>
                </c:pt>
                <c:pt idx="1216">
                  <c:v>67.2</c:v>
                </c:pt>
                <c:pt idx="1217">
                  <c:v>67.099999999999994</c:v>
                </c:pt>
                <c:pt idx="1218">
                  <c:v>67</c:v>
                </c:pt>
                <c:pt idx="1219">
                  <c:v>66.900000000000006</c:v>
                </c:pt>
                <c:pt idx="1220">
                  <c:v>66.8</c:v>
                </c:pt>
                <c:pt idx="1221">
                  <c:v>66.900000000000006</c:v>
                </c:pt>
                <c:pt idx="1222">
                  <c:v>67.400000000000006</c:v>
                </c:pt>
                <c:pt idx="1223">
                  <c:v>67.900000000000006</c:v>
                </c:pt>
                <c:pt idx="1224">
                  <c:v>68.3</c:v>
                </c:pt>
                <c:pt idx="1225">
                  <c:v>69</c:v>
                </c:pt>
                <c:pt idx="1226">
                  <c:v>69.7</c:v>
                </c:pt>
                <c:pt idx="1227">
                  <c:v>70.2</c:v>
                </c:pt>
                <c:pt idx="1228">
                  <c:v>70.7</c:v>
                </c:pt>
                <c:pt idx="1229">
                  <c:v>70.8</c:v>
                </c:pt>
                <c:pt idx="1230">
                  <c:v>71.099999999999994</c:v>
                </c:pt>
                <c:pt idx="1231">
                  <c:v>71.400000000000006</c:v>
                </c:pt>
                <c:pt idx="1232">
                  <c:v>71.8</c:v>
                </c:pt>
                <c:pt idx="1233">
                  <c:v>72.099999999999994</c:v>
                </c:pt>
                <c:pt idx="1234">
                  <c:v>72.5</c:v>
                </c:pt>
                <c:pt idx="1235">
                  <c:v>73.099999999999994</c:v>
                </c:pt>
                <c:pt idx="1236">
                  <c:v>73.5</c:v>
                </c:pt>
                <c:pt idx="1237">
                  <c:v>74</c:v>
                </c:pt>
                <c:pt idx="1238">
                  <c:v>74.3</c:v>
                </c:pt>
                <c:pt idx="1239">
                  <c:v>74.7</c:v>
                </c:pt>
                <c:pt idx="1240">
                  <c:v>75.2</c:v>
                </c:pt>
                <c:pt idx="1241">
                  <c:v>75.7</c:v>
                </c:pt>
                <c:pt idx="1242">
                  <c:v>76</c:v>
                </c:pt>
                <c:pt idx="1243">
                  <c:v>76.2</c:v>
                </c:pt>
                <c:pt idx="1244">
                  <c:v>76.2</c:v>
                </c:pt>
                <c:pt idx="1245">
                  <c:v>76.2</c:v>
                </c:pt>
                <c:pt idx="1246">
                  <c:v>76.3</c:v>
                </c:pt>
                <c:pt idx="1247">
                  <c:v>76.400000000000006</c:v>
                </c:pt>
                <c:pt idx="1248">
                  <c:v>76.7</c:v>
                </c:pt>
                <c:pt idx="1249">
                  <c:v>77.099999999999994</c:v>
                </c:pt>
                <c:pt idx="1250">
                  <c:v>77.2</c:v>
                </c:pt>
                <c:pt idx="1251">
                  <c:v>77.099999999999994</c:v>
                </c:pt>
                <c:pt idx="1252">
                  <c:v>77</c:v>
                </c:pt>
                <c:pt idx="1253">
                  <c:v>76.7</c:v>
                </c:pt>
                <c:pt idx="1254">
                  <c:v>76.5</c:v>
                </c:pt>
                <c:pt idx="1255">
                  <c:v>76.099999999999994</c:v>
                </c:pt>
                <c:pt idx="1256">
                  <c:v>75.900000000000006</c:v>
                </c:pt>
                <c:pt idx="1257">
                  <c:v>75.5</c:v>
                </c:pt>
                <c:pt idx="1258">
                  <c:v>74.8</c:v>
                </c:pt>
                <c:pt idx="1259">
                  <c:v>74.099999999999994</c:v>
                </c:pt>
                <c:pt idx="1260">
                  <c:v>73.3</c:v>
                </c:pt>
                <c:pt idx="1261">
                  <c:v>72.5</c:v>
                </c:pt>
                <c:pt idx="1262">
                  <c:v>72</c:v>
                </c:pt>
                <c:pt idx="1263">
                  <c:v>71.7</c:v>
                </c:pt>
                <c:pt idx="1264">
                  <c:v>71.599999999999994</c:v>
                </c:pt>
                <c:pt idx="1265">
                  <c:v>71.400000000000006</c:v>
                </c:pt>
                <c:pt idx="1266">
                  <c:v>70.8</c:v>
                </c:pt>
                <c:pt idx="1267">
                  <c:v>70.2</c:v>
                </c:pt>
                <c:pt idx="1268">
                  <c:v>69.7</c:v>
                </c:pt>
                <c:pt idx="1269">
                  <c:v>69.3</c:v>
                </c:pt>
                <c:pt idx="1270">
                  <c:v>69.2</c:v>
                </c:pt>
                <c:pt idx="1271">
                  <c:v>68.8</c:v>
                </c:pt>
                <c:pt idx="1272">
                  <c:v>68.400000000000006</c:v>
                </c:pt>
                <c:pt idx="1273">
                  <c:v>67.8</c:v>
                </c:pt>
                <c:pt idx="1274">
                  <c:v>66.900000000000006</c:v>
                </c:pt>
                <c:pt idx="1275">
                  <c:v>66</c:v>
                </c:pt>
                <c:pt idx="1276">
                  <c:v>65.2</c:v>
                </c:pt>
                <c:pt idx="1277">
                  <c:v>64.7</c:v>
                </c:pt>
                <c:pt idx="1278">
                  <c:v>64.2</c:v>
                </c:pt>
                <c:pt idx="1279">
                  <c:v>63.9</c:v>
                </c:pt>
                <c:pt idx="1280">
                  <c:v>63.5</c:v>
                </c:pt>
                <c:pt idx="1281">
                  <c:v>63.2</c:v>
                </c:pt>
                <c:pt idx="1282">
                  <c:v>62.9</c:v>
                </c:pt>
                <c:pt idx="1283">
                  <c:v>62.5</c:v>
                </c:pt>
                <c:pt idx="1284">
                  <c:v>62.3</c:v>
                </c:pt>
                <c:pt idx="1285">
                  <c:v>62</c:v>
                </c:pt>
                <c:pt idx="1286">
                  <c:v>61.8</c:v>
                </c:pt>
                <c:pt idx="1287">
                  <c:v>61.7</c:v>
                </c:pt>
                <c:pt idx="1288">
                  <c:v>61.6</c:v>
                </c:pt>
                <c:pt idx="1289">
                  <c:v>61.6</c:v>
                </c:pt>
                <c:pt idx="1290">
                  <c:v>61.9</c:v>
                </c:pt>
                <c:pt idx="1291">
                  <c:v>62</c:v>
                </c:pt>
                <c:pt idx="1292">
                  <c:v>62</c:v>
                </c:pt>
                <c:pt idx="1293">
                  <c:v>62.2</c:v>
                </c:pt>
                <c:pt idx="1294">
                  <c:v>62.3</c:v>
                </c:pt>
                <c:pt idx="1295">
                  <c:v>62.4</c:v>
                </c:pt>
                <c:pt idx="1296">
                  <c:v>62.1</c:v>
                </c:pt>
                <c:pt idx="1297">
                  <c:v>61.7</c:v>
                </c:pt>
                <c:pt idx="1298">
                  <c:v>61.6</c:v>
                </c:pt>
                <c:pt idx="1299">
                  <c:v>61.4</c:v>
                </c:pt>
                <c:pt idx="1300">
                  <c:v>61.1</c:v>
                </c:pt>
                <c:pt idx="1301">
                  <c:v>60.8</c:v>
                </c:pt>
                <c:pt idx="1302">
                  <c:v>60.2</c:v>
                </c:pt>
                <c:pt idx="1303">
                  <c:v>59.9</c:v>
                </c:pt>
                <c:pt idx="1304">
                  <c:v>59.4</c:v>
                </c:pt>
                <c:pt idx="1305">
                  <c:v>59</c:v>
                </c:pt>
                <c:pt idx="1306">
                  <c:v>58.6</c:v>
                </c:pt>
                <c:pt idx="1307">
                  <c:v>58.2</c:v>
                </c:pt>
                <c:pt idx="1308">
                  <c:v>57.9</c:v>
                </c:pt>
                <c:pt idx="1309">
                  <c:v>57.3</c:v>
                </c:pt>
                <c:pt idx="1310">
                  <c:v>57</c:v>
                </c:pt>
                <c:pt idx="1311">
                  <c:v>56.5</c:v>
                </c:pt>
                <c:pt idx="1312">
                  <c:v>56.1</c:v>
                </c:pt>
                <c:pt idx="1313">
                  <c:v>55.7</c:v>
                </c:pt>
                <c:pt idx="1314">
                  <c:v>55.3</c:v>
                </c:pt>
                <c:pt idx="1315">
                  <c:v>55</c:v>
                </c:pt>
                <c:pt idx="1316">
                  <c:v>54.6</c:v>
                </c:pt>
                <c:pt idx="1317">
                  <c:v>54.3</c:v>
                </c:pt>
                <c:pt idx="1318">
                  <c:v>54.2</c:v>
                </c:pt>
                <c:pt idx="1319">
                  <c:v>53.9</c:v>
                </c:pt>
                <c:pt idx="1320">
                  <c:v>53.6</c:v>
                </c:pt>
                <c:pt idx="1321">
                  <c:v>53.1</c:v>
                </c:pt>
                <c:pt idx="1322">
                  <c:v>52.7</c:v>
                </c:pt>
                <c:pt idx="1323">
                  <c:v>52.5</c:v>
                </c:pt>
                <c:pt idx="1324">
                  <c:v>52.4</c:v>
                </c:pt>
                <c:pt idx="1325">
                  <c:v>52.3</c:v>
                </c:pt>
                <c:pt idx="1326">
                  <c:v>52</c:v>
                </c:pt>
                <c:pt idx="1327">
                  <c:v>51.6</c:v>
                </c:pt>
                <c:pt idx="1328">
                  <c:v>51.1</c:v>
                </c:pt>
                <c:pt idx="1329">
                  <c:v>50.6</c:v>
                </c:pt>
                <c:pt idx="1330">
                  <c:v>50.4</c:v>
                </c:pt>
                <c:pt idx="1331">
                  <c:v>50.3</c:v>
                </c:pt>
                <c:pt idx="1332">
                  <c:v>50.2</c:v>
                </c:pt>
                <c:pt idx="1333">
                  <c:v>50.2</c:v>
                </c:pt>
                <c:pt idx="1334">
                  <c:v>50.1</c:v>
                </c:pt>
                <c:pt idx="1335">
                  <c:v>50.1</c:v>
                </c:pt>
                <c:pt idx="1336">
                  <c:v>50</c:v>
                </c:pt>
                <c:pt idx="1337">
                  <c:v>49.9</c:v>
                </c:pt>
                <c:pt idx="1338">
                  <c:v>49.8</c:v>
                </c:pt>
                <c:pt idx="1339">
                  <c:v>49.6</c:v>
                </c:pt>
                <c:pt idx="1340">
                  <c:v>49.4</c:v>
                </c:pt>
                <c:pt idx="1341">
                  <c:v>49.3</c:v>
                </c:pt>
                <c:pt idx="1342">
                  <c:v>48.9</c:v>
                </c:pt>
                <c:pt idx="1343">
                  <c:v>48.4</c:v>
                </c:pt>
                <c:pt idx="1344">
                  <c:v>48</c:v>
                </c:pt>
                <c:pt idx="1345">
                  <c:v>47.8</c:v>
                </c:pt>
                <c:pt idx="1346">
                  <c:v>47.5</c:v>
                </c:pt>
                <c:pt idx="1347">
                  <c:v>47.3</c:v>
                </c:pt>
                <c:pt idx="1348">
                  <c:v>46.9</c:v>
                </c:pt>
                <c:pt idx="1349">
                  <c:v>46.6</c:v>
                </c:pt>
                <c:pt idx="1350">
                  <c:v>46.3</c:v>
                </c:pt>
                <c:pt idx="1351">
                  <c:v>46.1</c:v>
                </c:pt>
                <c:pt idx="1352">
                  <c:v>45.8</c:v>
                </c:pt>
                <c:pt idx="1353">
                  <c:v>45.6</c:v>
                </c:pt>
                <c:pt idx="1354">
                  <c:v>45.4</c:v>
                </c:pt>
                <c:pt idx="1355">
                  <c:v>45</c:v>
                </c:pt>
                <c:pt idx="1356">
                  <c:v>44.6</c:v>
                </c:pt>
                <c:pt idx="1357">
                  <c:v>44.2</c:v>
                </c:pt>
                <c:pt idx="1358">
                  <c:v>43.7</c:v>
                </c:pt>
                <c:pt idx="1359">
                  <c:v>43.5</c:v>
                </c:pt>
                <c:pt idx="1360">
                  <c:v>43.5</c:v>
                </c:pt>
                <c:pt idx="1361">
                  <c:v>43.9</c:v>
                </c:pt>
                <c:pt idx="1362">
                  <c:v>44.5</c:v>
                </c:pt>
                <c:pt idx="1363">
                  <c:v>45.3</c:v>
                </c:pt>
                <c:pt idx="1364">
                  <c:v>46.2</c:v>
                </c:pt>
                <c:pt idx="1365">
                  <c:v>47.1</c:v>
                </c:pt>
                <c:pt idx="1366">
                  <c:v>48</c:v>
                </c:pt>
                <c:pt idx="1367">
                  <c:v>48.8</c:v>
                </c:pt>
                <c:pt idx="1368">
                  <c:v>49.4</c:v>
                </c:pt>
                <c:pt idx="1369">
                  <c:v>49.7</c:v>
                </c:pt>
                <c:pt idx="1370">
                  <c:v>49.8</c:v>
                </c:pt>
                <c:pt idx="1371">
                  <c:v>49.8</c:v>
                </c:pt>
                <c:pt idx="1372">
                  <c:v>50.1</c:v>
                </c:pt>
                <c:pt idx="1373">
                  <c:v>50.4</c:v>
                </c:pt>
                <c:pt idx="1374">
                  <c:v>50.7</c:v>
                </c:pt>
                <c:pt idx="1375">
                  <c:v>51.1</c:v>
                </c:pt>
                <c:pt idx="1376">
                  <c:v>51.5</c:v>
                </c:pt>
                <c:pt idx="1377">
                  <c:v>51.9</c:v>
                </c:pt>
                <c:pt idx="1378">
                  <c:v>52.5</c:v>
                </c:pt>
                <c:pt idx="1379">
                  <c:v>53</c:v>
                </c:pt>
                <c:pt idx="1380">
                  <c:v>53.1</c:v>
                </c:pt>
                <c:pt idx="1381">
                  <c:v>53.3</c:v>
                </c:pt>
                <c:pt idx="1382">
                  <c:v>53.4</c:v>
                </c:pt>
                <c:pt idx="1383">
                  <c:v>53.6</c:v>
                </c:pt>
                <c:pt idx="1384">
                  <c:v>53.9</c:v>
                </c:pt>
                <c:pt idx="1385">
                  <c:v>54.2</c:v>
                </c:pt>
                <c:pt idx="1386">
                  <c:v>54.6</c:v>
                </c:pt>
                <c:pt idx="1387">
                  <c:v>54.8</c:v>
                </c:pt>
                <c:pt idx="1388">
                  <c:v>55</c:v>
                </c:pt>
                <c:pt idx="1389">
                  <c:v>55.1</c:v>
                </c:pt>
                <c:pt idx="1390">
                  <c:v>55.3</c:v>
                </c:pt>
                <c:pt idx="1391">
                  <c:v>55.7</c:v>
                </c:pt>
                <c:pt idx="1392">
                  <c:v>56.1</c:v>
                </c:pt>
                <c:pt idx="1393">
                  <c:v>56.3</c:v>
                </c:pt>
                <c:pt idx="1394">
                  <c:v>56.3</c:v>
                </c:pt>
                <c:pt idx="1395">
                  <c:v>56.2</c:v>
                </c:pt>
                <c:pt idx="1396">
                  <c:v>56.1</c:v>
                </c:pt>
                <c:pt idx="1397">
                  <c:v>56.1</c:v>
                </c:pt>
                <c:pt idx="1398">
                  <c:v>56</c:v>
                </c:pt>
                <c:pt idx="1399">
                  <c:v>55.6</c:v>
                </c:pt>
                <c:pt idx="1400">
                  <c:v>55.1</c:v>
                </c:pt>
                <c:pt idx="1401">
                  <c:v>54.7</c:v>
                </c:pt>
                <c:pt idx="1402">
                  <c:v>54.2</c:v>
                </c:pt>
                <c:pt idx="1403">
                  <c:v>53.6</c:v>
                </c:pt>
                <c:pt idx="1404">
                  <c:v>52.9</c:v>
                </c:pt>
                <c:pt idx="1405">
                  <c:v>52.6</c:v>
                </c:pt>
                <c:pt idx="1406">
                  <c:v>52.4</c:v>
                </c:pt>
                <c:pt idx="1407">
                  <c:v>52.2</c:v>
                </c:pt>
                <c:pt idx="1408">
                  <c:v>52</c:v>
                </c:pt>
                <c:pt idx="1409">
                  <c:v>51.8</c:v>
                </c:pt>
                <c:pt idx="1410">
                  <c:v>51.7</c:v>
                </c:pt>
                <c:pt idx="1411">
                  <c:v>51.8</c:v>
                </c:pt>
                <c:pt idx="1412">
                  <c:v>51.8</c:v>
                </c:pt>
                <c:pt idx="1413">
                  <c:v>51.8</c:v>
                </c:pt>
                <c:pt idx="1414">
                  <c:v>51.8</c:v>
                </c:pt>
                <c:pt idx="1415">
                  <c:v>51.8</c:v>
                </c:pt>
                <c:pt idx="1416">
                  <c:v>51.8</c:v>
                </c:pt>
                <c:pt idx="1417">
                  <c:v>52</c:v>
                </c:pt>
                <c:pt idx="1418">
                  <c:v>52</c:v>
                </c:pt>
                <c:pt idx="1419">
                  <c:v>52</c:v>
                </c:pt>
                <c:pt idx="1420">
                  <c:v>52.1</c:v>
                </c:pt>
                <c:pt idx="1421">
                  <c:v>52.1</c:v>
                </c:pt>
                <c:pt idx="1422">
                  <c:v>52.2</c:v>
                </c:pt>
                <c:pt idx="1423">
                  <c:v>52.2</c:v>
                </c:pt>
                <c:pt idx="1424">
                  <c:v>52.1</c:v>
                </c:pt>
                <c:pt idx="1425">
                  <c:v>52</c:v>
                </c:pt>
                <c:pt idx="1426">
                  <c:v>51.9</c:v>
                </c:pt>
                <c:pt idx="1427">
                  <c:v>51.5</c:v>
                </c:pt>
                <c:pt idx="1428">
                  <c:v>51.2</c:v>
                </c:pt>
                <c:pt idx="1429">
                  <c:v>50.8</c:v>
                </c:pt>
                <c:pt idx="1430">
                  <c:v>50.5</c:v>
                </c:pt>
                <c:pt idx="1431">
                  <c:v>50.3</c:v>
                </c:pt>
                <c:pt idx="1432">
                  <c:v>50</c:v>
                </c:pt>
                <c:pt idx="1433">
                  <c:v>49.8</c:v>
                </c:pt>
                <c:pt idx="1434">
                  <c:v>49.6</c:v>
                </c:pt>
                <c:pt idx="1435">
                  <c:v>49.1</c:v>
                </c:pt>
                <c:pt idx="1436">
                  <c:v>48.6</c:v>
                </c:pt>
                <c:pt idx="1437">
                  <c:v>47.9</c:v>
                </c:pt>
                <c:pt idx="1438">
                  <c:v>47.3</c:v>
                </c:pt>
                <c:pt idx="1439">
                  <c:v>46.7</c:v>
                </c:pt>
                <c:pt idx="1440">
                  <c:v>46.2</c:v>
                </c:pt>
                <c:pt idx="1441">
                  <c:v>45.6</c:v>
                </c:pt>
                <c:pt idx="1442">
                  <c:v>45.4</c:v>
                </c:pt>
                <c:pt idx="1443">
                  <c:v>45.2</c:v>
                </c:pt>
                <c:pt idx="1444">
                  <c:v>45.1</c:v>
                </c:pt>
                <c:pt idx="1445">
                  <c:v>45.1</c:v>
                </c:pt>
                <c:pt idx="1446">
                  <c:v>45.4</c:v>
                </c:pt>
                <c:pt idx="1447">
                  <c:v>45.6</c:v>
                </c:pt>
                <c:pt idx="1448">
                  <c:v>45.5</c:v>
                </c:pt>
                <c:pt idx="1449">
                  <c:v>45.4</c:v>
                </c:pt>
                <c:pt idx="1450">
                  <c:v>45.2</c:v>
                </c:pt>
                <c:pt idx="1451">
                  <c:v>44.8</c:v>
                </c:pt>
                <c:pt idx="1452">
                  <c:v>44.6</c:v>
                </c:pt>
                <c:pt idx="1453">
                  <c:v>44.4</c:v>
                </c:pt>
                <c:pt idx="1454">
                  <c:v>44.3</c:v>
                </c:pt>
                <c:pt idx="1455">
                  <c:v>44.2</c:v>
                </c:pt>
                <c:pt idx="1456">
                  <c:v>44.1</c:v>
                </c:pt>
                <c:pt idx="1457">
                  <c:v>44</c:v>
                </c:pt>
                <c:pt idx="1458">
                  <c:v>43.8</c:v>
                </c:pt>
                <c:pt idx="1459">
                  <c:v>43.4</c:v>
                </c:pt>
                <c:pt idx="1460">
                  <c:v>43</c:v>
                </c:pt>
                <c:pt idx="1461">
                  <c:v>42.5</c:v>
                </c:pt>
                <c:pt idx="1462">
                  <c:v>41.7</c:v>
                </c:pt>
                <c:pt idx="1463">
                  <c:v>41.2</c:v>
                </c:pt>
                <c:pt idx="1464">
                  <c:v>41</c:v>
                </c:pt>
                <c:pt idx="1465">
                  <c:v>41</c:v>
                </c:pt>
                <c:pt idx="1466">
                  <c:v>41.2</c:v>
                </c:pt>
                <c:pt idx="1467">
                  <c:v>41.4</c:v>
                </c:pt>
                <c:pt idx="1468">
                  <c:v>41.6</c:v>
                </c:pt>
                <c:pt idx="1469">
                  <c:v>42.1</c:v>
                </c:pt>
                <c:pt idx="1470">
                  <c:v>42.7</c:v>
                </c:pt>
                <c:pt idx="1471">
                  <c:v>43.1</c:v>
                </c:pt>
                <c:pt idx="1472">
                  <c:v>43.7</c:v>
                </c:pt>
                <c:pt idx="1473">
                  <c:v>44.4</c:v>
                </c:pt>
                <c:pt idx="1474">
                  <c:v>45.1</c:v>
                </c:pt>
                <c:pt idx="1475">
                  <c:v>45.5</c:v>
                </c:pt>
                <c:pt idx="1476">
                  <c:v>46</c:v>
                </c:pt>
                <c:pt idx="1477">
                  <c:v>46.6</c:v>
                </c:pt>
                <c:pt idx="1478">
                  <c:v>46.9</c:v>
                </c:pt>
                <c:pt idx="1479">
                  <c:v>46.9</c:v>
                </c:pt>
                <c:pt idx="1480">
                  <c:v>46.9</c:v>
                </c:pt>
                <c:pt idx="1481">
                  <c:v>46.9</c:v>
                </c:pt>
                <c:pt idx="1482">
                  <c:v>46.9</c:v>
                </c:pt>
                <c:pt idx="1483">
                  <c:v>46.8</c:v>
                </c:pt>
                <c:pt idx="1484">
                  <c:v>46.6</c:v>
                </c:pt>
                <c:pt idx="1485">
                  <c:v>46.5</c:v>
                </c:pt>
                <c:pt idx="1486">
                  <c:v>46.3</c:v>
                </c:pt>
                <c:pt idx="1487">
                  <c:v>46</c:v>
                </c:pt>
                <c:pt idx="1488">
                  <c:v>45.5</c:v>
                </c:pt>
                <c:pt idx="1489">
                  <c:v>45</c:v>
                </c:pt>
                <c:pt idx="1490">
                  <c:v>44.5</c:v>
                </c:pt>
                <c:pt idx="1491">
                  <c:v>44.1</c:v>
                </c:pt>
                <c:pt idx="1492">
                  <c:v>44</c:v>
                </c:pt>
                <c:pt idx="1493">
                  <c:v>43.7</c:v>
                </c:pt>
                <c:pt idx="1494">
                  <c:v>43.2</c:v>
                </c:pt>
                <c:pt idx="1495">
                  <c:v>42.6</c:v>
                </c:pt>
                <c:pt idx="1496">
                  <c:v>42</c:v>
                </c:pt>
                <c:pt idx="1497">
                  <c:v>41.6</c:v>
                </c:pt>
                <c:pt idx="1498">
                  <c:v>41.4</c:v>
                </c:pt>
                <c:pt idx="1499">
                  <c:v>41.4</c:v>
                </c:pt>
                <c:pt idx="1500">
                  <c:v>41.3</c:v>
                </c:pt>
                <c:pt idx="1501">
                  <c:v>41</c:v>
                </c:pt>
                <c:pt idx="1502">
                  <c:v>40.9</c:v>
                </c:pt>
                <c:pt idx="1503">
                  <c:v>40.6</c:v>
                </c:pt>
                <c:pt idx="1504">
                  <c:v>40.1</c:v>
                </c:pt>
                <c:pt idx="1505">
                  <c:v>39.299999999999997</c:v>
                </c:pt>
                <c:pt idx="1506">
                  <c:v>38.4</c:v>
                </c:pt>
                <c:pt idx="1507">
                  <c:v>37.700000000000003</c:v>
                </c:pt>
                <c:pt idx="1508">
                  <c:v>37</c:v>
                </c:pt>
                <c:pt idx="1509">
                  <c:v>36.5</c:v>
                </c:pt>
                <c:pt idx="1510">
                  <c:v>36.200000000000003</c:v>
                </c:pt>
                <c:pt idx="1511">
                  <c:v>35.700000000000003</c:v>
                </c:pt>
                <c:pt idx="1512">
                  <c:v>35.299999999999997</c:v>
                </c:pt>
                <c:pt idx="1513">
                  <c:v>34.9</c:v>
                </c:pt>
                <c:pt idx="1514">
                  <c:v>34.700000000000003</c:v>
                </c:pt>
                <c:pt idx="1515">
                  <c:v>34.4</c:v>
                </c:pt>
                <c:pt idx="1516">
                  <c:v>34.299999999999997</c:v>
                </c:pt>
                <c:pt idx="1517">
                  <c:v>34.4</c:v>
                </c:pt>
                <c:pt idx="1518">
                  <c:v>34.4</c:v>
                </c:pt>
                <c:pt idx="1519">
                  <c:v>34.299999999999997</c:v>
                </c:pt>
                <c:pt idx="1520">
                  <c:v>34</c:v>
                </c:pt>
                <c:pt idx="1521">
                  <c:v>33.799999999999997</c:v>
                </c:pt>
                <c:pt idx="1522">
                  <c:v>33.5</c:v>
                </c:pt>
                <c:pt idx="1523">
                  <c:v>33.200000000000003</c:v>
                </c:pt>
                <c:pt idx="1524">
                  <c:v>32.799999999999997</c:v>
                </c:pt>
                <c:pt idx="1525">
                  <c:v>32.299999999999997</c:v>
                </c:pt>
                <c:pt idx="1526">
                  <c:v>32.1</c:v>
                </c:pt>
                <c:pt idx="1527">
                  <c:v>31.8</c:v>
                </c:pt>
                <c:pt idx="1528">
                  <c:v>31.7</c:v>
                </c:pt>
                <c:pt idx="1529">
                  <c:v>31.4</c:v>
                </c:pt>
                <c:pt idx="1530">
                  <c:v>31.1</c:v>
                </c:pt>
                <c:pt idx="1531">
                  <c:v>30.9</c:v>
                </c:pt>
                <c:pt idx="1532">
                  <c:v>30.6</c:v>
                </c:pt>
                <c:pt idx="1533">
                  <c:v>30.4</c:v>
                </c:pt>
                <c:pt idx="1534">
                  <c:v>30.2</c:v>
                </c:pt>
                <c:pt idx="1535">
                  <c:v>29.8</c:v>
                </c:pt>
                <c:pt idx="1536">
                  <c:v>29.4</c:v>
                </c:pt>
                <c:pt idx="1537">
                  <c:v>28.8</c:v>
                </c:pt>
                <c:pt idx="1538">
                  <c:v>28.2</c:v>
                </c:pt>
                <c:pt idx="1539">
                  <c:v>27.7</c:v>
                </c:pt>
                <c:pt idx="1540">
                  <c:v>27.3</c:v>
                </c:pt>
                <c:pt idx="1541">
                  <c:v>27.1</c:v>
                </c:pt>
                <c:pt idx="1542">
                  <c:v>27</c:v>
                </c:pt>
                <c:pt idx="1543">
                  <c:v>26.9</c:v>
                </c:pt>
                <c:pt idx="1544">
                  <c:v>27</c:v>
                </c:pt>
                <c:pt idx="1545">
                  <c:v>27.2</c:v>
                </c:pt>
                <c:pt idx="1546">
                  <c:v>27.2</c:v>
                </c:pt>
                <c:pt idx="1547">
                  <c:v>26.9</c:v>
                </c:pt>
                <c:pt idx="1548">
                  <c:v>26.7</c:v>
                </c:pt>
                <c:pt idx="1549">
                  <c:v>26.5</c:v>
                </c:pt>
                <c:pt idx="1550">
                  <c:v>26.4</c:v>
                </c:pt>
                <c:pt idx="1551">
                  <c:v>26.4</c:v>
                </c:pt>
                <c:pt idx="1552">
                  <c:v>26.6</c:v>
                </c:pt>
                <c:pt idx="1553">
                  <c:v>27.2</c:v>
                </c:pt>
                <c:pt idx="1554">
                  <c:v>27.6</c:v>
                </c:pt>
                <c:pt idx="1555">
                  <c:v>27.9</c:v>
                </c:pt>
                <c:pt idx="1556">
                  <c:v>27.9</c:v>
                </c:pt>
                <c:pt idx="1557">
                  <c:v>27.8</c:v>
                </c:pt>
                <c:pt idx="1558">
                  <c:v>27.7</c:v>
                </c:pt>
                <c:pt idx="1559">
                  <c:v>27.4</c:v>
                </c:pt>
                <c:pt idx="1560">
                  <c:v>27.4</c:v>
                </c:pt>
                <c:pt idx="1561">
                  <c:v>27.5</c:v>
                </c:pt>
                <c:pt idx="1562">
                  <c:v>27.6</c:v>
                </c:pt>
                <c:pt idx="1563">
                  <c:v>28.1</c:v>
                </c:pt>
                <c:pt idx="1564">
                  <c:v>28.4</c:v>
                </c:pt>
                <c:pt idx="1565">
                  <c:v>28.4</c:v>
                </c:pt>
                <c:pt idx="1566">
                  <c:v>28.3</c:v>
                </c:pt>
                <c:pt idx="1567">
                  <c:v>28.3</c:v>
                </c:pt>
                <c:pt idx="1568">
                  <c:v>28.3</c:v>
                </c:pt>
                <c:pt idx="1569">
                  <c:v>28.4</c:v>
                </c:pt>
                <c:pt idx="1570">
                  <c:v>28.4</c:v>
                </c:pt>
                <c:pt idx="1571">
                  <c:v>28.1</c:v>
                </c:pt>
                <c:pt idx="1572">
                  <c:v>27.8</c:v>
                </c:pt>
                <c:pt idx="1573">
                  <c:v>27.3</c:v>
                </c:pt>
                <c:pt idx="1574">
                  <c:v>26.9</c:v>
                </c:pt>
                <c:pt idx="1575">
                  <c:v>26.7</c:v>
                </c:pt>
                <c:pt idx="1576">
                  <c:v>26.6</c:v>
                </c:pt>
                <c:pt idx="1577">
                  <c:v>26.3</c:v>
                </c:pt>
                <c:pt idx="1578">
                  <c:v>26</c:v>
                </c:pt>
                <c:pt idx="1579">
                  <c:v>25.6</c:v>
                </c:pt>
                <c:pt idx="1580">
                  <c:v>25.5</c:v>
                </c:pt>
                <c:pt idx="1581">
                  <c:v>25.5</c:v>
                </c:pt>
                <c:pt idx="1582">
                  <c:v>25.5</c:v>
                </c:pt>
                <c:pt idx="1583">
                  <c:v>25.4</c:v>
                </c:pt>
                <c:pt idx="1584">
                  <c:v>25.2</c:v>
                </c:pt>
                <c:pt idx="1585">
                  <c:v>25.1</c:v>
                </c:pt>
                <c:pt idx="1586">
                  <c:v>25.1</c:v>
                </c:pt>
                <c:pt idx="1587">
                  <c:v>25.4</c:v>
                </c:pt>
                <c:pt idx="1588">
                  <c:v>25.6</c:v>
                </c:pt>
                <c:pt idx="1589">
                  <c:v>25.9</c:v>
                </c:pt>
                <c:pt idx="1590">
                  <c:v>26.3</c:v>
                </c:pt>
                <c:pt idx="1591">
                  <c:v>26.7</c:v>
                </c:pt>
                <c:pt idx="1592">
                  <c:v>27</c:v>
                </c:pt>
                <c:pt idx="1593">
                  <c:v>27.3</c:v>
                </c:pt>
                <c:pt idx="1594">
                  <c:v>27.7</c:v>
                </c:pt>
                <c:pt idx="1595">
                  <c:v>28.2</c:v>
                </c:pt>
                <c:pt idx="1596">
                  <c:v>28.7</c:v>
                </c:pt>
                <c:pt idx="1597">
                  <c:v>29.1</c:v>
                </c:pt>
                <c:pt idx="1598">
                  <c:v>29.4</c:v>
                </c:pt>
                <c:pt idx="1599">
                  <c:v>29.8</c:v>
                </c:pt>
                <c:pt idx="1600">
                  <c:v>29.9</c:v>
                </c:pt>
                <c:pt idx="1601">
                  <c:v>30.1</c:v>
                </c:pt>
                <c:pt idx="1602">
                  <c:v>30.4</c:v>
                </c:pt>
                <c:pt idx="1603">
                  <c:v>30.6</c:v>
                </c:pt>
                <c:pt idx="1604">
                  <c:v>30.9</c:v>
                </c:pt>
                <c:pt idx="1605">
                  <c:v>31.1</c:v>
                </c:pt>
                <c:pt idx="1606">
                  <c:v>31.3</c:v>
                </c:pt>
                <c:pt idx="1607">
                  <c:v>31.6</c:v>
                </c:pt>
                <c:pt idx="1608">
                  <c:v>31.9</c:v>
                </c:pt>
                <c:pt idx="1609">
                  <c:v>32</c:v>
                </c:pt>
                <c:pt idx="1610">
                  <c:v>32.200000000000003</c:v>
                </c:pt>
                <c:pt idx="1611">
                  <c:v>32.299999999999997</c:v>
                </c:pt>
                <c:pt idx="1612">
                  <c:v>32.5</c:v>
                </c:pt>
                <c:pt idx="1613">
                  <c:v>32.5</c:v>
                </c:pt>
                <c:pt idx="1614">
                  <c:v>32.5</c:v>
                </c:pt>
                <c:pt idx="1615">
                  <c:v>32.700000000000003</c:v>
                </c:pt>
                <c:pt idx="1616">
                  <c:v>32.700000000000003</c:v>
                </c:pt>
                <c:pt idx="1617">
                  <c:v>32.6</c:v>
                </c:pt>
                <c:pt idx="1618">
                  <c:v>32.200000000000003</c:v>
                </c:pt>
                <c:pt idx="1619">
                  <c:v>31.7</c:v>
                </c:pt>
                <c:pt idx="1620">
                  <c:v>31.1</c:v>
                </c:pt>
                <c:pt idx="1621">
                  <c:v>30.7</c:v>
                </c:pt>
                <c:pt idx="1622">
                  <c:v>30.3</c:v>
                </c:pt>
                <c:pt idx="1623">
                  <c:v>29.9</c:v>
                </c:pt>
                <c:pt idx="1624">
                  <c:v>29.4</c:v>
                </c:pt>
                <c:pt idx="1625">
                  <c:v>28.9</c:v>
                </c:pt>
                <c:pt idx="1626">
                  <c:v>28.5</c:v>
                </c:pt>
                <c:pt idx="1627">
                  <c:v>28.1</c:v>
                </c:pt>
                <c:pt idx="1628">
                  <c:v>27.9</c:v>
                </c:pt>
                <c:pt idx="1629">
                  <c:v>27.7</c:v>
                </c:pt>
                <c:pt idx="1630">
                  <c:v>27.7</c:v>
                </c:pt>
                <c:pt idx="1631">
                  <c:v>27.7</c:v>
                </c:pt>
                <c:pt idx="1632">
                  <c:v>27.7</c:v>
                </c:pt>
                <c:pt idx="1633">
                  <c:v>27.9</c:v>
                </c:pt>
                <c:pt idx="1634">
                  <c:v>28</c:v>
                </c:pt>
                <c:pt idx="1635">
                  <c:v>28.4</c:v>
                </c:pt>
                <c:pt idx="1636">
                  <c:v>28.9</c:v>
                </c:pt>
                <c:pt idx="1637">
                  <c:v>29.5</c:v>
                </c:pt>
                <c:pt idx="1638">
                  <c:v>30</c:v>
                </c:pt>
                <c:pt idx="1639">
                  <c:v>30.7</c:v>
                </c:pt>
                <c:pt idx="1640">
                  <c:v>31.2</c:v>
                </c:pt>
                <c:pt idx="1641">
                  <c:v>31.6</c:v>
                </c:pt>
                <c:pt idx="1642">
                  <c:v>31.7</c:v>
                </c:pt>
                <c:pt idx="1643">
                  <c:v>31.6</c:v>
                </c:pt>
                <c:pt idx="1644">
                  <c:v>31.5</c:v>
                </c:pt>
                <c:pt idx="1645">
                  <c:v>31.5</c:v>
                </c:pt>
                <c:pt idx="1646">
                  <c:v>31.4</c:v>
                </c:pt>
                <c:pt idx="1647">
                  <c:v>31.2</c:v>
                </c:pt>
                <c:pt idx="1648">
                  <c:v>30.8</c:v>
                </c:pt>
                <c:pt idx="1649">
                  <c:v>30.6</c:v>
                </c:pt>
                <c:pt idx="1650">
                  <c:v>30.5</c:v>
                </c:pt>
                <c:pt idx="1651">
                  <c:v>30.4</c:v>
                </c:pt>
                <c:pt idx="1652">
                  <c:v>30</c:v>
                </c:pt>
                <c:pt idx="1653">
                  <c:v>29.5</c:v>
                </c:pt>
                <c:pt idx="1654">
                  <c:v>29</c:v>
                </c:pt>
                <c:pt idx="1655">
                  <c:v>28.4</c:v>
                </c:pt>
                <c:pt idx="1656">
                  <c:v>27.9</c:v>
                </c:pt>
                <c:pt idx="1657">
                  <c:v>27.5</c:v>
                </c:pt>
                <c:pt idx="1658">
                  <c:v>27.2</c:v>
                </c:pt>
                <c:pt idx="1659">
                  <c:v>26.9</c:v>
                </c:pt>
                <c:pt idx="1660">
                  <c:v>26.7</c:v>
                </c:pt>
                <c:pt idx="1661">
                  <c:v>26.6</c:v>
                </c:pt>
                <c:pt idx="1662">
                  <c:v>26.5</c:v>
                </c:pt>
                <c:pt idx="1663">
                  <c:v>26.5</c:v>
                </c:pt>
                <c:pt idx="1664">
                  <c:v>26.4</c:v>
                </c:pt>
                <c:pt idx="1665">
                  <c:v>26.4</c:v>
                </c:pt>
                <c:pt idx="1666">
                  <c:v>26.4</c:v>
                </c:pt>
                <c:pt idx="1667">
                  <c:v>26.6</c:v>
                </c:pt>
                <c:pt idx="1668">
                  <c:v>26.8</c:v>
                </c:pt>
                <c:pt idx="1669">
                  <c:v>27.2</c:v>
                </c:pt>
                <c:pt idx="1670">
                  <c:v>27.5</c:v>
                </c:pt>
                <c:pt idx="1671">
                  <c:v>27.8</c:v>
                </c:pt>
                <c:pt idx="1672">
                  <c:v>28</c:v>
                </c:pt>
                <c:pt idx="1673">
                  <c:v>28.1</c:v>
                </c:pt>
                <c:pt idx="1674">
                  <c:v>28</c:v>
                </c:pt>
                <c:pt idx="1675">
                  <c:v>28</c:v>
                </c:pt>
                <c:pt idx="1676">
                  <c:v>28</c:v>
                </c:pt>
                <c:pt idx="1677">
                  <c:v>28.1</c:v>
                </c:pt>
                <c:pt idx="1678">
                  <c:v>28.4</c:v>
                </c:pt>
                <c:pt idx="1679">
                  <c:v>28.7</c:v>
                </c:pt>
                <c:pt idx="1680">
                  <c:v>29.1</c:v>
                </c:pt>
                <c:pt idx="1681">
                  <c:v>29.4</c:v>
                </c:pt>
                <c:pt idx="1682">
                  <c:v>29.6</c:v>
                </c:pt>
                <c:pt idx="1683">
                  <c:v>29.9</c:v>
                </c:pt>
                <c:pt idx="1684">
                  <c:v>30.4</c:v>
                </c:pt>
                <c:pt idx="1685">
                  <c:v>31.1</c:v>
                </c:pt>
                <c:pt idx="1686">
                  <c:v>31.9</c:v>
                </c:pt>
                <c:pt idx="1687">
                  <c:v>32.6</c:v>
                </c:pt>
                <c:pt idx="1688">
                  <c:v>33</c:v>
                </c:pt>
                <c:pt idx="1689">
                  <c:v>33.4</c:v>
                </c:pt>
                <c:pt idx="1690">
                  <c:v>33.4</c:v>
                </c:pt>
                <c:pt idx="1691">
                  <c:v>33</c:v>
                </c:pt>
                <c:pt idx="1692">
                  <c:v>32.4</c:v>
                </c:pt>
                <c:pt idx="1693">
                  <c:v>31.8</c:v>
                </c:pt>
                <c:pt idx="1694">
                  <c:v>31.1</c:v>
                </c:pt>
                <c:pt idx="1695">
                  <c:v>30.8</c:v>
                </c:pt>
                <c:pt idx="1696">
                  <c:v>30.7</c:v>
                </c:pt>
                <c:pt idx="1697">
                  <c:v>30.7</c:v>
                </c:pt>
                <c:pt idx="1698">
                  <c:v>30.8</c:v>
                </c:pt>
                <c:pt idx="1699">
                  <c:v>30.8</c:v>
                </c:pt>
                <c:pt idx="1700">
                  <c:v>30.9</c:v>
                </c:pt>
                <c:pt idx="1701">
                  <c:v>30.9</c:v>
                </c:pt>
                <c:pt idx="1702">
                  <c:v>30.9</c:v>
                </c:pt>
                <c:pt idx="1703">
                  <c:v>31</c:v>
                </c:pt>
                <c:pt idx="1704">
                  <c:v>31.3</c:v>
                </c:pt>
                <c:pt idx="1705">
                  <c:v>31.5</c:v>
                </c:pt>
                <c:pt idx="1706">
                  <c:v>31.6</c:v>
                </c:pt>
                <c:pt idx="1707">
                  <c:v>31.6</c:v>
                </c:pt>
                <c:pt idx="1708">
                  <c:v>31.6</c:v>
                </c:pt>
                <c:pt idx="1709">
                  <c:v>31.4</c:v>
                </c:pt>
                <c:pt idx="1710">
                  <c:v>31.2</c:v>
                </c:pt>
                <c:pt idx="1711">
                  <c:v>30.8</c:v>
                </c:pt>
                <c:pt idx="1712">
                  <c:v>30.8</c:v>
                </c:pt>
                <c:pt idx="1713">
                  <c:v>31</c:v>
                </c:pt>
                <c:pt idx="1714">
                  <c:v>31.2</c:v>
                </c:pt>
                <c:pt idx="1715">
                  <c:v>31.4</c:v>
                </c:pt>
                <c:pt idx="1716">
                  <c:v>31.3</c:v>
                </c:pt>
                <c:pt idx="1717">
                  <c:v>31</c:v>
                </c:pt>
                <c:pt idx="1718">
                  <c:v>30.8</c:v>
                </c:pt>
                <c:pt idx="1719">
                  <c:v>30.7</c:v>
                </c:pt>
                <c:pt idx="1720">
                  <c:v>30.6</c:v>
                </c:pt>
                <c:pt idx="1721">
                  <c:v>30.5</c:v>
                </c:pt>
                <c:pt idx="1722">
                  <c:v>30.4</c:v>
                </c:pt>
                <c:pt idx="1723">
                  <c:v>30.1</c:v>
                </c:pt>
                <c:pt idx="1724">
                  <c:v>30</c:v>
                </c:pt>
                <c:pt idx="1725">
                  <c:v>29.9</c:v>
                </c:pt>
                <c:pt idx="1726">
                  <c:v>29.8</c:v>
                </c:pt>
                <c:pt idx="1727">
                  <c:v>29.7</c:v>
                </c:pt>
                <c:pt idx="1728">
                  <c:v>29.4</c:v>
                </c:pt>
                <c:pt idx="1729">
                  <c:v>29.2</c:v>
                </c:pt>
                <c:pt idx="1730">
                  <c:v>29.1</c:v>
                </c:pt>
                <c:pt idx="1731">
                  <c:v>28.9</c:v>
                </c:pt>
                <c:pt idx="1732">
                  <c:v>28.9</c:v>
                </c:pt>
                <c:pt idx="1733">
                  <c:v>28.9</c:v>
                </c:pt>
                <c:pt idx="1734">
                  <c:v>29</c:v>
                </c:pt>
                <c:pt idx="1735">
                  <c:v>29.3</c:v>
                </c:pt>
                <c:pt idx="1736">
                  <c:v>29.7</c:v>
                </c:pt>
                <c:pt idx="1737">
                  <c:v>30.1</c:v>
                </c:pt>
                <c:pt idx="1738">
                  <c:v>30.7</c:v>
                </c:pt>
                <c:pt idx="1739">
                  <c:v>31.1</c:v>
                </c:pt>
                <c:pt idx="1740">
                  <c:v>31.5</c:v>
                </c:pt>
                <c:pt idx="1741">
                  <c:v>31.6</c:v>
                </c:pt>
                <c:pt idx="1742">
                  <c:v>31.8</c:v>
                </c:pt>
                <c:pt idx="1743">
                  <c:v>31.6</c:v>
                </c:pt>
                <c:pt idx="1744">
                  <c:v>31.5</c:v>
                </c:pt>
                <c:pt idx="1745">
                  <c:v>31.3</c:v>
                </c:pt>
                <c:pt idx="1746">
                  <c:v>31.2</c:v>
                </c:pt>
                <c:pt idx="1747">
                  <c:v>31.1</c:v>
                </c:pt>
                <c:pt idx="1748">
                  <c:v>31.2</c:v>
                </c:pt>
                <c:pt idx="1749">
                  <c:v>31.5</c:v>
                </c:pt>
                <c:pt idx="1750">
                  <c:v>31.6</c:v>
                </c:pt>
                <c:pt idx="1751">
                  <c:v>31.7</c:v>
                </c:pt>
                <c:pt idx="1752">
                  <c:v>31.7</c:v>
                </c:pt>
                <c:pt idx="1753">
                  <c:v>31.8</c:v>
                </c:pt>
                <c:pt idx="1754">
                  <c:v>32.1</c:v>
                </c:pt>
                <c:pt idx="1755">
                  <c:v>32.4</c:v>
                </c:pt>
                <c:pt idx="1756">
                  <c:v>32.9</c:v>
                </c:pt>
                <c:pt idx="1757">
                  <c:v>33.700000000000003</c:v>
                </c:pt>
                <c:pt idx="1758">
                  <c:v>34.5</c:v>
                </c:pt>
                <c:pt idx="1759">
                  <c:v>35.299999999999997</c:v>
                </c:pt>
                <c:pt idx="1760">
                  <c:v>35.9</c:v>
                </c:pt>
                <c:pt idx="1761">
                  <c:v>36.5</c:v>
                </c:pt>
                <c:pt idx="1762">
                  <c:v>36.5</c:v>
                </c:pt>
                <c:pt idx="1763">
                  <c:v>36.299999999999997</c:v>
                </c:pt>
                <c:pt idx="1764">
                  <c:v>35.9</c:v>
                </c:pt>
                <c:pt idx="1765">
                  <c:v>35.4</c:v>
                </c:pt>
                <c:pt idx="1766">
                  <c:v>35</c:v>
                </c:pt>
                <c:pt idx="1767">
                  <c:v>34.799999999999997</c:v>
                </c:pt>
                <c:pt idx="1768">
                  <c:v>34.9</c:v>
                </c:pt>
                <c:pt idx="1769">
                  <c:v>35.1</c:v>
                </c:pt>
                <c:pt idx="1770">
                  <c:v>35.5</c:v>
                </c:pt>
                <c:pt idx="1771">
                  <c:v>35.6</c:v>
                </c:pt>
                <c:pt idx="1772">
                  <c:v>35.6</c:v>
                </c:pt>
                <c:pt idx="1773">
                  <c:v>35.700000000000003</c:v>
                </c:pt>
                <c:pt idx="1774">
                  <c:v>35.799999999999997</c:v>
                </c:pt>
                <c:pt idx="1775">
                  <c:v>35.799999999999997</c:v>
                </c:pt>
                <c:pt idx="1776">
                  <c:v>36</c:v>
                </c:pt>
                <c:pt idx="1777">
                  <c:v>36.1</c:v>
                </c:pt>
                <c:pt idx="1778">
                  <c:v>36.1</c:v>
                </c:pt>
                <c:pt idx="1779">
                  <c:v>36.299999999999997</c:v>
                </c:pt>
                <c:pt idx="1780">
                  <c:v>36.4</c:v>
                </c:pt>
                <c:pt idx="1781">
                  <c:v>36.299999999999997</c:v>
                </c:pt>
                <c:pt idx="1782">
                  <c:v>36.1</c:v>
                </c:pt>
                <c:pt idx="1783">
                  <c:v>36</c:v>
                </c:pt>
                <c:pt idx="1784">
                  <c:v>36.200000000000003</c:v>
                </c:pt>
                <c:pt idx="1785">
                  <c:v>36.799999999999997</c:v>
                </c:pt>
                <c:pt idx="1786">
                  <c:v>37.700000000000003</c:v>
                </c:pt>
                <c:pt idx="1787">
                  <c:v>38.9</c:v>
                </c:pt>
                <c:pt idx="1788">
                  <c:v>40.1</c:v>
                </c:pt>
                <c:pt idx="1789">
                  <c:v>41</c:v>
                </c:pt>
                <c:pt idx="1790">
                  <c:v>41.7</c:v>
                </c:pt>
                <c:pt idx="1791">
                  <c:v>41.9</c:v>
                </c:pt>
                <c:pt idx="1792">
                  <c:v>42</c:v>
                </c:pt>
                <c:pt idx="1793">
                  <c:v>41.8</c:v>
                </c:pt>
                <c:pt idx="1794">
                  <c:v>41.7</c:v>
                </c:pt>
                <c:pt idx="1795">
                  <c:v>41.6</c:v>
                </c:pt>
                <c:pt idx="1796">
                  <c:v>41.5</c:v>
                </c:pt>
                <c:pt idx="1797">
                  <c:v>41.4</c:v>
                </c:pt>
                <c:pt idx="1798">
                  <c:v>41.4</c:v>
                </c:pt>
                <c:pt idx="1799">
                  <c:v>41.3</c:v>
                </c:pt>
                <c:pt idx="1800">
                  <c:v>40.9</c:v>
                </c:pt>
                <c:pt idx="1801">
                  <c:v>40.4</c:v>
                </c:pt>
                <c:pt idx="1802">
                  <c:v>39.9</c:v>
                </c:pt>
                <c:pt idx="1803">
                  <c:v>39.6</c:v>
                </c:pt>
                <c:pt idx="1804">
                  <c:v>39.5</c:v>
                </c:pt>
                <c:pt idx="1805">
                  <c:v>39.299999999999997</c:v>
                </c:pt>
                <c:pt idx="1806">
                  <c:v>39.5</c:v>
                </c:pt>
                <c:pt idx="1807">
                  <c:v>39.6</c:v>
                </c:pt>
                <c:pt idx="1808">
                  <c:v>39.9</c:v>
                </c:pt>
                <c:pt idx="1809">
                  <c:v>40.200000000000003</c:v>
                </c:pt>
                <c:pt idx="1810">
                  <c:v>40.299999999999997</c:v>
                </c:pt>
                <c:pt idx="1811">
                  <c:v>40.4</c:v>
                </c:pt>
                <c:pt idx="1812">
                  <c:v>40.299999999999997</c:v>
                </c:pt>
                <c:pt idx="1813">
                  <c:v>40.1</c:v>
                </c:pt>
                <c:pt idx="1814">
                  <c:v>40</c:v>
                </c:pt>
                <c:pt idx="1815">
                  <c:v>39.9</c:v>
                </c:pt>
                <c:pt idx="1816">
                  <c:v>39.799999999999997</c:v>
                </c:pt>
                <c:pt idx="1817">
                  <c:v>40</c:v>
                </c:pt>
                <c:pt idx="1818">
                  <c:v>40.4</c:v>
                </c:pt>
                <c:pt idx="1819">
                  <c:v>40.799999999999997</c:v>
                </c:pt>
                <c:pt idx="1820">
                  <c:v>41.2</c:v>
                </c:pt>
                <c:pt idx="1821">
                  <c:v>41.8</c:v>
                </c:pt>
                <c:pt idx="1822">
                  <c:v>42.4</c:v>
                </c:pt>
                <c:pt idx="1823">
                  <c:v>42.8</c:v>
                </c:pt>
                <c:pt idx="1824">
                  <c:v>43.1</c:v>
                </c:pt>
                <c:pt idx="1825">
                  <c:v>43.3</c:v>
                </c:pt>
                <c:pt idx="1826">
                  <c:v>43.4</c:v>
                </c:pt>
                <c:pt idx="1827">
                  <c:v>43.2</c:v>
                </c:pt>
                <c:pt idx="1828">
                  <c:v>43</c:v>
                </c:pt>
                <c:pt idx="1829">
                  <c:v>42.8</c:v>
                </c:pt>
                <c:pt idx="1830">
                  <c:v>42.5</c:v>
                </c:pt>
                <c:pt idx="1831">
                  <c:v>42.3</c:v>
                </c:pt>
                <c:pt idx="1832">
                  <c:v>41.9</c:v>
                </c:pt>
                <c:pt idx="1833">
                  <c:v>41.5</c:v>
                </c:pt>
                <c:pt idx="1834">
                  <c:v>41.2</c:v>
                </c:pt>
                <c:pt idx="1835">
                  <c:v>40.9</c:v>
                </c:pt>
                <c:pt idx="1836">
                  <c:v>40.799999999999997</c:v>
                </c:pt>
                <c:pt idx="1837">
                  <c:v>41.1</c:v>
                </c:pt>
                <c:pt idx="1838">
                  <c:v>41.5</c:v>
                </c:pt>
                <c:pt idx="1839">
                  <c:v>42.3</c:v>
                </c:pt>
                <c:pt idx="1840">
                  <c:v>43.2</c:v>
                </c:pt>
                <c:pt idx="1841">
                  <c:v>44</c:v>
                </c:pt>
                <c:pt idx="1842">
                  <c:v>44.6</c:v>
                </c:pt>
                <c:pt idx="1843">
                  <c:v>45.1</c:v>
                </c:pt>
                <c:pt idx="1844">
                  <c:v>45.4</c:v>
                </c:pt>
                <c:pt idx="1845">
                  <c:v>45.3</c:v>
                </c:pt>
                <c:pt idx="1846">
                  <c:v>44.9</c:v>
                </c:pt>
                <c:pt idx="1847">
                  <c:v>44.7</c:v>
                </c:pt>
                <c:pt idx="1848">
                  <c:v>44.2</c:v>
                </c:pt>
                <c:pt idx="1849">
                  <c:v>43.8</c:v>
                </c:pt>
                <c:pt idx="1850">
                  <c:v>43.4</c:v>
                </c:pt>
                <c:pt idx="1851">
                  <c:v>43</c:v>
                </c:pt>
                <c:pt idx="1852">
                  <c:v>42.7</c:v>
                </c:pt>
                <c:pt idx="1853">
                  <c:v>42.3</c:v>
                </c:pt>
                <c:pt idx="1854">
                  <c:v>41.9</c:v>
                </c:pt>
                <c:pt idx="1855">
                  <c:v>41.7</c:v>
                </c:pt>
                <c:pt idx="1856">
                  <c:v>41.3</c:v>
                </c:pt>
                <c:pt idx="1857">
                  <c:v>40.9</c:v>
                </c:pt>
                <c:pt idx="1858">
                  <c:v>40.700000000000003</c:v>
                </c:pt>
                <c:pt idx="1859">
                  <c:v>40.5</c:v>
                </c:pt>
                <c:pt idx="1860">
                  <c:v>40</c:v>
                </c:pt>
                <c:pt idx="1861">
                  <c:v>39.6</c:v>
                </c:pt>
                <c:pt idx="1862">
                  <c:v>39.200000000000003</c:v>
                </c:pt>
                <c:pt idx="1863">
                  <c:v>38.700000000000003</c:v>
                </c:pt>
                <c:pt idx="1864">
                  <c:v>38.200000000000003</c:v>
                </c:pt>
                <c:pt idx="1865">
                  <c:v>37.9</c:v>
                </c:pt>
                <c:pt idx="1866">
                  <c:v>37.700000000000003</c:v>
                </c:pt>
                <c:pt idx="1867">
                  <c:v>37.5</c:v>
                </c:pt>
                <c:pt idx="1868">
                  <c:v>37.5</c:v>
                </c:pt>
                <c:pt idx="1869">
                  <c:v>37.4</c:v>
                </c:pt>
                <c:pt idx="1870">
                  <c:v>37.4</c:v>
                </c:pt>
                <c:pt idx="1871">
                  <c:v>37.6</c:v>
                </c:pt>
                <c:pt idx="1872">
                  <c:v>37.6</c:v>
                </c:pt>
                <c:pt idx="1873">
                  <c:v>37.6</c:v>
                </c:pt>
                <c:pt idx="1874">
                  <c:v>37.6</c:v>
                </c:pt>
                <c:pt idx="1875">
                  <c:v>37.5</c:v>
                </c:pt>
                <c:pt idx="1876">
                  <c:v>37.4</c:v>
                </c:pt>
                <c:pt idx="1877">
                  <c:v>37.299999999999997</c:v>
                </c:pt>
                <c:pt idx="1878">
                  <c:v>37.200000000000003</c:v>
                </c:pt>
                <c:pt idx="1879">
                  <c:v>36.9</c:v>
                </c:pt>
                <c:pt idx="1880">
                  <c:v>36.799999999999997</c:v>
                </c:pt>
                <c:pt idx="1881">
                  <c:v>36.700000000000003</c:v>
                </c:pt>
                <c:pt idx="1882">
                  <c:v>36.9</c:v>
                </c:pt>
                <c:pt idx="1883">
                  <c:v>37</c:v>
                </c:pt>
                <c:pt idx="1884">
                  <c:v>37.200000000000003</c:v>
                </c:pt>
                <c:pt idx="1885">
                  <c:v>37.1</c:v>
                </c:pt>
                <c:pt idx="1886">
                  <c:v>37.1</c:v>
                </c:pt>
                <c:pt idx="1887">
                  <c:v>36.799999999999997</c:v>
                </c:pt>
                <c:pt idx="1888">
                  <c:v>36.6</c:v>
                </c:pt>
                <c:pt idx="1889">
                  <c:v>36.5</c:v>
                </c:pt>
                <c:pt idx="1890">
                  <c:v>36.200000000000003</c:v>
                </c:pt>
                <c:pt idx="1891">
                  <c:v>36.1</c:v>
                </c:pt>
                <c:pt idx="1892">
                  <c:v>36</c:v>
                </c:pt>
                <c:pt idx="1893">
                  <c:v>36</c:v>
                </c:pt>
                <c:pt idx="1894">
                  <c:v>36.200000000000003</c:v>
                </c:pt>
                <c:pt idx="1895">
                  <c:v>36.299999999999997</c:v>
                </c:pt>
                <c:pt idx="1896">
                  <c:v>36.4</c:v>
                </c:pt>
                <c:pt idx="1897">
                  <c:v>36.1</c:v>
                </c:pt>
                <c:pt idx="1898">
                  <c:v>35.9</c:v>
                </c:pt>
                <c:pt idx="1899">
                  <c:v>35.799999999999997</c:v>
                </c:pt>
                <c:pt idx="1900">
                  <c:v>35.700000000000003</c:v>
                </c:pt>
                <c:pt idx="1901">
                  <c:v>35.5</c:v>
                </c:pt>
                <c:pt idx="1902">
                  <c:v>35.6</c:v>
                </c:pt>
                <c:pt idx="1903">
                  <c:v>35.6</c:v>
                </c:pt>
                <c:pt idx="1904">
                  <c:v>35.5</c:v>
                </c:pt>
                <c:pt idx="1905">
                  <c:v>35.200000000000003</c:v>
                </c:pt>
                <c:pt idx="1906">
                  <c:v>35.1</c:v>
                </c:pt>
                <c:pt idx="1907">
                  <c:v>34.799999999999997</c:v>
                </c:pt>
                <c:pt idx="1908">
                  <c:v>34.299999999999997</c:v>
                </c:pt>
                <c:pt idx="1909">
                  <c:v>33.5</c:v>
                </c:pt>
                <c:pt idx="1910">
                  <c:v>33.1</c:v>
                </c:pt>
                <c:pt idx="1911">
                  <c:v>33</c:v>
                </c:pt>
                <c:pt idx="1912">
                  <c:v>33</c:v>
                </c:pt>
                <c:pt idx="1913">
                  <c:v>33.200000000000003</c:v>
                </c:pt>
                <c:pt idx="1914">
                  <c:v>33.299999999999997</c:v>
                </c:pt>
                <c:pt idx="1915">
                  <c:v>33.5</c:v>
                </c:pt>
                <c:pt idx="1916">
                  <c:v>33.6</c:v>
                </c:pt>
                <c:pt idx="1917">
                  <c:v>33.6</c:v>
                </c:pt>
                <c:pt idx="1918">
                  <c:v>33.4</c:v>
                </c:pt>
                <c:pt idx="1919">
                  <c:v>32.9</c:v>
                </c:pt>
                <c:pt idx="1920">
                  <c:v>32.700000000000003</c:v>
                </c:pt>
                <c:pt idx="1921">
                  <c:v>32.6</c:v>
                </c:pt>
                <c:pt idx="1922">
                  <c:v>32.6</c:v>
                </c:pt>
                <c:pt idx="1923">
                  <c:v>32.700000000000003</c:v>
                </c:pt>
                <c:pt idx="1924">
                  <c:v>33</c:v>
                </c:pt>
                <c:pt idx="1925">
                  <c:v>33.1</c:v>
                </c:pt>
                <c:pt idx="1926">
                  <c:v>33.299999999999997</c:v>
                </c:pt>
                <c:pt idx="1927">
                  <c:v>33.200000000000003</c:v>
                </c:pt>
                <c:pt idx="1928">
                  <c:v>33.299999999999997</c:v>
                </c:pt>
                <c:pt idx="1929">
                  <c:v>33.200000000000003</c:v>
                </c:pt>
                <c:pt idx="1930">
                  <c:v>33</c:v>
                </c:pt>
                <c:pt idx="1931">
                  <c:v>32.6</c:v>
                </c:pt>
                <c:pt idx="1932">
                  <c:v>32.4</c:v>
                </c:pt>
                <c:pt idx="1933">
                  <c:v>32.1</c:v>
                </c:pt>
                <c:pt idx="1934">
                  <c:v>31.9</c:v>
                </c:pt>
                <c:pt idx="1935">
                  <c:v>31.5</c:v>
                </c:pt>
                <c:pt idx="1936">
                  <c:v>31.5</c:v>
                </c:pt>
                <c:pt idx="1937">
                  <c:v>31.7</c:v>
                </c:pt>
                <c:pt idx="1938">
                  <c:v>32</c:v>
                </c:pt>
                <c:pt idx="1939">
                  <c:v>32.1</c:v>
                </c:pt>
                <c:pt idx="1940">
                  <c:v>32.4</c:v>
                </c:pt>
                <c:pt idx="1941">
                  <c:v>32.5</c:v>
                </c:pt>
                <c:pt idx="1942">
                  <c:v>32.6</c:v>
                </c:pt>
                <c:pt idx="1943">
                  <c:v>32.6</c:v>
                </c:pt>
                <c:pt idx="1944">
                  <c:v>33</c:v>
                </c:pt>
                <c:pt idx="1945">
                  <c:v>33.4</c:v>
                </c:pt>
                <c:pt idx="1946">
                  <c:v>33.5</c:v>
                </c:pt>
                <c:pt idx="1947">
                  <c:v>33.5</c:v>
                </c:pt>
                <c:pt idx="1948">
                  <c:v>33.4</c:v>
                </c:pt>
                <c:pt idx="1949">
                  <c:v>33.299999999999997</c:v>
                </c:pt>
                <c:pt idx="1950">
                  <c:v>33.200000000000003</c:v>
                </c:pt>
                <c:pt idx="1951">
                  <c:v>33.1</c:v>
                </c:pt>
                <c:pt idx="1952">
                  <c:v>33</c:v>
                </c:pt>
                <c:pt idx="1953">
                  <c:v>32.799999999999997</c:v>
                </c:pt>
                <c:pt idx="1954">
                  <c:v>32.299999999999997</c:v>
                </c:pt>
                <c:pt idx="1955">
                  <c:v>31.8</c:v>
                </c:pt>
                <c:pt idx="1956">
                  <c:v>31.3</c:v>
                </c:pt>
                <c:pt idx="1957">
                  <c:v>31</c:v>
                </c:pt>
                <c:pt idx="1958">
                  <c:v>31</c:v>
                </c:pt>
                <c:pt idx="1959">
                  <c:v>30.9</c:v>
                </c:pt>
                <c:pt idx="1960">
                  <c:v>30.8</c:v>
                </c:pt>
                <c:pt idx="1961">
                  <c:v>30.8</c:v>
                </c:pt>
                <c:pt idx="1962">
                  <c:v>30.7</c:v>
                </c:pt>
                <c:pt idx="1963">
                  <c:v>30.5</c:v>
                </c:pt>
                <c:pt idx="1964">
                  <c:v>30.4</c:v>
                </c:pt>
                <c:pt idx="1965">
                  <c:v>30.3</c:v>
                </c:pt>
                <c:pt idx="1966">
                  <c:v>30</c:v>
                </c:pt>
                <c:pt idx="1967">
                  <c:v>29.8</c:v>
                </c:pt>
                <c:pt idx="1968">
                  <c:v>29.4</c:v>
                </c:pt>
                <c:pt idx="1969">
                  <c:v>29.1</c:v>
                </c:pt>
                <c:pt idx="1970">
                  <c:v>28.8</c:v>
                </c:pt>
                <c:pt idx="1971">
                  <c:v>28.7</c:v>
                </c:pt>
                <c:pt idx="1972">
                  <c:v>28.7</c:v>
                </c:pt>
                <c:pt idx="1973">
                  <c:v>29</c:v>
                </c:pt>
                <c:pt idx="1974">
                  <c:v>29.2</c:v>
                </c:pt>
                <c:pt idx="1975">
                  <c:v>29.2</c:v>
                </c:pt>
                <c:pt idx="1976">
                  <c:v>29.2</c:v>
                </c:pt>
                <c:pt idx="1977">
                  <c:v>29.1</c:v>
                </c:pt>
                <c:pt idx="1978">
                  <c:v>29.1</c:v>
                </c:pt>
                <c:pt idx="1979">
                  <c:v>28.9</c:v>
                </c:pt>
                <c:pt idx="1980">
                  <c:v>28.6</c:v>
                </c:pt>
                <c:pt idx="1981">
                  <c:v>28.6</c:v>
                </c:pt>
                <c:pt idx="1982">
                  <c:v>28.7</c:v>
                </c:pt>
                <c:pt idx="1983">
                  <c:v>28.7</c:v>
                </c:pt>
                <c:pt idx="1984">
                  <c:v>28.8</c:v>
                </c:pt>
                <c:pt idx="1985">
                  <c:v>28.8</c:v>
                </c:pt>
                <c:pt idx="1986">
                  <c:v>28.6</c:v>
                </c:pt>
                <c:pt idx="1987">
                  <c:v>28.4</c:v>
                </c:pt>
                <c:pt idx="1988">
                  <c:v>28.1</c:v>
                </c:pt>
                <c:pt idx="1989">
                  <c:v>28.2</c:v>
                </c:pt>
                <c:pt idx="1990">
                  <c:v>28.6</c:v>
                </c:pt>
                <c:pt idx="1991">
                  <c:v>29.1</c:v>
                </c:pt>
                <c:pt idx="1992">
                  <c:v>29.6</c:v>
                </c:pt>
                <c:pt idx="1993">
                  <c:v>30</c:v>
                </c:pt>
                <c:pt idx="1994">
                  <c:v>30.3</c:v>
                </c:pt>
                <c:pt idx="1995">
                  <c:v>30.4</c:v>
                </c:pt>
                <c:pt idx="1996">
                  <c:v>30.3</c:v>
                </c:pt>
                <c:pt idx="1997">
                  <c:v>30.1</c:v>
                </c:pt>
                <c:pt idx="1998">
                  <c:v>29.5</c:v>
                </c:pt>
                <c:pt idx="1999">
                  <c:v>29.1</c:v>
                </c:pt>
                <c:pt idx="2000">
                  <c:v>28.7</c:v>
                </c:pt>
                <c:pt idx="2001">
                  <c:v>28.6</c:v>
                </c:pt>
                <c:pt idx="2002">
                  <c:v>28.4</c:v>
                </c:pt>
                <c:pt idx="2003">
                  <c:v>28.3</c:v>
                </c:pt>
                <c:pt idx="2004">
                  <c:v>27.9</c:v>
                </c:pt>
                <c:pt idx="2005">
                  <c:v>27.5</c:v>
                </c:pt>
                <c:pt idx="2006">
                  <c:v>27.2</c:v>
                </c:pt>
                <c:pt idx="2007">
                  <c:v>27.1</c:v>
                </c:pt>
                <c:pt idx="2008">
                  <c:v>27.2</c:v>
                </c:pt>
                <c:pt idx="2009">
                  <c:v>27.4</c:v>
                </c:pt>
                <c:pt idx="2010">
                  <c:v>27.6</c:v>
                </c:pt>
                <c:pt idx="2011">
                  <c:v>27.9</c:v>
                </c:pt>
                <c:pt idx="2012">
                  <c:v>28.4</c:v>
                </c:pt>
                <c:pt idx="2013">
                  <c:v>29</c:v>
                </c:pt>
                <c:pt idx="2014">
                  <c:v>29.5</c:v>
                </c:pt>
                <c:pt idx="2015">
                  <c:v>30.3</c:v>
                </c:pt>
                <c:pt idx="2016">
                  <c:v>31.1</c:v>
                </c:pt>
                <c:pt idx="2017">
                  <c:v>31.9</c:v>
                </c:pt>
                <c:pt idx="2018">
                  <c:v>32.5</c:v>
                </c:pt>
                <c:pt idx="2019">
                  <c:v>33.1</c:v>
                </c:pt>
                <c:pt idx="2020">
                  <c:v>33.299999999999997</c:v>
                </c:pt>
                <c:pt idx="2021">
                  <c:v>33.299999999999997</c:v>
                </c:pt>
                <c:pt idx="2022">
                  <c:v>33.200000000000003</c:v>
                </c:pt>
                <c:pt idx="2023">
                  <c:v>32.9</c:v>
                </c:pt>
                <c:pt idx="2024">
                  <c:v>32.4</c:v>
                </c:pt>
                <c:pt idx="2025">
                  <c:v>31.8</c:v>
                </c:pt>
                <c:pt idx="2026">
                  <c:v>31.3</c:v>
                </c:pt>
                <c:pt idx="2027">
                  <c:v>31.1</c:v>
                </c:pt>
                <c:pt idx="2028">
                  <c:v>31.2</c:v>
                </c:pt>
                <c:pt idx="2029">
                  <c:v>31.4</c:v>
                </c:pt>
                <c:pt idx="2030">
                  <c:v>31.7</c:v>
                </c:pt>
                <c:pt idx="2031">
                  <c:v>31.7</c:v>
                </c:pt>
                <c:pt idx="2032">
                  <c:v>31.7</c:v>
                </c:pt>
                <c:pt idx="2033">
                  <c:v>31.9</c:v>
                </c:pt>
                <c:pt idx="2034">
                  <c:v>32.200000000000003</c:v>
                </c:pt>
                <c:pt idx="2035">
                  <c:v>32.799999999999997</c:v>
                </c:pt>
                <c:pt idx="2036">
                  <c:v>33.6</c:v>
                </c:pt>
                <c:pt idx="2037">
                  <c:v>34.299999999999997</c:v>
                </c:pt>
                <c:pt idx="2038">
                  <c:v>34.700000000000003</c:v>
                </c:pt>
                <c:pt idx="2039">
                  <c:v>34.799999999999997</c:v>
                </c:pt>
                <c:pt idx="2040">
                  <c:v>34.6</c:v>
                </c:pt>
                <c:pt idx="2041">
                  <c:v>34.1</c:v>
                </c:pt>
                <c:pt idx="2042">
                  <c:v>33.5</c:v>
                </c:pt>
                <c:pt idx="2043">
                  <c:v>32.799999999999997</c:v>
                </c:pt>
                <c:pt idx="2044">
                  <c:v>32.4</c:v>
                </c:pt>
                <c:pt idx="2045">
                  <c:v>32</c:v>
                </c:pt>
                <c:pt idx="2046">
                  <c:v>31.7</c:v>
                </c:pt>
                <c:pt idx="2047">
                  <c:v>31.8</c:v>
                </c:pt>
                <c:pt idx="2048">
                  <c:v>31.8</c:v>
                </c:pt>
                <c:pt idx="2049">
                  <c:v>31.8</c:v>
                </c:pt>
                <c:pt idx="2050">
                  <c:v>31.8</c:v>
                </c:pt>
                <c:pt idx="2051">
                  <c:v>31.8</c:v>
                </c:pt>
                <c:pt idx="2052">
                  <c:v>31.9</c:v>
                </c:pt>
                <c:pt idx="2053">
                  <c:v>31.7</c:v>
                </c:pt>
                <c:pt idx="2054">
                  <c:v>31.5</c:v>
                </c:pt>
                <c:pt idx="2055">
                  <c:v>30.9</c:v>
                </c:pt>
                <c:pt idx="2056">
                  <c:v>30.1</c:v>
                </c:pt>
                <c:pt idx="2057">
                  <c:v>29.5</c:v>
                </c:pt>
                <c:pt idx="2058">
                  <c:v>29.3</c:v>
                </c:pt>
                <c:pt idx="2059">
                  <c:v>28.9</c:v>
                </c:pt>
                <c:pt idx="2060">
                  <c:v>28.7</c:v>
                </c:pt>
                <c:pt idx="2061">
                  <c:v>28.2</c:v>
                </c:pt>
                <c:pt idx="2062">
                  <c:v>27.7</c:v>
                </c:pt>
                <c:pt idx="2063">
                  <c:v>27.1</c:v>
                </c:pt>
                <c:pt idx="2064">
                  <c:v>26.4</c:v>
                </c:pt>
                <c:pt idx="2065">
                  <c:v>26.1</c:v>
                </c:pt>
                <c:pt idx="2066">
                  <c:v>25.7</c:v>
                </c:pt>
                <c:pt idx="2067">
                  <c:v>25.6</c:v>
                </c:pt>
                <c:pt idx="2068">
                  <c:v>25.4</c:v>
                </c:pt>
                <c:pt idx="2069">
                  <c:v>25.1</c:v>
                </c:pt>
                <c:pt idx="2070">
                  <c:v>25</c:v>
                </c:pt>
                <c:pt idx="2071">
                  <c:v>25</c:v>
                </c:pt>
                <c:pt idx="2072">
                  <c:v>25.3</c:v>
                </c:pt>
                <c:pt idx="2073">
                  <c:v>25.8</c:v>
                </c:pt>
                <c:pt idx="2074">
                  <c:v>26.4</c:v>
                </c:pt>
                <c:pt idx="2075">
                  <c:v>26.8</c:v>
                </c:pt>
                <c:pt idx="2076">
                  <c:v>26.8</c:v>
                </c:pt>
                <c:pt idx="2077">
                  <c:v>26.5</c:v>
                </c:pt>
                <c:pt idx="2078">
                  <c:v>26.2</c:v>
                </c:pt>
                <c:pt idx="2079">
                  <c:v>25.6</c:v>
                </c:pt>
                <c:pt idx="2080">
                  <c:v>25.2</c:v>
                </c:pt>
                <c:pt idx="2081">
                  <c:v>25</c:v>
                </c:pt>
                <c:pt idx="2082">
                  <c:v>25</c:v>
                </c:pt>
                <c:pt idx="2083">
                  <c:v>25</c:v>
                </c:pt>
                <c:pt idx="2084">
                  <c:v>25.1</c:v>
                </c:pt>
                <c:pt idx="2085">
                  <c:v>25.3</c:v>
                </c:pt>
                <c:pt idx="2086">
                  <c:v>25.4</c:v>
                </c:pt>
                <c:pt idx="2087">
                  <c:v>25.7</c:v>
                </c:pt>
                <c:pt idx="2088">
                  <c:v>26.2</c:v>
                </c:pt>
                <c:pt idx="2089">
                  <c:v>26.8</c:v>
                </c:pt>
                <c:pt idx="2090">
                  <c:v>27.3</c:v>
                </c:pt>
                <c:pt idx="2091">
                  <c:v>27.8</c:v>
                </c:pt>
                <c:pt idx="2092">
                  <c:v>28.5</c:v>
                </c:pt>
                <c:pt idx="2093">
                  <c:v>29</c:v>
                </c:pt>
                <c:pt idx="2094">
                  <c:v>29.5</c:v>
                </c:pt>
                <c:pt idx="2095">
                  <c:v>29.9</c:v>
                </c:pt>
                <c:pt idx="2096">
                  <c:v>30.2</c:v>
                </c:pt>
                <c:pt idx="2097">
                  <c:v>30.4</c:v>
                </c:pt>
                <c:pt idx="2098">
                  <c:v>30.4</c:v>
                </c:pt>
                <c:pt idx="2099">
                  <c:v>30.5</c:v>
                </c:pt>
                <c:pt idx="2100">
                  <c:v>30.7</c:v>
                </c:pt>
                <c:pt idx="2101">
                  <c:v>30.7</c:v>
                </c:pt>
                <c:pt idx="2102">
                  <c:v>30.6</c:v>
                </c:pt>
                <c:pt idx="2103">
                  <c:v>30.7</c:v>
                </c:pt>
                <c:pt idx="2104">
                  <c:v>30.7</c:v>
                </c:pt>
                <c:pt idx="2105">
                  <c:v>30.4</c:v>
                </c:pt>
                <c:pt idx="2106">
                  <c:v>29.6</c:v>
                </c:pt>
                <c:pt idx="2107">
                  <c:v>29</c:v>
                </c:pt>
                <c:pt idx="2108">
                  <c:v>28.5</c:v>
                </c:pt>
                <c:pt idx="2109">
                  <c:v>27.9</c:v>
                </c:pt>
                <c:pt idx="2110">
                  <c:v>27.3</c:v>
                </c:pt>
                <c:pt idx="2111">
                  <c:v>26.6</c:v>
                </c:pt>
                <c:pt idx="2112">
                  <c:v>26.2</c:v>
                </c:pt>
                <c:pt idx="2113">
                  <c:v>25.8</c:v>
                </c:pt>
                <c:pt idx="2114">
                  <c:v>25.3</c:v>
                </c:pt>
                <c:pt idx="2115">
                  <c:v>24.8</c:v>
                </c:pt>
                <c:pt idx="2116">
                  <c:v>24.3</c:v>
                </c:pt>
                <c:pt idx="2117">
                  <c:v>23.9</c:v>
                </c:pt>
                <c:pt idx="2118">
                  <c:v>23.7</c:v>
                </c:pt>
                <c:pt idx="2119">
                  <c:v>23.5</c:v>
                </c:pt>
                <c:pt idx="2120">
                  <c:v>23.5</c:v>
                </c:pt>
                <c:pt idx="2121">
                  <c:v>23.5</c:v>
                </c:pt>
                <c:pt idx="2122">
                  <c:v>23.9</c:v>
                </c:pt>
                <c:pt idx="2123">
                  <c:v>24.2</c:v>
                </c:pt>
                <c:pt idx="2124">
                  <c:v>24.3</c:v>
                </c:pt>
                <c:pt idx="2125">
                  <c:v>24.5</c:v>
                </c:pt>
                <c:pt idx="2126">
                  <c:v>24.5</c:v>
                </c:pt>
                <c:pt idx="2127">
                  <c:v>24.6</c:v>
                </c:pt>
                <c:pt idx="2128">
                  <c:v>24.8</c:v>
                </c:pt>
                <c:pt idx="2129">
                  <c:v>24.8</c:v>
                </c:pt>
                <c:pt idx="2130">
                  <c:v>24.9</c:v>
                </c:pt>
                <c:pt idx="2131">
                  <c:v>24.8</c:v>
                </c:pt>
                <c:pt idx="2132">
                  <c:v>24.7</c:v>
                </c:pt>
                <c:pt idx="2133">
                  <c:v>24.4</c:v>
                </c:pt>
                <c:pt idx="2134">
                  <c:v>24.1</c:v>
                </c:pt>
                <c:pt idx="2135">
                  <c:v>23.9</c:v>
                </c:pt>
                <c:pt idx="2136">
                  <c:v>23.5</c:v>
                </c:pt>
                <c:pt idx="2137">
                  <c:v>23</c:v>
                </c:pt>
                <c:pt idx="2138">
                  <c:v>22.8</c:v>
                </c:pt>
                <c:pt idx="2139">
                  <c:v>22.8</c:v>
                </c:pt>
                <c:pt idx="2140">
                  <c:v>23.1</c:v>
                </c:pt>
                <c:pt idx="2141">
                  <c:v>23.4</c:v>
                </c:pt>
                <c:pt idx="2142">
                  <c:v>23.6</c:v>
                </c:pt>
                <c:pt idx="2143">
                  <c:v>23.9</c:v>
                </c:pt>
                <c:pt idx="2144">
                  <c:v>23.9</c:v>
                </c:pt>
                <c:pt idx="2145">
                  <c:v>23.8</c:v>
                </c:pt>
                <c:pt idx="2146">
                  <c:v>23.4</c:v>
                </c:pt>
                <c:pt idx="2147">
                  <c:v>23.2</c:v>
                </c:pt>
                <c:pt idx="2148">
                  <c:v>23</c:v>
                </c:pt>
                <c:pt idx="2149">
                  <c:v>23</c:v>
                </c:pt>
                <c:pt idx="2150">
                  <c:v>23.1</c:v>
                </c:pt>
                <c:pt idx="2151">
                  <c:v>23.4</c:v>
                </c:pt>
                <c:pt idx="2152">
                  <c:v>23.9</c:v>
                </c:pt>
                <c:pt idx="2153">
                  <c:v>24.5</c:v>
                </c:pt>
                <c:pt idx="2154">
                  <c:v>25.5</c:v>
                </c:pt>
                <c:pt idx="2155">
                  <c:v>26.8</c:v>
                </c:pt>
                <c:pt idx="2156">
                  <c:v>28</c:v>
                </c:pt>
                <c:pt idx="2157">
                  <c:v>29</c:v>
                </c:pt>
                <c:pt idx="2158">
                  <c:v>29.8</c:v>
                </c:pt>
                <c:pt idx="2159">
                  <c:v>30.1</c:v>
                </c:pt>
                <c:pt idx="2160">
                  <c:v>30.2</c:v>
                </c:pt>
                <c:pt idx="2161">
                  <c:v>30.1</c:v>
                </c:pt>
                <c:pt idx="2162">
                  <c:v>29.9</c:v>
                </c:pt>
                <c:pt idx="2163">
                  <c:v>29.6</c:v>
                </c:pt>
                <c:pt idx="2164">
                  <c:v>29.3</c:v>
                </c:pt>
                <c:pt idx="2165">
                  <c:v>28.8</c:v>
                </c:pt>
                <c:pt idx="2166">
                  <c:v>28.3</c:v>
                </c:pt>
                <c:pt idx="2167">
                  <c:v>27.9</c:v>
                </c:pt>
                <c:pt idx="2168">
                  <c:v>27.5</c:v>
                </c:pt>
                <c:pt idx="2169">
                  <c:v>27.2</c:v>
                </c:pt>
                <c:pt idx="2170">
                  <c:v>26.6</c:v>
                </c:pt>
                <c:pt idx="2171">
                  <c:v>25.8</c:v>
                </c:pt>
                <c:pt idx="2172">
                  <c:v>25.2</c:v>
                </c:pt>
                <c:pt idx="2173">
                  <c:v>25</c:v>
                </c:pt>
                <c:pt idx="2174">
                  <c:v>24.8</c:v>
                </c:pt>
                <c:pt idx="2175">
                  <c:v>25</c:v>
                </c:pt>
                <c:pt idx="2176">
                  <c:v>25.1</c:v>
                </c:pt>
                <c:pt idx="2177">
                  <c:v>25.7</c:v>
                </c:pt>
                <c:pt idx="2178">
                  <c:v>26.2</c:v>
                </c:pt>
                <c:pt idx="2179">
                  <c:v>26.6</c:v>
                </c:pt>
                <c:pt idx="2180">
                  <c:v>26.7</c:v>
                </c:pt>
                <c:pt idx="2181">
                  <c:v>27</c:v>
                </c:pt>
                <c:pt idx="2182">
                  <c:v>27.5</c:v>
                </c:pt>
                <c:pt idx="2183">
                  <c:v>28.2</c:v>
                </c:pt>
                <c:pt idx="2184">
                  <c:v>28.7</c:v>
                </c:pt>
                <c:pt idx="2185">
                  <c:v>29.1</c:v>
                </c:pt>
                <c:pt idx="2186">
                  <c:v>29.2</c:v>
                </c:pt>
                <c:pt idx="2187">
                  <c:v>28.9</c:v>
                </c:pt>
                <c:pt idx="2188">
                  <c:v>28.4</c:v>
                </c:pt>
                <c:pt idx="2189">
                  <c:v>27.9</c:v>
                </c:pt>
                <c:pt idx="2190">
                  <c:v>27.4</c:v>
                </c:pt>
                <c:pt idx="2191">
                  <c:v>27.1</c:v>
                </c:pt>
                <c:pt idx="2192">
                  <c:v>26.6</c:v>
                </c:pt>
                <c:pt idx="2193">
                  <c:v>26.2</c:v>
                </c:pt>
                <c:pt idx="2194">
                  <c:v>25.7</c:v>
                </c:pt>
                <c:pt idx="2195">
                  <c:v>25.1</c:v>
                </c:pt>
                <c:pt idx="2196">
                  <c:v>24.3</c:v>
                </c:pt>
                <c:pt idx="2197">
                  <c:v>23.5</c:v>
                </c:pt>
                <c:pt idx="2198">
                  <c:v>23</c:v>
                </c:pt>
                <c:pt idx="2199">
                  <c:v>22.4</c:v>
                </c:pt>
                <c:pt idx="2200">
                  <c:v>21.9</c:v>
                </c:pt>
                <c:pt idx="2201">
                  <c:v>21.4</c:v>
                </c:pt>
                <c:pt idx="2202">
                  <c:v>20.8</c:v>
                </c:pt>
                <c:pt idx="2203">
                  <c:v>20</c:v>
                </c:pt>
                <c:pt idx="2204">
                  <c:v>19.7</c:v>
                </c:pt>
                <c:pt idx="2205">
                  <c:v>19.7</c:v>
                </c:pt>
                <c:pt idx="2206">
                  <c:v>20.100000000000001</c:v>
                </c:pt>
                <c:pt idx="2207">
                  <c:v>20.7</c:v>
                </c:pt>
                <c:pt idx="2208">
                  <c:v>21.4</c:v>
                </c:pt>
                <c:pt idx="2209">
                  <c:v>22.3</c:v>
                </c:pt>
                <c:pt idx="2210">
                  <c:v>22.9</c:v>
                </c:pt>
                <c:pt idx="2211">
                  <c:v>23.6</c:v>
                </c:pt>
                <c:pt idx="2212">
                  <c:v>24.3</c:v>
                </c:pt>
                <c:pt idx="2213">
                  <c:v>24.8</c:v>
                </c:pt>
                <c:pt idx="2214">
                  <c:v>25.3</c:v>
                </c:pt>
                <c:pt idx="2215">
                  <c:v>25.8</c:v>
                </c:pt>
                <c:pt idx="2216">
                  <c:v>26.4</c:v>
                </c:pt>
                <c:pt idx="2217">
                  <c:v>26.6</c:v>
                </c:pt>
                <c:pt idx="2218">
                  <c:v>26.9</c:v>
                </c:pt>
                <c:pt idx="2219">
                  <c:v>27.2</c:v>
                </c:pt>
                <c:pt idx="2220">
                  <c:v>27.3</c:v>
                </c:pt>
                <c:pt idx="2221">
                  <c:v>27.4</c:v>
                </c:pt>
                <c:pt idx="2222">
                  <c:v>27.2</c:v>
                </c:pt>
                <c:pt idx="2223">
                  <c:v>27</c:v>
                </c:pt>
                <c:pt idx="2224">
                  <c:v>26.9</c:v>
                </c:pt>
                <c:pt idx="2225">
                  <c:v>26.8</c:v>
                </c:pt>
                <c:pt idx="2226">
                  <c:v>26.5</c:v>
                </c:pt>
                <c:pt idx="2227">
                  <c:v>26.2</c:v>
                </c:pt>
                <c:pt idx="2228">
                  <c:v>26.1</c:v>
                </c:pt>
                <c:pt idx="2229">
                  <c:v>26.3</c:v>
                </c:pt>
                <c:pt idx="2230">
                  <c:v>26.4</c:v>
                </c:pt>
                <c:pt idx="2231">
                  <c:v>26.1</c:v>
                </c:pt>
                <c:pt idx="2232">
                  <c:v>25.8</c:v>
                </c:pt>
                <c:pt idx="2233">
                  <c:v>25.3</c:v>
                </c:pt>
                <c:pt idx="2234">
                  <c:v>24.7</c:v>
                </c:pt>
                <c:pt idx="2235">
                  <c:v>24</c:v>
                </c:pt>
                <c:pt idx="2236">
                  <c:v>23.5</c:v>
                </c:pt>
                <c:pt idx="2237">
                  <c:v>23</c:v>
                </c:pt>
                <c:pt idx="2238">
                  <c:v>22.4</c:v>
                </c:pt>
                <c:pt idx="2239">
                  <c:v>21.6</c:v>
                </c:pt>
                <c:pt idx="2240">
                  <c:v>20.7</c:v>
                </c:pt>
                <c:pt idx="2241">
                  <c:v>19.899999999999999</c:v>
                </c:pt>
                <c:pt idx="2242">
                  <c:v>19.3</c:v>
                </c:pt>
                <c:pt idx="2243">
                  <c:v>19.100000000000001</c:v>
                </c:pt>
                <c:pt idx="2244">
                  <c:v>18.899999999999999</c:v>
                </c:pt>
                <c:pt idx="2245">
                  <c:v>18.600000000000001</c:v>
                </c:pt>
                <c:pt idx="2246">
                  <c:v>18.399999999999999</c:v>
                </c:pt>
                <c:pt idx="2247">
                  <c:v>18.3</c:v>
                </c:pt>
                <c:pt idx="2248">
                  <c:v>18</c:v>
                </c:pt>
                <c:pt idx="2249">
                  <c:v>17.5</c:v>
                </c:pt>
                <c:pt idx="2250">
                  <c:v>16.8</c:v>
                </c:pt>
                <c:pt idx="2251">
                  <c:v>16.100000000000001</c:v>
                </c:pt>
                <c:pt idx="2252">
                  <c:v>15.2</c:v>
                </c:pt>
                <c:pt idx="2253">
                  <c:v>14.7</c:v>
                </c:pt>
                <c:pt idx="2254">
                  <c:v>14.2</c:v>
                </c:pt>
                <c:pt idx="2255">
                  <c:v>14</c:v>
                </c:pt>
                <c:pt idx="2256">
                  <c:v>13.6</c:v>
                </c:pt>
                <c:pt idx="2257">
                  <c:v>13.4</c:v>
                </c:pt>
                <c:pt idx="2258">
                  <c:v>13.3</c:v>
                </c:pt>
                <c:pt idx="2259">
                  <c:v>13.1</c:v>
                </c:pt>
                <c:pt idx="2260">
                  <c:v>12.8</c:v>
                </c:pt>
                <c:pt idx="2261">
                  <c:v>12.8</c:v>
                </c:pt>
                <c:pt idx="2262">
                  <c:v>13.1</c:v>
                </c:pt>
                <c:pt idx="2263">
                  <c:v>13.4</c:v>
                </c:pt>
                <c:pt idx="2264">
                  <c:v>13.6</c:v>
                </c:pt>
                <c:pt idx="2265">
                  <c:v>14</c:v>
                </c:pt>
                <c:pt idx="2266">
                  <c:v>14.2</c:v>
                </c:pt>
                <c:pt idx="2267">
                  <c:v>14.1</c:v>
                </c:pt>
                <c:pt idx="2268">
                  <c:v>13.7</c:v>
                </c:pt>
                <c:pt idx="2269">
                  <c:v>13.2</c:v>
                </c:pt>
                <c:pt idx="2270">
                  <c:v>12.7</c:v>
                </c:pt>
                <c:pt idx="2271">
                  <c:v>12.4</c:v>
                </c:pt>
                <c:pt idx="2272">
                  <c:v>11.9</c:v>
                </c:pt>
                <c:pt idx="2273">
                  <c:v>11.4</c:v>
                </c:pt>
                <c:pt idx="2274">
                  <c:v>11</c:v>
                </c:pt>
                <c:pt idx="2275">
                  <c:v>10.8</c:v>
                </c:pt>
                <c:pt idx="2276">
                  <c:v>10.8</c:v>
                </c:pt>
                <c:pt idx="2277">
                  <c:v>11</c:v>
                </c:pt>
                <c:pt idx="2278">
                  <c:v>11.1</c:v>
                </c:pt>
                <c:pt idx="2279">
                  <c:v>11.3</c:v>
                </c:pt>
                <c:pt idx="2280">
                  <c:v>11.4</c:v>
                </c:pt>
                <c:pt idx="2281">
                  <c:v>11.3</c:v>
                </c:pt>
                <c:pt idx="2282">
                  <c:v>11.2</c:v>
                </c:pt>
                <c:pt idx="2283">
                  <c:v>11</c:v>
                </c:pt>
                <c:pt idx="2284">
                  <c:v>10.6</c:v>
                </c:pt>
                <c:pt idx="2285">
                  <c:v>10.199999999999999</c:v>
                </c:pt>
                <c:pt idx="2286">
                  <c:v>9.8000000000000007</c:v>
                </c:pt>
                <c:pt idx="2287">
                  <c:v>9.4</c:v>
                </c:pt>
                <c:pt idx="2288">
                  <c:v>9</c:v>
                </c:pt>
                <c:pt idx="2289">
                  <c:v>8.6999999999999993</c:v>
                </c:pt>
                <c:pt idx="2290">
                  <c:v>8.3000000000000007</c:v>
                </c:pt>
                <c:pt idx="2291">
                  <c:v>8</c:v>
                </c:pt>
                <c:pt idx="2292">
                  <c:v>7.5</c:v>
                </c:pt>
                <c:pt idx="2293">
                  <c:v>7.1</c:v>
                </c:pt>
                <c:pt idx="2294">
                  <c:v>6.8</c:v>
                </c:pt>
                <c:pt idx="2295">
                  <c:v>6.5</c:v>
                </c:pt>
                <c:pt idx="2296">
                  <c:v>6.4</c:v>
                </c:pt>
                <c:pt idx="2297">
                  <c:v>6.4</c:v>
                </c:pt>
                <c:pt idx="2298">
                  <c:v>6.6</c:v>
                </c:pt>
                <c:pt idx="2299">
                  <c:v>6.8</c:v>
                </c:pt>
                <c:pt idx="2300">
                  <c:v>7.2</c:v>
                </c:pt>
                <c:pt idx="2301">
                  <c:v>7.6</c:v>
                </c:pt>
                <c:pt idx="2302">
                  <c:v>8.1999999999999993</c:v>
                </c:pt>
                <c:pt idx="2303">
                  <c:v>8.6999999999999993</c:v>
                </c:pt>
                <c:pt idx="2304">
                  <c:v>9.3000000000000007</c:v>
                </c:pt>
                <c:pt idx="2305">
                  <c:v>10</c:v>
                </c:pt>
                <c:pt idx="2306">
                  <c:v>10.9</c:v>
                </c:pt>
                <c:pt idx="2307">
                  <c:v>11.6</c:v>
                </c:pt>
                <c:pt idx="2308">
                  <c:v>12.2</c:v>
                </c:pt>
                <c:pt idx="2309">
                  <c:v>12.8</c:v>
                </c:pt>
                <c:pt idx="2310">
                  <c:v>13.5</c:v>
                </c:pt>
                <c:pt idx="2311">
                  <c:v>14</c:v>
                </c:pt>
                <c:pt idx="2312">
                  <c:v>14.2</c:v>
                </c:pt>
                <c:pt idx="2313">
                  <c:v>14.5</c:v>
                </c:pt>
                <c:pt idx="2314">
                  <c:v>14.9</c:v>
                </c:pt>
                <c:pt idx="2315">
                  <c:v>15.4</c:v>
                </c:pt>
                <c:pt idx="2316">
                  <c:v>15.8</c:v>
                </c:pt>
                <c:pt idx="2317">
                  <c:v>15.9</c:v>
                </c:pt>
                <c:pt idx="2318">
                  <c:v>15.4</c:v>
                </c:pt>
                <c:pt idx="2319">
                  <c:v>14.6</c:v>
                </c:pt>
                <c:pt idx="2320">
                  <c:v>13.6</c:v>
                </c:pt>
                <c:pt idx="2321">
                  <c:v>12.6</c:v>
                </c:pt>
                <c:pt idx="2322">
                  <c:v>12</c:v>
                </c:pt>
                <c:pt idx="2323">
                  <c:v>11.4</c:v>
                </c:pt>
                <c:pt idx="2324">
                  <c:v>10.9</c:v>
                </c:pt>
                <c:pt idx="2325">
                  <c:v>10.4</c:v>
                </c:pt>
                <c:pt idx="2326">
                  <c:v>10.1</c:v>
                </c:pt>
                <c:pt idx="2327">
                  <c:v>9.6999999999999993</c:v>
                </c:pt>
                <c:pt idx="2328">
                  <c:v>9.4</c:v>
                </c:pt>
                <c:pt idx="2329">
                  <c:v>9.1</c:v>
                </c:pt>
                <c:pt idx="2330">
                  <c:v>9</c:v>
                </c:pt>
                <c:pt idx="2331">
                  <c:v>8.9</c:v>
                </c:pt>
                <c:pt idx="2332">
                  <c:v>8.9</c:v>
                </c:pt>
                <c:pt idx="2333">
                  <c:v>8.8000000000000007</c:v>
                </c:pt>
                <c:pt idx="2334">
                  <c:v>8.6999999999999993</c:v>
                </c:pt>
                <c:pt idx="2335">
                  <c:v>8.5</c:v>
                </c:pt>
                <c:pt idx="2336">
                  <c:v>8.1</c:v>
                </c:pt>
                <c:pt idx="2337">
                  <c:v>7.4</c:v>
                </c:pt>
                <c:pt idx="2338">
                  <c:v>6.7</c:v>
                </c:pt>
                <c:pt idx="2339">
                  <c:v>6.1</c:v>
                </c:pt>
                <c:pt idx="2340">
                  <c:v>5.7</c:v>
                </c:pt>
                <c:pt idx="2341">
                  <c:v>5.5</c:v>
                </c:pt>
                <c:pt idx="2342">
                  <c:v>5.4</c:v>
                </c:pt>
                <c:pt idx="2343">
                  <c:v>5.2</c:v>
                </c:pt>
                <c:pt idx="2344">
                  <c:v>4.9000000000000004</c:v>
                </c:pt>
                <c:pt idx="2345">
                  <c:v>4.7</c:v>
                </c:pt>
                <c:pt idx="2346">
                  <c:v>4.4000000000000004</c:v>
                </c:pt>
                <c:pt idx="2347">
                  <c:v>4.3</c:v>
                </c:pt>
                <c:pt idx="2348">
                  <c:v>4.0999999999999996</c:v>
                </c:pt>
                <c:pt idx="2349">
                  <c:v>4.0999999999999996</c:v>
                </c:pt>
                <c:pt idx="2350">
                  <c:v>4</c:v>
                </c:pt>
                <c:pt idx="2351">
                  <c:v>3.6</c:v>
                </c:pt>
                <c:pt idx="2352">
                  <c:v>3.2</c:v>
                </c:pt>
                <c:pt idx="2353">
                  <c:v>2.8</c:v>
                </c:pt>
                <c:pt idx="2354">
                  <c:v>2.4</c:v>
                </c:pt>
                <c:pt idx="2355">
                  <c:v>2.2999999999999998</c:v>
                </c:pt>
                <c:pt idx="2356">
                  <c:v>2.2000000000000002</c:v>
                </c:pt>
                <c:pt idx="2357">
                  <c:v>2.2000000000000002</c:v>
                </c:pt>
                <c:pt idx="2358">
                  <c:v>2.4</c:v>
                </c:pt>
                <c:pt idx="2359">
                  <c:v>2.2999999999999998</c:v>
                </c:pt>
                <c:pt idx="2360">
                  <c:v>1.9</c:v>
                </c:pt>
                <c:pt idx="2361">
                  <c:v>1.6</c:v>
                </c:pt>
                <c:pt idx="2362">
                  <c:v>1.3</c:v>
                </c:pt>
                <c:pt idx="2363">
                  <c:v>0.9</c:v>
                </c:pt>
                <c:pt idx="2364">
                  <c:v>0.6</c:v>
                </c:pt>
                <c:pt idx="2365">
                  <c:v>0.5</c:v>
                </c:pt>
                <c:pt idx="2366">
                  <c:v>0.7</c:v>
                </c:pt>
                <c:pt idx="2367">
                  <c:v>1</c:v>
                </c:pt>
                <c:pt idx="2368">
                  <c:v>1.4</c:v>
                </c:pt>
                <c:pt idx="2369">
                  <c:v>1.8</c:v>
                </c:pt>
                <c:pt idx="2370">
                  <c:v>2</c:v>
                </c:pt>
                <c:pt idx="2371">
                  <c:v>2</c:v>
                </c:pt>
                <c:pt idx="2372">
                  <c:v>2.1</c:v>
                </c:pt>
                <c:pt idx="2373">
                  <c:v>2</c:v>
                </c:pt>
                <c:pt idx="2374">
                  <c:v>1.7</c:v>
                </c:pt>
                <c:pt idx="2375">
                  <c:v>1.2</c:v>
                </c:pt>
                <c:pt idx="2376">
                  <c:v>0.7</c:v>
                </c:pt>
                <c:pt idx="2377">
                  <c:v>0.2</c:v>
                </c:pt>
                <c:pt idx="2378">
                  <c:v>-0.4</c:v>
                </c:pt>
                <c:pt idx="2379">
                  <c:v>-1.2</c:v>
                </c:pt>
                <c:pt idx="2380">
                  <c:v>-1.7</c:v>
                </c:pt>
                <c:pt idx="2381">
                  <c:v>-2.1</c:v>
                </c:pt>
                <c:pt idx="2382">
                  <c:v>-2</c:v>
                </c:pt>
                <c:pt idx="2383">
                  <c:v>-2</c:v>
                </c:pt>
                <c:pt idx="2384">
                  <c:v>-1.9</c:v>
                </c:pt>
                <c:pt idx="2385">
                  <c:v>-1.9</c:v>
                </c:pt>
                <c:pt idx="2386">
                  <c:v>-1.9</c:v>
                </c:pt>
                <c:pt idx="2387">
                  <c:v>-1.5</c:v>
                </c:pt>
                <c:pt idx="2388">
                  <c:v>-0.8</c:v>
                </c:pt>
                <c:pt idx="2389">
                  <c:v>-0.1</c:v>
                </c:pt>
                <c:pt idx="2390">
                  <c:v>0.5</c:v>
                </c:pt>
                <c:pt idx="2391">
                  <c:v>0.7</c:v>
                </c:pt>
                <c:pt idx="2392">
                  <c:v>0.9</c:v>
                </c:pt>
                <c:pt idx="2393">
                  <c:v>0.9</c:v>
                </c:pt>
                <c:pt idx="2394">
                  <c:v>0.9</c:v>
                </c:pt>
                <c:pt idx="2395">
                  <c:v>0.9</c:v>
                </c:pt>
                <c:pt idx="2396">
                  <c:v>0.8</c:v>
                </c:pt>
                <c:pt idx="2397">
                  <c:v>0.6</c:v>
                </c:pt>
                <c:pt idx="2398">
                  <c:v>0.1</c:v>
                </c:pt>
                <c:pt idx="2399">
                  <c:v>-0.1</c:v>
                </c:pt>
                <c:pt idx="2400">
                  <c:v>-0.4</c:v>
                </c:pt>
                <c:pt idx="2401">
                  <c:v>-0.3</c:v>
                </c:pt>
                <c:pt idx="2402">
                  <c:v>-0.5</c:v>
                </c:pt>
                <c:pt idx="2403">
                  <c:v>-0.6</c:v>
                </c:pt>
                <c:pt idx="2404">
                  <c:v>-0.8</c:v>
                </c:pt>
                <c:pt idx="2405">
                  <c:v>-1.3</c:v>
                </c:pt>
                <c:pt idx="2406">
                  <c:v>-1.9</c:v>
                </c:pt>
                <c:pt idx="2407">
                  <c:v>-2.4</c:v>
                </c:pt>
                <c:pt idx="2408">
                  <c:v>-2.8</c:v>
                </c:pt>
                <c:pt idx="2409">
                  <c:v>-3.2</c:v>
                </c:pt>
                <c:pt idx="2410">
                  <c:v>-3.7</c:v>
                </c:pt>
                <c:pt idx="2411">
                  <c:v>-3.9</c:v>
                </c:pt>
                <c:pt idx="2412">
                  <c:v>-4</c:v>
                </c:pt>
                <c:pt idx="2413">
                  <c:v>-4</c:v>
                </c:pt>
                <c:pt idx="2414">
                  <c:v>-4</c:v>
                </c:pt>
                <c:pt idx="2415">
                  <c:v>-4.0999999999999996</c:v>
                </c:pt>
                <c:pt idx="2416">
                  <c:v>-4.3</c:v>
                </c:pt>
                <c:pt idx="2417">
                  <c:v>-4.8</c:v>
                </c:pt>
                <c:pt idx="2418">
                  <c:v>-5.0999999999999996</c:v>
                </c:pt>
                <c:pt idx="2419">
                  <c:v>-5.5</c:v>
                </c:pt>
                <c:pt idx="2420">
                  <c:v>-5.7</c:v>
                </c:pt>
                <c:pt idx="2421">
                  <c:v>-6.1</c:v>
                </c:pt>
                <c:pt idx="2422">
                  <c:v>-6.2</c:v>
                </c:pt>
                <c:pt idx="2423">
                  <c:v>-6</c:v>
                </c:pt>
                <c:pt idx="2424">
                  <c:v>-5.9</c:v>
                </c:pt>
                <c:pt idx="2425">
                  <c:v>-5.9</c:v>
                </c:pt>
                <c:pt idx="2426">
                  <c:v>-5.7</c:v>
                </c:pt>
                <c:pt idx="2427">
                  <c:v>-5.6</c:v>
                </c:pt>
                <c:pt idx="2428">
                  <c:v>-5.6</c:v>
                </c:pt>
                <c:pt idx="2429">
                  <c:v>-5.7</c:v>
                </c:pt>
                <c:pt idx="2430">
                  <c:v>-6</c:v>
                </c:pt>
                <c:pt idx="2431">
                  <c:v>-6.6</c:v>
                </c:pt>
                <c:pt idx="2432">
                  <c:v>-7.2</c:v>
                </c:pt>
                <c:pt idx="2433">
                  <c:v>-7.7</c:v>
                </c:pt>
                <c:pt idx="2434">
                  <c:v>-8.1999999999999993</c:v>
                </c:pt>
                <c:pt idx="2435">
                  <c:v>-8.4</c:v>
                </c:pt>
                <c:pt idx="2436">
                  <c:v>-8.5</c:v>
                </c:pt>
                <c:pt idx="2437">
                  <c:v>-9</c:v>
                </c:pt>
                <c:pt idx="2438">
                  <c:v>-9.5</c:v>
                </c:pt>
                <c:pt idx="2439">
                  <c:v>-9.6999999999999993</c:v>
                </c:pt>
                <c:pt idx="2440">
                  <c:v>-9.8000000000000007</c:v>
                </c:pt>
                <c:pt idx="2441">
                  <c:v>-9.4</c:v>
                </c:pt>
                <c:pt idx="2442">
                  <c:v>-9</c:v>
                </c:pt>
                <c:pt idx="2443">
                  <c:v>-8.8000000000000007</c:v>
                </c:pt>
                <c:pt idx="2444">
                  <c:v>-8.6</c:v>
                </c:pt>
                <c:pt idx="2445">
                  <c:v>-8.6999999999999993</c:v>
                </c:pt>
                <c:pt idx="2446">
                  <c:v>-9.1</c:v>
                </c:pt>
                <c:pt idx="2447">
                  <c:v>-9.5</c:v>
                </c:pt>
                <c:pt idx="2448">
                  <c:v>-9.9</c:v>
                </c:pt>
                <c:pt idx="2449">
                  <c:v>-10.4</c:v>
                </c:pt>
                <c:pt idx="2450">
                  <c:v>-11</c:v>
                </c:pt>
                <c:pt idx="2451">
                  <c:v>-11.2</c:v>
                </c:pt>
                <c:pt idx="2452">
                  <c:v>-11.3</c:v>
                </c:pt>
                <c:pt idx="2453">
                  <c:v>-11.3</c:v>
                </c:pt>
                <c:pt idx="2454">
                  <c:v>-10.9</c:v>
                </c:pt>
                <c:pt idx="2455">
                  <c:v>-10.7</c:v>
                </c:pt>
                <c:pt idx="2456">
                  <c:v>-10.4</c:v>
                </c:pt>
                <c:pt idx="2457">
                  <c:v>-10.3</c:v>
                </c:pt>
                <c:pt idx="2458">
                  <c:v>-10.1</c:v>
                </c:pt>
                <c:pt idx="2459">
                  <c:v>-10</c:v>
                </c:pt>
                <c:pt idx="2460">
                  <c:v>-10.1</c:v>
                </c:pt>
                <c:pt idx="2461">
                  <c:v>-10.3</c:v>
                </c:pt>
                <c:pt idx="2462">
                  <c:v>-10.7</c:v>
                </c:pt>
                <c:pt idx="2463">
                  <c:v>-11.1</c:v>
                </c:pt>
                <c:pt idx="2464">
                  <c:v>-11.7</c:v>
                </c:pt>
                <c:pt idx="2465">
                  <c:v>-12.3</c:v>
                </c:pt>
                <c:pt idx="2466">
                  <c:v>-12.9</c:v>
                </c:pt>
                <c:pt idx="2467">
                  <c:v>-13.4</c:v>
                </c:pt>
                <c:pt idx="2468">
                  <c:v>-13.9</c:v>
                </c:pt>
                <c:pt idx="2469">
                  <c:v>-14.4</c:v>
                </c:pt>
                <c:pt idx="2470">
                  <c:v>-14.6</c:v>
                </c:pt>
                <c:pt idx="2471">
                  <c:v>-14.9</c:v>
                </c:pt>
                <c:pt idx="2472">
                  <c:v>-15.2</c:v>
                </c:pt>
                <c:pt idx="2473">
                  <c:v>-15.3</c:v>
                </c:pt>
                <c:pt idx="2474">
                  <c:v>-15.3</c:v>
                </c:pt>
                <c:pt idx="2475">
                  <c:v>-15</c:v>
                </c:pt>
                <c:pt idx="2476">
                  <c:v>-14.9</c:v>
                </c:pt>
                <c:pt idx="2477">
                  <c:v>-14.7</c:v>
                </c:pt>
                <c:pt idx="2478">
                  <c:v>-14.6</c:v>
                </c:pt>
                <c:pt idx="2479">
                  <c:v>-14.4</c:v>
                </c:pt>
                <c:pt idx="2480">
                  <c:v>-14.4</c:v>
                </c:pt>
                <c:pt idx="2481">
                  <c:v>-14.5</c:v>
                </c:pt>
                <c:pt idx="2482">
                  <c:v>-15</c:v>
                </c:pt>
                <c:pt idx="2483">
                  <c:v>-15.5</c:v>
                </c:pt>
                <c:pt idx="2484">
                  <c:v>-15.9</c:v>
                </c:pt>
                <c:pt idx="2485">
                  <c:v>-16.2</c:v>
                </c:pt>
                <c:pt idx="2486">
                  <c:v>-16.100000000000001</c:v>
                </c:pt>
                <c:pt idx="2487">
                  <c:v>-16.3</c:v>
                </c:pt>
                <c:pt idx="2488">
                  <c:v>-16.5</c:v>
                </c:pt>
                <c:pt idx="2489">
                  <c:v>-16.600000000000001</c:v>
                </c:pt>
                <c:pt idx="2490">
                  <c:v>-16.8</c:v>
                </c:pt>
                <c:pt idx="2491">
                  <c:v>-16.899999999999999</c:v>
                </c:pt>
                <c:pt idx="2492">
                  <c:v>-16.899999999999999</c:v>
                </c:pt>
                <c:pt idx="2493">
                  <c:v>-17</c:v>
                </c:pt>
                <c:pt idx="2494">
                  <c:v>-17</c:v>
                </c:pt>
                <c:pt idx="2495">
                  <c:v>-17.100000000000001</c:v>
                </c:pt>
                <c:pt idx="2496">
                  <c:v>-17.2</c:v>
                </c:pt>
                <c:pt idx="2497">
                  <c:v>-17.3</c:v>
                </c:pt>
                <c:pt idx="2498">
                  <c:v>-17.3</c:v>
                </c:pt>
                <c:pt idx="2499">
                  <c:v>-17.5</c:v>
                </c:pt>
                <c:pt idx="2500">
                  <c:v>-17.600000000000001</c:v>
                </c:pt>
                <c:pt idx="2501">
                  <c:v>-17.7</c:v>
                </c:pt>
                <c:pt idx="2502">
                  <c:v>-18</c:v>
                </c:pt>
                <c:pt idx="2503">
                  <c:v>-17.899999999999999</c:v>
                </c:pt>
                <c:pt idx="2504">
                  <c:v>-17.8</c:v>
                </c:pt>
                <c:pt idx="2505">
                  <c:v>-17.399999999999999</c:v>
                </c:pt>
                <c:pt idx="2506">
                  <c:v>-17</c:v>
                </c:pt>
                <c:pt idx="2507">
                  <c:v>-16.600000000000001</c:v>
                </c:pt>
                <c:pt idx="2508">
                  <c:v>-16.399999999999999</c:v>
                </c:pt>
                <c:pt idx="2509">
                  <c:v>-16.2</c:v>
                </c:pt>
                <c:pt idx="2510">
                  <c:v>-16.2</c:v>
                </c:pt>
                <c:pt idx="2511">
                  <c:v>-16.3</c:v>
                </c:pt>
                <c:pt idx="2512">
                  <c:v>-16.8</c:v>
                </c:pt>
                <c:pt idx="2513">
                  <c:v>-17.399999999999999</c:v>
                </c:pt>
                <c:pt idx="2514">
                  <c:v>-18</c:v>
                </c:pt>
                <c:pt idx="2515">
                  <c:v>-18.5</c:v>
                </c:pt>
                <c:pt idx="2516">
                  <c:v>-18.7</c:v>
                </c:pt>
                <c:pt idx="2517">
                  <c:v>-19</c:v>
                </c:pt>
                <c:pt idx="2518">
                  <c:v>-19.100000000000001</c:v>
                </c:pt>
                <c:pt idx="2519">
                  <c:v>-19.399999999999999</c:v>
                </c:pt>
                <c:pt idx="2520">
                  <c:v>-19.600000000000001</c:v>
                </c:pt>
                <c:pt idx="2521">
                  <c:v>-19.899999999999999</c:v>
                </c:pt>
                <c:pt idx="2522">
                  <c:v>-20.5</c:v>
                </c:pt>
                <c:pt idx="2523">
                  <c:v>-21.1</c:v>
                </c:pt>
                <c:pt idx="2524">
                  <c:v>-21.6</c:v>
                </c:pt>
                <c:pt idx="2525">
                  <c:v>-21.8</c:v>
                </c:pt>
                <c:pt idx="2526">
                  <c:v>-21.9</c:v>
                </c:pt>
                <c:pt idx="2527">
                  <c:v>-21.9</c:v>
                </c:pt>
                <c:pt idx="2528">
                  <c:v>-22</c:v>
                </c:pt>
                <c:pt idx="2529">
                  <c:v>-22.1</c:v>
                </c:pt>
                <c:pt idx="2530">
                  <c:v>-22.3</c:v>
                </c:pt>
                <c:pt idx="2531">
                  <c:v>-22.3</c:v>
                </c:pt>
                <c:pt idx="2532">
                  <c:v>-22.3</c:v>
                </c:pt>
                <c:pt idx="2533">
                  <c:v>-22.1</c:v>
                </c:pt>
                <c:pt idx="2534">
                  <c:v>-21.8</c:v>
                </c:pt>
                <c:pt idx="2535">
                  <c:v>-21.5</c:v>
                </c:pt>
                <c:pt idx="2536">
                  <c:v>-21.4</c:v>
                </c:pt>
                <c:pt idx="2537">
                  <c:v>-21.5</c:v>
                </c:pt>
                <c:pt idx="2538">
                  <c:v>-21.7</c:v>
                </c:pt>
                <c:pt idx="2539">
                  <c:v>-22.2</c:v>
                </c:pt>
                <c:pt idx="2540">
                  <c:v>-22.7</c:v>
                </c:pt>
                <c:pt idx="2541">
                  <c:v>-23.1</c:v>
                </c:pt>
                <c:pt idx="2542">
                  <c:v>-23.4</c:v>
                </c:pt>
                <c:pt idx="2543">
                  <c:v>-23.2</c:v>
                </c:pt>
                <c:pt idx="2544">
                  <c:v>-23</c:v>
                </c:pt>
                <c:pt idx="2545">
                  <c:v>-22.7</c:v>
                </c:pt>
                <c:pt idx="2546">
                  <c:v>-22.7</c:v>
                </c:pt>
                <c:pt idx="2547">
                  <c:v>-22.8</c:v>
                </c:pt>
                <c:pt idx="2548">
                  <c:v>-22.9</c:v>
                </c:pt>
                <c:pt idx="2549">
                  <c:v>-22.9</c:v>
                </c:pt>
                <c:pt idx="2550">
                  <c:v>-23</c:v>
                </c:pt>
                <c:pt idx="2551">
                  <c:v>-23.3</c:v>
                </c:pt>
                <c:pt idx="2552">
                  <c:v>-23.7</c:v>
                </c:pt>
                <c:pt idx="2553">
                  <c:v>-23.9</c:v>
                </c:pt>
                <c:pt idx="2554">
                  <c:v>-24</c:v>
                </c:pt>
                <c:pt idx="2555">
                  <c:v>-24.1</c:v>
                </c:pt>
                <c:pt idx="2556">
                  <c:v>-24.1</c:v>
                </c:pt>
                <c:pt idx="2557">
                  <c:v>-24.1</c:v>
                </c:pt>
                <c:pt idx="2558">
                  <c:v>-24.1</c:v>
                </c:pt>
                <c:pt idx="2559">
                  <c:v>-23.8</c:v>
                </c:pt>
                <c:pt idx="2560">
                  <c:v>-23.7</c:v>
                </c:pt>
                <c:pt idx="2561">
                  <c:v>-23.4</c:v>
                </c:pt>
                <c:pt idx="2562">
                  <c:v>-23.3</c:v>
                </c:pt>
                <c:pt idx="2563">
                  <c:v>-23.4</c:v>
                </c:pt>
                <c:pt idx="2564">
                  <c:v>-23.7</c:v>
                </c:pt>
                <c:pt idx="2565">
                  <c:v>-23.9</c:v>
                </c:pt>
                <c:pt idx="2566">
                  <c:v>-24.3</c:v>
                </c:pt>
                <c:pt idx="2567">
                  <c:v>-24.8</c:v>
                </c:pt>
                <c:pt idx="2568">
                  <c:v>-25.1</c:v>
                </c:pt>
                <c:pt idx="2569">
                  <c:v>-25.4</c:v>
                </c:pt>
                <c:pt idx="2570">
                  <c:v>-25.7</c:v>
                </c:pt>
                <c:pt idx="2571">
                  <c:v>-26</c:v>
                </c:pt>
                <c:pt idx="2572">
                  <c:v>-26.5</c:v>
                </c:pt>
                <c:pt idx="2573">
                  <c:v>-26.8</c:v>
                </c:pt>
                <c:pt idx="2574">
                  <c:v>-27.1</c:v>
                </c:pt>
                <c:pt idx="2575">
                  <c:v>-27.2</c:v>
                </c:pt>
                <c:pt idx="2576">
                  <c:v>-27</c:v>
                </c:pt>
                <c:pt idx="2577">
                  <c:v>-26.9</c:v>
                </c:pt>
                <c:pt idx="2578">
                  <c:v>-26.9</c:v>
                </c:pt>
                <c:pt idx="2579">
                  <c:v>-26.8</c:v>
                </c:pt>
                <c:pt idx="2580">
                  <c:v>-27</c:v>
                </c:pt>
                <c:pt idx="2581">
                  <c:v>-26.8</c:v>
                </c:pt>
                <c:pt idx="2582">
                  <c:v>-26.6</c:v>
                </c:pt>
                <c:pt idx="2583">
                  <c:v>-26.2</c:v>
                </c:pt>
                <c:pt idx="2584">
                  <c:v>-25.9</c:v>
                </c:pt>
                <c:pt idx="2585">
                  <c:v>-26</c:v>
                </c:pt>
                <c:pt idx="2586">
                  <c:v>-26.2</c:v>
                </c:pt>
                <c:pt idx="2587">
                  <c:v>-26.6</c:v>
                </c:pt>
                <c:pt idx="2588">
                  <c:v>-26.8</c:v>
                </c:pt>
                <c:pt idx="2589">
                  <c:v>-27</c:v>
                </c:pt>
                <c:pt idx="2590">
                  <c:v>-27.1</c:v>
                </c:pt>
                <c:pt idx="2591">
                  <c:v>-27.1</c:v>
                </c:pt>
                <c:pt idx="2592">
                  <c:v>-27.1</c:v>
                </c:pt>
                <c:pt idx="2593">
                  <c:v>-27.2</c:v>
                </c:pt>
                <c:pt idx="2594">
                  <c:v>-27.1</c:v>
                </c:pt>
                <c:pt idx="2595">
                  <c:v>-26.9</c:v>
                </c:pt>
                <c:pt idx="2596">
                  <c:v>-26.8</c:v>
                </c:pt>
                <c:pt idx="2597">
                  <c:v>-26.7</c:v>
                </c:pt>
                <c:pt idx="2598">
                  <c:v>-26.5</c:v>
                </c:pt>
                <c:pt idx="2599">
                  <c:v>-26.1</c:v>
                </c:pt>
                <c:pt idx="2600">
                  <c:v>-25.9</c:v>
                </c:pt>
                <c:pt idx="2601">
                  <c:v>-25.7</c:v>
                </c:pt>
                <c:pt idx="2602">
                  <c:v>-25.6</c:v>
                </c:pt>
                <c:pt idx="2603">
                  <c:v>-25.3</c:v>
                </c:pt>
                <c:pt idx="2604">
                  <c:v>-25.1</c:v>
                </c:pt>
                <c:pt idx="2605">
                  <c:v>-24.9</c:v>
                </c:pt>
                <c:pt idx="2606">
                  <c:v>-24.7</c:v>
                </c:pt>
                <c:pt idx="2607">
                  <c:v>-24.4</c:v>
                </c:pt>
                <c:pt idx="2608">
                  <c:v>-24.3</c:v>
                </c:pt>
                <c:pt idx="2609">
                  <c:v>-24.3</c:v>
                </c:pt>
                <c:pt idx="2610">
                  <c:v>-24.4</c:v>
                </c:pt>
                <c:pt idx="2611">
                  <c:v>-24.5</c:v>
                </c:pt>
                <c:pt idx="2612">
                  <c:v>-24.7</c:v>
                </c:pt>
                <c:pt idx="2613">
                  <c:v>-25.2</c:v>
                </c:pt>
                <c:pt idx="2614">
                  <c:v>-25.6</c:v>
                </c:pt>
                <c:pt idx="2615">
                  <c:v>-26.2</c:v>
                </c:pt>
                <c:pt idx="2616">
                  <c:v>-26.7</c:v>
                </c:pt>
                <c:pt idx="2617">
                  <c:v>-26.8</c:v>
                </c:pt>
                <c:pt idx="2618">
                  <c:v>-26.8</c:v>
                </c:pt>
                <c:pt idx="2619">
                  <c:v>-26.8</c:v>
                </c:pt>
                <c:pt idx="2620">
                  <c:v>-26.6</c:v>
                </c:pt>
                <c:pt idx="2621">
                  <c:v>-26.7</c:v>
                </c:pt>
                <c:pt idx="2622">
                  <c:v>-26.7</c:v>
                </c:pt>
                <c:pt idx="2623">
                  <c:v>-26.7</c:v>
                </c:pt>
                <c:pt idx="2624">
                  <c:v>-26.8</c:v>
                </c:pt>
                <c:pt idx="2625">
                  <c:v>-27</c:v>
                </c:pt>
                <c:pt idx="2626">
                  <c:v>-27.3</c:v>
                </c:pt>
                <c:pt idx="2627">
                  <c:v>-27.6</c:v>
                </c:pt>
                <c:pt idx="2628">
                  <c:v>-27.6</c:v>
                </c:pt>
                <c:pt idx="2629">
                  <c:v>-27.4</c:v>
                </c:pt>
                <c:pt idx="2630">
                  <c:v>-27.2</c:v>
                </c:pt>
                <c:pt idx="2631">
                  <c:v>-27</c:v>
                </c:pt>
                <c:pt idx="2632">
                  <c:v>-27</c:v>
                </c:pt>
                <c:pt idx="2633">
                  <c:v>-27.1</c:v>
                </c:pt>
                <c:pt idx="2634">
                  <c:v>-27.5</c:v>
                </c:pt>
                <c:pt idx="2635">
                  <c:v>-27.9</c:v>
                </c:pt>
                <c:pt idx="2636">
                  <c:v>-28.4</c:v>
                </c:pt>
                <c:pt idx="2637">
                  <c:v>-28.8</c:v>
                </c:pt>
                <c:pt idx="2638">
                  <c:v>-28.9</c:v>
                </c:pt>
                <c:pt idx="2639">
                  <c:v>-28.8</c:v>
                </c:pt>
                <c:pt idx="2640">
                  <c:v>-28.7</c:v>
                </c:pt>
                <c:pt idx="2641">
                  <c:v>-28.9</c:v>
                </c:pt>
                <c:pt idx="2642">
                  <c:v>-29</c:v>
                </c:pt>
                <c:pt idx="2643">
                  <c:v>-29</c:v>
                </c:pt>
                <c:pt idx="2644">
                  <c:v>-29</c:v>
                </c:pt>
                <c:pt idx="2645">
                  <c:v>-29.2</c:v>
                </c:pt>
                <c:pt idx="2646">
                  <c:v>-29.7</c:v>
                </c:pt>
                <c:pt idx="2647">
                  <c:v>-30</c:v>
                </c:pt>
                <c:pt idx="2648">
                  <c:v>-30.4</c:v>
                </c:pt>
                <c:pt idx="2649">
                  <c:v>-30.6</c:v>
                </c:pt>
                <c:pt idx="2650">
                  <c:v>-30.8</c:v>
                </c:pt>
                <c:pt idx="2651">
                  <c:v>-30.9</c:v>
                </c:pt>
                <c:pt idx="2652">
                  <c:v>-31.4</c:v>
                </c:pt>
                <c:pt idx="2653">
                  <c:v>-32</c:v>
                </c:pt>
                <c:pt idx="2654">
                  <c:v>-32.6</c:v>
                </c:pt>
                <c:pt idx="2655">
                  <c:v>-32.700000000000003</c:v>
                </c:pt>
                <c:pt idx="2656">
                  <c:v>-32.5</c:v>
                </c:pt>
                <c:pt idx="2657">
                  <c:v>-32.4</c:v>
                </c:pt>
                <c:pt idx="2658">
                  <c:v>-32.4</c:v>
                </c:pt>
                <c:pt idx="2659">
                  <c:v>-32.200000000000003</c:v>
                </c:pt>
                <c:pt idx="2660">
                  <c:v>-32.4</c:v>
                </c:pt>
                <c:pt idx="2661">
                  <c:v>-32.6</c:v>
                </c:pt>
                <c:pt idx="2662">
                  <c:v>-32.9</c:v>
                </c:pt>
                <c:pt idx="2663">
                  <c:v>-33.1</c:v>
                </c:pt>
                <c:pt idx="2664">
                  <c:v>-33.4</c:v>
                </c:pt>
                <c:pt idx="2665">
                  <c:v>-33.700000000000003</c:v>
                </c:pt>
                <c:pt idx="2666">
                  <c:v>-33.9</c:v>
                </c:pt>
                <c:pt idx="2667">
                  <c:v>-34.299999999999997</c:v>
                </c:pt>
                <c:pt idx="2668">
                  <c:v>-34.6</c:v>
                </c:pt>
                <c:pt idx="2669">
                  <c:v>-35</c:v>
                </c:pt>
                <c:pt idx="2670">
                  <c:v>-35.299999999999997</c:v>
                </c:pt>
                <c:pt idx="2671">
                  <c:v>-35.299999999999997</c:v>
                </c:pt>
                <c:pt idx="2672">
                  <c:v>-35.4</c:v>
                </c:pt>
                <c:pt idx="2673">
                  <c:v>-35.5</c:v>
                </c:pt>
                <c:pt idx="2674">
                  <c:v>-35.6</c:v>
                </c:pt>
                <c:pt idx="2675">
                  <c:v>-35.9</c:v>
                </c:pt>
                <c:pt idx="2676">
                  <c:v>-36.200000000000003</c:v>
                </c:pt>
                <c:pt idx="2677">
                  <c:v>-36.4</c:v>
                </c:pt>
                <c:pt idx="2678">
                  <c:v>-36.6</c:v>
                </c:pt>
                <c:pt idx="2679">
                  <c:v>-36.6</c:v>
                </c:pt>
                <c:pt idx="2680">
                  <c:v>-36.5</c:v>
                </c:pt>
                <c:pt idx="2681">
                  <c:v>-36.4</c:v>
                </c:pt>
                <c:pt idx="2682">
                  <c:v>-36.4</c:v>
                </c:pt>
                <c:pt idx="2683">
                  <c:v>-36.4</c:v>
                </c:pt>
                <c:pt idx="2684">
                  <c:v>-36.6</c:v>
                </c:pt>
                <c:pt idx="2685">
                  <c:v>-36.9</c:v>
                </c:pt>
                <c:pt idx="2686">
                  <c:v>-36.799999999999997</c:v>
                </c:pt>
                <c:pt idx="2687">
                  <c:v>-36.799999999999997</c:v>
                </c:pt>
                <c:pt idx="2688">
                  <c:v>-36.700000000000003</c:v>
                </c:pt>
                <c:pt idx="2689">
                  <c:v>-37</c:v>
                </c:pt>
                <c:pt idx="2690">
                  <c:v>-37.5</c:v>
                </c:pt>
                <c:pt idx="2691">
                  <c:v>-38</c:v>
                </c:pt>
                <c:pt idx="2692">
                  <c:v>-38.299999999999997</c:v>
                </c:pt>
                <c:pt idx="2693">
                  <c:v>-38.5</c:v>
                </c:pt>
                <c:pt idx="2694">
                  <c:v>-38.700000000000003</c:v>
                </c:pt>
                <c:pt idx="2695">
                  <c:v>-38.799999999999997</c:v>
                </c:pt>
                <c:pt idx="2696">
                  <c:v>-38.9</c:v>
                </c:pt>
                <c:pt idx="2697">
                  <c:v>-38.9</c:v>
                </c:pt>
                <c:pt idx="2698">
                  <c:v>-38.9</c:v>
                </c:pt>
                <c:pt idx="2699">
                  <c:v>-38.9</c:v>
                </c:pt>
                <c:pt idx="2700">
                  <c:v>-38.799999999999997</c:v>
                </c:pt>
                <c:pt idx="2701">
                  <c:v>-38.6</c:v>
                </c:pt>
                <c:pt idx="2702">
                  <c:v>-38.4</c:v>
                </c:pt>
                <c:pt idx="2703">
                  <c:v>-38.200000000000003</c:v>
                </c:pt>
                <c:pt idx="2704">
                  <c:v>-38.200000000000003</c:v>
                </c:pt>
                <c:pt idx="2705">
                  <c:v>-38.299999999999997</c:v>
                </c:pt>
                <c:pt idx="2706">
                  <c:v>-38.5</c:v>
                </c:pt>
                <c:pt idx="2707">
                  <c:v>-38.9</c:v>
                </c:pt>
                <c:pt idx="2708">
                  <c:v>-39.1</c:v>
                </c:pt>
                <c:pt idx="2709">
                  <c:v>-39.4</c:v>
                </c:pt>
                <c:pt idx="2710">
                  <c:v>-39.799999999999997</c:v>
                </c:pt>
                <c:pt idx="2711">
                  <c:v>-40</c:v>
                </c:pt>
                <c:pt idx="2712">
                  <c:v>-40.200000000000003</c:v>
                </c:pt>
                <c:pt idx="2713">
                  <c:v>-40.299999999999997</c:v>
                </c:pt>
                <c:pt idx="2714">
                  <c:v>-40.299999999999997</c:v>
                </c:pt>
                <c:pt idx="2715">
                  <c:v>-40.200000000000003</c:v>
                </c:pt>
                <c:pt idx="2716">
                  <c:v>-40</c:v>
                </c:pt>
                <c:pt idx="2717">
                  <c:v>-40</c:v>
                </c:pt>
                <c:pt idx="2718">
                  <c:v>-39.9</c:v>
                </c:pt>
                <c:pt idx="2719">
                  <c:v>-39.799999999999997</c:v>
                </c:pt>
                <c:pt idx="2720">
                  <c:v>-39.299999999999997</c:v>
                </c:pt>
                <c:pt idx="2721">
                  <c:v>-38.799999999999997</c:v>
                </c:pt>
                <c:pt idx="2722">
                  <c:v>-38</c:v>
                </c:pt>
                <c:pt idx="2723">
                  <c:v>-37.299999999999997</c:v>
                </c:pt>
                <c:pt idx="2724">
                  <c:v>-36.6</c:v>
                </c:pt>
                <c:pt idx="2725">
                  <c:v>-36.200000000000003</c:v>
                </c:pt>
                <c:pt idx="2726">
                  <c:v>-35.799999999999997</c:v>
                </c:pt>
                <c:pt idx="2727">
                  <c:v>-35.299999999999997</c:v>
                </c:pt>
                <c:pt idx="2728">
                  <c:v>-34.799999999999997</c:v>
                </c:pt>
                <c:pt idx="2729">
                  <c:v>-34.299999999999997</c:v>
                </c:pt>
                <c:pt idx="2730">
                  <c:v>-33.9</c:v>
                </c:pt>
                <c:pt idx="2731">
                  <c:v>-33.4</c:v>
                </c:pt>
                <c:pt idx="2732">
                  <c:v>-32.9</c:v>
                </c:pt>
                <c:pt idx="2733">
                  <c:v>-32.6</c:v>
                </c:pt>
                <c:pt idx="2734">
                  <c:v>-32.299999999999997</c:v>
                </c:pt>
                <c:pt idx="2735">
                  <c:v>-32</c:v>
                </c:pt>
                <c:pt idx="2736">
                  <c:v>-31.8</c:v>
                </c:pt>
                <c:pt idx="2737">
                  <c:v>-31.6</c:v>
                </c:pt>
                <c:pt idx="2738">
                  <c:v>-31.5</c:v>
                </c:pt>
                <c:pt idx="2739">
                  <c:v>-31.5</c:v>
                </c:pt>
                <c:pt idx="2740">
                  <c:v>-31.5</c:v>
                </c:pt>
                <c:pt idx="2741">
                  <c:v>-31.6</c:v>
                </c:pt>
                <c:pt idx="2742">
                  <c:v>-31.7</c:v>
                </c:pt>
                <c:pt idx="2743">
                  <c:v>-32.299999999999997</c:v>
                </c:pt>
                <c:pt idx="2744">
                  <c:v>-33.200000000000003</c:v>
                </c:pt>
                <c:pt idx="2745">
                  <c:v>-34.299999999999997</c:v>
                </c:pt>
                <c:pt idx="2746">
                  <c:v>-35.200000000000003</c:v>
                </c:pt>
                <c:pt idx="2747">
                  <c:v>-35.6</c:v>
                </c:pt>
                <c:pt idx="2748">
                  <c:v>-35.4</c:v>
                </c:pt>
                <c:pt idx="2749">
                  <c:v>-35.200000000000003</c:v>
                </c:pt>
                <c:pt idx="2750">
                  <c:v>-35</c:v>
                </c:pt>
                <c:pt idx="2751">
                  <c:v>-35.4</c:v>
                </c:pt>
                <c:pt idx="2752">
                  <c:v>-35.799999999999997</c:v>
                </c:pt>
                <c:pt idx="2753">
                  <c:v>-36.5</c:v>
                </c:pt>
                <c:pt idx="2754">
                  <c:v>-37</c:v>
                </c:pt>
                <c:pt idx="2755">
                  <c:v>-37.6</c:v>
                </c:pt>
                <c:pt idx="2756">
                  <c:v>-38.1</c:v>
                </c:pt>
                <c:pt idx="2757">
                  <c:v>-38.4</c:v>
                </c:pt>
                <c:pt idx="2758">
                  <c:v>-38.9</c:v>
                </c:pt>
                <c:pt idx="2759">
                  <c:v>-39.299999999999997</c:v>
                </c:pt>
                <c:pt idx="2760">
                  <c:v>-39.9</c:v>
                </c:pt>
                <c:pt idx="2761">
                  <c:v>-40.4</c:v>
                </c:pt>
                <c:pt idx="2762">
                  <c:v>-40.700000000000003</c:v>
                </c:pt>
                <c:pt idx="2763">
                  <c:v>-40.9</c:v>
                </c:pt>
                <c:pt idx="2764">
                  <c:v>-41.1</c:v>
                </c:pt>
                <c:pt idx="2765">
                  <c:v>-41.5</c:v>
                </c:pt>
                <c:pt idx="2766">
                  <c:v>-41.8</c:v>
                </c:pt>
                <c:pt idx="2767">
                  <c:v>-42.3</c:v>
                </c:pt>
                <c:pt idx="2768">
                  <c:v>-42.6</c:v>
                </c:pt>
                <c:pt idx="2769">
                  <c:v>-43.1</c:v>
                </c:pt>
                <c:pt idx="2770">
                  <c:v>-43.4</c:v>
                </c:pt>
                <c:pt idx="2771">
                  <c:v>-43.6</c:v>
                </c:pt>
                <c:pt idx="2772">
                  <c:v>-43.7</c:v>
                </c:pt>
                <c:pt idx="2773">
                  <c:v>-43.7</c:v>
                </c:pt>
                <c:pt idx="2774">
                  <c:v>-43.7</c:v>
                </c:pt>
                <c:pt idx="2775">
                  <c:v>-43.8</c:v>
                </c:pt>
                <c:pt idx="2776">
                  <c:v>-44</c:v>
                </c:pt>
                <c:pt idx="2777">
                  <c:v>-44.3</c:v>
                </c:pt>
                <c:pt idx="2778">
                  <c:v>-44.2</c:v>
                </c:pt>
                <c:pt idx="2779">
                  <c:v>-44.3</c:v>
                </c:pt>
                <c:pt idx="2780">
                  <c:v>-44.4</c:v>
                </c:pt>
                <c:pt idx="2781">
                  <c:v>-44.6</c:v>
                </c:pt>
                <c:pt idx="2782">
                  <c:v>-44.8</c:v>
                </c:pt>
                <c:pt idx="2783">
                  <c:v>-45.1</c:v>
                </c:pt>
                <c:pt idx="2784">
                  <c:v>-45.3</c:v>
                </c:pt>
                <c:pt idx="2785">
                  <c:v>-45.6</c:v>
                </c:pt>
                <c:pt idx="2786">
                  <c:v>-45.7</c:v>
                </c:pt>
                <c:pt idx="2787">
                  <c:v>-46</c:v>
                </c:pt>
                <c:pt idx="2788">
                  <c:v>-46.5</c:v>
                </c:pt>
                <c:pt idx="2789">
                  <c:v>-46.9</c:v>
                </c:pt>
                <c:pt idx="2790">
                  <c:v>-47.3</c:v>
                </c:pt>
                <c:pt idx="2791">
                  <c:v>-47.7</c:v>
                </c:pt>
                <c:pt idx="2792">
                  <c:v>-48</c:v>
                </c:pt>
                <c:pt idx="2793">
                  <c:v>-48.4</c:v>
                </c:pt>
                <c:pt idx="2794">
                  <c:v>-49</c:v>
                </c:pt>
                <c:pt idx="2795">
                  <c:v>-49.4</c:v>
                </c:pt>
                <c:pt idx="2796">
                  <c:v>-49.9</c:v>
                </c:pt>
                <c:pt idx="2797">
                  <c:v>-50.2</c:v>
                </c:pt>
                <c:pt idx="2798">
                  <c:v>-50.4</c:v>
                </c:pt>
                <c:pt idx="2799">
                  <c:v>-50.4</c:v>
                </c:pt>
                <c:pt idx="2800">
                  <c:v>-50.2</c:v>
                </c:pt>
                <c:pt idx="2801">
                  <c:v>-49.6</c:v>
                </c:pt>
                <c:pt idx="2802">
                  <c:v>-48.8</c:v>
                </c:pt>
                <c:pt idx="2803">
                  <c:v>-48</c:v>
                </c:pt>
                <c:pt idx="2804">
                  <c:v>-47.3</c:v>
                </c:pt>
                <c:pt idx="2805">
                  <c:v>-46.5</c:v>
                </c:pt>
                <c:pt idx="2806">
                  <c:v>-46</c:v>
                </c:pt>
                <c:pt idx="2807">
                  <c:v>-45.7</c:v>
                </c:pt>
                <c:pt idx="2808">
                  <c:v>-45.3</c:v>
                </c:pt>
                <c:pt idx="2809">
                  <c:v>-44.9</c:v>
                </c:pt>
                <c:pt idx="2810">
                  <c:v>-44.4</c:v>
                </c:pt>
                <c:pt idx="2811">
                  <c:v>-43.8</c:v>
                </c:pt>
                <c:pt idx="2812">
                  <c:v>-43.2</c:v>
                </c:pt>
                <c:pt idx="2813">
                  <c:v>-42.7</c:v>
                </c:pt>
                <c:pt idx="2814">
                  <c:v>-42.4</c:v>
                </c:pt>
                <c:pt idx="2815">
                  <c:v>-42.3</c:v>
                </c:pt>
                <c:pt idx="2816">
                  <c:v>-42.3</c:v>
                </c:pt>
                <c:pt idx="2817">
                  <c:v>-42.5</c:v>
                </c:pt>
                <c:pt idx="2818">
                  <c:v>-42.9</c:v>
                </c:pt>
                <c:pt idx="2819">
                  <c:v>-43.1</c:v>
                </c:pt>
                <c:pt idx="2820">
                  <c:v>-43.4</c:v>
                </c:pt>
                <c:pt idx="2821">
                  <c:v>-43.8</c:v>
                </c:pt>
                <c:pt idx="2822">
                  <c:v>-44.2</c:v>
                </c:pt>
                <c:pt idx="2823">
                  <c:v>-44.8</c:v>
                </c:pt>
                <c:pt idx="2824">
                  <c:v>-45.4</c:v>
                </c:pt>
                <c:pt idx="2825">
                  <c:v>-46</c:v>
                </c:pt>
                <c:pt idx="2826">
                  <c:v>-46.5</c:v>
                </c:pt>
                <c:pt idx="2827">
                  <c:v>-47.1</c:v>
                </c:pt>
                <c:pt idx="2828">
                  <c:v>-47.7</c:v>
                </c:pt>
                <c:pt idx="2829">
                  <c:v>-48</c:v>
                </c:pt>
                <c:pt idx="2830">
                  <c:v>-48.2</c:v>
                </c:pt>
                <c:pt idx="2831">
                  <c:v>-48.6</c:v>
                </c:pt>
                <c:pt idx="2832">
                  <c:v>-48.9</c:v>
                </c:pt>
                <c:pt idx="2833">
                  <c:v>-49.4</c:v>
                </c:pt>
                <c:pt idx="2834">
                  <c:v>-49.8</c:v>
                </c:pt>
                <c:pt idx="2835">
                  <c:v>-49.9</c:v>
                </c:pt>
                <c:pt idx="2836">
                  <c:v>-49.9</c:v>
                </c:pt>
                <c:pt idx="2837">
                  <c:v>-50.3</c:v>
                </c:pt>
                <c:pt idx="2838">
                  <c:v>-50.6</c:v>
                </c:pt>
                <c:pt idx="2839">
                  <c:v>-50.8</c:v>
                </c:pt>
                <c:pt idx="2840">
                  <c:v>-50.7</c:v>
                </c:pt>
                <c:pt idx="2841">
                  <c:v>-50.3</c:v>
                </c:pt>
                <c:pt idx="2842">
                  <c:v>-50.1</c:v>
                </c:pt>
                <c:pt idx="2843">
                  <c:v>-49.9</c:v>
                </c:pt>
                <c:pt idx="2844">
                  <c:v>-49.9</c:v>
                </c:pt>
                <c:pt idx="2845">
                  <c:v>-49.9</c:v>
                </c:pt>
                <c:pt idx="2846">
                  <c:v>-49.9</c:v>
                </c:pt>
                <c:pt idx="2847">
                  <c:v>-49.7</c:v>
                </c:pt>
                <c:pt idx="2848">
                  <c:v>-49.6</c:v>
                </c:pt>
                <c:pt idx="2849">
                  <c:v>-49.3</c:v>
                </c:pt>
                <c:pt idx="2850">
                  <c:v>-49.3</c:v>
                </c:pt>
                <c:pt idx="2851">
                  <c:v>-49.3</c:v>
                </c:pt>
                <c:pt idx="2852">
                  <c:v>-49.3</c:v>
                </c:pt>
                <c:pt idx="2853">
                  <c:v>-49.5</c:v>
                </c:pt>
                <c:pt idx="2854">
                  <c:v>-49.7</c:v>
                </c:pt>
                <c:pt idx="2855">
                  <c:v>-50.2</c:v>
                </c:pt>
                <c:pt idx="2856">
                  <c:v>-50.5</c:v>
                </c:pt>
                <c:pt idx="2857">
                  <c:v>-50.9</c:v>
                </c:pt>
                <c:pt idx="2858">
                  <c:v>-51.1</c:v>
                </c:pt>
                <c:pt idx="2859">
                  <c:v>-51.2</c:v>
                </c:pt>
                <c:pt idx="2860">
                  <c:v>-51.3</c:v>
                </c:pt>
                <c:pt idx="2861">
                  <c:v>-51.4</c:v>
                </c:pt>
                <c:pt idx="2862">
                  <c:v>-51.6</c:v>
                </c:pt>
                <c:pt idx="2863">
                  <c:v>-51.7</c:v>
                </c:pt>
                <c:pt idx="2864">
                  <c:v>-51.7</c:v>
                </c:pt>
                <c:pt idx="2865">
                  <c:v>-51.8</c:v>
                </c:pt>
                <c:pt idx="2866">
                  <c:v>-52.1</c:v>
                </c:pt>
                <c:pt idx="2867">
                  <c:v>-52.6</c:v>
                </c:pt>
                <c:pt idx="2868">
                  <c:v>-52.9</c:v>
                </c:pt>
                <c:pt idx="2869">
                  <c:v>-53.3</c:v>
                </c:pt>
                <c:pt idx="2870">
                  <c:v>-53.5</c:v>
                </c:pt>
                <c:pt idx="2871">
                  <c:v>-53.5</c:v>
                </c:pt>
                <c:pt idx="2872">
                  <c:v>-53.3</c:v>
                </c:pt>
                <c:pt idx="2873">
                  <c:v>-53.1</c:v>
                </c:pt>
                <c:pt idx="2874">
                  <c:v>-52.7</c:v>
                </c:pt>
                <c:pt idx="2875">
                  <c:v>-52.7</c:v>
                </c:pt>
                <c:pt idx="2876">
                  <c:v>-52.8</c:v>
                </c:pt>
                <c:pt idx="2877">
                  <c:v>-52.9</c:v>
                </c:pt>
                <c:pt idx="2878">
                  <c:v>-53</c:v>
                </c:pt>
                <c:pt idx="2879">
                  <c:v>-53.3</c:v>
                </c:pt>
                <c:pt idx="2880">
                  <c:v>-53.7</c:v>
                </c:pt>
                <c:pt idx="2881">
                  <c:v>-53.8</c:v>
                </c:pt>
                <c:pt idx="2882">
                  <c:v>-53.6</c:v>
                </c:pt>
                <c:pt idx="2883">
                  <c:v>-53.7</c:v>
                </c:pt>
                <c:pt idx="2884">
                  <c:v>-53.8</c:v>
                </c:pt>
                <c:pt idx="2885">
                  <c:v>-53.9</c:v>
                </c:pt>
                <c:pt idx="2886">
                  <c:v>-53.9</c:v>
                </c:pt>
                <c:pt idx="2887">
                  <c:v>-53.8</c:v>
                </c:pt>
                <c:pt idx="2888">
                  <c:v>-53.8</c:v>
                </c:pt>
                <c:pt idx="2889">
                  <c:v>-54.1</c:v>
                </c:pt>
                <c:pt idx="2890">
                  <c:v>-54.4</c:v>
                </c:pt>
                <c:pt idx="2891">
                  <c:v>-54.5</c:v>
                </c:pt>
                <c:pt idx="2892">
                  <c:v>-54.5</c:v>
                </c:pt>
                <c:pt idx="2893">
                  <c:v>-54.5</c:v>
                </c:pt>
                <c:pt idx="2894">
                  <c:v>-54.5</c:v>
                </c:pt>
                <c:pt idx="2895">
                  <c:v>-54.4</c:v>
                </c:pt>
                <c:pt idx="2896">
                  <c:v>-54.2</c:v>
                </c:pt>
                <c:pt idx="2897">
                  <c:v>-54</c:v>
                </c:pt>
                <c:pt idx="2898">
                  <c:v>-53.8</c:v>
                </c:pt>
                <c:pt idx="2899">
                  <c:v>-53.6</c:v>
                </c:pt>
                <c:pt idx="2900">
                  <c:v>-53.5</c:v>
                </c:pt>
                <c:pt idx="2901">
                  <c:v>-53.6</c:v>
                </c:pt>
                <c:pt idx="2902">
                  <c:v>-53.9</c:v>
                </c:pt>
                <c:pt idx="2903">
                  <c:v>-54.1</c:v>
                </c:pt>
                <c:pt idx="2904">
                  <c:v>-54.4</c:v>
                </c:pt>
                <c:pt idx="2905">
                  <c:v>-54.7</c:v>
                </c:pt>
                <c:pt idx="2906">
                  <c:v>-54.6</c:v>
                </c:pt>
                <c:pt idx="2907">
                  <c:v>-54.3</c:v>
                </c:pt>
                <c:pt idx="2908">
                  <c:v>-53.8</c:v>
                </c:pt>
                <c:pt idx="2909">
                  <c:v>-53.5</c:v>
                </c:pt>
                <c:pt idx="2910">
                  <c:v>-53.4</c:v>
                </c:pt>
                <c:pt idx="2911">
                  <c:v>-53.5</c:v>
                </c:pt>
                <c:pt idx="2912">
                  <c:v>-53.6</c:v>
                </c:pt>
                <c:pt idx="2913">
                  <c:v>-53.7</c:v>
                </c:pt>
                <c:pt idx="2914">
                  <c:v>-53.9</c:v>
                </c:pt>
                <c:pt idx="2915">
                  <c:v>-54.1</c:v>
                </c:pt>
                <c:pt idx="2916">
                  <c:v>-54.2</c:v>
                </c:pt>
                <c:pt idx="2917">
                  <c:v>-54.5</c:v>
                </c:pt>
                <c:pt idx="2918">
                  <c:v>-54.7</c:v>
                </c:pt>
                <c:pt idx="2919">
                  <c:v>-55</c:v>
                </c:pt>
                <c:pt idx="2920">
                  <c:v>-55.4</c:v>
                </c:pt>
                <c:pt idx="2921">
                  <c:v>-55.8</c:v>
                </c:pt>
                <c:pt idx="2922">
                  <c:v>-56.1</c:v>
                </c:pt>
                <c:pt idx="2923">
                  <c:v>-56.4</c:v>
                </c:pt>
                <c:pt idx="2924">
                  <c:v>-56.6</c:v>
                </c:pt>
                <c:pt idx="2925">
                  <c:v>-56.7</c:v>
                </c:pt>
                <c:pt idx="2926">
                  <c:v>-56.8</c:v>
                </c:pt>
                <c:pt idx="2927">
                  <c:v>-56.8</c:v>
                </c:pt>
                <c:pt idx="2928">
                  <c:v>-56.8</c:v>
                </c:pt>
                <c:pt idx="2929">
                  <c:v>-56.6</c:v>
                </c:pt>
                <c:pt idx="2930">
                  <c:v>-56.5</c:v>
                </c:pt>
                <c:pt idx="2931">
                  <c:v>-56.3</c:v>
                </c:pt>
                <c:pt idx="2932">
                  <c:v>-56.1</c:v>
                </c:pt>
                <c:pt idx="2933">
                  <c:v>-55.6</c:v>
                </c:pt>
                <c:pt idx="2934">
                  <c:v>-55.2</c:v>
                </c:pt>
                <c:pt idx="2935">
                  <c:v>-55</c:v>
                </c:pt>
                <c:pt idx="2936">
                  <c:v>-55.1</c:v>
                </c:pt>
                <c:pt idx="2937">
                  <c:v>-55.4</c:v>
                </c:pt>
                <c:pt idx="2938">
                  <c:v>-55.8</c:v>
                </c:pt>
                <c:pt idx="2939">
                  <c:v>-56.1</c:v>
                </c:pt>
                <c:pt idx="2940">
                  <c:v>-56.4</c:v>
                </c:pt>
                <c:pt idx="2941">
                  <c:v>-56.9</c:v>
                </c:pt>
                <c:pt idx="2942">
                  <c:v>-57.5</c:v>
                </c:pt>
                <c:pt idx="2943">
                  <c:v>-57.9</c:v>
                </c:pt>
                <c:pt idx="2944">
                  <c:v>-58.2</c:v>
                </c:pt>
                <c:pt idx="2945">
                  <c:v>-58.3</c:v>
                </c:pt>
                <c:pt idx="2946">
                  <c:v>-58.4</c:v>
                </c:pt>
                <c:pt idx="2947">
                  <c:v>-58.4</c:v>
                </c:pt>
                <c:pt idx="2948">
                  <c:v>-58.4</c:v>
                </c:pt>
                <c:pt idx="2949">
                  <c:v>-58.4</c:v>
                </c:pt>
                <c:pt idx="2950">
                  <c:v>-58.4</c:v>
                </c:pt>
                <c:pt idx="2951">
                  <c:v>-58.4</c:v>
                </c:pt>
                <c:pt idx="2952">
                  <c:v>-58.5</c:v>
                </c:pt>
                <c:pt idx="2953">
                  <c:v>-58.6</c:v>
                </c:pt>
                <c:pt idx="2954">
                  <c:v>-58.8</c:v>
                </c:pt>
                <c:pt idx="2955">
                  <c:v>-59.1</c:v>
                </c:pt>
                <c:pt idx="2956">
                  <c:v>-59.5</c:v>
                </c:pt>
                <c:pt idx="2957">
                  <c:v>-59.7</c:v>
                </c:pt>
                <c:pt idx="2958">
                  <c:v>-59.7</c:v>
                </c:pt>
                <c:pt idx="2959">
                  <c:v>-59.6</c:v>
                </c:pt>
                <c:pt idx="2960">
                  <c:v>-59.7</c:v>
                </c:pt>
                <c:pt idx="2961">
                  <c:v>-59.7</c:v>
                </c:pt>
                <c:pt idx="2962">
                  <c:v>-59.7</c:v>
                </c:pt>
                <c:pt idx="2963">
                  <c:v>-59.7</c:v>
                </c:pt>
                <c:pt idx="2964">
                  <c:v>-59.6</c:v>
                </c:pt>
                <c:pt idx="2965">
                  <c:v>-59.3</c:v>
                </c:pt>
                <c:pt idx="2966">
                  <c:v>-59.1</c:v>
                </c:pt>
                <c:pt idx="2967">
                  <c:v>-58.7</c:v>
                </c:pt>
                <c:pt idx="2968">
                  <c:v>-58.2</c:v>
                </c:pt>
                <c:pt idx="2969">
                  <c:v>-57.9</c:v>
                </c:pt>
                <c:pt idx="2970">
                  <c:v>-57.8</c:v>
                </c:pt>
                <c:pt idx="2971">
                  <c:v>-57.8</c:v>
                </c:pt>
                <c:pt idx="2972">
                  <c:v>-57.8</c:v>
                </c:pt>
                <c:pt idx="2973">
                  <c:v>-57.9</c:v>
                </c:pt>
                <c:pt idx="2974">
                  <c:v>-58</c:v>
                </c:pt>
                <c:pt idx="2975">
                  <c:v>-58.1</c:v>
                </c:pt>
                <c:pt idx="2976">
                  <c:v>-58.2</c:v>
                </c:pt>
                <c:pt idx="2977">
                  <c:v>-58.5</c:v>
                </c:pt>
                <c:pt idx="2978">
                  <c:v>-58.9</c:v>
                </c:pt>
                <c:pt idx="2979">
                  <c:v>-59.3</c:v>
                </c:pt>
                <c:pt idx="2980">
                  <c:v>-59.9</c:v>
                </c:pt>
                <c:pt idx="2981">
                  <c:v>-60.3</c:v>
                </c:pt>
                <c:pt idx="2982">
                  <c:v>-60.7</c:v>
                </c:pt>
                <c:pt idx="2983">
                  <c:v>-60.9</c:v>
                </c:pt>
                <c:pt idx="2984">
                  <c:v>-61.2</c:v>
                </c:pt>
                <c:pt idx="2985">
                  <c:v>-61.7</c:v>
                </c:pt>
                <c:pt idx="2986">
                  <c:v>-62</c:v>
                </c:pt>
                <c:pt idx="2987">
                  <c:v>-62.2</c:v>
                </c:pt>
                <c:pt idx="2988">
                  <c:v>-62.2</c:v>
                </c:pt>
                <c:pt idx="2989">
                  <c:v>-61.9</c:v>
                </c:pt>
                <c:pt idx="2990">
                  <c:v>-61.7</c:v>
                </c:pt>
                <c:pt idx="2991">
                  <c:v>-61.4</c:v>
                </c:pt>
                <c:pt idx="2992">
                  <c:v>-61.4</c:v>
                </c:pt>
                <c:pt idx="2993">
                  <c:v>-61.4</c:v>
                </c:pt>
                <c:pt idx="2994">
                  <c:v>-61.3</c:v>
                </c:pt>
                <c:pt idx="2995">
                  <c:v>-61.1</c:v>
                </c:pt>
                <c:pt idx="2996">
                  <c:v>-61.1</c:v>
                </c:pt>
                <c:pt idx="2997">
                  <c:v>-61.1</c:v>
                </c:pt>
                <c:pt idx="2998">
                  <c:v>-61.2</c:v>
                </c:pt>
                <c:pt idx="2999">
                  <c:v>-61.3</c:v>
                </c:pt>
                <c:pt idx="3000">
                  <c:v>-61.3</c:v>
                </c:pt>
                <c:pt idx="3001">
                  <c:v>-61.3</c:v>
                </c:pt>
                <c:pt idx="3002">
                  <c:v>-61.1</c:v>
                </c:pt>
                <c:pt idx="3003">
                  <c:v>-61</c:v>
                </c:pt>
                <c:pt idx="3004">
                  <c:v>-60.9</c:v>
                </c:pt>
                <c:pt idx="3005">
                  <c:v>-60.9</c:v>
                </c:pt>
                <c:pt idx="3006">
                  <c:v>-61</c:v>
                </c:pt>
                <c:pt idx="3007">
                  <c:v>-61.1</c:v>
                </c:pt>
                <c:pt idx="3008">
                  <c:v>-61</c:v>
                </c:pt>
                <c:pt idx="3009">
                  <c:v>-61</c:v>
                </c:pt>
                <c:pt idx="3010">
                  <c:v>-60.8</c:v>
                </c:pt>
                <c:pt idx="3011">
                  <c:v>-60.4</c:v>
                </c:pt>
                <c:pt idx="3012">
                  <c:v>-59.9</c:v>
                </c:pt>
                <c:pt idx="3013">
                  <c:v>-59.3</c:v>
                </c:pt>
                <c:pt idx="3014">
                  <c:v>-58.7</c:v>
                </c:pt>
                <c:pt idx="3015">
                  <c:v>-58.1</c:v>
                </c:pt>
                <c:pt idx="3016">
                  <c:v>-57.5</c:v>
                </c:pt>
                <c:pt idx="3017">
                  <c:v>-57.2</c:v>
                </c:pt>
                <c:pt idx="3018">
                  <c:v>-56.7</c:v>
                </c:pt>
                <c:pt idx="3019">
                  <c:v>-56.2</c:v>
                </c:pt>
                <c:pt idx="3020">
                  <c:v>-55.8</c:v>
                </c:pt>
                <c:pt idx="3021">
                  <c:v>-55.7</c:v>
                </c:pt>
                <c:pt idx="3022">
                  <c:v>-55.5</c:v>
                </c:pt>
                <c:pt idx="3023">
                  <c:v>-55.5</c:v>
                </c:pt>
                <c:pt idx="3024">
                  <c:v>-55.4</c:v>
                </c:pt>
                <c:pt idx="3025">
                  <c:v>-55.3</c:v>
                </c:pt>
                <c:pt idx="3026">
                  <c:v>-55.1</c:v>
                </c:pt>
                <c:pt idx="3027">
                  <c:v>-55</c:v>
                </c:pt>
                <c:pt idx="3028">
                  <c:v>-55.1</c:v>
                </c:pt>
                <c:pt idx="3029">
                  <c:v>-55.3</c:v>
                </c:pt>
                <c:pt idx="3030">
                  <c:v>-55.8</c:v>
                </c:pt>
                <c:pt idx="3031">
                  <c:v>-56.3</c:v>
                </c:pt>
                <c:pt idx="3032">
                  <c:v>-56.9</c:v>
                </c:pt>
                <c:pt idx="3033">
                  <c:v>-57.2</c:v>
                </c:pt>
                <c:pt idx="3034">
                  <c:v>-57.3</c:v>
                </c:pt>
                <c:pt idx="3035">
                  <c:v>-57.2</c:v>
                </c:pt>
                <c:pt idx="3036">
                  <c:v>-56.7</c:v>
                </c:pt>
                <c:pt idx="3037">
                  <c:v>-56.1</c:v>
                </c:pt>
                <c:pt idx="3038">
                  <c:v>-55.7</c:v>
                </c:pt>
                <c:pt idx="3039">
                  <c:v>-55.7</c:v>
                </c:pt>
                <c:pt idx="3040">
                  <c:v>-55.9</c:v>
                </c:pt>
                <c:pt idx="3041">
                  <c:v>-56.2</c:v>
                </c:pt>
                <c:pt idx="3042">
                  <c:v>-56.2</c:v>
                </c:pt>
                <c:pt idx="3043">
                  <c:v>-56.1</c:v>
                </c:pt>
                <c:pt idx="3044">
                  <c:v>-56.2</c:v>
                </c:pt>
                <c:pt idx="3045">
                  <c:v>-56.3</c:v>
                </c:pt>
                <c:pt idx="3046">
                  <c:v>-56.4</c:v>
                </c:pt>
                <c:pt idx="3047">
                  <c:v>-56.5</c:v>
                </c:pt>
                <c:pt idx="3048">
                  <c:v>-56.8</c:v>
                </c:pt>
                <c:pt idx="3049">
                  <c:v>-57.1</c:v>
                </c:pt>
                <c:pt idx="3050">
                  <c:v>-57.4</c:v>
                </c:pt>
                <c:pt idx="3051">
                  <c:v>-57.8</c:v>
                </c:pt>
                <c:pt idx="3052">
                  <c:v>-58.1</c:v>
                </c:pt>
                <c:pt idx="3053">
                  <c:v>-58.3</c:v>
                </c:pt>
                <c:pt idx="3054">
                  <c:v>-58.5</c:v>
                </c:pt>
                <c:pt idx="3055">
                  <c:v>-58.8</c:v>
                </c:pt>
                <c:pt idx="3056">
                  <c:v>-59</c:v>
                </c:pt>
                <c:pt idx="3057">
                  <c:v>-59.1</c:v>
                </c:pt>
                <c:pt idx="3058">
                  <c:v>-58.9</c:v>
                </c:pt>
                <c:pt idx="3059">
                  <c:v>-58.7</c:v>
                </c:pt>
                <c:pt idx="3060">
                  <c:v>-58.3</c:v>
                </c:pt>
                <c:pt idx="3061">
                  <c:v>-57.7</c:v>
                </c:pt>
                <c:pt idx="3062">
                  <c:v>-57.3</c:v>
                </c:pt>
                <c:pt idx="3063">
                  <c:v>-57.2</c:v>
                </c:pt>
                <c:pt idx="3064">
                  <c:v>-57.3</c:v>
                </c:pt>
                <c:pt idx="3065">
                  <c:v>-57.8</c:v>
                </c:pt>
                <c:pt idx="3066">
                  <c:v>-58.2</c:v>
                </c:pt>
                <c:pt idx="3067">
                  <c:v>-58.8</c:v>
                </c:pt>
                <c:pt idx="3068">
                  <c:v>-59.1</c:v>
                </c:pt>
                <c:pt idx="3069">
                  <c:v>-59.2</c:v>
                </c:pt>
                <c:pt idx="3070">
                  <c:v>-59.4</c:v>
                </c:pt>
                <c:pt idx="3071">
                  <c:v>-59.5</c:v>
                </c:pt>
                <c:pt idx="3072">
                  <c:v>-59.8</c:v>
                </c:pt>
                <c:pt idx="3073">
                  <c:v>-60</c:v>
                </c:pt>
                <c:pt idx="3074">
                  <c:v>-60.2</c:v>
                </c:pt>
                <c:pt idx="3075">
                  <c:v>-60.2</c:v>
                </c:pt>
                <c:pt idx="3076">
                  <c:v>-60.2</c:v>
                </c:pt>
                <c:pt idx="3077">
                  <c:v>-60</c:v>
                </c:pt>
                <c:pt idx="3078">
                  <c:v>-60</c:v>
                </c:pt>
                <c:pt idx="3079">
                  <c:v>-59.8</c:v>
                </c:pt>
                <c:pt idx="3080">
                  <c:v>-59.4</c:v>
                </c:pt>
                <c:pt idx="3081">
                  <c:v>-59.4</c:v>
                </c:pt>
                <c:pt idx="3082">
                  <c:v>-59.4</c:v>
                </c:pt>
                <c:pt idx="3083">
                  <c:v>-59.6</c:v>
                </c:pt>
                <c:pt idx="3084">
                  <c:v>-59.4</c:v>
                </c:pt>
                <c:pt idx="3085">
                  <c:v>-59.1</c:v>
                </c:pt>
                <c:pt idx="3086">
                  <c:v>-58.4</c:v>
                </c:pt>
                <c:pt idx="3087">
                  <c:v>-57.8</c:v>
                </c:pt>
                <c:pt idx="3088">
                  <c:v>-57.3</c:v>
                </c:pt>
                <c:pt idx="3089">
                  <c:v>-56.9</c:v>
                </c:pt>
                <c:pt idx="3090">
                  <c:v>-56.4</c:v>
                </c:pt>
                <c:pt idx="3091">
                  <c:v>-55.9</c:v>
                </c:pt>
                <c:pt idx="3092">
                  <c:v>-55.6</c:v>
                </c:pt>
                <c:pt idx="3093">
                  <c:v>-55.2</c:v>
                </c:pt>
                <c:pt idx="3094">
                  <c:v>-55.2</c:v>
                </c:pt>
                <c:pt idx="3095">
                  <c:v>-55.2</c:v>
                </c:pt>
                <c:pt idx="3096">
                  <c:v>-55.1</c:v>
                </c:pt>
                <c:pt idx="3097">
                  <c:v>-55.4</c:v>
                </c:pt>
                <c:pt idx="3098">
                  <c:v>-55.8</c:v>
                </c:pt>
                <c:pt idx="3099">
                  <c:v>-56.1</c:v>
                </c:pt>
                <c:pt idx="3100">
                  <c:v>-56.6</c:v>
                </c:pt>
                <c:pt idx="3101">
                  <c:v>-57.1</c:v>
                </c:pt>
                <c:pt idx="3102">
                  <c:v>-57.4</c:v>
                </c:pt>
                <c:pt idx="3103">
                  <c:v>-57.8</c:v>
                </c:pt>
                <c:pt idx="3104">
                  <c:v>-58.3</c:v>
                </c:pt>
                <c:pt idx="3105">
                  <c:v>-58.4</c:v>
                </c:pt>
                <c:pt idx="3106">
                  <c:v>-58.4</c:v>
                </c:pt>
                <c:pt idx="3107">
                  <c:v>-58.5</c:v>
                </c:pt>
                <c:pt idx="3108">
                  <c:v>-58.7</c:v>
                </c:pt>
                <c:pt idx="3109">
                  <c:v>-59.3</c:v>
                </c:pt>
                <c:pt idx="3110">
                  <c:v>-59.7</c:v>
                </c:pt>
                <c:pt idx="3111">
                  <c:v>-59.9</c:v>
                </c:pt>
                <c:pt idx="3112">
                  <c:v>-59.7</c:v>
                </c:pt>
                <c:pt idx="3113">
                  <c:v>-59.4</c:v>
                </c:pt>
                <c:pt idx="3114">
                  <c:v>-59.2</c:v>
                </c:pt>
                <c:pt idx="3115">
                  <c:v>-59</c:v>
                </c:pt>
                <c:pt idx="3116">
                  <c:v>-58.9</c:v>
                </c:pt>
                <c:pt idx="3117">
                  <c:v>-59</c:v>
                </c:pt>
                <c:pt idx="3118">
                  <c:v>-59</c:v>
                </c:pt>
                <c:pt idx="3119">
                  <c:v>-59</c:v>
                </c:pt>
                <c:pt idx="3120">
                  <c:v>-59.2</c:v>
                </c:pt>
                <c:pt idx="3121">
                  <c:v>-59.4</c:v>
                </c:pt>
                <c:pt idx="3122">
                  <c:v>-59.6</c:v>
                </c:pt>
                <c:pt idx="3123">
                  <c:v>-59.6</c:v>
                </c:pt>
                <c:pt idx="3124">
                  <c:v>-59.5</c:v>
                </c:pt>
                <c:pt idx="3125">
                  <c:v>-59.1</c:v>
                </c:pt>
                <c:pt idx="3126">
                  <c:v>-58.7</c:v>
                </c:pt>
                <c:pt idx="3127">
                  <c:v>-58.6</c:v>
                </c:pt>
                <c:pt idx="3128">
                  <c:v>-58.6</c:v>
                </c:pt>
                <c:pt idx="3129">
                  <c:v>-58.7</c:v>
                </c:pt>
                <c:pt idx="3130">
                  <c:v>-58.8</c:v>
                </c:pt>
                <c:pt idx="3131">
                  <c:v>-58.9</c:v>
                </c:pt>
                <c:pt idx="3132">
                  <c:v>-59</c:v>
                </c:pt>
                <c:pt idx="3133">
                  <c:v>-58.7</c:v>
                </c:pt>
                <c:pt idx="3134">
                  <c:v>-58.5</c:v>
                </c:pt>
                <c:pt idx="3135">
                  <c:v>-58.1</c:v>
                </c:pt>
                <c:pt idx="3136">
                  <c:v>-57.6</c:v>
                </c:pt>
                <c:pt idx="3137">
                  <c:v>-57</c:v>
                </c:pt>
                <c:pt idx="3138">
                  <c:v>-56.3</c:v>
                </c:pt>
                <c:pt idx="3139">
                  <c:v>-55.6</c:v>
                </c:pt>
                <c:pt idx="3140">
                  <c:v>-54.9</c:v>
                </c:pt>
                <c:pt idx="3141">
                  <c:v>-54.2</c:v>
                </c:pt>
                <c:pt idx="3142">
                  <c:v>-53.5</c:v>
                </c:pt>
                <c:pt idx="3143">
                  <c:v>-52.9</c:v>
                </c:pt>
                <c:pt idx="3144">
                  <c:v>-52.5</c:v>
                </c:pt>
                <c:pt idx="3145">
                  <c:v>-52</c:v>
                </c:pt>
                <c:pt idx="3146">
                  <c:v>-51.4</c:v>
                </c:pt>
                <c:pt idx="3147">
                  <c:v>-50.9</c:v>
                </c:pt>
                <c:pt idx="3148">
                  <c:v>-50.6</c:v>
                </c:pt>
                <c:pt idx="3149">
                  <c:v>-50.6</c:v>
                </c:pt>
                <c:pt idx="3150">
                  <c:v>-50.7</c:v>
                </c:pt>
                <c:pt idx="3151">
                  <c:v>-51</c:v>
                </c:pt>
                <c:pt idx="3152">
                  <c:v>-51.5</c:v>
                </c:pt>
                <c:pt idx="3153">
                  <c:v>-52.1</c:v>
                </c:pt>
                <c:pt idx="3154">
                  <c:v>-52.8</c:v>
                </c:pt>
                <c:pt idx="3155">
                  <c:v>-53.4</c:v>
                </c:pt>
                <c:pt idx="3156">
                  <c:v>-54</c:v>
                </c:pt>
                <c:pt idx="3157">
                  <c:v>-54.4</c:v>
                </c:pt>
                <c:pt idx="3158">
                  <c:v>-54.3</c:v>
                </c:pt>
                <c:pt idx="3159">
                  <c:v>-54.1</c:v>
                </c:pt>
                <c:pt idx="3160">
                  <c:v>-53.6</c:v>
                </c:pt>
                <c:pt idx="3161">
                  <c:v>-53.2</c:v>
                </c:pt>
                <c:pt idx="3162">
                  <c:v>-52.9</c:v>
                </c:pt>
                <c:pt idx="3163">
                  <c:v>-52.4</c:v>
                </c:pt>
                <c:pt idx="3164">
                  <c:v>-51.9</c:v>
                </c:pt>
                <c:pt idx="3165">
                  <c:v>-51.4</c:v>
                </c:pt>
                <c:pt idx="3166">
                  <c:v>-50.9</c:v>
                </c:pt>
                <c:pt idx="3167">
                  <c:v>-50.4</c:v>
                </c:pt>
                <c:pt idx="3168">
                  <c:v>-49.8</c:v>
                </c:pt>
                <c:pt idx="3169">
                  <c:v>-49.2</c:v>
                </c:pt>
                <c:pt idx="3170">
                  <c:v>-48.4</c:v>
                </c:pt>
                <c:pt idx="3171">
                  <c:v>-47.5</c:v>
                </c:pt>
                <c:pt idx="3172">
                  <c:v>-46.7</c:v>
                </c:pt>
                <c:pt idx="3173">
                  <c:v>-46.2</c:v>
                </c:pt>
                <c:pt idx="3174">
                  <c:v>-45.7</c:v>
                </c:pt>
                <c:pt idx="3175">
                  <c:v>-45.2</c:v>
                </c:pt>
                <c:pt idx="3176">
                  <c:v>-44.8</c:v>
                </c:pt>
                <c:pt idx="3177">
                  <c:v>-44.6</c:v>
                </c:pt>
                <c:pt idx="3178">
                  <c:v>-44.3</c:v>
                </c:pt>
                <c:pt idx="3179">
                  <c:v>-43.9</c:v>
                </c:pt>
                <c:pt idx="3180">
                  <c:v>-43.7</c:v>
                </c:pt>
                <c:pt idx="3181">
                  <c:v>-43.5</c:v>
                </c:pt>
                <c:pt idx="3182">
                  <c:v>-43.5</c:v>
                </c:pt>
                <c:pt idx="3183">
                  <c:v>-43.5</c:v>
                </c:pt>
                <c:pt idx="3184">
                  <c:v>-43.4</c:v>
                </c:pt>
                <c:pt idx="3185">
                  <c:v>-43.1</c:v>
                </c:pt>
                <c:pt idx="3186">
                  <c:v>-42.7</c:v>
                </c:pt>
                <c:pt idx="3187">
                  <c:v>-42.4</c:v>
                </c:pt>
                <c:pt idx="3188">
                  <c:v>-42.1</c:v>
                </c:pt>
                <c:pt idx="3189">
                  <c:v>-42.1</c:v>
                </c:pt>
                <c:pt idx="3190">
                  <c:v>-42.2</c:v>
                </c:pt>
                <c:pt idx="3191">
                  <c:v>-42.3</c:v>
                </c:pt>
                <c:pt idx="3192">
                  <c:v>-42.6</c:v>
                </c:pt>
                <c:pt idx="3193">
                  <c:v>-43</c:v>
                </c:pt>
                <c:pt idx="3194">
                  <c:v>-43.2</c:v>
                </c:pt>
                <c:pt idx="3195">
                  <c:v>-43.5</c:v>
                </c:pt>
                <c:pt idx="3196">
                  <c:v>-44</c:v>
                </c:pt>
                <c:pt idx="3197">
                  <c:v>-44.3</c:v>
                </c:pt>
                <c:pt idx="3198">
                  <c:v>-44.6</c:v>
                </c:pt>
                <c:pt idx="3199">
                  <c:v>-45</c:v>
                </c:pt>
                <c:pt idx="3200">
                  <c:v>-45.5</c:v>
                </c:pt>
                <c:pt idx="3201">
                  <c:v>-46.1</c:v>
                </c:pt>
                <c:pt idx="3202">
                  <c:v>-46.9</c:v>
                </c:pt>
                <c:pt idx="3203">
                  <c:v>-47.3</c:v>
                </c:pt>
                <c:pt idx="3204">
                  <c:v>-47.5</c:v>
                </c:pt>
                <c:pt idx="3205">
                  <c:v>-47.6</c:v>
                </c:pt>
                <c:pt idx="3206">
                  <c:v>-47.8</c:v>
                </c:pt>
                <c:pt idx="3207">
                  <c:v>-47.7</c:v>
                </c:pt>
                <c:pt idx="3208">
                  <c:v>-47.6</c:v>
                </c:pt>
                <c:pt idx="3209">
                  <c:v>-47.3</c:v>
                </c:pt>
                <c:pt idx="3210">
                  <c:v>-46.9</c:v>
                </c:pt>
                <c:pt idx="3211">
                  <c:v>-46.2</c:v>
                </c:pt>
                <c:pt idx="3212">
                  <c:v>-45.9</c:v>
                </c:pt>
                <c:pt idx="3213">
                  <c:v>-45.4</c:v>
                </c:pt>
                <c:pt idx="3214">
                  <c:v>-44.8</c:v>
                </c:pt>
                <c:pt idx="3215">
                  <c:v>-43.9</c:v>
                </c:pt>
                <c:pt idx="3216">
                  <c:v>-43.4</c:v>
                </c:pt>
                <c:pt idx="3217">
                  <c:v>-42.8</c:v>
                </c:pt>
                <c:pt idx="3218">
                  <c:v>-42.1</c:v>
                </c:pt>
                <c:pt idx="3219">
                  <c:v>-41.3</c:v>
                </c:pt>
                <c:pt idx="3220">
                  <c:v>-40.700000000000003</c:v>
                </c:pt>
                <c:pt idx="3221">
                  <c:v>-40.1</c:v>
                </c:pt>
                <c:pt idx="3222">
                  <c:v>-39.700000000000003</c:v>
                </c:pt>
                <c:pt idx="3223">
                  <c:v>-39.4</c:v>
                </c:pt>
                <c:pt idx="3224">
                  <c:v>-39.1</c:v>
                </c:pt>
                <c:pt idx="3225">
                  <c:v>-39.200000000000003</c:v>
                </c:pt>
                <c:pt idx="3226">
                  <c:v>-39.6</c:v>
                </c:pt>
                <c:pt idx="3227">
                  <c:v>-40.1</c:v>
                </c:pt>
                <c:pt idx="3228">
                  <c:v>-41</c:v>
                </c:pt>
                <c:pt idx="3229">
                  <c:v>-41.7</c:v>
                </c:pt>
                <c:pt idx="3230">
                  <c:v>-42.2</c:v>
                </c:pt>
                <c:pt idx="3231">
                  <c:v>-42.7</c:v>
                </c:pt>
                <c:pt idx="3232">
                  <c:v>-43</c:v>
                </c:pt>
                <c:pt idx="3233">
                  <c:v>-43.4</c:v>
                </c:pt>
                <c:pt idx="3234">
                  <c:v>-44</c:v>
                </c:pt>
                <c:pt idx="3235">
                  <c:v>-44.4</c:v>
                </c:pt>
                <c:pt idx="3236">
                  <c:v>-44.9</c:v>
                </c:pt>
                <c:pt idx="3237">
                  <c:v>-45.7</c:v>
                </c:pt>
                <c:pt idx="3238">
                  <c:v>-46.9</c:v>
                </c:pt>
                <c:pt idx="3239">
                  <c:v>-47.7</c:v>
                </c:pt>
                <c:pt idx="3240">
                  <c:v>-48.1</c:v>
                </c:pt>
                <c:pt idx="3241">
                  <c:v>-47.9</c:v>
                </c:pt>
                <c:pt idx="3242">
                  <c:v>-47.5</c:v>
                </c:pt>
                <c:pt idx="3243">
                  <c:v>-47.1</c:v>
                </c:pt>
                <c:pt idx="3244">
                  <c:v>-46.6</c:v>
                </c:pt>
                <c:pt idx="3245">
                  <c:v>-46.3</c:v>
                </c:pt>
                <c:pt idx="3246">
                  <c:v>-46.1</c:v>
                </c:pt>
                <c:pt idx="3247">
                  <c:v>-46.1</c:v>
                </c:pt>
                <c:pt idx="3248">
                  <c:v>-46.6</c:v>
                </c:pt>
                <c:pt idx="3249">
                  <c:v>-46.9</c:v>
                </c:pt>
                <c:pt idx="3250">
                  <c:v>-47.1</c:v>
                </c:pt>
                <c:pt idx="3251">
                  <c:v>-47.5</c:v>
                </c:pt>
                <c:pt idx="3252">
                  <c:v>-47.9</c:v>
                </c:pt>
                <c:pt idx="3253">
                  <c:v>-48.3</c:v>
                </c:pt>
                <c:pt idx="3254">
                  <c:v>-48.6</c:v>
                </c:pt>
                <c:pt idx="3255">
                  <c:v>-48.8</c:v>
                </c:pt>
                <c:pt idx="3256">
                  <c:v>-49.2</c:v>
                </c:pt>
                <c:pt idx="3257">
                  <c:v>-49.3</c:v>
                </c:pt>
                <c:pt idx="3258">
                  <c:v>-49.4</c:v>
                </c:pt>
                <c:pt idx="3259">
                  <c:v>-49.4</c:v>
                </c:pt>
                <c:pt idx="3260">
                  <c:v>-49.2</c:v>
                </c:pt>
                <c:pt idx="3261">
                  <c:v>-49.2</c:v>
                </c:pt>
                <c:pt idx="3262">
                  <c:v>-49.7</c:v>
                </c:pt>
                <c:pt idx="3263">
                  <c:v>-50.2</c:v>
                </c:pt>
                <c:pt idx="3264">
                  <c:v>-50.9</c:v>
                </c:pt>
                <c:pt idx="3265">
                  <c:v>-51.7</c:v>
                </c:pt>
                <c:pt idx="3266">
                  <c:v>-52.7</c:v>
                </c:pt>
                <c:pt idx="3267">
                  <c:v>-53.6</c:v>
                </c:pt>
                <c:pt idx="3268">
                  <c:v>-54.5</c:v>
                </c:pt>
                <c:pt idx="3269">
                  <c:v>-55.6</c:v>
                </c:pt>
                <c:pt idx="3270">
                  <c:v>-56.7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71488"/>
        <c:axId val="464668352"/>
      </c:scatterChart>
      <c:scatterChart>
        <c:scatterStyle val="smoothMarker"/>
        <c:varyColors val="0"/>
        <c:ser>
          <c:idx val="2"/>
          <c:order val="0"/>
          <c:tx>
            <c:v>atmosphere (upper)</c:v>
          </c:tx>
          <c:marker>
            <c:symbol val="none"/>
          </c:marker>
          <c:xVal>
            <c:numRef>
              <c:f>'dati calibrazione'!$B$2:$B$3302</c:f>
              <c:numCache>
                <c:formatCode>General</c:formatCode>
                <c:ptCount val="3301"/>
                <c:pt idx="0">
                  <c:v>-24050</c:v>
                </c:pt>
                <c:pt idx="1">
                  <c:v>-24030</c:v>
                </c:pt>
                <c:pt idx="2">
                  <c:v>-24010</c:v>
                </c:pt>
                <c:pt idx="3">
                  <c:v>-23990</c:v>
                </c:pt>
                <c:pt idx="4">
                  <c:v>-23970</c:v>
                </c:pt>
                <c:pt idx="5">
                  <c:v>-23950</c:v>
                </c:pt>
                <c:pt idx="6">
                  <c:v>-23930</c:v>
                </c:pt>
                <c:pt idx="7">
                  <c:v>-23910</c:v>
                </c:pt>
                <c:pt idx="8">
                  <c:v>-23890</c:v>
                </c:pt>
                <c:pt idx="9">
                  <c:v>-23870</c:v>
                </c:pt>
                <c:pt idx="10">
                  <c:v>-23850</c:v>
                </c:pt>
                <c:pt idx="11">
                  <c:v>-23830</c:v>
                </c:pt>
                <c:pt idx="12">
                  <c:v>-23810</c:v>
                </c:pt>
                <c:pt idx="13">
                  <c:v>-23790</c:v>
                </c:pt>
                <c:pt idx="14">
                  <c:v>-23770</c:v>
                </c:pt>
                <c:pt idx="15">
                  <c:v>-23750</c:v>
                </c:pt>
                <c:pt idx="16">
                  <c:v>-23730</c:v>
                </c:pt>
                <c:pt idx="17">
                  <c:v>-23710</c:v>
                </c:pt>
                <c:pt idx="18">
                  <c:v>-23690</c:v>
                </c:pt>
                <c:pt idx="19">
                  <c:v>-23670</c:v>
                </c:pt>
                <c:pt idx="20">
                  <c:v>-23650</c:v>
                </c:pt>
                <c:pt idx="21">
                  <c:v>-23630</c:v>
                </c:pt>
                <c:pt idx="22">
                  <c:v>-23610</c:v>
                </c:pt>
                <c:pt idx="23">
                  <c:v>-23590</c:v>
                </c:pt>
                <c:pt idx="24">
                  <c:v>-23570</c:v>
                </c:pt>
                <c:pt idx="25">
                  <c:v>-23550</c:v>
                </c:pt>
                <c:pt idx="26">
                  <c:v>-23530</c:v>
                </c:pt>
                <c:pt idx="27">
                  <c:v>-23510</c:v>
                </c:pt>
                <c:pt idx="28">
                  <c:v>-23490</c:v>
                </c:pt>
                <c:pt idx="29">
                  <c:v>-23470</c:v>
                </c:pt>
                <c:pt idx="30">
                  <c:v>-23450</c:v>
                </c:pt>
                <c:pt idx="31">
                  <c:v>-23430</c:v>
                </c:pt>
                <c:pt idx="32">
                  <c:v>-23410</c:v>
                </c:pt>
                <c:pt idx="33">
                  <c:v>-23390</c:v>
                </c:pt>
                <c:pt idx="34">
                  <c:v>-23370</c:v>
                </c:pt>
                <c:pt idx="35">
                  <c:v>-23350</c:v>
                </c:pt>
                <c:pt idx="36">
                  <c:v>-23330</c:v>
                </c:pt>
                <c:pt idx="37">
                  <c:v>-23310</c:v>
                </c:pt>
                <c:pt idx="38">
                  <c:v>-23290</c:v>
                </c:pt>
                <c:pt idx="39">
                  <c:v>-23270</c:v>
                </c:pt>
                <c:pt idx="40">
                  <c:v>-23250</c:v>
                </c:pt>
                <c:pt idx="41">
                  <c:v>-23230</c:v>
                </c:pt>
                <c:pt idx="42">
                  <c:v>-23210</c:v>
                </c:pt>
                <c:pt idx="43">
                  <c:v>-23190</c:v>
                </c:pt>
                <c:pt idx="44">
                  <c:v>-23170</c:v>
                </c:pt>
                <c:pt idx="45">
                  <c:v>-23150</c:v>
                </c:pt>
                <c:pt idx="46">
                  <c:v>-23130</c:v>
                </c:pt>
                <c:pt idx="47">
                  <c:v>-23110</c:v>
                </c:pt>
                <c:pt idx="48">
                  <c:v>-23090</c:v>
                </c:pt>
                <c:pt idx="49">
                  <c:v>-23070</c:v>
                </c:pt>
                <c:pt idx="50">
                  <c:v>-23050</c:v>
                </c:pt>
                <c:pt idx="51">
                  <c:v>-23030</c:v>
                </c:pt>
                <c:pt idx="52">
                  <c:v>-23010</c:v>
                </c:pt>
                <c:pt idx="53">
                  <c:v>-22990</c:v>
                </c:pt>
                <c:pt idx="54">
                  <c:v>-22970</c:v>
                </c:pt>
                <c:pt idx="55">
                  <c:v>-22950</c:v>
                </c:pt>
                <c:pt idx="56">
                  <c:v>-22930</c:v>
                </c:pt>
                <c:pt idx="57">
                  <c:v>-22910</c:v>
                </c:pt>
                <c:pt idx="58">
                  <c:v>-22890</c:v>
                </c:pt>
                <c:pt idx="59">
                  <c:v>-22870</c:v>
                </c:pt>
                <c:pt idx="60">
                  <c:v>-22850</c:v>
                </c:pt>
                <c:pt idx="61">
                  <c:v>-22830</c:v>
                </c:pt>
                <c:pt idx="62">
                  <c:v>-22810</c:v>
                </c:pt>
                <c:pt idx="63">
                  <c:v>-22790</c:v>
                </c:pt>
                <c:pt idx="64">
                  <c:v>-22770</c:v>
                </c:pt>
                <c:pt idx="65">
                  <c:v>-22750</c:v>
                </c:pt>
                <c:pt idx="66">
                  <c:v>-22730</c:v>
                </c:pt>
                <c:pt idx="67">
                  <c:v>-22710</c:v>
                </c:pt>
                <c:pt idx="68">
                  <c:v>-22690</c:v>
                </c:pt>
                <c:pt idx="69">
                  <c:v>-22670</c:v>
                </c:pt>
                <c:pt idx="70">
                  <c:v>-22650</c:v>
                </c:pt>
                <c:pt idx="71">
                  <c:v>-22630</c:v>
                </c:pt>
                <c:pt idx="72">
                  <c:v>-22610</c:v>
                </c:pt>
                <c:pt idx="73">
                  <c:v>-22590</c:v>
                </c:pt>
                <c:pt idx="74">
                  <c:v>-22570</c:v>
                </c:pt>
                <c:pt idx="75">
                  <c:v>-22550</c:v>
                </c:pt>
                <c:pt idx="76">
                  <c:v>-22530</c:v>
                </c:pt>
                <c:pt idx="77">
                  <c:v>-22510</c:v>
                </c:pt>
                <c:pt idx="78">
                  <c:v>-22490</c:v>
                </c:pt>
                <c:pt idx="79">
                  <c:v>-22470</c:v>
                </c:pt>
                <c:pt idx="80">
                  <c:v>-22450</c:v>
                </c:pt>
                <c:pt idx="81">
                  <c:v>-22430</c:v>
                </c:pt>
                <c:pt idx="82">
                  <c:v>-22410</c:v>
                </c:pt>
                <c:pt idx="83">
                  <c:v>-22390</c:v>
                </c:pt>
                <c:pt idx="84">
                  <c:v>-22370</c:v>
                </c:pt>
                <c:pt idx="85">
                  <c:v>-22350</c:v>
                </c:pt>
                <c:pt idx="86">
                  <c:v>-22330</c:v>
                </c:pt>
                <c:pt idx="87">
                  <c:v>-22310</c:v>
                </c:pt>
                <c:pt idx="88">
                  <c:v>-22290</c:v>
                </c:pt>
                <c:pt idx="89">
                  <c:v>-22270</c:v>
                </c:pt>
                <c:pt idx="90">
                  <c:v>-22250</c:v>
                </c:pt>
                <c:pt idx="91">
                  <c:v>-22230</c:v>
                </c:pt>
                <c:pt idx="92">
                  <c:v>-22210</c:v>
                </c:pt>
                <c:pt idx="93">
                  <c:v>-22190</c:v>
                </c:pt>
                <c:pt idx="94">
                  <c:v>-22170</c:v>
                </c:pt>
                <c:pt idx="95">
                  <c:v>-22150</c:v>
                </c:pt>
                <c:pt idx="96">
                  <c:v>-22130</c:v>
                </c:pt>
                <c:pt idx="97">
                  <c:v>-22110</c:v>
                </c:pt>
                <c:pt idx="98">
                  <c:v>-22090</c:v>
                </c:pt>
                <c:pt idx="99">
                  <c:v>-22070</c:v>
                </c:pt>
                <c:pt idx="100">
                  <c:v>-22050</c:v>
                </c:pt>
                <c:pt idx="101">
                  <c:v>-22030</c:v>
                </c:pt>
                <c:pt idx="102">
                  <c:v>-22010</c:v>
                </c:pt>
                <c:pt idx="103">
                  <c:v>-21990</c:v>
                </c:pt>
                <c:pt idx="104">
                  <c:v>-21970</c:v>
                </c:pt>
                <c:pt idx="105">
                  <c:v>-21950</c:v>
                </c:pt>
                <c:pt idx="106">
                  <c:v>-21930</c:v>
                </c:pt>
                <c:pt idx="107">
                  <c:v>-21910</c:v>
                </c:pt>
                <c:pt idx="108">
                  <c:v>-21890</c:v>
                </c:pt>
                <c:pt idx="109">
                  <c:v>-21870</c:v>
                </c:pt>
                <c:pt idx="110">
                  <c:v>-21850</c:v>
                </c:pt>
                <c:pt idx="111">
                  <c:v>-21830</c:v>
                </c:pt>
                <c:pt idx="112">
                  <c:v>-21810</c:v>
                </c:pt>
                <c:pt idx="113">
                  <c:v>-21790</c:v>
                </c:pt>
                <c:pt idx="114">
                  <c:v>-21770</c:v>
                </c:pt>
                <c:pt idx="115">
                  <c:v>-21750</c:v>
                </c:pt>
                <c:pt idx="116">
                  <c:v>-21730</c:v>
                </c:pt>
                <c:pt idx="117">
                  <c:v>-21710</c:v>
                </c:pt>
                <c:pt idx="118">
                  <c:v>-21690</c:v>
                </c:pt>
                <c:pt idx="119">
                  <c:v>-21670</c:v>
                </c:pt>
                <c:pt idx="120">
                  <c:v>-21650</c:v>
                </c:pt>
                <c:pt idx="121">
                  <c:v>-21630</c:v>
                </c:pt>
                <c:pt idx="122">
                  <c:v>-21610</c:v>
                </c:pt>
                <c:pt idx="123">
                  <c:v>-21590</c:v>
                </c:pt>
                <c:pt idx="124">
                  <c:v>-21570</c:v>
                </c:pt>
                <c:pt idx="125">
                  <c:v>-21550</c:v>
                </c:pt>
                <c:pt idx="126">
                  <c:v>-21530</c:v>
                </c:pt>
                <c:pt idx="127">
                  <c:v>-21510</c:v>
                </c:pt>
                <c:pt idx="128">
                  <c:v>-21490</c:v>
                </c:pt>
                <c:pt idx="129">
                  <c:v>-21470</c:v>
                </c:pt>
                <c:pt idx="130">
                  <c:v>-21450</c:v>
                </c:pt>
                <c:pt idx="131">
                  <c:v>-21430</c:v>
                </c:pt>
                <c:pt idx="132">
                  <c:v>-21410</c:v>
                </c:pt>
                <c:pt idx="133">
                  <c:v>-21390</c:v>
                </c:pt>
                <c:pt idx="134">
                  <c:v>-21370</c:v>
                </c:pt>
                <c:pt idx="135">
                  <c:v>-21350</c:v>
                </c:pt>
                <c:pt idx="136">
                  <c:v>-21330</c:v>
                </c:pt>
                <c:pt idx="137">
                  <c:v>-21310</c:v>
                </c:pt>
                <c:pt idx="138">
                  <c:v>-21290</c:v>
                </c:pt>
                <c:pt idx="139">
                  <c:v>-21270</c:v>
                </c:pt>
                <c:pt idx="140">
                  <c:v>-21250</c:v>
                </c:pt>
                <c:pt idx="141">
                  <c:v>-21230</c:v>
                </c:pt>
                <c:pt idx="142">
                  <c:v>-21210</c:v>
                </c:pt>
                <c:pt idx="143">
                  <c:v>-21190</c:v>
                </c:pt>
                <c:pt idx="144">
                  <c:v>-21170</c:v>
                </c:pt>
                <c:pt idx="145">
                  <c:v>-21150</c:v>
                </c:pt>
                <c:pt idx="146">
                  <c:v>-21130</c:v>
                </c:pt>
                <c:pt idx="147">
                  <c:v>-21110</c:v>
                </c:pt>
                <c:pt idx="148">
                  <c:v>-21090</c:v>
                </c:pt>
                <c:pt idx="149">
                  <c:v>-21070</c:v>
                </c:pt>
                <c:pt idx="150">
                  <c:v>-21050</c:v>
                </c:pt>
                <c:pt idx="151">
                  <c:v>-21030</c:v>
                </c:pt>
                <c:pt idx="152">
                  <c:v>-21010</c:v>
                </c:pt>
                <c:pt idx="153">
                  <c:v>-20990</c:v>
                </c:pt>
                <c:pt idx="154">
                  <c:v>-20970</c:v>
                </c:pt>
                <c:pt idx="155">
                  <c:v>-20950</c:v>
                </c:pt>
                <c:pt idx="156">
                  <c:v>-20930</c:v>
                </c:pt>
                <c:pt idx="157">
                  <c:v>-20910</c:v>
                </c:pt>
                <c:pt idx="158">
                  <c:v>-20890</c:v>
                </c:pt>
                <c:pt idx="159">
                  <c:v>-20870</c:v>
                </c:pt>
                <c:pt idx="160">
                  <c:v>-20850</c:v>
                </c:pt>
                <c:pt idx="161">
                  <c:v>-20830</c:v>
                </c:pt>
                <c:pt idx="162">
                  <c:v>-20810</c:v>
                </c:pt>
                <c:pt idx="163">
                  <c:v>-20790</c:v>
                </c:pt>
                <c:pt idx="164">
                  <c:v>-20770</c:v>
                </c:pt>
                <c:pt idx="165">
                  <c:v>-20750</c:v>
                </c:pt>
                <c:pt idx="166">
                  <c:v>-20730</c:v>
                </c:pt>
                <c:pt idx="167">
                  <c:v>-20710</c:v>
                </c:pt>
                <c:pt idx="168">
                  <c:v>-20690</c:v>
                </c:pt>
                <c:pt idx="169">
                  <c:v>-20670</c:v>
                </c:pt>
                <c:pt idx="170">
                  <c:v>-20650</c:v>
                </c:pt>
                <c:pt idx="171">
                  <c:v>-20630</c:v>
                </c:pt>
                <c:pt idx="172">
                  <c:v>-20610</c:v>
                </c:pt>
                <c:pt idx="173">
                  <c:v>-20590</c:v>
                </c:pt>
                <c:pt idx="174">
                  <c:v>-20570</c:v>
                </c:pt>
                <c:pt idx="175">
                  <c:v>-20550</c:v>
                </c:pt>
                <c:pt idx="176">
                  <c:v>-20530</c:v>
                </c:pt>
                <c:pt idx="177">
                  <c:v>-20510</c:v>
                </c:pt>
                <c:pt idx="178">
                  <c:v>-20490</c:v>
                </c:pt>
                <c:pt idx="179">
                  <c:v>-20470</c:v>
                </c:pt>
                <c:pt idx="180">
                  <c:v>-20450</c:v>
                </c:pt>
                <c:pt idx="181">
                  <c:v>-20430</c:v>
                </c:pt>
                <c:pt idx="182">
                  <c:v>-20410</c:v>
                </c:pt>
                <c:pt idx="183">
                  <c:v>-20390</c:v>
                </c:pt>
                <c:pt idx="184">
                  <c:v>-20370</c:v>
                </c:pt>
                <c:pt idx="185">
                  <c:v>-20350</c:v>
                </c:pt>
                <c:pt idx="186">
                  <c:v>-20330</c:v>
                </c:pt>
                <c:pt idx="187">
                  <c:v>-20310</c:v>
                </c:pt>
                <c:pt idx="188">
                  <c:v>-20290</c:v>
                </c:pt>
                <c:pt idx="189">
                  <c:v>-20270</c:v>
                </c:pt>
                <c:pt idx="190">
                  <c:v>-20250</c:v>
                </c:pt>
                <c:pt idx="191">
                  <c:v>-20230</c:v>
                </c:pt>
                <c:pt idx="192">
                  <c:v>-20210</c:v>
                </c:pt>
                <c:pt idx="193">
                  <c:v>-20190</c:v>
                </c:pt>
                <c:pt idx="194">
                  <c:v>-20170</c:v>
                </c:pt>
                <c:pt idx="195">
                  <c:v>-20150</c:v>
                </c:pt>
                <c:pt idx="196">
                  <c:v>-20130</c:v>
                </c:pt>
                <c:pt idx="197">
                  <c:v>-20110</c:v>
                </c:pt>
                <c:pt idx="198">
                  <c:v>-20090</c:v>
                </c:pt>
                <c:pt idx="199">
                  <c:v>-20070</c:v>
                </c:pt>
                <c:pt idx="200">
                  <c:v>-20050</c:v>
                </c:pt>
                <c:pt idx="201">
                  <c:v>-20030</c:v>
                </c:pt>
                <c:pt idx="202">
                  <c:v>-20010</c:v>
                </c:pt>
                <c:pt idx="203">
                  <c:v>-19990</c:v>
                </c:pt>
                <c:pt idx="204">
                  <c:v>-19970</c:v>
                </c:pt>
                <c:pt idx="205">
                  <c:v>-19950</c:v>
                </c:pt>
                <c:pt idx="206">
                  <c:v>-19930</c:v>
                </c:pt>
                <c:pt idx="207">
                  <c:v>-19910</c:v>
                </c:pt>
                <c:pt idx="208">
                  <c:v>-19890</c:v>
                </c:pt>
                <c:pt idx="209">
                  <c:v>-19870</c:v>
                </c:pt>
                <c:pt idx="210">
                  <c:v>-19850</c:v>
                </c:pt>
                <c:pt idx="211">
                  <c:v>-19830</c:v>
                </c:pt>
                <c:pt idx="212">
                  <c:v>-19810</c:v>
                </c:pt>
                <c:pt idx="213">
                  <c:v>-19790</c:v>
                </c:pt>
                <c:pt idx="214">
                  <c:v>-19770</c:v>
                </c:pt>
                <c:pt idx="215">
                  <c:v>-19750</c:v>
                </c:pt>
                <c:pt idx="216">
                  <c:v>-19730</c:v>
                </c:pt>
                <c:pt idx="217">
                  <c:v>-19710</c:v>
                </c:pt>
                <c:pt idx="218">
                  <c:v>-19690</c:v>
                </c:pt>
                <c:pt idx="219">
                  <c:v>-19670</c:v>
                </c:pt>
                <c:pt idx="220">
                  <c:v>-19650</c:v>
                </c:pt>
                <c:pt idx="221">
                  <c:v>-19630</c:v>
                </c:pt>
                <c:pt idx="222">
                  <c:v>-19610</c:v>
                </c:pt>
                <c:pt idx="223">
                  <c:v>-19590</c:v>
                </c:pt>
                <c:pt idx="224">
                  <c:v>-19570</c:v>
                </c:pt>
                <c:pt idx="225">
                  <c:v>-19550</c:v>
                </c:pt>
                <c:pt idx="226">
                  <c:v>-19530</c:v>
                </c:pt>
                <c:pt idx="227">
                  <c:v>-19510</c:v>
                </c:pt>
                <c:pt idx="228">
                  <c:v>-19490</c:v>
                </c:pt>
                <c:pt idx="229">
                  <c:v>-19470</c:v>
                </c:pt>
                <c:pt idx="230">
                  <c:v>-19450</c:v>
                </c:pt>
                <c:pt idx="231">
                  <c:v>-19430</c:v>
                </c:pt>
                <c:pt idx="232">
                  <c:v>-19410</c:v>
                </c:pt>
                <c:pt idx="233">
                  <c:v>-19390</c:v>
                </c:pt>
                <c:pt idx="234">
                  <c:v>-19370</c:v>
                </c:pt>
                <c:pt idx="235">
                  <c:v>-19350</c:v>
                </c:pt>
                <c:pt idx="236">
                  <c:v>-19330</c:v>
                </c:pt>
                <c:pt idx="237">
                  <c:v>-19310</c:v>
                </c:pt>
                <c:pt idx="238">
                  <c:v>-19290</c:v>
                </c:pt>
                <c:pt idx="239">
                  <c:v>-19270</c:v>
                </c:pt>
                <c:pt idx="240">
                  <c:v>-19250</c:v>
                </c:pt>
                <c:pt idx="241">
                  <c:v>-19230</c:v>
                </c:pt>
                <c:pt idx="242">
                  <c:v>-19210</c:v>
                </c:pt>
                <c:pt idx="243">
                  <c:v>-19190</c:v>
                </c:pt>
                <c:pt idx="244">
                  <c:v>-19170</c:v>
                </c:pt>
                <c:pt idx="245">
                  <c:v>-19150</c:v>
                </c:pt>
                <c:pt idx="246">
                  <c:v>-19130</c:v>
                </c:pt>
                <c:pt idx="247">
                  <c:v>-19110</c:v>
                </c:pt>
                <c:pt idx="248">
                  <c:v>-19090</c:v>
                </c:pt>
                <c:pt idx="249">
                  <c:v>-19070</c:v>
                </c:pt>
                <c:pt idx="250">
                  <c:v>-19050</c:v>
                </c:pt>
                <c:pt idx="251">
                  <c:v>-19030</c:v>
                </c:pt>
                <c:pt idx="252">
                  <c:v>-19010</c:v>
                </c:pt>
                <c:pt idx="253">
                  <c:v>-18990</c:v>
                </c:pt>
                <c:pt idx="254">
                  <c:v>-18970</c:v>
                </c:pt>
                <c:pt idx="255">
                  <c:v>-18950</c:v>
                </c:pt>
                <c:pt idx="256">
                  <c:v>-18930</c:v>
                </c:pt>
                <c:pt idx="257">
                  <c:v>-18910</c:v>
                </c:pt>
                <c:pt idx="258">
                  <c:v>-18890</c:v>
                </c:pt>
                <c:pt idx="259">
                  <c:v>-18870</c:v>
                </c:pt>
                <c:pt idx="260">
                  <c:v>-18850</c:v>
                </c:pt>
                <c:pt idx="261">
                  <c:v>-18830</c:v>
                </c:pt>
                <c:pt idx="262">
                  <c:v>-18810</c:v>
                </c:pt>
                <c:pt idx="263">
                  <c:v>-18790</c:v>
                </c:pt>
                <c:pt idx="264">
                  <c:v>-18770</c:v>
                </c:pt>
                <c:pt idx="265">
                  <c:v>-18750</c:v>
                </c:pt>
                <c:pt idx="266">
                  <c:v>-18730</c:v>
                </c:pt>
                <c:pt idx="267">
                  <c:v>-18710</c:v>
                </c:pt>
                <c:pt idx="268">
                  <c:v>-18690</c:v>
                </c:pt>
                <c:pt idx="269">
                  <c:v>-18670</c:v>
                </c:pt>
                <c:pt idx="270">
                  <c:v>-18650</c:v>
                </c:pt>
                <c:pt idx="271">
                  <c:v>-18630</c:v>
                </c:pt>
                <c:pt idx="272">
                  <c:v>-18610</c:v>
                </c:pt>
                <c:pt idx="273">
                  <c:v>-18590</c:v>
                </c:pt>
                <c:pt idx="274">
                  <c:v>-18570</c:v>
                </c:pt>
                <c:pt idx="275">
                  <c:v>-18550</c:v>
                </c:pt>
                <c:pt idx="276">
                  <c:v>-18530</c:v>
                </c:pt>
                <c:pt idx="277">
                  <c:v>-18510</c:v>
                </c:pt>
                <c:pt idx="278">
                  <c:v>-18490</c:v>
                </c:pt>
                <c:pt idx="279">
                  <c:v>-18470</c:v>
                </c:pt>
                <c:pt idx="280">
                  <c:v>-18450</c:v>
                </c:pt>
                <c:pt idx="281">
                  <c:v>-18430</c:v>
                </c:pt>
                <c:pt idx="282">
                  <c:v>-18410</c:v>
                </c:pt>
                <c:pt idx="283">
                  <c:v>-18390</c:v>
                </c:pt>
                <c:pt idx="284">
                  <c:v>-18370</c:v>
                </c:pt>
                <c:pt idx="285">
                  <c:v>-18350</c:v>
                </c:pt>
                <c:pt idx="286">
                  <c:v>-18330</c:v>
                </c:pt>
                <c:pt idx="287">
                  <c:v>-18310</c:v>
                </c:pt>
                <c:pt idx="288">
                  <c:v>-18290</c:v>
                </c:pt>
                <c:pt idx="289">
                  <c:v>-18270</c:v>
                </c:pt>
                <c:pt idx="290">
                  <c:v>-18250</c:v>
                </c:pt>
                <c:pt idx="291">
                  <c:v>-18230</c:v>
                </c:pt>
                <c:pt idx="292">
                  <c:v>-18210</c:v>
                </c:pt>
                <c:pt idx="293">
                  <c:v>-18190</c:v>
                </c:pt>
                <c:pt idx="294">
                  <c:v>-18170</c:v>
                </c:pt>
                <c:pt idx="295">
                  <c:v>-18150</c:v>
                </c:pt>
                <c:pt idx="296">
                  <c:v>-18130</c:v>
                </c:pt>
                <c:pt idx="297">
                  <c:v>-18110</c:v>
                </c:pt>
                <c:pt idx="298">
                  <c:v>-18090</c:v>
                </c:pt>
                <c:pt idx="299">
                  <c:v>-18070</c:v>
                </c:pt>
                <c:pt idx="300">
                  <c:v>-18050</c:v>
                </c:pt>
                <c:pt idx="301">
                  <c:v>-18030</c:v>
                </c:pt>
                <c:pt idx="302">
                  <c:v>-18010</c:v>
                </c:pt>
                <c:pt idx="303">
                  <c:v>-17990</c:v>
                </c:pt>
                <c:pt idx="304">
                  <c:v>-17970</c:v>
                </c:pt>
                <c:pt idx="305">
                  <c:v>-17950</c:v>
                </c:pt>
                <c:pt idx="306">
                  <c:v>-17930</c:v>
                </c:pt>
                <c:pt idx="307">
                  <c:v>-17910</c:v>
                </c:pt>
                <c:pt idx="308">
                  <c:v>-17890</c:v>
                </c:pt>
                <c:pt idx="309">
                  <c:v>-17870</c:v>
                </c:pt>
                <c:pt idx="310">
                  <c:v>-17850</c:v>
                </c:pt>
                <c:pt idx="311">
                  <c:v>-17830</c:v>
                </c:pt>
                <c:pt idx="312">
                  <c:v>-17810</c:v>
                </c:pt>
                <c:pt idx="313">
                  <c:v>-17790</c:v>
                </c:pt>
                <c:pt idx="314">
                  <c:v>-17770</c:v>
                </c:pt>
                <c:pt idx="315">
                  <c:v>-17750</c:v>
                </c:pt>
                <c:pt idx="316">
                  <c:v>-17730</c:v>
                </c:pt>
                <c:pt idx="317">
                  <c:v>-17710</c:v>
                </c:pt>
                <c:pt idx="318">
                  <c:v>-17690</c:v>
                </c:pt>
                <c:pt idx="319">
                  <c:v>-17670</c:v>
                </c:pt>
                <c:pt idx="320">
                  <c:v>-17650</c:v>
                </c:pt>
                <c:pt idx="321">
                  <c:v>-17630</c:v>
                </c:pt>
                <c:pt idx="322">
                  <c:v>-17610</c:v>
                </c:pt>
                <c:pt idx="323">
                  <c:v>-17590</c:v>
                </c:pt>
                <c:pt idx="324">
                  <c:v>-17570</c:v>
                </c:pt>
                <c:pt idx="325">
                  <c:v>-17550</c:v>
                </c:pt>
                <c:pt idx="326">
                  <c:v>-17530</c:v>
                </c:pt>
                <c:pt idx="327">
                  <c:v>-17510</c:v>
                </c:pt>
                <c:pt idx="328">
                  <c:v>-17490</c:v>
                </c:pt>
                <c:pt idx="329">
                  <c:v>-17470</c:v>
                </c:pt>
                <c:pt idx="330">
                  <c:v>-17450</c:v>
                </c:pt>
                <c:pt idx="331">
                  <c:v>-17430</c:v>
                </c:pt>
                <c:pt idx="332">
                  <c:v>-17410</c:v>
                </c:pt>
                <c:pt idx="333">
                  <c:v>-17390</c:v>
                </c:pt>
                <c:pt idx="334">
                  <c:v>-17370</c:v>
                </c:pt>
                <c:pt idx="335">
                  <c:v>-17350</c:v>
                </c:pt>
                <c:pt idx="336">
                  <c:v>-17330</c:v>
                </c:pt>
                <c:pt idx="337">
                  <c:v>-17310</c:v>
                </c:pt>
                <c:pt idx="338">
                  <c:v>-17290</c:v>
                </c:pt>
                <c:pt idx="339">
                  <c:v>-17270</c:v>
                </c:pt>
                <c:pt idx="340">
                  <c:v>-17250</c:v>
                </c:pt>
                <c:pt idx="341">
                  <c:v>-17230</c:v>
                </c:pt>
                <c:pt idx="342">
                  <c:v>-17210</c:v>
                </c:pt>
                <c:pt idx="343">
                  <c:v>-17190</c:v>
                </c:pt>
                <c:pt idx="344">
                  <c:v>-17170</c:v>
                </c:pt>
                <c:pt idx="345">
                  <c:v>-17150</c:v>
                </c:pt>
                <c:pt idx="346">
                  <c:v>-17130</c:v>
                </c:pt>
                <c:pt idx="347">
                  <c:v>-17110</c:v>
                </c:pt>
                <c:pt idx="348">
                  <c:v>-17090</c:v>
                </c:pt>
                <c:pt idx="349">
                  <c:v>-17070</c:v>
                </c:pt>
                <c:pt idx="350">
                  <c:v>-17050</c:v>
                </c:pt>
                <c:pt idx="351">
                  <c:v>-17030</c:v>
                </c:pt>
                <c:pt idx="352">
                  <c:v>-17010</c:v>
                </c:pt>
                <c:pt idx="353">
                  <c:v>-16990</c:v>
                </c:pt>
                <c:pt idx="354">
                  <c:v>-16970</c:v>
                </c:pt>
                <c:pt idx="355">
                  <c:v>-16950</c:v>
                </c:pt>
                <c:pt idx="356">
                  <c:v>-16930</c:v>
                </c:pt>
                <c:pt idx="357">
                  <c:v>-16910</c:v>
                </c:pt>
                <c:pt idx="358">
                  <c:v>-16890</c:v>
                </c:pt>
                <c:pt idx="359">
                  <c:v>-16870</c:v>
                </c:pt>
                <c:pt idx="360">
                  <c:v>-16850</c:v>
                </c:pt>
                <c:pt idx="361">
                  <c:v>-16830</c:v>
                </c:pt>
                <c:pt idx="362">
                  <c:v>-16810</c:v>
                </c:pt>
                <c:pt idx="363">
                  <c:v>-16790</c:v>
                </c:pt>
                <c:pt idx="364">
                  <c:v>-16770</c:v>
                </c:pt>
                <c:pt idx="365">
                  <c:v>-16750</c:v>
                </c:pt>
                <c:pt idx="366">
                  <c:v>-16730</c:v>
                </c:pt>
                <c:pt idx="367">
                  <c:v>-16710</c:v>
                </c:pt>
                <c:pt idx="368">
                  <c:v>-16690</c:v>
                </c:pt>
                <c:pt idx="369">
                  <c:v>-16670</c:v>
                </c:pt>
                <c:pt idx="370">
                  <c:v>-16650</c:v>
                </c:pt>
                <c:pt idx="371">
                  <c:v>-16630</c:v>
                </c:pt>
                <c:pt idx="372">
                  <c:v>-16610</c:v>
                </c:pt>
                <c:pt idx="373">
                  <c:v>-16590</c:v>
                </c:pt>
                <c:pt idx="374">
                  <c:v>-16570</c:v>
                </c:pt>
                <c:pt idx="375">
                  <c:v>-16550</c:v>
                </c:pt>
                <c:pt idx="376">
                  <c:v>-16530</c:v>
                </c:pt>
                <c:pt idx="377">
                  <c:v>-16510</c:v>
                </c:pt>
                <c:pt idx="378">
                  <c:v>-16490</c:v>
                </c:pt>
                <c:pt idx="379">
                  <c:v>-16470</c:v>
                </c:pt>
                <c:pt idx="380">
                  <c:v>-16450</c:v>
                </c:pt>
                <c:pt idx="381">
                  <c:v>-16430</c:v>
                </c:pt>
                <c:pt idx="382">
                  <c:v>-16410</c:v>
                </c:pt>
                <c:pt idx="383">
                  <c:v>-16390</c:v>
                </c:pt>
                <c:pt idx="384">
                  <c:v>-16370</c:v>
                </c:pt>
                <c:pt idx="385">
                  <c:v>-16350</c:v>
                </c:pt>
                <c:pt idx="386">
                  <c:v>-16330</c:v>
                </c:pt>
                <c:pt idx="387">
                  <c:v>-16310</c:v>
                </c:pt>
                <c:pt idx="388">
                  <c:v>-16290</c:v>
                </c:pt>
                <c:pt idx="389">
                  <c:v>-16270</c:v>
                </c:pt>
                <c:pt idx="390">
                  <c:v>-16250</c:v>
                </c:pt>
                <c:pt idx="391">
                  <c:v>-16230</c:v>
                </c:pt>
                <c:pt idx="392">
                  <c:v>-16210</c:v>
                </c:pt>
                <c:pt idx="393">
                  <c:v>-16190</c:v>
                </c:pt>
                <c:pt idx="394">
                  <c:v>-16170</c:v>
                </c:pt>
                <c:pt idx="395">
                  <c:v>-16150</c:v>
                </c:pt>
                <c:pt idx="396">
                  <c:v>-16130</c:v>
                </c:pt>
                <c:pt idx="397">
                  <c:v>-16110</c:v>
                </c:pt>
                <c:pt idx="398">
                  <c:v>-16090</c:v>
                </c:pt>
                <c:pt idx="399">
                  <c:v>-16070</c:v>
                </c:pt>
                <c:pt idx="400">
                  <c:v>-16050</c:v>
                </c:pt>
                <c:pt idx="401">
                  <c:v>-16030</c:v>
                </c:pt>
                <c:pt idx="402">
                  <c:v>-16010</c:v>
                </c:pt>
                <c:pt idx="403">
                  <c:v>-15990</c:v>
                </c:pt>
                <c:pt idx="404">
                  <c:v>-15970</c:v>
                </c:pt>
                <c:pt idx="405">
                  <c:v>-15950</c:v>
                </c:pt>
                <c:pt idx="406">
                  <c:v>-15930</c:v>
                </c:pt>
                <c:pt idx="407">
                  <c:v>-15910</c:v>
                </c:pt>
                <c:pt idx="408">
                  <c:v>-15890</c:v>
                </c:pt>
                <c:pt idx="409">
                  <c:v>-15870</c:v>
                </c:pt>
                <c:pt idx="410">
                  <c:v>-15850</c:v>
                </c:pt>
                <c:pt idx="411">
                  <c:v>-15830</c:v>
                </c:pt>
                <c:pt idx="412">
                  <c:v>-15810</c:v>
                </c:pt>
                <c:pt idx="413">
                  <c:v>-15790</c:v>
                </c:pt>
                <c:pt idx="414">
                  <c:v>-15770</c:v>
                </c:pt>
                <c:pt idx="415">
                  <c:v>-15750</c:v>
                </c:pt>
                <c:pt idx="416">
                  <c:v>-15730</c:v>
                </c:pt>
                <c:pt idx="417">
                  <c:v>-15710</c:v>
                </c:pt>
                <c:pt idx="418">
                  <c:v>-15690</c:v>
                </c:pt>
                <c:pt idx="419">
                  <c:v>-15670</c:v>
                </c:pt>
                <c:pt idx="420">
                  <c:v>-15650</c:v>
                </c:pt>
                <c:pt idx="421">
                  <c:v>-15630</c:v>
                </c:pt>
                <c:pt idx="422">
                  <c:v>-15610</c:v>
                </c:pt>
                <c:pt idx="423">
                  <c:v>-15590</c:v>
                </c:pt>
                <c:pt idx="424">
                  <c:v>-15570</c:v>
                </c:pt>
                <c:pt idx="425">
                  <c:v>-15550</c:v>
                </c:pt>
                <c:pt idx="426">
                  <c:v>-15530</c:v>
                </c:pt>
                <c:pt idx="427">
                  <c:v>-15510</c:v>
                </c:pt>
                <c:pt idx="428">
                  <c:v>-15490</c:v>
                </c:pt>
                <c:pt idx="429">
                  <c:v>-15470</c:v>
                </c:pt>
                <c:pt idx="430">
                  <c:v>-15450</c:v>
                </c:pt>
                <c:pt idx="431">
                  <c:v>-15430</c:v>
                </c:pt>
                <c:pt idx="432">
                  <c:v>-15410</c:v>
                </c:pt>
                <c:pt idx="433">
                  <c:v>-15390</c:v>
                </c:pt>
                <c:pt idx="434">
                  <c:v>-15370</c:v>
                </c:pt>
                <c:pt idx="435">
                  <c:v>-15350</c:v>
                </c:pt>
                <c:pt idx="436">
                  <c:v>-15330</c:v>
                </c:pt>
                <c:pt idx="437">
                  <c:v>-15310</c:v>
                </c:pt>
                <c:pt idx="438">
                  <c:v>-15290</c:v>
                </c:pt>
                <c:pt idx="439">
                  <c:v>-15270</c:v>
                </c:pt>
                <c:pt idx="440">
                  <c:v>-15250</c:v>
                </c:pt>
                <c:pt idx="441">
                  <c:v>-15230</c:v>
                </c:pt>
                <c:pt idx="442">
                  <c:v>-15210</c:v>
                </c:pt>
                <c:pt idx="443">
                  <c:v>-15190</c:v>
                </c:pt>
                <c:pt idx="444">
                  <c:v>-15170</c:v>
                </c:pt>
                <c:pt idx="445">
                  <c:v>-15150</c:v>
                </c:pt>
                <c:pt idx="446">
                  <c:v>-15130</c:v>
                </c:pt>
                <c:pt idx="447">
                  <c:v>-15110</c:v>
                </c:pt>
                <c:pt idx="448">
                  <c:v>-15090</c:v>
                </c:pt>
                <c:pt idx="449">
                  <c:v>-15070</c:v>
                </c:pt>
                <c:pt idx="450">
                  <c:v>-15050</c:v>
                </c:pt>
                <c:pt idx="451">
                  <c:v>-15030</c:v>
                </c:pt>
                <c:pt idx="452">
                  <c:v>-15010</c:v>
                </c:pt>
                <c:pt idx="453">
                  <c:v>-14990</c:v>
                </c:pt>
                <c:pt idx="454">
                  <c:v>-14970</c:v>
                </c:pt>
                <c:pt idx="455">
                  <c:v>-14950</c:v>
                </c:pt>
                <c:pt idx="456">
                  <c:v>-14930</c:v>
                </c:pt>
                <c:pt idx="457">
                  <c:v>-14910</c:v>
                </c:pt>
                <c:pt idx="458">
                  <c:v>-14890</c:v>
                </c:pt>
                <c:pt idx="459">
                  <c:v>-14870</c:v>
                </c:pt>
                <c:pt idx="460">
                  <c:v>-14850</c:v>
                </c:pt>
                <c:pt idx="461">
                  <c:v>-14830</c:v>
                </c:pt>
                <c:pt idx="462">
                  <c:v>-14810</c:v>
                </c:pt>
                <c:pt idx="463">
                  <c:v>-14790</c:v>
                </c:pt>
                <c:pt idx="464">
                  <c:v>-14770</c:v>
                </c:pt>
                <c:pt idx="465">
                  <c:v>-14750</c:v>
                </c:pt>
                <c:pt idx="466">
                  <c:v>-14730</c:v>
                </c:pt>
                <c:pt idx="467">
                  <c:v>-14710</c:v>
                </c:pt>
                <c:pt idx="468">
                  <c:v>-14690</c:v>
                </c:pt>
                <c:pt idx="469">
                  <c:v>-14670</c:v>
                </c:pt>
                <c:pt idx="470">
                  <c:v>-14650</c:v>
                </c:pt>
                <c:pt idx="471">
                  <c:v>-14630</c:v>
                </c:pt>
                <c:pt idx="472">
                  <c:v>-14610</c:v>
                </c:pt>
                <c:pt idx="473">
                  <c:v>-14590</c:v>
                </c:pt>
                <c:pt idx="474">
                  <c:v>-14570</c:v>
                </c:pt>
                <c:pt idx="475">
                  <c:v>-14550</c:v>
                </c:pt>
                <c:pt idx="476">
                  <c:v>-14530</c:v>
                </c:pt>
                <c:pt idx="477">
                  <c:v>-14510</c:v>
                </c:pt>
                <c:pt idx="478">
                  <c:v>-14490</c:v>
                </c:pt>
                <c:pt idx="479">
                  <c:v>-14470</c:v>
                </c:pt>
                <c:pt idx="480">
                  <c:v>-14450</c:v>
                </c:pt>
                <c:pt idx="481">
                  <c:v>-14430</c:v>
                </c:pt>
                <c:pt idx="482">
                  <c:v>-14410</c:v>
                </c:pt>
                <c:pt idx="483">
                  <c:v>-14390</c:v>
                </c:pt>
                <c:pt idx="484">
                  <c:v>-14370</c:v>
                </c:pt>
                <c:pt idx="485">
                  <c:v>-14350</c:v>
                </c:pt>
                <c:pt idx="486">
                  <c:v>-14330</c:v>
                </c:pt>
                <c:pt idx="487">
                  <c:v>-14310</c:v>
                </c:pt>
                <c:pt idx="488">
                  <c:v>-14290</c:v>
                </c:pt>
                <c:pt idx="489">
                  <c:v>-14270</c:v>
                </c:pt>
                <c:pt idx="490">
                  <c:v>-14250</c:v>
                </c:pt>
                <c:pt idx="491">
                  <c:v>-14230</c:v>
                </c:pt>
                <c:pt idx="492">
                  <c:v>-14210</c:v>
                </c:pt>
                <c:pt idx="493">
                  <c:v>-14190</c:v>
                </c:pt>
                <c:pt idx="494">
                  <c:v>-14170</c:v>
                </c:pt>
                <c:pt idx="495">
                  <c:v>-14150</c:v>
                </c:pt>
                <c:pt idx="496">
                  <c:v>-14130</c:v>
                </c:pt>
                <c:pt idx="497">
                  <c:v>-14110</c:v>
                </c:pt>
                <c:pt idx="498">
                  <c:v>-14090</c:v>
                </c:pt>
                <c:pt idx="499">
                  <c:v>-14070</c:v>
                </c:pt>
                <c:pt idx="500">
                  <c:v>-14050</c:v>
                </c:pt>
                <c:pt idx="501">
                  <c:v>-14030</c:v>
                </c:pt>
                <c:pt idx="502">
                  <c:v>-14010</c:v>
                </c:pt>
                <c:pt idx="503">
                  <c:v>-13990</c:v>
                </c:pt>
                <c:pt idx="504">
                  <c:v>-13970</c:v>
                </c:pt>
                <c:pt idx="505">
                  <c:v>-13950</c:v>
                </c:pt>
                <c:pt idx="506">
                  <c:v>-13930</c:v>
                </c:pt>
                <c:pt idx="507">
                  <c:v>-13910</c:v>
                </c:pt>
                <c:pt idx="508">
                  <c:v>-13890</c:v>
                </c:pt>
                <c:pt idx="509">
                  <c:v>-13870</c:v>
                </c:pt>
                <c:pt idx="510">
                  <c:v>-13850</c:v>
                </c:pt>
                <c:pt idx="511">
                  <c:v>-13830</c:v>
                </c:pt>
                <c:pt idx="512">
                  <c:v>-13810</c:v>
                </c:pt>
                <c:pt idx="513">
                  <c:v>-13790</c:v>
                </c:pt>
                <c:pt idx="514">
                  <c:v>-13770</c:v>
                </c:pt>
                <c:pt idx="515">
                  <c:v>-13750</c:v>
                </c:pt>
                <c:pt idx="516">
                  <c:v>-13730</c:v>
                </c:pt>
                <c:pt idx="517">
                  <c:v>-13710</c:v>
                </c:pt>
                <c:pt idx="518">
                  <c:v>-13690</c:v>
                </c:pt>
                <c:pt idx="519">
                  <c:v>-13670</c:v>
                </c:pt>
                <c:pt idx="520">
                  <c:v>-13650</c:v>
                </c:pt>
                <c:pt idx="521">
                  <c:v>-13630</c:v>
                </c:pt>
                <c:pt idx="522">
                  <c:v>-13610</c:v>
                </c:pt>
                <c:pt idx="523">
                  <c:v>-13590</c:v>
                </c:pt>
                <c:pt idx="524">
                  <c:v>-13570</c:v>
                </c:pt>
                <c:pt idx="525">
                  <c:v>-13550</c:v>
                </c:pt>
                <c:pt idx="526">
                  <c:v>-13530</c:v>
                </c:pt>
                <c:pt idx="527">
                  <c:v>-13510</c:v>
                </c:pt>
                <c:pt idx="528">
                  <c:v>-13490</c:v>
                </c:pt>
                <c:pt idx="529">
                  <c:v>-13470</c:v>
                </c:pt>
                <c:pt idx="530">
                  <c:v>-13450</c:v>
                </c:pt>
                <c:pt idx="531">
                  <c:v>-13430</c:v>
                </c:pt>
                <c:pt idx="532">
                  <c:v>-13410</c:v>
                </c:pt>
                <c:pt idx="533">
                  <c:v>-13390</c:v>
                </c:pt>
                <c:pt idx="534">
                  <c:v>-13370</c:v>
                </c:pt>
                <c:pt idx="535">
                  <c:v>-13350</c:v>
                </c:pt>
                <c:pt idx="536">
                  <c:v>-13330</c:v>
                </c:pt>
                <c:pt idx="537">
                  <c:v>-13310</c:v>
                </c:pt>
                <c:pt idx="538">
                  <c:v>-13290</c:v>
                </c:pt>
                <c:pt idx="539">
                  <c:v>-13270</c:v>
                </c:pt>
                <c:pt idx="540">
                  <c:v>-13250</c:v>
                </c:pt>
                <c:pt idx="541">
                  <c:v>-13230</c:v>
                </c:pt>
                <c:pt idx="542">
                  <c:v>-13210</c:v>
                </c:pt>
                <c:pt idx="543">
                  <c:v>-13190</c:v>
                </c:pt>
                <c:pt idx="544">
                  <c:v>-13170</c:v>
                </c:pt>
                <c:pt idx="545">
                  <c:v>-13150</c:v>
                </c:pt>
                <c:pt idx="546">
                  <c:v>-13130</c:v>
                </c:pt>
                <c:pt idx="547">
                  <c:v>-13110</c:v>
                </c:pt>
                <c:pt idx="548">
                  <c:v>-13090</c:v>
                </c:pt>
                <c:pt idx="549">
                  <c:v>-13070</c:v>
                </c:pt>
                <c:pt idx="550">
                  <c:v>-13050</c:v>
                </c:pt>
                <c:pt idx="551">
                  <c:v>-13040</c:v>
                </c:pt>
                <c:pt idx="552">
                  <c:v>-13030</c:v>
                </c:pt>
                <c:pt idx="553">
                  <c:v>-13020</c:v>
                </c:pt>
                <c:pt idx="554">
                  <c:v>-13010</c:v>
                </c:pt>
                <c:pt idx="555">
                  <c:v>-13000</c:v>
                </c:pt>
                <c:pt idx="556">
                  <c:v>-12990</c:v>
                </c:pt>
                <c:pt idx="557">
                  <c:v>-12980</c:v>
                </c:pt>
                <c:pt idx="558">
                  <c:v>-12970</c:v>
                </c:pt>
                <c:pt idx="559">
                  <c:v>-12960</c:v>
                </c:pt>
                <c:pt idx="560">
                  <c:v>-12950</c:v>
                </c:pt>
                <c:pt idx="561">
                  <c:v>-12940</c:v>
                </c:pt>
                <c:pt idx="562">
                  <c:v>-12930</c:v>
                </c:pt>
                <c:pt idx="563">
                  <c:v>-12920</c:v>
                </c:pt>
                <c:pt idx="564">
                  <c:v>-12910</c:v>
                </c:pt>
                <c:pt idx="565">
                  <c:v>-12900</c:v>
                </c:pt>
                <c:pt idx="566">
                  <c:v>-12890</c:v>
                </c:pt>
                <c:pt idx="567">
                  <c:v>-12880</c:v>
                </c:pt>
                <c:pt idx="568">
                  <c:v>-12870</c:v>
                </c:pt>
                <c:pt idx="569">
                  <c:v>-12860</c:v>
                </c:pt>
                <c:pt idx="570">
                  <c:v>-12850</c:v>
                </c:pt>
                <c:pt idx="571">
                  <c:v>-12840</c:v>
                </c:pt>
                <c:pt idx="572">
                  <c:v>-12830</c:v>
                </c:pt>
                <c:pt idx="573">
                  <c:v>-12820</c:v>
                </c:pt>
                <c:pt idx="574">
                  <c:v>-12810</c:v>
                </c:pt>
                <c:pt idx="575">
                  <c:v>-12800</c:v>
                </c:pt>
                <c:pt idx="576">
                  <c:v>-12790</c:v>
                </c:pt>
                <c:pt idx="577">
                  <c:v>-12780</c:v>
                </c:pt>
                <c:pt idx="578">
                  <c:v>-12770</c:v>
                </c:pt>
                <c:pt idx="579">
                  <c:v>-12760</c:v>
                </c:pt>
                <c:pt idx="580">
                  <c:v>-12750</c:v>
                </c:pt>
                <c:pt idx="581">
                  <c:v>-12740</c:v>
                </c:pt>
                <c:pt idx="582">
                  <c:v>-12730</c:v>
                </c:pt>
                <c:pt idx="583">
                  <c:v>-12720</c:v>
                </c:pt>
                <c:pt idx="584">
                  <c:v>-12710</c:v>
                </c:pt>
                <c:pt idx="585">
                  <c:v>-12700</c:v>
                </c:pt>
                <c:pt idx="586">
                  <c:v>-12690</c:v>
                </c:pt>
                <c:pt idx="587">
                  <c:v>-12680</c:v>
                </c:pt>
                <c:pt idx="588">
                  <c:v>-12670</c:v>
                </c:pt>
                <c:pt idx="589">
                  <c:v>-12660</c:v>
                </c:pt>
                <c:pt idx="590">
                  <c:v>-12650</c:v>
                </c:pt>
                <c:pt idx="591">
                  <c:v>-12640</c:v>
                </c:pt>
                <c:pt idx="592">
                  <c:v>-12630</c:v>
                </c:pt>
                <c:pt idx="593">
                  <c:v>-12620</c:v>
                </c:pt>
                <c:pt idx="594">
                  <c:v>-12610</c:v>
                </c:pt>
                <c:pt idx="595">
                  <c:v>-12600</c:v>
                </c:pt>
                <c:pt idx="596">
                  <c:v>-12590</c:v>
                </c:pt>
                <c:pt idx="597">
                  <c:v>-12580</c:v>
                </c:pt>
                <c:pt idx="598">
                  <c:v>-12570</c:v>
                </c:pt>
                <c:pt idx="599">
                  <c:v>-12560</c:v>
                </c:pt>
                <c:pt idx="600">
                  <c:v>-12550</c:v>
                </c:pt>
                <c:pt idx="601">
                  <c:v>-12540</c:v>
                </c:pt>
                <c:pt idx="602">
                  <c:v>-12530</c:v>
                </c:pt>
                <c:pt idx="603">
                  <c:v>-12520</c:v>
                </c:pt>
                <c:pt idx="604">
                  <c:v>-12510</c:v>
                </c:pt>
                <c:pt idx="605">
                  <c:v>-12500</c:v>
                </c:pt>
                <c:pt idx="606">
                  <c:v>-12490</c:v>
                </c:pt>
                <c:pt idx="607">
                  <c:v>-12480</c:v>
                </c:pt>
                <c:pt idx="608">
                  <c:v>-12470</c:v>
                </c:pt>
                <c:pt idx="609">
                  <c:v>-12460</c:v>
                </c:pt>
                <c:pt idx="610">
                  <c:v>-12450</c:v>
                </c:pt>
                <c:pt idx="611">
                  <c:v>-12440</c:v>
                </c:pt>
                <c:pt idx="612">
                  <c:v>-12430</c:v>
                </c:pt>
                <c:pt idx="613">
                  <c:v>-12420</c:v>
                </c:pt>
                <c:pt idx="614">
                  <c:v>-12410</c:v>
                </c:pt>
                <c:pt idx="615">
                  <c:v>-12400</c:v>
                </c:pt>
                <c:pt idx="616">
                  <c:v>-12390</c:v>
                </c:pt>
                <c:pt idx="617">
                  <c:v>-12380</c:v>
                </c:pt>
                <c:pt idx="618">
                  <c:v>-12370</c:v>
                </c:pt>
                <c:pt idx="619">
                  <c:v>-12360</c:v>
                </c:pt>
                <c:pt idx="620">
                  <c:v>-12350</c:v>
                </c:pt>
                <c:pt idx="621">
                  <c:v>-12340</c:v>
                </c:pt>
                <c:pt idx="622">
                  <c:v>-12330</c:v>
                </c:pt>
                <c:pt idx="623">
                  <c:v>-12320</c:v>
                </c:pt>
                <c:pt idx="624">
                  <c:v>-12310</c:v>
                </c:pt>
                <c:pt idx="625">
                  <c:v>-12300</c:v>
                </c:pt>
                <c:pt idx="626">
                  <c:v>-12290</c:v>
                </c:pt>
                <c:pt idx="627">
                  <c:v>-12280</c:v>
                </c:pt>
                <c:pt idx="628">
                  <c:v>-12270</c:v>
                </c:pt>
                <c:pt idx="629">
                  <c:v>-12260</c:v>
                </c:pt>
                <c:pt idx="630">
                  <c:v>-12250</c:v>
                </c:pt>
                <c:pt idx="631">
                  <c:v>-12240</c:v>
                </c:pt>
                <c:pt idx="632">
                  <c:v>-12230</c:v>
                </c:pt>
                <c:pt idx="633">
                  <c:v>-12220</c:v>
                </c:pt>
                <c:pt idx="634">
                  <c:v>-12210</c:v>
                </c:pt>
                <c:pt idx="635">
                  <c:v>-12200</c:v>
                </c:pt>
                <c:pt idx="636">
                  <c:v>-12190</c:v>
                </c:pt>
                <c:pt idx="637">
                  <c:v>-12180</c:v>
                </c:pt>
                <c:pt idx="638">
                  <c:v>-12170</c:v>
                </c:pt>
                <c:pt idx="639">
                  <c:v>-12160</c:v>
                </c:pt>
                <c:pt idx="640">
                  <c:v>-12150</c:v>
                </c:pt>
                <c:pt idx="641">
                  <c:v>-12140</c:v>
                </c:pt>
                <c:pt idx="642">
                  <c:v>-12130</c:v>
                </c:pt>
                <c:pt idx="643">
                  <c:v>-12120</c:v>
                </c:pt>
                <c:pt idx="644">
                  <c:v>-12110</c:v>
                </c:pt>
                <c:pt idx="645">
                  <c:v>-12100</c:v>
                </c:pt>
                <c:pt idx="646">
                  <c:v>-12090</c:v>
                </c:pt>
                <c:pt idx="647">
                  <c:v>-12080</c:v>
                </c:pt>
                <c:pt idx="648">
                  <c:v>-12070</c:v>
                </c:pt>
                <c:pt idx="649">
                  <c:v>-12060</c:v>
                </c:pt>
                <c:pt idx="650">
                  <c:v>-12050</c:v>
                </c:pt>
                <c:pt idx="651">
                  <c:v>-12040</c:v>
                </c:pt>
                <c:pt idx="652">
                  <c:v>-12030</c:v>
                </c:pt>
                <c:pt idx="653">
                  <c:v>-12020</c:v>
                </c:pt>
                <c:pt idx="654">
                  <c:v>-12010</c:v>
                </c:pt>
                <c:pt idx="655">
                  <c:v>-12000</c:v>
                </c:pt>
                <c:pt idx="656">
                  <c:v>-11990</c:v>
                </c:pt>
                <c:pt idx="657">
                  <c:v>-11980</c:v>
                </c:pt>
                <c:pt idx="658">
                  <c:v>-11970</c:v>
                </c:pt>
                <c:pt idx="659">
                  <c:v>-11960</c:v>
                </c:pt>
                <c:pt idx="660">
                  <c:v>-11950</c:v>
                </c:pt>
                <c:pt idx="661">
                  <c:v>-11940</c:v>
                </c:pt>
                <c:pt idx="662">
                  <c:v>-11930</c:v>
                </c:pt>
                <c:pt idx="663">
                  <c:v>-11920</c:v>
                </c:pt>
                <c:pt idx="664">
                  <c:v>-11910</c:v>
                </c:pt>
                <c:pt idx="665">
                  <c:v>-11900</c:v>
                </c:pt>
                <c:pt idx="666">
                  <c:v>-11890</c:v>
                </c:pt>
                <c:pt idx="667">
                  <c:v>-11880</c:v>
                </c:pt>
                <c:pt idx="668">
                  <c:v>-11870</c:v>
                </c:pt>
                <c:pt idx="669">
                  <c:v>-11860</c:v>
                </c:pt>
                <c:pt idx="670">
                  <c:v>-11850</c:v>
                </c:pt>
                <c:pt idx="671">
                  <c:v>-11840</c:v>
                </c:pt>
                <c:pt idx="672">
                  <c:v>-11830</c:v>
                </c:pt>
                <c:pt idx="673">
                  <c:v>-11820</c:v>
                </c:pt>
                <c:pt idx="674">
                  <c:v>-11810</c:v>
                </c:pt>
                <c:pt idx="675">
                  <c:v>-11800</c:v>
                </c:pt>
                <c:pt idx="676">
                  <c:v>-11790</c:v>
                </c:pt>
                <c:pt idx="677">
                  <c:v>-11780</c:v>
                </c:pt>
                <c:pt idx="678">
                  <c:v>-11770</c:v>
                </c:pt>
                <c:pt idx="679">
                  <c:v>-11760</c:v>
                </c:pt>
                <c:pt idx="680">
                  <c:v>-11750</c:v>
                </c:pt>
                <c:pt idx="681">
                  <c:v>-11740</c:v>
                </c:pt>
                <c:pt idx="682">
                  <c:v>-11730</c:v>
                </c:pt>
                <c:pt idx="683">
                  <c:v>-11720</c:v>
                </c:pt>
                <c:pt idx="684">
                  <c:v>-11710</c:v>
                </c:pt>
                <c:pt idx="685">
                  <c:v>-11700</c:v>
                </c:pt>
                <c:pt idx="686">
                  <c:v>-11690</c:v>
                </c:pt>
                <c:pt idx="687">
                  <c:v>-11680</c:v>
                </c:pt>
                <c:pt idx="688">
                  <c:v>-11670</c:v>
                </c:pt>
                <c:pt idx="689">
                  <c:v>-11660</c:v>
                </c:pt>
                <c:pt idx="690">
                  <c:v>-11650</c:v>
                </c:pt>
                <c:pt idx="691">
                  <c:v>-11640</c:v>
                </c:pt>
                <c:pt idx="692">
                  <c:v>-11630</c:v>
                </c:pt>
                <c:pt idx="693">
                  <c:v>-11620</c:v>
                </c:pt>
                <c:pt idx="694">
                  <c:v>-11610</c:v>
                </c:pt>
                <c:pt idx="695">
                  <c:v>-11600</c:v>
                </c:pt>
                <c:pt idx="696">
                  <c:v>-11590</c:v>
                </c:pt>
                <c:pt idx="697">
                  <c:v>-11580</c:v>
                </c:pt>
                <c:pt idx="698">
                  <c:v>-11570</c:v>
                </c:pt>
                <c:pt idx="699">
                  <c:v>-11560</c:v>
                </c:pt>
                <c:pt idx="700">
                  <c:v>-11550</c:v>
                </c:pt>
                <c:pt idx="701">
                  <c:v>-11540</c:v>
                </c:pt>
                <c:pt idx="702">
                  <c:v>-11530</c:v>
                </c:pt>
                <c:pt idx="703">
                  <c:v>-11520</c:v>
                </c:pt>
                <c:pt idx="704">
                  <c:v>-11510</c:v>
                </c:pt>
                <c:pt idx="705">
                  <c:v>-11500</c:v>
                </c:pt>
                <c:pt idx="706">
                  <c:v>-11490</c:v>
                </c:pt>
                <c:pt idx="707">
                  <c:v>-11480</c:v>
                </c:pt>
                <c:pt idx="708">
                  <c:v>-11470</c:v>
                </c:pt>
                <c:pt idx="709">
                  <c:v>-11460</c:v>
                </c:pt>
                <c:pt idx="710">
                  <c:v>-11450</c:v>
                </c:pt>
                <c:pt idx="711">
                  <c:v>-11440</c:v>
                </c:pt>
                <c:pt idx="712">
                  <c:v>-11430</c:v>
                </c:pt>
                <c:pt idx="713">
                  <c:v>-11420</c:v>
                </c:pt>
                <c:pt idx="714">
                  <c:v>-11410</c:v>
                </c:pt>
                <c:pt idx="715">
                  <c:v>-11400</c:v>
                </c:pt>
                <c:pt idx="716">
                  <c:v>-11390</c:v>
                </c:pt>
                <c:pt idx="717">
                  <c:v>-11380</c:v>
                </c:pt>
                <c:pt idx="718">
                  <c:v>-11370</c:v>
                </c:pt>
                <c:pt idx="719">
                  <c:v>-11360</c:v>
                </c:pt>
                <c:pt idx="720">
                  <c:v>-11350</c:v>
                </c:pt>
                <c:pt idx="721">
                  <c:v>-11340</c:v>
                </c:pt>
                <c:pt idx="722">
                  <c:v>-11330</c:v>
                </c:pt>
                <c:pt idx="723">
                  <c:v>-11320</c:v>
                </c:pt>
                <c:pt idx="724">
                  <c:v>-11310</c:v>
                </c:pt>
                <c:pt idx="725">
                  <c:v>-11300</c:v>
                </c:pt>
                <c:pt idx="726">
                  <c:v>-11290</c:v>
                </c:pt>
                <c:pt idx="727">
                  <c:v>-11280</c:v>
                </c:pt>
                <c:pt idx="728">
                  <c:v>-11270</c:v>
                </c:pt>
                <c:pt idx="729">
                  <c:v>-11260</c:v>
                </c:pt>
                <c:pt idx="730">
                  <c:v>-11250</c:v>
                </c:pt>
                <c:pt idx="731">
                  <c:v>-11240</c:v>
                </c:pt>
                <c:pt idx="732">
                  <c:v>-11230</c:v>
                </c:pt>
                <c:pt idx="733">
                  <c:v>-11220</c:v>
                </c:pt>
                <c:pt idx="734">
                  <c:v>-11210</c:v>
                </c:pt>
                <c:pt idx="735">
                  <c:v>-11200</c:v>
                </c:pt>
                <c:pt idx="736">
                  <c:v>-11190</c:v>
                </c:pt>
                <c:pt idx="737">
                  <c:v>-11180</c:v>
                </c:pt>
                <c:pt idx="738">
                  <c:v>-11170</c:v>
                </c:pt>
                <c:pt idx="739">
                  <c:v>-11160</c:v>
                </c:pt>
                <c:pt idx="740">
                  <c:v>-11150</c:v>
                </c:pt>
                <c:pt idx="741">
                  <c:v>-11140</c:v>
                </c:pt>
                <c:pt idx="742">
                  <c:v>-11130</c:v>
                </c:pt>
                <c:pt idx="743">
                  <c:v>-11120</c:v>
                </c:pt>
                <c:pt idx="744">
                  <c:v>-11110</c:v>
                </c:pt>
                <c:pt idx="745">
                  <c:v>-11100</c:v>
                </c:pt>
                <c:pt idx="746">
                  <c:v>-11090</c:v>
                </c:pt>
                <c:pt idx="747">
                  <c:v>-11080</c:v>
                </c:pt>
                <c:pt idx="748">
                  <c:v>-11070</c:v>
                </c:pt>
                <c:pt idx="749">
                  <c:v>-11060</c:v>
                </c:pt>
                <c:pt idx="750">
                  <c:v>-11050</c:v>
                </c:pt>
                <c:pt idx="751">
                  <c:v>-11040</c:v>
                </c:pt>
                <c:pt idx="752">
                  <c:v>-11030</c:v>
                </c:pt>
                <c:pt idx="753">
                  <c:v>-11020</c:v>
                </c:pt>
                <c:pt idx="754">
                  <c:v>-11010</c:v>
                </c:pt>
                <c:pt idx="755">
                  <c:v>-11000</c:v>
                </c:pt>
                <c:pt idx="756">
                  <c:v>-10990</c:v>
                </c:pt>
                <c:pt idx="757">
                  <c:v>-10980</c:v>
                </c:pt>
                <c:pt idx="758">
                  <c:v>-10970</c:v>
                </c:pt>
                <c:pt idx="759">
                  <c:v>-10960</c:v>
                </c:pt>
                <c:pt idx="760">
                  <c:v>-10950</c:v>
                </c:pt>
                <c:pt idx="761">
                  <c:v>-10940</c:v>
                </c:pt>
                <c:pt idx="762">
                  <c:v>-10930</c:v>
                </c:pt>
                <c:pt idx="763">
                  <c:v>-10920</c:v>
                </c:pt>
                <c:pt idx="764">
                  <c:v>-10910</c:v>
                </c:pt>
                <c:pt idx="765">
                  <c:v>-10900</c:v>
                </c:pt>
                <c:pt idx="766">
                  <c:v>-10890</c:v>
                </c:pt>
                <c:pt idx="767">
                  <c:v>-10880</c:v>
                </c:pt>
                <c:pt idx="768">
                  <c:v>-10870</c:v>
                </c:pt>
                <c:pt idx="769">
                  <c:v>-10860</c:v>
                </c:pt>
                <c:pt idx="770">
                  <c:v>-10850</c:v>
                </c:pt>
                <c:pt idx="771">
                  <c:v>-10840</c:v>
                </c:pt>
                <c:pt idx="772">
                  <c:v>-10830</c:v>
                </c:pt>
                <c:pt idx="773">
                  <c:v>-10820</c:v>
                </c:pt>
                <c:pt idx="774">
                  <c:v>-10810</c:v>
                </c:pt>
                <c:pt idx="775">
                  <c:v>-10800</c:v>
                </c:pt>
                <c:pt idx="776">
                  <c:v>-10790</c:v>
                </c:pt>
                <c:pt idx="777">
                  <c:v>-10780</c:v>
                </c:pt>
                <c:pt idx="778">
                  <c:v>-10770</c:v>
                </c:pt>
                <c:pt idx="779">
                  <c:v>-10760</c:v>
                </c:pt>
                <c:pt idx="780">
                  <c:v>-10750</c:v>
                </c:pt>
                <c:pt idx="781">
                  <c:v>-10740</c:v>
                </c:pt>
                <c:pt idx="782">
                  <c:v>-10730</c:v>
                </c:pt>
                <c:pt idx="783">
                  <c:v>-10720</c:v>
                </c:pt>
                <c:pt idx="784">
                  <c:v>-10710</c:v>
                </c:pt>
                <c:pt idx="785">
                  <c:v>-10700</c:v>
                </c:pt>
                <c:pt idx="786">
                  <c:v>-10690</c:v>
                </c:pt>
                <c:pt idx="787">
                  <c:v>-10680</c:v>
                </c:pt>
                <c:pt idx="788">
                  <c:v>-10670</c:v>
                </c:pt>
                <c:pt idx="789">
                  <c:v>-10660</c:v>
                </c:pt>
                <c:pt idx="790">
                  <c:v>-10650</c:v>
                </c:pt>
                <c:pt idx="791">
                  <c:v>-10640</c:v>
                </c:pt>
                <c:pt idx="792">
                  <c:v>-10630</c:v>
                </c:pt>
                <c:pt idx="793">
                  <c:v>-10620</c:v>
                </c:pt>
                <c:pt idx="794">
                  <c:v>-10610</c:v>
                </c:pt>
                <c:pt idx="795">
                  <c:v>-10600</c:v>
                </c:pt>
                <c:pt idx="796">
                  <c:v>-10590</c:v>
                </c:pt>
                <c:pt idx="797">
                  <c:v>-10580</c:v>
                </c:pt>
                <c:pt idx="798">
                  <c:v>-10570</c:v>
                </c:pt>
                <c:pt idx="799">
                  <c:v>-10560</c:v>
                </c:pt>
                <c:pt idx="800">
                  <c:v>-10550</c:v>
                </c:pt>
                <c:pt idx="801">
                  <c:v>-10545</c:v>
                </c:pt>
                <c:pt idx="802">
                  <c:v>-10540</c:v>
                </c:pt>
                <c:pt idx="803">
                  <c:v>-10535</c:v>
                </c:pt>
                <c:pt idx="804">
                  <c:v>-10530</c:v>
                </c:pt>
                <c:pt idx="805">
                  <c:v>-10525</c:v>
                </c:pt>
                <c:pt idx="806">
                  <c:v>-10520</c:v>
                </c:pt>
                <c:pt idx="807">
                  <c:v>-10515</c:v>
                </c:pt>
                <c:pt idx="808">
                  <c:v>-10510</c:v>
                </c:pt>
                <c:pt idx="809">
                  <c:v>-10505</c:v>
                </c:pt>
                <c:pt idx="810">
                  <c:v>-10500</c:v>
                </c:pt>
                <c:pt idx="811">
                  <c:v>-10495</c:v>
                </c:pt>
                <c:pt idx="812">
                  <c:v>-10490</c:v>
                </c:pt>
                <c:pt idx="813">
                  <c:v>-10485</c:v>
                </c:pt>
                <c:pt idx="814">
                  <c:v>-10480</c:v>
                </c:pt>
                <c:pt idx="815">
                  <c:v>-10475</c:v>
                </c:pt>
                <c:pt idx="816">
                  <c:v>-10470</c:v>
                </c:pt>
                <c:pt idx="817">
                  <c:v>-10465</c:v>
                </c:pt>
                <c:pt idx="818">
                  <c:v>-10460</c:v>
                </c:pt>
                <c:pt idx="819">
                  <c:v>-10455</c:v>
                </c:pt>
                <c:pt idx="820">
                  <c:v>-10450</c:v>
                </c:pt>
                <c:pt idx="821">
                  <c:v>-10445</c:v>
                </c:pt>
                <c:pt idx="822">
                  <c:v>-10440</c:v>
                </c:pt>
                <c:pt idx="823">
                  <c:v>-10435</c:v>
                </c:pt>
                <c:pt idx="824">
                  <c:v>-10430</c:v>
                </c:pt>
                <c:pt idx="825">
                  <c:v>-10425</c:v>
                </c:pt>
                <c:pt idx="826">
                  <c:v>-10420</c:v>
                </c:pt>
                <c:pt idx="827">
                  <c:v>-10415</c:v>
                </c:pt>
                <c:pt idx="828">
                  <c:v>-10410</c:v>
                </c:pt>
                <c:pt idx="829">
                  <c:v>-10405</c:v>
                </c:pt>
                <c:pt idx="830">
                  <c:v>-10400</c:v>
                </c:pt>
                <c:pt idx="831">
                  <c:v>-10395</c:v>
                </c:pt>
                <c:pt idx="832">
                  <c:v>-10390</c:v>
                </c:pt>
                <c:pt idx="833">
                  <c:v>-10385</c:v>
                </c:pt>
                <c:pt idx="834">
                  <c:v>-10380</c:v>
                </c:pt>
                <c:pt idx="835">
                  <c:v>-10375</c:v>
                </c:pt>
                <c:pt idx="836">
                  <c:v>-10370</c:v>
                </c:pt>
                <c:pt idx="837">
                  <c:v>-10365</c:v>
                </c:pt>
                <c:pt idx="838">
                  <c:v>-10360</c:v>
                </c:pt>
                <c:pt idx="839">
                  <c:v>-10355</c:v>
                </c:pt>
                <c:pt idx="840">
                  <c:v>-10350</c:v>
                </c:pt>
                <c:pt idx="841">
                  <c:v>-10345</c:v>
                </c:pt>
                <c:pt idx="842">
                  <c:v>-10340</c:v>
                </c:pt>
                <c:pt idx="843">
                  <c:v>-10335</c:v>
                </c:pt>
                <c:pt idx="844">
                  <c:v>-10330</c:v>
                </c:pt>
                <c:pt idx="845">
                  <c:v>-10325</c:v>
                </c:pt>
                <c:pt idx="846">
                  <c:v>-10320</c:v>
                </c:pt>
                <c:pt idx="847">
                  <c:v>-10315</c:v>
                </c:pt>
                <c:pt idx="848">
                  <c:v>-10310</c:v>
                </c:pt>
                <c:pt idx="849">
                  <c:v>-10305</c:v>
                </c:pt>
                <c:pt idx="850">
                  <c:v>-10300</c:v>
                </c:pt>
                <c:pt idx="851">
                  <c:v>-10295</c:v>
                </c:pt>
                <c:pt idx="852">
                  <c:v>-10290</c:v>
                </c:pt>
                <c:pt idx="853">
                  <c:v>-10285</c:v>
                </c:pt>
                <c:pt idx="854">
                  <c:v>-10280</c:v>
                </c:pt>
                <c:pt idx="855">
                  <c:v>-10275</c:v>
                </c:pt>
                <c:pt idx="856">
                  <c:v>-10270</c:v>
                </c:pt>
                <c:pt idx="857">
                  <c:v>-10265</c:v>
                </c:pt>
                <c:pt idx="858">
                  <c:v>-10260</c:v>
                </c:pt>
                <c:pt idx="859">
                  <c:v>-10255</c:v>
                </c:pt>
                <c:pt idx="860">
                  <c:v>-10250</c:v>
                </c:pt>
                <c:pt idx="861">
                  <c:v>-10245</c:v>
                </c:pt>
                <c:pt idx="862">
                  <c:v>-10240</c:v>
                </c:pt>
                <c:pt idx="863">
                  <c:v>-10235</c:v>
                </c:pt>
                <c:pt idx="864">
                  <c:v>-10230</c:v>
                </c:pt>
                <c:pt idx="865">
                  <c:v>-10225</c:v>
                </c:pt>
                <c:pt idx="866">
                  <c:v>-10220</c:v>
                </c:pt>
                <c:pt idx="867">
                  <c:v>-10215</c:v>
                </c:pt>
                <c:pt idx="868">
                  <c:v>-10210</c:v>
                </c:pt>
                <c:pt idx="869">
                  <c:v>-10205</c:v>
                </c:pt>
                <c:pt idx="870">
                  <c:v>-10200</c:v>
                </c:pt>
                <c:pt idx="871">
                  <c:v>-10195</c:v>
                </c:pt>
                <c:pt idx="872">
                  <c:v>-10190</c:v>
                </c:pt>
                <c:pt idx="873">
                  <c:v>-10185</c:v>
                </c:pt>
                <c:pt idx="874">
                  <c:v>-10180</c:v>
                </c:pt>
                <c:pt idx="875">
                  <c:v>-10175</c:v>
                </c:pt>
                <c:pt idx="876">
                  <c:v>-10170</c:v>
                </c:pt>
                <c:pt idx="877">
                  <c:v>-10165</c:v>
                </c:pt>
                <c:pt idx="878">
                  <c:v>-10160</c:v>
                </c:pt>
                <c:pt idx="879">
                  <c:v>-10155</c:v>
                </c:pt>
                <c:pt idx="880">
                  <c:v>-10150</c:v>
                </c:pt>
                <c:pt idx="881">
                  <c:v>-10145</c:v>
                </c:pt>
                <c:pt idx="882">
                  <c:v>-10140</c:v>
                </c:pt>
                <c:pt idx="883">
                  <c:v>-10135</c:v>
                </c:pt>
                <c:pt idx="884">
                  <c:v>-10130</c:v>
                </c:pt>
                <c:pt idx="885">
                  <c:v>-10125</c:v>
                </c:pt>
                <c:pt idx="886">
                  <c:v>-10120</c:v>
                </c:pt>
                <c:pt idx="887">
                  <c:v>-10115</c:v>
                </c:pt>
                <c:pt idx="888">
                  <c:v>-10110</c:v>
                </c:pt>
                <c:pt idx="889">
                  <c:v>-10105</c:v>
                </c:pt>
                <c:pt idx="890">
                  <c:v>-10100</c:v>
                </c:pt>
                <c:pt idx="891">
                  <c:v>-10095</c:v>
                </c:pt>
                <c:pt idx="892">
                  <c:v>-10090</c:v>
                </c:pt>
                <c:pt idx="893">
                  <c:v>-10085</c:v>
                </c:pt>
                <c:pt idx="894">
                  <c:v>-10080</c:v>
                </c:pt>
                <c:pt idx="895">
                  <c:v>-10075</c:v>
                </c:pt>
                <c:pt idx="896">
                  <c:v>-10070</c:v>
                </c:pt>
                <c:pt idx="897">
                  <c:v>-10065</c:v>
                </c:pt>
                <c:pt idx="898">
                  <c:v>-10060</c:v>
                </c:pt>
                <c:pt idx="899">
                  <c:v>-10055</c:v>
                </c:pt>
                <c:pt idx="900">
                  <c:v>-10050</c:v>
                </c:pt>
                <c:pt idx="901">
                  <c:v>-10045</c:v>
                </c:pt>
                <c:pt idx="902">
                  <c:v>-10040</c:v>
                </c:pt>
                <c:pt idx="903">
                  <c:v>-10035</c:v>
                </c:pt>
                <c:pt idx="904">
                  <c:v>-10030</c:v>
                </c:pt>
                <c:pt idx="905">
                  <c:v>-10025</c:v>
                </c:pt>
                <c:pt idx="906">
                  <c:v>-10020</c:v>
                </c:pt>
                <c:pt idx="907">
                  <c:v>-10015</c:v>
                </c:pt>
                <c:pt idx="908">
                  <c:v>-10010</c:v>
                </c:pt>
                <c:pt idx="909">
                  <c:v>-10005</c:v>
                </c:pt>
                <c:pt idx="910">
                  <c:v>-10000</c:v>
                </c:pt>
                <c:pt idx="911">
                  <c:v>-9995</c:v>
                </c:pt>
                <c:pt idx="912">
                  <c:v>-9990</c:v>
                </c:pt>
                <c:pt idx="913">
                  <c:v>-9985</c:v>
                </c:pt>
                <c:pt idx="914">
                  <c:v>-9980</c:v>
                </c:pt>
                <c:pt idx="915">
                  <c:v>-9975</c:v>
                </c:pt>
                <c:pt idx="916">
                  <c:v>-9970</c:v>
                </c:pt>
                <c:pt idx="917">
                  <c:v>-9965</c:v>
                </c:pt>
                <c:pt idx="918">
                  <c:v>-9960</c:v>
                </c:pt>
                <c:pt idx="919">
                  <c:v>-9955</c:v>
                </c:pt>
                <c:pt idx="920">
                  <c:v>-9950</c:v>
                </c:pt>
                <c:pt idx="921">
                  <c:v>-9945</c:v>
                </c:pt>
                <c:pt idx="922">
                  <c:v>-9940</c:v>
                </c:pt>
                <c:pt idx="923">
                  <c:v>-9935</c:v>
                </c:pt>
                <c:pt idx="924">
                  <c:v>-9930</c:v>
                </c:pt>
                <c:pt idx="925">
                  <c:v>-9925</c:v>
                </c:pt>
                <c:pt idx="926">
                  <c:v>-9920</c:v>
                </c:pt>
                <c:pt idx="927">
                  <c:v>-9915</c:v>
                </c:pt>
                <c:pt idx="928">
                  <c:v>-9910</c:v>
                </c:pt>
                <c:pt idx="929">
                  <c:v>-9905</c:v>
                </c:pt>
                <c:pt idx="930">
                  <c:v>-9900</c:v>
                </c:pt>
                <c:pt idx="931">
                  <c:v>-9895</c:v>
                </c:pt>
                <c:pt idx="932">
                  <c:v>-9890</c:v>
                </c:pt>
                <c:pt idx="933">
                  <c:v>-9885</c:v>
                </c:pt>
                <c:pt idx="934">
                  <c:v>-9880</c:v>
                </c:pt>
                <c:pt idx="935">
                  <c:v>-9875</c:v>
                </c:pt>
                <c:pt idx="936">
                  <c:v>-9870</c:v>
                </c:pt>
                <c:pt idx="937">
                  <c:v>-9865</c:v>
                </c:pt>
                <c:pt idx="938">
                  <c:v>-9860</c:v>
                </c:pt>
                <c:pt idx="939">
                  <c:v>-9855</c:v>
                </c:pt>
                <c:pt idx="940">
                  <c:v>-9850</c:v>
                </c:pt>
                <c:pt idx="941">
                  <c:v>-9845</c:v>
                </c:pt>
                <c:pt idx="942">
                  <c:v>-9840</c:v>
                </c:pt>
                <c:pt idx="943">
                  <c:v>-9835</c:v>
                </c:pt>
                <c:pt idx="944">
                  <c:v>-9830</c:v>
                </c:pt>
                <c:pt idx="945">
                  <c:v>-9825</c:v>
                </c:pt>
                <c:pt idx="946">
                  <c:v>-9820</c:v>
                </c:pt>
                <c:pt idx="947">
                  <c:v>-9815</c:v>
                </c:pt>
                <c:pt idx="948">
                  <c:v>-9810</c:v>
                </c:pt>
                <c:pt idx="949">
                  <c:v>-9805</c:v>
                </c:pt>
                <c:pt idx="950">
                  <c:v>-9800</c:v>
                </c:pt>
                <c:pt idx="951">
                  <c:v>-9795</c:v>
                </c:pt>
                <c:pt idx="952">
                  <c:v>-9790</c:v>
                </c:pt>
                <c:pt idx="953">
                  <c:v>-9785</c:v>
                </c:pt>
                <c:pt idx="954">
                  <c:v>-9780</c:v>
                </c:pt>
                <c:pt idx="955">
                  <c:v>-9775</c:v>
                </c:pt>
                <c:pt idx="956">
                  <c:v>-9770</c:v>
                </c:pt>
                <c:pt idx="957">
                  <c:v>-9765</c:v>
                </c:pt>
                <c:pt idx="958">
                  <c:v>-9760</c:v>
                </c:pt>
                <c:pt idx="959">
                  <c:v>-9755</c:v>
                </c:pt>
                <c:pt idx="960">
                  <c:v>-9750</c:v>
                </c:pt>
                <c:pt idx="961">
                  <c:v>-9745</c:v>
                </c:pt>
                <c:pt idx="962">
                  <c:v>-9740</c:v>
                </c:pt>
                <c:pt idx="963">
                  <c:v>-9735</c:v>
                </c:pt>
                <c:pt idx="964">
                  <c:v>-9730</c:v>
                </c:pt>
                <c:pt idx="965">
                  <c:v>-9725</c:v>
                </c:pt>
                <c:pt idx="966">
                  <c:v>-9720</c:v>
                </c:pt>
                <c:pt idx="967">
                  <c:v>-9715</c:v>
                </c:pt>
                <c:pt idx="968">
                  <c:v>-9710</c:v>
                </c:pt>
                <c:pt idx="969">
                  <c:v>-9705</c:v>
                </c:pt>
                <c:pt idx="970">
                  <c:v>-9700</c:v>
                </c:pt>
                <c:pt idx="971">
                  <c:v>-9695</c:v>
                </c:pt>
                <c:pt idx="972">
                  <c:v>-9690</c:v>
                </c:pt>
                <c:pt idx="973">
                  <c:v>-9685</c:v>
                </c:pt>
                <c:pt idx="974">
                  <c:v>-9680</c:v>
                </c:pt>
                <c:pt idx="975">
                  <c:v>-9675</c:v>
                </c:pt>
                <c:pt idx="976">
                  <c:v>-9670</c:v>
                </c:pt>
                <c:pt idx="977">
                  <c:v>-9665</c:v>
                </c:pt>
                <c:pt idx="978">
                  <c:v>-9660</c:v>
                </c:pt>
                <c:pt idx="979">
                  <c:v>-9655</c:v>
                </c:pt>
                <c:pt idx="980">
                  <c:v>-9650</c:v>
                </c:pt>
                <c:pt idx="981">
                  <c:v>-9645</c:v>
                </c:pt>
                <c:pt idx="982">
                  <c:v>-9640</c:v>
                </c:pt>
                <c:pt idx="983">
                  <c:v>-9635</c:v>
                </c:pt>
                <c:pt idx="984">
                  <c:v>-9630</c:v>
                </c:pt>
                <c:pt idx="985">
                  <c:v>-9625</c:v>
                </c:pt>
                <c:pt idx="986">
                  <c:v>-9620</c:v>
                </c:pt>
                <c:pt idx="987">
                  <c:v>-9615</c:v>
                </c:pt>
                <c:pt idx="988">
                  <c:v>-9610</c:v>
                </c:pt>
                <c:pt idx="989">
                  <c:v>-9605</c:v>
                </c:pt>
                <c:pt idx="990">
                  <c:v>-9600</c:v>
                </c:pt>
                <c:pt idx="991">
                  <c:v>-9595</c:v>
                </c:pt>
                <c:pt idx="992">
                  <c:v>-9590</c:v>
                </c:pt>
                <c:pt idx="993">
                  <c:v>-9585</c:v>
                </c:pt>
                <c:pt idx="994">
                  <c:v>-9580</c:v>
                </c:pt>
                <c:pt idx="995">
                  <c:v>-9575</c:v>
                </c:pt>
                <c:pt idx="996">
                  <c:v>-9570</c:v>
                </c:pt>
                <c:pt idx="997">
                  <c:v>-9565</c:v>
                </c:pt>
                <c:pt idx="998">
                  <c:v>-9560</c:v>
                </c:pt>
                <c:pt idx="999">
                  <c:v>-9555</c:v>
                </c:pt>
                <c:pt idx="1000">
                  <c:v>-9550</c:v>
                </c:pt>
                <c:pt idx="1001">
                  <c:v>-9545</c:v>
                </c:pt>
                <c:pt idx="1002">
                  <c:v>-9540</c:v>
                </c:pt>
                <c:pt idx="1003">
                  <c:v>-9535</c:v>
                </c:pt>
                <c:pt idx="1004">
                  <c:v>-9530</c:v>
                </c:pt>
                <c:pt idx="1005">
                  <c:v>-9525</c:v>
                </c:pt>
                <c:pt idx="1006">
                  <c:v>-9520</c:v>
                </c:pt>
                <c:pt idx="1007">
                  <c:v>-9515</c:v>
                </c:pt>
                <c:pt idx="1008">
                  <c:v>-9510</c:v>
                </c:pt>
                <c:pt idx="1009">
                  <c:v>-9505</c:v>
                </c:pt>
                <c:pt idx="1010">
                  <c:v>-9500</c:v>
                </c:pt>
                <c:pt idx="1011">
                  <c:v>-9495</c:v>
                </c:pt>
                <c:pt idx="1012">
                  <c:v>-9490</c:v>
                </c:pt>
                <c:pt idx="1013">
                  <c:v>-9485</c:v>
                </c:pt>
                <c:pt idx="1014">
                  <c:v>-9480</c:v>
                </c:pt>
                <c:pt idx="1015">
                  <c:v>-9475</c:v>
                </c:pt>
                <c:pt idx="1016">
                  <c:v>-9470</c:v>
                </c:pt>
                <c:pt idx="1017">
                  <c:v>-9465</c:v>
                </c:pt>
                <c:pt idx="1018">
                  <c:v>-9460</c:v>
                </c:pt>
                <c:pt idx="1019">
                  <c:v>-9455</c:v>
                </c:pt>
                <c:pt idx="1020">
                  <c:v>-9450</c:v>
                </c:pt>
                <c:pt idx="1021">
                  <c:v>-9445</c:v>
                </c:pt>
                <c:pt idx="1022">
                  <c:v>-9440</c:v>
                </c:pt>
                <c:pt idx="1023">
                  <c:v>-9435</c:v>
                </c:pt>
                <c:pt idx="1024">
                  <c:v>-9430</c:v>
                </c:pt>
                <c:pt idx="1025">
                  <c:v>-9425</c:v>
                </c:pt>
                <c:pt idx="1026">
                  <c:v>-9420</c:v>
                </c:pt>
                <c:pt idx="1027">
                  <c:v>-9415</c:v>
                </c:pt>
                <c:pt idx="1028">
                  <c:v>-9410</c:v>
                </c:pt>
                <c:pt idx="1029">
                  <c:v>-9405</c:v>
                </c:pt>
                <c:pt idx="1030">
                  <c:v>-9400</c:v>
                </c:pt>
                <c:pt idx="1031">
                  <c:v>-9395</c:v>
                </c:pt>
                <c:pt idx="1032">
                  <c:v>-9390</c:v>
                </c:pt>
                <c:pt idx="1033">
                  <c:v>-9385</c:v>
                </c:pt>
                <c:pt idx="1034">
                  <c:v>-9380</c:v>
                </c:pt>
                <c:pt idx="1035">
                  <c:v>-9375</c:v>
                </c:pt>
                <c:pt idx="1036">
                  <c:v>-9370</c:v>
                </c:pt>
                <c:pt idx="1037">
                  <c:v>-9365</c:v>
                </c:pt>
                <c:pt idx="1038">
                  <c:v>-9360</c:v>
                </c:pt>
                <c:pt idx="1039">
                  <c:v>-9355</c:v>
                </c:pt>
                <c:pt idx="1040">
                  <c:v>-9350</c:v>
                </c:pt>
                <c:pt idx="1041">
                  <c:v>-9345</c:v>
                </c:pt>
                <c:pt idx="1042">
                  <c:v>-9340</c:v>
                </c:pt>
                <c:pt idx="1043">
                  <c:v>-9335</c:v>
                </c:pt>
                <c:pt idx="1044">
                  <c:v>-9330</c:v>
                </c:pt>
                <c:pt idx="1045">
                  <c:v>-9325</c:v>
                </c:pt>
                <c:pt idx="1046">
                  <c:v>-9320</c:v>
                </c:pt>
                <c:pt idx="1047">
                  <c:v>-9315</c:v>
                </c:pt>
                <c:pt idx="1048">
                  <c:v>-9310</c:v>
                </c:pt>
                <c:pt idx="1049">
                  <c:v>-9305</c:v>
                </c:pt>
                <c:pt idx="1050">
                  <c:v>-9300</c:v>
                </c:pt>
                <c:pt idx="1051">
                  <c:v>-9295</c:v>
                </c:pt>
                <c:pt idx="1052">
                  <c:v>-9290</c:v>
                </c:pt>
                <c:pt idx="1053">
                  <c:v>-9285</c:v>
                </c:pt>
                <c:pt idx="1054">
                  <c:v>-9280</c:v>
                </c:pt>
                <c:pt idx="1055">
                  <c:v>-9275</c:v>
                </c:pt>
                <c:pt idx="1056">
                  <c:v>-9270</c:v>
                </c:pt>
                <c:pt idx="1057">
                  <c:v>-9265</c:v>
                </c:pt>
                <c:pt idx="1058">
                  <c:v>-9260</c:v>
                </c:pt>
                <c:pt idx="1059">
                  <c:v>-9255</c:v>
                </c:pt>
                <c:pt idx="1060">
                  <c:v>-9250</c:v>
                </c:pt>
                <c:pt idx="1061">
                  <c:v>-9245</c:v>
                </c:pt>
                <c:pt idx="1062">
                  <c:v>-9240</c:v>
                </c:pt>
                <c:pt idx="1063">
                  <c:v>-9235</c:v>
                </c:pt>
                <c:pt idx="1064">
                  <c:v>-9230</c:v>
                </c:pt>
                <c:pt idx="1065">
                  <c:v>-9225</c:v>
                </c:pt>
                <c:pt idx="1066">
                  <c:v>-9220</c:v>
                </c:pt>
                <c:pt idx="1067">
                  <c:v>-9215</c:v>
                </c:pt>
                <c:pt idx="1068">
                  <c:v>-9210</c:v>
                </c:pt>
                <c:pt idx="1069">
                  <c:v>-9205</c:v>
                </c:pt>
                <c:pt idx="1070">
                  <c:v>-9200</c:v>
                </c:pt>
                <c:pt idx="1071">
                  <c:v>-9195</c:v>
                </c:pt>
                <c:pt idx="1072">
                  <c:v>-9190</c:v>
                </c:pt>
                <c:pt idx="1073">
                  <c:v>-9185</c:v>
                </c:pt>
                <c:pt idx="1074">
                  <c:v>-9180</c:v>
                </c:pt>
                <c:pt idx="1075">
                  <c:v>-9175</c:v>
                </c:pt>
                <c:pt idx="1076">
                  <c:v>-9170</c:v>
                </c:pt>
                <c:pt idx="1077">
                  <c:v>-9165</c:v>
                </c:pt>
                <c:pt idx="1078">
                  <c:v>-9160</c:v>
                </c:pt>
                <c:pt idx="1079">
                  <c:v>-9155</c:v>
                </c:pt>
                <c:pt idx="1080">
                  <c:v>-9150</c:v>
                </c:pt>
                <c:pt idx="1081">
                  <c:v>-9145</c:v>
                </c:pt>
                <c:pt idx="1082">
                  <c:v>-9140</c:v>
                </c:pt>
                <c:pt idx="1083">
                  <c:v>-9135</c:v>
                </c:pt>
                <c:pt idx="1084">
                  <c:v>-9130</c:v>
                </c:pt>
                <c:pt idx="1085">
                  <c:v>-9125</c:v>
                </c:pt>
                <c:pt idx="1086">
                  <c:v>-9120</c:v>
                </c:pt>
                <c:pt idx="1087">
                  <c:v>-9115</c:v>
                </c:pt>
                <c:pt idx="1088">
                  <c:v>-9110</c:v>
                </c:pt>
                <c:pt idx="1089">
                  <c:v>-9105</c:v>
                </c:pt>
                <c:pt idx="1090">
                  <c:v>-9100</c:v>
                </c:pt>
                <c:pt idx="1091">
                  <c:v>-9095</c:v>
                </c:pt>
                <c:pt idx="1092">
                  <c:v>-9090</c:v>
                </c:pt>
                <c:pt idx="1093">
                  <c:v>-9085</c:v>
                </c:pt>
                <c:pt idx="1094">
                  <c:v>-9080</c:v>
                </c:pt>
                <c:pt idx="1095">
                  <c:v>-9075</c:v>
                </c:pt>
                <c:pt idx="1096">
                  <c:v>-9070</c:v>
                </c:pt>
                <c:pt idx="1097">
                  <c:v>-9065</c:v>
                </c:pt>
                <c:pt idx="1098">
                  <c:v>-9060</c:v>
                </c:pt>
                <c:pt idx="1099">
                  <c:v>-9055</c:v>
                </c:pt>
                <c:pt idx="1100">
                  <c:v>-9050</c:v>
                </c:pt>
                <c:pt idx="1101">
                  <c:v>-9045</c:v>
                </c:pt>
                <c:pt idx="1102">
                  <c:v>-9040</c:v>
                </c:pt>
                <c:pt idx="1103">
                  <c:v>-9035</c:v>
                </c:pt>
                <c:pt idx="1104">
                  <c:v>-9030</c:v>
                </c:pt>
                <c:pt idx="1105">
                  <c:v>-9025</c:v>
                </c:pt>
                <c:pt idx="1106">
                  <c:v>-9020</c:v>
                </c:pt>
                <c:pt idx="1107">
                  <c:v>-9015</c:v>
                </c:pt>
                <c:pt idx="1108">
                  <c:v>-9010</c:v>
                </c:pt>
                <c:pt idx="1109">
                  <c:v>-9005</c:v>
                </c:pt>
                <c:pt idx="1110">
                  <c:v>-9000</c:v>
                </c:pt>
                <c:pt idx="1111">
                  <c:v>-8995</c:v>
                </c:pt>
                <c:pt idx="1112">
                  <c:v>-8990</c:v>
                </c:pt>
                <c:pt idx="1113">
                  <c:v>-8985</c:v>
                </c:pt>
                <c:pt idx="1114">
                  <c:v>-8980</c:v>
                </c:pt>
                <c:pt idx="1115">
                  <c:v>-8975</c:v>
                </c:pt>
                <c:pt idx="1116">
                  <c:v>-8970</c:v>
                </c:pt>
                <c:pt idx="1117">
                  <c:v>-8965</c:v>
                </c:pt>
                <c:pt idx="1118">
                  <c:v>-8960</c:v>
                </c:pt>
                <c:pt idx="1119">
                  <c:v>-8955</c:v>
                </c:pt>
                <c:pt idx="1120">
                  <c:v>-8950</c:v>
                </c:pt>
                <c:pt idx="1121">
                  <c:v>-8945</c:v>
                </c:pt>
                <c:pt idx="1122">
                  <c:v>-8940</c:v>
                </c:pt>
                <c:pt idx="1123">
                  <c:v>-8935</c:v>
                </c:pt>
                <c:pt idx="1124">
                  <c:v>-8930</c:v>
                </c:pt>
                <c:pt idx="1125">
                  <c:v>-8925</c:v>
                </c:pt>
                <c:pt idx="1126">
                  <c:v>-8920</c:v>
                </c:pt>
                <c:pt idx="1127">
                  <c:v>-8915</c:v>
                </c:pt>
                <c:pt idx="1128">
                  <c:v>-8910</c:v>
                </c:pt>
                <c:pt idx="1129">
                  <c:v>-8905</c:v>
                </c:pt>
                <c:pt idx="1130">
                  <c:v>-8900</c:v>
                </c:pt>
                <c:pt idx="1131">
                  <c:v>-8895</c:v>
                </c:pt>
                <c:pt idx="1132">
                  <c:v>-8890</c:v>
                </c:pt>
                <c:pt idx="1133">
                  <c:v>-8885</c:v>
                </c:pt>
                <c:pt idx="1134">
                  <c:v>-8880</c:v>
                </c:pt>
                <c:pt idx="1135">
                  <c:v>-8875</c:v>
                </c:pt>
                <c:pt idx="1136">
                  <c:v>-8870</c:v>
                </c:pt>
                <c:pt idx="1137">
                  <c:v>-8865</c:v>
                </c:pt>
                <c:pt idx="1138">
                  <c:v>-8860</c:v>
                </c:pt>
                <c:pt idx="1139">
                  <c:v>-8855</c:v>
                </c:pt>
                <c:pt idx="1140">
                  <c:v>-8850</c:v>
                </c:pt>
                <c:pt idx="1141">
                  <c:v>-8845</c:v>
                </c:pt>
                <c:pt idx="1142">
                  <c:v>-8840</c:v>
                </c:pt>
                <c:pt idx="1143">
                  <c:v>-8835</c:v>
                </c:pt>
                <c:pt idx="1144">
                  <c:v>-8830</c:v>
                </c:pt>
                <c:pt idx="1145">
                  <c:v>-8825</c:v>
                </c:pt>
                <c:pt idx="1146">
                  <c:v>-8820</c:v>
                </c:pt>
                <c:pt idx="1147">
                  <c:v>-8815</c:v>
                </c:pt>
                <c:pt idx="1148">
                  <c:v>-8810</c:v>
                </c:pt>
                <c:pt idx="1149">
                  <c:v>-8805</c:v>
                </c:pt>
                <c:pt idx="1150">
                  <c:v>-8800</c:v>
                </c:pt>
                <c:pt idx="1151">
                  <c:v>-8795</c:v>
                </c:pt>
                <c:pt idx="1152">
                  <c:v>-8790</c:v>
                </c:pt>
                <c:pt idx="1153">
                  <c:v>-8785</c:v>
                </c:pt>
                <c:pt idx="1154">
                  <c:v>-8780</c:v>
                </c:pt>
                <c:pt idx="1155">
                  <c:v>-8775</c:v>
                </c:pt>
                <c:pt idx="1156">
                  <c:v>-8770</c:v>
                </c:pt>
                <c:pt idx="1157">
                  <c:v>-8765</c:v>
                </c:pt>
                <c:pt idx="1158">
                  <c:v>-8760</c:v>
                </c:pt>
                <c:pt idx="1159">
                  <c:v>-8755</c:v>
                </c:pt>
                <c:pt idx="1160">
                  <c:v>-8750</c:v>
                </c:pt>
                <c:pt idx="1161">
                  <c:v>-8745</c:v>
                </c:pt>
                <c:pt idx="1162">
                  <c:v>-8740</c:v>
                </c:pt>
                <c:pt idx="1163">
                  <c:v>-8735</c:v>
                </c:pt>
                <c:pt idx="1164">
                  <c:v>-8730</c:v>
                </c:pt>
                <c:pt idx="1165">
                  <c:v>-8725</c:v>
                </c:pt>
                <c:pt idx="1166">
                  <c:v>-8720</c:v>
                </c:pt>
                <c:pt idx="1167">
                  <c:v>-8715</c:v>
                </c:pt>
                <c:pt idx="1168">
                  <c:v>-8710</c:v>
                </c:pt>
                <c:pt idx="1169">
                  <c:v>-8705</c:v>
                </c:pt>
                <c:pt idx="1170">
                  <c:v>-8700</c:v>
                </c:pt>
                <c:pt idx="1171">
                  <c:v>-8695</c:v>
                </c:pt>
                <c:pt idx="1172">
                  <c:v>-8690</c:v>
                </c:pt>
                <c:pt idx="1173">
                  <c:v>-8685</c:v>
                </c:pt>
                <c:pt idx="1174">
                  <c:v>-8680</c:v>
                </c:pt>
                <c:pt idx="1175">
                  <c:v>-8675</c:v>
                </c:pt>
                <c:pt idx="1176">
                  <c:v>-8670</c:v>
                </c:pt>
                <c:pt idx="1177">
                  <c:v>-8665</c:v>
                </c:pt>
                <c:pt idx="1178">
                  <c:v>-8660</c:v>
                </c:pt>
                <c:pt idx="1179">
                  <c:v>-8655</c:v>
                </c:pt>
                <c:pt idx="1180">
                  <c:v>-8650</c:v>
                </c:pt>
                <c:pt idx="1181">
                  <c:v>-8645</c:v>
                </c:pt>
                <c:pt idx="1182">
                  <c:v>-8640</c:v>
                </c:pt>
                <c:pt idx="1183">
                  <c:v>-8635</c:v>
                </c:pt>
                <c:pt idx="1184">
                  <c:v>-8630</c:v>
                </c:pt>
                <c:pt idx="1185">
                  <c:v>-8625</c:v>
                </c:pt>
                <c:pt idx="1186">
                  <c:v>-8620</c:v>
                </c:pt>
                <c:pt idx="1187">
                  <c:v>-8615</c:v>
                </c:pt>
                <c:pt idx="1188">
                  <c:v>-8610</c:v>
                </c:pt>
                <c:pt idx="1189">
                  <c:v>-8605</c:v>
                </c:pt>
                <c:pt idx="1190">
                  <c:v>-8600</c:v>
                </c:pt>
                <c:pt idx="1191">
                  <c:v>-8595</c:v>
                </c:pt>
                <c:pt idx="1192">
                  <c:v>-8590</c:v>
                </c:pt>
                <c:pt idx="1193">
                  <c:v>-8585</c:v>
                </c:pt>
                <c:pt idx="1194">
                  <c:v>-8580</c:v>
                </c:pt>
                <c:pt idx="1195">
                  <c:v>-8575</c:v>
                </c:pt>
                <c:pt idx="1196">
                  <c:v>-8570</c:v>
                </c:pt>
                <c:pt idx="1197">
                  <c:v>-8565</c:v>
                </c:pt>
                <c:pt idx="1198">
                  <c:v>-8560</c:v>
                </c:pt>
                <c:pt idx="1199">
                  <c:v>-8555</c:v>
                </c:pt>
                <c:pt idx="1200">
                  <c:v>-8550</c:v>
                </c:pt>
                <c:pt idx="1201">
                  <c:v>-8545</c:v>
                </c:pt>
                <c:pt idx="1202">
                  <c:v>-8540</c:v>
                </c:pt>
                <c:pt idx="1203">
                  <c:v>-8535</c:v>
                </c:pt>
                <c:pt idx="1204">
                  <c:v>-8530</c:v>
                </c:pt>
                <c:pt idx="1205">
                  <c:v>-8525</c:v>
                </c:pt>
                <c:pt idx="1206">
                  <c:v>-8520</c:v>
                </c:pt>
                <c:pt idx="1207">
                  <c:v>-8515</c:v>
                </c:pt>
                <c:pt idx="1208">
                  <c:v>-8510</c:v>
                </c:pt>
                <c:pt idx="1209">
                  <c:v>-8505</c:v>
                </c:pt>
                <c:pt idx="1210">
                  <c:v>-8500</c:v>
                </c:pt>
                <c:pt idx="1211">
                  <c:v>-8495</c:v>
                </c:pt>
                <c:pt idx="1212">
                  <c:v>-8490</c:v>
                </c:pt>
                <c:pt idx="1213">
                  <c:v>-8485</c:v>
                </c:pt>
                <c:pt idx="1214">
                  <c:v>-8480</c:v>
                </c:pt>
                <c:pt idx="1215">
                  <c:v>-8475</c:v>
                </c:pt>
                <c:pt idx="1216">
                  <c:v>-8470</c:v>
                </c:pt>
                <c:pt idx="1217">
                  <c:v>-8465</c:v>
                </c:pt>
                <c:pt idx="1218">
                  <c:v>-8460</c:v>
                </c:pt>
                <c:pt idx="1219">
                  <c:v>-8455</c:v>
                </c:pt>
                <c:pt idx="1220">
                  <c:v>-8450</c:v>
                </c:pt>
                <c:pt idx="1221">
                  <c:v>-8445</c:v>
                </c:pt>
                <c:pt idx="1222">
                  <c:v>-8440</c:v>
                </c:pt>
                <c:pt idx="1223">
                  <c:v>-8435</c:v>
                </c:pt>
                <c:pt idx="1224">
                  <c:v>-8430</c:v>
                </c:pt>
                <c:pt idx="1225">
                  <c:v>-8425</c:v>
                </c:pt>
                <c:pt idx="1226">
                  <c:v>-8420</c:v>
                </c:pt>
                <c:pt idx="1227">
                  <c:v>-8415</c:v>
                </c:pt>
                <c:pt idx="1228">
                  <c:v>-8410</c:v>
                </c:pt>
                <c:pt idx="1229">
                  <c:v>-8405</c:v>
                </c:pt>
                <c:pt idx="1230">
                  <c:v>-8400</c:v>
                </c:pt>
                <c:pt idx="1231">
                  <c:v>-8395</c:v>
                </c:pt>
                <c:pt idx="1232">
                  <c:v>-8390</c:v>
                </c:pt>
                <c:pt idx="1233">
                  <c:v>-8385</c:v>
                </c:pt>
                <c:pt idx="1234">
                  <c:v>-8380</c:v>
                </c:pt>
                <c:pt idx="1235">
                  <c:v>-8375</c:v>
                </c:pt>
                <c:pt idx="1236">
                  <c:v>-8370</c:v>
                </c:pt>
                <c:pt idx="1237">
                  <c:v>-8365</c:v>
                </c:pt>
                <c:pt idx="1238">
                  <c:v>-8360</c:v>
                </c:pt>
                <c:pt idx="1239">
                  <c:v>-8355</c:v>
                </c:pt>
                <c:pt idx="1240">
                  <c:v>-8350</c:v>
                </c:pt>
                <c:pt idx="1241">
                  <c:v>-8345</c:v>
                </c:pt>
                <c:pt idx="1242">
                  <c:v>-8340</c:v>
                </c:pt>
                <c:pt idx="1243">
                  <c:v>-8335</c:v>
                </c:pt>
                <c:pt idx="1244">
                  <c:v>-8330</c:v>
                </c:pt>
                <c:pt idx="1245">
                  <c:v>-8325</c:v>
                </c:pt>
                <c:pt idx="1246">
                  <c:v>-8320</c:v>
                </c:pt>
                <c:pt idx="1247">
                  <c:v>-8315</c:v>
                </c:pt>
                <c:pt idx="1248">
                  <c:v>-8310</c:v>
                </c:pt>
                <c:pt idx="1249">
                  <c:v>-8305</c:v>
                </c:pt>
                <c:pt idx="1250">
                  <c:v>-8300</c:v>
                </c:pt>
                <c:pt idx="1251">
                  <c:v>-8295</c:v>
                </c:pt>
                <c:pt idx="1252">
                  <c:v>-8290</c:v>
                </c:pt>
                <c:pt idx="1253">
                  <c:v>-8285</c:v>
                </c:pt>
                <c:pt idx="1254">
                  <c:v>-8280</c:v>
                </c:pt>
                <c:pt idx="1255">
                  <c:v>-8275</c:v>
                </c:pt>
                <c:pt idx="1256">
                  <c:v>-8270</c:v>
                </c:pt>
                <c:pt idx="1257">
                  <c:v>-8265</c:v>
                </c:pt>
                <c:pt idx="1258">
                  <c:v>-8260</c:v>
                </c:pt>
                <c:pt idx="1259">
                  <c:v>-8255</c:v>
                </c:pt>
                <c:pt idx="1260">
                  <c:v>-8250</c:v>
                </c:pt>
                <c:pt idx="1261">
                  <c:v>-8245</c:v>
                </c:pt>
                <c:pt idx="1262">
                  <c:v>-8240</c:v>
                </c:pt>
                <c:pt idx="1263">
                  <c:v>-8235</c:v>
                </c:pt>
                <c:pt idx="1264">
                  <c:v>-8230</c:v>
                </c:pt>
                <c:pt idx="1265">
                  <c:v>-8225</c:v>
                </c:pt>
                <c:pt idx="1266">
                  <c:v>-8220</c:v>
                </c:pt>
                <c:pt idx="1267">
                  <c:v>-8215</c:v>
                </c:pt>
                <c:pt idx="1268">
                  <c:v>-8210</c:v>
                </c:pt>
                <c:pt idx="1269">
                  <c:v>-8205</c:v>
                </c:pt>
                <c:pt idx="1270">
                  <c:v>-8200</c:v>
                </c:pt>
                <c:pt idx="1271">
                  <c:v>-8195</c:v>
                </c:pt>
                <c:pt idx="1272">
                  <c:v>-8190</c:v>
                </c:pt>
                <c:pt idx="1273">
                  <c:v>-8185</c:v>
                </c:pt>
                <c:pt idx="1274">
                  <c:v>-8180</c:v>
                </c:pt>
                <c:pt idx="1275">
                  <c:v>-8175</c:v>
                </c:pt>
                <c:pt idx="1276">
                  <c:v>-8170</c:v>
                </c:pt>
                <c:pt idx="1277">
                  <c:v>-8165</c:v>
                </c:pt>
                <c:pt idx="1278">
                  <c:v>-8160</c:v>
                </c:pt>
                <c:pt idx="1279">
                  <c:v>-8155</c:v>
                </c:pt>
                <c:pt idx="1280">
                  <c:v>-8150</c:v>
                </c:pt>
                <c:pt idx="1281">
                  <c:v>-8145</c:v>
                </c:pt>
                <c:pt idx="1282">
                  <c:v>-8140</c:v>
                </c:pt>
                <c:pt idx="1283">
                  <c:v>-8135</c:v>
                </c:pt>
                <c:pt idx="1284">
                  <c:v>-8130</c:v>
                </c:pt>
                <c:pt idx="1285">
                  <c:v>-8125</c:v>
                </c:pt>
                <c:pt idx="1286">
                  <c:v>-8120</c:v>
                </c:pt>
                <c:pt idx="1287">
                  <c:v>-8115</c:v>
                </c:pt>
                <c:pt idx="1288">
                  <c:v>-8110</c:v>
                </c:pt>
                <c:pt idx="1289">
                  <c:v>-8105</c:v>
                </c:pt>
                <c:pt idx="1290">
                  <c:v>-8100</c:v>
                </c:pt>
                <c:pt idx="1291">
                  <c:v>-8095</c:v>
                </c:pt>
                <c:pt idx="1292">
                  <c:v>-8090</c:v>
                </c:pt>
                <c:pt idx="1293">
                  <c:v>-8085</c:v>
                </c:pt>
                <c:pt idx="1294">
                  <c:v>-8080</c:v>
                </c:pt>
                <c:pt idx="1295">
                  <c:v>-8075</c:v>
                </c:pt>
                <c:pt idx="1296">
                  <c:v>-8070</c:v>
                </c:pt>
                <c:pt idx="1297">
                  <c:v>-8065</c:v>
                </c:pt>
                <c:pt idx="1298">
                  <c:v>-8060</c:v>
                </c:pt>
                <c:pt idx="1299">
                  <c:v>-8055</c:v>
                </c:pt>
                <c:pt idx="1300">
                  <c:v>-8050</c:v>
                </c:pt>
                <c:pt idx="1301">
                  <c:v>-8045</c:v>
                </c:pt>
                <c:pt idx="1302">
                  <c:v>-8040</c:v>
                </c:pt>
                <c:pt idx="1303">
                  <c:v>-8035</c:v>
                </c:pt>
                <c:pt idx="1304">
                  <c:v>-8030</c:v>
                </c:pt>
                <c:pt idx="1305">
                  <c:v>-8025</c:v>
                </c:pt>
                <c:pt idx="1306">
                  <c:v>-8020</c:v>
                </c:pt>
                <c:pt idx="1307">
                  <c:v>-8015</c:v>
                </c:pt>
                <c:pt idx="1308">
                  <c:v>-8010</c:v>
                </c:pt>
                <c:pt idx="1309">
                  <c:v>-8005</c:v>
                </c:pt>
                <c:pt idx="1310">
                  <c:v>-8000</c:v>
                </c:pt>
                <c:pt idx="1311">
                  <c:v>-7995</c:v>
                </c:pt>
                <c:pt idx="1312">
                  <c:v>-7990</c:v>
                </c:pt>
                <c:pt idx="1313">
                  <c:v>-7985</c:v>
                </c:pt>
                <c:pt idx="1314">
                  <c:v>-7980</c:v>
                </c:pt>
                <c:pt idx="1315">
                  <c:v>-7975</c:v>
                </c:pt>
                <c:pt idx="1316">
                  <c:v>-7970</c:v>
                </c:pt>
                <c:pt idx="1317">
                  <c:v>-7965</c:v>
                </c:pt>
                <c:pt idx="1318">
                  <c:v>-7960</c:v>
                </c:pt>
                <c:pt idx="1319">
                  <c:v>-7955</c:v>
                </c:pt>
                <c:pt idx="1320">
                  <c:v>-7950</c:v>
                </c:pt>
                <c:pt idx="1321">
                  <c:v>-7945</c:v>
                </c:pt>
                <c:pt idx="1322">
                  <c:v>-7940</c:v>
                </c:pt>
                <c:pt idx="1323">
                  <c:v>-7935</c:v>
                </c:pt>
                <c:pt idx="1324">
                  <c:v>-7930</c:v>
                </c:pt>
                <c:pt idx="1325">
                  <c:v>-7925</c:v>
                </c:pt>
                <c:pt idx="1326">
                  <c:v>-7920</c:v>
                </c:pt>
                <c:pt idx="1327">
                  <c:v>-7915</c:v>
                </c:pt>
                <c:pt idx="1328">
                  <c:v>-7910</c:v>
                </c:pt>
                <c:pt idx="1329">
                  <c:v>-7905</c:v>
                </c:pt>
                <c:pt idx="1330">
                  <c:v>-7900</c:v>
                </c:pt>
                <c:pt idx="1331">
                  <c:v>-7895</c:v>
                </c:pt>
                <c:pt idx="1332">
                  <c:v>-7890</c:v>
                </c:pt>
                <c:pt idx="1333">
                  <c:v>-7885</c:v>
                </c:pt>
                <c:pt idx="1334">
                  <c:v>-7880</c:v>
                </c:pt>
                <c:pt idx="1335">
                  <c:v>-7875</c:v>
                </c:pt>
                <c:pt idx="1336">
                  <c:v>-7870</c:v>
                </c:pt>
                <c:pt idx="1337">
                  <c:v>-7865</c:v>
                </c:pt>
                <c:pt idx="1338">
                  <c:v>-7860</c:v>
                </c:pt>
                <c:pt idx="1339">
                  <c:v>-7855</c:v>
                </c:pt>
                <c:pt idx="1340">
                  <c:v>-7850</c:v>
                </c:pt>
                <c:pt idx="1341">
                  <c:v>-7845</c:v>
                </c:pt>
                <c:pt idx="1342">
                  <c:v>-7840</c:v>
                </c:pt>
                <c:pt idx="1343">
                  <c:v>-7835</c:v>
                </c:pt>
                <c:pt idx="1344">
                  <c:v>-7830</c:v>
                </c:pt>
                <c:pt idx="1345">
                  <c:v>-7825</c:v>
                </c:pt>
                <c:pt idx="1346">
                  <c:v>-7820</c:v>
                </c:pt>
                <c:pt idx="1347">
                  <c:v>-7815</c:v>
                </c:pt>
                <c:pt idx="1348">
                  <c:v>-7810</c:v>
                </c:pt>
                <c:pt idx="1349">
                  <c:v>-7805</c:v>
                </c:pt>
                <c:pt idx="1350">
                  <c:v>-7800</c:v>
                </c:pt>
                <c:pt idx="1351">
                  <c:v>-7795</c:v>
                </c:pt>
                <c:pt idx="1352">
                  <c:v>-7790</c:v>
                </c:pt>
                <c:pt idx="1353">
                  <c:v>-7785</c:v>
                </c:pt>
                <c:pt idx="1354">
                  <c:v>-7780</c:v>
                </c:pt>
                <c:pt idx="1355">
                  <c:v>-7775</c:v>
                </c:pt>
                <c:pt idx="1356">
                  <c:v>-7770</c:v>
                </c:pt>
                <c:pt idx="1357">
                  <c:v>-7765</c:v>
                </c:pt>
                <c:pt idx="1358">
                  <c:v>-7760</c:v>
                </c:pt>
                <c:pt idx="1359">
                  <c:v>-7755</c:v>
                </c:pt>
                <c:pt idx="1360">
                  <c:v>-7750</c:v>
                </c:pt>
                <c:pt idx="1361">
                  <c:v>-7745</c:v>
                </c:pt>
                <c:pt idx="1362">
                  <c:v>-7740</c:v>
                </c:pt>
                <c:pt idx="1363">
                  <c:v>-7735</c:v>
                </c:pt>
                <c:pt idx="1364">
                  <c:v>-7730</c:v>
                </c:pt>
                <c:pt idx="1365">
                  <c:v>-7725</c:v>
                </c:pt>
                <c:pt idx="1366">
                  <c:v>-7720</c:v>
                </c:pt>
                <c:pt idx="1367">
                  <c:v>-7715</c:v>
                </c:pt>
                <c:pt idx="1368">
                  <c:v>-7710</c:v>
                </c:pt>
                <c:pt idx="1369">
                  <c:v>-7705</c:v>
                </c:pt>
                <c:pt idx="1370">
                  <c:v>-7700</c:v>
                </c:pt>
                <c:pt idx="1371">
                  <c:v>-7695</c:v>
                </c:pt>
                <c:pt idx="1372">
                  <c:v>-7690</c:v>
                </c:pt>
                <c:pt idx="1373">
                  <c:v>-7685</c:v>
                </c:pt>
                <c:pt idx="1374">
                  <c:v>-7680</c:v>
                </c:pt>
                <c:pt idx="1375">
                  <c:v>-7675</c:v>
                </c:pt>
                <c:pt idx="1376">
                  <c:v>-7670</c:v>
                </c:pt>
                <c:pt idx="1377">
                  <c:v>-7665</c:v>
                </c:pt>
                <c:pt idx="1378">
                  <c:v>-7660</c:v>
                </c:pt>
                <c:pt idx="1379">
                  <c:v>-7655</c:v>
                </c:pt>
                <c:pt idx="1380">
                  <c:v>-7650</c:v>
                </c:pt>
                <c:pt idx="1381">
                  <c:v>-7645</c:v>
                </c:pt>
                <c:pt idx="1382">
                  <c:v>-7640</c:v>
                </c:pt>
                <c:pt idx="1383">
                  <c:v>-7635</c:v>
                </c:pt>
                <c:pt idx="1384">
                  <c:v>-7630</c:v>
                </c:pt>
                <c:pt idx="1385">
                  <c:v>-7625</c:v>
                </c:pt>
                <c:pt idx="1386">
                  <c:v>-7620</c:v>
                </c:pt>
                <c:pt idx="1387">
                  <c:v>-7615</c:v>
                </c:pt>
                <c:pt idx="1388">
                  <c:v>-7610</c:v>
                </c:pt>
                <c:pt idx="1389">
                  <c:v>-7605</c:v>
                </c:pt>
                <c:pt idx="1390">
                  <c:v>-7600</c:v>
                </c:pt>
                <c:pt idx="1391">
                  <c:v>-7595</c:v>
                </c:pt>
                <c:pt idx="1392">
                  <c:v>-7590</c:v>
                </c:pt>
                <c:pt idx="1393">
                  <c:v>-7585</c:v>
                </c:pt>
                <c:pt idx="1394">
                  <c:v>-7580</c:v>
                </c:pt>
                <c:pt idx="1395">
                  <c:v>-7575</c:v>
                </c:pt>
                <c:pt idx="1396">
                  <c:v>-7570</c:v>
                </c:pt>
                <c:pt idx="1397">
                  <c:v>-7565</c:v>
                </c:pt>
                <c:pt idx="1398">
                  <c:v>-7560</c:v>
                </c:pt>
                <c:pt idx="1399">
                  <c:v>-7555</c:v>
                </c:pt>
                <c:pt idx="1400">
                  <c:v>-7550</c:v>
                </c:pt>
                <c:pt idx="1401">
                  <c:v>-7545</c:v>
                </c:pt>
                <c:pt idx="1402">
                  <c:v>-7540</c:v>
                </c:pt>
                <c:pt idx="1403">
                  <c:v>-7535</c:v>
                </c:pt>
                <c:pt idx="1404">
                  <c:v>-7530</c:v>
                </c:pt>
                <c:pt idx="1405">
                  <c:v>-7525</c:v>
                </c:pt>
                <c:pt idx="1406">
                  <c:v>-7520</c:v>
                </c:pt>
                <c:pt idx="1407">
                  <c:v>-7515</c:v>
                </c:pt>
                <c:pt idx="1408">
                  <c:v>-7510</c:v>
                </c:pt>
                <c:pt idx="1409">
                  <c:v>-7505</c:v>
                </c:pt>
                <c:pt idx="1410">
                  <c:v>-7500</c:v>
                </c:pt>
                <c:pt idx="1411">
                  <c:v>-7495</c:v>
                </c:pt>
                <c:pt idx="1412">
                  <c:v>-7490</c:v>
                </c:pt>
                <c:pt idx="1413">
                  <c:v>-7485</c:v>
                </c:pt>
                <c:pt idx="1414">
                  <c:v>-7480</c:v>
                </c:pt>
                <c:pt idx="1415">
                  <c:v>-7475</c:v>
                </c:pt>
                <c:pt idx="1416">
                  <c:v>-7470</c:v>
                </c:pt>
                <c:pt idx="1417">
                  <c:v>-7465</c:v>
                </c:pt>
                <c:pt idx="1418">
                  <c:v>-7460</c:v>
                </c:pt>
                <c:pt idx="1419">
                  <c:v>-7455</c:v>
                </c:pt>
                <c:pt idx="1420">
                  <c:v>-7450</c:v>
                </c:pt>
                <c:pt idx="1421">
                  <c:v>-7445</c:v>
                </c:pt>
                <c:pt idx="1422">
                  <c:v>-7440</c:v>
                </c:pt>
                <c:pt idx="1423">
                  <c:v>-7435</c:v>
                </c:pt>
                <c:pt idx="1424">
                  <c:v>-7430</c:v>
                </c:pt>
                <c:pt idx="1425">
                  <c:v>-7425</c:v>
                </c:pt>
                <c:pt idx="1426">
                  <c:v>-7420</c:v>
                </c:pt>
                <c:pt idx="1427">
                  <c:v>-7415</c:v>
                </c:pt>
                <c:pt idx="1428">
                  <c:v>-7410</c:v>
                </c:pt>
                <c:pt idx="1429">
                  <c:v>-7405</c:v>
                </c:pt>
                <c:pt idx="1430">
                  <c:v>-7400</c:v>
                </c:pt>
                <c:pt idx="1431">
                  <c:v>-7395</c:v>
                </c:pt>
                <c:pt idx="1432">
                  <c:v>-7390</c:v>
                </c:pt>
                <c:pt idx="1433">
                  <c:v>-7385</c:v>
                </c:pt>
                <c:pt idx="1434">
                  <c:v>-7380</c:v>
                </c:pt>
                <c:pt idx="1435">
                  <c:v>-7375</c:v>
                </c:pt>
                <c:pt idx="1436">
                  <c:v>-7370</c:v>
                </c:pt>
                <c:pt idx="1437">
                  <c:v>-7365</c:v>
                </c:pt>
                <c:pt idx="1438">
                  <c:v>-7360</c:v>
                </c:pt>
                <c:pt idx="1439">
                  <c:v>-7355</c:v>
                </c:pt>
                <c:pt idx="1440">
                  <c:v>-7350</c:v>
                </c:pt>
                <c:pt idx="1441">
                  <c:v>-7345</c:v>
                </c:pt>
                <c:pt idx="1442">
                  <c:v>-7340</c:v>
                </c:pt>
                <c:pt idx="1443">
                  <c:v>-7335</c:v>
                </c:pt>
                <c:pt idx="1444">
                  <c:v>-7330</c:v>
                </c:pt>
                <c:pt idx="1445">
                  <c:v>-7325</c:v>
                </c:pt>
                <c:pt idx="1446">
                  <c:v>-7320</c:v>
                </c:pt>
                <c:pt idx="1447">
                  <c:v>-7315</c:v>
                </c:pt>
                <c:pt idx="1448">
                  <c:v>-7310</c:v>
                </c:pt>
                <c:pt idx="1449">
                  <c:v>-7305</c:v>
                </c:pt>
                <c:pt idx="1450">
                  <c:v>-7300</c:v>
                </c:pt>
                <c:pt idx="1451">
                  <c:v>-7295</c:v>
                </c:pt>
                <c:pt idx="1452">
                  <c:v>-7290</c:v>
                </c:pt>
                <c:pt idx="1453">
                  <c:v>-7285</c:v>
                </c:pt>
                <c:pt idx="1454">
                  <c:v>-7280</c:v>
                </c:pt>
                <c:pt idx="1455">
                  <c:v>-7275</c:v>
                </c:pt>
                <c:pt idx="1456">
                  <c:v>-7270</c:v>
                </c:pt>
                <c:pt idx="1457">
                  <c:v>-7265</c:v>
                </c:pt>
                <c:pt idx="1458">
                  <c:v>-7260</c:v>
                </c:pt>
                <c:pt idx="1459">
                  <c:v>-7255</c:v>
                </c:pt>
                <c:pt idx="1460">
                  <c:v>-7250</c:v>
                </c:pt>
                <c:pt idx="1461">
                  <c:v>-7245</c:v>
                </c:pt>
                <c:pt idx="1462">
                  <c:v>-7240</c:v>
                </c:pt>
                <c:pt idx="1463">
                  <c:v>-7235</c:v>
                </c:pt>
                <c:pt idx="1464">
                  <c:v>-7230</c:v>
                </c:pt>
                <c:pt idx="1465">
                  <c:v>-7225</c:v>
                </c:pt>
                <c:pt idx="1466">
                  <c:v>-7220</c:v>
                </c:pt>
                <c:pt idx="1467">
                  <c:v>-7215</c:v>
                </c:pt>
                <c:pt idx="1468">
                  <c:v>-7210</c:v>
                </c:pt>
                <c:pt idx="1469">
                  <c:v>-7205</c:v>
                </c:pt>
                <c:pt idx="1470">
                  <c:v>-7200</c:v>
                </c:pt>
                <c:pt idx="1471">
                  <c:v>-7195</c:v>
                </c:pt>
                <c:pt idx="1472">
                  <c:v>-7190</c:v>
                </c:pt>
                <c:pt idx="1473">
                  <c:v>-7185</c:v>
                </c:pt>
                <c:pt idx="1474">
                  <c:v>-7180</c:v>
                </c:pt>
                <c:pt idx="1475">
                  <c:v>-7175</c:v>
                </c:pt>
                <c:pt idx="1476">
                  <c:v>-7170</c:v>
                </c:pt>
                <c:pt idx="1477">
                  <c:v>-7165</c:v>
                </c:pt>
                <c:pt idx="1478">
                  <c:v>-7160</c:v>
                </c:pt>
                <c:pt idx="1479">
                  <c:v>-7155</c:v>
                </c:pt>
                <c:pt idx="1480">
                  <c:v>-7150</c:v>
                </c:pt>
                <c:pt idx="1481">
                  <c:v>-7145</c:v>
                </c:pt>
                <c:pt idx="1482">
                  <c:v>-7140</c:v>
                </c:pt>
                <c:pt idx="1483">
                  <c:v>-7135</c:v>
                </c:pt>
                <c:pt idx="1484">
                  <c:v>-7130</c:v>
                </c:pt>
                <c:pt idx="1485">
                  <c:v>-7125</c:v>
                </c:pt>
                <c:pt idx="1486">
                  <c:v>-7120</c:v>
                </c:pt>
                <c:pt idx="1487">
                  <c:v>-7115</c:v>
                </c:pt>
                <c:pt idx="1488">
                  <c:v>-7110</c:v>
                </c:pt>
                <c:pt idx="1489">
                  <c:v>-7105</c:v>
                </c:pt>
                <c:pt idx="1490">
                  <c:v>-7100</c:v>
                </c:pt>
                <c:pt idx="1491">
                  <c:v>-7095</c:v>
                </c:pt>
                <c:pt idx="1492">
                  <c:v>-7090</c:v>
                </c:pt>
                <c:pt idx="1493">
                  <c:v>-7085</c:v>
                </c:pt>
                <c:pt idx="1494">
                  <c:v>-7080</c:v>
                </c:pt>
                <c:pt idx="1495">
                  <c:v>-7075</c:v>
                </c:pt>
                <c:pt idx="1496">
                  <c:v>-7070</c:v>
                </c:pt>
                <c:pt idx="1497">
                  <c:v>-7065</c:v>
                </c:pt>
                <c:pt idx="1498">
                  <c:v>-7060</c:v>
                </c:pt>
                <c:pt idx="1499">
                  <c:v>-7055</c:v>
                </c:pt>
                <c:pt idx="1500">
                  <c:v>-7050</c:v>
                </c:pt>
                <c:pt idx="1501">
                  <c:v>-7045</c:v>
                </c:pt>
                <c:pt idx="1502">
                  <c:v>-7040</c:v>
                </c:pt>
                <c:pt idx="1503">
                  <c:v>-7035</c:v>
                </c:pt>
                <c:pt idx="1504">
                  <c:v>-7030</c:v>
                </c:pt>
                <c:pt idx="1505">
                  <c:v>-7025</c:v>
                </c:pt>
                <c:pt idx="1506">
                  <c:v>-7020</c:v>
                </c:pt>
                <c:pt idx="1507">
                  <c:v>-7015</c:v>
                </c:pt>
                <c:pt idx="1508">
                  <c:v>-7010</c:v>
                </c:pt>
                <c:pt idx="1509">
                  <c:v>-7005</c:v>
                </c:pt>
                <c:pt idx="1510">
                  <c:v>-7000</c:v>
                </c:pt>
                <c:pt idx="1511">
                  <c:v>-6995</c:v>
                </c:pt>
                <c:pt idx="1512">
                  <c:v>-6990</c:v>
                </c:pt>
                <c:pt idx="1513">
                  <c:v>-6985</c:v>
                </c:pt>
                <c:pt idx="1514">
                  <c:v>-6980</c:v>
                </c:pt>
                <c:pt idx="1515">
                  <c:v>-6975</c:v>
                </c:pt>
                <c:pt idx="1516">
                  <c:v>-6970</c:v>
                </c:pt>
                <c:pt idx="1517">
                  <c:v>-6965</c:v>
                </c:pt>
                <c:pt idx="1518">
                  <c:v>-6960</c:v>
                </c:pt>
                <c:pt idx="1519">
                  <c:v>-6955</c:v>
                </c:pt>
                <c:pt idx="1520">
                  <c:v>-6950</c:v>
                </c:pt>
                <c:pt idx="1521">
                  <c:v>-6945</c:v>
                </c:pt>
                <c:pt idx="1522">
                  <c:v>-6940</c:v>
                </c:pt>
                <c:pt idx="1523">
                  <c:v>-6935</c:v>
                </c:pt>
                <c:pt idx="1524">
                  <c:v>-6930</c:v>
                </c:pt>
                <c:pt idx="1525">
                  <c:v>-6925</c:v>
                </c:pt>
                <c:pt idx="1526">
                  <c:v>-6920</c:v>
                </c:pt>
                <c:pt idx="1527">
                  <c:v>-6915</c:v>
                </c:pt>
                <c:pt idx="1528">
                  <c:v>-6910</c:v>
                </c:pt>
                <c:pt idx="1529">
                  <c:v>-6905</c:v>
                </c:pt>
                <c:pt idx="1530">
                  <c:v>-6900</c:v>
                </c:pt>
                <c:pt idx="1531">
                  <c:v>-6895</c:v>
                </c:pt>
                <c:pt idx="1532">
                  <c:v>-6890</c:v>
                </c:pt>
                <c:pt idx="1533">
                  <c:v>-6885</c:v>
                </c:pt>
                <c:pt idx="1534">
                  <c:v>-6880</c:v>
                </c:pt>
                <c:pt idx="1535">
                  <c:v>-6875</c:v>
                </c:pt>
                <c:pt idx="1536">
                  <c:v>-6870</c:v>
                </c:pt>
                <c:pt idx="1537">
                  <c:v>-6865</c:v>
                </c:pt>
                <c:pt idx="1538">
                  <c:v>-6860</c:v>
                </c:pt>
                <c:pt idx="1539">
                  <c:v>-6855</c:v>
                </c:pt>
                <c:pt idx="1540">
                  <c:v>-6850</c:v>
                </c:pt>
                <c:pt idx="1541">
                  <c:v>-6845</c:v>
                </c:pt>
                <c:pt idx="1542">
                  <c:v>-6840</c:v>
                </c:pt>
                <c:pt idx="1543">
                  <c:v>-6835</c:v>
                </c:pt>
                <c:pt idx="1544">
                  <c:v>-6830</c:v>
                </c:pt>
                <c:pt idx="1545">
                  <c:v>-6825</c:v>
                </c:pt>
                <c:pt idx="1546">
                  <c:v>-6820</c:v>
                </c:pt>
                <c:pt idx="1547">
                  <c:v>-6815</c:v>
                </c:pt>
                <c:pt idx="1548">
                  <c:v>-6810</c:v>
                </c:pt>
                <c:pt idx="1549">
                  <c:v>-6805</c:v>
                </c:pt>
                <c:pt idx="1550">
                  <c:v>-6800</c:v>
                </c:pt>
                <c:pt idx="1551">
                  <c:v>-6795</c:v>
                </c:pt>
                <c:pt idx="1552">
                  <c:v>-6790</c:v>
                </c:pt>
                <c:pt idx="1553">
                  <c:v>-6785</c:v>
                </c:pt>
                <c:pt idx="1554">
                  <c:v>-6780</c:v>
                </c:pt>
                <c:pt idx="1555">
                  <c:v>-6775</c:v>
                </c:pt>
                <c:pt idx="1556">
                  <c:v>-6770</c:v>
                </c:pt>
                <c:pt idx="1557">
                  <c:v>-6765</c:v>
                </c:pt>
                <c:pt idx="1558">
                  <c:v>-6760</c:v>
                </c:pt>
                <c:pt idx="1559">
                  <c:v>-6755</c:v>
                </c:pt>
                <c:pt idx="1560">
                  <c:v>-6750</c:v>
                </c:pt>
                <c:pt idx="1561">
                  <c:v>-6745</c:v>
                </c:pt>
                <c:pt idx="1562">
                  <c:v>-6740</c:v>
                </c:pt>
                <c:pt idx="1563">
                  <c:v>-6735</c:v>
                </c:pt>
                <c:pt idx="1564">
                  <c:v>-6730</c:v>
                </c:pt>
                <c:pt idx="1565">
                  <c:v>-6725</c:v>
                </c:pt>
                <c:pt idx="1566">
                  <c:v>-6720</c:v>
                </c:pt>
                <c:pt idx="1567">
                  <c:v>-6715</c:v>
                </c:pt>
                <c:pt idx="1568">
                  <c:v>-6710</c:v>
                </c:pt>
                <c:pt idx="1569">
                  <c:v>-6705</c:v>
                </c:pt>
                <c:pt idx="1570">
                  <c:v>-6700</c:v>
                </c:pt>
                <c:pt idx="1571">
                  <c:v>-6695</c:v>
                </c:pt>
                <c:pt idx="1572">
                  <c:v>-6690</c:v>
                </c:pt>
                <c:pt idx="1573">
                  <c:v>-6685</c:v>
                </c:pt>
                <c:pt idx="1574">
                  <c:v>-6680</c:v>
                </c:pt>
                <c:pt idx="1575">
                  <c:v>-6675</c:v>
                </c:pt>
                <c:pt idx="1576">
                  <c:v>-6670</c:v>
                </c:pt>
                <c:pt idx="1577">
                  <c:v>-6665</c:v>
                </c:pt>
                <c:pt idx="1578">
                  <c:v>-6660</c:v>
                </c:pt>
                <c:pt idx="1579">
                  <c:v>-6655</c:v>
                </c:pt>
                <c:pt idx="1580">
                  <c:v>-6650</c:v>
                </c:pt>
                <c:pt idx="1581">
                  <c:v>-6645</c:v>
                </c:pt>
                <c:pt idx="1582">
                  <c:v>-6640</c:v>
                </c:pt>
                <c:pt idx="1583">
                  <c:v>-6635</c:v>
                </c:pt>
                <c:pt idx="1584">
                  <c:v>-6630</c:v>
                </c:pt>
                <c:pt idx="1585">
                  <c:v>-6625</c:v>
                </c:pt>
                <c:pt idx="1586">
                  <c:v>-6620</c:v>
                </c:pt>
                <c:pt idx="1587">
                  <c:v>-6615</c:v>
                </c:pt>
                <c:pt idx="1588">
                  <c:v>-6610</c:v>
                </c:pt>
                <c:pt idx="1589">
                  <c:v>-6605</c:v>
                </c:pt>
                <c:pt idx="1590">
                  <c:v>-6600</c:v>
                </c:pt>
                <c:pt idx="1591">
                  <c:v>-6595</c:v>
                </c:pt>
                <c:pt idx="1592">
                  <c:v>-6590</c:v>
                </c:pt>
                <c:pt idx="1593">
                  <c:v>-6585</c:v>
                </c:pt>
                <c:pt idx="1594">
                  <c:v>-6580</c:v>
                </c:pt>
                <c:pt idx="1595">
                  <c:v>-6575</c:v>
                </c:pt>
                <c:pt idx="1596">
                  <c:v>-6570</c:v>
                </c:pt>
                <c:pt idx="1597">
                  <c:v>-6565</c:v>
                </c:pt>
                <c:pt idx="1598">
                  <c:v>-6560</c:v>
                </c:pt>
                <c:pt idx="1599">
                  <c:v>-6555</c:v>
                </c:pt>
                <c:pt idx="1600">
                  <c:v>-6550</c:v>
                </c:pt>
                <c:pt idx="1601">
                  <c:v>-6545</c:v>
                </c:pt>
                <c:pt idx="1602">
                  <c:v>-6540</c:v>
                </c:pt>
                <c:pt idx="1603">
                  <c:v>-6535</c:v>
                </c:pt>
                <c:pt idx="1604">
                  <c:v>-6530</c:v>
                </c:pt>
                <c:pt idx="1605">
                  <c:v>-6525</c:v>
                </c:pt>
                <c:pt idx="1606">
                  <c:v>-6520</c:v>
                </c:pt>
                <c:pt idx="1607">
                  <c:v>-6515</c:v>
                </c:pt>
                <c:pt idx="1608">
                  <c:v>-6510</c:v>
                </c:pt>
                <c:pt idx="1609">
                  <c:v>-6505</c:v>
                </c:pt>
                <c:pt idx="1610">
                  <c:v>-6500</c:v>
                </c:pt>
                <c:pt idx="1611">
                  <c:v>-6495</c:v>
                </c:pt>
                <c:pt idx="1612">
                  <c:v>-6490</c:v>
                </c:pt>
                <c:pt idx="1613">
                  <c:v>-6485</c:v>
                </c:pt>
                <c:pt idx="1614">
                  <c:v>-6480</c:v>
                </c:pt>
                <c:pt idx="1615">
                  <c:v>-6475</c:v>
                </c:pt>
                <c:pt idx="1616">
                  <c:v>-6470</c:v>
                </c:pt>
                <c:pt idx="1617">
                  <c:v>-6465</c:v>
                </c:pt>
                <c:pt idx="1618">
                  <c:v>-6460</c:v>
                </c:pt>
                <c:pt idx="1619">
                  <c:v>-6455</c:v>
                </c:pt>
                <c:pt idx="1620">
                  <c:v>-6450</c:v>
                </c:pt>
                <c:pt idx="1621">
                  <c:v>-6445</c:v>
                </c:pt>
                <c:pt idx="1622">
                  <c:v>-6440</c:v>
                </c:pt>
                <c:pt idx="1623">
                  <c:v>-6435</c:v>
                </c:pt>
                <c:pt idx="1624">
                  <c:v>-6430</c:v>
                </c:pt>
                <c:pt idx="1625">
                  <c:v>-6425</c:v>
                </c:pt>
                <c:pt idx="1626">
                  <c:v>-6420</c:v>
                </c:pt>
                <c:pt idx="1627">
                  <c:v>-6415</c:v>
                </c:pt>
                <c:pt idx="1628">
                  <c:v>-6410</c:v>
                </c:pt>
                <c:pt idx="1629">
                  <c:v>-6405</c:v>
                </c:pt>
                <c:pt idx="1630">
                  <c:v>-6400</c:v>
                </c:pt>
                <c:pt idx="1631">
                  <c:v>-6395</c:v>
                </c:pt>
                <c:pt idx="1632">
                  <c:v>-6390</c:v>
                </c:pt>
                <c:pt idx="1633">
                  <c:v>-6385</c:v>
                </c:pt>
                <c:pt idx="1634">
                  <c:v>-6380</c:v>
                </c:pt>
                <c:pt idx="1635">
                  <c:v>-6375</c:v>
                </c:pt>
                <c:pt idx="1636">
                  <c:v>-6370</c:v>
                </c:pt>
                <c:pt idx="1637">
                  <c:v>-6365</c:v>
                </c:pt>
                <c:pt idx="1638">
                  <c:v>-6360</c:v>
                </c:pt>
                <c:pt idx="1639">
                  <c:v>-6355</c:v>
                </c:pt>
                <c:pt idx="1640">
                  <c:v>-6350</c:v>
                </c:pt>
                <c:pt idx="1641">
                  <c:v>-6345</c:v>
                </c:pt>
                <c:pt idx="1642">
                  <c:v>-6340</c:v>
                </c:pt>
                <c:pt idx="1643">
                  <c:v>-6335</c:v>
                </c:pt>
                <c:pt idx="1644">
                  <c:v>-6330</c:v>
                </c:pt>
                <c:pt idx="1645">
                  <c:v>-6325</c:v>
                </c:pt>
                <c:pt idx="1646">
                  <c:v>-6320</c:v>
                </c:pt>
                <c:pt idx="1647">
                  <c:v>-6315</c:v>
                </c:pt>
                <c:pt idx="1648">
                  <c:v>-6310</c:v>
                </c:pt>
                <c:pt idx="1649">
                  <c:v>-6305</c:v>
                </c:pt>
                <c:pt idx="1650">
                  <c:v>-6300</c:v>
                </c:pt>
                <c:pt idx="1651">
                  <c:v>-6295</c:v>
                </c:pt>
                <c:pt idx="1652">
                  <c:v>-6290</c:v>
                </c:pt>
                <c:pt idx="1653">
                  <c:v>-6285</c:v>
                </c:pt>
                <c:pt idx="1654">
                  <c:v>-6280</c:v>
                </c:pt>
                <c:pt idx="1655">
                  <c:v>-6275</c:v>
                </c:pt>
                <c:pt idx="1656">
                  <c:v>-6270</c:v>
                </c:pt>
                <c:pt idx="1657">
                  <c:v>-6265</c:v>
                </c:pt>
                <c:pt idx="1658">
                  <c:v>-6260</c:v>
                </c:pt>
                <c:pt idx="1659">
                  <c:v>-6255</c:v>
                </c:pt>
                <c:pt idx="1660">
                  <c:v>-6250</c:v>
                </c:pt>
                <c:pt idx="1661">
                  <c:v>-6245</c:v>
                </c:pt>
                <c:pt idx="1662">
                  <c:v>-6240</c:v>
                </c:pt>
                <c:pt idx="1663">
                  <c:v>-6235</c:v>
                </c:pt>
                <c:pt idx="1664">
                  <c:v>-6230</c:v>
                </c:pt>
                <c:pt idx="1665">
                  <c:v>-6225</c:v>
                </c:pt>
                <c:pt idx="1666">
                  <c:v>-6220</c:v>
                </c:pt>
                <c:pt idx="1667">
                  <c:v>-6215</c:v>
                </c:pt>
                <c:pt idx="1668">
                  <c:v>-6210</c:v>
                </c:pt>
                <c:pt idx="1669">
                  <c:v>-6205</c:v>
                </c:pt>
                <c:pt idx="1670">
                  <c:v>-6200</c:v>
                </c:pt>
                <c:pt idx="1671">
                  <c:v>-6195</c:v>
                </c:pt>
                <c:pt idx="1672">
                  <c:v>-6190</c:v>
                </c:pt>
                <c:pt idx="1673">
                  <c:v>-6185</c:v>
                </c:pt>
                <c:pt idx="1674">
                  <c:v>-6180</c:v>
                </c:pt>
                <c:pt idx="1675">
                  <c:v>-6175</c:v>
                </c:pt>
                <c:pt idx="1676">
                  <c:v>-6170</c:v>
                </c:pt>
                <c:pt idx="1677">
                  <c:v>-6165</c:v>
                </c:pt>
                <c:pt idx="1678">
                  <c:v>-6160</c:v>
                </c:pt>
                <c:pt idx="1679">
                  <c:v>-6155</c:v>
                </c:pt>
                <c:pt idx="1680">
                  <c:v>-6150</c:v>
                </c:pt>
                <c:pt idx="1681">
                  <c:v>-6145</c:v>
                </c:pt>
                <c:pt idx="1682">
                  <c:v>-6140</c:v>
                </c:pt>
                <c:pt idx="1683">
                  <c:v>-6135</c:v>
                </c:pt>
                <c:pt idx="1684">
                  <c:v>-6130</c:v>
                </c:pt>
                <c:pt idx="1685">
                  <c:v>-6125</c:v>
                </c:pt>
                <c:pt idx="1686">
                  <c:v>-6120</c:v>
                </c:pt>
                <c:pt idx="1687">
                  <c:v>-6115</c:v>
                </c:pt>
                <c:pt idx="1688">
                  <c:v>-6110</c:v>
                </c:pt>
                <c:pt idx="1689">
                  <c:v>-6105</c:v>
                </c:pt>
                <c:pt idx="1690">
                  <c:v>-6100</c:v>
                </c:pt>
                <c:pt idx="1691">
                  <c:v>-6095</c:v>
                </c:pt>
                <c:pt idx="1692">
                  <c:v>-6090</c:v>
                </c:pt>
                <c:pt idx="1693">
                  <c:v>-6085</c:v>
                </c:pt>
                <c:pt idx="1694">
                  <c:v>-6080</c:v>
                </c:pt>
                <c:pt idx="1695">
                  <c:v>-6075</c:v>
                </c:pt>
                <c:pt idx="1696">
                  <c:v>-6070</c:v>
                </c:pt>
                <c:pt idx="1697">
                  <c:v>-6065</c:v>
                </c:pt>
                <c:pt idx="1698">
                  <c:v>-6060</c:v>
                </c:pt>
                <c:pt idx="1699">
                  <c:v>-6055</c:v>
                </c:pt>
                <c:pt idx="1700">
                  <c:v>-6050</c:v>
                </c:pt>
                <c:pt idx="1701">
                  <c:v>-6045</c:v>
                </c:pt>
                <c:pt idx="1702">
                  <c:v>-6040</c:v>
                </c:pt>
                <c:pt idx="1703">
                  <c:v>-6035</c:v>
                </c:pt>
                <c:pt idx="1704">
                  <c:v>-6030</c:v>
                </c:pt>
                <c:pt idx="1705">
                  <c:v>-6025</c:v>
                </c:pt>
                <c:pt idx="1706">
                  <c:v>-6020</c:v>
                </c:pt>
                <c:pt idx="1707">
                  <c:v>-6015</c:v>
                </c:pt>
                <c:pt idx="1708">
                  <c:v>-6010</c:v>
                </c:pt>
                <c:pt idx="1709">
                  <c:v>-6005</c:v>
                </c:pt>
                <c:pt idx="1710">
                  <c:v>-6000</c:v>
                </c:pt>
                <c:pt idx="1711">
                  <c:v>-5995</c:v>
                </c:pt>
                <c:pt idx="1712">
                  <c:v>-5990</c:v>
                </c:pt>
                <c:pt idx="1713">
                  <c:v>-5985</c:v>
                </c:pt>
                <c:pt idx="1714">
                  <c:v>-5980</c:v>
                </c:pt>
                <c:pt idx="1715">
                  <c:v>-5975</c:v>
                </c:pt>
                <c:pt idx="1716">
                  <c:v>-5970</c:v>
                </c:pt>
                <c:pt idx="1717">
                  <c:v>-5965</c:v>
                </c:pt>
                <c:pt idx="1718">
                  <c:v>-5960</c:v>
                </c:pt>
                <c:pt idx="1719">
                  <c:v>-5955</c:v>
                </c:pt>
                <c:pt idx="1720">
                  <c:v>-5950</c:v>
                </c:pt>
                <c:pt idx="1721">
                  <c:v>-5945</c:v>
                </c:pt>
                <c:pt idx="1722">
                  <c:v>-5940</c:v>
                </c:pt>
                <c:pt idx="1723">
                  <c:v>-5935</c:v>
                </c:pt>
                <c:pt idx="1724">
                  <c:v>-5930</c:v>
                </c:pt>
                <c:pt idx="1725">
                  <c:v>-5925</c:v>
                </c:pt>
                <c:pt idx="1726">
                  <c:v>-5920</c:v>
                </c:pt>
                <c:pt idx="1727">
                  <c:v>-5915</c:v>
                </c:pt>
                <c:pt idx="1728">
                  <c:v>-5910</c:v>
                </c:pt>
                <c:pt idx="1729">
                  <c:v>-5905</c:v>
                </c:pt>
                <c:pt idx="1730">
                  <c:v>-5900</c:v>
                </c:pt>
                <c:pt idx="1731">
                  <c:v>-5895</c:v>
                </c:pt>
                <c:pt idx="1732">
                  <c:v>-5890</c:v>
                </c:pt>
                <c:pt idx="1733">
                  <c:v>-5885</c:v>
                </c:pt>
                <c:pt idx="1734">
                  <c:v>-5880</c:v>
                </c:pt>
                <c:pt idx="1735">
                  <c:v>-5875</c:v>
                </c:pt>
                <c:pt idx="1736">
                  <c:v>-5870</c:v>
                </c:pt>
                <c:pt idx="1737">
                  <c:v>-5865</c:v>
                </c:pt>
                <c:pt idx="1738">
                  <c:v>-5860</c:v>
                </c:pt>
                <c:pt idx="1739">
                  <c:v>-5855</c:v>
                </c:pt>
                <c:pt idx="1740">
                  <c:v>-5850</c:v>
                </c:pt>
                <c:pt idx="1741">
                  <c:v>-5845</c:v>
                </c:pt>
                <c:pt idx="1742">
                  <c:v>-5840</c:v>
                </c:pt>
                <c:pt idx="1743">
                  <c:v>-5835</c:v>
                </c:pt>
                <c:pt idx="1744">
                  <c:v>-5830</c:v>
                </c:pt>
                <c:pt idx="1745">
                  <c:v>-5825</c:v>
                </c:pt>
                <c:pt idx="1746">
                  <c:v>-5820</c:v>
                </c:pt>
                <c:pt idx="1747">
                  <c:v>-5815</c:v>
                </c:pt>
                <c:pt idx="1748">
                  <c:v>-5810</c:v>
                </c:pt>
                <c:pt idx="1749">
                  <c:v>-5805</c:v>
                </c:pt>
                <c:pt idx="1750">
                  <c:v>-5800</c:v>
                </c:pt>
                <c:pt idx="1751">
                  <c:v>-5795</c:v>
                </c:pt>
                <c:pt idx="1752">
                  <c:v>-5790</c:v>
                </c:pt>
                <c:pt idx="1753">
                  <c:v>-5785</c:v>
                </c:pt>
                <c:pt idx="1754">
                  <c:v>-5780</c:v>
                </c:pt>
                <c:pt idx="1755">
                  <c:v>-5775</c:v>
                </c:pt>
                <c:pt idx="1756">
                  <c:v>-5770</c:v>
                </c:pt>
                <c:pt idx="1757">
                  <c:v>-5765</c:v>
                </c:pt>
                <c:pt idx="1758">
                  <c:v>-5760</c:v>
                </c:pt>
                <c:pt idx="1759">
                  <c:v>-5755</c:v>
                </c:pt>
                <c:pt idx="1760">
                  <c:v>-5750</c:v>
                </c:pt>
                <c:pt idx="1761">
                  <c:v>-5745</c:v>
                </c:pt>
                <c:pt idx="1762">
                  <c:v>-5740</c:v>
                </c:pt>
                <c:pt idx="1763">
                  <c:v>-5735</c:v>
                </c:pt>
                <c:pt idx="1764">
                  <c:v>-5730</c:v>
                </c:pt>
                <c:pt idx="1765">
                  <c:v>-5725</c:v>
                </c:pt>
                <c:pt idx="1766">
                  <c:v>-5720</c:v>
                </c:pt>
                <c:pt idx="1767">
                  <c:v>-5715</c:v>
                </c:pt>
                <c:pt idx="1768">
                  <c:v>-5710</c:v>
                </c:pt>
                <c:pt idx="1769">
                  <c:v>-5705</c:v>
                </c:pt>
                <c:pt idx="1770">
                  <c:v>-5700</c:v>
                </c:pt>
                <c:pt idx="1771">
                  <c:v>-5695</c:v>
                </c:pt>
                <c:pt idx="1772">
                  <c:v>-5690</c:v>
                </c:pt>
                <c:pt idx="1773">
                  <c:v>-5685</c:v>
                </c:pt>
                <c:pt idx="1774">
                  <c:v>-5680</c:v>
                </c:pt>
                <c:pt idx="1775">
                  <c:v>-5675</c:v>
                </c:pt>
                <c:pt idx="1776">
                  <c:v>-5670</c:v>
                </c:pt>
                <c:pt idx="1777">
                  <c:v>-5665</c:v>
                </c:pt>
                <c:pt idx="1778">
                  <c:v>-5660</c:v>
                </c:pt>
                <c:pt idx="1779">
                  <c:v>-5655</c:v>
                </c:pt>
                <c:pt idx="1780">
                  <c:v>-5650</c:v>
                </c:pt>
                <c:pt idx="1781">
                  <c:v>-5645</c:v>
                </c:pt>
                <c:pt idx="1782">
                  <c:v>-5640</c:v>
                </c:pt>
                <c:pt idx="1783">
                  <c:v>-5635</c:v>
                </c:pt>
                <c:pt idx="1784">
                  <c:v>-5630</c:v>
                </c:pt>
                <c:pt idx="1785">
                  <c:v>-5625</c:v>
                </c:pt>
                <c:pt idx="1786">
                  <c:v>-5620</c:v>
                </c:pt>
                <c:pt idx="1787">
                  <c:v>-5615</c:v>
                </c:pt>
                <c:pt idx="1788">
                  <c:v>-5610</c:v>
                </c:pt>
                <c:pt idx="1789">
                  <c:v>-5605</c:v>
                </c:pt>
                <c:pt idx="1790">
                  <c:v>-5600</c:v>
                </c:pt>
                <c:pt idx="1791">
                  <c:v>-5595</c:v>
                </c:pt>
                <c:pt idx="1792">
                  <c:v>-5590</c:v>
                </c:pt>
                <c:pt idx="1793">
                  <c:v>-5585</c:v>
                </c:pt>
                <c:pt idx="1794">
                  <c:v>-5580</c:v>
                </c:pt>
                <c:pt idx="1795">
                  <c:v>-5575</c:v>
                </c:pt>
                <c:pt idx="1796">
                  <c:v>-5570</c:v>
                </c:pt>
                <c:pt idx="1797">
                  <c:v>-5565</c:v>
                </c:pt>
                <c:pt idx="1798">
                  <c:v>-5560</c:v>
                </c:pt>
                <c:pt idx="1799">
                  <c:v>-5555</c:v>
                </c:pt>
                <c:pt idx="1800">
                  <c:v>-5550</c:v>
                </c:pt>
                <c:pt idx="1801">
                  <c:v>-5545</c:v>
                </c:pt>
                <c:pt idx="1802">
                  <c:v>-5540</c:v>
                </c:pt>
                <c:pt idx="1803">
                  <c:v>-5535</c:v>
                </c:pt>
                <c:pt idx="1804">
                  <c:v>-5530</c:v>
                </c:pt>
                <c:pt idx="1805">
                  <c:v>-5525</c:v>
                </c:pt>
                <c:pt idx="1806">
                  <c:v>-5520</c:v>
                </c:pt>
                <c:pt idx="1807">
                  <c:v>-5515</c:v>
                </c:pt>
                <c:pt idx="1808">
                  <c:v>-5510</c:v>
                </c:pt>
                <c:pt idx="1809">
                  <c:v>-5505</c:v>
                </c:pt>
                <c:pt idx="1810">
                  <c:v>-5500</c:v>
                </c:pt>
                <c:pt idx="1811">
                  <c:v>-5495</c:v>
                </c:pt>
                <c:pt idx="1812">
                  <c:v>-5490</c:v>
                </c:pt>
                <c:pt idx="1813">
                  <c:v>-5485</c:v>
                </c:pt>
                <c:pt idx="1814">
                  <c:v>-5480</c:v>
                </c:pt>
                <c:pt idx="1815">
                  <c:v>-5475</c:v>
                </c:pt>
                <c:pt idx="1816">
                  <c:v>-5470</c:v>
                </c:pt>
                <c:pt idx="1817">
                  <c:v>-5465</c:v>
                </c:pt>
                <c:pt idx="1818">
                  <c:v>-5460</c:v>
                </c:pt>
                <c:pt idx="1819">
                  <c:v>-5455</c:v>
                </c:pt>
                <c:pt idx="1820">
                  <c:v>-5450</c:v>
                </c:pt>
                <c:pt idx="1821">
                  <c:v>-5445</c:v>
                </c:pt>
                <c:pt idx="1822">
                  <c:v>-5440</c:v>
                </c:pt>
                <c:pt idx="1823">
                  <c:v>-5435</c:v>
                </c:pt>
                <c:pt idx="1824">
                  <c:v>-5430</c:v>
                </c:pt>
                <c:pt idx="1825">
                  <c:v>-5425</c:v>
                </c:pt>
                <c:pt idx="1826">
                  <c:v>-5420</c:v>
                </c:pt>
                <c:pt idx="1827">
                  <c:v>-5415</c:v>
                </c:pt>
                <c:pt idx="1828">
                  <c:v>-5410</c:v>
                </c:pt>
                <c:pt idx="1829">
                  <c:v>-5405</c:v>
                </c:pt>
                <c:pt idx="1830">
                  <c:v>-5400</c:v>
                </c:pt>
                <c:pt idx="1831">
                  <c:v>-5395</c:v>
                </c:pt>
                <c:pt idx="1832">
                  <c:v>-5390</c:v>
                </c:pt>
                <c:pt idx="1833">
                  <c:v>-5385</c:v>
                </c:pt>
                <c:pt idx="1834">
                  <c:v>-5380</c:v>
                </c:pt>
                <c:pt idx="1835">
                  <c:v>-5375</c:v>
                </c:pt>
                <c:pt idx="1836">
                  <c:v>-5370</c:v>
                </c:pt>
                <c:pt idx="1837">
                  <c:v>-5365</c:v>
                </c:pt>
                <c:pt idx="1838">
                  <c:v>-5360</c:v>
                </c:pt>
                <c:pt idx="1839">
                  <c:v>-5355</c:v>
                </c:pt>
                <c:pt idx="1840">
                  <c:v>-5350</c:v>
                </c:pt>
                <c:pt idx="1841">
                  <c:v>-5345</c:v>
                </c:pt>
                <c:pt idx="1842">
                  <c:v>-5340</c:v>
                </c:pt>
                <c:pt idx="1843">
                  <c:v>-5335</c:v>
                </c:pt>
                <c:pt idx="1844">
                  <c:v>-5330</c:v>
                </c:pt>
                <c:pt idx="1845">
                  <c:v>-5325</c:v>
                </c:pt>
                <c:pt idx="1846">
                  <c:v>-5320</c:v>
                </c:pt>
                <c:pt idx="1847">
                  <c:v>-5315</c:v>
                </c:pt>
                <c:pt idx="1848">
                  <c:v>-5310</c:v>
                </c:pt>
                <c:pt idx="1849">
                  <c:v>-5305</c:v>
                </c:pt>
                <c:pt idx="1850">
                  <c:v>-5300</c:v>
                </c:pt>
                <c:pt idx="1851">
                  <c:v>-5295</c:v>
                </c:pt>
                <c:pt idx="1852">
                  <c:v>-5290</c:v>
                </c:pt>
                <c:pt idx="1853">
                  <c:v>-5285</c:v>
                </c:pt>
                <c:pt idx="1854">
                  <c:v>-5280</c:v>
                </c:pt>
                <c:pt idx="1855">
                  <c:v>-5275</c:v>
                </c:pt>
                <c:pt idx="1856">
                  <c:v>-5270</c:v>
                </c:pt>
                <c:pt idx="1857">
                  <c:v>-5265</c:v>
                </c:pt>
                <c:pt idx="1858">
                  <c:v>-5260</c:v>
                </c:pt>
                <c:pt idx="1859">
                  <c:v>-5255</c:v>
                </c:pt>
                <c:pt idx="1860">
                  <c:v>-5250</c:v>
                </c:pt>
                <c:pt idx="1861">
                  <c:v>-5245</c:v>
                </c:pt>
                <c:pt idx="1862">
                  <c:v>-5240</c:v>
                </c:pt>
                <c:pt idx="1863">
                  <c:v>-5235</c:v>
                </c:pt>
                <c:pt idx="1864">
                  <c:v>-5230</c:v>
                </c:pt>
                <c:pt idx="1865">
                  <c:v>-5225</c:v>
                </c:pt>
                <c:pt idx="1866">
                  <c:v>-5220</c:v>
                </c:pt>
                <c:pt idx="1867">
                  <c:v>-5215</c:v>
                </c:pt>
                <c:pt idx="1868">
                  <c:v>-5210</c:v>
                </c:pt>
                <c:pt idx="1869">
                  <c:v>-5205</c:v>
                </c:pt>
                <c:pt idx="1870">
                  <c:v>-5200</c:v>
                </c:pt>
                <c:pt idx="1871">
                  <c:v>-5195</c:v>
                </c:pt>
                <c:pt idx="1872">
                  <c:v>-5190</c:v>
                </c:pt>
                <c:pt idx="1873">
                  <c:v>-5185</c:v>
                </c:pt>
                <c:pt idx="1874">
                  <c:v>-5180</c:v>
                </c:pt>
                <c:pt idx="1875">
                  <c:v>-5175</c:v>
                </c:pt>
                <c:pt idx="1876">
                  <c:v>-5170</c:v>
                </c:pt>
                <c:pt idx="1877">
                  <c:v>-5165</c:v>
                </c:pt>
                <c:pt idx="1878">
                  <c:v>-5160</c:v>
                </c:pt>
                <c:pt idx="1879">
                  <c:v>-5155</c:v>
                </c:pt>
                <c:pt idx="1880">
                  <c:v>-5150</c:v>
                </c:pt>
                <c:pt idx="1881">
                  <c:v>-5145</c:v>
                </c:pt>
                <c:pt idx="1882">
                  <c:v>-5140</c:v>
                </c:pt>
                <c:pt idx="1883">
                  <c:v>-5135</c:v>
                </c:pt>
                <c:pt idx="1884">
                  <c:v>-5130</c:v>
                </c:pt>
                <c:pt idx="1885">
                  <c:v>-5125</c:v>
                </c:pt>
                <c:pt idx="1886">
                  <c:v>-5120</c:v>
                </c:pt>
                <c:pt idx="1887">
                  <c:v>-5115</c:v>
                </c:pt>
                <c:pt idx="1888">
                  <c:v>-5110</c:v>
                </c:pt>
                <c:pt idx="1889">
                  <c:v>-5105</c:v>
                </c:pt>
                <c:pt idx="1890">
                  <c:v>-5100</c:v>
                </c:pt>
                <c:pt idx="1891">
                  <c:v>-5095</c:v>
                </c:pt>
                <c:pt idx="1892">
                  <c:v>-5090</c:v>
                </c:pt>
                <c:pt idx="1893">
                  <c:v>-5085</c:v>
                </c:pt>
                <c:pt idx="1894">
                  <c:v>-5080</c:v>
                </c:pt>
                <c:pt idx="1895">
                  <c:v>-5075</c:v>
                </c:pt>
                <c:pt idx="1896">
                  <c:v>-5070</c:v>
                </c:pt>
                <c:pt idx="1897">
                  <c:v>-5065</c:v>
                </c:pt>
                <c:pt idx="1898">
                  <c:v>-5060</c:v>
                </c:pt>
                <c:pt idx="1899">
                  <c:v>-5055</c:v>
                </c:pt>
                <c:pt idx="1900">
                  <c:v>-5050</c:v>
                </c:pt>
                <c:pt idx="1901">
                  <c:v>-5045</c:v>
                </c:pt>
                <c:pt idx="1902">
                  <c:v>-5040</c:v>
                </c:pt>
                <c:pt idx="1903">
                  <c:v>-5035</c:v>
                </c:pt>
                <c:pt idx="1904">
                  <c:v>-5030</c:v>
                </c:pt>
                <c:pt idx="1905">
                  <c:v>-5025</c:v>
                </c:pt>
                <c:pt idx="1906">
                  <c:v>-5020</c:v>
                </c:pt>
                <c:pt idx="1907">
                  <c:v>-5015</c:v>
                </c:pt>
                <c:pt idx="1908">
                  <c:v>-5010</c:v>
                </c:pt>
                <c:pt idx="1909">
                  <c:v>-5005</c:v>
                </c:pt>
                <c:pt idx="1910">
                  <c:v>-5000</c:v>
                </c:pt>
                <c:pt idx="1911">
                  <c:v>-4995</c:v>
                </c:pt>
                <c:pt idx="1912">
                  <c:v>-4990</c:v>
                </c:pt>
                <c:pt idx="1913">
                  <c:v>-4985</c:v>
                </c:pt>
                <c:pt idx="1914">
                  <c:v>-4980</c:v>
                </c:pt>
                <c:pt idx="1915">
                  <c:v>-4975</c:v>
                </c:pt>
                <c:pt idx="1916">
                  <c:v>-4970</c:v>
                </c:pt>
                <c:pt idx="1917">
                  <c:v>-4965</c:v>
                </c:pt>
                <c:pt idx="1918">
                  <c:v>-4960</c:v>
                </c:pt>
                <c:pt idx="1919">
                  <c:v>-4955</c:v>
                </c:pt>
                <c:pt idx="1920">
                  <c:v>-4950</c:v>
                </c:pt>
                <c:pt idx="1921">
                  <c:v>-4945</c:v>
                </c:pt>
                <c:pt idx="1922">
                  <c:v>-4940</c:v>
                </c:pt>
                <c:pt idx="1923">
                  <c:v>-4935</c:v>
                </c:pt>
                <c:pt idx="1924">
                  <c:v>-4930</c:v>
                </c:pt>
                <c:pt idx="1925">
                  <c:v>-4925</c:v>
                </c:pt>
                <c:pt idx="1926">
                  <c:v>-4920</c:v>
                </c:pt>
                <c:pt idx="1927">
                  <c:v>-4915</c:v>
                </c:pt>
                <c:pt idx="1928">
                  <c:v>-4910</c:v>
                </c:pt>
                <c:pt idx="1929">
                  <c:v>-4905</c:v>
                </c:pt>
                <c:pt idx="1930">
                  <c:v>-4900</c:v>
                </c:pt>
                <c:pt idx="1931">
                  <c:v>-4895</c:v>
                </c:pt>
                <c:pt idx="1932">
                  <c:v>-4890</c:v>
                </c:pt>
                <c:pt idx="1933">
                  <c:v>-4885</c:v>
                </c:pt>
                <c:pt idx="1934">
                  <c:v>-4880</c:v>
                </c:pt>
                <c:pt idx="1935">
                  <c:v>-4875</c:v>
                </c:pt>
                <c:pt idx="1936">
                  <c:v>-4870</c:v>
                </c:pt>
                <c:pt idx="1937">
                  <c:v>-4865</c:v>
                </c:pt>
                <c:pt idx="1938">
                  <c:v>-4860</c:v>
                </c:pt>
                <c:pt idx="1939">
                  <c:v>-4855</c:v>
                </c:pt>
                <c:pt idx="1940">
                  <c:v>-4850</c:v>
                </c:pt>
                <c:pt idx="1941">
                  <c:v>-4845</c:v>
                </c:pt>
                <c:pt idx="1942">
                  <c:v>-4840</c:v>
                </c:pt>
                <c:pt idx="1943">
                  <c:v>-4835</c:v>
                </c:pt>
                <c:pt idx="1944">
                  <c:v>-4830</c:v>
                </c:pt>
                <c:pt idx="1945">
                  <c:v>-4825</c:v>
                </c:pt>
                <c:pt idx="1946">
                  <c:v>-4820</c:v>
                </c:pt>
                <c:pt idx="1947">
                  <c:v>-4815</c:v>
                </c:pt>
                <c:pt idx="1948">
                  <c:v>-4810</c:v>
                </c:pt>
                <c:pt idx="1949">
                  <c:v>-4805</c:v>
                </c:pt>
                <c:pt idx="1950">
                  <c:v>-4800</c:v>
                </c:pt>
                <c:pt idx="1951">
                  <c:v>-4795</c:v>
                </c:pt>
                <c:pt idx="1952">
                  <c:v>-4790</c:v>
                </c:pt>
                <c:pt idx="1953">
                  <c:v>-4785</c:v>
                </c:pt>
                <c:pt idx="1954">
                  <c:v>-4780</c:v>
                </c:pt>
                <c:pt idx="1955">
                  <c:v>-4775</c:v>
                </c:pt>
                <c:pt idx="1956">
                  <c:v>-4770</c:v>
                </c:pt>
                <c:pt idx="1957">
                  <c:v>-4765</c:v>
                </c:pt>
                <c:pt idx="1958">
                  <c:v>-4760</c:v>
                </c:pt>
                <c:pt idx="1959">
                  <c:v>-4755</c:v>
                </c:pt>
                <c:pt idx="1960">
                  <c:v>-4750</c:v>
                </c:pt>
                <c:pt idx="1961">
                  <c:v>-4745</c:v>
                </c:pt>
                <c:pt idx="1962">
                  <c:v>-4740</c:v>
                </c:pt>
                <c:pt idx="1963">
                  <c:v>-4735</c:v>
                </c:pt>
                <c:pt idx="1964">
                  <c:v>-4730</c:v>
                </c:pt>
                <c:pt idx="1965">
                  <c:v>-4725</c:v>
                </c:pt>
                <c:pt idx="1966">
                  <c:v>-4720</c:v>
                </c:pt>
                <c:pt idx="1967">
                  <c:v>-4715</c:v>
                </c:pt>
                <c:pt idx="1968">
                  <c:v>-4710</c:v>
                </c:pt>
                <c:pt idx="1969">
                  <c:v>-4705</c:v>
                </c:pt>
                <c:pt idx="1970">
                  <c:v>-4700</c:v>
                </c:pt>
                <c:pt idx="1971">
                  <c:v>-4695</c:v>
                </c:pt>
                <c:pt idx="1972">
                  <c:v>-4690</c:v>
                </c:pt>
                <c:pt idx="1973">
                  <c:v>-4685</c:v>
                </c:pt>
                <c:pt idx="1974">
                  <c:v>-4680</c:v>
                </c:pt>
                <c:pt idx="1975">
                  <c:v>-4675</c:v>
                </c:pt>
                <c:pt idx="1976">
                  <c:v>-4670</c:v>
                </c:pt>
                <c:pt idx="1977">
                  <c:v>-4665</c:v>
                </c:pt>
                <c:pt idx="1978">
                  <c:v>-4660</c:v>
                </c:pt>
                <c:pt idx="1979">
                  <c:v>-4655</c:v>
                </c:pt>
                <c:pt idx="1980">
                  <c:v>-4650</c:v>
                </c:pt>
                <c:pt idx="1981">
                  <c:v>-4645</c:v>
                </c:pt>
                <c:pt idx="1982">
                  <c:v>-4640</c:v>
                </c:pt>
                <c:pt idx="1983">
                  <c:v>-4635</c:v>
                </c:pt>
                <c:pt idx="1984">
                  <c:v>-4630</c:v>
                </c:pt>
                <c:pt idx="1985">
                  <c:v>-4625</c:v>
                </c:pt>
                <c:pt idx="1986">
                  <c:v>-4620</c:v>
                </c:pt>
                <c:pt idx="1987">
                  <c:v>-4615</c:v>
                </c:pt>
                <c:pt idx="1988">
                  <c:v>-4610</c:v>
                </c:pt>
                <c:pt idx="1989">
                  <c:v>-4605</c:v>
                </c:pt>
                <c:pt idx="1990">
                  <c:v>-4600</c:v>
                </c:pt>
                <c:pt idx="1991">
                  <c:v>-4595</c:v>
                </c:pt>
                <c:pt idx="1992">
                  <c:v>-4590</c:v>
                </c:pt>
                <c:pt idx="1993">
                  <c:v>-4585</c:v>
                </c:pt>
                <c:pt idx="1994">
                  <c:v>-4580</c:v>
                </c:pt>
                <c:pt idx="1995">
                  <c:v>-4575</c:v>
                </c:pt>
                <c:pt idx="1996">
                  <c:v>-4570</c:v>
                </c:pt>
                <c:pt idx="1997">
                  <c:v>-4565</c:v>
                </c:pt>
                <c:pt idx="1998">
                  <c:v>-4560</c:v>
                </c:pt>
                <c:pt idx="1999">
                  <c:v>-4555</c:v>
                </c:pt>
                <c:pt idx="2000">
                  <c:v>-4550</c:v>
                </c:pt>
                <c:pt idx="2001">
                  <c:v>-4545</c:v>
                </c:pt>
                <c:pt idx="2002">
                  <c:v>-4540</c:v>
                </c:pt>
                <c:pt idx="2003">
                  <c:v>-4535</c:v>
                </c:pt>
                <c:pt idx="2004">
                  <c:v>-4530</c:v>
                </c:pt>
                <c:pt idx="2005">
                  <c:v>-4525</c:v>
                </c:pt>
                <c:pt idx="2006">
                  <c:v>-4520</c:v>
                </c:pt>
                <c:pt idx="2007">
                  <c:v>-4515</c:v>
                </c:pt>
                <c:pt idx="2008">
                  <c:v>-4510</c:v>
                </c:pt>
                <c:pt idx="2009">
                  <c:v>-4505</c:v>
                </c:pt>
                <c:pt idx="2010">
                  <c:v>-4500</c:v>
                </c:pt>
                <c:pt idx="2011">
                  <c:v>-4495</c:v>
                </c:pt>
                <c:pt idx="2012">
                  <c:v>-4490</c:v>
                </c:pt>
                <c:pt idx="2013">
                  <c:v>-4485</c:v>
                </c:pt>
                <c:pt idx="2014">
                  <c:v>-4480</c:v>
                </c:pt>
                <c:pt idx="2015">
                  <c:v>-4475</c:v>
                </c:pt>
                <c:pt idx="2016">
                  <c:v>-4470</c:v>
                </c:pt>
                <c:pt idx="2017">
                  <c:v>-4465</c:v>
                </c:pt>
                <c:pt idx="2018">
                  <c:v>-4460</c:v>
                </c:pt>
                <c:pt idx="2019">
                  <c:v>-4455</c:v>
                </c:pt>
                <c:pt idx="2020">
                  <c:v>-4450</c:v>
                </c:pt>
                <c:pt idx="2021">
                  <c:v>-4445</c:v>
                </c:pt>
                <c:pt idx="2022">
                  <c:v>-4440</c:v>
                </c:pt>
                <c:pt idx="2023">
                  <c:v>-4435</c:v>
                </c:pt>
                <c:pt idx="2024">
                  <c:v>-4430</c:v>
                </c:pt>
                <c:pt idx="2025">
                  <c:v>-4425</c:v>
                </c:pt>
                <c:pt idx="2026">
                  <c:v>-4420</c:v>
                </c:pt>
                <c:pt idx="2027">
                  <c:v>-4415</c:v>
                </c:pt>
                <c:pt idx="2028">
                  <c:v>-4410</c:v>
                </c:pt>
                <c:pt idx="2029">
                  <c:v>-4405</c:v>
                </c:pt>
                <c:pt idx="2030">
                  <c:v>-4400</c:v>
                </c:pt>
                <c:pt idx="2031">
                  <c:v>-4395</c:v>
                </c:pt>
                <c:pt idx="2032">
                  <c:v>-4390</c:v>
                </c:pt>
                <c:pt idx="2033">
                  <c:v>-4385</c:v>
                </c:pt>
                <c:pt idx="2034">
                  <c:v>-4380</c:v>
                </c:pt>
                <c:pt idx="2035">
                  <c:v>-4375</c:v>
                </c:pt>
                <c:pt idx="2036">
                  <c:v>-4370</c:v>
                </c:pt>
                <c:pt idx="2037">
                  <c:v>-4365</c:v>
                </c:pt>
                <c:pt idx="2038">
                  <c:v>-4360</c:v>
                </c:pt>
                <c:pt idx="2039">
                  <c:v>-4355</c:v>
                </c:pt>
                <c:pt idx="2040">
                  <c:v>-4350</c:v>
                </c:pt>
                <c:pt idx="2041">
                  <c:v>-4345</c:v>
                </c:pt>
                <c:pt idx="2042">
                  <c:v>-4340</c:v>
                </c:pt>
                <c:pt idx="2043">
                  <c:v>-4335</c:v>
                </c:pt>
                <c:pt idx="2044">
                  <c:v>-4330</c:v>
                </c:pt>
                <c:pt idx="2045">
                  <c:v>-4325</c:v>
                </c:pt>
                <c:pt idx="2046">
                  <c:v>-4320</c:v>
                </c:pt>
                <c:pt idx="2047">
                  <c:v>-4315</c:v>
                </c:pt>
                <c:pt idx="2048">
                  <c:v>-4310</c:v>
                </c:pt>
                <c:pt idx="2049">
                  <c:v>-4305</c:v>
                </c:pt>
                <c:pt idx="2050">
                  <c:v>-4300</c:v>
                </c:pt>
                <c:pt idx="2051">
                  <c:v>-4295</c:v>
                </c:pt>
                <c:pt idx="2052">
                  <c:v>-4290</c:v>
                </c:pt>
                <c:pt idx="2053">
                  <c:v>-4285</c:v>
                </c:pt>
                <c:pt idx="2054">
                  <c:v>-4280</c:v>
                </c:pt>
                <c:pt idx="2055">
                  <c:v>-4275</c:v>
                </c:pt>
                <c:pt idx="2056">
                  <c:v>-4270</c:v>
                </c:pt>
                <c:pt idx="2057">
                  <c:v>-4265</c:v>
                </c:pt>
                <c:pt idx="2058">
                  <c:v>-4260</c:v>
                </c:pt>
                <c:pt idx="2059">
                  <c:v>-4255</c:v>
                </c:pt>
                <c:pt idx="2060">
                  <c:v>-4250</c:v>
                </c:pt>
                <c:pt idx="2061">
                  <c:v>-4245</c:v>
                </c:pt>
                <c:pt idx="2062">
                  <c:v>-4240</c:v>
                </c:pt>
                <c:pt idx="2063">
                  <c:v>-4235</c:v>
                </c:pt>
                <c:pt idx="2064">
                  <c:v>-4230</c:v>
                </c:pt>
                <c:pt idx="2065">
                  <c:v>-4225</c:v>
                </c:pt>
                <c:pt idx="2066">
                  <c:v>-4220</c:v>
                </c:pt>
                <c:pt idx="2067">
                  <c:v>-4215</c:v>
                </c:pt>
                <c:pt idx="2068">
                  <c:v>-4210</c:v>
                </c:pt>
                <c:pt idx="2069">
                  <c:v>-4205</c:v>
                </c:pt>
                <c:pt idx="2070">
                  <c:v>-4200</c:v>
                </c:pt>
                <c:pt idx="2071">
                  <c:v>-4195</c:v>
                </c:pt>
                <c:pt idx="2072">
                  <c:v>-4190</c:v>
                </c:pt>
                <c:pt idx="2073">
                  <c:v>-4185</c:v>
                </c:pt>
                <c:pt idx="2074">
                  <c:v>-4180</c:v>
                </c:pt>
                <c:pt idx="2075">
                  <c:v>-4175</c:v>
                </c:pt>
                <c:pt idx="2076">
                  <c:v>-4170</c:v>
                </c:pt>
                <c:pt idx="2077">
                  <c:v>-4165</c:v>
                </c:pt>
                <c:pt idx="2078">
                  <c:v>-4160</c:v>
                </c:pt>
                <c:pt idx="2079">
                  <c:v>-4155</c:v>
                </c:pt>
                <c:pt idx="2080">
                  <c:v>-4150</c:v>
                </c:pt>
                <c:pt idx="2081">
                  <c:v>-4145</c:v>
                </c:pt>
                <c:pt idx="2082">
                  <c:v>-4140</c:v>
                </c:pt>
                <c:pt idx="2083">
                  <c:v>-4135</c:v>
                </c:pt>
                <c:pt idx="2084">
                  <c:v>-4130</c:v>
                </c:pt>
                <c:pt idx="2085">
                  <c:v>-4125</c:v>
                </c:pt>
                <c:pt idx="2086">
                  <c:v>-4120</c:v>
                </c:pt>
                <c:pt idx="2087">
                  <c:v>-4115</c:v>
                </c:pt>
                <c:pt idx="2088">
                  <c:v>-4110</c:v>
                </c:pt>
                <c:pt idx="2089">
                  <c:v>-4105</c:v>
                </c:pt>
                <c:pt idx="2090">
                  <c:v>-4100</c:v>
                </c:pt>
                <c:pt idx="2091">
                  <c:v>-4095</c:v>
                </c:pt>
                <c:pt idx="2092">
                  <c:v>-4090</c:v>
                </c:pt>
                <c:pt idx="2093">
                  <c:v>-4085</c:v>
                </c:pt>
                <c:pt idx="2094">
                  <c:v>-4080</c:v>
                </c:pt>
                <c:pt idx="2095">
                  <c:v>-4075</c:v>
                </c:pt>
                <c:pt idx="2096">
                  <c:v>-4070</c:v>
                </c:pt>
                <c:pt idx="2097">
                  <c:v>-4065</c:v>
                </c:pt>
                <c:pt idx="2098">
                  <c:v>-4060</c:v>
                </c:pt>
                <c:pt idx="2099">
                  <c:v>-4055</c:v>
                </c:pt>
                <c:pt idx="2100">
                  <c:v>-4050</c:v>
                </c:pt>
                <c:pt idx="2101">
                  <c:v>-4045</c:v>
                </c:pt>
                <c:pt idx="2102">
                  <c:v>-4040</c:v>
                </c:pt>
                <c:pt idx="2103">
                  <c:v>-4035</c:v>
                </c:pt>
                <c:pt idx="2104">
                  <c:v>-4030</c:v>
                </c:pt>
                <c:pt idx="2105">
                  <c:v>-4025</c:v>
                </c:pt>
                <c:pt idx="2106">
                  <c:v>-4020</c:v>
                </c:pt>
                <c:pt idx="2107">
                  <c:v>-4015</c:v>
                </c:pt>
                <c:pt idx="2108">
                  <c:v>-4010</c:v>
                </c:pt>
                <c:pt idx="2109">
                  <c:v>-4005</c:v>
                </c:pt>
                <c:pt idx="2110">
                  <c:v>-4000</c:v>
                </c:pt>
                <c:pt idx="2111">
                  <c:v>-3995</c:v>
                </c:pt>
                <c:pt idx="2112">
                  <c:v>-3990</c:v>
                </c:pt>
                <c:pt idx="2113">
                  <c:v>-3985</c:v>
                </c:pt>
                <c:pt idx="2114">
                  <c:v>-3980</c:v>
                </c:pt>
                <c:pt idx="2115">
                  <c:v>-3975</c:v>
                </c:pt>
                <c:pt idx="2116">
                  <c:v>-3970</c:v>
                </c:pt>
                <c:pt idx="2117">
                  <c:v>-3965</c:v>
                </c:pt>
                <c:pt idx="2118">
                  <c:v>-3960</c:v>
                </c:pt>
                <c:pt idx="2119">
                  <c:v>-3955</c:v>
                </c:pt>
                <c:pt idx="2120">
                  <c:v>-3950</c:v>
                </c:pt>
                <c:pt idx="2121">
                  <c:v>-3945</c:v>
                </c:pt>
                <c:pt idx="2122">
                  <c:v>-3940</c:v>
                </c:pt>
                <c:pt idx="2123">
                  <c:v>-3935</c:v>
                </c:pt>
                <c:pt idx="2124">
                  <c:v>-3930</c:v>
                </c:pt>
                <c:pt idx="2125">
                  <c:v>-3925</c:v>
                </c:pt>
                <c:pt idx="2126">
                  <c:v>-3920</c:v>
                </c:pt>
                <c:pt idx="2127">
                  <c:v>-3915</c:v>
                </c:pt>
                <c:pt idx="2128">
                  <c:v>-3910</c:v>
                </c:pt>
                <c:pt idx="2129">
                  <c:v>-3905</c:v>
                </c:pt>
                <c:pt idx="2130">
                  <c:v>-3900</c:v>
                </c:pt>
                <c:pt idx="2131">
                  <c:v>-3895</c:v>
                </c:pt>
                <c:pt idx="2132">
                  <c:v>-3890</c:v>
                </c:pt>
                <c:pt idx="2133">
                  <c:v>-3885</c:v>
                </c:pt>
                <c:pt idx="2134">
                  <c:v>-3880</c:v>
                </c:pt>
                <c:pt idx="2135">
                  <c:v>-3875</c:v>
                </c:pt>
                <c:pt idx="2136">
                  <c:v>-3870</c:v>
                </c:pt>
                <c:pt idx="2137">
                  <c:v>-3865</c:v>
                </c:pt>
                <c:pt idx="2138">
                  <c:v>-3860</c:v>
                </c:pt>
                <c:pt idx="2139">
                  <c:v>-3855</c:v>
                </c:pt>
                <c:pt idx="2140">
                  <c:v>-3850</c:v>
                </c:pt>
                <c:pt idx="2141">
                  <c:v>-3845</c:v>
                </c:pt>
                <c:pt idx="2142">
                  <c:v>-3840</c:v>
                </c:pt>
                <c:pt idx="2143">
                  <c:v>-3835</c:v>
                </c:pt>
                <c:pt idx="2144">
                  <c:v>-3830</c:v>
                </c:pt>
                <c:pt idx="2145">
                  <c:v>-3825</c:v>
                </c:pt>
                <c:pt idx="2146">
                  <c:v>-3820</c:v>
                </c:pt>
                <c:pt idx="2147">
                  <c:v>-3815</c:v>
                </c:pt>
                <c:pt idx="2148">
                  <c:v>-3810</c:v>
                </c:pt>
                <c:pt idx="2149">
                  <c:v>-3805</c:v>
                </c:pt>
                <c:pt idx="2150">
                  <c:v>-3800</c:v>
                </c:pt>
                <c:pt idx="2151">
                  <c:v>-3795</c:v>
                </c:pt>
                <c:pt idx="2152">
                  <c:v>-3790</c:v>
                </c:pt>
                <c:pt idx="2153">
                  <c:v>-3785</c:v>
                </c:pt>
                <c:pt idx="2154">
                  <c:v>-3780</c:v>
                </c:pt>
                <c:pt idx="2155">
                  <c:v>-3775</c:v>
                </c:pt>
                <c:pt idx="2156">
                  <c:v>-3770</c:v>
                </c:pt>
                <c:pt idx="2157">
                  <c:v>-3765</c:v>
                </c:pt>
                <c:pt idx="2158">
                  <c:v>-3760</c:v>
                </c:pt>
                <c:pt idx="2159">
                  <c:v>-3755</c:v>
                </c:pt>
                <c:pt idx="2160">
                  <c:v>-3750</c:v>
                </c:pt>
                <c:pt idx="2161">
                  <c:v>-3745</c:v>
                </c:pt>
                <c:pt idx="2162">
                  <c:v>-3740</c:v>
                </c:pt>
                <c:pt idx="2163">
                  <c:v>-3735</c:v>
                </c:pt>
                <c:pt idx="2164">
                  <c:v>-3730</c:v>
                </c:pt>
                <c:pt idx="2165">
                  <c:v>-3725</c:v>
                </c:pt>
                <c:pt idx="2166">
                  <c:v>-3720</c:v>
                </c:pt>
                <c:pt idx="2167">
                  <c:v>-3715</c:v>
                </c:pt>
                <c:pt idx="2168">
                  <c:v>-3710</c:v>
                </c:pt>
                <c:pt idx="2169">
                  <c:v>-3705</c:v>
                </c:pt>
                <c:pt idx="2170">
                  <c:v>-3700</c:v>
                </c:pt>
                <c:pt idx="2171">
                  <c:v>-3695</c:v>
                </c:pt>
                <c:pt idx="2172">
                  <c:v>-3690</c:v>
                </c:pt>
                <c:pt idx="2173">
                  <c:v>-3685</c:v>
                </c:pt>
                <c:pt idx="2174">
                  <c:v>-3680</c:v>
                </c:pt>
                <c:pt idx="2175">
                  <c:v>-3675</c:v>
                </c:pt>
                <c:pt idx="2176">
                  <c:v>-3670</c:v>
                </c:pt>
                <c:pt idx="2177">
                  <c:v>-3665</c:v>
                </c:pt>
                <c:pt idx="2178">
                  <c:v>-3660</c:v>
                </c:pt>
                <c:pt idx="2179">
                  <c:v>-3655</c:v>
                </c:pt>
                <c:pt idx="2180">
                  <c:v>-3650</c:v>
                </c:pt>
                <c:pt idx="2181">
                  <c:v>-3645</c:v>
                </c:pt>
                <c:pt idx="2182">
                  <c:v>-3640</c:v>
                </c:pt>
                <c:pt idx="2183">
                  <c:v>-3635</c:v>
                </c:pt>
                <c:pt idx="2184">
                  <c:v>-3630</c:v>
                </c:pt>
                <c:pt idx="2185">
                  <c:v>-3625</c:v>
                </c:pt>
                <c:pt idx="2186">
                  <c:v>-3620</c:v>
                </c:pt>
                <c:pt idx="2187">
                  <c:v>-3615</c:v>
                </c:pt>
                <c:pt idx="2188">
                  <c:v>-3610</c:v>
                </c:pt>
                <c:pt idx="2189">
                  <c:v>-3605</c:v>
                </c:pt>
                <c:pt idx="2190">
                  <c:v>-3600</c:v>
                </c:pt>
                <c:pt idx="2191">
                  <c:v>-3595</c:v>
                </c:pt>
                <c:pt idx="2192">
                  <c:v>-3590</c:v>
                </c:pt>
                <c:pt idx="2193">
                  <c:v>-3585</c:v>
                </c:pt>
                <c:pt idx="2194">
                  <c:v>-3580</c:v>
                </c:pt>
                <c:pt idx="2195">
                  <c:v>-3575</c:v>
                </c:pt>
                <c:pt idx="2196">
                  <c:v>-3570</c:v>
                </c:pt>
                <c:pt idx="2197">
                  <c:v>-3565</c:v>
                </c:pt>
                <c:pt idx="2198">
                  <c:v>-3560</c:v>
                </c:pt>
                <c:pt idx="2199">
                  <c:v>-3555</c:v>
                </c:pt>
                <c:pt idx="2200">
                  <c:v>-3550</c:v>
                </c:pt>
                <c:pt idx="2201">
                  <c:v>-3545</c:v>
                </c:pt>
                <c:pt idx="2202">
                  <c:v>-3540</c:v>
                </c:pt>
                <c:pt idx="2203">
                  <c:v>-3535</c:v>
                </c:pt>
                <c:pt idx="2204">
                  <c:v>-3530</c:v>
                </c:pt>
                <c:pt idx="2205">
                  <c:v>-3525</c:v>
                </c:pt>
                <c:pt idx="2206">
                  <c:v>-3520</c:v>
                </c:pt>
                <c:pt idx="2207">
                  <c:v>-3515</c:v>
                </c:pt>
                <c:pt idx="2208">
                  <c:v>-3510</c:v>
                </c:pt>
                <c:pt idx="2209">
                  <c:v>-3505</c:v>
                </c:pt>
                <c:pt idx="2210">
                  <c:v>-3500</c:v>
                </c:pt>
                <c:pt idx="2211">
                  <c:v>-3495</c:v>
                </c:pt>
                <c:pt idx="2212">
                  <c:v>-3490</c:v>
                </c:pt>
                <c:pt idx="2213">
                  <c:v>-3485</c:v>
                </c:pt>
                <c:pt idx="2214">
                  <c:v>-3480</c:v>
                </c:pt>
                <c:pt idx="2215">
                  <c:v>-3475</c:v>
                </c:pt>
                <c:pt idx="2216">
                  <c:v>-3470</c:v>
                </c:pt>
                <c:pt idx="2217">
                  <c:v>-3465</c:v>
                </c:pt>
                <c:pt idx="2218">
                  <c:v>-3460</c:v>
                </c:pt>
                <c:pt idx="2219">
                  <c:v>-3455</c:v>
                </c:pt>
                <c:pt idx="2220">
                  <c:v>-3450</c:v>
                </c:pt>
                <c:pt idx="2221">
                  <c:v>-3445</c:v>
                </c:pt>
                <c:pt idx="2222">
                  <c:v>-3440</c:v>
                </c:pt>
                <c:pt idx="2223">
                  <c:v>-3435</c:v>
                </c:pt>
                <c:pt idx="2224">
                  <c:v>-3430</c:v>
                </c:pt>
                <c:pt idx="2225">
                  <c:v>-3425</c:v>
                </c:pt>
                <c:pt idx="2226">
                  <c:v>-3420</c:v>
                </c:pt>
                <c:pt idx="2227">
                  <c:v>-3415</c:v>
                </c:pt>
                <c:pt idx="2228">
                  <c:v>-3410</c:v>
                </c:pt>
                <c:pt idx="2229">
                  <c:v>-3405</c:v>
                </c:pt>
                <c:pt idx="2230">
                  <c:v>-3400</c:v>
                </c:pt>
                <c:pt idx="2231">
                  <c:v>-3395</c:v>
                </c:pt>
                <c:pt idx="2232">
                  <c:v>-3390</c:v>
                </c:pt>
                <c:pt idx="2233">
                  <c:v>-3385</c:v>
                </c:pt>
                <c:pt idx="2234">
                  <c:v>-3380</c:v>
                </c:pt>
                <c:pt idx="2235">
                  <c:v>-3375</c:v>
                </c:pt>
                <c:pt idx="2236">
                  <c:v>-3370</c:v>
                </c:pt>
                <c:pt idx="2237">
                  <c:v>-3365</c:v>
                </c:pt>
                <c:pt idx="2238">
                  <c:v>-3360</c:v>
                </c:pt>
                <c:pt idx="2239">
                  <c:v>-3355</c:v>
                </c:pt>
                <c:pt idx="2240">
                  <c:v>-3350</c:v>
                </c:pt>
                <c:pt idx="2241">
                  <c:v>-3345</c:v>
                </c:pt>
                <c:pt idx="2242">
                  <c:v>-3340</c:v>
                </c:pt>
                <c:pt idx="2243">
                  <c:v>-3335</c:v>
                </c:pt>
                <c:pt idx="2244">
                  <c:v>-3330</c:v>
                </c:pt>
                <c:pt idx="2245">
                  <c:v>-3325</c:v>
                </c:pt>
                <c:pt idx="2246">
                  <c:v>-3320</c:v>
                </c:pt>
                <c:pt idx="2247">
                  <c:v>-3315</c:v>
                </c:pt>
                <c:pt idx="2248">
                  <c:v>-3310</c:v>
                </c:pt>
                <c:pt idx="2249">
                  <c:v>-3305</c:v>
                </c:pt>
                <c:pt idx="2250">
                  <c:v>-3300</c:v>
                </c:pt>
                <c:pt idx="2251">
                  <c:v>-3295</c:v>
                </c:pt>
                <c:pt idx="2252">
                  <c:v>-3290</c:v>
                </c:pt>
                <c:pt idx="2253">
                  <c:v>-3285</c:v>
                </c:pt>
                <c:pt idx="2254">
                  <c:v>-3280</c:v>
                </c:pt>
                <c:pt idx="2255">
                  <c:v>-3275</c:v>
                </c:pt>
                <c:pt idx="2256">
                  <c:v>-3270</c:v>
                </c:pt>
                <c:pt idx="2257">
                  <c:v>-3265</c:v>
                </c:pt>
                <c:pt idx="2258">
                  <c:v>-3260</c:v>
                </c:pt>
                <c:pt idx="2259">
                  <c:v>-3255</c:v>
                </c:pt>
                <c:pt idx="2260">
                  <c:v>-3250</c:v>
                </c:pt>
                <c:pt idx="2261">
                  <c:v>-3245</c:v>
                </c:pt>
                <c:pt idx="2262">
                  <c:v>-3240</c:v>
                </c:pt>
                <c:pt idx="2263">
                  <c:v>-3235</c:v>
                </c:pt>
                <c:pt idx="2264">
                  <c:v>-3230</c:v>
                </c:pt>
                <c:pt idx="2265">
                  <c:v>-3225</c:v>
                </c:pt>
                <c:pt idx="2266">
                  <c:v>-3220</c:v>
                </c:pt>
                <c:pt idx="2267">
                  <c:v>-3215</c:v>
                </c:pt>
                <c:pt idx="2268">
                  <c:v>-3210</c:v>
                </c:pt>
                <c:pt idx="2269">
                  <c:v>-3205</c:v>
                </c:pt>
                <c:pt idx="2270">
                  <c:v>-3200</c:v>
                </c:pt>
                <c:pt idx="2271">
                  <c:v>-3195</c:v>
                </c:pt>
                <c:pt idx="2272">
                  <c:v>-3190</c:v>
                </c:pt>
                <c:pt idx="2273">
                  <c:v>-3185</c:v>
                </c:pt>
                <c:pt idx="2274">
                  <c:v>-3180</c:v>
                </c:pt>
                <c:pt idx="2275">
                  <c:v>-3175</c:v>
                </c:pt>
                <c:pt idx="2276">
                  <c:v>-3170</c:v>
                </c:pt>
                <c:pt idx="2277">
                  <c:v>-3165</c:v>
                </c:pt>
                <c:pt idx="2278">
                  <c:v>-3160</c:v>
                </c:pt>
                <c:pt idx="2279">
                  <c:v>-3155</c:v>
                </c:pt>
                <c:pt idx="2280">
                  <c:v>-3150</c:v>
                </c:pt>
                <c:pt idx="2281">
                  <c:v>-3145</c:v>
                </c:pt>
                <c:pt idx="2282">
                  <c:v>-3140</c:v>
                </c:pt>
                <c:pt idx="2283">
                  <c:v>-3135</c:v>
                </c:pt>
                <c:pt idx="2284">
                  <c:v>-3130</c:v>
                </c:pt>
                <c:pt idx="2285">
                  <c:v>-3125</c:v>
                </c:pt>
                <c:pt idx="2286">
                  <c:v>-3120</c:v>
                </c:pt>
                <c:pt idx="2287">
                  <c:v>-3115</c:v>
                </c:pt>
                <c:pt idx="2288">
                  <c:v>-3110</c:v>
                </c:pt>
                <c:pt idx="2289">
                  <c:v>-3105</c:v>
                </c:pt>
                <c:pt idx="2290">
                  <c:v>-3100</c:v>
                </c:pt>
                <c:pt idx="2291">
                  <c:v>-3095</c:v>
                </c:pt>
                <c:pt idx="2292">
                  <c:v>-3090</c:v>
                </c:pt>
                <c:pt idx="2293">
                  <c:v>-3085</c:v>
                </c:pt>
                <c:pt idx="2294">
                  <c:v>-3080</c:v>
                </c:pt>
                <c:pt idx="2295">
                  <c:v>-3075</c:v>
                </c:pt>
                <c:pt idx="2296">
                  <c:v>-3070</c:v>
                </c:pt>
                <c:pt idx="2297">
                  <c:v>-3065</c:v>
                </c:pt>
                <c:pt idx="2298">
                  <c:v>-3060</c:v>
                </c:pt>
                <c:pt idx="2299">
                  <c:v>-3055</c:v>
                </c:pt>
                <c:pt idx="2300">
                  <c:v>-3050</c:v>
                </c:pt>
                <c:pt idx="2301">
                  <c:v>-3045</c:v>
                </c:pt>
                <c:pt idx="2302">
                  <c:v>-3040</c:v>
                </c:pt>
                <c:pt idx="2303">
                  <c:v>-3035</c:v>
                </c:pt>
                <c:pt idx="2304">
                  <c:v>-3030</c:v>
                </c:pt>
                <c:pt idx="2305">
                  <c:v>-3025</c:v>
                </c:pt>
                <c:pt idx="2306">
                  <c:v>-3020</c:v>
                </c:pt>
                <c:pt idx="2307">
                  <c:v>-3015</c:v>
                </c:pt>
                <c:pt idx="2308">
                  <c:v>-3010</c:v>
                </c:pt>
                <c:pt idx="2309">
                  <c:v>-3005</c:v>
                </c:pt>
                <c:pt idx="2310">
                  <c:v>-3000</c:v>
                </c:pt>
                <c:pt idx="2311">
                  <c:v>-2995</c:v>
                </c:pt>
                <c:pt idx="2312">
                  <c:v>-2990</c:v>
                </c:pt>
                <c:pt idx="2313">
                  <c:v>-2985</c:v>
                </c:pt>
                <c:pt idx="2314">
                  <c:v>-2980</c:v>
                </c:pt>
                <c:pt idx="2315">
                  <c:v>-2975</c:v>
                </c:pt>
                <c:pt idx="2316">
                  <c:v>-2970</c:v>
                </c:pt>
                <c:pt idx="2317">
                  <c:v>-2965</c:v>
                </c:pt>
                <c:pt idx="2318">
                  <c:v>-2960</c:v>
                </c:pt>
                <c:pt idx="2319">
                  <c:v>-2955</c:v>
                </c:pt>
                <c:pt idx="2320">
                  <c:v>-2950</c:v>
                </c:pt>
                <c:pt idx="2321">
                  <c:v>-2945</c:v>
                </c:pt>
                <c:pt idx="2322">
                  <c:v>-2940</c:v>
                </c:pt>
                <c:pt idx="2323">
                  <c:v>-2935</c:v>
                </c:pt>
                <c:pt idx="2324">
                  <c:v>-2930</c:v>
                </c:pt>
                <c:pt idx="2325">
                  <c:v>-2925</c:v>
                </c:pt>
                <c:pt idx="2326">
                  <c:v>-2920</c:v>
                </c:pt>
                <c:pt idx="2327">
                  <c:v>-2915</c:v>
                </c:pt>
                <c:pt idx="2328">
                  <c:v>-2910</c:v>
                </c:pt>
                <c:pt idx="2329">
                  <c:v>-2905</c:v>
                </c:pt>
                <c:pt idx="2330">
                  <c:v>-2900</c:v>
                </c:pt>
                <c:pt idx="2331">
                  <c:v>-2895</c:v>
                </c:pt>
                <c:pt idx="2332">
                  <c:v>-2890</c:v>
                </c:pt>
                <c:pt idx="2333">
                  <c:v>-2885</c:v>
                </c:pt>
                <c:pt idx="2334">
                  <c:v>-2880</c:v>
                </c:pt>
                <c:pt idx="2335">
                  <c:v>-2875</c:v>
                </c:pt>
                <c:pt idx="2336">
                  <c:v>-2870</c:v>
                </c:pt>
                <c:pt idx="2337">
                  <c:v>-2865</c:v>
                </c:pt>
                <c:pt idx="2338">
                  <c:v>-2860</c:v>
                </c:pt>
                <c:pt idx="2339">
                  <c:v>-2855</c:v>
                </c:pt>
                <c:pt idx="2340">
                  <c:v>-2850</c:v>
                </c:pt>
                <c:pt idx="2341">
                  <c:v>-2845</c:v>
                </c:pt>
                <c:pt idx="2342">
                  <c:v>-2840</c:v>
                </c:pt>
                <c:pt idx="2343">
                  <c:v>-2835</c:v>
                </c:pt>
                <c:pt idx="2344">
                  <c:v>-2830</c:v>
                </c:pt>
                <c:pt idx="2345">
                  <c:v>-2825</c:v>
                </c:pt>
                <c:pt idx="2346">
                  <c:v>-2820</c:v>
                </c:pt>
                <c:pt idx="2347">
                  <c:v>-2815</c:v>
                </c:pt>
                <c:pt idx="2348">
                  <c:v>-2810</c:v>
                </c:pt>
                <c:pt idx="2349">
                  <c:v>-2805</c:v>
                </c:pt>
                <c:pt idx="2350">
                  <c:v>-2800</c:v>
                </c:pt>
                <c:pt idx="2351">
                  <c:v>-2795</c:v>
                </c:pt>
                <c:pt idx="2352">
                  <c:v>-2790</c:v>
                </c:pt>
                <c:pt idx="2353">
                  <c:v>-2785</c:v>
                </c:pt>
                <c:pt idx="2354">
                  <c:v>-2780</c:v>
                </c:pt>
                <c:pt idx="2355">
                  <c:v>-2775</c:v>
                </c:pt>
                <c:pt idx="2356">
                  <c:v>-2770</c:v>
                </c:pt>
                <c:pt idx="2357">
                  <c:v>-2765</c:v>
                </c:pt>
                <c:pt idx="2358">
                  <c:v>-2760</c:v>
                </c:pt>
                <c:pt idx="2359">
                  <c:v>-2755</c:v>
                </c:pt>
                <c:pt idx="2360">
                  <c:v>-2750</c:v>
                </c:pt>
                <c:pt idx="2361">
                  <c:v>-2745</c:v>
                </c:pt>
                <c:pt idx="2362">
                  <c:v>-2740</c:v>
                </c:pt>
                <c:pt idx="2363">
                  <c:v>-2735</c:v>
                </c:pt>
                <c:pt idx="2364">
                  <c:v>-2730</c:v>
                </c:pt>
                <c:pt idx="2365">
                  <c:v>-2725</c:v>
                </c:pt>
                <c:pt idx="2366">
                  <c:v>-2720</c:v>
                </c:pt>
                <c:pt idx="2367">
                  <c:v>-2715</c:v>
                </c:pt>
                <c:pt idx="2368">
                  <c:v>-2710</c:v>
                </c:pt>
                <c:pt idx="2369">
                  <c:v>-2705</c:v>
                </c:pt>
                <c:pt idx="2370">
                  <c:v>-2700</c:v>
                </c:pt>
                <c:pt idx="2371">
                  <c:v>-2695</c:v>
                </c:pt>
                <c:pt idx="2372">
                  <c:v>-2690</c:v>
                </c:pt>
                <c:pt idx="2373">
                  <c:v>-2685</c:v>
                </c:pt>
                <c:pt idx="2374">
                  <c:v>-2680</c:v>
                </c:pt>
                <c:pt idx="2375">
                  <c:v>-2675</c:v>
                </c:pt>
                <c:pt idx="2376">
                  <c:v>-2670</c:v>
                </c:pt>
                <c:pt idx="2377">
                  <c:v>-2665</c:v>
                </c:pt>
                <c:pt idx="2378">
                  <c:v>-2660</c:v>
                </c:pt>
                <c:pt idx="2379">
                  <c:v>-2655</c:v>
                </c:pt>
                <c:pt idx="2380">
                  <c:v>-2650</c:v>
                </c:pt>
                <c:pt idx="2381">
                  <c:v>-2645</c:v>
                </c:pt>
                <c:pt idx="2382">
                  <c:v>-2640</c:v>
                </c:pt>
                <c:pt idx="2383">
                  <c:v>-2635</c:v>
                </c:pt>
                <c:pt idx="2384">
                  <c:v>-2630</c:v>
                </c:pt>
                <c:pt idx="2385">
                  <c:v>-2625</c:v>
                </c:pt>
                <c:pt idx="2386">
                  <c:v>-2620</c:v>
                </c:pt>
                <c:pt idx="2387">
                  <c:v>-2615</c:v>
                </c:pt>
                <c:pt idx="2388">
                  <c:v>-2610</c:v>
                </c:pt>
                <c:pt idx="2389">
                  <c:v>-2605</c:v>
                </c:pt>
                <c:pt idx="2390">
                  <c:v>-2600</c:v>
                </c:pt>
                <c:pt idx="2391">
                  <c:v>-2595</c:v>
                </c:pt>
                <c:pt idx="2392">
                  <c:v>-2590</c:v>
                </c:pt>
                <c:pt idx="2393">
                  <c:v>-2585</c:v>
                </c:pt>
                <c:pt idx="2394">
                  <c:v>-2580</c:v>
                </c:pt>
                <c:pt idx="2395">
                  <c:v>-2575</c:v>
                </c:pt>
                <c:pt idx="2396">
                  <c:v>-2570</c:v>
                </c:pt>
                <c:pt idx="2397">
                  <c:v>-2565</c:v>
                </c:pt>
                <c:pt idx="2398">
                  <c:v>-2560</c:v>
                </c:pt>
                <c:pt idx="2399">
                  <c:v>-2555</c:v>
                </c:pt>
                <c:pt idx="2400">
                  <c:v>-2550</c:v>
                </c:pt>
                <c:pt idx="2401">
                  <c:v>-2545</c:v>
                </c:pt>
                <c:pt idx="2402">
                  <c:v>-2540</c:v>
                </c:pt>
                <c:pt idx="2403">
                  <c:v>-2535</c:v>
                </c:pt>
                <c:pt idx="2404">
                  <c:v>-2530</c:v>
                </c:pt>
                <c:pt idx="2405">
                  <c:v>-2525</c:v>
                </c:pt>
                <c:pt idx="2406">
                  <c:v>-2520</c:v>
                </c:pt>
                <c:pt idx="2407">
                  <c:v>-2515</c:v>
                </c:pt>
                <c:pt idx="2408">
                  <c:v>-2510</c:v>
                </c:pt>
                <c:pt idx="2409">
                  <c:v>-2505</c:v>
                </c:pt>
                <c:pt idx="2410">
                  <c:v>-2500</c:v>
                </c:pt>
                <c:pt idx="2411">
                  <c:v>-2495</c:v>
                </c:pt>
                <c:pt idx="2412">
                  <c:v>-2490</c:v>
                </c:pt>
                <c:pt idx="2413">
                  <c:v>-2485</c:v>
                </c:pt>
                <c:pt idx="2414">
                  <c:v>-2480</c:v>
                </c:pt>
                <c:pt idx="2415">
                  <c:v>-2475</c:v>
                </c:pt>
                <c:pt idx="2416">
                  <c:v>-2470</c:v>
                </c:pt>
                <c:pt idx="2417">
                  <c:v>-2465</c:v>
                </c:pt>
                <c:pt idx="2418">
                  <c:v>-2460</c:v>
                </c:pt>
                <c:pt idx="2419">
                  <c:v>-2455</c:v>
                </c:pt>
                <c:pt idx="2420">
                  <c:v>-2450</c:v>
                </c:pt>
                <c:pt idx="2421">
                  <c:v>-2445</c:v>
                </c:pt>
                <c:pt idx="2422">
                  <c:v>-2440</c:v>
                </c:pt>
                <c:pt idx="2423">
                  <c:v>-2435</c:v>
                </c:pt>
                <c:pt idx="2424">
                  <c:v>-2430</c:v>
                </c:pt>
                <c:pt idx="2425">
                  <c:v>-2425</c:v>
                </c:pt>
                <c:pt idx="2426">
                  <c:v>-2420</c:v>
                </c:pt>
                <c:pt idx="2427">
                  <c:v>-2415</c:v>
                </c:pt>
                <c:pt idx="2428">
                  <c:v>-2410</c:v>
                </c:pt>
                <c:pt idx="2429">
                  <c:v>-2405</c:v>
                </c:pt>
                <c:pt idx="2430">
                  <c:v>-2400</c:v>
                </c:pt>
                <c:pt idx="2431">
                  <c:v>-2395</c:v>
                </c:pt>
                <c:pt idx="2432">
                  <c:v>-2390</c:v>
                </c:pt>
                <c:pt idx="2433">
                  <c:v>-2385</c:v>
                </c:pt>
                <c:pt idx="2434">
                  <c:v>-2380</c:v>
                </c:pt>
                <c:pt idx="2435">
                  <c:v>-2375</c:v>
                </c:pt>
                <c:pt idx="2436">
                  <c:v>-2370</c:v>
                </c:pt>
                <c:pt idx="2437">
                  <c:v>-2365</c:v>
                </c:pt>
                <c:pt idx="2438">
                  <c:v>-2360</c:v>
                </c:pt>
                <c:pt idx="2439">
                  <c:v>-2355</c:v>
                </c:pt>
                <c:pt idx="2440">
                  <c:v>-2350</c:v>
                </c:pt>
                <c:pt idx="2441">
                  <c:v>-2345</c:v>
                </c:pt>
                <c:pt idx="2442">
                  <c:v>-2340</c:v>
                </c:pt>
                <c:pt idx="2443">
                  <c:v>-2335</c:v>
                </c:pt>
                <c:pt idx="2444">
                  <c:v>-2330</c:v>
                </c:pt>
                <c:pt idx="2445">
                  <c:v>-2325</c:v>
                </c:pt>
                <c:pt idx="2446">
                  <c:v>-2320</c:v>
                </c:pt>
                <c:pt idx="2447">
                  <c:v>-2315</c:v>
                </c:pt>
                <c:pt idx="2448">
                  <c:v>-2310</c:v>
                </c:pt>
                <c:pt idx="2449">
                  <c:v>-2305</c:v>
                </c:pt>
                <c:pt idx="2450">
                  <c:v>-2300</c:v>
                </c:pt>
                <c:pt idx="2451">
                  <c:v>-2295</c:v>
                </c:pt>
                <c:pt idx="2452">
                  <c:v>-2290</c:v>
                </c:pt>
                <c:pt idx="2453">
                  <c:v>-2285</c:v>
                </c:pt>
                <c:pt idx="2454">
                  <c:v>-2280</c:v>
                </c:pt>
                <c:pt idx="2455">
                  <c:v>-2275</c:v>
                </c:pt>
                <c:pt idx="2456">
                  <c:v>-2270</c:v>
                </c:pt>
                <c:pt idx="2457">
                  <c:v>-2265</c:v>
                </c:pt>
                <c:pt idx="2458">
                  <c:v>-2260</c:v>
                </c:pt>
                <c:pt idx="2459">
                  <c:v>-2255</c:v>
                </c:pt>
                <c:pt idx="2460">
                  <c:v>-2250</c:v>
                </c:pt>
                <c:pt idx="2461">
                  <c:v>-2245</c:v>
                </c:pt>
                <c:pt idx="2462">
                  <c:v>-2240</c:v>
                </c:pt>
                <c:pt idx="2463">
                  <c:v>-2235</c:v>
                </c:pt>
                <c:pt idx="2464">
                  <c:v>-2230</c:v>
                </c:pt>
                <c:pt idx="2465">
                  <c:v>-2225</c:v>
                </c:pt>
                <c:pt idx="2466">
                  <c:v>-2220</c:v>
                </c:pt>
                <c:pt idx="2467">
                  <c:v>-2215</c:v>
                </c:pt>
                <c:pt idx="2468">
                  <c:v>-2210</c:v>
                </c:pt>
                <c:pt idx="2469">
                  <c:v>-2205</c:v>
                </c:pt>
                <c:pt idx="2470">
                  <c:v>-2200</c:v>
                </c:pt>
                <c:pt idx="2471">
                  <c:v>-2195</c:v>
                </c:pt>
                <c:pt idx="2472">
                  <c:v>-2190</c:v>
                </c:pt>
                <c:pt idx="2473">
                  <c:v>-2185</c:v>
                </c:pt>
                <c:pt idx="2474">
                  <c:v>-2180</c:v>
                </c:pt>
                <c:pt idx="2475">
                  <c:v>-2175</c:v>
                </c:pt>
                <c:pt idx="2476">
                  <c:v>-2170</c:v>
                </c:pt>
                <c:pt idx="2477">
                  <c:v>-2165</c:v>
                </c:pt>
                <c:pt idx="2478">
                  <c:v>-2160</c:v>
                </c:pt>
                <c:pt idx="2479">
                  <c:v>-2155</c:v>
                </c:pt>
                <c:pt idx="2480">
                  <c:v>-2150</c:v>
                </c:pt>
                <c:pt idx="2481">
                  <c:v>-2145</c:v>
                </c:pt>
                <c:pt idx="2482">
                  <c:v>-2140</c:v>
                </c:pt>
                <c:pt idx="2483">
                  <c:v>-2135</c:v>
                </c:pt>
                <c:pt idx="2484">
                  <c:v>-2130</c:v>
                </c:pt>
                <c:pt idx="2485">
                  <c:v>-2125</c:v>
                </c:pt>
                <c:pt idx="2486">
                  <c:v>-2120</c:v>
                </c:pt>
                <c:pt idx="2487">
                  <c:v>-2115</c:v>
                </c:pt>
                <c:pt idx="2488">
                  <c:v>-2110</c:v>
                </c:pt>
                <c:pt idx="2489">
                  <c:v>-2105</c:v>
                </c:pt>
                <c:pt idx="2490">
                  <c:v>-2100</c:v>
                </c:pt>
                <c:pt idx="2491">
                  <c:v>-2095</c:v>
                </c:pt>
                <c:pt idx="2492">
                  <c:v>-2090</c:v>
                </c:pt>
                <c:pt idx="2493">
                  <c:v>-2085</c:v>
                </c:pt>
                <c:pt idx="2494">
                  <c:v>-2080</c:v>
                </c:pt>
                <c:pt idx="2495">
                  <c:v>-2075</c:v>
                </c:pt>
                <c:pt idx="2496">
                  <c:v>-2070</c:v>
                </c:pt>
                <c:pt idx="2497">
                  <c:v>-2065</c:v>
                </c:pt>
                <c:pt idx="2498">
                  <c:v>-2060</c:v>
                </c:pt>
                <c:pt idx="2499">
                  <c:v>-2055</c:v>
                </c:pt>
                <c:pt idx="2500">
                  <c:v>-2050</c:v>
                </c:pt>
                <c:pt idx="2501">
                  <c:v>-2045</c:v>
                </c:pt>
                <c:pt idx="2502">
                  <c:v>-2040</c:v>
                </c:pt>
                <c:pt idx="2503">
                  <c:v>-2035</c:v>
                </c:pt>
                <c:pt idx="2504">
                  <c:v>-2030</c:v>
                </c:pt>
                <c:pt idx="2505">
                  <c:v>-2025</c:v>
                </c:pt>
                <c:pt idx="2506">
                  <c:v>-2020</c:v>
                </c:pt>
                <c:pt idx="2507">
                  <c:v>-2015</c:v>
                </c:pt>
                <c:pt idx="2508">
                  <c:v>-2010</c:v>
                </c:pt>
                <c:pt idx="2509">
                  <c:v>-2005</c:v>
                </c:pt>
                <c:pt idx="2510">
                  <c:v>-2000</c:v>
                </c:pt>
                <c:pt idx="2511">
                  <c:v>-1995</c:v>
                </c:pt>
                <c:pt idx="2512">
                  <c:v>-1990</c:v>
                </c:pt>
                <c:pt idx="2513">
                  <c:v>-1985</c:v>
                </c:pt>
                <c:pt idx="2514">
                  <c:v>-1980</c:v>
                </c:pt>
                <c:pt idx="2515">
                  <c:v>-1975</c:v>
                </c:pt>
                <c:pt idx="2516">
                  <c:v>-1970</c:v>
                </c:pt>
                <c:pt idx="2517">
                  <c:v>-1965</c:v>
                </c:pt>
                <c:pt idx="2518">
                  <c:v>-1960</c:v>
                </c:pt>
                <c:pt idx="2519">
                  <c:v>-1955</c:v>
                </c:pt>
                <c:pt idx="2520">
                  <c:v>-1950</c:v>
                </c:pt>
                <c:pt idx="2521">
                  <c:v>-1945</c:v>
                </c:pt>
                <c:pt idx="2522">
                  <c:v>-1940</c:v>
                </c:pt>
                <c:pt idx="2523">
                  <c:v>-1935</c:v>
                </c:pt>
                <c:pt idx="2524">
                  <c:v>-1930</c:v>
                </c:pt>
                <c:pt idx="2525">
                  <c:v>-1925</c:v>
                </c:pt>
                <c:pt idx="2526">
                  <c:v>-1920</c:v>
                </c:pt>
                <c:pt idx="2527">
                  <c:v>-1915</c:v>
                </c:pt>
                <c:pt idx="2528">
                  <c:v>-1910</c:v>
                </c:pt>
                <c:pt idx="2529">
                  <c:v>-1905</c:v>
                </c:pt>
                <c:pt idx="2530">
                  <c:v>-1900</c:v>
                </c:pt>
                <c:pt idx="2531">
                  <c:v>-1895</c:v>
                </c:pt>
                <c:pt idx="2532">
                  <c:v>-1890</c:v>
                </c:pt>
                <c:pt idx="2533">
                  <c:v>-1885</c:v>
                </c:pt>
                <c:pt idx="2534">
                  <c:v>-1880</c:v>
                </c:pt>
                <c:pt idx="2535">
                  <c:v>-1875</c:v>
                </c:pt>
                <c:pt idx="2536">
                  <c:v>-1870</c:v>
                </c:pt>
                <c:pt idx="2537">
                  <c:v>-1865</c:v>
                </c:pt>
                <c:pt idx="2538">
                  <c:v>-1860</c:v>
                </c:pt>
                <c:pt idx="2539">
                  <c:v>-1855</c:v>
                </c:pt>
                <c:pt idx="2540">
                  <c:v>-1850</c:v>
                </c:pt>
                <c:pt idx="2541">
                  <c:v>-1845</c:v>
                </c:pt>
                <c:pt idx="2542">
                  <c:v>-1840</c:v>
                </c:pt>
                <c:pt idx="2543">
                  <c:v>-1835</c:v>
                </c:pt>
                <c:pt idx="2544">
                  <c:v>-1830</c:v>
                </c:pt>
                <c:pt idx="2545">
                  <c:v>-1825</c:v>
                </c:pt>
                <c:pt idx="2546">
                  <c:v>-1820</c:v>
                </c:pt>
                <c:pt idx="2547">
                  <c:v>-1815</c:v>
                </c:pt>
                <c:pt idx="2548">
                  <c:v>-1810</c:v>
                </c:pt>
                <c:pt idx="2549">
                  <c:v>-1805</c:v>
                </c:pt>
                <c:pt idx="2550">
                  <c:v>-1800</c:v>
                </c:pt>
                <c:pt idx="2551">
                  <c:v>-1795</c:v>
                </c:pt>
                <c:pt idx="2552">
                  <c:v>-1790</c:v>
                </c:pt>
                <c:pt idx="2553">
                  <c:v>-1785</c:v>
                </c:pt>
                <c:pt idx="2554">
                  <c:v>-1780</c:v>
                </c:pt>
                <c:pt idx="2555">
                  <c:v>-1775</c:v>
                </c:pt>
                <c:pt idx="2556">
                  <c:v>-1770</c:v>
                </c:pt>
                <c:pt idx="2557">
                  <c:v>-1765</c:v>
                </c:pt>
                <c:pt idx="2558">
                  <c:v>-1760</c:v>
                </c:pt>
                <c:pt idx="2559">
                  <c:v>-1755</c:v>
                </c:pt>
                <c:pt idx="2560">
                  <c:v>-1750</c:v>
                </c:pt>
                <c:pt idx="2561">
                  <c:v>-1745</c:v>
                </c:pt>
                <c:pt idx="2562">
                  <c:v>-1740</c:v>
                </c:pt>
                <c:pt idx="2563">
                  <c:v>-1735</c:v>
                </c:pt>
                <c:pt idx="2564">
                  <c:v>-1730</c:v>
                </c:pt>
                <c:pt idx="2565">
                  <c:v>-1725</c:v>
                </c:pt>
                <c:pt idx="2566">
                  <c:v>-1720</c:v>
                </c:pt>
                <c:pt idx="2567">
                  <c:v>-1715</c:v>
                </c:pt>
                <c:pt idx="2568">
                  <c:v>-1710</c:v>
                </c:pt>
                <c:pt idx="2569">
                  <c:v>-1705</c:v>
                </c:pt>
                <c:pt idx="2570">
                  <c:v>-1700</c:v>
                </c:pt>
                <c:pt idx="2571">
                  <c:v>-1695</c:v>
                </c:pt>
                <c:pt idx="2572">
                  <c:v>-1690</c:v>
                </c:pt>
                <c:pt idx="2573">
                  <c:v>-1685</c:v>
                </c:pt>
                <c:pt idx="2574">
                  <c:v>-1680</c:v>
                </c:pt>
                <c:pt idx="2575">
                  <c:v>-1675</c:v>
                </c:pt>
                <c:pt idx="2576">
                  <c:v>-1670</c:v>
                </c:pt>
                <c:pt idx="2577">
                  <c:v>-1665</c:v>
                </c:pt>
                <c:pt idx="2578">
                  <c:v>-1660</c:v>
                </c:pt>
                <c:pt idx="2579">
                  <c:v>-1655</c:v>
                </c:pt>
                <c:pt idx="2580">
                  <c:v>-1650</c:v>
                </c:pt>
                <c:pt idx="2581">
                  <c:v>-1645</c:v>
                </c:pt>
                <c:pt idx="2582">
                  <c:v>-1640</c:v>
                </c:pt>
                <c:pt idx="2583">
                  <c:v>-1635</c:v>
                </c:pt>
                <c:pt idx="2584">
                  <c:v>-1630</c:v>
                </c:pt>
                <c:pt idx="2585">
                  <c:v>-1625</c:v>
                </c:pt>
                <c:pt idx="2586">
                  <c:v>-1620</c:v>
                </c:pt>
                <c:pt idx="2587">
                  <c:v>-1615</c:v>
                </c:pt>
                <c:pt idx="2588">
                  <c:v>-1610</c:v>
                </c:pt>
                <c:pt idx="2589">
                  <c:v>-1605</c:v>
                </c:pt>
                <c:pt idx="2590">
                  <c:v>-1600</c:v>
                </c:pt>
                <c:pt idx="2591">
                  <c:v>-1595</c:v>
                </c:pt>
                <c:pt idx="2592">
                  <c:v>-1590</c:v>
                </c:pt>
                <c:pt idx="2593">
                  <c:v>-1585</c:v>
                </c:pt>
                <c:pt idx="2594">
                  <c:v>-1580</c:v>
                </c:pt>
                <c:pt idx="2595">
                  <c:v>-1575</c:v>
                </c:pt>
                <c:pt idx="2596">
                  <c:v>-1570</c:v>
                </c:pt>
                <c:pt idx="2597">
                  <c:v>-1565</c:v>
                </c:pt>
                <c:pt idx="2598">
                  <c:v>-1560</c:v>
                </c:pt>
                <c:pt idx="2599">
                  <c:v>-1555</c:v>
                </c:pt>
                <c:pt idx="2600">
                  <c:v>-1550</c:v>
                </c:pt>
                <c:pt idx="2601">
                  <c:v>-1545</c:v>
                </c:pt>
                <c:pt idx="2602">
                  <c:v>-1540</c:v>
                </c:pt>
                <c:pt idx="2603">
                  <c:v>-1535</c:v>
                </c:pt>
                <c:pt idx="2604">
                  <c:v>-1530</c:v>
                </c:pt>
                <c:pt idx="2605">
                  <c:v>-1525</c:v>
                </c:pt>
                <c:pt idx="2606">
                  <c:v>-1520</c:v>
                </c:pt>
                <c:pt idx="2607">
                  <c:v>-1515</c:v>
                </c:pt>
                <c:pt idx="2608">
                  <c:v>-1510</c:v>
                </c:pt>
                <c:pt idx="2609">
                  <c:v>-1505</c:v>
                </c:pt>
                <c:pt idx="2610">
                  <c:v>-1500</c:v>
                </c:pt>
                <c:pt idx="2611">
                  <c:v>-1495</c:v>
                </c:pt>
                <c:pt idx="2612">
                  <c:v>-1490</c:v>
                </c:pt>
                <c:pt idx="2613">
                  <c:v>-1485</c:v>
                </c:pt>
                <c:pt idx="2614">
                  <c:v>-1480</c:v>
                </c:pt>
                <c:pt idx="2615">
                  <c:v>-1475</c:v>
                </c:pt>
                <c:pt idx="2616">
                  <c:v>-1470</c:v>
                </c:pt>
                <c:pt idx="2617">
                  <c:v>-1465</c:v>
                </c:pt>
                <c:pt idx="2618">
                  <c:v>-1460</c:v>
                </c:pt>
                <c:pt idx="2619">
                  <c:v>-1455</c:v>
                </c:pt>
                <c:pt idx="2620">
                  <c:v>-1450</c:v>
                </c:pt>
                <c:pt idx="2621">
                  <c:v>-1445</c:v>
                </c:pt>
                <c:pt idx="2622">
                  <c:v>-1440</c:v>
                </c:pt>
                <c:pt idx="2623">
                  <c:v>-1435</c:v>
                </c:pt>
                <c:pt idx="2624">
                  <c:v>-1430</c:v>
                </c:pt>
                <c:pt idx="2625">
                  <c:v>-1425</c:v>
                </c:pt>
                <c:pt idx="2626">
                  <c:v>-1420</c:v>
                </c:pt>
                <c:pt idx="2627">
                  <c:v>-1415</c:v>
                </c:pt>
                <c:pt idx="2628">
                  <c:v>-1410</c:v>
                </c:pt>
                <c:pt idx="2629">
                  <c:v>-1405</c:v>
                </c:pt>
                <c:pt idx="2630">
                  <c:v>-1400</c:v>
                </c:pt>
                <c:pt idx="2631">
                  <c:v>-1395</c:v>
                </c:pt>
                <c:pt idx="2632">
                  <c:v>-1390</c:v>
                </c:pt>
                <c:pt idx="2633">
                  <c:v>-1385</c:v>
                </c:pt>
                <c:pt idx="2634">
                  <c:v>-1380</c:v>
                </c:pt>
                <c:pt idx="2635">
                  <c:v>-1375</c:v>
                </c:pt>
                <c:pt idx="2636">
                  <c:v>-1370</c:v>
                </c:pt>
                <c:pt idx="2637">
                  <c:v>-1365</c:v>
                </c:pt>
                <c:pt idx="2638">
                  <c:v>-1360</c:v>
                </c:pt>
                <c:pt idx="2639">
                  <c:v>-1355</c:v>
                </c:pt>
                <c:pt idx="2640">
                  <c:v>-1350</c:v>
                </c:pt>
                <c:pt idx="2641">
                  <c:v>-1345</c:v>
                </c:pt>
                <c:pt idx="2642">
                  <c:v>-1340</c:v>
                </c:pt>
                <c:pt idx="2643">
                  <c:v>-1335</c:v>
                </c:pt>
                <c:pt idx="2644">
                  <c:v>-1330</c:v>
                </c:pt>
                <c:pt idx="2645">
                  <c:v>-1325</c:v>
                </c:pt>
                <c:pt idx="2646">
                  <c:v>-1320</c:v>
                </c:pt>
                <c:pt idx="2647">
                  <c:v>-1315</c:v>
                </c:pt>
                <c:pt idx="2648">
                  <c:v>-1310</c:v>
                </c:pt>
                <c:pt idx="2649">
                  <c:v>-1305</c:v>
                </c:pt>
                <c:pt idx="2650">
                  <c:v>-1300</c:v>
                </c:pt>
                <c:pt idx="2651">
                  <c:v>-1295</c:v>
                </c:pt>
                <c:pt idx="2652">
                  <c:v>-1290</c:v>
                </c:pt>
                <c:pt idx="2653">
                  <c:v>-1285</c:v>
                </c:pt>
                <c:pt idx="2654">
                  <c:v>-1280</c:v>
                </c:pt>
                <c:pt idx="2655">
                  <c:v>-1275</c:v>
                </c:pt>
                <c:pt idx="2656">
                  <c:v>-1270</c:v>
                </c:pt>
                <c:pt idx="2657">
                  <c:v>-1265</c:v>
                </c:pt>
                <c:pt idx="2658">
                  <c:v>-1260</c:v>
                </c:pt>
                <c:pt idx="2659">
                  <c:v>-1255</c:v>
                </c:pt>
                <c:pt idx="2660">
                  <c:v>-1250</c:v>
                </c:pt>
                <c:pt idx="2661">
                  <c:v>-1245</c:v>
                </c:pt>
                <c:pt idx="2662">
                  <c:v>-1240</c:v>
                </c:pt>
                <c:pt idx="2663">
                  <c:v>-1235</c:v>
                </c:pt>
                <c:pt idx="2664">
                  <c:v>-1230</c:v>
                </c:pt>
                <c:pt idx="2665">
                  <c:v>-1225</c:v>
                </c:pt>
                <c:pt idx="2666">
                  <c:v>-1220</c:v>
                </c:pt>
                <c:pt idx="2667">
                  <c:v>-1215</c:v>
                </c:pt>
                <c:pt idx="2668">
                  <c:v>-1210</c:v>
                </c:pt>
                <c:pt idx="2669">
                  <c:v>-1205</c:v>
                </c:pt>
                <c:pt idx="2670">
                  <c:v>-1200</c:v>
                </c:pt>
                <c:pt idx="2671">
                  <c:v>-1195</c:v>
                </c:pt>
                <c:pt idx="2672">
                  <c:v>-1190</c:v>
                </c:pt>
                <c:pt idx="2673">
                  <c:v>-1185</c:v>
                </c:pt>
                <c:pt idx="2674">
                  <c:v>-1180</c:v>
                </c:pt>
                <c:pt idx="2675">
                  <c:v>-1175</c:v>
                </c:pt>
                <c:pt idx="2676">
                  <c:v>-1170</c:v>
                </c:pt>
                <c:pt idx="2677">
                  <c:v>-1165</c:v>
                </c:pt>
                <c:pt idx="2678">
                  <c:v>-1160</c:v>
                </c:pt>
                <c:pt idx="2679">
                  <c:v>-1155</c:v>
                </c:pt>
                <c:pt idx="2680">
                  <c:v>-1150</c:v>
                </c:pt>
                <c:pt idx="2681">
                  <c:v>-1145</c:v>
                </c:pt>
                <c:pt idx="2682">
                  <c:v>-1140</c:v>
                </c:pt>
                <c:pt idx="2683">
                  <c:v>-1135</c:v>
                </c:pt>
                <c:pt idx="2684">
                  <c:v>-1130</c:v>
                </c:pt>
                <c:pt idx="2685">
                  <c:v>-1125</c:v>
                </c:pt>
                <c:pt idx="2686">
                  <c:v>-1120</c:v>
                </c:pt>
                <c:pt idx="2687">
                  <c:v>-1115</c:v>
                </c:pt>
                <c:pt idx="2688">
                  <c:v>-1110</c:v>
                </c:pt>
                <c:pt idx="2689">
                  <c:v>-1105</c:v>
                </c:pt>
                <c:pt idx="2690">
                  <c:v>-1100</c:v>
                </c:pt>
                <c:pt idx="2691">
                  <c:v>-1095</c:v>
                </c:pt>
                <c:pt idx="2692">
                  <c:v>-1090</c:v>
                </c:pt>
                <c:pt idx="2693">
                  <c:v>-1085</c:v>
                </c:pt>
                <c:pt idx="2694">
                  <c:v>-1080</c:v>
                </c:pt>
                <c:pt idx="2695">
                  <c:v>-1075</c:v>
                </c:pt>
                <c:pt idx="2696">
                  <c:v>-1070</c:v>
                </c:pt>
                <c:pt idx="2697">
                  <c:v>-1065</c:v>
                </c:pt>
                <c:pt idx="2698">
                  <c:v>-1060</c:v>
                </c:pt>
                <c:pt idx="2699">
                  <c:v>-1055</c:v>
                </c:pt>
                <c:pt idx="2700">
                  <c:v>-1050</c:v>
                </c:pt>
                <c:pt idx="2701">
                  <c:v>-1045</c:v>
                </c:pt>
                <c:pt idx="2702">
                  <c:v>-1040</c:v>
                </c:pt>
                <c:pt idx="2703">
                  <c:v>-1035</c:v>
                </c:pt>
                <c:pt idx="2704">
                  <c:v>-1030</c:v>
                </c:pt>
                <c:pt idx="2705">
                  <c:v>-1025</c:v>
                </c:pt>
                <c:pt idx="2706">
                  <c:v>-1020</c:v>
                </c:pt>
                <c:pt idx="2707">
                  <c:v>-1015</c:v>
                </c:pt>
                <c:pt idx="2708">
                  <c:v>-1010</c:v>
                </c:pt>
                <c:pt idx="2709">
                  <c:v>-1005</c:v>
                </c:pt>
                <c:pt idx="2710">
                  <c:v>-1000</c:v>
                </c:pt>
                <c:pt idx="2711">
                  <c:v>-995</c:v>
                </c:pt>
                <c:pt idx="2712">
                  <c:v>-990</c:v>
                </c:pt>
                <c:pt idx="2713">
                  <c:v>-985</c:v>
                </c:pt>
                <c:pt idx="2714">
                  <c:v>-980</c:v>
                </c:pt>
                <c:pt idx="2715">
                  <c:v>-975</c:v>
                </c:pt>
                <c:pt idx="2716">
                  <c:v>-970</c:v>
                </c:pt>
                <c:pt idx="2717">
                  <c:v>-965</c:v>
                </c:pt>
                <c:pt idx="2718">
                  <c:v>-960</c:v>
                </c:pt>
                <c:pt idx="2719">
                  <c:v>-955</c:v>
                </c:pt>
                <c:pt idx="2720">
                  <c:v>-950</c:v>
                </c:pt>
                <c:pt idx="2721">
                  <c:v>-945</c:v>
                </c:pt>
                <c:pt idx="2722">
                  <c:v>-940</c:v>
                </c:pt>
                <c:pt idx="2723">
                  <c:v>-935</c:v>
                </c:pt>
                <c:pt idx="2724">
                  <c:v>-930</c:v>
                </c:pt>
                <c:pt idx="2725">
                  <c:v>-925</c:v>
                </c:pt>
                <c:pt idx="2726">
                  <c:v>-920</c:v>
                </c:pt>
                <c:pt idx="2727">
                  <c:v>-915</c:v>
                </c:pt>
                <c:pt idx="2728">
                  <c:v>-910</c:v>
                </c:pt>
                <c:pt idx="2729">
                  <c:v>-905</c:v>
                </c:pt>
                <c:pt idx="2730">
                  <c:v>-900</c:v>
                </c:pt>
                <c:pt idx="2731">
                  <c:v>-895</c:v>
                </c:pt>
                <c:pt idx="2732">
                  <c:v>-890</c:v>
                </c:pt>
                <c:pt idx="2733">
                  <c:v>-885</c:v>
                </c:pt>
                <c:pt idx="2734">
                  <c:v>-880</c:v>
                </c:pt>
                <c:pt idx="2735">
                  <c:v>-875</c:v>
                </c:pt>
                <c:pt idx="2736">
                  <c:v>-870</c:v>
                </c:pt>
                <c:pt idx="2737">
                  <c:v>-865</c:v>
                </c:pt>
                <c:pt idx="2738">
                  <c:v>-860</c:v>
                </c:pt>
                <c:pt idx="2739">
                  <c:v>-855</c:v>
                </c:pt>
                <c:pt idx="2740">
                  <c:v>-850</c:v>
                </c:pt>
                <c:pt idx="2741">
                  <c:v>-845</c:v>
                </c:pt>
                <c:pt idx="2742">
                  <c:v>-840</c:v>
                </c:pt>
                <c:pt idx="2743">
                  <c:v>-835</c:v>
                </c:pt>
                <c:pt idx="2744">
                  <c:v>-830</c:v>
                </c:pt>
                <c:pt idx="2745">
                  <c:v>-825</c:v>
                </c:pt>
                <c:pt idx="2746">
                  <c:v>-820</c:v>
                </c:pt>
                <c:pt idx="2747">
                  <c:v>-815</c:v>
                </c:pt>
                <c:pt idx="2748">
                  <c:v>-810</c:v>
                </c:pt>
                <c:pt idx="2749">
                  <c:v>-805</c:v>
                </c:pt>
                <c:pt idx="2750">
                  <c:v>-800</c:v>
                </c:pt>
                <c:pt idx="2751">
                  <c:v>-795</c:v>
                </c:pt>
                <c:pt idx="2752">
                  <c:v>-790</c:v>
                </c:pt>
                <c:pt idx="2753">
                  <c:v>-785</c:v>
                </c:pt>
                <c:pt idx="2754">
                  <c:v>-780</c:v>
                </c:pt>
                <c:pt idx="2755">
                  <c:v>-775</c:v>
                </c:pt>
                <c:pt idx="2756">
                  <c:v>-770</c:v>
                </c:pt>
                <c:pt idx="2757">
                  <c:v>-765</c:v>
                </c:pt>
                <c:pt idx="2758">
                  <c:v>-760</c:v>
                </c:pt>
                <c:pt idx="2759">
                  <c:v>-755</c:v>
                </c:pt>
                <c:pt idx="2760">
                  <c:v>-750</c:v>
                </c:pt>
                <c:pt idx="2761">
                  <c:v>-745</c:v>
                </c:pt>
                <c:pt idx="2762">
                  <c:v>-740</c:v>
                </c:pt>
                <c:pt idx="2763">
                  <c:v>-735</c:v>
                </c:pt>
                <c:pt idx="2764">
                  <c:v>-730</c:v>
                </c:pt>
                <c:pt idx="2765">
                  <c:v>-725</c:v>
                </c:pt>
                <c:pt idx="2766">
                  <c:v>-720</c:v>
                </c:pt>
                <c:pt idx="2767">
                  <c:v>-715</c:v>
                </c:pt>
                <c:pt idx="2768">
                  <c:v>-710</c:v>
                </c:pt>
                <c:pt idx="2769">
                  <c:v>-705</c:v>
                </c:pt>
                <c:pt idx="2770">
                  <c:v>-700</c:v>
                </c:pt>
                <c:pt idx="2771">
                  <c:v>-695</c:v>
                </c:pt>
                <c:pt idx="2772">
                  <c:v>-690</c:v>
                </c:pt>
                <c:pt idx="2773">
                  <c:v>-685</c:v>
                </c:pt>
                <c:pt idx="2774">
                  <c:v>-680</c:v>
                </c:pt>
                <c:pt idx="2775">
                  <c:v>-675</c:v>
                </c:pt>
                <c:pt idx="2776">
                  <c:v>-670</c:v>
                </c:pt>
                <c:pt idx="2777">
                  <c:v>-665</c:v>
                </c:pt>
                <c:pt idx="2778">
                  <c:v>-660</c:v>
                </c:pt>
                <c:pt idx="2779">
                  <c:v>-655</c:v>
                </c:pt>
                <c:pt idx="2780">
                  <c:v>-650</c:v>
                </c:pt>
                <c:pt idx="2781">
                  <c:v>-645</c:v>
                </c:pt>
                <c:pt idx="2782">
                  <c:v>-640</c:v>
                </c:pt>
                <c:pt idx="2783">
                  <c:v>-635</c:v>
                </c:pt>
                <c:pt idx="2784">
                  <c:v>-630</c:v>
                </c:pt>
                <c:pt idx="2785">
                  <c:v>-625</c:v>
                </c:pt>
                <c:pt idx="2786">
                  <c:v>-620</c:v>
                </c:pt>
                <c:pt idx="2787">
                  <c:v>-615</c:v>
                </c:pt>
                <c:pt idx="2788">
                  <c:v>-610</c:v>
                </c:pt>
                <c:pt idx="2789">
                  <c:v>-605</c:v>
                </c:pt>
                <c:pt idx="2790">
                  <c:v>-600</c:v>
                </c:pt>
                <c:pt idx="2791">
                  <c:v>-595</c:v>
                </c:pt>
                <c:pt idx="2792">
                  <c:v>-590</c:v>
                </c:pt>
                <c:pt idx="2793">
                  <c:v>-585</c:v>
                </c:pt>
                <c:pt idx="2794">
                  <c:v>-580</c:v>
                </c:pt>
                <c:pt idx="2795">
                  <c:v>-575</c:v>
                </c:pt>
                <c:pt idx="2796">
                  <c:v>-570</c:v>
                </c:pt>
                <c:pt idx="2797">
                  <c:v>-565</c:v>
                </c:pt>
                <c:pt idx="2798">
                  <c:v>-560</c:v>
                </c:pt>
                <c:pt idx="2799">
                  <c:v>-555</c:v>
                </c:pt>
                <c:pt idx="2800">
                  <c:v>-550</c:v>
                </c:pt>
                <c:pt idx="2801">
                  <c:v>-545</c:v>
                </c:pt>
                <c:pt idx="2802">
                  <c:v>-540</c:v>
                </c:pt>
                <c:pt idx="2803">
                  <c:v>-535</c:v>
                </c:pt>
                <c:pt idx="2804">
                  <c:v>-530</c:v>
                </c:pt>
                <c:pt idx="2805">
                  <c:v>-525</c:v>
                </c:pt>
                <c:pt idx="2806">
                  <c:v>-520</c:v>
                </c:pt>
                <c:pt idx="2807">
                  <c:v>-515</c:v>
                </c:pt>
                <c:pt idx="2808">
                  <c:v>-510</c:v>
                </c:pt>
                <c:pt idx="2809">
                  <c:v>-505</c:v>
                </c:pt>
                <c:pt idx="2810">
                  <c:v>-500</c:v>
                </c:pt>
                <c:pt idx="2811">
                  <c:v>-495</c:v>
                </c:pt>
                <c:pt idx="2812">
                  <c:v>-490</c:v>
                </c:pt>
                <c:pt idx="2813">
                  <c:v>-485</c:v>
                </c:pt>
                <c:pt idx="2814">
                  <c:v>-480</c:v>
                </c:pt>
                <c:pt idx="2815">
                  <c:v>-475</c:v>
                </c:pt>
                <c:pt idx="2816">
                  <c:v>-470</c:v>
                </c:pt>
                <c:pt idx="2817">
                  <c:v>-465</c:v>
                </c:pt>
                <c:pt idx="2818">
                  <c:v>-460</c:v>
                </c:pt>
                <c:pt idx="2819">
                  <c:v>-455</c:v>
                </c:pt>
                <c:pt idx="2820">
                  <c:v>-450</c:v>
                </c:pt>
                <c:pt idx="2821">
                  <c:v>-445</c:v>
                </c:pt>
                <c:pt idx="2822">
                  <c:v>-440</c:v>
                </c:pt>
                <c:pt idx="2823">
                  <c:v>-435</c:v>
                </c:pt>
                <c:pt idx="2824">
                  <c:v>-430</c:v>
                </c:pt>
                <c:pt idx="2825">
                  <c:v>-425</c:v>
                </c:pt>
                <c:pt idx="2826">
                  <c:v>-420</c:v>
                </c:pt>
                <c:pt idx="2827">
                  <c:v>-415</c:v>
                </c:pt>
                <c:pt idx="2828">
                  <c:v>-410</c:v>
                </c:pt>
                <c:pt idx="2829">
                  <c:v>-405</c:v>
                </c:pt>
                <c:pt idx="2830">
                  <c:v>-400</c:v>
                </c:pt>
                <c:pt idx="2831">
                  <c:v>-395</c:v>
                </c:pt>
                <c:pt idx="2832">
                  <c:v>-390</c:v>
                </c:pt>
                <c:pt idx="2833">
                  <c:v>-385</c:v>
                </c:pt>
                <c:pt idx="2834">
                  <c:v>-380</c:v>
                </c:pt>
                <c:pt idx="2835">
                  <c:v>-375</c:v>
                </c:pt>
                <c:pt idx="2836">
                  <c:v>-370</c:v>
                </c:pt>
                <c:pt idx="2837">
                  <c:v>-365</c:v>
                </c:pt>
                <c:pt idx="2838">
                  <c:v>-360</c:v>
                </c:pt>
                <c:pt idx="2839">
                  <c:v>-355</c:v>
                </c:pt>
                <c:pt idx="2840">
                  <c:v>-350</c:v>
                </c:pt>
                <c:pt idx="2841">
                  <c:v>-345</c:v>
                </c:pt>
                <c:pt idx="2842">
                  <c:v>-340</c:v>
                </c:pt>
                <c:pt idx="2843">
                  <c:v>-335</c:v>
                </c:pt>
                <c:pt idx="2844">
                  <c:v>-330</c:v>
                </c:pt>
                <c:pt idx="2845">
                  <c:v>-325</c:v>
                </c:pt>
                <c:pt idx="2846">
                  <c:v>-320</c:v>
                </c:pt>
                <c:pt idx="2847">
                  <c:v>-315</c:v>
                </c:pt>
                <c:pt idx="2848">
                  <c:v>-310</c:v>
                </c:pt>
                <c:pt idx="2849">
                  <c:v>-305</c:v>
                </c:pt>
                <c:pt idx="2850">
                  <c:v>-300</c:v>
                </c:pt>
                <c:pt idx="2851">
                  <c:v>-295</c:v>
                </c:pt>
                <c:pt idx="2852">
                  <c:v>-290</c:v>
                </c:pt>
                <c:pt idx="2853">
                  <c:v>-285</c:v>
                </c:pt>
                <c:pt idx="2854">
                  <c:v>-280</c:v>
                </c:pt>
                <c:pt idx="2855">
                  <c:v>-275</c:v>
                </c:pt>
                <c:pt idx="2856">
                  <c:v>-270</c:v>
                </c:pt>
                <c:pt idx="2857">
                  <c:v>-265</c:v>
                </c:pt>
                <c:pt idx="2858">
                  <c:v>-260</c:v>
                </c:pt>
                <c:pt idx="2859">
                  <c:v>-255</c:v>
                </c:pt>
                <c:pt idx="2860">
                  <c:v>-250</c:v>
                </c:pt>
                <c:pt idx="2861">
                  <c:v>-245</c:v>
                </c:pt>
                <c:pt idx="2862">
                  <c:v>-240</c:v>
                </c:pt>
                <c:pt idx="2863">
                  <c:v>-235</c:v>
                </c:pt>
                <c:pt idx="2864">
                  <c:v>-230</c:v>
                </c:pt>
                <c:pt idx="2865">
                  <c:v>-225</c:v>
                </c:pt>
                <c:pt idx="2866">
                  <c:v>-220</c:v>
                </c:pt>
                <c:pt idx="2867">
                  <c:v>-215</c:v>
                </c:pt>
                <c:pt idx="2868">
                  <c:v>-210</c:v>
                </c:pt>
                <c:pt idx="2869">
                  <c:v>-205</c:v>
                </c:pt>
                <c:pt idx="2870">
                  <c:v>-200</c:v>
                </c:pt>
                <c:pt idx="2871">
                  <c:v>-195</c:v>
                </c:pt>
                <c:pt idx="2872">
                  <c:v>-190</c:v>
                </c:pt>
                <c:pt idx="2873">
                  <c:v>-185</c:v>
                </c:pt>
                <c:pt idx="2874">
                  <c:v>-180</c:v>
                </c:pt>
                <c:pt idx="2875">
                  <c:v>-175</c:v>
                </c:pt>
                <c:pt idx="2876">
                  <c:v>-170</c:v>
                </c:pt>
                <c:pt idx="2877">
                  <c:v>-165</c:v>
                </c:pt>
                <c:pt idx="2878">
                  <c:v>-160</c:v>
                </c:pt>
                <c:pt idx="2879">
                  <c:v>-155</c:v>
                </c:pt>
                <c:pt idx="2880">
                  <c:v>-150</c:v>
                </c:pt>
                <c:pt idx="2881">
                  <c:v>-145</c:v>
                </c:pt>
                <c:pt idx="2882">
                  <c:v>-140</c:v>
                </c:pt>
                <c:pt idx="2883">
                  <c:v>-135</c:v>
                </c:pt>
                <c:pt idx="2884">
                  <c:v>-130</c:v>
                </c:pt>
                <c:pt idx="2885">
                  <c:v>-125</c:v>
                </c:pt>
                <c:pt idx="2886">
                  <c:v>-120</c:v>
                </c:pt>
                <c:pt idx="2887">
                  <c:v>-115</c:v>
                </c:pt>
                <c:pt idx="2888">
                  <c:v>-110</c:v>
                </c:pt>
                <c:pt idx="2889">
                  <c:v>-105</c:v>
                </c:pt>
                <c:pt idx="2890">
                  <c:v>-100</c:v>
                </c:pt>
                <c:pt idx="2891">
                  <c:v>-95</c:v>
                </c:pt>
                <c:pt idx="2892">
                  <c:v>-90</c:v>
                </c:pt>
                <c:pt idx="2893">
                  <c:v>-85</c:v>
                </c:pt>
                <c:pt idx="2894">
                  <c:v>-80</c:v>
                </c:pt>
                <c:pt idx="2895">
                  <c:v>-75</c:v>
                </c:pt>
                <c:pt idx="2896">
                  <c:v>-70</c:v>
                </c:pt>
                <c:pt idx="2897">
                  <c:v>-65</c:v>
                </c:pt>
                <c:pt idx="2898">
                  <c:v>-60</c:v>
                </c:pt>
                <c:pt idx="2899">
                  <c:v>-55</c:v>
                </c:pt>
                <c:pt idx="2900">
                  <c:v>-50</c:v>
                </c:pt>
                <c:pt idx="2901">
                  <c:v>-45</c:v>
                </c:pt>
                <c:pt idx="2902">
                  <c:v>-40</c:v>
                </c:pt>
                <c:pt idx="2903">
                  <c:v>-35</c:v>
                </c:pt>
                <c:pt idx="2904">
                  <c:v>-30</c:v>
                </c:pt>
                <c:pt idx="2905">
                  <c:v>-25</c:v>
                </c:pt>
                <c:pt idx="2906">
                  <c:v>-20</c:v>
                </c:pt>
                <c:pt idx="2907">
                  <c:v>-15</c:v>
                </c:pt>
                <c:pt idx="2908">
                  <c:v>-10</c:v>
                </c:pt>
                <c:pt idx="2909">
                  <c:v>-5</c:v>
                </c:pt>
                <c:pt idx="2910">
                  <c:v>0</c:v>
                </c:pt>
                <c:pt idx="2911">
                  <c:v>5</c:v>
                </c:pt>
                <c:pt idx="2912">
                  <c:v>10</c:v>
                </c:pt>
                <c:pt idx="2913">
                  <c:v>15</c:v>
                </c:pt>
                <c:pt idx="2914">
                  <c:v>20</c:v>
                </c:pt>
                <c:pt idx="2915">
                  <c:v>25</c:v>
                </c:pt>
                <c:pt idx="2916">
                  <c:v>30</c:v>
                </c:pt>
                <c:pt idx="2917">
                  <c:v>35</c:v>
                </c:pt>
                <c:pt idx="2918">
                  <c:v>40</c:v>
                </c:pt>
                <c:pt idx="2919">
                  <c:v>45</c:v>
                </c:pt>
                <c:pt idx="2920">
                  <c:v>50</c:v>
                </c:pt>
                <c:pt idx="2921">
                  <c:v>55</c:v>
                </c:pt>
                <c:pt idx="2922">
                  <c:v>60</c:v>
                </c:pt>
                <c:pt idx="2923">
                  <c:v>65</c:v>
                </c:pt>
                <c:pt idx="2924">
                  <c:v>70</c:v>
                </c:pt>
                <c:pt idx="2925">
                  <c:v>75</c:v>
                </c:pt>
                <c:pt idx="2926">
                  <c:v>80</c:v>
                </c:pt>
                <c:pt idx="2927">
                  <c:v>85</c:v>
                </c:pt>
                <c:pt idx="2928">
                  <c:v>90</c:v>
                </c:pt>
                <c:pt idx="2929">
                  <c:v>95</c:v>
                </c:pt>
                <c:pt idx="2930">
                  <c:v>100</c:v>
                </c:pt>
                <c:pt idx="2931">
                  <c:v>105</c:v>
                </c:pt>
                <c:pt idx="2932">
                  <c:v>110</c:v>
                </c:pt>
                <c:pt idx="2933">
                  <c:v>115</c:v>
                </c:pt>
                <c:pt idx="2934">
                  <c:v>120</c:v>
                </c:pt>
                <c:pt idx="2935">
                  <c:v>125</c:v>
                </c:pt>
                <c:pt idx="2936">
                  <c:v>130</c:v>
                </c:pt>
                <c:pt idx="2937">
                  <c:v>135</c:v>
                </c:pt>
                <c:pt idx="2938">
                  <c:v>140</c:v>
                </c:pt>
                <c:pt idx="2939">
                  <c:v>145</c:v>
                </c:pt>
                <c:pt idx="2940">
                  <c:v>150</c:v>
                </c:pt>
                <c:pt idx="2941">
                  <c:v>155</c:v>
                </c:pt>
                <c:pt idx="2942">
                  <c:v>160</c:v>
                </c:pt>
                <c:pt idx="2943">
                  <c:v>165</c:v>
                </c:pt>
                <c:pt idx="2944">
                  <c:v>170</c:v>
                </c:pt>
                <c:pt idx="2945">
                  <c:v>175</c:v>
                </c:pt>
                <c:pt idx="2946">
                  <c:v>180</c:v>
                </c:pt>
                <c:pt idx="2947">
                  <c:v>185</c:v>
                </c:pt>
                <c:pt idx="2948">
                  <c:v>190</c:v>
                </c:pt>
                <c:pt idx="2949">
                  <c:v>195</c:v>
                </c:pt>
                <c:pt idx="2950">
                  <c:v>200</c:v>
                </c:pt>
                <c:pt idx="2951">
                  <c:v>205</c:v>
                </c:pt>
                <c:pt idx="2952">
                  <c:v>210</c:v>
                </c:pt>
                <c:pt idx="2953">
                  <c:v>215</c:v>
                </c:pt>
                <c:pt idx="2954">
                  <c:v>220</c:v>
                </c:pt>
                <c:pt idx="2955">
                  <c:v>225</c:v>
                </c:pt>
                <c:pt idx="2956">
                  <c:v>230</c:v>
                </c:pt>
                <c:pt idx="2957">
                  <c:v>235</c:v>
                </c:pt>
                <c:pt idx="2958">
                  <c:v>240</c:v>
                </c:pt>
                <c:pt idx="2959">
                  <c:v>245</c:v>
                </c:pt>
                <c:pt idx="2960">
                  <c:v>250</c:v>
                </c:pt>
                <c:pt idx="2961">
                  <c:v>255</c:v>
                </c:pt>
                <c:pt idx="2962">
                  <c:v>260</c:v>
                </c:pt>
                <c:pt idx="2963">
                  <c:v>265</c:v>
                </c:pt>
                <c:pt idx="2964">
                  <c:v>270</c:v>
                </c:pt>
                <c:pt idx="2965">
                  <c:v>275</c:v>
                </c:pt>
                <c:pt idx="2966">
                  <c:v>280</c:v>
                </c:pt>
                <c:pt idx="2967">
                  <c:v>285</c:v>
                </c:pt>
                <c:pt idx="2968">
                  <c:v>290</c:v>
                </c:pt>
                <c:pt idx="2969">
                  <c:v>295</c:v>
                </c:pt>
                <c:pt idx="2970">
                  <c:v>300</c:v>
                </c:pt>
                <c:pt idx="2971">
                  <c:v>305</c:v>
                </c:pt>
                <c:pt idx="2972">
                  <c:v>310</c:v>
                </c:pt>
                <c:pt idx="2973">
                  <c:v>315</c:v>
                </c:pt>
                <c:pt idx="2974">
                  <c:v>320</c:v>
                </c:pt>
                <c:pt idx="2975">
                  <c:v>325</c:v>
                </c:pt>
                <c:pt idx="2976">
                  <c:v>330</c:v>
                </c:pt>
                <c:pt idx="2977">
                  <c:v>335</c:v>
                </c:pt>
                <c:pt idx="2978">
                  <c:v>340</c:v>
                </c:pt>
                <c:pt idx="2979">
                  <c:v>345</c:v>
                </c:pt>
                <c:pt idx="2980">
                  <c:v>350</c:v>
                </c:pt>
                <c:pt idx="2981">
                  <c:v>355</c:v>
                </c:pt>
                <c:pt idx="2982">
                  <c:v>360</c:v>
                </c:pt>
                <c:pt idx="2983">
                  <c:v>365</c:v>
                </c:pt>
                <c:pt idx="2984">
                  <c:v>370</c:v>
                </c:pt>
                <c:pt idx="2985">
                  <c:v>375</c:v>
                </c:pt>
                <c:pt idx="2986">
                  <c:v>380</c:v>
                </c:pt>
                <c:pt idx="2987">
                  <c:v>385</c:v>
                </c:pt>
                <c:pt idx="2988">
                  <c:v>390</c:v>
                </c:pt>
                <c:pt idx="2989">
                  <c:v>395</c:v>
                </c:pt>
                <c:pt idx="2990">
                  <c:v>400</c:v>
                </c:pt>
                <c:pt idx="2991">
                  <c:v>405</c:v>
                </c:pt>
                <c:pt idx="2992">
                  <c:v>410</c:v>
                </c:pt>
                <c:pt idx="2993">
                  <c:v>415</c:v>
                </c:pt>
                <c:pt idx="2994">
                  <c:v>420</c:v>
                </c:pt>
                <c:pt idx="2995">
                  <c:v>425</c:v>
                </c:pt>
                <c:pt idx="2996">
                  <c:v>430</c:v>
                </c:pt>
                <c:pt idx="2997">
                  <c:v>435</c:v>
                </c:pt>
                <c:pt idx="2998">
                  <c:v>440</c:v>
                </c:pt>
                <c:pt idx="2999">
                  <c:v>445</c:v>
                </c:pt>
                <c:pt idx="3000">
                  <c:v>450</c:v>
                </c:pt>
                <c:pt idx="3001">
                  <c:v>455</c:v>
                </c:pt>
                <c:pt idx="3002">
                  <c:v>460</c:v>
                </c:pt>
                <c:pt idx="3003">
                  <c:v>465</c:v>
                </c:pt>
                <c:pt idx="3004">
                  <c:v>470</c:v>
                </c:pt>
                <c:pt idx="3005">
                  <c:v>475</c:v>
                </c:pt>
                <c:pt idx="3006">
                  <c:v>480</c:v>
                </c:pt>
                <c:pt idx="3007">
                  <c:v>485</c:v>
                </c:pt>
                <c:pt idx="3008">
                  <c:v>490</c:v>
                </c:pt>
                <c:pt idx="3009">
                  <c:v>495</c:v>
                </c:pt>
                <c:pt idx="3010">
                  <c:v>500</c:v>
                </c:pt>
                <c:pt idx="3011">
                  <c:v>505</c:v>
                </c:pt>
                <c:pt idx="3012">
                  <c:v>510</c:v>
                </c:pt>
                <c:pt idx="3013">
                  <c:v>515</c:v>
                </c:pt>
                <c:pt idx="3014">
                  <c:v>520</c:v>
                </c:pt>
                <c:pt idx="3015">
                  <c:v>525</c:v>
                </c:pt>
                <c:pt idx="3016">
                  <c:v>530</c:v>
                </c:pt>
                <c:pt idx="3017">
                  <c:v>535</c:v>
                </c:pt>
                <c:pt idx="3018">
                  <c:v>540</c:v>
                </c:pt>
                <c:pt idx="3019">
                  <c:v>545</c:v>
                </c:pt>
                <c:pt idx="3020">
                  <c:v>550</c:v>
                </c:pt>
                <c:pt idx="3021">
                  <c:v>555</c:v>
                </c:pt>
                <c:pt idx="3022">
                  <c:v>560</c:v>
                </c:pt>
                <c:pt idx="3023">
                  <c:v>565</c:v>
                </c:pt>
                <c:pt idx="3024">
                  <c:v>570</c:v>
                </c:pt>
                <c:pt idx="3025">
                  <c:v>575</c:v>
                </c:pt>
                <c:pt idx="3026">
                  <c:v>580</c:v>
                </c:pt>
                <c:pt idx="3027">
                  <c:v>585</c:v>
                </c:pt>
                <c:pt idx="3028">
                  <c:v>590</c:v>
                </c:pt>
                <c:pt idx="3029">
                  <c:v>595</c:v>
                </c:pt>
                <c:pt idx="3030">
                  <c:v>600</c:v>
                </c:pt>
                <c:pt idx="3031">
                  <c:v>605</c:v>
                </c:pt>
                <c:pt idx="3032">
                  <c:v>610</c:v>
                </c:pt>
                <c:pt idx="3033">
                  <c:v>615</c:v>
                </c:pt>
                <c:pt idx="3034">
                  <c:v>620</c:v>
                </c:pt>
                <c:pt idx="3035">
                  <c:v>625</c:v>
                </c:pt>
                <c:pt idx="3036">
                  <c:v>630</c:v>
                </c:pt>
                <c:pt idx="3037">
                  <c:v>635</c:v>
                </c:pt>
                <c:pt idx="3038">
                  <c:v>640</c:v>
                </c:pt>
                <c:pt idx="3039">
                  <c:v>645</c:v>
                </c:pt>
                <c:pt idx="3040">
                  <c:v>650</c:v>
                </c:pt>
                <c:pt idx="3041">
                  <c:v>655</c:v>
                </c:pt>
                <c:pt idx="3042">
                  <c:v>660</c:v>
                </c:pt>
                <c:pt idx="3043">
                  <c:v>665</c:v>
                </c:pt>
                <c:pt idx="3044">
                  <c:v>670</c:v>
                </c:pt>
                <c:pt idx="3045">
                  <c:v>675</c:v>
                </c:pt>
                <c:pt idx="3046">
                  <c:v>680</c:v>
                </c:pt>
                <c:pt idx="3047">
                  <c:v>685</c:v>
                </c:pt>
                <c:pt idx="3048">
                  <c:v>690</c:v>
                </c:pt>
                <c:pt idx="3049">
                  <c:v>695</c:v>
                </c:pt>
                <c:pt idx="3050">
                  <c:v>700</c:v>
                </c:pt>
                <c:pt idx="3051">
                  <c:v>705</c:v>
                </c:pt>
                <c:pt idx="3052">
                  <c:v>710</c:v>
                </c:pt>
                <c:pt idx="3053">
                  <c:v>715</c:v>
                </c:pt>
                <c:pt idx="3054">
                  <c:v>720</c:v>
                </c:pt>
                <c:pt idx="3055">
                  <c:v>725</c:v>
                </c:pt>
                <c:pt idx="3056">
                  <c:v>730</c:v>
                </c:pt>
                <c:pt idx="3057">
                  <c:v>735</c:v>
                </c:pt>
                <c:pt idx="3058">
                  <c:v>740</c:v>
                </c:pt>
                <c:pt idx="3059">
                  <c:v>745</c:v>
                </c:pt>
                <c:pt idx="3060">
                  <c:v>750</c:v>
                </c:pt>
                <c:pt idx="3061">
                  <c:v>755</c:v>
                </c:pt>
                <c:pt idx="3062">
                  <c:v>760</c:v>
                </c:pt>
                <c:pt idx="3063">
                  <c:v>765</c:v>
                </c:pt>
                <c:pt idx="3064">
                  <c:v>770</c:v>
                </c:pt>
                <c:pt idx="3065">
                  <c:v>775</c:v>
                </c:pt>
                <c:pt idx="3066">
                  <c:v>780</c:v>
                </c:pt>
                <c:pt idx="3067">
                  <c:v>785</c:v>
                </c:pt>
                <c:pt idx="3068">
                  <c:v>790</c:v>
                </c:pt>
                <c:pt idx="3069">
                  <c:v>795</c:v>
                </c:pt>
                <c:pt idx="3070">
                  <c:v>800</c:v>
                </c:pt>
                <c:pt idx="3071">
                  <c:v>805</c:v>
                </c:pt>
                <c:pt idx="3072">
                  <c:v>810</c:v>
                </c:pt>
                <c:pt idx="3073">
                  <c:v>815</c:v>
                </c:pt>
                <c:pt idx="3074">
                  <c:v>820</c:v>
                </c:pt>
                <c:pt idx="3075">
                  <c:v>825</c:v>
                </c:pt>
                <c:pt idx="3076">
                  <c:v>830</c:v>
                </c:pt>
                <c:pt idx="3077">
                  <c:v>835</c:v>
                </c:pt>
                <c:pt idx="3078">
                  <c:v>840</c:v>
                </c:pt>
                <c:pt idx="3079">
                  <c:v>845</c:v>
                </c:pt>
                <c:pt idx="3080">
                  <c:v>850</c:v>
                </c:pt>
                <c:pt idx="3081">
                  <c:v>855</c:v>
                </c:pt>
                <c:pt idx="3082">
                  <c:v>860</c:v>
                </c:pt>
                <c:pt idx="3083">
                  <c:v>865</c:v>
                </c:pt>
                <c:pt idx="3084">
                  <c:v>870</c:v>
                </c:pt>
                <c:pt idx="3085">
                  <c:v>875</c:v>
                </c:pt>
                <c:pt idx="3086">
                  <c:v>880</c:v>
                </c:pt>
                <c:pt idx="3087">
                  <c:v>885</c:v>
                </c:pt>
                <c:pt idx="3088">
                  <c:v>890</c:v>
                </c:pt>
                <c:pt idx="3089">
                  <c:v>895</c:v>
                </c:pt>
                <c:pt idx="3090">
                  <c:v>900</c:v>
                </c:pt>
                <c:pt idx="3091">
                  <c:v>905</c:v>
                </c:pt>
                <c:pt idx="3092">
                  <c:v>910</c:v>
                </c:pt>
                <c:pt idx="3093">
                  <c:v>915</c:v>
                </c:pt>
                <c:pt idx="3094">
                  <c:v>920</c:v>
                </c:pt>
                <c:pt idx="3095">
                  <c:v>925</c:v>
                </c:pt>
                <c:pt idx="3096">
                  <c:v>930</c:v>
                </c:pt>
                <c:pt idx="3097">
                  <c:v>935</c:v>
                </c:pt>
                <c:pt idx="3098">
                  <c:v>940</c:v>
                </c:pt>
                <c:pt idx="3099">
                  <c:v>945</c:v>
                </c:pt>
                <c:pt idx="3100">
                  <c:v>950</c:v>
                </c:pt>
                <c:pt idx="3101">
                  <c:v>955</c:v>
                </c:pt>
                <c:pt idx="3102">
                  <c:v>960</c:v>
                </c:pt>
                <c:pt idx="3103">
                  <c:v>965</c:v>
                </c:pt>
                <c:pt idx="3104">
                  <c:v>970</c:v>
                </c:pt>
                <c:pt idx="3105">
                  <c:v>975</c:v>
                </c:pt>
                <c:pt idx="3106">
                  <c:v>980</c:v>
                </c:pt>
                <c:pt idx="3107">
                  <c:v>985</c:v>
                </c:pt>
                <c:pt idx="3108">
                  <c:v>990</c:v>
                </c:pt>
                <c:pt idx="3109">
                  <c:v>995</c:v>
                </c:pt>
                <c:pt idx="3110">
                  <c:v>1000</c:v>
                </c:pt>
                <c:pt idx="3111">
                  <c:v>1005</c:v>
                </c:pt>
                <c:pt idx="3112">
                  <c:v>1010</c:v>
                </c:pt>
                <c:pt idx="3113">
                  <c:v>1015</c:v>
                </c:pt>
                <c:pt idx="3114">
                  <c:v>1020</c:v>
                </c:pt>
                <c:pt idx="3115">
                  <c:v>1025</c:v>
                </c:pt>
                <c:pt idx="3116">
                  <c:v>1030</c:v>
                </c:pt>
                <c:pt idx="3117">
                  <c:v>1035</c:v>
                </c:pt>
                <c:pt idx="3118">
                  <c:v>1040</c:v>
                </c:pt>
                <c:pt idx="3119">
                  <c:v>1045</c:v>
                </c:pt>
                <c:pt idx="3120">
                  <c:v>1050</c:v>
                </c:pt>
                <c:pt idx="3121">
                  <c:v>1055</c:v>
                </c:pt>
                <c:pt idx="3122">
                  <c:v>1060</c:v>
                </c:pt>
                <c:pt idx="3123">
                  <c:v>1065</c:v>
                </c:pt>
                <c:pt idx="3124">
                  <c:v>1070</c:v>
                </c:pt>
                <c:pt idx="3125">
                  <c:v>1075</c:v>
                </c:pt>
                <c:pt idx="3126">
                  <c:v>1080</c:v>
                </c:pt>
                <c:pt idx="3127">
                  <c:v>1085</c:v>
                </c:pt>
                <c:pt idx="3128">
                  <c:v>1090</c:v>
                </c:pt>
                <c:pt idx="3129">
                  <c:v>1095</c:v>
                </c:pt>
                <c:pt idx="3130">
                  <c:v>1100</c:v>
                </c:pt>
                <c:pt idx="3131">
                  <c:v>1105</c:v>
                </c:pt>
                <c:pt idx="3132">
                  <c:v>1110</c:v>
                </c:pt>
                <c:pt idx="3133">
                  <c:v>1115</c:v>
                </c:pt>
                <c:pt idx="3134">
                  <c:v>1120</c:v>
                </c:pt>
                <c:pt idx="3135">
                  <c:v>1125</c:v>
                </c:pt>
                <c:pt idx="3136">
                  <c:v>1130</c:v>
                </c:pt>
                <c:pt idx="3137">
                  <c:v>1135</c:v>
                </c:pt>
                <c:pt idx="3138">
                  <c:v>1140</c:v>
                </c:pt>
                <c:pt idx="3139">
                  <c:v>1145</c:v>
                </c:pt>
                <c:pt idx="3140">
                  <c:v>1150</c:v>
                </c:pt>
                <c:pt idx="3141">
                  <c:v>1155</c:v>
                </c:pt>
                <c:pt idx="3142">
                  <c:v>1160</c:v>
                </c:pt>
                <c:pt idx="3143">
                  <c:v>1165</c:v>
                </c:pt>
                <c:pt idx="3144">
                  <c:v>1170</c:v>
                </c:pt>
                <c:pt idx="3145">
                  <c:v>1175</c:v>
                </c:pt>
                <c:pt idx="3146">
                  <c:v>1180</c:v>
                </c:pt>
                <c:pt idx="3147">
                  <c:v>1185</c:v>
                </c:pt>
                <c:pt idx="3148">
                  <c:v>1190</c:v>
                </c:pt>
                <c:pt idx="3149">
                  <c:v>1195</c:v>
                </c:pt>
                <c:pt idx="3150">
                  <c:v>1200</c:v>
                </c:pt>
                <c:pt idx="3151">
                  <c:v>1205</c:v>
                </c:pt>
                <c:pt idx="3152">
                  <c:v>1210</c:v>
                </c:pt>
                <c:pt idx="3153">
                  <c:v>1215</c:v>
                </c:pt>
                <c:pt idx="3154">
                  <c:v>1220</c:v>
                </c:pt>
                <c:pt idx="3155">
                  <c:v>1225</c:v>
                </c:pt>
                <c:pt idx="3156">
                  <c:v>1230</c:v>
                </c:pt>
                <c:pt idx="3157">
                  <c:v>1235</c:v>
                </c:pt>
                <c:pt idx="3158">
                  <c:v>1240</c:v>
                </c:pt>
                <c:pt idx="3159">
                  <c:v>1245</c:v>
                </c:pt>
                <c:pt idx="3160">
                  <c:v>1250</c:v>
                </c:pt>
                <c:pt idx="3161">
                  <c:v>1255</c:v>
                </c:pt>
                <c:pt idx="3162">
                  <c:v>1260</c:v>
                </c:pt>
                <c:pt idx="3163">
                  <c:v>1265</c:v>
                </c:pt>
                <c:pt idx="3164">
                  <c:v>1270</c:v>
                </c:pt>
                <c:pt idx="3165">
                  <c:v>1275</c:v>
                </c:pt>
                <c:pt idx="3166">
                  <c:v>1280</c:v>
                </c:pt>
                <c:pt idx="3167">
                  <c:v>1285</c:v>
                </c:pt>
                <c:pt idx="3168">
                  <c:v>1290</c:v>
                </c:pt>
                <c:pt idx="3169">
                  <c:v>1295</c:v>
                </c:pt>
                <c:pt idx="3170">
                  <c:v>1300</c:v>
                </c:pt>
                <c:pt idx="3171">
                  <c:v>1305</c:v>
                </c:pt>
                <c:pt idx="3172">
                  <c:v>1310</c:v>
                </c:pt>
                <c:pt idx="3173">
                  <c:v>1315</c:v>
                </c:pt>
                <c:pt idx="3174">
                  <c:v>1320</c:v>
                </c:pt>
                <c:pt idx="3175">
                  <c:v>1325</c:v>
                </c:pt>
                <c:pt idx="3176">
                  <c:v>1330</c:v>
                </c:pt>
                <c:pt idx="3177">
                  <c:v>1335</c:v>
                </c:pt>
                <c:pt idx="3178">
                  <c:v>1340</c:v>
                </c:pt>
                <c:pt idx="3179">
                  <c:v>1345</c:v>
                </c:pt>
                <c:pt idx="3180">
                  <c:v>1350</c:v>
                </c:pt>
                <c:pt idx="3181">
                  <c:v>1355</c:v>
                </c:pt>
                <c:pt idx="3182">
                  <c:v>1360</c:v>
                </c:pt>
                <c:pt idx="3183">
                  <c:v>1365</c:v>
                </c:pt>
                <c:pt idx="3184">
                  <c:v>1370</c:v>
                </c:pt>
                <c:pt idx="3185">
                  <c:v>1375</c:v>
                </c:pt>
                <c:pt idx="3186">
                  <c:v>1380</c:v>
                </c:pt>
                <c:pt idx="3187">
                  <c:v>1385</c:v>
                </c:pt>
                <c:pt idx="3188">
                  <c:v>1390</c:v>
                </c:pt>
                <c:pt idx="3189">
                  <c:v>1395</c:v>
                </c:pt>
                <c:pt idx="3190">
                  <c:v>1400</c:v>
                </c:pt>
                <c:pt idx="3191">
                  <c:v>1405</c:v>
                </c:pt>
                <c:pt idx="3192">
                  <c:v>1410</c:v>
                </c:pt>
                <c:pt idx="3193">
                  <c:v>1415</c:v>
                </c:pt>
                <c:pt idx="3194">
                  <c:v>1420</c:v>
                </c:pt>
                <c:pt idx="3195">
                  <c:v>1425</c:v>
                </c:pt>
                <c:pt idx="3196">
                  <c:v>1430</c:v>
                </c:pt>
                <c:pt idx="3197">
                  <c:v>1435</c:v>
                </c:pt>
                <c:pt idx="3198">
                  <c:v>1440</c:v>
                </c:pt>
                <c:pt idx="3199">
                  <c:v>1445</c:v>
                </c:pt>
                <c:pt idx="3200">
                  <c:v>1450</c:v>
                </c:pt>
                <c:pt idx="3201">
                  <c:v>1455</c:v>
                </c:pt>
                <c:pt idx="3202">
                  <c:v>1460</c:v>
                </c:pt>
                <c:pt idx="3203">
                  <c:v>1465</c:v>
                </c:pt>
                <c:pt idx="3204">
                  <c:v>1470</c:v>
                </c:pt>
                <c:pt idx="3205">
                  <c:v>1475</c:v>
                </c:pt>
                <c:pt idx="3206">
                  <c:v>1480</c:v>
                </c:pt>
                <c:pt idx="3207">
                  <c:v>1485</c:v>
                </c:pt>
                <c:pt idx="3208">
                  <c:v>1490</c:v>
                </c:pt>
                <c:pt idx="3209">
                  <c:v>1495</c:v>
                </c:pt>
                <c:pt idx="3210">
                  <c:v>1500</c:v>
                </c:pt>
                <c:pt idx="3211">
                  <c:v>1505</c:v>
                </c:pt>
                <c:pt idx="3212">
                  <c:v>1510</c:v>
                </c:pt>
                <c:pt idx="3213">
                  <c:v>1515</c:v>
                </c:pt>
                <c:pt idx="3214">
                  <c:v>1520</c:v>
                </c:pt>
                <c:pt idx="3215">
                  <c:v>1525</c:v>
                </c:pt>
                <c:pt idx="3216">
                  <c:v>1530</c:v>
                </c:pt>
                <c:pt idx="3217">
                  <c:v>1535</c:v>
                </c:pt>
                <c:pt idx="3218">
                  <c:v>1540</c:v>
                </c:pt>
                <c:pt idx="3219">
                  <c:v>1545</c:v>
                </c:pt>
                <c:pt idx="3220">
                  <c:v>1550</c:v>
                </c:pt>
                <c:pt idx="3221">
                  <c:v>1555</c:v>
                </c:pt>
                <c:pt idx="3222">
                  <c:v>1560</c:v>
                </c:pt>
                <c:pt idx="3223">
                  <c:v>1565</c:v>
                </c:pt>
                <c:pt idx="3224">
                  <c:v>1570</c:v>
                </c:pt>
                <c:pt idx="3225">
                  <c:v>1575</c:v>
                </c:pt>
                <c:pt idx="3226">
                  <c:v>1580</c:v>
                </c:pt>
                <c:pt idx="3227">
                  <c:v>1585</c:v>
                </c:pt>
                <c:pt idx="3228">
                  <c:v>1590</c:v>
                </c:pt>
                <c:pt idx="3229">
                  <c:v>1595</c:v>
                </c:pt>
                <c:pt idx="3230">
                  <c:v>1600</c:v>
                </c:pt>
                <c:pt idx="3231">
                  <c:v>1605</c:v>
                </c:pt>
                <c:pt idx="3232">
                  <c:v>1610</c:v>
                </c:pt>
                <c:pt idx="3233">
                  <c:v>1615</c:v>
                </c:pt>
                <c:pt idx="3234">
                  <c:v>1620</c:v>
                </c:pt>
                <c:pt idx="3235">
                  <c:v>1625</c:v>
                </c:pt>
                <c:pt idx="3236">
                  <c:v>1630</c:v>
                </c:pt>
                <c:pt idx="3237">
                  <c:v>1635</c:v>
                </c:pt>
                <c:pt idx="3238">
                  <c:v>1640</c:v>
                </c:pt>
                <c:pt idx="3239">
                  <c:v>1645</c:v>
                </c:pt>
                <c:pt idx="3240">
                  <c:v>1650</c:v>
                </c:pt>
                <c:pt idx="3241">
                  <c:v>1655</c:v>
                </c:pt>
                <c:pt idx="3242">
                  <c:v>1660</c:v>
                </c:pt>
                <c:pt idx="3243">
                  <c:v>1665</c:v>
                </c:pt>
                <c:pt idx="3244">
                  <c:v>1670</c:v>
                </c:pt>
                <c:pt idx="3245">
                  <c:v>1675</c:v>
                </c:pt>
                <c:pt idx="3246">
                  <c:v>1680</c:v>
                </c:pt>
                <c:pt idx="3247">
                  <c:v>1685</c:v>
                </c:pt>
                <c:pt idx="3248">
                  <c:v>1690</c:v>
                </c:pt>
                <c:pt idx="3249">
                  <c:v>1695</c:v>
                </c:pt>
                <c:pt idx="3250">
                  <c:v>1700</c:v>
                </c:pt>
                <c:pt idx="3251">
                  <c:v>1705</c:v>
                </c:pt>
                <c:pt idx="3252">
                  <c:v>1710</c:v>
                </c:pt>
                <c:pt idx="3253">
                  <c:v>1715</c:v>
                </c:pt>
                <c:pt idx="3254">
                  <c:v>1720</c:v>
                </c:pt>
                <c:pt idx="3255">
                  <c:v>1725</c:v>
                </c:pt>
                <c:pt idx="3256">
                  <c:v>1730</c:v>
                </c:pt>
                <c:pt idx="3257">
                  <c:v>1735</c:v>
                </c:pt>
                <c:pt idx="3258">
                  <c:v>1740</c:v>
                </c:pt>
                <c:pt idx="3259">
                  <c:v>1745</c:v>
                </c:pt>
                <c:pt idx="3260">
                  <c:v>1750</c:v>
                </c:pt>
                <c:pt idx="3261">
                  <c:v>1755</c:v>
                </c:pt>
                <c:pt idx="3262">
                  <c:v>1760</c:v>
                </c:pt>
                <c:pt idx="3263">
                  <c:v>1765</c:v>
                </c:pt>
                <c:pt idx="3264">
                  <c:v>1770</c:v>
                </c:pt>
                <c:pt idx="3265">
                  <c:v>1775</c:v>
                </c:pt>
                <c:pt idx="3266">
                  <c:v>1780</c:v>
                </c:pt>
                <c:pt idx="3267">
                  <c:v>1785</c:v>
                </c:pt>
                <c:pt idx="3268">
                  <c:v>1790</c:v>
                </c:pt>
                <c:pt idx="3269">
                  <c:v>1795</c:v>
                </c:pt>
                <c:pt idx="3270">
                  <c:v>1800</c:v>
                </c:pt>
                <c:pt idx="3271">
                  <c:v>1805</c:v>
                </c:pt>
                <c:pt idx="3272">
                  <c:v>1810</c:v>
                </c:pt>
                <c:pt idx="3273">
                  <c:v>1815</c:v>
                </c:pt>
                <c:pt idx="3274">
                  <c:v>1820</c:v>
                </c:pt>
                <c:pt idx="3275">
                  <c:v>1825</c:v>
                </c:pt>
                <c:pt idx="3276">
                  <c:v>1830</c:v>
                </c:pt>
                <c:pt idx="3277">
                  <c:v>1835</c:v>
                </c:pt>
                <c:pt idx="3278">
                  <c:v>1840</c:v>
                </c:pt>
                <c:pt idx="3279">
                  <c:v>1845</c:v>
                </c:pt>
                <c:pt idx="3280">
                  <c:v>1850</c:v>
                </c:pt>
                <c:pt idx="3281">
                  <c:v>1855</c:v>
                </c:pt>
                <c:pt idx="3282">
                  <c:v>1860</c:v>
                </c:pt>
                <c:pt idx="3283">
                  <c:v>1865</c:v>
                </c:pt>
                <c:pt idx="3284">
                  <c:v>1870</c:v>
                </c:pt>
                <c:pt idx="3285">
                  <c:v>1875</c:v>
                </c:pt>
                <c:pt idx="3286">
                  <c:v>1880</c:v>
                </c:pt>
                <c:pt idx="3287">
                  <c:v>1885</c:v>
                </c:pt>
                <c:pt idx="3288">
                  <c:v>1890</c:v>
                </c:pt>
                <c:pt idx="3289">
                  <c:v>1895</c:v>
                </c:pt>
                <c:pt idx="3290">
                  <c:v>1900</c:v>
                </c:pt>
                <c:pt idx="3291">
                  <c:v>1905</c:v>
                </c:pt>
                <c:pt idx="3292">
                  <c:v>1910</c:v>
                </c:pt>
                <c:pt idx="3293">
                  <c:v>1915</c:v>
                </c:pt>
                <c:pt idx="3294">
                  <c:v>1920</c:v>
                </c:pt>
                <c:pt idx="3295">
                  <c:v>1925</c:v>
                </c:pt>
                <c:pt idx="3296">
                  <c:v>1930</c:v>
                </c:pt>
                <c:pt idx="3297">
                  <c:v>1935</c:v>
                </c:pt>
                <c:pt idx="3298">
                  <c:v>1940</c:v>
                </c:pt>
                <c:pt idx="3299">
                  <c:v>1945</c:v>
                </c:pt>
                <c:pt idx="3300">
                  <c:v>1950</c:v>
                </c:pt>
              </c:numCache>
            </c:numRef>
          </c:xVal>
          <c:yVal>
            <c:numRef>
              <c:f>'dati calibrazione'!$E$2:$E$3302</c:f>
              <c:numCache>
                <c:formatCode>General</c:formatCode>
                <c:ptCount val="3301"/>
                <c:pt idx="0">
                  <c:v>629.9</c:v>
                </c:pt>
                <c:pt idx="1">
                  <c:v>624.5</c:v>
                </c:pt>
                <c:pt idx="2">
                  <c:v>619.4</c:v>
                </c:pt>
                <c:pt idx="3">
                  <c:v>614.29999999999995</c:v>
                </c:pt>
                <c:pt idx="4">
                  <c:v>609.20000000000005</c:v>
                </c:pt>
                <c:pt idx="5">
                  <c:v>604.29999999999995</c:v>
                </c:pt>
                <c:pt idx="6">
                  <c:v>599.6</c:v>
                </c:pt>
                <c:pt idx="7">
                  <c:v>595.20000000000005</c:v>
                </c:pt>
                <c:pt idx="8">
                  <c:v>590.9</c:v>
                </c:pt>
                <c:pt idx="9">
                  <c:v>586.9</c:v>
                </c:pt>
                <c:pt idx="10">
                  <c:v>583</c:v>
                </c:pt>
                <c:pt idx="11">
                  <c:v>579.6</c:v>
                </c:pt>
                <c:pt idx="12">
                  <c:v>576.20000000000005</c:v>
                </c:pt>
                <c:pt idx="13">
                  <c:v>573.20000000000005</c:v>
                </c:pt>
                <c:pt idx="14">
                  <c:v>570.1</c:v>
                </c:pt>
                <c:pt idx="15">
                  <c:v>567.70000000000005</c:v>
                </c:pt>
                <c:pt idx="16">
                  <c:v>565.70000000000005</c:v>
                </c:pt>
                <c:pt idx="17">
                  <c:v>564.4</c:v>
                </c:pt>
                <c:pt idx="18">
                  <c:v>563.79999999999995</c:v>
                </c:pt>
                <c:pt idx="19">
                  <c:v>563.9</c:v>
                </c:pt>
                <c:pt idx="20">
                  <c:v>564.79999999999995</c:v>
                </c:pt>
                <c:pt idx="21">
                  <c:v>566.20000000000005</c:v>
                </c:pt>
                <c:pt idx="22">
                  <c:v>567.9</c:v>
                </c:pt>
                <c:pt idx="23">
                  <c:v>570</c:v>
                </c:pt>
                <c:pt idx="24">
                  <c:v>572</c:v>
                </c:pt>
                <c:pt idx="25">
                  <c:v>574.1</c:v>
                </c:pt>
                <c:pt idx="26">
                  <c:v>576.20000000000005</c:v>
                </c:pt>
                <c:pt idx="27">
                  <c:v>578.4</c:v>
                </c:pt>
                <c:pt idx="28">
                  <c:v>580.5</c:v>
                </c:pt>
                <c:pt idx="29">
                  <c:v>582.79999999999995</c:v>
                </c:pt>
                <c:pt idx="30">
                  <c:v>585.1</c:v>
                </c:pt>
                <c:pt idx="31">
                  <c:v>587.4</c:v>
                </c:pt>
                <c:pt idx="32">
                  <c:v>589.6</c:v>
                </c:pt>
                <c:pt idx="33">
                  <c:v>591.70000000000005</c:v>
                </c:pt>
                <c:pt idx="34">
                  <c:v>593</c:v>
                </c:pt>
                <c:pt idx="35">
                  <c:v>593.29999999999995</c:v>
                </c:pt>
                <c:pt idx="36">
                  <c:v>591.9</c:v>
                </c:pt>
                <c:pt idx="37">
                  <c:v>588.6</c:v>
                </c:pt>
                <c:pt idx="38">
                  <c:v>584.4</c:v>
                </c:pt>
                <c:pt idx="39">
                  <c:v>579.6</c:v>
                </c:pt>
                <c:pt idx="40">
                  <c:v>574.79999999999995</c:v>
                </c:pt>
                <c:pt idx="41">
                  <c:v>570</c:v>
                </c:pt>
                <c:pt idx="42">
                  <c:v>565</c:v>
                </c:pt>
                <c:pt idx="43">
                  <c:v>560.29999999999995</c:v>
                </c:pt>
                <c:pt idx="44">
                  <c:v>555.5</c:v>
                </c:pt>
                <c:pt idx="45">
                  <c:v>551</c:v>
                </c:pt>
                <c:pt idx="46">
                  <c:v>546.5</c:v>
                </c:pt>
                <c:pt idx="47">
                  <c:v>542.79999999999995</c:v>
                </c:pt>
                <c:pt idx="48">
                  <c:v>539.79999999999995</c:v>
                </c:pt>
                <c:pt idx="49">
                  <c:v>538</c:v>
                </c:pt>
                <c:pt idx="50">
                  <c:v>536.9</c:v>
                </c:pt>
                <c:pt idx="51">
                  <c:v>536.1</c:v>
                </c:pt>
                <c:pt idx="52">
                  <c:v>535.4</c:v>
                </c:pt>
                <c:pt idx="53">
                  <c:v>534.79999999999995</c:v>
                </c:pt>
                <c:pt idx="54">
                  <c:v>534.1</c:v>
                </c:pt>
                <c:pt idx="55">
                  <c:v>533.29999999999995</c:v>
                </c:pt>
                <c:pt idx="56">
                  <c:v>532.20000000000005</c:v>
                </c:pt>
                <c:pt idx="57">
                  <c:v>531.20000000000005</c:v>
                </c:pt>
                <c:pt idx="58">
                  <c:v>530.20000000000005</c:v>
                </c:pt>
                <c:pt idx="59">
                  <c:v>528.9</c:v>
                </c:pt>
                <c:pt idx="60">
                  <c:v>527.5</c:v>
                </c:pt>
                <c:pt idx="61">
                  <c:v>526.29999999999995</c:v>
                </c:pt>
                <c:pt idx="62">
                  <c:v>524.9</c:v>
                </c:pt>
                <c:pt idx="63">
                  <c:v>523.70000000000005</c:v>
                </c:pt>
                <c:pt idx="64">
                  <c:v>522.29999999999995</c:v>
                </c:pt>
                <c:pt idx="65">
                  <c:v>520.9</c:v>
                </c:pt>
                <c:pt idx="66">
                  <c:v>519.4</c:v>
                </c:pt>
                <c:pt idx="67">
                  <c:v>518</c:v>
                </c:pt>
                <c:pt idx="68">
                  <c:v>516.5</c:v>
                </c:pt>
                <c:pt idx="69">
                  <c:v>514.9</c:v>
                </c:pt>
                <c:pt idx="70">
                  <c:v>513.5</c:v>
                </c:pt>
                <c:pt idx="71">
                  <c:v>512.4</c:v>
                </c:pt>
                <c:pt idx="72">
                  <c:v>512</c:v>
                </c:pt>
                <c:pt idx="73">
                  <c:v>511.9</c:v>
                </c:pt>
                <c:pt idx="74">
                  <c:v>512</c:v>
                </c:pt>
                <c:pt idx="75">
                  <c:v>511.9</c:v>
                </c:pt>
                <c:pt idx="76">
                  <c:v>511.8</c:v>
                </c:pt>
                <c:pt idx="77">
                  <c:v>511.8</c:v>
                </c:pt>
                <c:pt idx="78">
                  <c:v>511.5</c:v>
                </c:pt>
                <c:pt idx="79">
                  <c:v>511.2</c:v>
                </c:pt>
                <c:pt idx="80">
                  <c:v>510.8</c:v>
                </c:pt>
                <c:pt idx="81">
                  <c:v>510.5</c:v>
                </c:pt>
                <c:pt idx="82">
                  <c:v>510.2</c:v>
                </c:pt>
                <c:pt idx="83">
                  <c:v>509.9</c:v>
                </c:pt>
                <c:pt idx="84">
                  <c:v>509.7</c:v>
                </c:pt>
                <c:pt idx="85">
                  <c:v>509.2</c:v>
                </c:pt>
                <c:pt idx="86">
                  <c:v>509</c:v>
                </c:pt>
                <c:pt idx="87">
                  <c:v>508.7</c:v>
                </c:pt>
                <c:pt idx="88">
                  <c:v>508.4</c:v>
                </c:pt>
                <c:pt idx="89">
                  <c:v>508.1</c:v>
                </c:pt>
                <c:pt idx="90">
                  <c:v>507.7</c:v>
                </c:pt>
                <c:pt idx="91">
                  <c:v>507.4</c:v>
                </c:pt>
                <c:pt idx="92">
                  <c:v>507.1</c:v>
                </c:pt>
                <c:pt idx="93">
                  <c:v>506.9</c:v>
                </c:pt>
                <c:pt idx="94">
                  <c:v>506.4</c:v>
                </c:pt>
                <c:pt idx="95">
                  <c:v>506.2</c:v>
                </c:pt>
                <c:pt idx="96">
                  <c:v>505.9</c:v>
                </c:pt>
                <c:pt idx="97">
                  <c:v>505.6</c:v>
                </c:pt>
                <c:pt idx="98">
                  <c:v>505.2</c:v>
                </c:pt>
                <c:pt idx="99">
                  <c:v>504.9</c:v>
                </c:pt>
                <c:pt idx="100">
                  <c:v>504.6</c:v>
                </c:pt>
                <c:pt idx="101">
                  <c:v>504.2</c:v>
                </c:pt>
                <c:pt idx="102">
                  <c:v>503.9</c:v>
                </c:pt>
                <c:pt idx="103">
                  <c:v>503.6</c:v>
                </c:pt>
                <c:pt idx="104">
                  <c:v>503.2</c:v>
                </c:pt>
                <c:pt idx="105">
                  <c:v>502.9</c:v>
                </c:pt>
                <c:pt idx="106">
                  <c:v>502.8</c:v>
                </c:pt>
                <c:pt idx="107">
                  <c:v>502.6</c:v>
                </c:pt>
                <c:pt idx="108">
                  <c:v>502.7</c:v>
                </c:pt>
                <c:pt idx="109">
                  <c:v>502.6</c:v>
                </c:pt>
                <c:pt idx="110">
                  <c:v>502.7</c:v>
                </c:pt>
                <c:pt idx="111">
                  <c:v>502.8</c:v>
                </c:pt>
                <c:pt idx="112">
                  <c:v>503.1</c:v>
                </c:pt>
                <c:pt idx="113">
                  <c:v>503.2</c:v>
                </c:pt>
                <c:pt idx="114">
                  <c:v>503.3</c:v>
                </c:pt>
                <c:pt idx="115">
                  <c:v>503.2</c:v>
                </c:pt>
                <c:pt idx="116">
                  <c:v>503.3</c:v>
                </c:pt>
                <c:pt idx="117">
                  <c:v>502.9</c:v>
                </c:pt>
                <c:pt idx="118">
                  <c:v>502.2</c:v>
                </c:pt>
                <c:pt idx="119">
                  <c:v>500.8</c:v>
                </c:pt>
                <c:pt idx="120">
                  <c:v>499.3</c:v>
                </c:pt>
                <c:pt idx="121">
                  <c:v>497.5</c:v>
                </c:pt>
                <c:pt idx="122">
                  <c:v>495.6</c:v>
                </c:pt>
                <c:pt idx="123">
                  <c:v>493.8</c:v>
                </c:pt>
                <c:pt idx="124">
                  <c:v>492.4</c:v>
                </c:pt>
                <c:pt idx="125">
                  <c:v>491.2</c:v>
                </c:pt>
                <c:pt idx="126">
                  <c:v>490.4</c:v>
                </c:pt>
                <c:pt idx="127">
                  <c:v>489.9</c:v>
                </c:pt>
                <c:pt idx="128">
                  <c:v>489.5</c:v>
                </c:pt>
                <c:pt idx="129">
                  <c:v>489</c:v>
                </c:pt>
                <c:pt idx="130">
                  <c:v>488.6</c:v>
                </c:pt>
                <c:pt idx="131">
                  <c:v>488.1</c:v>
                </c:pt>
                <c:pt idx="132">
                  <c:v>487.3</c:v>
                </c:pt>
                <c:pt idx="133">
                  <c:v>486.5</c:v>
                </c:pt>
                <c:pt idx="134">
                  <c:v>485.5</c:v>
                </c:pt>
                <c:pt idx="135">
                  <c:v>483.9</c:v>
                </c:pt>
                <c:pt idx="136">
                  <c:v>482.2</c:v>
                </c:pt>
                <c:pt idx="137">
                  <c:v>480.1</c:v>
                </c:pt>
                <c:pt idx="138">
                  <c:v>477.6</c:v>
                </c:pt>
                <c:pt idx="139">
                  <c:v>475</c:v>
                </c:pt>
                <c:pt idx="140">
                  <c:v>472.1</c:v>
                </c:pt>
                <c:pt idx="141">
                  <c:v>469.3</c:v>
                </c:pt>
                <c:pt idx="142">
                  <c:v>466.3</c:v>
                </c:pt>
                <c:pt idx="143">
                  <c:v>463.3</c:v>
                </c:pt>
                <c:pt idx="144">
                  <c:v>460.3</c:v>
                </c:pt>
                <c:pt idx="145">
                  <c:v>457.3</c:v>
                </c:pt>
                <c:pt idx="146">
                  <c:v>454.5</c:v>
                </c:pt>
                <c:pt idx="147">
                  <c:v>451.7</c:v>
                </c:pt>
                <c:pt idx="148">
                  <c:v>449.3</c:v>
                </c:pt>
                <c:pt idx="149">
                  <c:v>446.9</c:v>
                </c:pt>
                <c:pt idx="150">
                  <c:v>444.6</c:v>
                </c:pt>
                <c:pt idx="151">
                  <c:v>442.6</c:v>
                </c:pt>
                <c:pt idx="152">
                  <c:v>440.5</c:v>
                </c:pt>
                <c:pt idx="153">
                  <c:v>438.3</c:v>
                </c:pt>
                <c:pt idx="154">
                  <c:v>436.3</c:v>
                </c:pt>
                <c:pt idx="155">
                  <c:v>434.2</c:v>
                </c:pt>
                <c:pt idx="156">
                  <c:v>432.2</c:v>
                </c:pt>
                <c:pt idx="157">
                  <c:v>430.1</c:v>
                </c:pt>
                <c:pt idx="158">
                  <c:v>428.1</c:v>
                </c:pt>
                <c:pt idx="159">
                  <c:v>426.1</c:v>
                </c:pt>
                <c:pt idx="160">
                  <c:v>424.2</c:v>
                </c:pt>
                <c:pt idx="161">
                  <c:v>422.4</c:v>
                </c:pt>
                <c:pt idx="162">
                  <c:v>420.7</c:v>
                </c:pt>
                <c:pt idx="163">
                  <c:v>419.4</c:v>
                </c:pt>
                <c:pt idx="164">
                  <c:v>418.4</c:v>
                </c:pt>
                <c:pt idx="165">
                  <c:v>418</c:v>
                </c:pt>
                <c:pt idx="166">
                  <c:v>418.1</c:v>
                </c:pt>
                <c:pt idx="167">
                  <c:v>418.7</c:v>
                </c:pt>
                <c:pt idx="168">
                  <c:v>419.7</c:v>
                </c:pt>
                <c:pt idx="169">
                  <c:v>420.9</c:v>
                </c:pt>
                <c:pt idx="170">
                  <c:v>422</c:v>
                </c:pt>
                <c:pt idx="171">
                  <c:v>423</c:v>
                </c:pt>
                <c:pt idx="172">
                  <c:v>423.8</c:v>
                </c:pt>
                <c:pt idx="173">
                  <c:v>424.8</c:v>
                </c:pt>
                <c:pt idx="174">
                  <c:v>425.6</c:v>
                </c:pt>
                <c:pt idx="175">
                  <c:v>426.6</c:v>
                </c:pt>
                <c:pt idx="176">
                  <c:v>427.6</c:v>
                </c:pt>
                <c:pt idx="177">
                  <c:v>428.8</c:v>
                </c:pt>
                <c:pt idx="178">
                  <c:v>430.1</c:v>
                </c:pt>
                <c:pt idx="179">
                  <c:v>431.3</c:v>
                </c:pt>
                <c:pt idx="180">
                  <c:v>432.6</c:v>
                </c:pt>
                <c:pt idx="181">
                  <c:v>434</c:v>
                </c:pt>
                <c:pt idx="182">
                  <c:v>435.3</c:v>
                </c:pt>
                <c:pt idx="183">
                  <c:v>436.7</c:v>
                </c:pt>
                <c:pt idx="184">
                  <c:v>438</c:v>
                </c:pt>
                <c:pt idx="185">
                  <c:v>439.6</c:v>
                </c:pt>
                <c:pt idx="186">
                  <c:v>441.1</c:v>
                </c:pt>
                <c:pt idx="187">
                  <c:v>442.7</c:v>
                </c:pt>
                <c:pt idx="188">
                  <c:v>444.4</c:v>
                </c:pt>
                <c:pt idx="189">
                  <c:v>446.1</c:v>
                </c:pt>
                <c:pt idx="190">
                  <c:v>447.6</c:v>
                </c:pt>
                <c:pt idx="191">
                  <c:v>448.8</c:v>
                </c:pt>
                <c:pt idx="192">
                  <c:v>450</c:v>
                </c:pt>
                <c:pt idx="193">
                  <c:v>451</c:v>
                </c:pt>
                <c:pt idx="194">
                  <c:v>451.8</c:v>
                </c:pt>
                <c:pt idx="195">
                  <c:v>452.7</c:v>
                </c:pt>
                <c:pt idx="196">
                  <c:v>453.3</c:v>
                </c:pt>
                <c:pt idx="197">
                  <c:v>454.1</c:v>
                </c:pt>
                <c:pt idx="198">
                  <c:v>455</c:v>
                </c:pt>
                <c:pt idx="199">
                  <c:v>455.8</c:v>
                </c:pt>
                <c:pt idx="200">
                  <c:v>456.4</c:v>
                </c:pt>
                <c:pt idx="201">
                  <c:v>456.7</c:v>
                </c:pt>
                <c:pt idx="202">
                  <c:v>456.5</c:v>
                </c:pt>
                <c:pt idx="203">
                  <c:v>455.5</c:v>
                </c:pt>
                <c:pt idx="204">
                  <c:v>454.3</c:v>
                </c:pt>
                <c:pt idx="205">
                  <c:v>452.8</c:v>
                </c:pt>
                <c:pt idx="206">
                  <c:v>451.3</c:v>
                </c:pt>
                <c:pt idx="207">
                  <c:v>449.4</c:v>
                </c:pt>
                <c:pt idx="208">
                  <c:v>447.5</c:v>
                </c:pt>
                <c:pt idx="209">
                  <c:v>445.6</c:v>
                </c:pt>
                <c:pt idx="210">
                  <c:v>443.4</c:v>
                </c:pt>
                <c:pt idx="211">
                  <c:v>441</c:v>
                </c:pt>
                <c:pt idx="212">
                  <c:v>438.6</c:v>
                </c:pt>
                <c:pt idx="213">
                  <c:v>435.8</c:v>
                </c:pt>
                <c:pt idx="214">
                  <c:v>432.9</c:v>
                </c:pt>
                <c:pt idx="215">
                  <c:v>429.8</c:v>
                </c:pt>
                <c:pt idx="216">
                  <c:v>426.5</c:v>
                </c:pt>
                <c:pt idx="217">
                  <c:v>423</c:v>
                </c:pt>
                <c:pt idx="218">
                  <c:v>419.6</c:v>
                </c:pt>
                <c:pt idx="219">
                  <c:v>416.2</c:v>
                </c:pt>
                <c:pt idx="220">
                  <c:v>413.3</c:v>
                </c:pt>
                <c:pt idx="221">
                  <c:v>410.5</c:v>
                </c:pt>
                <c:pt idx="222">
                  <c:v>408.7</c:v>
                </c:pt>
                <c:pt idx="223">
                  <c:v>407.2</c:v>
                </c:pt>
                <c:pt idx="224">
                  <c:v>406.3</c:v>
                </c:pt>
                <c:pt idx="225">
                  <c:v>405.3</c:v>
                </c:pt>
                <c:pt idx="226">
                  <c:v>404.6</c:v>
                </c:pt>
                <c:pt idx="227">
                  <c:v>403.8</c:v>
                </c:pt>
                <c:pt idx="228">
                  <c:v>403</c:v>
                </c:pt>
                <c:pt idx="229">
                  <c:v>402.2</c:v>
                </c:pt>
                <c:pt idx="230">
                  <c:v>401.5</c:v>
                </c:pt>
                <c:pt idx="231">
                  <c:v>400.5</c:v>
                </c:pt>
                <c:pt idx="232">
                  <c:v>399.7</c:v>
                </c:pt>
                <c:pt idx="233">
                  <c:v>399</c:v>
                </c:pt>
                <c:pt idx="234">
                  <c:v>398.2</c:v>
                </c:pt>
                <c:pt idx="235">
                  <c:v>397.4</c:v>
                </c:pt>
                <c:pt idx="236">
                  <c:v>396.7</c:v>
                </c:pt>
                <c:pt idx="237">
                  <c:v>395.9</c:v>
                </c:pt>
                <c:pt idx="238">
                  <c:v>395.1</c:v>
                </c:pt>
                <c:pt idx="239">
                  <c:v>394.3</c:v>
                </c:pt>
                <c:pt idx="240">
                  <c:v>393.6</c:v>
                </c:pt>
                <c:pt idx="241">
                  <c:v>392.8</c:v>
                </c:pt>
                <c:pt idx="242">
                  <c:v>391.9</c:v>
                </c:pt>
                <c:pt idx="243">
                  <c:v>391.1</c:v>
                </c:pt>
                <c:pt idx="244">
                  <c:v>390.3</c:v>
                </c:pt>
                <c:pt idx="245">
                  <c:v>389.6</c:v>
                </c:pt>
                <c:pt idx="246">
                  <c:v>388.8</c:v>
                </c:pt>
                <c:pt idx="247">
                  <c:v>388</c:v>
                </c:pt>
                <c:pt idx="248">
                  <c:v>387.3</c:v>
                </c:pt>
                <c:pt idx="249">
                  <c:v>386.5</c:v>
                </c:pt>
                <c:pt idx="250">
                  <c:v>385.7</c:v>
                </c:pt>
                <c:pt idx="251">
                  <c:v>384.8</c:v>
                </c:pt>
                <c:pt idx="252">
                  <c:v>384</c:v>
                </c:pt>
                <c:pt idx="253">
                  <c:v>383.3</c:v>
                </c:pt>
                <c:pt idx="254">
                  <c:v>382.5</c:v>
                </c:pt>
                <c:pt idx="255">
                  <c:v>381.7</c:v>
                </c:pt>
                <c:pt idx="256">
                  <c:v>381</c:v>
                </c:pt>
                <c:pt idx="257">
                  <c:v>380.2</c:v>
                </c:pt>
                <c:pt idx="258">
                  <c:v>379.3</c:v>
                </c:pt>
                <c:pt idx="259">
                  <c:v>378.5</c:v>
                </c:pt>
                <c:pt idx="260">
                  <c:v>377.8</c:v>
                </c:pt>
                <c:pt idx="261">
                  <c:v>377</c:v>
                </c:pt>
                <c:pt idx="262">
                  <c:v>376.2</c:v>
                </c:pt>
                <c:pt idx="263">
                  <c:v>375.5</c:v>
                </c:pt>
                <c:pt idx="264">
                  <c:v>374.5</c:v>
                </c:pt>
                <c:pt idx="265">
                  <c:v>373.8</c:v>
                </c:pt>
                <c:pt idx="266">
                  <c:v>372.9</c:v>
                </c:pt>
                <c:pt idx="267">
                  <c:v>371.9</c:v>
                </c:pt>
                <c:pt idx="268">
                  <c:v>371</c:v>
                </c:pt>
                <c:pt idx="269">
                  <c:v>369.9</c:v>
                </c:pt>
                <c:pt idx="270">
                  <c:v>369</c:v>
                </c:pt>
                <c:pt idx="271">
                  <c:v>368.1</c:v>
                </c:pt>
                <c:pt idx="272">
                  <c:v>367.5</c:v>
                </c:pt>
                <c:pt idx="273">
                  <c:v>367.6</c:v>
                </c:pt>
                <c:pt idx="274">
                  <c:v>367.8</c:v>
                </c:pt>
                <c:pt idx="275">
                  <c:v>368.4</c:v>
                </c:pt>
                <c:pt idx="276">
                  <c:v>369.2</c:v>
                </c:pt>
                <c:pt idx="277">
                  <c:v>370</c:v>
                </c:pt>
                <c:pt idx="278">
                  <c:v>370.8</c:v>
                </c:pt>
                <c:pt idx="279">
                  <c:v>371.4</c:v>
                </c:pt>
                <c:pt idx="280">
                  <c:v>372.2</c:v>
                </c:pt>
                <c:pt idx="281">
                  <c:v>372.6</c:v>
                </c:pt>
                <c:pt idx="282">
                  <c:v>373</c:v>
                </c:pt>
                <c:pt idx="283">
                  <c:v>373.5</c:v>
                </c:pt>
                <c:pt idx="284">
                  <c:v>373.7</c:v>
                </c:pt>
                <c:pt idx="285">
                  <c:v>374</c:v>
                </c:pt>
                <c:pt idx="286">
                  <c:v>374.1</c:v>
                </c:pt>
                <c:pt idx="287">
                  <c:v>374.2</c:v>
                </c:pt>
                <c:pt idx="288">
                  <c:v>374.3</c:v>
                </c:pt>
                <c:pt idx="289">
                  <c:v>374.2</c:v>
                </c:pt>
                <c:pt idx="290">
                  <c:v>374.3</c:v>
                </c:pt>
                <c:pt idx="291">
                  <c:v>374.2</c:v>
                </c:pt>
                <c:pt idx="292">
                  <c:v>374.2</c:v>
                </c:pt>
                <c:pt idx="293">
                  <c:v>374.3</c:v>
                </c:pt>
                <c:pt idx="294">
                  <c:v>374.2</c:v>
                </c:pt>
                <c:pt idx="295">
                  <c:v>374.1</c:v>
                </c:pt>
                <c:pt idx="296">
                  <c:v>374</c:v>
                </c:pt>
                <c:pt idx="297">
                  <c:v>374.1</c:v>
                </c:pt>
                <c:pt idx="298">
                  <c:v>374.1</c:v>
                </c:pt>
                <c:pt idx="299">
                  <c:v>374</c:v>
                </c:pt>
                <c:pt idx="300">
                  <c:v>373.9</c:v>
                </c:pt>
                <c:pt idx="301">
                  <c:v>374</c:v>
                </c:pt>
                <c:pt idx="302">
                  <c:v>374.1</c:v>
                </c:pt>
                <c:pt idx="303">
                  <c:v>374.6</c:v>
                </c:pt>
                <c:pt idx="304">
                  <c:v>375.7</c:v>
                </c:pt>
                <c:pt idx="305">
                  <c:v>377.5</c:v>
                </c:pt>
                <c:pt idx="306">
                  <c:v>380.3</c:v>
                </c:pt>
                <c:pt idx="307">
                  <c:v>383.7</c:v>
                </c:pt>
                <c:pt idx="308">
                  <c:v>387.4</c:v>
                </c:pt>
                <c:pt idx="309">
                  <c:v>391</c:v>
                </c:pt>
                <c:pt idx="310">
                  <c:v>394.4</c:v>
                </c:pt>
                <c:pt idx="311">
                  <c:v>396.5</c:v>
                </c:pt>
                <c:pt idx="312">
                  <c:v>397.5</c:v>
                </c:pt>
                <c:pt idx="313">
                  <c:v>396.6</c:v>
                </c:pt>
                <c:pt idx="314">
                  <c:v>393.2</c:v>
                </c:pt>
                <c:pt idx="315">
                  <c:v>387.1</c:v>
                </c:pt>
                <c:pt idx="316">
                  <c:v>378.7</c:v>
                </c:pt>
                <c:pt idx="317">
                  <c:v>370.4</c:v>
                </c:pt>
                <c:pt idx="318">
                  <c:v>364.2</c:v>
                </c:pt>
                <c:pt idx="319">
                  <c:v>361.6</c:v>
                </c:pt>
                <c:pt idx="320">
                  <c:v>362.4</c:v>
                </c:pt>
                <c:pt idx="321">
                  <c:v>364.9</c:v>
                </c:pt>
                <c:pt idx="322">
                  <c:v>367.5</c:v>
                </c:pt>
                <c:pt idx="323">
                  <c:v>369.7</c:v>
                </c:pt>
                <c:pt idx="324">
                  <c:v>372.1</c:v>
                </c:pt>
                <c:pt idx="325">
                  <c:v>375.5</c:v>
                </c:pt>
                <c:pt idx="326">
                  <c:v>380.7</c:v>
                </c:pt>
                <c:pt idx="327">
                  <c:v>387</c:v>
                </c:pt>
                <c:pt idx="328">
                  <c:v>392.3</c:v>
                </c:pt>
                <c:pt idx="329">
                  <c:v>394.5</c:v>
                </c:pt>
                <c:pt idx="330">
                  <c:v>394.4</c:v>
                </c:pt>
                <c:pt idx="331">
                  <c:v>393.8</c:v>
                </c:pt>
                <c:pt idx="332">
                  <c:v>393.4</c:v>
                </c:pt>
                <c:pt idx="333">
                  <c:v>392.8</c:v>
                </c:pt>
                <c:pt idx="334">
                  <c:v>392.2</c:v>
                </c:pt>
                <c:pt idx="335">
                  <c:v>391.3</c:v>
                </c:pt>
                <c:pt idx="336">
                  <c:v>390.3</c:v>
                </c:pt>
                <c:pt idx="337">
                  <c:v>389.6</c:v>
                </c:pt>
                <c:pt idx="338">
                  <c:v>388.6</c:v>
                </c:pt>
                <c:pt idx="339">
                  <c:v>387.7</c:v>
                </c:pt>
                <c:pt idx="340">
                  <c:v>386.6</c:v>
                </c:pt>
                <c:pt idx="341">
                  <c:v>385.6</c:v>
                </c:pt>
                <c:pt idx="342">
                  <c:v>384.5</c:v>
                </c:pt>
                <c:pt idx="343">
                  <c:v>383.6</c:v>
                </c:pt>
                <c:pt idx="344">
                  <c:v>382.6</c:v>
                </c:pt>
                <c:pt idx="345">
                  <c:v>382.1</c:v>
                </c:pt>
                <c:pt idx="346">
                  <c:v>382</c:v>
                </c:pt>
                <c:pt idx="347">
                  <c:v>382.4</c:v>
                </c:pt>
                <c:pt idx="348">
                  <c:v>383.4</c:v>
                </c:pt>
                <c:pt idx="349">
                  <c:v>385</c:v>
                </c:pt>
                <c:pt idx="350">
                  <c:v>387</c:v>
                </c:pt>
                <c:pt idx="351">
                  <c:v>389.7</c:v>
                </c:pt>
                <c:pt idx="352">
                  <c:v>392.9</c:v>
                </c:pt>
                <c:pt idx="353">
                  <c:v>396.2</c:v>
                </c:pt>
                <c:pt idx="354">
                  <c:v>399.6</c:v>
                </c:pt>
                <c:pt idx="355">
                  <c:v>402.6</c:v>
                </c:pt>
                <c:pt idx="356">
                  <c:v>405.7</c:v>
                </c:pt>
                <c:pt idx="357">
                  <c:v>408.4</c:v>
                </c:pt>
                <c:pt idx="358">
                  <c:v>411</c:v>
                </c:pt>
                <c:pt idx="359">
                  <c:v>413.5</c:v>
                </c:pt>
                <c:pt idx="360">
                  <c:v>415.9</c:v>
                </c:pt>
                <c:pt idx="361">
                  <c:v>418.3</c:v>
                </c:pt>
                <c:pt idx="362">
                  <c:v>420.5</c:v>
                </c:pt>
                <c:pt idx="363">
                  <c:v>422.8</c:v>
                </c:pt>
                <c:pt idx="364">
                  <c:v>425</c:v>
                </c:pt>
                <c:pt idx="365">
                  <c:v>427.2</c:v>
                </c:pt>
                <c:pt idx="366">
                  <c:v>429.5</c:v>
                </c:pt>
                <c:pt idx="367">
                  <c:v>431.5</c:v>
                </c:pt>
                <c:pt idx="368">
                  <c:v>433.8</c:v>
                </c:pt>
                <c:pt idx="369">
                  <c:v>436</c:v>
                </c:pt>
                <c:pt idx="370">
                  <c:v>438.2</c:v>
                </c:pt>
                <c:pt idx="371">
                  <c:v>440.5</c:v>
                </c:pt>
                <c:pt idx="372">
                  <c:v>442.6</c:v>
                </c:pt>
                <c:pt idx="373">
                  <c:v>444.7</c:v>
                </c:pt>
                <c:pt idx="374">
                  <c:v>446.4</c:v>
                </c:pt>
                <c:pt idx="375">
                  <c:v>447.7</c:v>
                </c:pt>
                <c:pt idx="376">
                  <c:v>448.2</c:v>
                </c:pt>
                <c:pt idx="377">
                  <c:v>448.1</c:v>
                </c:pt>
                <c:pt idx="378">
                  <c:v>447.3</c:v>
                </c:pt>
                <c:pt idx="379">
                  <c:v>445.4</c:v>
                </c:pt>
                <c:pt idx="380">
                  <c:v>442.1</c:v>
                </c:pt>
                <c:pt idx="381">
                  <c:v>437.2</c:v>
                </c:pt>
                <c:pt idx="382">
                  <c:v>431.6</c:v>
                </c:pt>
                <c:pt idx="383">
                  <c:v>426</c:v>
                </c:pt>
                <c:pt idx="384">
                  <c:v>420.8</c:v>
                </c:pt>
                <c:pt idx="385">
                  <c:v>416.3</c:v>
                </c:pt>
                <c:pt idx="386">
                  <c:v>412.4</c:v>
                </c:pt>
                <c:pt idx="387">
                  <c:v>408.9</c:v>
                </c:pt>
                <c:pt idx="388">
                  <c:v>405.7</c:v>
                </c:pt>
                <c:pt idx="389">
                  <c:v>403</c:v>
                </c:pt>
                <c:pt idx="390">
                  <c:v>400.3</c:v>
                </c:pt>
                <c:pt idx="391">
                  <c:v>398</c:v>
                </c:pt>
                <c:pt idx="392">
                  <c:v>395.8</c:v>
                </c:pt>
                <c:pt idx="393">
                  <c:v>393.8</c:v>
                </c:pt>
                <c:pt idx="394">
                  <c:v>392</c:v>
                </c:pt>
                <c:pt idx="395">
                  <c:v>390.6</c:v>
                </c:pt>
                <c:pt idx="396">
                  <c:v>389.8</c:v>
                </c:pt>
                <c:pt idx="397">
                  <c:v>390.4</c:v>
                </c:pt>
                <c:pt idx="398">
                  <c:v>392.4</c:v>
                </c:pt>
                <c:pt idx="399">
                  <c:v>395.1</c:v>
                </c:pt>
                <c:pt idx="400">
                  <c:v>397.6</c:v>
                </c:pt>
                <c:pt idx="401">
                  <c:v>399.1</c:v>
                </c:pt>
                <c:pt idx="402">
                  <c:v>399.9</c:v>
                </c:pt>
                <c:pt idx="403">
                  <c:v>400</c:v>
                </c:pt>
                <c:pt idx="404">
                  <c:v>399.1</c:v>
                </c:pt>
                <c:pt idx="405">
                  <c:v>397.8</c:v>
                </c:pt>
                <c:pt idx="406">
                  <c:v>396.1</c:v>
                </c:pt>
                <c:pt idx="407">
                  <c:v>394.5</c:v>
                </c:pt>
                <c:pt idx="408">
                  <c:v>392.9</c:v>
                </c:pt>
                <c:pt idx="409">
                  <c:v>391.2</c:v>
                </c:pt>
                <c:pt idx="410">
                  <c:v>389.6</c:v>
                </c:pt>
                <c:pt idx="411">
                  <c:v>387.8</c:v>
                </c:pt>
                <c:pt idx="412">
                  <c:v>386.2</c:v>
                </c:pt>
                <c:pt idx="413">
                  <c:v>384.5</c:v>
                </c:pt>
                <c:pt idx="414">
                  <c:v>382.9</c:v>
                </c:pt>
                <c:pt idx="415">
                  <c:v>381.1</c:v>
                </c:pt>
                <c:pt idx="416">
                  <c:v>379.5</c:v>
                </c:pt>
                <c:pt idx="417">
                  <c:v>377.5</c:v>
                </c:pt>
                <c:pt idx="418">
                  <c:v>375.8</c:v>
                </c:pt>
                <c:pt idx="419">
                  <c:v>373.8</c:v>
                </c:pt>
                <c:pt idx="420">
                  <c:v>372.2</c:v>
                </c:pt>
                <c:pt idx="421">
                  <c:v>370.6</c:v>
                </c:pt>
                <c:pt idx="422">
                  <c:v>369.3</c:v>
                </c:pt>
                <c:pt idx="423">
                  <c:v>367.9</c:v>
                </c:pt>
                <c:pt idx="424">
                  <c:v>366.4</c:v>
                </c:pt>
                <c:pt idx="425">
                  <c:v>364.8</c:v>
                </c:pt>
                <c:pt idx="426">
                  <c:v>363.1</c:v>
                </c:pt>
                <c:pt idx="427">
                  <c:v>361.3</c:v>
                </c:pt>
                <c:pt idx="428">
                  <c:v>359.3</c:v>
                </c:pt>
                <c:pt idx="429">
                  <c:v>357.4</c:v>
                </c:pt>
                <c:pt idx="430">
                  <c:v>355.5</c:v>
                </c:pt>
                <c:pt idx="431">
                  <c:v>353.6</c:v>
                </c:pt>
                <c:pt idx="432">
                  <c:v>351.5</c:v>
                </c:pt>
                <c:pt idx="433">
                  <c:v>349.5</c:v>
                </c:pt>
                <c:pt idx="434">
                  <c:v>347.6</c:v>
                </c:pt>
                <c:pt idx="435">
                  <c:v>345.5</c:v>
                </c:pt>
                <c:pt idx="436">
                  <c:v>343.6</c:v>
                </c:pt>
                <c:pt idx="437">
                  <c:v>341.7</c:v>
                </c:pt>
                <c:pt idx="438">
                  <c:v>339.8</c:v>
                </c:pt>
                <c:pt idx="439">
                  <c:v>337.7</c:v>
                </c:pt>
                <c:pt idx="440">
                  <c:v>335.8</c:v>
                </c:pt>
                <c:pt idx="441">
                  <c:v>334.1</c:v>
                </c:pt>
                <c:pt idx="442">
                  <c:v>332.9</c:v>
                </c:pt>
                <c:pt idx="443">
                  <c:v>332</c:v>
                </c:pt>
                <c:pt idx="444">
                  <c:v>331.4</c:v>
                </c:pt>
                <c:pt idx="445">
                  <c:v>330.7</c:v>
                </c:pt>
                <c:pt idx="446">
                  <c:v>330.1</c:v>
                </c:pt>
                <c:pt idx="447">
                  <c:v>329.5</c:v>
                </c:pt>
                <c:pt idx="448">
                  <c:v>328.8</c:v>
                </c:pt>
                <c:pt idx="449">
                  <c:v>328.2</c:v>
                </c:pt>
                <c:pt idx="450">
                  <c:v>327.60000000000002</c:v>
                </c:pt>
                <c:pt idx="451">
                  <c:v>326.89999999999998</c:v>
                </c:pt>
                <c:pt idx="452">
                  <c:v>326.3</c:v>
                </c:pt>
                <c:pt idx="453">
                  <c:v>325.60000000000002</c:v>
                </c:pt>
                <c:pt idx="454">
                  <c:v>325</c:v>
                </c:pt>
                <c:pt idx="455">
                  <c:v>324.5</c:v>
                </c:pt>
                <c:pt idx="456">
                  <c:v>323.7</c:v>
                </c:pt>
                <c:pt idx="457">
                  <c:v>323.2</c:v>
                </c:pt>
                <c:pt idx="458">
                  <c:v>322.60000000000002</c:v>
                </c:pt>
                <c:pt idx="459">
                  <c:v>321.89999999999998</c:v>
                </c:pt>
                <c:pt idx="460">
                  <c:v>321.3</c:v>
                </c:pt>
                <c:pt idx="461">
                  <c:v>320.8</c:v>
                </c:pt>
                <c:pt idx="462">
                  <c:v>320</c:v>
                </c:pt>
                <c:pt idx="463">
                  <c:v>319.5</c:v>
                </c:pt>
                <c:pt idx="464">
                  <c:v>318.7</c:v>
                </c:pt>
                <c:pt idx="465">
                  <c:v>318.2</c:v>
                </c:pt>
                <c:pt idx="466">
                  <c:v>317.60000000000002</c:v>
                </c:pt>
                <c:pt idx="467">
                  <c:v>316.89999999999998</c:v>
                </c:pt>
                <c:pt idx="468">
                  <c:v>316.3</c:v>
                </c:pt>
                <c:pt idx="469">
                  <c:v>315.8</c:v>
                </c:pt>
                <c:pt idx="470">
                  <c:v>315</c:v>
                </c:pt>
                <c:pt idx="471">
                  <c:v>314.5</c:v>
                </c:pt>
                <c:pt idx="472">
                  <c:v>313.89999999999998</c:v>
                </c:pt>
                <c:pt idx="473">
                  <c:v>313.2</c:v>
                </c:pt>
                <c:pt idx="474">
                  <c:v>312.60000000000002</c:v>
                </c:pt>
                <c:pt idx="475">
                  <c:v>311.89999999999998</c:v>
                </c:pt>
                <c:pt idx="476">
                  <c:v>311.3</c:v>
                </c:pt>
                <c:pt idx="477">
                  <c:v>310.8</c:v>
                </c:pt>
                <c:pt idx="478">
                  <c:v>310.10000000000002</c:v>
                </c:pt>
                <c:pt idx="479">
                  <c:v>309.5</c:v>
                </c:pt>
                <c:pt idx="480">
                  <c:v>308.89999999999998</c:v>
                </c:pt>
                <c:pt idx="481">
                  <c:v>308.2</c:v>
                </c:pt>
                <c:pt idx="482">
                  <c:v>307.60000000000002</c:v>
                </c:pt>
                <c:pt idx="483">
                  <c:v>307.10000000000002</c:v>
                </c:pt>
                <c:pt idx="484">
                  <c:v>306.39999999999998</c:v>
                </c:pt>
                <c:pt idx="485">
                  <c:v>305.8</c:v>
                </c:pt>
                <c:pt idx="486">
                  <c:v>305.10000000000002</c:v>
                </c:pt>
                <c:pt idx="487">
                  <c:v>304.5</c:v>
                </c:pt>
                <c:pt idx="488">
                  <c:v>304</c:v>
                </c:pt>
                <c:pt idx="489">
                  <c:v>303.3</c:v>
                </c:pt>
                <c:pt idx="490">
                  <c:v>302.7</c:v>
                </c:pt>
                <c:pt idx="491">
                  <c:v>302.10000000000002</c:v>
                </c:pt>
                <c:pt idx="492">
                  <c:v>301.39999999999998</c:v>
                </c:pt>
                <c:pt idx="493">
                  <c:v>300.89999999999998</c:v>
                </c:pt>
                <c:pt idx="494">
                  <c:v>300.3</c:v>
                </c:pt>
                <c:pt idx="495">
                  <c:v>299.60000000000002</c:v>
                </c:pt>
                <c:pt idx="496">
                  <c:v>299</c:v>
                </c:pt>
                <c:pt idx="497">
                  <c:v>298.3</c:v>
                </c:pt>
                <c:pt idx="498">
                  <c:v>297.8</c:v>
                </c:pt>
                <c:pt idx="499">
                  <c:v>297.2</c:v>
                </c:pt>
                <c:pt idx="500">
                  <c:v>296.5</c:v>
                </c:pt>
                <c:pt idx="501">
                  <c:v>295.89999999999998</c:v>
                </c:pt>
                <c:pt idx="502">
                  <c:v>295.2</c:v>
                </c:pt>
                <c:pt idx="503">
                  <c:v>294.3</c:v>
                </c:pt>
                <c:pt idx="504">
                  <c:v>293.60000000000002</c:v>
                </c:pt>
                <c:pt idx="505">
                  <c:v>292.60000000000002</c:v>
                </c:pt>
                <c:pt idx="506">
                  <c:v>291.7</c:v>
                </c:pt>
                <c:pt idx="507">
                  <c:v>290.8</c:v>
                </c:pt>
                <c:pt idx="508">
                  <c:v>289.8</c:v>
                </c:pt>
                <c:pt idx="509">
                  <c:v>288.8</c:v>
                </c:pt>
                <c:pt idx="510">
                  <c:v>287.89999999999998</c:v>
                </c:pt>
                <c:pt idx="511">
                  <c:v>286.89999999999998</c:v>
                </c:pt>
                <c:pt idx="512">
                  <c:v>286</c:v>
                </c:pt>
                <c:pt idx="513">
                  <c:v>285</c:v>
                </c:pt>
                <c:pt idx="514">
                  <c:v>284.10000000000002</c:v>
                </c:pt>
                <c:pt idx="515">
                  <c:v>283.10000000000002</c:v>
                </c:pt>
                <c:pt idx="516">
                  <c:v>282.2</c:v>
                </c:pt>
                <c:pt idx="517">
                  <c:v>281.2</c:v>
                </c:pt>
                <c:pt idx="518">
                  <c:v>280.3</c:v>
                </c:pt>
                <c:pt idx="519">
                  <c:v>279.3</c:v>
                </c:pt>
                <c:pt idx="520">
                  <c:v>278.39999999999998</c:v>
                </c:pt>
                <c:pt idx="521">
                  <c:v>277.39999999999998</c:v>
                </c:pt>
                <c:pt idx="522">
                  <c:v>276.5</c:v>
                </c:pt>
                <c:pt idx="523">
                  <c:v>275.5</c:v>
                </c:pt>
                <c:pt idx="524">
                  <c:v>274.7</c:v>
                </c:pt>
                <c:pt idx="525">
                  <c:v>273.8</c:v>
                </c:pt>
                <c:pt idx="526">
                  <c:v>272.8</c:v>
                </c:pt>
                <c:pt idx="527">
                  <c:v>271.89999999999998</c:v>
                </c:pt>
                <c:pt idx="528">
                  <c:v>270.89999999999998</c:v>
                </c:pt>
                <c:pt idx="529">
                  <c:v>270</c:v>
                </c:pt>
                <c:pt idx="530">
                  <c:v>269</c:v>
                </c:pt>
                <c:pt idx="531">
                  <c:v>268.2</c:v>
                </c:pt>
                <c:pt idx="532">
                  <c:v>267.10000000000002</c:v>
                </c:pt>
                <c:pt idx="533">
                  <c:v>266.3</c:v>
                </c:pt>
                <c:pt idx="534">
                  <c:v>265.39999999999998</c:v>
                </c:pt>
                <c:pt idx="535">
                  <c:v>264.60000000000002</c:v>
                </c:pt>
                <c:pt idx="536">
                  <c:v>264</c:v>
                </c:pt>
                <c:pt idx="537">
                  <c:v>263</c:v>
                </c:pt>
                <c:pt idx="538">
                  <c:v>263</c:v>
                </c:pt>
                <c:pt idx="539">
                  <c:v>263</c:v>
                </c:pt>
                <c:pt idx="540">
                  <c:v>263.10000000000002</c:v>
                </c:pt>
                <c:pt idx="541">
                  <c:v>263.10000000000002</c:v>
                </c:pt>
                <c:pt idx="542">
                  <c:v>263.2</c:v>
                </c:pt>
                <c:pt idx="543">
                  <c:v>263.2</c:v>
                </c:pt>
                <c:pt idx="544">
                  <c:v>263.3</c:v>
                </c:pt>
                <c:pt idx="545">
                  <c:v>263.39999999999998</c:v>
                </c:pt>
                <c:pt idx="546">
                  <c:v>263.5</c:v>
                </c:pt>
                <c:pt idx="547">
                  <c:v>263.39999999999998</c:v>
                </c:pt>
                <c:pt idx="548">
                  <c:v>263.39999999999998</c:v>
                </c:pt>
                <c:pt idx="549">
                  <c:v>263.5</c:v>
                </c:pt>
                <c:pt idx="550">
                  <c:v>263.39999999999998</c:v>
                </c:pt>
                <c:pt idx="551">
                  <c:v>263.39999999999998</c:v>
                </c:pt>
                <c:pt idx="552">
                  <c:v>263.5</c:v>
                </c:pt>
                <c:pt idx="553">
                  <c:v>263.5</c:v>
                </c:pt>
                <c:pt idx="554">
                  <c:v>263.60000000000002</c:v>
                </c:pt>
                <c:pt idx="555">
                  <c:v>263.60000000000002</c:v>
                </c:pt>
                <c:pt idx="556">
                  <c:v>263.7</c:v>
                </c:pt>
                <c:pt idx="557">
                  <c:v>263.7</c:v>
                </c:pt>
                <c:pt idx="558">
                  <c:v>263.7</c:v>
                </c:pt>
                <c:pt idx="559">
                  <c:v>263.8</c:v>
                </c:pt>
                <c:pt idx="560">
                  <c:v>263.8</c:v>
                </c:pt>
                <c:pt idx="561">
                  <c:v>263.89999999999998</c:v>
                </c:pt>
                <c:pt idx="562">
                  <c:v>263.60000000000002</c:v>
                </c:pt>
                <c:pt idx="563">
                  <c:v>263.2</c:v>
                </c:pt>
                <c:pt idx="564">
                  <c:v>262.60000000000002</c:v>
                </c:pt>
                <c:pt idx="565">
                  <c:v>261.7</c:v>
                </c:pt>
                <c:pt idx="566">
                  <c:v>260.60000000000002</c:v>
                </c:pt>
                <c:pt idx="567">
                  <c:v>259.60000000000002</c:v>
                </c:pt>
                <c:pt idx="568">
                  <c:v>258.5</c:v>
                </c:pt>
                <c:pt idx="569">
                  <c:v>257.2</c:v>
                </c:pt>
                <c:pt idx="570">
                  <c:v>256.10000000000002</c:v>
                </c:pt>
                <c:pt idx="571">
                  <c:v>255.1</c:v>
                </c:pt>
                <c:pt idx="572">
                  <c:v>254</c:v>
                </c:pt>
                <c:pt idx="573">
                  <c:v>253</c:v>
                </c:pt>
                <c:pt idx="574">
                  <c:v>252.1</c:v>
                </c:pt>
                <c:pt idx="575">
                  <c:v>251</c:v>
                </c:pt>
                <c:pt idx="576">
                  <c:v>250.1</c:v>
                </c:pt>
                <c:pt idx="577">
                  <c:v>249.3</c:v>
                </c:pt>
                <c:pt idx="578">
                  <c:v>248.4</c:v>
                </c:pt>
                <c:pt idx="579">
                  <c:v>247.5</c:v>
                </c:pt>
                <c:pt idx="580">
                  <c:v>246.8</c:v>
                </c:pt>
                <c:pt idx="581">
                  <c:v>246</c:v>
                </c:pt>
                <c:pt idx="582">
                  <c:v>245.3</c:v>
                </c:pt>
                <c:pt idx="583">
                  <c:v>244.6</c:v>
                </c:pt>
                <c:pt idx="584">
                  <c:v>243.8</c:v>
                </c:pt>
                <c:pt idx="585">
                  <c:v>243.3</c:v>
                </c:pt>
                <c:pt idx="586">
                  <c:v>242.7</c:v>
                </c:pt>
                <c:pt idx="587">
                  <c:v>241.9</c:v>
                </c:pt>
                <c:pt idx="588">
                  <c:v>241.4</c:v>
                </c:pt>
                <c:pt idx="589">
                  <c:v>240.6</c:v>
                </c:pt>
                <c:pt idx="590">
                  <c:v>239.9</c:v>
                </c:pt>
                <c:pt idx="591">
                  <c:v>239.2</c:v>
                </c:pt>
                <c:pt idx="592">
                  <c:v>238.3</c:v>
                </c:pt>
                <c:pt idx="593">
                  <c:v>237.1</c:v>
                </c:pt>
                <c:pt idx="594">
                  <c:v>235.6</c:v>
                </c:pt>
                <c:pt idx="595">
                  <c:v>234.1</c:v>
                </c:pt>
                <c:pt idx="596">
                  <c:v>232.5</c:v>
                </c:pt>
                <c:pt idx="597">
                  <c:v>230.8</c:v>
                </c:pt>
                <c:pt idx="598">
                  <c:v>229.3</c:v>
                </c:pt>
                <c:pt idx="599">
                  <c:v>227.9</c:v>
                </c:pt>
                <c:pt idx="600">
                  <c:v>226.5</c:v>
                </c:pt>
                <c:pt idx="601">
                  <c:v>225.2</c:v>
                </c:pt>
                <c:pt idx="602">
                  <c:v>224</c:v>
                </c:pt>
                <c:pt idx="603">
                  <c:v>223</c:v>
                </c:pt>
                <c:pt idx="604">
                  <c:v>221.8</c:v>
                </c:pt>
                <c:pt idx="605">
                  <c:v>220.8</c:v>
                </c:pt>
                <c:pt idx="606">
                  <c:v>219.8</c:v>
                </c:pt>
                <c:pt idx="607">
                  <c:v>218.9</c:v>
                </c:pt>
                <c:pt idx="608">
                  <c:v>217.9</c:v>
                </c:pt>
                <c:pt idx="609">
                  <c:v>216.9</c:v>
                </c:pt>
                <c:pt idx="610">
                  <c:v>215.9</c:v>
                </c:pt>
                <c:pt idx="611">
                  <c:v>214.8</c:v>
                </c:pt>
                <c:pt idx="612">
                  <c:v>213.7</c:v>
                </c:pt>
                <c:pt idx="613">
                  <c:v>212.4</c:v>
                </c:pt>
                <c:pt idx="614">
                  <c:v>211</c:v>
                </c:pt>
                <c:pt idx="615">
                  <c:v>209.6</c:v>
                </c:pt>
                <c:pt idx="616">
                  <c:v>208.1</c:v>
                </c:pt>
                <c:pt idx="617">
                  <c:v>206.7</c:v>
                </c:pt>
                <c:pt idx="618">
                  <c:v>205.2</c:v>
                </c:pt>
                <c:pt idx="619">
                  <c:v>203.9</c:v>
                </c:pt>
                <c:pt idx="620">
                  <c:v>202.6</c:v>
                </c:pt>
                <c:pt idx="621">
                  <c:v>201.4</c:v>
                </c:pt>
                <c:pt idx="622">
                  <c:v>200.6</c:v>
                </c:pt>
                <c:pt idx="623">
                  <c:v>199.9</c:v>
                </c:pt>
                <c:pt idx="624">
                  <c:v>199.3</c:v>
                </c:pt>
                <c:pt idx="625">
                  <c:v>198.9</c:v>
                </c:pt>
                <c:pt idx="626">
                  <c:v>198.7</c:v>
                </c:pt>
                <c:pt idx="627">
                  <c:v>198.4</c:v>
                </c:pt>
                <c:pt idx="628">
                  <c:v>198.3</c:v>
                </c:pt>
                <c:pt idx="629">
                  <c:v>198.2</c:v>
                </c:pt>
                <c:pt idx="630">
                  <c:v>198.1</c:v>
                </c:pt>
                <c:pt idx="631">
                  <c:v>198.1</c:v>
                </c:pt>
                <c:pt idx="632">
                  <c:v>198</c:v>
                </c:pt>
                <c:pt idx="633">
                  <c:v>198.2</c:v>
                </c:pt>
                <c:pt idx="634">
                  <c:v>198.4</c:v>
                </c:pt>
                <c:pt idx="635">
                  <c:v>198.6</c:v>
                </c:pt>
                <c:pt idx="636">
                  <c:v>198.8</c:v>
                </c:pt>
                <c:pt idx="637">
                  <c:v>199</c:v>
                </c:pt>
                <c:pt idx="638">
                  <c:v>199.2</c:v>
                </c:pt>
                <c:pt idx="639">
                  <c:v>199.2</c:v>
                </c:pt>
                <c:pt idx="640">
                  <c:v>199.2</c:v>
                </c:pt>
                <c:pt idx="641">
                  <c:v>199.1</c:v>
                </c:pt>
                <c:pt idx="642">
                  <c:v>199</c:v>
                </c:pt>
                <c:pt idx="643">
                  <c:v>198.9</c:v>
                </c:pt>
                <c:pt idx="644">
                  <c:v>198.8</c:v>
                </c:pt>
                <c:pt idx="645">
                  <c:v>198.7</c:v>
                </c:pt>
                <c:pt idx="646">
                  <c:v>198.9</c:v>
                </c:pt>
                <c:pt idx="647">
                  <c:v>199.1</c:v>
                </c:pt>
                <c:pt idx="648">
                  <c:v>199.4</c:v>
                </c:pt>
                <c:pt idx="649">
                  <c:v>199.6</c:v>
                </c:pt>
                <c:pt idx="650">
                  <c:v>200</c:v>
                </c:pt>
                <c:pt idx="651">
                  <c:v>200.3</c:v>
                </c:pt>
                <c:pt idx="652">
                  <c:v>200.5</c:v>
                </c:pt>
                <c:pt idx="653">
                  <c:v>200.7</c:v>
                </c:pt>
                <c:pt idx="654">
                  <c:v>200.7</c:v>
                </c:pt>
                <c:pt idx="655">
                  <c:v>200.6</c:v>
                </c:pt>
                <c:pt idx="656">
                  <c:v>200.4</c:v>
                </c:pt>
                <c:pt idx="657">
                  <c:v>200.1</c:v>
                </c:pt>
                <c:pt idx="658">
                  <c:v>199.7</c:v>
                </c:pt>
                <c:pt idx="659">
                  <c:v>199.3</c:v>
                </c:pt>
                <c:pt idx="660">
                  <c:v>198.7</c:v>
                </c:pt>
                <c:pt idx="661">
                  <c:v>198.2</c:v>
                </c:pt>
                <c:pt idx="662">
                  <c:v>197.6</c:v>
                </c:pt>
                <c:pt idx="663">
                  <c:v>197.1</c:v>
                </c:pt>
                <c:pt idx="664">
                  <c:v>196.7</c:v>
                </c:pt>
                <c:pt idx="665">
                  <c:v>196.4</c:v>
                </c:pt>
                <c:pt idx="666">
                  <c:v>196.6</c:v>
                </c:pt>
                <c:pt idx="667">
                  <c:v>197</c:v>
                </c:pt>
                <c:pt idx="668">
                  <c:v>197.4</c:v>
                </c:pt>
                <c:pt idx="669">
                  <c:v>198.2</c:v>
                </c:pt>
                <c:pt idx="670">
                  <c:v>198.9</c:v>
                </c:pt>
                <c:pt idx="671">
                  <c:v>199.7</c:v>
                </c:pt>
                <c:pt idx="672">
                  <c:v>200.5</c:v>
                </c:pt>
                <c:pt idx="673">
                  <c:v>201.2</c:v>
                </c:pt>
                <c:pt idx="674">
                  <c:v>202</c:v>
                </c:pt>
                <c:pt idx="675">
                  <c:v>202.8</c:v>
                </c:pt>
                <c:pt idx="676">
                  <c:v>203.6</c:v>
                </c:pt>
                <c:pt idx="677">
                  <c:v>204.3</c:v>
                </c:pt>
                <c:pt idx="678">
                  <c:v>204.9</c:v>
                </c:pt>
                <c:pt idx="679">
                  <c:v>205.2</c:v>
                </c:pt>
                <c:pt idx="680">
                  <c:v>205.4</c:v>
                </c:pt>
                <c:pt idx="681">
                  <c:v>205.5</c:v>
                </c:pt>
                <c:pt idx="682">
                  <c:v>205.4</c:v>
                </c:pt>
                <c:pt idx="683">
                  <c:v>205.3</c:v>
                </c:pt>
                <c:pt idx="684">
                  <c:v>205.2</c:v>
                </c:pt>
                <c:pt idx="685">
                  <c:v>205.3</c:v>
                </c:pt>
                <c:pt idx="686">
                  <c:v>205.4</c:v>
                </c:pt>
                <c:pt idx="687">
                  <c:v>205.3</c:v>
                </c:pt>
                <c:pt idx="688">
                  <c:v>205.2</c:v>
                </c:pt>
                <c:pt idx="689">
                  <c:v>204.9</c:v>
                </c:pt>
                <c:pt idx="690">
                  <c:v>204.5</c:v>
                </c:pt>
                <c:pt idx="691">
                  <c:v>203.9</c:v>
                </c:pt>
                <c:pt idx="692">
                  <c:v>203.5</c:v>
                </c:pt>
                <c:pt idx="693">
                  <c:v>203</c:v>
                </c:pt>
                <c:pt idx="694">
                  <c:v>202.6</c:v>
                </c:pt>
                <c:pt idx="695">
                  <c:v>201.9</c:v>
                </c:pt>
                <c:pt idx="696">
                  <c:v>201.2</c:v>
                </c:pt>
                <c:pt idx="697">
                  <c:v>200</c:v>
                </c:pt>
                <c:pt idx="698">
                  <c:v>198.6</c:v>
                </c:pt>
                <c:pt idx="699">
                  <c:v>197</c:v>
                </c:pt>
                <c:pt idx="700">
                  <c:v>195.7</c:v>
                </c:pt>
                <c:pt idx="701">
                  <c:v>194.8</c:v>
                </c:pt>
                <c:pt idx="702">
                  <c:v>194.3</c:v>
                </c:pt>
                <c:pt idx="703">
                  <c:v>194.2</c:v>
                </c:pt>
                <c:pt idx="704">
                  <c:v>194.3</c:v>
                </c:pt>
                <c:pt idx="705">
                  <c:v>194.7</c:v>
                </c:pt>
                <c:pt idx="706">
                  <c:v>195.3</c:v>
                </c:pt>
                <c:pt idx="707">
                  <c:v>196.1</c:v>
                </c:pt>
                <c:pt idx="708">
                  <c:v>196.9</c:v>
                </c:pt>
                <c:pt idx="709">
                  <c:v>197.5</c:v>
                </c:pt>
                <c:pt idx="710">
                  <c:v>198.2</c:v>
                </c:pt>
                <c:pt idx="711">
                  <c:v>198.7</c:v>
                </c:pt>
                <c:pt idx="712">
                  <c:v>198.9</c:v>
                </c:pt>
                <c:pt idx="713">
                  <c:v>198.9</c:v>
                </c:pt>
                <c:pt idx="714">
                  <c:v>198.6</c:v>
                </c:pt>
                <c:pt idx="715">
                  <c:v>198.4</c:v>
                </c:pt>
                <c:pt idx="716">
                  <c:v>198.1</c:v>
                </c:pt>
                <c:pt idx="717">
                  <c:v>198</c:v>
                </c:pt>
                <c:pt idx="718">
                  <c:v>198.4</c:v>
                </c:pt>
                <c:pt idx="719">
                  <c:v>198.8</c:v>
                </c:pt>
                <c:pt idx="720">
                  <c:v>199.6</c:v>
                </c:pt>
                <c:pt idx="721">
                  <c:v>200.4</c:v>
                </c:pt>
                <c:pt idx="722">
                  <c:v>201.4</c:v>
                </c:pt>
                <c:pt idx="723">
                  <c:v>202.5</c:v>
                </c:pt>
                <c:pt idx="724">
                  <c:v>203.4</c:v>
                </c:pt>
                <c:pt idx="725">
                  <c:v>204.3</c:v>
                </c:pt>
                <c:pt idx="726">
                  <c:v>205.3</c:v>
                </c:pt>
                <c:pt idx="727">
                  <c:v>206.1</c:v>
                </c:pt>
                <c:pt idx="728">
                  <c:v>206.9</c:v>
                </c:pt>
                <c:pt idx="729">
                  <c:v>207.7</c:v>
                </c:pt>
                <c:pt idx="730">
                  <c:v>208.5</c:v>
                </c:pt>
                <c:pt idx="731">
                  <c:v>209.1</c:v>
                </c:pt>
                <c:pt idx="732">
                  <c:v>209.6</c:v>
                </c:pt>
                <c:pt idx="733">
                  <c:v>209.5</c:v>
                </c:pt>
                <c:pt idx="734">
                  <c:v>209.1</c:v>
                </c:pt>
                <c:pt idx="735">
                  <c:v>208.5</c:v>
                </c:pt>
                <c:pt idx="736">
                  <c:v>208.1</c:v>
                </c:pt>
                <c:pt idx="737">
                  <c:v>208.2</c:v>
                </c:pt>
                <c:pt idx="738">
                  <c:v>208.6</c:v>
                </c:pt>
                <c:pt idx="739">
                  <c:v>209.6</c:v>
                </c:pt>
                <c:pt idx="740">
                  <c:v>210.8</c:v>
                </c:pt>
                <c:pt idx="741">
                  <c:v>212.4</c:v>
                </c:pt>
                <c:pt idx="742">
                  <c:v>213.6</c:v>
                </c:pt>
                <c:pt idx="743">
                  <c:v>214.4</c:v>
                </c:pt>
                <c:pt idx="744">
                  <c:v>214.9</c:v>
                </c:pt>
                <c:pt idx="745">
                  <c:v>215</c:v>
                </c:pt>
                <c:pt idx="746">
                  <c:v>214.7</c:v>
                </c:pt>
                <c:pt idx="747">
                  <c:v>213.9</c:v>
                </c:pt>
                <c:pt idx="748">
                  <c:v>212.5</c:v>
                </c:pt>
                <c:pt idx="749">
                  <c:v>211.1</c:v>
                </c:pt>
                <c:pt idx="750">
                  <c:v>209.6</c:v>
                </c:pt>
                <c:pt idx="751">
                  <c:v>208.4</c:v>
                </c:pt>
                <c:pt idx="752">
                  <c:v>207.9</c:v>
                </c:pt>
                <c:pt idx="753">
                  <c:v>207.6</c:v>
                </c:pt>
                <c:pt idx="754">
                  <c:v>208</c:v>
                </c:pt>
                <c:pt idx="755">
                  <c:v>208.8</c:v>
                </c:pt>
                <c:pt idx="756">
                  <c:v>209.9</c:v>
                </c:pt>
                <c:pt idx="757">
                  <c:v>211</c:v>
                </c:pt>
                <c:pt idx="758">
                  <c:v>212.1</c:v>
                </c:pt>
                <c:pt idx="759">
                  <c:v>213.3</c:v>
                </c:pt>
                <c:pt idx="760">
                  <c:v>214.7</c:v>
                </c:pt>
                <c:pt idx="761">
                  <c:v>216.3</c:v>
                </c:pt>
                <c:pt idx="762">
                  <c:v>218.1</c:v>
                </c:pt>
                <c:pt idx="763">
                  <c:v>220.1</c:v>
                </c:pt>
                <c:pt idx="764">
                  <c:v>222.5</c:v>
                </c:pt>
                <c:pt idx="765">
                  <c:v>225.1</c:v>
                </c:pt>
                <c:pt idx="766">
                  <c:v>227.9</c:v>
                </c:pt>
                <c:pt idx="767">
                  <c:v>230.7</c:v>
                </c:pt>
                <c:pt idx="768">
                  <c:v>233.6</c:v>
                </c:pt>
                <c:pt idx="769">
                  <c:v>236.6</c:v>
                </c:pt>
                <c:pt idx="770">
                  <c:v>239.3</c:v>
                </c:pt>
                <c:pt idx="771">
                  <c:v>241.3</c:v>
                </c:pt>
                <c:pt idx="772">
                  <c:v>242.8</c:v>
                </c:pt>
                <c:pt idx="773">
                  <c:v>243.4</c:v>
                </c:pt>
                <c:pt idx="774">
                  <c:v>243.2</c:v>
                </c:pt>
                <c:pt idx="775">
                  <c:v>242.6</c:v>
                </c:pt>
                <c:pt idx="776">
                  <c:v>241.5</c:v>
                </c:pt>
                <c:pt idx="777">
                  <c:v>240.5</c:v>
                </c:pt>
                <c:pt idx="778">
                  <c:v>239.6</c:v>
                </c:pt>
                <c:pt idx="779">
                  <c:v>239.1</c:v>
                </c:pt>
                <c:pt idx="780">
                  <c:v>238.9</c:v>
                </c:pt>
                <c:pt idx="781">
                  <c:v>239.1</c:v>
                </c:pt>
                <c:pt idx="782">
                  <c:v>239.6</c:v>
                </c:pt>
                <c:pt idx="783">
                  <c:v>240.3</c:v>
                </c:pt>
                <c:pt idx="784">
                  <c:v>240.7</c:v>
                </c:pt>
                <c:pt idx="785">
                  <c:v>241</c:v>
                </c:pt>
                <c:pt idx="786">
                  <c:v>241.1</c:v>
                </c:pt>
                <c:pt idx="787">
                  <c:v>241.1</c:v>
                </c:pt>
                <c:pt idx="788">
                  <c:v>241.1</c:v>
                </c:pt>
                <c:pt idx="789">
                  <c:v>241</c:v>
                </c:pt>
                <c:pt idx="790">
                  <c:v>241.1</c:v>
                </c:pt>
                <c:pt idx="791">
                  <c:v>241.1</c:v>
                </c:pt>
                <c:pt idx="792">
                  <c:v>241</c:v>
                </c:pt>
                <c:pt idx="793">
                  <c:v>240.7</c:v>
                </c:pt>
                <c:pt idx="794">
                  <c:v>240.2</c:v>
                </c:pt>
                <c:pt idx="795">
                  <c:v>239.3</c:v>
                </c:pt>
                <c:pt idx="796">
                  <c:v>237.9</c:v>
                </c:pt>
                <c:pt idx="797">
                  <c:v>236.1</c:v>
                </c:pt>
                <c:pt idx="798">
                  <c:v>234.3</c:v>
                </c:pt>
                <c:pt idx="799">
                  <c:v>232.4</c:v>
                </c:pt>
                <c:pt idx="800">
                  <c:v>230.7</c:v>
                </c:pt>
                <c:pt idx="801">
                  <c:v>229.7</c:v>
                </c:pt>
                <c:pt idx="802">
                  <c:v>228.6</c:v>
                </c:pt>
                <c:pt idx="803">
                  <c:v>227.6</c:v>
                </c:pt>
                <c:pt idx="804">
                  <c:v>226.5</c:v>
                </c:pt>
                <c:pt idx="805">
                  <c:v>225.3</c:v>
                </c:pt>
                <c:pt idx="806">
                  <c:v>224.1</c:v>
                </c:pt>
                <c:pt idx="807">
                  <c:v>222.8</c:v>
                </c:pt>
                <c:pt idx="808">
                  <c:v>221.1</c:v>
                </c:pt>
                <c:pt idx="809">
                  <c:v>219.3</c:v>
                </c:pt>
                <c:pt idx="810">
                  <c:v>217.4</c:v>
                </c:pt>
                <c:pt idx="811">
                  <c:v>215.3</c:v>
                </c:pt>
                <c:pt idx="812">
                  <c:v>213.4</c:v>
                </c:pt>
                <c:pt idx="813">
                  <c:v>211.6</c:v>
                </c:pt>
                <c:pt idx="814">
                  <c:v>210.4</c:v>
                </c:pt>
                <c:pt idx="815">
                  <c:v>209.6</c:v>
                </c:pt>
                <c:pt idx="816">
                  <c:v>209.5</c:v>
                </c:pt>
                <c:pt idx="817">
                  <c:v>210</c:v>
                </c:pt>
                <c:pt idx="818">
                  <c:v>211.1</c:v>
                </c:pt>
                <c:pt idx="819">
                  <c:v>212.4</c:v>
                </c:pt>
                <c:pt idx="820">
                  <c:v>214.3</c:v>
                </c:pt>
                <c:pt idx="821">
                  <c:v>216.3</c:v>
                </c:pt>
                <c:pt idx="822">
                  <c:v>218.3</c:v>
                </c:pt>
                <c:pt idx="823">
                  <c:v>220.1</c:v>
                </c:pt>
                <c:pt idx="824">
                  <c:v>221.9</c:v>
                </c:pt>
                <c:pt idx="825">
                  <c:v>222.9</c:v>
                </c:pt>
                <c:pt idx="826">
                  <c:v>222.7</c:v>
                </c:pt>
                <c:pt idx="827">
                  <c:v>222.3</c:v>
                </c:pt>
                <c:pt idx="828">
                  <c:v>222</c:v>
                </c:pt>
                <c:pt idx="829">
                  <c:v>221.9</c:v>
                </c:pt>
                <c:pt idx="830">
                  <c:v>221.8</c:v>
                </c:pt>
                <c:pt idx="831">
                  <c:v>221.6</c:v>
                </c:pt>
                <c:pt idx="832">
                  <c:v>221.7</c:v>
                </c:pt>
                <c:pt idx="833">
                  <c:v>221.4</c:v>
                </c:pt>
                <c:pt idx="834">
                  <c:v>220.6</c:v>
                </c:pt>
                <c:pt idx="835">
                  <c:v>219.6</c:v>
                </c:pt>
                <c:pt idx="836">
                  <c:v>218.1</c:v>
                </c:pt>
                <c:pt idx="837">
                  <c:v>216.6</c:v>
                </c:pt>
                <c:pt idx="838">
                  <c:v>215.6</c:v>
                </c:pt>
                <c:pt idx="839">
                  <c:v>214.7</c:v>
                </c:pt>
                <c:pt idx="840">
                  <c:v>214.1</c:v>
                </c:pt>
                <c:pt idx="841">
                  <c:v>213.7</c:v>
                </c:pt>
                <c:pt idx="842">
                  <c:v>213.2</c:v>
                </c:pt>
                <c:pt idx="843">
                  <c:v>212.7</c:v>
                </c:pt>
                <c:pt idx="844">
                  <c:v>211.8</c:v>
                </c:pt>
                <c:pt idx="845">
                  <c:v>210.6</c:v>
                </c:pt>
                <c:pt idx="846">
                  <c:v>208.9</c:v>
                </c:pt>
                <c:pt idx="847">
                  <c:v>207</c:v>
                </c:pt>
                <c:pt idx="848">
                  <c:v>204.8</c:v>
                </c:pt>
                <c:pt idx="849">
                  <c:v>203.3</c:v>
                </c:pt>
                <c:pt idx="850">
                  <c:v>203.3</c:v>
                </c:pt>
                <c:pt idx="851">
                  <c:v>204.1</c:v>
                </c:pt>
                <c:pt idx="852">
                  <c:v>205.3</c:v>
                </c:pt>
                <c:pt idx="853">
                  <c:v>206.2</c:v>
                </c:pt>
                <c:pt idx="854">
                  <c:v>206.9</c:v>
                </c:pt>
                <c:pt idx="855">
                  <c:v>206.9</c:v>
                </c:pt>
                <c:pt idx="856">
                  <c:v>206.6</c:v>
                </c:pt>
                <c:pt idx="857">
                  <c:v>205.6</c:v>
                </c:pt>
                <c:pt idx="858">
                  <c:v>204.1</c:v>
                </c:pt>
                <c:pt idx="859">
                  <c:v>202</c:v>
                </c:pt>
                <c:pt idx="860">
                  <c:v>200.7</c:v>
                </c:pt>
                <c:pt idx="861">
                  <c:v>199.7</c:v>
                </c:pt>
                <c:pt idx="862">
                  <c:v>199.1</c:v>
                </c:pt>
                <c:pt idx="863">
                  <c:v>198.7</c:v>
                </c:pt>
                <c:pt idx="864">
                  <c:v>198.1</c:v>
                </c:pt>
                <c:pt idx="865">
                  <c:v>197.4</c:v>
                </c:pt>
                <c:pt idx="866">
                  <c:v>197.1</c:v>
                </c:pt>
                <c:pt idx="867">
                  <c:v>197.1</c:v>
                </c:pt>
                <c:pt idx="868">
                  <c:v>197.1</c:v>
                </c:pt>
                <c:pt idx="869">
                  <c:v>197.2</c:v>
                </c:pt>
                <c:pt idx="870">
                  <c:v>197</c:v>
                </c:pt>
                <c:pt idx="871">
                  <c:v>197</c:v>
                </c:pt>
                <c:pt idx="872">
                  <c:v>197.1</c:v>
                </c:pt>
                <c:pt idx="873">
                  <c:v>197.1</c:v>
                </c:pt>
                <c:pt idx="874">
                  <c:v>197</c:v>
                </c:pt>
                <c:pt idx="875">
                  <c:v>196.7</c:v>
                </c:pt>
                <c:pt idx="876">
                  <c:v>196.4</c:v>
                </c:pt>
                <c:pt idx="877">
                  <c:v>196.1</c:v>
                </c:pt>
                <c:pt idx="878">
                  <c:v>195.7</c:v>
                </c:pt>
                <c:pt idx="879">
                  <c:v>195.3</c:v>
                </c:pt>
                <c:pt idx="880">
                  <c:v>195</c:v>
                </c:pt>
                <c:pt idx="881">
                  <c:v>194.9</c:v>
                </c:pt>
                <c:pt idx="882">
                  <c:v>194.9</c:v>
                </c:pt>
                <c:pt idx="883">
                  <c:v>195.2</c:v>
                </c:pt>
                <c:pt idx="884">
                  <c:v>195.5</c:v>
                </c:pt>
                <c:pt idx="885">
                  <c:v>195.7</c:v>
                </c:pt>
                <c:pt idx="886">
                  <c:v>195.7</c:v>
                </c:pt>
                <c:pt idx="887">
                  <c:v>195.6</c:v>
                </c:pt>
                <c:pt idx="888">
                  <c:v>195.5</c:v>
                </c:pt>
                <c:pt idx="889">
                  <c:v>195.5</c:v>
                </c:pt>
                <c:pt idx="890">
                  <c:v>196</c:v>
                </c:pt>
                <c:pt idx="891">
                  <c:v>196.4</c:v>
                </c:pt>
                <c:pt idx="892">
                  <c:v>197.2</c:v>
                </c:pt>
                <c:pt idx="893">
                  <c:v>197.5</c:v>
                </c:pt>
                <c:pt idx="894">
                  <c:v>197.4</c:v>
                </c:pt>
                <c:pt idx="895">
                  <c:v>197</c:v>
                </c:pt>
                <c:pt idx="896">
                  <c:v>196.2</c:v>
                </c:pt>
                <c:pt idx="897">
                  <c:v>195.5</c:v>
                </c:pt>
                <c:pt idx="898">
                  <c:v>194.8</c:v>
                </c:pt>
                <c:pt idx="899">
                  <c:v>193.9</c:v>
                </c:pt>
                <c:pt idx="900">
                  <c:v>193.3</c:v>
                </c:pt>
                <c:pt idx="901">
                  <c:v>192.9</c:v>
                </c:pt>
                <c:pt idx="902">
                  <c:v>192.9</c:v>
                </c:pt>
                <c:pt idx="903">
                  <c:v>193.4</c:v>
                </c:pt>
                <c:pt idx="904">
                  <c:v>194</c:v>
                </c:pt>
                <c:pt idx="905">
                  <c:v>194.8</c:v>
                </c:pt>
                <c:pt idx="906">
                  <c:v>195.6</c:v>
                </c:pt>
                <c:pt idx="907">
                  <c:v>196.5</c:v>
                </c:pt>
                <c:pt idx="908">
                  <c:v>197.1</c:v>
                </c:pt>
                <c:pt idx="909">
                  <c:v>197.4</c:v>
                </c:pt>
                <c:pt idx="910">
                  <c:v>197.3</c:v>
                </c:pt>
                <c:pt idx="911">
                  <c:v>196.8</c:v>
                </c:pt>
                <c:pt idx="912">
                  <c:v>196.1</c:v>
                </c:pt>
                <c:pt idx="913">
                  <c:v>195.3</c:v>
                </c:pt>
                <c:pt idx="914">
                  <c:v>194.4</c:v>
                </c:pt>
                <c:pt idx="915">
                  <c:v>193.4</c:v>
                </c:pt>
                <c:pt idx="916">
                  <c:v>192.5</c:v>
                </c:pt>
                <c:pt idx="917">
                  <c:v>191.6</c:v>
                </c:pt>
                <c:pt idx="918">
                  <c:v>190.9</c:v>
                </c:pt>
                <c:pt idx="919">
                  <c:v>190.2</c:v>
                </c:pt>
                <c:pt idx="920">
                  <c:v>189.6</c:v>
                </c:pt>
                <c:pt idx="921">
                  <c:v>188.9</c:v>
                </c:pt>
                <c:pt idx="922">
                  <c:v>188</c:v>
                </c:pt>
                <c:pt idx="923">
                  <c:v>187.2</c:v>
                </c:pt>
                <c:pt idx="924">
                  <c:v>186.1</c:v>
                </c:pt>
                <c:pt idx="925">
                  <c:v>184.8</c:v>
                </c:pt>
                <c:pt idx="926">
                  <c:v>183.2</c:v>
                </c:pt>
                <c:pt idx="927">
                  <c:v>181.3</c:v>
                </c:pt>
                <c:pt idx="928">
                  <c:v>179.3</c:v>
                </c:pt>
                <c:pt idx="929">
                  <c:v>177.7</c:v>
                </c:pt>
                <c:pt idx="930">
                  <c:v>176.9</c:v>
                </c:pt>
                <c:pt idx="931">
                  <c:v>176.6</c:v>
                </c:pt>
                <c:pt idx="932">
                  <c:v>176.9</c:v>
                </c:pt>
                <c:pt idx="933">
                  <c:v>177.5</c:v>
                </c:pt>
                <c:pt idx="934">
                  <c:v>178.1</c:v>
                </c:pt>
                <c:pt idx="935">
                  <c:v>179</c:v>
                </c:pt>
                <c:pt idx="936">
                  <c:v>179.9</c:v>
                </c:pt>
                <c:pt idx="937">
                  <c:v>180.4</c:v>
                </c:pt>
                <c:pt idx="938">
                  <c:v>180.4</c:v>
                </c:pt>
                <c:pt idx="939">
                  <c:v>180.1</c:v>
                </c:pt>
                <c:pt idx="940">
                  <c:v>179.6</c:v>
                </c:pt>
                <c:pt idx="941">
                  <c:v>178.8</c:v>
                </c:pt>
                <c:pt idx="942">
                  <c:v>178</c:v>
                </c:pt>
                <c:pt idx="943">
                  <c:v>177</c:v>
                </c:pt>
                <c:pt idx="944">
                  <c:v>175.8</c:v>
                </c:pt>
                <c:pt idx="945">
                  <c:v>175.1</c:v>
                </c:pt>
                <c:pt idx="946">
                  <c:v>174.8</c:v>
                </c:pt>
                <c:pt idx="947">
                  <c:v>175.3</c:v>
                </c:pt>
                <c:pt idx="948">
                  <c:v>176.2</c:v>
                </c:pt>
                <c:pt idx="949">
                  <c:v>177.1</c:v>
                </c:pt>
                <c:pt idx="950">
                  <c:v>177.7</c:v>
                </c:pt>
                <c:pt idx="951">
                  <c:v>178</c:v>
                </c:pt>
                <c:pt idx="952">
                  <c:v>177.3</c:v>
                </c:pt>
                <c:pt idx="953">
                  <c:v>175.9</c:v>
                </c:pt>
                <c:pt idx="954">
                  <c:v>174.6</c:v>
                </c:pt>
                <c:pt idx="955">
                  <c:v>173.9</c:v>
                </c:pt>
                <c:pt idx="956">
                  <c:v>173.6</c:v>
                </c:pt>
                <c:pt idx="957">
                  <c:v>173.6</c:v>
                </c:pt>
                <c:pt idx="958">
                  <c:v>173.6</c:v>
                </c:pt>
                <c:pt idx="959">
                  <c:v>173.9</c:v>
                </c:pt>
                <c:pt idx="960">
                  <c:v>174.4</c:v>
                </c:pt>
                <c:pt idx="961">
                  <c:v>174.9</c:v>
                </c:pt>
                <c:pt idx="962">
                  <c:v>174.9</c:v>
                </c:pt>
                <c:pt idx="963">
                  <c:v>174.6</c:v>
                </c:pt>
                <c:pt idx="964">
                  <c:v>173.9</c:v>
                </c:pt>
                <c:pt idx="965">
                  <c:v>172.2</c:v>
                </c:pt>
                <c:pt idx="966">
                  <c:v>170.1</c:v>
                </c:pt>
                <c:pt idx="967">
                  <c:v>168.3</c:v>
                </c:pt>
                <c:pt idx="968">
                  <c:v>167</c:v>
                </c:pt>
                <c:pt idx="969">
                  <c:v>166.1</c:v>
                </c:pt>
                <c:pt idx="970">
                  <c:v>166</c:v>
                </c:pt>
                <c:pt idx="971">
                  <c:v>166</c:v>
                </c:pt>
                <c:pt idx="972">
                  <c:v>166.1</c:v>
                </c:pt>
                <c:pt idx="973">
                  <c:v>165.5</c:v>
                </c:pt>
                <c:pt idx="974">
                  <c:v>164.6</c:v>
                </c:pt>
                <c:pt idx="975">
                  <c:v>164.5</c:v>
                </c:pt>
                <c:pt idx="976">
                  <c:v>165.1</c:v>
                </c:pt>
                <c:pt idx="977">
                  <c:v>165.6</c:v>
                </c:pt>
                <c:pt idx="978">
                  <c:v>166</c:v>
                </c:pt>
                <c:pt idx="979">
                  <c:v>166.9</c:v>
                </c:pt>
                <c:pt idx="980">
                  <c:v>168</c:v>
                </c:pt>
                <c:pt idx="981">
                  <c:v>168.6</c:v>
                </c:pt>
                <c:pt idx="982">
                  <c:v>168.4</c:v>
                </c:pt>
                <c:pt idx="983">
                  <c:v>167.9</c:v>
                </c:pt>
                <c:pt idx="984">
                  <c:v>167</c:v>
                </c:pt>
                <c:pt idx="985">
                  <c:v>166.2</c:v>
                </c:pt>
                <c:pt idx="986">
                  <c:v>165.5</c:v>
                </c:pt>
                <c:pt idx="987">
                  <c:v>164.8</c:v>
                </c:pt>
                <c:pt idx="988">
                  <c:v>163.5</c:v>
                </c:pt>
                <c:pt idx="989">
                  <c:v>162.19999999999999</c:v>
                </c:pt>
                <c:pt idx="990">
                  <c:v>160.6</c:v>
                </c:pt>
                <c:pt idx="991">
                  <c:v>159.80000000000001</c:v>
                </c:pt>
                <c:pt idx="992">
                  <c:v>159.1</c:v>
                </c:pt>
                <c:pt idx="993">
                  <c:v>158.5</c:v>
                </c:pt>
                <c:pt idx="994">
                  <c:v>157.69999999999999</c:v>
                </c:pt>
                <c:pt idx="995">
                  <c:v>156.1</c:v>
                </c:pt>
                <c:pt idx="996">
                  <c:v>153.69999999999999</c:v>
                </c:pt>
                <c:pt idx="997">
                  <c:v>152</c:v>
                </c:pt>
                <c:pt idx="998">
                  <c:v>151.6</c:v>
                </c:pt>
                <c:pt idx="999">
                  <c:v>151.69999999999999</c:v>
                </c:pt>
                <c:pt idx="1000">
                  <c:v>152.80000000000001</c:v>
                </c:pt>
                <c:pt idx="1001">
                  <c:v>152.80000000000001</c:v>
                </c:pt>
                <c:pt idx="1002">
                  <c:v>152.69999999999999</c:v>
                </c:pt>
                <c:pt idx="1003">
                  <c:v>151.80000000000001</c:v>
                </c:pt>
                <c:pt idx="1004">
                  <c:v>150.80000000000001</c:v>
                </c:pt>
                <c:pt idx="1005">
                  <c:v>150.69999999999999</c:v>
                </c:pt>
                <c:pt idx="1006">
                  <c:v>150.9</c:v>
                </c:pt>
                <c:pt idx="1007">
                  <c:v>150.6</c:v>
                </c:pt>
                <c:pt idx="1008">
                  <c:v>150.1</c:v>
                </c:pt>
                <c:pt idx="1009">
                  <c:v>148.9</c:v>
                </c:pt>
                <c:pt idx="1010">
                  <c:v>147.69999999999999</c:v>
                </c:pt>
                <c:pt idx="1011">
                  <c:v>147</c:v>
                </c:pt>
                <c:pt idx="1012">
                  <c:v>146</c:v>
                </c:pt>
                <c:pt idx="1013">
                  <c:v>145</c:v>
                </c:pt>
                <c:pt idx="1014">
                  <c:v>143.80000000000001</c:v>
                </c:pt>
                <c:pt idx="1015">
                  <c:v>142.19999999999999</c:v>
                </c:pt>
                <c:pt idx="1016">
                  <c:v>141.19999999999999</c:v>
                </c:pt>
                <c:pt idx="1017">
                  <c:v>140.69999999999999</c:v>
                </c:pt>
                <c:pt idx="1018">
                  <c:v>141.1</c:v>
                </c:pt>
                <c:pt idx="1019">
                  <c:v>142</c:v>
                </c:pt>
                <c:pt idx="1020">
                  <c:v>143.19999999999999</c:v>
                </c:pt>
                <c:pt idx="1021">
                  <c:v>144.80000000000001</c:v>
                </c:pt>
                <c:pt idx="1022">
                  <c:v>146.1</c:v>
                </c:pt>
                <c:pt idx="1023">
                  <c:v>146.5</c:v>
                </c:pt>
                <c:pt idx="1024">
                  <c:v>145.80000000000001</c:v>
                </c:pt>
                <c:pt idx="1025">
                  <c:v>143.69999999999999</c:v>
                </c:pt>
                <c:pt idx="1026">
                  <c:v>142</c:v>
                </c:pt>
                <c:pt idx="1027">
                  <c:v>141.6</c:v>
                </c:pt>
                <c:pt idx="1028">
                  <c:v>141.5</c:v>
                </c:pt>
                <c:pt idx="1029">
                  <c:v>141.5</c:v>
                </c:pt>
                <c:pt idx="1030">
                  <c:v>141.19999999999999</c:v>
                </c:pt>
                <c:pt idx="1031">
                  <c:v>140.80000000000001</c:v>
                </c:pt>
                <c:pt idx="1032">
                  <c:v>140.4</c:v>
                </c:pt>
                <c:pt idx="1033">
                  <c:v>139.9</c:v>
                </c:pt>
                <c:pt idx="1034">
                  <c:v>139.6</c:v>
                </c:pt>
                <c:pt idx="1035">
                  <c:v>140.1</c:v>
                </c:pt>
                <c:pt idx="1036">
                  <c:v>140.19999999999999</c:v>
                </c:pt>
                <c:pt idx="1037">
                  <c:v>140.5</c:v>
                </c:pt>
                <c:pt idx="1038">
                  <c:v>140.5</c:v>
                </c:pt>
                <c:pt idx="1039">
                  <c:v>140.4</c:v>
                </c:pt>
                <c:pt idx="1040">
                  <c:v>139.9</c:v>
                </c:pt>
                <c:pt idx="1041">
                  <c:v>138.6</c:v>
                </c:pt>
                <c:pt idx="1042">
                  <c:v>138.19999999999999</c:v>
                </c:pt>
                <c:pt idx="1043">
                  <c:v>138</c:v>
                </c:pt>
                <c:pt idx="1044">
                  <c:v>137.30000000000001</c:v>
                </c:pt>
                <c:pt idx="1045">
                  <c:v>136.6</c:v>
                </c:pt>
                <c:pt idx="1046">
                  <c:v>137.30000000000001</c:v>
                </c:pt>
                <c:pt idx="1047">
                  <c:v>139</c:v>
                </c:pt>
                <c:pt idx="1048">
                  <c:v>139.30000000000001</c:v>
                </c:pt>
                <c:pt idx="1049">
                  <c:v>139.19999999999999</c:v>
                </c:pt>
                <c:pt idx="1050">
                  <c:v>140.1</c:v>
                </c:pt>
                <c:pt idx="1051">
                  <c:v>141.80000000000001</c:v>
                </c:pt>
                <c:pt idx="1052">
                  <c:v>143.4</c:v>
                </c:pt>
                <c:pt idx="1053">
                  <c:v>145</c:v>
                </c:pt>
                <c:pt idx="1054">
                  <c:v>146</c:v>
                </c:pt>
                <c:pt idx="1055">
                  <c:v>146.69999999999999</c:v>
                </c:pt>
                <c:pt idx="1056">
                  <c:v>147.30000000000001</c:v>
                </c:pt>
                <c:pt idx="1057">
                  <c:v>147.80000000000001</c:v>
                </c:pt>
                <c:pt idx="1058">
                  <c:v>148.5</c:v>
                </c:pt>
                <c:pt idx="1059">
                  <c:v>148.9</c:v>
                </c:pt>
                <c:pt idx="1060">
                  <c:v>151</c:v>
                </c:pt>
                <c:pt idx="1061">
                  <c:v>152.9</c:v>
                </c:pt>
                <c:pt idx="1062">
                  <c:v>153</c:v>
                </c:pt>
                <c:pt idx="1063">
                  <c:v>153.5</c:v>
                </c:pt>
                <c:pt idx="1064">
                  <c:v>153.9</c:v>
                </c:pt>
                <c:pt idx="1065">
                  <c:v>155</c:v>
                </c:pt>
                <c:pt idx="1066">
                  <c:v>156.30000000000001</c:v>
                </c:pt>
                <c:pt idx="1067">
                  <c:v>156.9</c:v>
                </c:pt>
                <c:pt idx="1068">
                  <c:v>156.9</c:v>
                </c:pt>
                <c:pt idx="1069">
                  <c:v>156.5</c:v>
                </c:pt>
                <c:pt idx="1070">
                  <c:v>155.80000000000001</c:v>
                </c:pt>
                <c:pt idx="1071">
                  <c:v>155.19999999999999</c:v>
                </c:pt>
                <c:pt idx="1072">
                  <c:v>155.1</c:v>
                </c:pt>
                <c:pt idx="1073">
                  <c:v>155.1</c:v>
                </c:pt>
                <c:pt idx="1074">
                  <c:v>155</c:v>
                </c:pt>
                <c:pt idx="1075">
                  <c:v>155</c:v>
                </c:pt>
                <c:pt idx="1076">
                  <c:v>155</c:v>
                </c:pt>
                <c:pt idx="1077">
                  <c:v>154</c:v>
                </c:pt>
                <c:pt idx="1078">
                  <c:v>152.9</c:v>
                </c:pt>
                <c:pt idx="1079">
                  <c:v>153.1</c:v>
                </c:pt>
                <c:pt idx="1080">
                  <c:v>154</c:v>
                </c:pt>
                <c:pt idx="1081">
                  <c:v>154.4</c:v>
                </c:pt>
                <c:pt idx="1082">
                  <c:v>154.1</c:v>
                </c:pt>
                <c:pt idx="1083">
                  <c:v>154.5</c:v>
                </c:pt>
                <c:pt idx="1084">
                  <c:v>155</c:v>
                </c:pt>
                <c:pt idx="1085">
                  <c:v>155.4</c:v>
                </c:pt>
                <c:pt idx="1086">
                  <c:v>156.80000000000001</c:v>
                </c:pt>
                <c:pt idx="1087">
                  <c:v>159</c:v>
                </c:pt>
                <c:pt idx="1088">
                  <c:v>160.6</c:v>
                </c:pt>
                <c:pt idx="1089">
                  <c:v>160.5</c:v>
                </c:pt>
                <c:pt idx="1090">
                  <c:v>159.9</c:v>
                </c:pt>
                <c:pt idx="1091">
                  <c:v>159.19999999999999</c:v>
                </c:pt>
                <c:pt idx="1092">
                  <c:v>158.5</c:v>
                </c:pt>
                <c:pt idx="1093">
                  <c:v>157.1</c:v>
                </c:pt>
                <c:pt idx="1094">
                  <c:v>155.1</c:v>
                </c:pt>
                <c:pt idx="1095">
                  <c:v>153.30000000000001</c:v>
                </c:pt>
                <c:pt idx="1096">
                  <c:v>151.69999999999999</c:v>
                </c:pt>
                <c:pt idx="1097">
                  <c:v>150.4</c:v>
                </c:pt>
                <c:pt idx="1098">
                  <c:v>149.69999999999999</c:v>
                </c:pt>
                <c:pt idx="1099">
                  <c:v>150.30000000000001</c:v>
                </c:pt>
                <c:pt idx="1100">
                  <c:v>150.9</c:v>
                </c:pt>
                <c:pt idx="1101">
                  <c:v>150.80000000000001</c:v>
                </c:pt>
                <c:pt idx="1102">
                  <c:v>150.69999999999999</c:v>
                </c:pt>
                <c:pt idx="1103">
                  <c:v>150.30000000000001</c:v>
                </c:pt>
                <c:pt idx="1104">
                  <c:v>149.6</c:v>
                </c:pt>
                <c:pt idx="1105">
                  <c:v>148.30000000000001</c:v>
                </c:pt>
                <c:pt idx="1106">
                  <c:v>146.80000000000001</c:v>
                </c:pt>
                <c:pt idx="1107">
                  <c:v>145.19999999999999</c:v>
                </c:pt>
                <c:pt idx="1108">
                  <c:v>143.80000000000001</c:v>
                </c:pt>
                <c:pt idx="1109">
                  <c:v>142.1</c:v>
                </c:pt>
                <c:pt idx="1110">
                  <c:v>139.69999999999999</c:v>
                </c:pt>
                <c:pt idx="1111">
                  <c:v>137.30000000000001</c:v>
                </c:pt>
                <c:pt idx="1112">
                  <c:v>135.80000000000001</c:v>
                </c:pt>
                <c:pt idx="1113">
                  <c:v>135.19999999999999</c:v>
                </c:pt>
                <c:pt idx="1114">
                  <c:v>134.30000000000001</c:v>
                </c:pt>
                <c:pt idx="1115">
                  <c:v>132.9</c:v>
                </c:pt>
                <c:pt idx="1116">
                  <c:v>131.19999999999999</c:v>
                </c:pt>
                <c:pt idx="1117">
                  <c:v>129.80000000000001</c:v>
                </c:pt>
                <c:pt idx="1118">
                  <c:v>129.1</c:v>
                </c:pt>
                <c:pt idx="1119">
                  <c:v>128.6</c:v>
                </c:pt>
                <c:pt idx="1120">
                  <c:v>128.1</c:v>
                </c:pt>
                <c:pt idx="1121">
                  <c:v>127.7</c:v>
                </c:pt>
                <c:pt idx="1122">
                  <c:v>127.3</c:v>
                </c:pt>
                <c:pt idx="1123">
                  <c:v>127</c:v>
                </c:pt>
                <c:pt idx="1124">
                  <c:v>127.2</c:v>
                </c:pt>
                <c:pt idx="1125">
                  <c:v>127.5</c:v>
                </c:pt>
                <c:pt idx="1126">
                  <c:v>128.30000000000001</c:v>
                </c:pt>
                <c:pt idx="1127">
                  <c:v>129.5</c:v>
                </c:pt>
                <c:pt idx="1128">
                  <c:v>130.6</c:v>
                </c:pt>
                <c:pt idx="1129">
                  <c:v>130.1</c:v>
                </c:pt>
                <c:pt idx="1130">
                  <c:v>127.8</c:v>
                </c:pt>
                <c:pt idx="1131">
                  <c:v>126.2</c:v>
                </c:pt>
                <c:pt idx="1132">
                  <c:v>125.1</c:v>
                </c:pt>
                <c:pt idx="1133">
                  <c:v>124.3</c:v>
                </c:pt>
                <c:pt idx="1134">
                  <c:v>123.7</c:v>
                </c:pt>
                <c:pt idx="1135">
                  <c:v>123.2</c:v>
                </c:pt>
                <c:pt idx="1136">
                  <c:v>122.6</c:v>
                </c:pt>
                <c:pt idx="1137">
                  <c:v>122.1</c:v>
                </c:pt>
                <c:pt idx="1138">
                  <c:v>121.6</c:v>
                </c:pt>
                <c:pt idx="1139">
                  <c:v>121.2</c:v>
                </c:pt>
                <c:pt idx="1140">
                  <c:v>120.9</c:v>
                </c:pt>
                <c:pt idx="1141">
                  <c:v>120.8</c:v>
                </c:pt>
                <c:pt idx="1142">
                  <c:v>121.8</c:v>
                </c:pt>
                <c:pt idx="1143">
                  <c:v>122.8</c:v>
                </c:pt>
                <c:pt idx="1144">
                  <c:v>122.7</c:v>
                </c:pt>
                <c:pt idx="1145">
                  <c:v>122.1</c:v>
                </c:pt>
                <c:pt idx="1146">
                  <c:v>122.1</c:v>
                </c:pt>
                <c:pt idx="1147">
                  <c:v>122.2</c:v>
                </c:pt>
                <c:pt idx="1148">
                  <c:v>122.3</c:v>
                </c:pt>
                <c:pt idx="1149">
                  <c:v>122.6</c:v>
                </c:pt>
                <c:pt idx="1150">
                  <c:v>122.8</c:v>
                </c:pt>
                <c:pt idx="1151">
                  <c:v>122.9</c:v>
                </c:pt>
                <c:pt idx="1152">
                  <c:v>123.2</c:v>
                </c:pt>
                <c:pt idx="1153">
                  <c:v>123.4</c:v>
                </c:pt>
                <c:pt idx="1154">
                  <c:v>123.5</c:v>
                </c:pt>
                <c:pt idx="1155">
                  <c:v>123.4</c:v>
                </c:pt>
                <c:pt idx="1156">
                  <c:v>123.3</c:v>
                </c:pt>
                <c:pt idx="1157">
                  <c:v>123.3</c:v>
                </c:pt>
                <c:pt idx="1158">
                  <c:v>123.8</c:v>
                </c:pt>
                <c:pt idx="1159">
                  <c:v>124.1</c:v>
                </c:pt>
                <c:pt idx="1160">
                  <c:v>124.4</c:v>
                </c:pt>
                <c:pt idx="1161">
                  <c:v>125.1</c:v>
                </c:pt>
                <c:pt idx="1162">
                  <c:v>125.2</c:v>
                </c:pt>
                <c:pt idx="1163">
                  <c:v>125</c:v>
                </c:pt>
                <c:pt idx="1164">
                  <c:v>125</c:v>
                </c:pt>
                <c:pt idx="1165">
                  <c:v>124.9</c:v>
                </c:pt>
                <c:pt idx="1166">
                  <c:v>124.5</c:v>
                </c:pt>
                <c:pt idx="1167">
                  <c:v>124.1</c:v>
                </c:pt>
                <c:pt idx="1168">
                  <c:v>124.1</c:v>
                </c:pt>
                <c:pt idx="1169">
                  <c:v>124.5</c:v>
                </c:pt>
                <c:pt idx="1170">
                  <c:v>125.5</c:v>
                </c:pt>
                <c:pt idx="1171">
                  <c:v>126.1</c:v>
                </c:pt>
                <c:pt idx="1172">
                  <c:v>126.1</c:v>
                </c:pt>
                <c:pt idx="1173">
                  <c:v>125.3</c:v>
                </c:pt>
                <c:pt idx="1174">
                  <c:v>123.8</c:v>
                </c:pt>
                <c:pt idx="1175">
                  <c:v>122.3</c:v>
                </c:pt>
                <c:pt idx="1176">
                  <c:v>120.5</c:v>
                </c:pt>
                <c:pt idx="1177">
                  <c:v>118.4</c:v>
                </c:pt>
                <c:pt idx="1178">
                  <c:v>116.9</c:v>
                </c:pt>
                <c:pt idx="1179">
                  <c:v>118</c:v>
                </c:pt>
                <c:pt idx="1180">
                  <c:v>118.5</c:v>
                </c:pt>
                <c:pt idx="1181">
                  <c:v>118.1</c:v>
                </c:pt>
                <c:pt idx="1182">
                  <c:v>117.8</c:v>
                </c:pt>
                <c:pt idx="1183">
                  <c:v>119.4</c:v>
                </c:pt>
                <c:pt idx="1184">
                  <c:v>120.2</c:v>
                </c:pt>
                <c:pt idx="1185">
                  <c:v>120.9</c:v>
                </c:pt>
                <c:pt idx="1186">
                  <c:v>122.2</c:v>
                </c:pt>
                <c:pt idx="1187">
                  <c:v>122.8</c:v>
                </c:pt>
                <c:pt idx="1188">
                  <c:v>123</c:v>
                </c:pt>
                <c:pt idx="1189">
                  <c:v>123.1</c:v>
                </c:pt>
                <c:pt idx="1190">
                  <c:v>122.9</c:v>
                </c:pt>
                <c:pt idx="1191">
                  <c:v>122.5</c:v>
                </c:pt>
                <c:pt idx="1192">
                  <c:v>121.9</c:v>
                </c:pt>
                <c:pt idx="1193">
                  <c:v>121</c:v>
                </c:pt>
                <c:pt idx="1194">
                  <c:v>119.6</c:v>
                </c:pt>
                <c:pt idx="1195">
                  <c:v>118.8</c:v>
                </c:pt>
                <c:pt idx="1196">
                  <c:v>118.9</c:v>
                </c:pt>
                <c:pt idx="1197">
                  <c:v>119.4</c:v>
                </c:pt>
                <c:pt idx="1198">
                  <c:v>120.4</c:v>
                </c:pt>
                <c:pt idx="1199">
                  <c:v>120.9</c:v>
                </c:pt>
                <c:pt idx="1200">
                  <c:v>121.4</c:v>
                </c:pt>
                <c:pt idx="1201">
                  <c:v>122</c:v>
                </c:pt>
                <c:pt idx="1202">
                  <c:v>122.8</c:v>
                </c:pt>
                <c:pt idx="1203">
                  <c:v>123.4</c:v>
                </c:pt>
                <c:pt idx="1204">
                  <c:v>123.8</c:v>
                </c:pt>
                <c:pt idx="1205">
                  <c:v>124</c:v>
                </c:pt>
                <c:pt idx="1206">
                  <c:v>123.2</c:v>
                </c:pt>
                <c:pt idx="1207">
                  <c:v>121.4</c:v>
                </c:pt>
                <c:pt idx="1208">
                  <c:v>119.7</c:v>
                </c:pt>
                <c:pt idx="1209">
                  <c:v>117.8</c:v>
                </c:pt>
                <c:pt idx="1210">
                  <c:v>115.6</c:v>
                </c:pt>
                <c:pt idx="1211">
                  <c:v>114.8</c:v>
                </c:pt>
                <c:pt idx="1212">
                  <c:v>115.4</c:v>
                </c:pt>
                <c:pt idx="1213">
                  <c:v>116.1</c:v>
                </c:pt>
                <c:pt idx="1214">
                  <c:v>116.2</c:v>
                </c:pt>
                <c:pt idx="1215">
                  <c:v>116.4</c:v>
                </c:pt>
                <c:pt idx="1216">
                  <c:v>116.3</c:v>
                </c:pt>
                <c:pt idx="1217">
                  <c:v>116.1</c:v>
                </c:pt>
                <c:pt idx="1218">
                  <c:v>116.6</c:v>
                </c:pt>
                <c:pt idx="1219">
                  <c:v>117</c:v>
                </c:pt>
                <c:pt idx="1220">
                  <c:v>116.9</c:v>
                </c:pt>
                <c:pt idx="1221">
                  <c:v>116.5</c:v>
                </c:pt>
                <c:pt idx="1222">
                  <c:v>116.4</c:v>
                </c:pt>
                <c:pt idx="1223">
                  <c:v>116.1</c:v>
                </c:pt>
                <c:pt idx="1224">
                  <c:v>115.7</c:v>
                </c:pt>
                <c:pt idx="1225">
                  <c:v>115.3</c:v>
                </c:pt>
                <c:pt idx="1226">
                  <c:v>115.6</c:v>
                </c:pt>
                <c:pt idx="1227">
                  <c:v>115.8</c:v>
                </c:pt>
                <c:pt idx="1228">
                  <c:v>114.8</c:v>
                </c:pt>
                <c:pt idx="1229">
                  <c:v>113.3</c:v>
                </c:pt>
                <c:pt idx="1230">
                  <c:v>111.8</c:v>
                </c:pt>
                <c:pt idx="1231">
                  <c:v>111</c:v>
                </c:pt>
                <c:pt idx="1232">
                  <c:v>111.2</c:v>
                </c:pt>
                <c:pt idx="1233">
                  <c:v>111.1</c:v>
                </c:pt>
                <c:pt idx="1234">
                  <c:v>110</c:v>
                </c:pt>
                <c:pt idx="1235">
                  <c:v>109</c:v>
                </c:pt>
                <c:pt idx="1236">
                  <c:v>107.9</c:v>
                </c:pt>
                <c:pt idx="1237">
                  <c:v>106.4</c:v>
                </c:pt>
                <c:pt idx="1238">
                  <c:v>104.5</c:v>
                </c:pt>
                <c:pt idx="1239">
                  <c:v>104</c:v>
                </c:pt>
                <c:pt idx="1240">
                  <c:v>105.1</c:v>
                </c:pt>
                <c:pt idx="1241">
                  <c:v>106.1</c:v>
                </c:pt>
                <c:pt idx="1242">
                  <c:v>106.3</c:v>
                </c:pt>
                <c:pt idx="1243">
                  <c:v>106</c:v>
                </c:pt>
                <c:pt idx="1244">
                  <c:v>105.7</c:v>
                </c:pt>
                <c:pt idx="1245">
                  <c:v>105.8</c:v>
                </c:pt>
                <c:pt idx="1246">
                  <c:v>105.9</c:v>
                </c:pt>
                <c:pt idx="1247">
                  <c:v>106.1</c:v>
                </c:pt>
                <c:pt idx="1248">
                  <c:v>106</c:v>
                </c:pt>
                <c:pt idx="1249">
                  <c:v>106.1</c:v>
                </c:pt>
                <c:pt idx="1250">
                  <c:v>107.5</c:v>
                </c:pt>
                <c:pt idx="1251">
                  <c:v>109.9</c:v>
                </c:pt>
                <c:pt idx="1252">
                  <c:v>111.7</c:v>
                </c:pt>
                <c:pt idx="1253">
                  <c:v>113.4</c:v>
                </c:pt>
                <c:pt idx="1254">
                  <c:v>115.5</c:v>
                </c:pt>
                <c:pt idx="1255">
                  <c:v>117.6</c:v>
                </c:pt>
                <c:pt idx="1256">
                  <c:v>118.7</c:v>
                </c:pt>
                <c:pt idx="1257">
                  <c:v>118.6</c:v>
                </c:pt>
                <c:pt idx="1258">
                  <c:v>118.1</c:v>
                </c:pt>
                <c:pt idx="1259">
                  <c:v>118.1</c:v>
                </c:pt>
                <c:pt idx="1260">
                  <c:v>118.7</c:v>
                </c:pt>
                <c:pt idx="1261">
                  <c:v>120.2</c:v>
                </c:pt>
                <c:pt idx="1262">
                  <c:v>121.2</c:v>
                </c:pt>
                <c:pt idx="1263">
                  <c:v>121.9</c:v>
                </c:pt>
                <c:pt idx="1264">
                  <c:v>122.8</c:v>
                </c:pt>
                <c:pt idx="1265">
                  <c:v>123.9</c:v>
                </c:pt>
                <c:pt idx="1266">
                  <c:v>125.1</c:v>
                </c:pt>
                <c:pt idx="1267">
                  <c:v>125.2</c:v>
                </c:pt>
                <c:pt idx="1268">
                  <c:v>125.1</c:v>
                </c:pt>
                <c:pt idx="1269">
                  <c:v>126.5</c:v>
                </c:pt>
                <c:pt idx="1270">
                  <c:v>127.7</c:v>
                </c:pt>
                <c:pt idx="1271">
                  <c:v>127.7</c:v>
                </c:pt>
                <c:pt idx="1272">
                  <c:v>126.9</c:v>
                </c:pt>
                <c:pt idx="1273">
                  <c:v>126.2</c:v>
                </c:pt>
                <c:pt idx="1274">
                  <c:v>126.2</c:v>
                </c:pt>
                <c:pt idx="1275">
                  <c:v>125.9</c:v>
                </c:pt>
                <c:pt idx="1276">
                  <c:v>125.7</c:v>
                </c:pt>
                <c:pt idx="1277">
                  <c:v>127.2</c:v>
                </c:pt>
                <c:pt idx="1278">
                  <c:v>128</c:v>
                </c:pt>
                <c:pt idx="1279">
                  <c:v>127.8</c:v>
                </c:pt>
                <c:pt idx="1280">
                  <c:v>126.7</c:v>
                </c:pt>
                <c:pt idx="1281">
                  <c:v>125.1</c:v>
                </c:pt>
                <c:pt idx="1282">
                  <c:v>124.3</c:v>
                </c:pt>
                <c:pt idx="1283">
                  <c:v>123.4</c:v>
                </c:pt>
                <c:pt idx="1284">
                  <c:v>122.5</c:v>
                </c:pt>
                <c:pt idx="1285">
                  <c:v>121.8</c:v>
                </c:pt>
                <c:pt idx="1286">
                  <c:v>120.8</c:v>
                </c:pt>
                <c:pt idx="1287">
                  <c:v>118.9</c:v>
                </c:pt>
                <c:pt idx="1288">
                  <c:v>116</c:v>
                </c:pt>
                <c:pt idx="1289">
                  <c:v>114.2</c:v>
                </c:pt>
                <c:pt idx="1290">
                  <c:v>113</c:v>
                </c:pt>
                <c:pt idx="1291">
                  <c:v>112.3</c:v>
                </c:pt>
                <c:pt idx="1292">
                  <c:v>113.7</c:v>
                </c:pt>
                <c:pt idx="1293">
                  <c:v>114.6</c:v>
                </c:pt>
                <c:pt idx="1294">
                  <c:v>113.8</c:v>
                </c:pt>
                <c:pt idx="1295">
                  <c:v>112</c:v>
                </c:pt>
                <c:pt idx="1296">
                  <c:v>110.2</c:v>
                </c:pt>
                <c:pt idx="1297">
                  <c:v>109.5</c:v>
                </c:pt>
                <c:pt idx="1298">
                  <c:v>110</c:v>
                </c:pt>
                <c:pt idx="1299">
                  <c:v>110.3</c:v>
                </c:pt>
                <c:pt idx="1300">
                  <c:v>110.3</c:v>
                </c:pt>
                <c:pt idx="1301">
                  <c:v>109.2</c:v>
                </c:pt>
                <c:pt idx="1302">
                  <c:v>106.9</c:v>
                </c:pt>
                <c:pt idx="1303">
                  <c:v>104.4</c:v>
                </c:pt>
                <c:pt idx="1304">
                  <c:v>102.1</c:v>
                </c:pt>
                <c:pt idx="1305">
                  <c:v>101.4</c:v>
                </c:pt>
                <c:pt idx="1306">
                  <c:v>101</c:v>
                </c:pt>
                <c:pt idx="1307">
                  <c:v>101.3</c:v>
                </c:pt>
                <c:pt idx="1308">
                  <c:v>101.6</c:v>
                </c:pt>
                <c:pt idx="1309">
                  <c:v>101.5</c:v>
                </c:pt>
                <c:pt idx="1310">
                  <c:v>101.3</c:v>
                </c:pt>
                <c:pt idx="1311">
                  <c:v>101</c:v>
                </c:pt>
                <c:pt idx="1312">
                  <c:v>100.8</c:v>
                </c:pt>
                <c:pt idx="1313">
                  <c:v>100.6</c:v>
                </c:pt>
                <c:pt idx="1314">
                  <c:v>100.7</c:v>
                </c:pt>
                <c:pt idx="1315">
                  <c:v>100.5</c:v>
                </c:pt>
                <c:pt idx="1316">
                  <c:v>100.7</c:v>
                </c:pt>
                <c:pt idx="1317">
                  <c:v>101.4</c:v>
                </c:pt>
                <c:pt idx="1318">
                  <c:v>102.2</c:v>
                </c:pt>
                <c:pt idx="1319">
                  <c:v>103.6</c:v>
                </c:pt>
                <c:pt idx="1320">
                  <c:v>105</c:v>
                </c:pt>
                <c:pt idx="1321">
                  <c:v>104.5</c:v>
                </c:pt>
                <c:pt idx="1322">
                  <c:v>104.7</c:v>
                </c:pt>
                <c:pt idx="1323">
                  <c:v>105.9</c:v>
                </c:pt>
                <c:pt idx="1324">
                  <c:v>105.8</c:v>
                </c:pt>
                <c:pt idx="1325">
                  <c:v>104.2</c:v>
                </c:pt>
                <c:pt idx="1326">
                  <c:v>102.7</c:v>
                </c:pt>
                <c:pt idx="1327">
                  <c:v>103.1</c:v>
                </c:pt>
                <c:pt idx="1328">
                  <c:v>102.7</c:v>
                </c:pt>
                <c:pt idx="1329">
                  <c:v>102.5</c:v>
                </c:pt>
                <c:pt idx="1330">
                  <c:v>101.4</c:v>
                </c:pt>
                <c:pt idx="1331">
                  <c:v>99.7</c:v>
                </c:pt>
                <c:pt idx="1332">
                  <c:v>98.8</c:v>
                </c:pt>
                <c:pt idx="1333">
                  <c:v>98.1</c:v>
                </c:pt>
                <c:pt idx="1334">
                  <c:v>97.6</c:v>
                </c:pt>
                <c:pt idx="1335">
                  <c:v>97</c:v>
                </c:pt>
                <c:pt idx="1336">
                  <c:v>96.4</c:v>
                </c:pt>
                <c:pt idx="1337">
                  <c:v>96.2</c:v>
                </c:pt>
                <c:pt idx="1338">
                  <c:v>95.5</c:v>
                </c:pt>
                <c:pt idx="1339">
                  <c:v>94.7</c:v>
                </c:pt>
                <c:pt idx="1340">
                  <c:v>93.8</c:v>
                </c:pt>
                <c:pt idx="1341">
                  <c:v>93.4</c:v>
                </c:pt>
                <c:pt idx="1342">
                  <c:v>92.9</c:v>
                </c:pt>
                <c:pt idx="1343">
                  <c:v>92.5</c:v>
                </c:pt>
                <c:pt idx="1344">
                  <c:v>92.1</c:v>
                </c:pt>
                <c:pt idx="1345">
                  <c:v>91.8</c:v>
                </c:pt>
                <c:pt idx="1346">
                  <c:v>92.3</c:v>
                </c:pt>
                <c:pt idx="1347">
                  <c:v>92.3</c:v>
                </c:pt>
                <c:pt idx="1348">
                  <c:v>91.9</c:v>
                </c:pt>
                <c:pt idx="1349">
                  <c:v>91.2</c:v>
                </c:pt>
                <c:pt idx="1350">
                  <c:v>90.3</c:v>
                </c:pt>
                <c:pt idx="1351">
                  <c:v>89.6</c:v>
                </c:pt>
                <c:pt idx="1352">
                  <c:v>89.8</c:v>
                </c:pt>
                <c:pt idx="1353">
                  <c:v>90.5</c:v>
                </c:pt>
                <c:pt idx="1354">
                  <c:v>90.8</c:v>
                </c:pt>
                <c:pt idx="1355">
                  <c:v>90.4</c:v>
                </c:pt>
                <c:pt idx="1356">
                  <c:v>89.1</c:v>
                </c:pt>
                <c:pt idx="1357">
                  <c:v>87.5</c:v>
                </c:pt>
                <c:pt idx="1358">
                  <c:v>86.8</c:v>
                </c:pt>
                <c:pt idx="1359">
                  <c:v>87.1</c:v>
                </c:pt>
                <c:pt idx="1360">
                  <c:v>87.9</c:v>
                </c:pt>
                <c:pt idx="1361">
                  <c:v>88.9</c:v>
                </c:pt>
                <c:pt idx="1362">
                  <c:v>89</c:v>
                </c:pt>
                <c:pt idx="1363">
                  <c:v>89.2</c:v>
                </c:pt>
                <c:pt idx="1364">
                  <c:v>89.5</c:v>
                </c:pt>
                <c:pt idx="1365">
                  <c:v>89.6</c:v>
                </c:pt>
                <c:pt idx="1366">
                  <c:v>89.4</c:v>
                </c:pt>
                <c:pt idx="1367">
                  <c:v>89</c:v>
                </c:pt>
                <c:pt idx="1368">
                  <c:v>88.9</c:v>
                </c:pt>
                <c:pt idx="1369">
                  <c:v>88.6</c:v>
                </c:pt>
                <c:pt idx="1370">
                  <c:v>88.5</c:v>
                </c:pt>
                <c:pt idx="1371">
                  <c:v>87.2</c:v>
                </c:pt>
                <c:pt idx="1372">
                  <c:v>85.8</c:v>
                </c:pt>
                <c:pt idx="1373">
                  <c:v>85.2</c:v>
                </c:pt>
                <c:pt idx="1374">
                  <c:v>85.5</c:v>
                </c:pt>
                <c:pt idx="1375">
                  <c:v>85.6</c:v>
                </c:pt>
                <c:pt idx="1376">
                  <c:v>85.1</c:v>
                </c:pt>
                <c:pt idx="1377">
                  <c:v>84.3</c:v>
                </c:pt>
                <c:pt idx="1378">
                  <c:v>83.7</c:v>
                </c:pt>
                <c:pt idx="1379">
                  <c:v>83.3</c:v>
                </c:pt>
                <c:pt idx="1380">
                  <c:v>83.6</c:v>
                </c:pt>
                <c:pt idx="1381">
                  <c:v>83.9</c:v>
                </c:pt>
                <c:pt idx="1382">
                  <c:v>83.2</c:v>
                </c:pt>
                <c:pt idx="1383">
                  <c:v>82.4</c:v>
                </c:pt>
                <c:pt idx="1384">
                  <c:v>82.4</c:v>
                </c:pt>
                <c:pt idx="1385">
                  <c:v>81.900000000000006</c:v>
                </c:pt>
                <c:pt idx="1386">
                  <c:v>80.2</c:v>
                </c:pt>
                <c:pt idx="1387">
                  <c:v>79.3</c:v>
                </c:pt>
                <c:pt idx="1388">
                  <c:v>79.7</c:v>
                </c:pt>
                <c:pt idx="1389">
                  <c:v>81.599999999999994</c:v>
                </c:pt>
                <c:pt idx="1390">
                  <c:v>83.2</c:v>
                </c:pt>
                <c:pt idx="1391">
                  <c:v>86.5</c:v>
                </c:pt>
                <c:pt idx="1392">
                  <c:v>89.3</c:v>
                </c:pt>
                <c:pt idx="1393">
                  <c:v>92.1</c:v>
                </c:pt>
                <c:pt idx="1394">
                  <c:v>94.8</c:v>
                </c:pt>
                <c:pt idx="1395">
                  <c:v>97.2</c:v>
                </c:pt>
                <c:pt idx="1396">
                  <c:v>98.4</c:v>
                </c:pt>
                <c:pt idx="1397">
                  <c:v>98.7</c:v>
                </c:pt>
                <c:pt idx="1398">
                  <c:v>97.8</c:v>
                </c:pt>
                <c:pt idx="1399">
                  <c:v>96.7</c:v>
                </c:pt>
                <c:pt idx="1400">
                  <c:v>96.4</c:v>
                </c:pt>
                <c:pt idx="1401">
                  <c:v>96.7</c:v>
                </c:pt>
                <c:pt idx="1402">
                  <c:v>97.6</c:v>
                </c:pt>
                <c:pt idx="1403">
                  <c:v>98.5</c:v>
                </c:pt>
                <c:pt idx="1404">
                  <c:v>99.2</c:v>
                </c:pt>
                <c:pt idx="1405">
                  <c:v>99.9</c:v>
                </c:pt>
                <c:pt idx="1406">
                  <c:v>101.1</c:v>
                </c:pt>
                <c:pt idx="1407">
                  <c:v>102.7</c:v>
                </c:pt>
                <c:pt idx="1408">
                  <c:v>103.3</c:v>
                </c:pt>
                <c:pt idx="1409">
                  <c:v>102.9</c:v>
                </c:pt>
                <c:pt idx="1410">
                  <c:v>102.4</c:v>
                </c:pt>
                <c:pt idx="1411">
                  <c:v>102</c:v>
                </c:pt>
                <c:pt idx="1412">
                  <c:v>102.1</c:v>
                </c:pt>
                <c:pt idx="1413">
                  <c:v>102.7</c:v>
                </c:pt>
                <c:pt idx="1414">
                  <c:v>104</c:v>
                </c:pt>
                <c:pt idx="1415">
                  <c:v>104.8</c:v>
                </c:pt>
                <c:pt idx="1416">
                  <c:v>105</c:v>
                </c:pt>
                <c:pt idx="1417">
                  <c:v>104.8</c:v>
                </c:pt>
                <c:pt idx="1418">
                  <c:v>104.2</c:v>
                </c:pt>
                <c:pt idx="1419">
                  <c:v>104.2</c:v>
                </c:pt>
                <c:pt idx="1420">
                  <c:v>106.1</c:v>
                </c:pt>
                <c:pt idx="1421">
                  <c:v>107.5</c:v>
                </c:pt>
                <c:pt idx="1422">
                  <c:v>107</c:v>
                </c:pt>
                <c:pt idx="1423">
                  <c:v>106.1</c:v>
                </c:pt>
                <c:pt idx="1424">
                  <c:v>104.8</c:v>
                </c:pt>
                <c:pt idx="1425">
                  <c:v>104.2</c:v>
                </c:pt>
                <c:pt idx="1426">
                  <c:v>104.5</c:v>
                </c:pt>
                <c:pt idx="1427">
                  <c:v>103.9</c:v>
                </c:pt>
                <c:pt idx="1428">
                  <c:v>102</c:v>
                </c:pt>
                <c:pt idx="1429">
                  <c:v>100</c:v>
                </c:pt>
                <c:pt idx="1430">
                  <c:v>99.5</c:v>
                </c:pt>
                <c:pt idx="1431">
                  <c:v>98.3</c:v>
                </c:pt>
                <c:pt idx="1432">
                  <c:v>96</c:v>
                </c:pt>
                <c:pt idx="1433">
                  <c:v>94.6</c:v>
                </c:pt>
                <c:pt idx="1434">
                  <c:v>95</c:v>
                </c:pt>
                <c:pt idx="1435">
                  <c:v>95.5</c:v>
                </c:pt>
                <c:pt idx="1436">
                  <c:v>95.5</c:v>
                </c:pt>
                <c:pt idx="1437">
                  <c:v>95.4</c:v>
                </c:pt>
                <c:pt idx="1438">
                  <c:v>95.3</c:v>
                </c:pt>
                <c:pt idx="1439">
                  <c:v>95.4</c:v>
                </c:pt>
                <c:pt idx="1440">
                  <c:v>96</c:v>
                </c:pt>
                <c:pt idx="1441">
                  <c:v>96.5</c:v>
                </c:pt>
                <c:pt idx="1442">
                  <c:v>96.8</c:v>
                </c:pt>
                <c:pt idx="1443">
                  <c:v>97.1</c:v>
                </c:pt>
                <c:pt idx="1444">
                  <c:v>97.4</c:v>
                </c:pt>
                <c:pt idx="1445">
                  <c:v>97.7</c:v>
                </c:pt>
                <c:pt idx="1446">
                  <c:v>97.7</c:v>
                </c:pt>
                <c:pt idx="1447">
                  <c:v>97.9</c:v>
                </c:pt>
                <c:pt idx="1448">
                  <c:v>98</c:v>
                </c:pt>
                <c:pt idx="1449">
                  <c:v>98.2</c:v>
                </c:pt>
                <c:pt idx="1450">
                  <c:v>98.5</c:v>
                </c:pt>
                <c:pt idx="1451">
                  <c:v>98.6</c:v>
                </c:pt>
                <c:pt idx="1452">
                  <c:v>98.7</c:v>
                </c:pt>
                <c:pt idx="1453">
                  <c:v>98.4</c:v>
                </c:pt>
                <c:pt idx="1454">
                  <c:v>98</c:v>
                </c:pt>
                <c:pt idx="1455">
                  <c:v>97.2</c:v>
                </c:pt>
                <c:pt idx="1456">
                  <c:v>95.9</c:v>
                </c:pt>
                <c:pt idx="1457">
                  <c:v>94.8</c:v>
                </c:pt>
                <c:pt idx="1458">
                  <c:v>94.1</c:v>
                </c:pt>
                <c:pt idx="1459">
                  <c:v>93.9</c:v>
                </c:pt>
                <c:pt idx="1460">
                  <c:v>93.9</c:v>
                </c:pt>
                <c:pt idx="1461">
                  <c:v>93.5</c:v>
                </c:pt>
                <c:pt idx="1462">
                  <c:v>92.9</c:v>
                </c:pt>
                <c:pt idx="1463">
                  <c:v>92.3</c:v>
                </c:pt>
                <c:pt idx="1464">
                  <c:v>91.4</c:v>
                </c:pt>
                <c:pt idx="1465">
                  <c:v>89.9</c:v>
                </c:pt>
                <c:pt idx="1466">
                  <c:v>88</c:v>
                </c:pt>
                <c:pt idx="1467">
                  <c:v>86.6</c:v>
                </c:pt>
                <c:pt idx="1468">
                  <c:v>85.5</c:v>
                </c:pt>
                <c:pt idx="1469">
                  <c:v>84.9</c:v>
                </c:pt>
                <c:pt idx="1470">
                  <c:v>84.6</c:v>
                </c:pt>
                <c:pt idx="1471">
                  <c:v>84.9</c:v>
                </c:pt>
                <c:pt idx="1472">
                  <c:v>85.3</c:v>
                </c:pt>
                <c:pt idx="1473">
                  <c:v>85.6</c:v>
                </c:pt>
                <c:pt idx="1474">
                  <c:v>86.8</c:v>
                </c:pt>
                <c:pt idx="1475">
                  <c:v>89</c:v>
                </c:pt>
                <c:pt idx="1476">
                  <c:v>89.6</c:v>
                </c:pt>
                <c:pt idx="1477">
                  <c:v>89.1</c:v>
                </c:pt>
                <c:pt idx="1478">
                  <c:v>88.5</c:v>
                </c:pt>
                <c:pt idx="1479">
                  <c:v>87.6</c:v>
                </c:pt>
                <c:pt idx="1480">
                  <c:v>86.3</c:v>
                </c:pt>
                <c:pt idx="1481">
                  <c:v>85.4</c:v>
                </c:pt>
                <c:pt idx="1482">
                  <c:v>86.2</c:v>
                </c:pt>
                <c:pt idx="1483">
                  <c:v>87</c:v>
                </c:pt>
                <c:pt idx="1484">
                  <c:v>86.9</c:v>
                </c:pt>
                <c:pt idx="1485">
                  <c:v>86.5</c:v>
                </c:pt>
                <c:pt idx="1486">
                  <c:v>86.4</c:v>
                </c:pt>
                <c:pt idx="1487">
                  <c:v>85.7</c:v>
                </c:pt>
                <c:pt idx="1488">
                  <c:v>84.5</c:v>
                </c:pt>
                <c:pt idx="1489">
                  <c:v>83.8</c:v>
                </c:pt>
                <c:pt idx="1490">
                  <c:v>82.3</c:v>
                </c:pt>
                <c:pt idx="1491">
                  <c:v>80.3</c:v>
                </c:pt>
                <c:pt idx="1492">
                  <c:v>79.5</c:v>
                </c:pt>
                <c:pt idx="1493">
                  <c:v>79.400000000000006</c:v>
                </c:pt>
                <c:pt idx="1494">
                  <c:v>81.7</c:v>
                </c:pt>
                <c:pt idx="1495">
                  <c:v>83.3</c:v>
                </c:pt>
                <c:pt idx="1496">
                  <c:v>84.6</c:v>
                </c:pt>
                <c:pt idx="1497">
                  <c:v>85.1</c:v>
                </c:pt>
                <c:pt idx="1498">
                  <c:v>86.9</c:v>
                </c:pt>
                <c:pt idx="1499">
                  <c:v>89.6</c:v>
                </c:pt>
                <c:pt idx="1500">
                  <c:v>89.6</c:v>
                </c:pt>
                <c:pt idx="1501">
                  <c:v>92.4</c:v>
                </c:pt>
                <c:pt idx="1502">
                  <c:v>94.2</c:v>
                </c:pt>
                <c:pt idx="1503">
                  <c:v>94.9</c:v>
                </c:pt>
                <c:pt idx="1504">
                  <c:v>95.3</c:v>
                </c:pt>
                <c:pt idx="1505">
                  <c:v>97</c:v>
                </c:pt>
                <c:pt idx="1506">
                  <c:v>97.5</c:v>
                </c:pt>
                <c:pt idx="1507">
                  <c:v>97.3</c:v>
                </c:pt>
                <c:pt idx="1508">
                  <c:v>95.8</c:v>
                </c:pt>
                <c:pt idx="1509">
                  <c:v>95.3</c:v>
                </c:pt>
                <c:pt idx="1510">
                  <c:v>95.3</c:v>
                </c:pt>
                <c:pt idx="1511">
                  <c:v>95</c:v>
                </c:pt>
                <c:pt idx="1512">
                  <c:v>94</c:v>
                </c:pt>
                <c:pt idx="1513">
                  <c:v>93.2</c:v>
                </c:pt>
                <c:pt idx="1514">
                  <c:v>93.3</c:v>
                </c:pt>
                <c:pt idx="1515">
                  <c:v>92.8</c:v>
                </c:pt>
                <c:pt idx="1516">
                  <c:v>91.3</c:v>
                </c:pt>
                <c:pt idx="1517">
                  <c:v>89.3</c:v>
                </c:pt>
                <c:pt idx="1518">
                  <c:v>88</c:v>
                </c:pt>
                <c:pt idx="1519">
                  <c:v>86.9</c:v>
                </c:pt>
                <c:pt idx="1520">
                  <c:v>86.5</c:v>
                </c:pt>
                <c:pt idx="1521">
                  <c:v>87.2</c:v>
                </c:pt>
                <c:pt idx="1522">
                  <c:v>87.2</c:v>
                </c:pt>
                <c:pt idx="1523">
                  <c:v>86</c:v>
                </c:pt>
                <c:pt idx="1524">
                  <c:v>83.5</c:v>
                </c:pt>
                <c:pt idx="1525">
                  <c:v>81.7</c:v>
                </c:pt>
                <c:pt idx="1526">
                  <c:v>82</c:v>
                </c:pt>
                <c:pt idx="1527">
                  <c:v>82.7</c:v>
                </c:pt>
                <c:pt idx="1528">
                  <c:v>83.7</c:v>
                </c:pt>
                <c:pt idx="1529">
                  <c:v>83.8</c:v>
                </c:pt>
                <c:pt idx="1530">
                  <c:v>83.5</c:v>
                </c:pt>
                <c:pt idx="1531">
                  <c:v>83.3</c:v>
                </c:pt>
                <c:pt idx="1532">
                  <c:v>82.6</c:v>
                </c:pt>
                <c:pt idx="1533">
                  <c:v>81</c:v>
                </c:pt>
                <c:pt idx="1534">
                  <c:v>78.599999999999994</c:v>
                </c:pt>
                <c:pt idx="1535">
                  <c:v>75.8</c:v>
                </c:pt>
                <c:pt idx="1536">
                  <c:v>73.8</c:v>
                </c:pt>
                <c:pt idx="1537">
                  <c:v>73.900000000000006</c:v>
                </c:pt>
                <c:pt idx="1538">
                  <c:v>74.099999999999994</c:v>
                </c:pt>
                <c:pt idx="1539">
                  <c:v>73.8</c:v>
                </c:pt>
                <c:pt idx="1540">
                  <c:v>72.900000000000006</c:v>
                </c:pt>
                <c:pt idx="1541">
                  <c:v>72.7</c:v>
                </c:pt>
                <c:pt idx="1542">
                  <c:v>72.900000000000006</c:v>
                </c:pt>
                <c:pt idx="1543">
                  <c:v>72.8</c:v>
                </c:pt>
                <c:pt idx="1544">
                  <c:v>72.599999999999994</c:v>
                </c:pt>
                <c:pt idx="1545">
                  <c:v>73.8</c:v>
                </c:pt>
                <c:pt idx="1546">
                  <c:v>74.900000000000006</c:v>
                </c:pt>
                <c:pt idx="1547">
                  <c:v>74.8</c:v>
                </c:pt>
                <c:pt idx="1548">
                  <c:v>74.7</c:v>
                </c:pt>
                <c:pt idx="1549">
                  <c:v>74</c:v>
                </c:pt>
                <c:pt idx="1550">
                  <c:v>73.8</c:v>
                </c:pt>
                <c:pt idx="1551">
                  <c:v>73.3</c:v>
                </c:pt>
                <c:pt idx="1552">
                  <c:v>72.5</c:v>
                </c:pt>
                <c:pt idx="1553">
                  <c:v>71.400000000000006</c:v>
                </c:pt>
                <c:pt idx="1554">
                  <c:v>70.400000000000006</c:v>
                </c:pt>
                <c:pt idx="1555">
                  <c:v>70.5</c:v>
                </c:pt>
                <c:pt idx="1556">
                  <c:v>70.900000000000006</c:v>
                </c:pt>
                <c:pt idx="1557">
                  <c:v>71.099999999999994</c:v>
                </c:pt>
                <c:pt idx="1558">
                  <c:v>70.3</c:v>
                </c:pt>
                <c:pt idx="1559">
                  <c:v>69.5</c:v>
                </c:pt>
                <c:pt idx="1560">
                  <c:v>69.599999999999994</c:v>
                </c:pt>
                <c:pt idx="1561">
                  <c:v>70</c:v>
                </c:pt>
                <c:pt idx="1562">
                  <c:v>69.5</c:v>
                </c:pt>
                <c:pt idx="1563">
                  <c:v>68.7</c:v>
                </c:pt>
                <c:pt idx="1564">
                  <c:v>68.400000000000006</c:v>
                </c:pt>
                <c:pt idx="1565">
                  <c:v>67.5</c:v>
                </c:pt>
                <c:pt idx="1566">
                  <c:v>65.8</c:v>
                </c:pt>
                <c:pt idx="1567">
                  <c:v>64.2</c:v>
                </c:pt>
                <c:pt idx="1568">
                  <c:v>64</c:v>
                </c:pt>
                <c:pt idx="1569">
                  <c:v>64</c:v>
                </c:pt>
                <c:pt idx="1570">
                  <c:v>63.8</c:v>
                </c:pt>
                <c:pt idx="1571">
                  <c:v>64.400000000000006</c:v>
                </c:pt>
                <c:pt idx="1572">
                  <c:v>65.5</c:v>
                </c:pt>
                <c:pt idx="1573">
                  <c:v>66.599999999999994</c:v>
                </c:pt>
                <c:pt idx="1574">
                  <c:v>67.3</c:v>
                </c:pt>
                <c:pt idx="1575">
                  <c:v>67.7</c:v>
                </c:pt>
                <c:pt idx="1576">
                  <c:v>66.8</c:v>
                </c:pt>
                <c:pt idx="1577">
                  <c:v>65.8</c:v>
                </c:pt>
                <c:pt idx="1578">
                  <c:v>65.099999999999994</c:v>
                </c:pt>
                <c:pt idx="1579">
                  <c:v>65.5</c:v>
                </c:pt>
                <c:pt idx="1580">
                  <c:v>66.5</c:v>
                </c:pt>
                <c:pt idx="1581">
                  <c:v>68.2</c:v>
                </c:pt>
                <c:pt idx="1582">
                  <c:v>70.599999999999994</c:v>
                </c:pt>
                <c:pt idx="1583">
                  <c:v>71.900000000000006</c:v>
                </c:pt>
                <c:pt idx="1584">
                  <c:v>71.900000000000006</c:v>
                </c:pt>
                <c:pt idx="1585">
                  <c:v>71.5</c:v>
                </c:pt>
                <c:pt idx="1586">
                  <c:v>70.599999999999994</c:v>
                </c:pt>
                <c:pt idx="1587">
                  <c:v>69.5</c:v>
                </c:pt>
                <c:pt idx="1588">
                  <c:v>69.099999999999994</c:v>
                </c:pt>
                <c:pt idx="1589">
                  <c:v>69</c:v>
                </c:pt>
                <c:pt idx="1590">
                  <c:v>69.5</c:v>
                </c:pt>
                <c:pt idx="1591">
                  <c:v>70.400000000000006</c:v>
                </c:pt>
                <c:pt idx="1592">
                  <c:v>73.2</c:v>
                </c:pt>
                <c:pt idx="1593">
                  <c:v>74.400000000000006</c:v>
                </c:pt>
                <c:pt idx="1594">
                  <c:v>73.099999999999994</c:v>
                </c:pt>
                <c:pt idx="1595">
                  <c:v>71.3</c:v>
                </c:pt>
                <c:pt idx="1596">
                  <c:v>71.7</c:v>
                </c:pt>
                <c:pt idx="1597">
                  <c:v>72.3</c:v>
                </c:pt>
                <c:pt idx="1598">
                  <c:v>72.3</c:v>
                </c:pt>
                <c:pt idx="1599">
                  <c:v>72.3</c:v>
                </c:pt>
                <c:pt idx="1600">
                  <c:v>71.5</c:v>
                </c:pt>
                <c:pt idx="1601">
                  <c:v>69.8</c:v>
                </c:pt>
                <c:pt idx="1602">
                  <c:v>67.900000000000006</c:v>
                </c:pt>
                <c:pt idx="1603">
                  <c:v>66.8</c:v>
                </c:pt>
                <c:pt idx="1604">
                  <c:v>67.5</c:v>
                </c:pt>
                <c:pt idx="1605">
                  <c:v>67.900000000000006</c:v>
                </c:pt>
                <c:pt idx="1606">
                  <c:v>67.400000000000006</c:v>
                </c:pt>
                <c:pt idx="1607">
                  <c:v>65.8</c:v>
                </c:pt>
                <c:pt idx="1608">
                  <c:v>65.5</c:v>
                </c:pt>
                <c:pt idx="1609">
                  <c:v>65.7</c:v>
                </c:pt>
                <c:pt idx="1610">
                  <c:v>67</c:v>
                </c:pt>
                <c:pt idx="1611">
                  <c:v>67.599999999999994</c:v>
                </c:pt>
                <c:pt idx="1612">
                  <c:v>67.099999999999994</c:v>
                </c:pt>
                <c:pt idx="1613">
                  <c:v>66.3</c:v>
                </c:pt>
                <c:pt idx="1614">
                  <c:v>65.900000000000006</c:v>
                </c:pt>
                <c:pt idx="1615">
                  <c:v>67.400000000000006</c:v>
                </c:pt>
                <c:pt idx="1616">
                  <c:v>68.2</c:v>
                </c:pt>
                <c:pt idx="1617">
                  <c:v>69.400000000000006</c:v>
                </c:pt>
                <c:pt idx="1618">
                  <c:v>70.900000000000006</c:v>
                </c:pt>
                <c:pt idx="1619">
                  <c:v>72</c:v>
                </c:pt>
                <c:pt idx="1620">
                  <c:v>73.099999999999994</c:v>
                </c:pt>
                <c:pt idx="1621">
                  <c:v>72.8</c:v>
                </c:pt>
                <c:pt idx="1622">
                  <c:v>73.7</c:v>
                </c:pt>
                <c:pt idx="1623">
                  <c:v>75</c:v>
                </c:pt>
                <c:pt idx="1624">
                  <c:v>76.099999999999994</c:v>
                </c:pt>
                <c:pt idx="1625">
                  <c:v>77.599999999999994</c:v>
                </c:pt>
                <c:pt idx="1626">
                  <c:v>78.400000000000006</c:v>
                </c:pt>
                <c:pt idx="1627">
                  <c:v>78.2</c:v>
                </c:pt>
                <c:pt idx="1628">
                  <c:v>79.099999999999994</c:v>
                </c:pt>
                <c:pt idx="1629">
                  <c:v>78.599999999999994</c:v>
                </c:pt>
                <c:pt idx="1630">
                  <c:v>78.099999999999994</c:v>
                </c:pt>
                <c:pt idx="1631">
                  <c:v>78.900000000000006</c:v>
                </c:pt>
                <c:pt idx="1632">
                  <c:v>80.099999999999994</c:v>
                </c:pt>
                <c:pt idx="1633">
                  <c:v>80.2</c:v>
                </c:pt>
                <c:pt idx="1634">
                  <c:v>79.900000000000006</c:v>
                </c:pt>
                <c:pt idx="1635">
                  <c:v>80.900000000000006</c:v>
                </c:pt>
                <c:pt idx="1636">
                  <c:v>81.3</c:v>
                </c:pt>
                <c:pt idx="1637">
                  <c:v>81.599999999999994</c:v>
                </c:pt>
                <c:pt idx="1638">
                  <c:v>81.5</c:v>
                </c:pt>
                <c:pt idx="1639">
                  <c:v>81.2</c:v>
                </c:pt>
                <c:pt idx="1640">
                  <c:v>81.5</c:v>
                </c:pt>
                <c:pt idx="1641">
                  <c:v>81.400000000000006</c:v>
                </c:pt>
                <c:pt idx="1642">
                  <c:v>81.400000000000006</c:v>
                </c:pt>
                <c:pt idx="1643">
                  <c:v>81.3</c:v>
                </c:pt>
                <c:pt idx="1644">
                  <c:v>81</c:v>
                </c:pt>
                <c:pt idx="1645">
                  <c:v>81.3</c:v>
                </c:pt>
                <c:pt idx="1646">
                  <c:v>80.7</c:v>
                </c:pt>
                <c:pt idx="1647">
                  <c:v>79</c:v>
                </c:pt>
                <c:pt idx="1648">
                  <c:v>76.400000000000006</c:v>
                </c:pt>
                <c:pt idx="1649">
                  <c:v>74.8</c:v>
                </c:pt>
                <c:pt idx="1650">
                  <c:v>74.599999999999994</c:v>
                </c:pt>
                <c:pt idx="1651">
                  <c:v>74.099999999999994</c:v>
                </c:pt>
                <c:pt idx="1652">
                  <c:v>72.599999999999994</c:v>
                </c:pt>
                <c:pt idx="1653">
                  <c:v>71.599999999999994</c:v>
                </c:pt>
                <c:pt idx="1654">
                  <c:v>70.7</c:v>
                </c:pt>
                <c:pt idx="1655">
                  <c:v>69.900000000000006</c:v>
                </c:pt>
                <c:pt idx="1656">
                  <c:v>69.8</c:v>
                </c:pt>
                <c:pt idx="1657">
                  <c:v>69.8</c:v>
                </c:pt>
                <c:pt idx="1658">
                  <c:v>70.2</c:v>
                </c:pt>
                <c:pt idx="1659">
                  <c:v>70.599999999999994</c:v>
                </c:pt>
                <c:pt idx="1660">
                  <c:v>71.3</c:v>
                </c:pt>
                <c:pt idx="1661">
                  <c:v>72</c:v>
                </c:pt>
                <c:pt idx="1662">
                  <c:v>72.5</c:v>
                </c:pt>
                <c:pt idx="1663">
                  <c:v>73.5</c:v>
                </c:pt>
                <c:pt idx="1664">
                  <c:v>75.3</c:v>
                </c:pt>
                <c:pt idx="1665">
                  <c:v>77.3</c:v>
                </c:pt>
                <c:pt idx="1666">
                  <c:v>78.8</c:v>
                </c:pt>
                <c:pt idx="1667">
                  <c:v>80</c:v>
                </c:pt>
                <c:pt idx="1668">
                  <c:v>81.400000000000006</c:v>
                </c:pt>
                <c:pt idx="1669">
                  <c:v>82.3</c:v>
                </c:pt>
                <c:pt idx="1670">
                  <c:v>83</c:v>
                </c:pt>
                <c:pt idx="1671">
                  <c:v>82.6</c:v>
                </c:pt>
                <c:pt idx="1672">
                  <c:v>80.8</c:v>
                </c:pt>
                <c:pt idx="1673">
                  <c:v>79.400000000000006</c:v>
                </c:pt>
                <c:pt idx="1674">
                  <c:v>80</c:v>
                </c:pt>
                <c:pt idx="1675">
                  <c:v>79.599999999999994</c:v>
                </c:pt>
                <c:pt idx="1676">
                  <c:v>78.2</c:v>
                </c:pt>
                <c:pt idx="1677">
                  <c:v>76.400000000000006</c:v>
                </c:pt>
                <c:pt idx="1678">
                  <c:v>76.3</c:v>
                </c:pt>
                <c:pt idx="1679">
                  <c:v>76.599999999999994</c:v>
                </c:pt>
                <c:pt idx="1680">
                  <c:v>76.400000000000006</c:v>
                </c:pt>
                <c:pt idx="1681">
                  <c:v>75.400000000000006</c:v>
                </c:pt>
                <c:pt idx="1682">
                  <c:v>73.7</c:v>
                </c:pt>
                <c:pt idx="1683">
                  <c:v>71.599999999999994</c:v>
                </c:pt>
                <c:pt idx="1684">
                  <c:v>70.400000000000006</c:v>
                </c:pt>
                <c:pt idx="1685">
                  <c:v>69.8</c:v>
                </c:pt>
                <c:pt idx="1686">
                  <c:v>69.400000000000006</c:v>
                </c:pt>
                <c:pt idx="1687">
                  <c:v>69.099999999999994</c:v>
                </c:pt>
                <c:pt idx="1688">
                  <c:v>69.2</c:v>
                </c:pt>
                <c:pt idx="1689">
                  <c:v>69.3</c:v>
                </c:pt>
                <c:pt idx="1690">
                  <c:v>69.5</c:v>
                </c:pt>
                <c:pt idx="1691">
                  <c:v>69.8</c:v>
                </c:pt>
                <c:pt idx="1692">
                  <c:v>70.2</c:v>
                </c:pt>
                <c:pt idx="1693">
                  <c:v>70.3</c:v>
                </c:pt>
                <c:pt idx="1694">
                  <c:v>70.3</c:v>
                </c:pt>
                <c:pt idx="1695">
                  <c:v>71.2</c:v>
                </c:pt>
                <c:pt idx="1696">
                  <c:v>72.099999999999994</c:v>
                </c:pt>
                <c:pt idx="1697">
                  <c:v>73.2</c:v>
                </c:pt>
                <c:pt idx="1698">
                  <c:v>74.400000000000006</c:v>
                </c:pt>
                <c:pt idx="1699">
                  <c:v>75.400000000000006</c:v>
                </c:pt>
                <c:pt idx="1700">
                  <c:v>75.8</c:v>
                </c:pt>
                <c:pt idx="1701">
                  <c:v>76.400000000000006</c:v>
                </c:pt>
                <c:pt idx="1702">
                  <c:v>75.7</c:v>
                </c:pt>
                <c:pt idx="1703">
                  <c:v>74.400000000000006</c:v>
                </c:pt>
                <c:pt idx="1704">
                  <c:v>74.5</c:v>
                </c:pt>
                <c:pt idx="1705">
                  <c:v>75</c:v>
                </c:pt>
                <c:pt idx="1706">
                  <c:v>75.5</c:v>
                </c:pt>
                <c:pt idx="1707">
                  <c:v>76.599999999999994</c:v>
                </c:pt>
                <c:pt idx="1708">
                  <c:v>77.599999999999994</c:v>
                </c:pt>
                <c:pt idx="1709">
                  <c:v>78.5</c:v>
                </c:pt>
                <c:pt idx="1710">
                  <c:v>79.2</c:v>
                </c:pt>
                <c:pt idx="1711">
                  <c:v>79.599999999999994</c:v>
                </c:pt>
                <c:pt idx="1712">
                  <c:v>79.7</c:v>
                </c:pt>
                <c:pt idx="1713">
                  <c:v>81.599999999999994</c:v>
                </c:pt>
                <c:pt idx="1714">
                  <c:v>83.9</c:v>
                </c:pt>
                <c:pt idx="1715">
                  <c:v>85.8</c:v>
                </c:pt>
                <c:pt idx="1716">
                  <c:v>87</c:v>
                </c:pt>
                <c:pt idx="1717">
                  <c:v>87.3</c:v>
                </c:pt>
                <c:pt idx="1718">
                  <c:v>87.2</c:v>
                </c:pt>
                <c:pt idx="1719">
                  <c:v>85.8</c:v>
                </c:pt>
                <c:pt idx="1720">
                  <c:v>83.3</c:v>
                </c:pt>
                <c:pt idx="1721">
                  <c:v>80.5</c:v>
                </c:pt>
                <c:pt idx="1722">
                  <c:v>77.8</c:v>
                </c:pt>
                <c:pt idx="1723">
                  <c:v>76.400000000000006</c:v>
                </c:pt>
                <c:pt idx="1724">
                  <c:v>76.099999999999994</c:v>
                </c:pt>
                <c:pt idx="1725">
                  <c:v>76.7</c:v>
                </c:pt>
                <c:pt idx="1726">
                  <c:v>77.900000000000006</c:v>
                </c:pt>
                <c:pt idx="1727">
                  <c:v>78.900000000000006</c:v>
                </c:pt>
                <c:pt idx="1728">
                  <c:v>79.099999999999994</c:v>
                </c:pt>
                <c:pt idx="1729">
                  <c:v>78.900000000000006</c:v>
                </c:pt>
                <c:pt idx="1730">
                  <c:v>78.900000000000006</c:v>
                </c:pt>
                <c:pt idx="1731">
                  <c:v>79.2</c:v>
                </c:pt>
                <c:pt idx="1732">
                  <c:v>80</c:v>
                </c:pt>
                <c:pt idx="1733">
                  <c:v>80.900000000000006</c:v>
                </c:pt>
                <c:pt idx="1734">
                  <c:v>81.099999999999994</c:v>
                </c:pt>
                <c:pt idx="1735">
                  <c:v>81.2</c:v>
                </c:pt>
                <c:pt idx="1736">
                  <c:v>81.2</c:v>
                </c:pt>
                <c:pt idx="1737">
                  <c:v>80.7</c:v>
                </c:pt>
                <c:pt idx="1738">
                  <c:v>79.5</c:v>
                </c:pt>
                <c:pt idx="1739">
                  <c:v>78.400000000000006</c:v>
                </c:pt>
                <c:pt idx="1740">
                  <c:v>77.5</c:v>
                </c:pt>
                <c:pt idx="1741">
                  <c:v>77.599999999999994</c:v>
                </c:pt>
                <c:pt idx="1742">
                  <c:v>79.7</c:v>
                </c:pt>
                <c:pt idx="1743">
                  <c:v>81</c:v>
                </c:pt>
                <c:pt idx="1744">
                  <c:v>80.900000000000006</c:v>
                </c:pt>
                <c:pt idx="1745">
                  <c:v>79.900000000000006</c:v>
                </c:pt>
                <c:pt idx="1746">
                  <c:v>78.7</c:v>
                </c:pt>
                <c:pt idx="1747">
                  <c:v>77.900000000000006</c:v>
                </c:pt>
                <c:pt idx="1748">
                  <c:v>77.900000000000006</c:v>
                </c:pt>
                <c:pt idx="1749">
                  <c:v>78.099999999999994</c:v>
                </c:pt>
                <c:pt idx="1750">
                  <c:v>77.599999999999994</c:v>
                </c:pt>
                <c:pt idx="1751">
                  <c:v>77.2</c:v>
                </c:pt>
                <c:pt idx="1752">
                  <c:v>77.099999999999994</c:v>
                </c:pt>
                <c:pt idx="1753">
                  <c:v>76.900000000000006</c:v>
                </c:pt>
                <c:pt idx="1754">
                  <c:v>76.7</c:v>
                </c:pt>
                <c:pt idx="1755">
                  <c:v>76.400000000000006</c:v>
                </c:pt>
                <c:pt idx="1756">
                  <c:v>76.2</c:v>
                </c:pt>
                <c:pt idx="1757">
                  <c:v>75.8</c:v>
                </c:pt>
                <c:pt idx="1758">
                  <c:v>75.3</c:v>
                </c:pt>
                <c:pt idx="1759">
                  <c:v>74.900000000000006</c:v>
                </c:pt>
                <c:pt idx="1760">
                  <c:v>74.900000000000006</c:v>
                </c:pt>
                <c:pt idx="1761">
                  <c:v>75.2</c:v>
                </c:pt>
                <c:pt idx="1762">
                  <c:v>75.8</c:v>
                </c:pt>
                <c:pt idx="1763">
                  <c:v>76.7</c:v>
                </c:pt>
                <c:pt idx="1764">
                  <c:v>78</c:v>
                </c:pt>
                <c:pt idx="1765">
                  <c:v>79.3</c:v>
                </c:pt>
                <c:pt idx="1766">
                  <c:v>80.7</c:v>
                </c:pt>
                <c:pt idx="1767">
                  <c:v>81.900000000000006</c:v>
                </c:pt>
                <c:pt idx="1768">
                  <c:v>82.9</c:v>
                </c:pt>
                <c:pt idx="1769">
                  <c:v>83.4</c:v>
                </c:pt>
                <c:pt idx="1770">
                  <c:v>83.3</c:v>
                </c:pt>
                <c:pt idx="1771">
                  <c:v>82.7</c:v>
                </c:pt>
                <c:pt idx="1772">
                  <c:v>81.900000000000006</c:v>
                </c:pt>
                <c:pt idx="1773">
                  <c:v>80.8</c:v>
                </c:pt>
                <c:pt idx="1774">
                  <c:v>79.900000000000006</c:v>
                </c:pt>
                <c:pt idx="1775">
                  <c:v>79.400000000000006</c:v>
                </c:pt>
                <c:pt idx="1776">
                  <c:v>79.8</c:v>
                </c:pt>
                <c:pt idx="1777">
                  <c:v>80.599999999999994</c:v>
                </c:pt>
                <c:pt idx="1778">
                  <c:v>82</c:v>
                </c:pt>
                <c:pt idx="1779">
                  <c:v>82.5</c:v>
                </c:pt>
                <c:pt idx="1780">
                  <c:v>81.599999999999994</c:v>
                </c:pt>
                <c:pt idx="1781">
                  <c:v>80.8</c:v>
                </c:pt>
                <c:pt idx="1782">
                  <c:v>81.7</c:v>
                </c:pt>
                <c:pt idx="1783">
                  <c:v>82.9</c:v>
                </c:pt>
                <c:pt idx="1784">
                  <c:v>84.1</c:v>
                </c:pt>
                <c:pt idx="1785">
                  <c:v>85.8</c:v>
                </c:pt>
                <c:pt idx="1786">
                  <c:v>87.9</c:v>
                </c:pt>
                <c:pt idx="1787">
                  <c:v>90.1</c:v>
                </c:pt>
                <c:pt idx="1788">
                  <c:v>92.1</c:v>
                </c:pt>
                <c:pt idx="1789">
                  <c:v>93.3</c:v>
                </c:pt>
                <c:pt idx="1790">
                  <c:v>93.4</c:v>
                </c:pt>
                <c:pt idx="1791">
                  <c:v>92.2</c:v>
                </c:pt>
                <c:pt idx="1792">
                  <c:v>89.5</c:v>
                </c:pt>
                <c:pt idx="1793">
                  <c:v>86.9</c:v>
                </c:pt>
                <c:pt idx="1794">
                  <c:v>85.1</c:v>
                </c:pt>
                <c:pt idx="1795">
                  <c:v>84.3</c:v>
                </c:pt>
                <c:pt idx="1796">
                  <c:v>84.3</c:v>
                </c:pt>
                <c:pt idx="1797">
                  <c:v>85.2</c:v>
                </c:pt>
                <c:pt idx="1798">
                  <c:v>86.8</c:v>
                </c:pt>
                <c:pt idx="1799">
                  <c:v>88.2</c:v>
                </c:pt>
                <c:pt idx="1800">
                  <c:v>88.1</c:v>
                </c:pt>
                <c:pt idx="1801">
                  <c:v>87.6</c:v>
                </c:pt>
                <c:pt idx="1802">
                  <c:v>87.4</c:v>
                </c:pt>
                <c:pt idx="1803">
                  <c:v>87.5</c:v>
                </c:pt>
                <c:pt idx="1804">
                  <c:v>88</c:v>
                </c:pt>
                <c:pt idx="1805">
                  <c:v>88.3</c:v>
                </c:pt>
                <c:pt idx="1806">
                  <c:v>88.2</c:v>
                </c:pt>
                <c:pt idx="1807">
                  <c:v>88.2</c:v>
                </c:pt>
                <c:pt idx="1808">
                  <c:v>88.8</c:v>
                </c:pt>
                <c:pt idx="1809">
                  <c:v>88.9</c:v>
                </c:pt>
                <c:pt idx="1810">
                  <c:v>87.9</c:v>
                </c:pt>
                <c:pt idx="1811">
                  <c:v>86.8</c:v>
                </c:pt>
                <c:pt idx="1812">
                  <c:v>86.4</c:v>
                </c:pt>
                <c:pt idx="1813">
                  <c:v>87.5</c:v>
                </c:pt>
                <c:pt idx="1814">
                  <c:v>90.4</c:v>
                </c:pt>
                <c:pt idx="1815">
                  <c:v>94.1</c:v>
                </c:pt>
                <c:pt idx="1816">
                  <c:v>97.9</c:v>
                </c:pt>
                <c:pt idx="1817">
                  <c:v>100.9</c:v>
                </c:pt>
                <c:pt idx="1818">
                  <c:v>102.5</c:v>
                </c:pt>
                <c:pt idx="1819">
                  <c:v>102.3</c:v>
                </c:pt>
                <c:pt idx="1820">
                  <c:v>101</c:v>
                </c:pt>
                <c:pt idx="1821">
                  <c:v>99.2</c:v>
                </c:pt>
                <c:pt idx="1822">
                  <c:v>97.9</c:v>
                </c:pt>
                <c:pt idx="1823">
                  <c:v>96.8</c:v>
                </c:pt>
                <c:pt idx="1824">
                  <c:v>95.9</c:v>
                </c:pt>
                <c:pt idx="1825">
                  <c:v>95.3</c:v>
                </c:pt>
                <c:pt idx="1826">
                  <c:v>95.6</c:v>
                </c:pt>
                <c:pt idx="1827">
                  <c:v>95.7</c:v>
                </c:pt>
                <c:pt idx="1828">
                  <c:v>94.9</c:v>
                </c:pt>
                <c:pt idx="1829">
                  <c:v>93.2</c:v>
                </c:pt>
                <c:pt idx="1830">
                  <c:v>91</c:v>
                </c:pt>
                <c:pt idx="1831">
                  <c:v>89.3</c:v>
                </c:pt>
                <c:pt idx="1832">
                  <c:v>89.4</c:v>
                </c:pt>
                <c:pt idx="1833">
                  <c:v>89.8</c:v>
                </c:pt>
                <c:pt idx="1834">
                  <c:v>90.2</c:v>
                </c:pt>
                <c:pt idx="1835">
                  <c:v>90.9</c:v>
                </c:pt>
                <c:pt idx="1836">
                  <c:v>92</c:v>
                </c:pt>
                <c:pt idx="1837">
                  <c:v>93.3</c:v>
                </c:pt>
                <c:pt idx="1838">
                  <c:v>94</c:v>
                </c:pt>
                <c:pt idx="1839">
                  <c:v>94</c:v>
                </c:pt>
                <c:pt idx="1840">
                  <c:v>93.3</c:v>
                </c:pt>
                <c:pt idx="1841">
                  <c:v>92.5</c:v>
                </c:pt>
                <c:pt idx="1842">
                  <c:v>92.3</c:v>
                </c:pt>
                <c:pt idx="1843">
                  <c:v>91.9</c:v>
                </c:pt>
                <c:pt idx="1844">
                  <c:v>91</c:v>
                </c:pt>
                <c:pt idx="1845">
                  <c:v>90.8</c:v>
                </c:pt>
                <c:pt idx="1846">
                  <c:v>92.5</c:v>
                </c:pt>
                <c:pt idx="1847">
                  <c:v>94.3</c:v>
                </c:pt>
                <c:pt idx="1848">
                  <c:v>95.2</c:v>
                </c:pt>
                <c:pt idx="1849">
                  <c:v>96.5</c:v>
                </c:pt>
                <c:pt idx="1850">
                  <c:v>98.3</c:v>
                </c:pt>
                <c:pt idx="1851">
                  <c:v>99.7</c:v>
                </c:pt>
                <c:pt idx="1852">
                  <c:v>100.1</c:v>
                </c:pt>
                <c:pt idx="1853">
                  <c:v>100</c:v>
                </c:pt>
                <c:pt idx="1854">
                  <c:v>99.9</c:v>
                </c:pt>
                <c:pt idx="1855">
                  <c:v>99.2</c:v>
                </c:pt>
                <c:pt idx="1856">
                  <c:v>97.9</c:v>
                </c:pt>
                <c:pt idx="1857">
                  <c:v>96.4</c:v>
                </c:pt>
                <c:pt idx="1858">
                  <c:v>95.6</c:v>
                </c:pt>
                <c:pt idx="1859">
                  <c:v>94.9</c:v>
                </c:pt>
                <c:pt idx="1860">
                  <c:v>94.1</c:v>
                </c:pt>
                <c:pt idx="1861">
                  <c:v>93</c:v>
                </c:pt>
                <c:pt idx="1862">
                  <c:v>92</c:v>
                </c:pt>
                <c:pt idx="1863">
                  <c:v>90.9</c:v>
                </c:pt>
                <c:pt idx="1864">
                  <c:v>90.8</c:v>
                </c:pt>
                <c:pt idx="1865">
                  <c:v>91.6</c:v>
                </c:pt>
                <c:pt idx="1866">
                  <c:v>92.7</c:v>
                </c:pt>
                <c:pt idx="1867">
                  <c:v>95.3</c:v>
                </c:pt>
                <c:pt idx="1868">
                  <c:v>98.6</c:v>
                </c:pt>
                <c:pt idx="1869">
                  <c:v>101.5</c:v>
                </c:pt>
                <c:pt idx="1870">
                  <c:v>102.9</c:v>
                </c:pt>
                <c:pt idx="1871">
                  <c:v>103.5</c:v>
                </c:pt>
                <c:pt idx="1872">
                  <c:v>103.8</c:v>
                </c:pt>
                <c:pt idx="1873">
                  <c:v>103.5</c:v>
                </c:pt>
                <c:pt idx="1874">
                  <c:v>102</c:v>
                </c:pt>
                <c:pt idx="1875">
                  <c:v>99.3</c:v>
                </c:pt>
                <c:pt idx="1876">
                  <c:v>98</c:v>
                </c:pt>
                <c:pt idx="1877">
                  <c:v>96.4</c:v>
                </c:pt>
                <c:pt idx="1878">
                  <c:v>95.1</c:v>
                </c:pt>
                <c:pt idx="1879">
                  <c:v>94.3</c:v>
                </c:pt>
                <c:pt idx="1880">
                  <c:v>93.8</c:v>
                </c:pt>
                <c:pt idx="1881">
                  <c:v>93</c:v>
                </c:pt>
                <c:pt idx="1882">
                  <c:v>91.7</c:v>
                </c:pt>
                <c:pt idx="1883">
                  <c:v>92</c:v>
                </c:pt>
                <c:pt idx="1884">
                  <c:v>91.4</c:v>
                </c:pt>
                <c:pt idx="1885">
                  <c:v>90.1</c:v>
                </c:pt>
                <c:pt idx="1886">
                  <c:v>89.6</c:v>
                </c:pt>
                <c:pt idx="1887">
                  <c:v>90</c:v>
                </c:pt>
                <c:pt idx="1888">
                  <c:v>89.4</c:v>
                </c:pt>
                <c:pt idx="1889">
                  <c:v>88</c:v>
                </c:pt>
                <c:pt idx="1890">
                  <c:v>87.2</c:v>
                </c:pt>
                <c:pt idx="1891">
                  <c:v>86.7</c:v>
                </c:pt>
                <c:pt idx="1892">
                  <c:v>85.5</c:v>
                </c:pt>
                <c:pt idx="1893">
                  <c:v>84.3</c:v>
                </c:pt>
                <c:pt idx="1894">
                  <c:v>84.3</c:v>
                </c:pt>
                <c:pt idx="1895">
                  <c:v>84.8</c:v>
                </c:pt>
                <c:pt idx="1896">
                  <c:v>85.2</c:v>
                </c:pt>
                <c:pt idx="1897">
                  <c:v>85.5</c:v>
                </c:pt>
                <c:pt idx="1898">
                  <c:v>85.8</c:v>
                </c:pt>
                <c:pt idx="1899">
                  <c:v>86</c:v>
                </c:pt>
                <c:pt idx="1900">
                  <c:v>87.3</c:v>
                </c:pt>
                <c:pt idx="1901">
                  <c:v>87.6</c:v>
                </c:pt>
                <c:pt idx="1902">
                  <c:v>87.6</c:v>
                </c:pt>
                <c:pt idx="1903">
                  <c:v>87.3</c:v>
                </c:pt>
                <c:pt idx="1904">
                  <c:v>87</c:v>
                </c:pt>
                <c:pt idx="1905">
                  <c:v>86.8</c:v>
                </c:pt>
                <c:pt idx="1906">
                  <c:v>86.6</c:v>
                </c:pt>
                <c:pt idx="1907">
                  <c:v>86.2</c:v>
                </c:pt>
                <c:pt idx="1908">
                  <c:v>85.5</c:v>
                </c:pt>
                <c:pt idx="1909">
                  <c:v>85.2</c:v>
                </c:pt>
                <c:pt idx="1910">
                  <c:v>85.7</c:v>
                </c:pt>
                <c:pt idx="1911">
                  <c:v>86.9</c:v>
                </c:pt>
                <c:pt idx="1912">
                  <c:v>87.4</c:v>
                </c:pt>
                <c:pt idx="1913">
                  <c:v>87.7</c:v>
                </c:pt>
                <c:pt idx="1914">
                  <c:v>87.5</c:v>
                </c:pt>
                <c:pt idx="1915">
                  <c:v>87</c:v>
                </c:pt>
                <c:pt idx="1916">
                  <c:v>86.2</c:v>
                </c:pt>
                <c:pt idx="1917">
                  <c:v>85.4</c:v>
                </c:pt>
                <c:pt idx="1918">
                  <c:v>85.1</c:v>
                </c:pt>
                <c:pt idx="1919">
                  <c:v>84.9</c:v>
                </c:pt>
                <c:pt idx="1920">
                  <c:v>84.4</c:v>
                </c:pt>
                <c:pt idx="1921">
                  <c:v>84.6</c:v>
                </c:pt>
                <c:pt idx="1922">
                  <c:v>85.8</c:v>
                </c:pt>
                <c:pt idx="1923">
                  <c:v>86.1</c:v>
                </c:pt>
                <c:pt idx="1924">
                  <c:v>87.2</c:v>
                </c:pt>
                <c:pt idx="1925">
                  <c:v>86.8</c:v>
                </c:pt>
                <c:pt idx="1926">
                  <c:v>85.6</c:v>
                </c:pt>
                <c:pt idx="1927">
                  <c:v>84.4</c:v>
                </c:pt>
                <c:pt idx="1928">
                  <c:v>84.3</c:v>
                </c:pt>
                <c:pt idx="1929">
                  <c:v>84.7</c:v>
                </c:pt>
                <c:pt idx="1930">
                  <c:v>84.3</c:v>
                </c:pt>
                <c:pt idx="1931">
                  <c:v>85.2</c:v>
                </c:pt>
                <c:pt idx="1932">
                  <c:v>85.5</c:v>
                </c:pt>
                <c:pt idx="1933">
                  <c:v>84</c:v>
                </c:pt>
                <c:pt idx="1934">
                  <c:v>84.1</c:v>
                </c:pt>
                <c:pt idx="1935">
                  <c:v>83.6</c:v>
                </c:pt>
                <c:pt idx="1936">
                  <c:v>83</c:v>
                </c:pt>
                <c:pt idx="1937">
                  <c:v>81.099999999999994</c:v>
                </c:pt>
                <c:pt idx="1938">
                  <c:v>77.599999999999994</c:v>
                </c:pt>
                <c:pt idx="1939">
                  <c:v>78.2</c:v>
                </c:pt>
                <c:pt idx="1940">
                  <c:v>79.099999999999994</c:v>
                </c:pt>
                <c:pt idx="1941">
                  <c:v>80.5</c:v>
                </c:pt>
                <c:pt idx="1942">
                  <c:v>81.7</c:v>
                </c:pt>
                <c:pt idx="1943">
                  <c:v>82.6</c:v>
                </c:pt>
                <c:pt idx="1944">
                  <c:v>82.6</c:v>
                </c:pt>
                <c:pt idx="1945">
                  <c:v>83.3</c:v>
                </c:pt>
                <c:pt idx="1946">
                  <c:v>83.2</c:v>
                </c:pt>
                <c:pt idx="1947">
                  <c:v>82</c:v>
                </c:pt>
                <c:pt idx="1948">
                  <c:v>79.2</c:v>
                </c:pt>
                <c:pt idx="1949">
                  <c:v>79.7</c:v>
                </c:pt>
                <c:pt idx="1950">
                  <c:v>79.900000000000006</c:v>
                </c:pt>
                <c:pt idx="1951">
                  <c:v>80.400000000000006</c:v>
                </c:pt>
                <c:pt idx="1952">
                  <c:v>81.7</c:v>
                </c:pt>
                <c:pt idx="1953">
                  <c:v>82.8</c:v>
                </c:pt>
                <c:pt idx="1954">
                  <c:v>83.3</c:v>
                </c:pt>
                <c:pt idx="1955">
                  <c:v>83.5</c:v>
                </c:pt>
                <c:pt idx="1956">
                  <c:v>82.7</c:v>
                </c:pt>
                <c:pt idx="1957">
                  <c:v>83.1</c:v>
                </c:pt>
                <c:pt idx="1958">
                  <c:v>83</c:v>
                </c:pt>
                <c:pt idx="1959">
                  <c:v>81.8</c:v>
                </c:pt>
                <c:pt idx="1960">
                  <c:v>80.099999999999994</c:v>
                </c:pt>
                <c:pt idx="1961">
                  <c:v>79.5</c:v>
                </c:pt>
                <c:pt idx="1962">
                  <c:v>79.7</c:v>
                </c:pt>
                <c:pt idx="1963">
                  <c:v>79</c:v>
                </c:pt>
                <c:pt idx="1964">
                  <c:v>77.400000000000006</c:v>
                </c:pt>
                <c:pt idx="1965">
                  <c:v>78.7</c:v>
                </c:pt>
                <c:pt idx="1966">
                  <c:v>80.400000000000006</c:v>
                </c:pt>
                <c:pt idx="1967">
                  <c:v>81.5</c:v>
                </c:pt>
                <c:pt idx="1968">
                  <c:v>82.1</c:v>
                </c:pt>
                <c:pt idx="1969">
                  <c:v>83.3</c:v>
                </c:pt>
                <c:pt idx="1970">
                  <c:v>83.2</c:v>
                </c:pt>
                <c:pt idx="1971">
                  <c:v>82.4</c:v>
                </c:pt>
                <c:pt idx="1972">
                  <c:v>82.2</c:v>
                </c:pt>
                <c:pt idx="1973">
                  <c:v>84.6</c:v>
                </c:pt>
                <c:pt idx="1974">
                  <c:v>85.7</c:v>
                </c:pt>
                <c:pt idx="1975">
                  <c:v>85.5</c:v>
                </c:pt>
                <c:pt idx="1976">
                  <c:v>84.5</c:v>
                </c:pt>
                <c:pt idx="1977">
                  <c:v>84.4</c:v>
                </c:pt>
                <c:pt idx="1978">
                  <c:v>83.6</c:v>
                </c:pt>
                <c:pt idx="1979">
                  <c:v>82.4</c:v>
                </c:pt>
                <c:pt idx="1980">
                  <c:v>82.9</c:v>
                </c:pt>
                <c:pt idx="1981">
                  <c:v>82.7</c:v>
                </c:pt>
                <c:pt idx="1982">
                  <c:v>81.400000000000006</c:v>
                </c:pt>
                <c:pt idx="1983">
                  <c:v>79.8</c:v>
                </c:pt>
                <c:pt idx="1984">
                  <c:v>78.099999999999994</c:v>
                </c:pt>
                <c:pt idx="1985">
                  <c:v>77</c:v>
                </c:pt>
                <c:pt idx="1986">
                  <c:v>77.3</c:v>
                </c:pt>
                <c:pt idx="1987">
                  <c:v>78.3</c:v>
                </c:pt>
                <c:pt idx="1988">
                  <c:v>78.599999999999994</c:v>
                </c:pt>
                <c:pt idx="1989">
                  <c:v>78.7</c:v>
                </c:pt>
                <c:pt idx="1990">
                  <c:v>78.599999999999994</c:v>
                </c:pt>
                <c:pt idx="1991">
                  <c:v>78.599999999999994</c:v>
                </c:pt>
                <c:pt idx="1992">
                  <c:v>78.099999999999994</c:v>
                </c:pt>
                <c:pt idx="1993">
                  <c:v>77.7</c:v>
                </c:pt>
                <c:pt idx="1994">
                  <c:v>77.599999999999994</c:v>
                </c:pt>
                <c:pt idx="1995">
                  <c:v>77.2</c:v>
                </c:pt>
                <c:pt idx="1996">
                  <c:v>76.3</c:v>
                </c:pt>
                <c:pt idx="1997">
                  <c:v>75.400000000000006</c:v>
                </c:pt>
                <c:pt idx="1998">
                  <c:v>74.7</c:v>
                </c:pt>
                <c:pt idx="1999">
                  <c:v>74.2</c:v>
                </c:pt>
                <c:pt idx="2000">
                  <c:v>74.5</c:v>
                </c:pt>
                <c:pt idx="2001">
                  <c:v>76</c:v>
                </c:pt>
                <c:pt idx="2002">
                  <c:v>77.599999999999994</c:v>
                </c:pt>
                <c:pt idx="2003">
                  <c:v>77.900000000000006</c:v>
                </c:pt>
                <c:pt idx="2004">
                  <c:v>77.900000000000006</c:v>
                </c:pt>
                <c:pt idx="2005">
                  <c:v>77.7</c:v>
                </c:pt>
                <c:pt idx="2006">
                  <c:v>77.3</c:v>
                </c:pt>
                <c:pt idx="2007">
                  <c:v>77.2</c:v>
                </c:pt>
                <c:pt idx="2008">
                  <c:v>76.7</c:v>
                </c:pt>
                <c:pt idx="2009">
                  <c:v>75.599999999999994</c:v>
                </c:pt>
                <c:pt idx="2010">
                  <c:v>75.8</c:v>
                </c:pt>
                <c:pt idx="2011">
                  <c:v>76.599999999999994</c:v>
                </c:pt>
                <c:pt idx="2012">
                  <c:v>77.3</c:v>
                </c:pt>
                <c:pt idx="2013">
                  <c:v>77.8</c:v>
                </c:pt>
                <c:pt idx="2014">
                  <c:v>77.599999999999994</c:v>
                </c:pt>
                <c:pt idx="2015">
                  <c:v>76.3</c:v>
                </c:pt>
                <c:pt idx="2016">
                  <c:v>75.599999999999994</c:v>
                </c:pt>
                <c:pt idx="2017">
                  <c:v>74.599999999999994</c:v>
                </c:pt>
                <c:pt idx="2018">
                  <c:v>75.400000000000006</c:v>
                </c:pt>
                <c:pt idx="2019">
                  <c:v>78.099999999999994</c:v>
                </c:pt>
                <c:pt idx="2020">
                  <c:v>79.900000000000006</c:v>
                </c:pt>
                <c:pt idx="2021">
                  <c:v>82</c:v>
                </c:pt>
                <c:pt idx="2022">
                  <c:v>82.9</c:v>
                </c:pt>
                <c:pt idx="2023">
                  <c:v>82.7</c:v>
                </c:pt>
                <c:pt idx="2024">
                  <c:v>82.2</c:v>
                </c:pt>
                <c:pt idx="2025">
                  <c:v>81.3</c:v>
                </c:pt>
                <c:pt idx="2026">
                  <c:v>79.3</c:v>
                </c:pt>
                <c:pt idx="2027">
                  <c:v>77</c:v>
                </c:pt>
                <c:pt idx="2028">
                  <c:v>75.7</c:v>
                </c:pt>
                <c:pt idx="2029">
                  <c:v>75.3</c:v>
                </c:pt>
                <c:pt idx="2030">
                  <c:v>75.900000000000006</c:v>
                </c:pt>
                <c:pt idx="2031">
                  <c:v>75.900000000000006</c:v>
                </c:pt>
                <c:pt idx="2032">
                  <c:v>75.7</c:v>
                </c:pt>
                <c:pt idx="2033">
                  <c:v>74.7</c:v>
                </c:pt>
                <c:pt idx="2034">
                  <c:v>73.599999999999994</c:v>
                </c:pt>
                <c:pt idx="2035">
                  <c:v>72.400000000000006</c:v>
                </c:pt>
                <c:pt idx="2036">
                  <c:v>73.5</c:v>
                </c:pt>
                <c:pt idx="2037">
                  <c:v>74.3</c:v>
                </c:pt>
                <c:pt idx="2038">
                  <c:v>75.5</c:v>
                </c:pt>
                <c:pt idx="2039">
                  <c:v>76.7</c:v>
                </c:pt>
                <c:pt idx="2040">
                  <c:v>78.099999999999994</c:v>
                </c:pt>
                <c:pt idx="2041">
                  <c:v>79.400000000000006</c:v>
                </c:pt>
                <c:pt idx="2042">
                  <c:v>81.099999999999994</c:v>
                </c:pt>
                <c:pt idx="2043">
                  <c:v>82.8</c:v>
                </c:pt>
                <c:pt idx="2044">
                  <c:v>85</c:v>
                </c:pt>
                <c:pt idx="2045">
                  <c:v>87.2</c:v>
                </c:pt>
                <c:pt idx="2046">
                  <c:v>88.7</c:v>
                </c:pt>
                <c:pt idx="2047">
                  <c:v>89.6</c:v>
                </c:pt>
                <c:pt idx="2048">
                  <c:v>89.7</c:v>
                </c:pt>
                <c:pt idx="2049">
                  <c:v>89.3</c:v>
                </c:pt>
                <c:pt idx="2050">
                  <c:v>88.1</c:v>
                </c:pt>
                <c:pt idx="2051">
                  <c:v>86.4</c:v>
                </c:pt>
                <c:pt idx="2052">
                  <c:v>84.4</c:v>
                </c:pt>
                <c:pt idx="2053">
                  <c:v>82.4</c:v>
                </c:pt>
                <c:pt idx="2054">
                  <c:v>80.400000000000006</c:v>
                </c:pt>
                <c:pt idx="2055">
                  <c:v>79.2</c:v>
                </c:pt>
                <c:pt idx="2056">
                  <c:v>79.5</c:v>
                </c:pt>
                <c:pt idx="2057">
                  <c:v>81</c:v>
                </c:pt>
                <c:pt idx="2058">
                  <c:v>82.6</c:v>
                </c:pt>
                <c:pt idx="2059">
                  <c:v>83.7</c:v>
                </c:pt>
                <c:pt idx="2060">
                  <c:v>83.6</c:v>
                </c:pt>
                <c:pt idx="2061">
                  <c:v>82.9</c:v>
                </c:pt>
                <c:pt idx="2062">
                  <c:v>83.1</c:v>
                </c:pt>
                <c:pt idx="2063">
                  <c:v>84.4</c:v>
                </c:pt>
                <c:pt idx="2064">
                  <c:v>87</c:v>
                </c:pt>
                <c:pt idx="2065">
                  <c:v>89.8</c:v>
                </c:pt>
                <c:pt idx="2066">
                  <c:v>91.4</c:v>
                </c:pt>
                <c:pt idx="2067">
                  <c:v>91.6</c:v>
                </c:pt>
                <c:pt idx="2068">
                  <c:v>90.1</c:v>
                </c:pt>
                <c:pt idx="2069">
                  <c:v>87.8</c:v>
                </c:pt>
                <c:pt idx="2070">
                  <c:v>85.4</c:v>
                </c:pt>
                <c:pt idx="2071">
                  <c:v>83.2</c:v>
                </c:pt>
                <c:pt idx="2072">
                  <c:v>81.2</c:v>
                </c:pt>
                <c:pt idx="2073">
                  <c:v>79.900000000000006</c:v>
                </c:pt>
                <c:pt idx="2074">
                  <c:v>79.5</c:v>
                </c:pt>
                <c:pt idx="2075">
                  <c:v>80</c:v>
                </c:pt>
                <c:pt idx="2076">
                  <c:v>80.8</c:v>
                </c:pt>
                <c:pt idx="2077">
                  <c:v>81.7</c:v>
                </c:pt>
                <c:pt idx="2078">
                  <c:v>82</c:v>
                </c:pt>
                <c:pt idx="2079">
                  <c:v>81.900000000000006</c:v>
                </c:pt>
                <c:pt idx="2080">
                  <c:v>82.2</c:v>
                </c:pt>
                <c:pt idx="2081">
                  <c:v>82.4</c:v>
                </c:pt>
                <c:pt idx="2082">
                  <c:v>82.1</c:v>
                </c:pt>
                <c:pt idx="2083">
                  <c:v>81.2</c:v>
                </c:pt>
                <c:pt idx="2084">
                  <c:v>78.2</c:v>
                </c:pt>
                <c:pt idx="2085">
                  <c:v>75.099999999999994</c:v>
                </c:pt>
                <c:pt idx="2086">
                  <c:v>74.7</c:v>
                </c:pt>
                <c:pt idx="2087">
                  <c:v>75</c:v>
                </c:pt>
                <c:pt idx="2088">
                  <c:v>75.2</c:v>
                </c:pt>
                <c:pt idx="2089">
                  <c:v>74.599999999999994</c:v>
                </c:pt>
                <c:pt idx="2090">
                  <c:v>73.7</c:v>
                </c:pt>
                <c:pt idx="2091">
                  <c:v>71.8</c:v>
                </c:pt>
                <c:pt idx="2092">
                  <c:v>70.8</c:v>
                </c:pt>
                <c:pt idx="2093">
                  <c:v>69.2</c:v>
                </c:pt>
                <c:pt idx="2094">
                  <c:v>69.3</c:v>
                </c:pt>
                <c:pt idx="2095">
                  <c:v>69.599999999999994</c:v>
                </c:pt>
                <c:pt idx="2096">
                  <c:v>70.2</c:v>
                </c:pt>
                <c:pt idx="2097">
                  <c:v>70.2</c:v>
                </c:pt>
                <c:pt idx="2098">
                  <c:v>69.8</c:v>
                </c:pt>
                <c:pt idx="2099">
                  <c:v>69.599999999999994</c:v>
                </c:pt>
                <c:pt idx="2100">
                  <c:v>70.5</c:v>
                </c:pt>
                <c:pt idx="2101">
                  <c:v>72.400000000000006</c:v>
                </c:pt>
                <c:pt idx="2102">
                  <c:v>75.099999999999994</c:v>
                </c:pt>
                <c:pt idx="2103">
                  <c:v>77.5</c:v>
                </c:pt>
                <c:pt idx="2104">
                  <c:v>78</c:v>
                </c:pt>
                <c:pt idx="2105">
                  <c:v>76.900000000000006</c:v>
                </c:pt>
                <c:pt idx="2106">
                  <c:v>75</c:v>
                </c:pt>
                <c:pt idx="2107">
                  <c:v>72.8</c:v>
                </c:pt>
                <c:pt idx="2108">
                  <c:v>71.099999999999994</c:v>
                </c:pt>
                <c:pt idx="2109">
                  <c:v>70.2</c:v>
                </c:pt>
                <c:pt idx="2110">
                  <c:v>70.400000000000006</c:v>
                </c:pt>
                <c:pt idx="2111">
                  <c:v>71.400000000000006</c:v>
                </c:pt>
                <c:pt idx="2112">
                  <c:v>72.2</c:v>
                </c:pt>
                <c:pt idx="2113">
                  <c:v>72.8</c:v>
                </c:pt>
                <c:pt idx="2114">
                  <c:v>73.5</c:v>
                </c:pt>
                <c:pt idx="2115">
                  <c:v>74.3</c:v>
                </c:pt>
                <c:pt idx="2116">
                  <c:v>75.400000000000006</c:v>
                </c:pt>
                <c:pt idx="2117">
                  <c:v>76.900000000000006</c:v>
                </c:pt>
                <c:pt idx="2118">
                  <c:v>78.599999999999994</c:v>
                </c:pt>
                <c:pt idx="2119">
                  <c:v>80.400000000000006</c:v>
                </c:pt>
                <c:pt idx="2120">
                  <c:v>81.599999999999994</c:v>
                </c:pt>
                <c:pt idx="2121">
                  <c:v>82.6</c:v>
                </c:pt>
                <c:pt idx="2122">
                  <c:v>83.7</c:v>
                </c:pt>
                <c:pt idx="2123">
                  <c:v>84.6</c:v>
                </c:pt>
                <c:pt idx="2124">
                  <c:v>85.2</c:v>
                </c:pt>
                <c:pt idx="2125">
                  <c:v>85.1</c:v>
                </c:pt>
                <c:pt idx="2126">
                  <c:v>84.4</c:v>
                </c:pt>
                <c:pt idx="2127">
                  <c:v>83.6</c:v>
                </c:pt>
                <c:pt idx="2128">
                  <c:v>83.3</c:v>
                </c:pt>
                <c:pt idx="2129">
                  <c:v>83.8</c:v>
                </c:pt>
                <c:pt idx="2130">
                  <c:v>83.4</c:v>
                </c:pt>
                <c:pt idx="2131">
                  <c:v>82.5</c:v>
                </c:pt>
                <c:pt idx="2132">
                  <c:v>83.5</c:v>
                </c:pt>
                <c:pt idx="2133">
                  <c:v>83.1</c:v>
                </c:pt>
                <c:pt idx="2134">
                  <c:v>80.900000000000006</c:v>
                </c:pt>
                <c:pt idx="2135">
                  <c:v>77.900000000000006</c:v>
                </c:pt>
                <c:pt idx="2136">
                  <c:v>75.7</c:v>
                </c:pt>
                <c:pt idx="2137">
                  <c:v>75</c:v>
                </c:pt>
                <c:pt idx="2138">
                  <c:v>74.400000000000006</c:v>
                </c:pt>
                <c:pt idx="2139">
                  <c:v>72.3</c:v>
                </c:pt>
                <c:pt idx="2140">
                  <c:v>70.7</c:v>
                </c:pt>
                <c:pt idx="2141">
                  <c:v>70.8</c:v>
                </c:pt>
                <c:pt idx="2142">
                  <c:v>70.7</c:v>
                </c:pt>
                <c:pt idx="2143">
                  <c:v>69.7</c:v>
                </c:pt>
                <c:pt idx="2144">
                  <c:v>68.7</c:v>
                </c:pt>
                <c:pt idx="2145">
                  <c:v>67.900000000000006</c:v>
                </c:pt>
                <c:pt idx="2146">
                  <c:v>67.8</c:v>
                </c:pt>
                <c:pt idx="2147">
                  <c:v>67.599999999999994</c:v>
                </c:pt>
                <c:pt idx="2148">
                  <c:v>68</c:v>
                </c:pt>
                <c:pt idx="2149">
                  <c:v>68.5</c:v>
                </c:pt>
                <c:pt idx="2150">
                  <c:v>69.900000000000006</c:v>
                </c:pt>
                <c:pt idx="2151">
                  <c:v>71.900000000000006</c:v>
                </c:pt>
                <c:pt idx="2152">
                  <c:v>72.7</c:v>
                </c:pt>
                <c:pt idx="2153">
                  <c:v>73.099999999999994</c:v>
                </c:pt>
                <c:pt idx="2154">
                  <c:v>73.3</c:v>
                </c:pt>
                <c:pt idx="2155">
                  <c:v>73.3</c:v>
                </c:pt>
                <c:pt idx="2156">
                  <c:v>74</c:v>
                </c:pt>
                <c:pt idx="2157">
                  <c:v>73.900000000000006</c:v>
                </c:pt>
                <c:pt idx="2158">
                  <c:v>74</c:v>
                </c:pt>
                <c:pt idx="2159">
                  <c:v>74.3</c:v>
                </c:pt>
                <c:pt idx="2160">
                  <c:v>73.400000000000006</c:v>
                </c:pt>
                <c:pt idx="2161">
                  <c:v>73.3</c:v>
                </c:pt>
                <c:pt idx="2162">
                  <c:v>71.599999999999994</c:v>
                </c:pt>
                <c:pt idx="2163">
                  <c:v>70.8</c:v>
                </c:pt>
                <c:pt idx="2164">
                  <c:v>70.3</c:v>
                </c:pt>
                <c:pt idx="2165">
                  <c:v>69.8</c:v>
                </c:pt>
                <c:pt idx="2166">
                  <c:v>67.900000000000006</c:v>
                </c:pt>
                <c:pt idx="2167">
                  <c:v>67.7</c:v>
                </c:pt>
                <c:pt idx="2168">
                  <c:v>69</c:v>
                </c:pt>
                <c:pt idx="2169">
                  <c:v>71.3</c:v>
                </c:pt>
                <c:pt idx="2170">
                  <c:v>72.599999999999994</c:v>
                </c:pt>
                <c:pt idx="2171">
                  <c:v>72.8</c:v>
                </c:pt>
                <c:pt idx="2172">
                  <c:v>74.3</c:v>
                </c:pt>
                <c:pt idx="2173">
                  <c:v>73.5</c:v>
                </c:pt>
                <c:pt idx="2174">
                  <c:v>72.099999999999994</c:v>
                </c:pt>
                <c:pt idx="2175">
                  <c:v>70.599999999999994</c:v>
                </c:pt>
                <c:pt idx="2176">
                  <c:v>70.099999999999994</c:v>
                </c:pt>
                <c:pt idx="2177">
                  <c:v>69.7</c:v>
                </c:pt>
                <c:pt idx="2178">
                  <c:v>70.099999999999994</c:v>
                </c:pt>
                <c:pt idx="2179">
                  <c:v>71.2</c:v>
                </c:pt>
                <c:pt idx="2180">
                  <c:v>73.2</c:v>
                </c:pt>
                <c:pt idx="2181">
                  <c:v>74.599999999999994</c:v>
                </c:pt>
                <c:pt idx="2182">
                  <c:v>76.2</c:v>
                </c:pt>
                <c:pt idx="2183">
                  <c:v>80.5</c:v>
                </c:pt>
                <c:pt idx="2184">
                  <c:v>84.6</c:v>
                </c:pt>
                <c:pt idx="2185">
                  <c:v>87.3</c:v>
                </c:pt>
                <c:pt idx="2186">
                  <c:v>88.7</c:v>
                </c:pt>
                <c:pt idx="2187">
                  <c:v>89.3</c:v>
                </c:pt>
                <c:pt idx="2188">
                  <c:v>87.9</c:v>
                </c:pt>
                <c:pt idx="2189">
                  <c:v>86.4</c:v>
                </c:pt>
                <c:pt idx="2190">
                  <c:v>84.6</c:v>
                </c:pt>
                <c:pt idx="2191">
                  <c:v>83</c:v>
                </c:pt>
                <c:pt idx="2192">
                  <c:v>82.2</c:v>
                </c:pt>
                <c:pt idx="2193">
                  <c:v>80.599999999999994</c:v>
                </c:pt>
                <c:pt idx="2194">
                  <c:v>79</c:v>
                </c:pt>
                <c:pt idx="2195">
                  <c:v>76.900000000000006</c:v>
                </c:pt>
                <c:pt idx="2196">
                  <c:v>77</c:v>
                </c:pt>
                <c:pt idx="2197">
                  <c:v>76</c:v>
                </c:pt>
                <c:pt idx="2198">
                  <c:v>75.2</c:v>
                </c:pt>
                <c:pt idx="2199">
                  <c:v>73.099999999999994</c:v>
                </c:pt>
                <c:pt idx="2200">
                  <c:v>71.099999999999994</c:v>
                </c:pt>
                <c:pt idx="2201">
                  <c:v>69.8</c:v>
                </c:pt>
                <c:pt idx="2202">
                  <c:v>69.900000000000006</c:v>
                </c:pt>
                <c:pt idx="2203">
                  <c:v>71.900000000000006</c:v>
                </c:pt>
                <c:pt idx="2204">
                  <c:v>73</c:v>
                </c:pt>
                <c:pt idx="2205">
                  <c:v>74</c:v>
                </c:pt>
                <c:pt idx="2206">
                  <c:v>76</c:v>
                </c:pt>
                <c:pt idx="2207">
                  <c:v>78.7</c:v>
                </c:pt>
                <c:pt idx="2208">
                  <c:v>79</c:v>
                </c:pt>
                <c:pt idx="2209">
                  <c:v>79</c:v>
                </c:pt>
                <c:pt idx="2210">
                  <c:v>78.5</c:v>
                </c:pt>
                <c:pt idx="2211">
                  <c:v>81.5</c:v>
                </c:pt>
                <c:pt idx="2212">
                  <c:v>83.2</c:v>
                </c:pt>
                <c:pt idx="2213">
                  <c:v>84.1</c:v>
                </c:pt>
                <c:pt idx="2214">
                  <c:v>84.5</c:v>
                </c:pt>
                <c:pt idx="2215">
                  <c:v>83.4</c:v>
                </c:pt>
                <c:pt idx="2216">
                  <c:v>81.3</c:v>
                </c:pt>
                <c:pt idx="2217">
                  <c:v>78.2</c:v>
                </c:pt>
                <c:pt idx="2218">
                  <c:v>77</c:v>
                </c:pt>
                <c:pt idx="2219">
                  <c:v>75.599999999999994</c:v>
                </c:pt>
                <c:pt idx="2220">
                  <c:v>74.7</c:v>
                </c:pt>
                <c:pt idx="2221">
                  <c:v>73.7</c:v>
                </c:pt>
                <c:pt idx="2222">
                  <c:v>73.5</c:v>
                </c:pt>
                <c:pt idx="2223">
                  <c:v>72.3</c:v>
                </c:pt>
                <c:pt idx="2224">
                  <c:v>70.3</c:v>
                </c:pt>
                <c:pt idx="2225">
                  <c:v>68.2</c:v>
                </c:pt>
                <c:pt idx="2226">
                  <c:v>66.099999999999994</c:v>
                </c:pt>
                <c:pt idx="2227">
                  <c:v>66</c:v>
                </c:pt>
                <c:pt idx="2228">
                  <c:v>65.2</c:v>
                </c:pt>
                <c:pt idx="2229">
                  <c:v>64.3</c:v>
                </c:pt>
                <c:pt idx="2230">
                  <c:v>64.599999999999994</c:v>
                </c:pt>
                <c:pt idx="2231">
                  <c:v>62.6</c:v>
                </c:pt>
                <c:pt idx="2232">
                  <c:v>60.7</c:v>
                </c:pt>
                <c:pt idx="2233">
                  <c:v>61.1</c:v>
                </c:pt>
                <c:pt idx="2234">
                  <c:v>62.7</c:v>
                </c:pt>
                <c:pt idx="2235">
                  <c:v>65.900000000000006</c:v>
                </c:pt>
                <c:pt idx="2236">
                  <c:v>69.2</c:v>
                </c:pt>
                <c:pt idx="2237">
                  <c:v>71.8</c:v>
                </c:pt>
                <c:pt idx="2238">
                  <c:v>74.5</c:v>
                </c:pt>
                <c:pt idx="2239">
                  <c:v>75.8</c:v>
                </c:pt>
                <c:pt idx="2240">
                  <c:v>76.900000000000006</c:v>
                </c:pt>
                <c:pt idx="2241">
                  <c:v>78.400000000000006</c:v>
                </c:pt>
                <c:pt idx="2242">
                  <c:v>78.599999999999994</c:v>
                </c:pt>
                <c:pt idx="2243">
                  <c:v>79.7</c:v>
                </c:pt>
                <c:pt idx="2244">
                  <c:v>80.599999999999994</c:v>
                </c:pt>
                <c:pt idx="2245">
                  <c:v>81.7</c:v>
                </c:pt>
                <c:pt idx="2246">
                  <c:v>81.7</c:v>
                </c:pt>
                <c:pt idx="2247">
                  <c:v>81.3</c:v>
                </c:pt>
                <c:pt idx="2248">
                  <c:v>81.2</c:v>
                </c:pt>
                <c:pt idx="2249">
                  <c:v>81.400000000000006</c:v>
                </c:pt>
                <c:pt idx="2250">
                  <c:v>80.3</c:v>
                </c:pt>
                <c:pt idx="2251">
                  <c:v>79.5</c:v>
                </c:pt>
                <c:pt idx="2252">
                  <c:v>77.8</c:v>
                </c:pt>
                <c:pt idx="2253">
                  <c:v>78</c:v>
                </c:pt>
                <c:pt idx="2254">
                  <c:v>77.8</c:v>
                </c:pt>
                <c:pt idx="2255">
                  <c:v>77.099999999999994</c:v>
                </c:pt>
                <c:pt idx="2256">
                  <c:v>74.8</c:v>
                </c:pt>
                <c:pt idx="2257">
                  <c:v>74.7</c:v>
                </c:pt>
                <c:pt idx="2258">
                  <c:v>78.3</c:v>
                </c:pt>
                <c:pt idx="2259">
                  <c:v>77.5</c:v>
                </c:pt>
                <c:pt idx="2260">
                  <c:v>76.099999999999994</c:v>
                </c:pt>
                <c:pt idx="2261">
                  <c:v>74.8</c:v>
                </c:pt>
                <c:pt idx="2262">
                  <c:v>72.8</c:v>
                </c:pt>
                <c:pt idx="2263">
                  <c:v>70.7</c:v>
                </c:pt>
                <c:pt idx="2264">
                  <c:v>69.2</c:v>
                </c:pt>
                <c:pt idx="2265">
                  <c:v>68.3</c:v>
                </c:pt>
                <c:pt idx="2266">
                  <c:v>68.599999999999994</c:v>
                </c:pt>
                <c:pt idx="2267">
                  <c:v>66.3</c:v>
                </c:pt>
                <c:pt idx="2268">
                  <c:v>63.8</c:v>
                </c:pt>
                <c:pt idx="2269">
                  <c:v>62</c:v>
                </c:pt>
                <c:pt idx="2270">
                  <c:v>60.6</c:v>
                </c:pt>
                <c:pt idx="2271">
                  <c:v>60.5</c:v>
                </c:pt>
                <c:pt idx="2272">
                  <c:v>61.3</c:v>
                </c:pt>
                <c:pt idx="2273">
                  <c:v>61.8</c:v>
                </c:pt>
                <c:pt idx="2274">
                  <c:v>61.8</c:v>
                </c:pt>
                <c:pt idx="2275">
                  <c:v>61.9</c:v>
                </c:pt>
                <c:pt idx="2276">
                  <c:v>62.1</c:v>
                </c:pt>
                <c:pt idx="2277">
                  <c:v>62.3</c:v>
                </c:pt>
                <c:pt idx="2278">
                  <c:v>60.6</c:v>
                </c:pt>
                <c:pt idx="2279">
                  <c:v>58</c:v>
                </c:pt>
                <c:pt idx="2280">
                  <c:v>55.8</c:v>
                </c:pt>
                <c:pt idx="2281">
                  <c:v>54.2</c:v>
                </c:pt>
                <c:pt idx="2282">
                  <c:v>54</c:v>
                </c:pt>
                <c:pt idx="2283">
                  <c:v>54.4</c:v>
                </c:pt>
                <c:pt idx="2284">
                  <c:v>54.4</c:v>
                </c:pt>
                <c:pt idx="2285">
                  <c:v>54.3</c:v>
                </c:pt>
                <c:pt idx="2286">
                  <c:v>54.8</c:v>
                </c:pt>
                <c:pt idx="2287">
                  <c:v>55.1</c:v>
                </c:pt>
                <c:pt idx="2288">
                  <c:v>54.7</c:v>
                </c:pt>
                <c:pt idx="2289">
                  <c:v>54.6</c:v>
                </c:pt>
                <c:pt idx="2290">
                  <c:v>55.7</c:v>
                </c:pt>
                <c:pt idx="2291">
                  <c:v>57.3</c:v>
                </c:pt>
                <c:pt idx="2292">
                  <c:v>59</c:v>
                </c:pt>
                <c:pt idx="2293">
                  <c:v>59.8</c:v>
                </c:pt>
                <c:pt idx="2294">
                  <c:v>60.9</c:v>
                </c:pt>
                <c:pt idx="2295">
                  <c:v>61.6</c:v>
                </c:pt>
                <c:pt idx="2296">
                  <c:v>60.3</c:v>
                </c:pt>
                <c:pt idx="2297">
                  <c:v>58.2</c:v>
                </c:pt>
                <c:pt idx="2298">
                  <c:v>56.5</c:v>
                </c:pt>
                <c:pt idx="2299">
                  <c:v>55.1</c:v>
                </c:pt>
                <c:pt idx="2300">
                  <c:v>54.4</c:v>
                </c:pt>
                <c:pt idx="2301">
                  <c:v>53.7</c:v>
                </c:pt>
                <c:pt idx="2302">
                  <c:v>52.8</c:v>
                </c:pt>
                <c:pt idx="2303">
                  <c:v>52.3</c:v>
                </c:pt>
                <c:pt idx="2304">
                  <c:v>51.9</c:v>
                </c:pt>
                <c:pt idx="2305">
                  <c:v>53.7</c:v>
                </c:pt>
                <c:pt idx="2306">
                  <c:v>55.3</c:v>
                </c:pt>
                <c:pt idx="2307">
                  <c:v>56.1</c:v>
                </c:pt>
                <c:pt idx="2308">
                  <c:v>56.1</c:v>
                </c:pt>
                <c:pt idx="2309">
                  <c:v>56.8</c:v>
                </c:pt>
                <c:pt idx="2310">
                  <c:v>56.6</c:v>
                </c:pt>
                <c:pt idx="2311">
                  <c:v>56.2</c:v>
                </c:pt>
                <c:pt idx="2312">
                  <c:v>55</c:v>
                </c:pt>
                <c:pt idx="2313">
                  <c:v>53.7</c:v>
                </c:pt>
                <c:pt idx="2314">
                  <c:v>52.7</c:v>
                </c:pt>
                <c:pt idx="2315">
                  <c:v>51.6</c:v>
                </c:pt>
                <c:pt idx="2316">
                  <c:v>51.1</c:v>
                </c:pt>
                <c:pt idx="2317">
                  <c:v>50.4</c:v>
                </c:pt>
                <c:pt idx="2318">
                  <c:v>49.8</c:v>
                </c:pt>
                <c:pt idx="2319">
                  <c:v>49.5</c:v>
                </c:pt>
                <c:pt idx="2320">
                  <c:v>48.8</c:v>
                </c:pt>
                <c:pt idx="2321">
                  <c:v>47.6</c:v>
                </c:pt>
                <c:pt idx="2322">
                  <c:v>47.5</c:v>
                </c:pt>
                <c:pt idx="2323">
                  <c:v>47</c:v>
                </c:pt>
                <c:pt idx="2324">
                  <c:v>47</c:v>
                </c:pt>
                <c:pt idx="2325">
                  <c:v>47.4</c:v>
                </c:pt>
                <c:pt idx="2326">
                  <c:v>48.6</c:v>
                </c:pt>
                <c:pt idx="2327">
                  <c:v>50.2</c:v>
                </c:pt>
                <c:pt idx="2328">
                  <c:v>51.3</c:v>
                </c:pt>
                <c:pt idx="2329">
                  <c:v>52.7</c:v>
                </c:pt>
                <c:pt idx="2330">
                  <c:v>54.3</c:v>
                </c:pt>
                <c:pt idx="2331">
                  <c:v>55.4</c:v>
                </c:pt>
                <c:pt idx="2332">
                  <c:v>57</c:v>
                </c:pt>
                <c:pt idx="2333">
                  <c:v>59.1</c:v>
                </c:pt>
                <c:pt idx="2334">
                  <c:v>60.1</c:v>
                </c:pt>
                <c:pt idx="2335">
                  <c:v>62.9</c:v>
                </c:pt>
                <c:pt idx="2336">
                  <c:v>64.7</c:v>
                </c:pt>
                <c:pt idx="2337">
                  <c:v>64.900000000000006</c:v>
                </c:pt>
                <c:pt idx="2338">
                  <c:v>65.8</c:v>
                </c:pt>
                <c:pt idx="2339">
                  <c:v>67.599999999999994</c:v>
                </c:pt>
                <c:pt idx="2340">
                  <c:v>67.599999999999994</c:v>
                </c:pt>
                <c:pt idx="2341">
                  <c:v>67.599999999999994</c:v>
                </c:pt>
                <c:pt idx="2342">
                  <c:v>66.599999999999994</c:v>
                </c:pt>
                <c:pt idx="2343">
                  <c:v>67.5</c:v>
                </c:pt>
                <c:pt idx="2344">
                  <c:v>69.7</c:v>
                </c:pt>
                <c:pt idx="2345">
                  <c:v>70.3</c:v>
                </c:pt>
                <c:pt idx="2346">
                  <c:v>68.400000000000006</c:v>
                </c:pt>
                <c:pt idx="2347">
                  <c:v>65.3</c:v>
                </c:pt>
                <c:pt idx="2348">
                  <c:v>61.4</c:v>
                </c:pt>
                <c:pt idx="2349">
                  <c:v>57.8</c:v>
                </c:pt>
                <c:pt idx="2350">
                  <c:v>55.5</c:v>
                </c:pt>
                <c:pt idx="2351">
                  <c:v>54.5</c:v>
                </c:pt>
                <c:pt idx="2352">
                  <c:v>54.3</c:v>
                </c:pt>
                <c:pt idx="2353">
                  <c:v>53.6</c:v>
                </c:pt>
                <c:pt idx="2354">
                  <c:v>52.7</c:v>
                </c:pt>
                <c:pt idx="2355">
                  <c:v>53.3</c:v>
                </c:pt>
                <c:pt idx="2356">
                  <c:v>52.8</c:v>
                </c:pt>
                <c:pt idx="2357">
                  <c:v>51.8</c:v>
                </c:pt>
                <c:pt idx="2358">
                  <c:v>51.6</c:v>
                </c:pt>
                <c:pt idx="2359">
                  <c:v>52.6</c:v>
                </c:pt>
                <c:pt idx="2360">
                  <c:v>53</c:v>
                </c:pt>
                <c:pt idx="2361">
                  <c:v>53.7</c:v>
                </c:pt>
                <c:pt idx="2362">
                  <c:v>53.7</c:v>
                </c:pt>
                <c:pt idx="2363">
                  <c:v>53.4</c:v>
                </c:pt>
                <c:pt idx="2364">
                  <c:v>52.6</c:v>
                </c:pt>
                <c:pt idx="2365">
                  <c:v>51.4</c:v>
                </c:pt>
                <c:pt idx="2366">
                  <c:v>48.8</c:v>
                </c:pt>
                <c:pt idx="2367">
                  <c:v>46.2</c:v>
                </c:pt>
                <c:pt idx="2368">
                  <c:v>45.9</c:v>
                </c:pt>
                <c:pt idx="2369">
                  <c:v>45.8</c:v>
                </c:pt>
                <c:pt idx="2370">
                  <c:v>46.6</c:v>
                </c:pt>
                <c:pt idx="2371">
                  <c:v>47.6</c:v>
                </c:pt>
                <c:pt idx="2372">
                  <c:v>47.8</c:v>
                </c:pt>
                <c:pt idx="2373">
                  <c:v>46.6</c:v>
                </c:pt>
                <c:pt idx="2374">
                  <c:v>45.7</c:v>
                </c:pt>
                <c:pt idx="2375">
                  <c:v>46.1</c:v>
                </c:pt>
                <c:pt idx="2376">
                  <c:v>46.4</c:v>
                </c:pt>
                <c:pt idx="2377">
                  <c:v>46.3</c:v>
                </c:pt>
                <c:pt idx="2378">
                  <c:v>46.7</c:v>
                </c:pt>
                <c:pt idx="2379">
                  <c:v>47</c:v>
                </c:pt>
                <c:pt idx="2380">
                  <c:v>45.7</c:v>
                </c:pt>
                <c:pt idx="2381">
                  <c:v>44.2</c:v>
                </c:pt>
                <c:pt idx="2382">
                  <c:v>43</c:v>
                </c:pt>
                <c:pt idx="2383">
                  <c:v>43.2</c:v>
                </c:pt>
                <c:pt idx="2384">
                  <c:v>44</c:v>
                </c:pt>
                <c:pt idx="2385">
                  <c:v>44</c:v>
                </c:pt>
                <c:pt idx="2386">
                  <c:v>44.6</c:v>
                </c:pt>
                <c:pt idx="2387">
                  <c:v>46.2</c:v>
                </c:pt>
                <c:pt idx="2388">
                  <c:v>45.3</c:v>
                </c:pt>
                <c:pt idx="2389">
                  <c:v>43.4</c:v>
                </c:pt>
                <c:pt idx="2390">
                  <c:v>42.6</c:v>
                </c:pt>
                <c:pt idx="2391">
                  <c:v>43.3</c:v>
                </c:pt>
                <c:pt idx="2392">
                  <c:v>41.2</c:v>
                </c:pt>
                <c:pt idx="2393">
                  <c:v>41.1</c:v>
                </c:pt>
                <c:pt idx="2394">
                  <c:v>41.3</c:v>
                </c:pt>
                <c:pt idx="2395">
                  <c:v>43.8</c:v>
                </c:pt>
                <c:pt idx="2396">
                  <c:v>45.2</c:v>
                </c:pt>
                <c:pt idx="2397">
                  <c:v>47.2</c:v>
                </c:pt>
                <c:pt idx="2398">
                  <c:v>48.5</c:v>
                </c:pt>
                <c:pt idx="2399">
                  <c:v>48.1</c:v>
                </c:pt>
                <c:pt idx="2400">
                  <c:v>47.2</c:v>
                </c:pt>
                <c:pt idx="2401">
                  <c:v>47.8</c:v>
                </c:pt>
                <c:pt idx="2402">
                  <c:v>47.2</c:v>
                </c:pt>
                <c:pt idx="2403">
                  <c:v>45.3</c:v>
                </c:pt>
                <c:pt idx="2404">
                  <c:v>42.9</c:v>
                </c:pt>
                <c:pt idx="2405">
                  <c:v>42.7</c:v>
                </c:pt>
                <c:pt idx="2406">
                  <c:v>41</c:v>
                </c:pt>
                <c:pt idx="2407">
                  <c:v>39.5</c:v>
                </c:pt>
                <c:pt idx="2408">
                  <c:v>37</c:v>
                </c:pt>
                <c:pt idx="2409">
                  <c:v>36.299999999999997</c:v>
                </c:pt>
                <c:pt idx="2410">
                  <c:v>37.1</c:v>
                </c:pt>
                <c:pt idx="2411">
                  <c:v>38.6</c:v>
                </c:pt>
                <c:pt idx="2412">
                  <c:v>39.799999999999997</c:v>
                </c:pt>
                <c:pt idx="2413">
                  <c:v>40.9</c:v>
                </c:pt>
                <c:pt idx="2414">
                  <c:v>40.4</c:v>
                </c:pt>
                <c:pt idx="2415">
                  <c:v>40.5</c:v>
                </c:pt>
                <c:pt idx="2416">
                  <c:v>43</c:v>
                </c:pt>
                <c:pt idx="2417">
                  <c:v>45.9</c:v>
                </c:pt>
                <c:pt idx="2418">
                  <c:v>48</c:v>
                </c:pt>
                <c:pt idx="2419">
                  <c:v>49.3</c:v>
                </c:pt>
                <c:pt idx="2420">
                  <c:v>49.1</c:v>
                </c:pt>
                <c:pt idx="2421">
                  <c:v>48.4</c:v>
                </c:pt>
                <c:pt idx="2422">
                  <c:v>47.5</c:v>
                </c:pt>
                <c:pt idx="2423">
                  <c:v>47.1</c:v>
                </c:pt>
                <c:pt idx="2424">
                  <c:v>47.3</c:v>
                </c:pt>
                <c:pt idx="2425">
                  <c:v>46.9</c:v>
                </c:pt>
                <c:pt idx="2426">
                  <c:v>45.5</c:v>
                </c:pt>
                <c:pt idx="2427">
                  <c:v>43.3</c:v>
                </c:pt>
                <c:pt idx="2428">
                  <c:v>42.7</c:v>
                </c:pt>
                <c:pt idx="2429">
                  <c:v>43</c:v>
                </c:pt>
                <c:pt idx="2430">
                  <c:v>43.6</c:v>
                </c:pt>
                <c:pt idx="2431">
                  <c:v>43.8</c:v>
                </c:pt>
                <c:pt idx="2432">
                  <c:v>43.2</c:v>
                </c:pt>
                <c:pt idx="2433">
                  <c:v>42.8</c:v>
                </c:pt>
                <c:pt idx="2434">
                  <c:v>41</c:v>
                </c:pt>
                <c:pt idx="2435">
                  <c:v>39.1</c:v>
                </c:pt>
                <c:pt idx="2436">
                  <c:v>37.9</c:v>
                </c:pt>
                <c:pt idx="2437">
                  <c:v>37.799999999999997</c:v>
                </c:pt>
                <c:pt idx="2438">
                  <c:v>37</c:v>
                </c:pt>
                <c:pt idx="2439">
                  <c:v>36.4</c:v>
                </c:pt>
                <c:pt idx="2440">
                  <c:v>35.799999999999997</c:v>
                </c:pt>
                <c:pt idx="2441">
                  <c:v>37.4</c:v>
                </c:pt>
                <c:pt idx="2442">
                  <c:v>38</c:v>
                </c:pt>
                <c:pt idx="2443">
                  <c:v>38.200000000000003</c:v>
                </c:pt>
                <c:pt idx="2444">
                  <c:v>38.299999999999997</c:v>
                </c:pt>
                <c:pt idx="2445">
                  <c:v>37.6</c:v>
                </c:pt>
                <c:pt idx="2446">
                  <c:v>35.799999999999997</c:v>
                </c:pt>
                <c:pt idx="2447">
                  <c:v>35.299999999999997</c:v>
                </c:pt>
                <c:pt idx="2448">
                  <c:v>34.299999999999997</c:v>
                </c:pt>
                <c:pt idx="2449">
                  <c:v>34.700000000000003</c:v>
                </c:pt>
                <c:pt idx="2450">
                  <c:v>33.9</c:v>
                </c:pt>
                <c:pt idx="2451">
                  <c:v>34.6</c:v>
                </c:pt>
                <c:pt idx="2452">
                  <c:v>35.5</c:v>
                </c:pt>
                <c:pt idx="2453">
                  <c:v>36.799999999999997</c:v>
                </c:pt>
                <c:pt idx="2454">
                  <c:v>37.200000000000003</c:v>
                </c:pt>
                <c:pt idx="2455">
                  <c:v>37.700000000000003</c:v>
                </c:pt>
                <c:pt idx="2456">
                  <c:v>38.299999999999997</c:v>
                </c:pt>
                <c:pt idx="2457">
                  <c:v>38</c:v>
                </c:pt>
                <c:pt idx="2458">
                  <c:v>37.5</c:v>
                </c:pt>
                <c:pt idx="2459">
                  <c:v>35.799999999999997</c:v>
                </c:pt>
                <c:pt idx="2460">
                  <c:v>34.200000000000003</c:v>
                </c:pt>
                <c:pt idx="2461">
                  <c:v>31.5</c:v>
                </c:pt>
                <c:pt idx="2462">
                  <c:v>31.3</c:v>
                </c:pt>
                <c:pt idx="2463">
                  <c:v>30.4</c:v>
                </c:pt>
                <c:pt idx="2464">
                  <c:v>31</c:v>
                </c:pt>
                <c:pt idx="2465">
                  <c:v>32</c:v>
                </c:pt>
                <c:pt idx="2466">
                  <c:v>30.5</c:v>
                </c:pt>
                <c:pt idx="2467">
                  <c:v>28.4</c:v>
                </c:pt>
                <c:pt idx="2468">
                  <c:v>28.8</c:v>
                </c:pt>
                <c:pt idx="2469">
                  <c:v>30.1</c:v>
                </c:pt>
                <c:pt idx="2470">
                  <c:v>32.299999999999997</c:v>
                </c:pt>
                <c:pt idx="2471">
                  <c:v>34.299999999999997</c:v>
                </c:pt>
                <c:pt idx="2472">
                  <c:v>35.6</c:v>
                </c:pt>
                <c:pt idx="2473">
                  <c:v>35.4</c:v>
                </c:pt>
                <c:pt idx="2474">
                  <c:v>34.5</c:v>
                </c:pt>
                <c:pt idx="2475">
                  <c:v>32.4</c:v>
                </c:pt>
                <c:pt idx="2476">
                  <c:v>31.4</c:v>
                </c:pt>
                <c:pt idx="2477">
                  <c:v>29.8</c:v>
                </c:pt>
                <c:pt idx="2478">
                  <c:v>28.6</c:v>
                </c:pt>
                <c:pt idx="2479">
                  <c:v>27</c:v>
                </c:pt>
                <c:pt idx="2480">
                  <c:v>27.8</c:v>
                </c:pt>
                <c:pt idx="2481">
                  <c:v>28.1</c:v>
                </c:pt>
                <c:pt idx="2482">
                  <c:v>29.5</c:v>
                </c:pt>
                <c:pt idx="2483">
                  <c:v>31.7</c:v>
                </c:pt>
                <c:pt idx="2484">
                  <c:v>33</c:v>
                </c:pt>
                <c:pt idx="2485">
                  <c:v>33.5</c:v>
                </c:pt>
                <c:pt idx="2486">
                  <c:v>33.700000000000003</c:v>
                </c:pt>
                <c:pt idx="2487">
                  <c:v>33.799999999999997</c:v>
                </c:pt>
                <c:pt idx="2488">
                  <c:v>34</c:v>
                </c:pt>
                <c:pt idx="2489">
                  <c:v>33.6</c:v>
                </c:pt>
                <c:pt idx="2490">
                  <c:v>32.5</c:v>
                </c:pt>
                <c:pt idx="2491">
                  <c:v>30.8</c:v>
                </c:pt>
                <c:pt idx="2492">
                  <c:v>29.4</c:v>
                </c:pt>
                <c:pt idx="2493">
                  <c:v>27.5</c:v>
                </c:pt>
                <c:pt idx="2494">
                  <c:v>25.9</c:v>
                </c:pt>
                <c:pt idx="2495">
                  <c:v>24.7</c:v>
                </c:pt>
                <c:pt idx="2496">
                  <c:v>24.2</c:v>
                </c:pt>
                <c:pt idx="2497">
                  <c:v>23.4</c:v>
                </c:pt>
                <c:pt idx="2498">
                  <c:v>23.3</c:v>
                </c:pt>
                <c:pt idx="2499">
                  <c:v>23.5</c:v>
                </c:pt>
                <c:pt idx="2500">
                  <c:v>23</c:v>
                </c:pt>
                <c:pt idx="2501">
                  <c:v>23.1</c:v>
                </c:pt>
                <c:pt idx="2502">
                  <c:v>23.7</c:v>
                </c:pt>
                <c:pt idx="2503">
                  <c:v>24.5</c:v>
                </c:pt>
                <c:pt idx="2504">
                  <c:v>26</c:v>
                </c:pt>
                <c:pt idx="2505">
                  <c:v>27.1</c:v>
                </c:pt>
                <c:pt idx="2506">
                  <c:v>27.6</c:v>
                </c:pt>
                <c:pt idx="2507">
                  <c:v>27.6</c:v>
                </c:pt>
                <c:pt idx="2508">
                  <c:v>28.3</c:v>
                </c:pt>
                <c:pt idx="2509">
                  <c:v>28.4</c:v>
                </c:pt>
                <c:pt idx="2510">
                  <c:v>27.3</c:v>
                </c:pt>
                <c:pt idx="2511">
                  <c:v>25.1</c:v>
                </c:pt>
                <c:pt idx="2512">
                  <c:v>23.5</c:v>
                </c:pt>
                <c:pt idx="2513">
                  <c:v>22.5</c:v>
                </c:pt>
                <c:pt idx="2514">
                  <c:v>22.9</c:v>
                </c:pt>
                <c:pt idx="2515">
                  <c:v>24.5</c:v>
                </c:pt>
                <c:pt idx="2516">
                  <c:v>24.2</c:v>
                </c:pt>
                <c:pt idx="2517">
                  <c:v>23.5</c:v>
                </c:pt>
                <c:pt idx="2518">
                  <c:v>23.2</c:v>
                </c:pt>
                <c:pt idx="2519">
                  <c:v>23</c:v>
                </c:pt>
                <c:pt idx="2520">
                  <c:v>23.4</c:v>
                </c:pt>
                <c:pt idx="2521">
                  <c:v>23.7</c:v>
                </c:pt>
                <c:pt idx="2522">
                  <c:v>23.9</c:v>
                </c:pt>
                <c:pt idx="2523">
                  <c:v>24.3</c:v>
                </c:pt>
                <c:pt idx="2524">
                  <c:v>23.9</c:v>
                </c:pt>
                <c:pt idx="2525">
                  <c:v>23.5</c:v>
                </c:pt>
                <c:pt idx="2526">
                  <c:v>23.6</c:v>
                </c:pt>
                <c:pt idx="2527">
                  <c:v>23.7</c:v>
                </c:pt>
                <c:pt idx="2528">
                  <c:v>23.4</c:v>
                </c:pt>
                <c:pt idx="2529">
                  <c:v>23.1</c:v>
                </c:pt>
                <c:pt idx="2530">
                  <c:v>22.6</c:v>
                </c:pt>
                <c:pt idx="2531">
                  <c:v>22.5</c:v>
                </c:pt>
                <c:pt idx="2532">
                  <c:v>23</c:v>
                </c:pt>
                <c:pt idx="2533">
                  <c:v>24</c:v>
                </c:pt>
                <c:pt idx="2534">
                  <c:v>25.8</c:v>
                </c:pt>
                <c:pt idx="2535">
                  <c:v>27.4</c:v>
                </c:pt>
                <c:pt idx="2536">
                  <c:v>28.2</c:v>
                </c:pt>
                <c:pt idx="2537">
                  <c:v>28.4</c:v>
                </c:pt>
                <c:pt idx="2538">
                  <c:v>28.6</c:v>
                </c:pt>
                <c:pt idx="2539">
                  <c:v>28.2</c:v>
                </c:pt>
                <c:pt idx="2540">
                  <c:v>27.2</c:v>
                </c:pt>
                <c:pt idx="2541">
                  <c:v>25.3</c:v>
                </c:pt>
                <c:pt idx="2542">
                  <c:v>22.6</c:v>
                </c:pt>
                <c:pt idx="2543">
                  <c:v>20.5</c:v>
                </c:pt>
                <c:pt idx="2544">
                  <c:v>20.399999999999999</c:v>
                </c:pt>
                <c:pt idx="2545">
                  <c:v>20.7</c:v>
                </c:pt>
                <c:pt idx="2546">
                  <c:v>20.399999999999999</c:v>
                </c:pt>
                <c:pt idx="2547">
                  <c:v>20.399999999999999</c:v>
                </c:pt>
                <c:pt idx="2548">
                  <c:v>20.8</c:v>
                </c:pt>
                <c:pt idx="2549">
                  <c:v>20.6</c:v>
                </c:pt>
                <c:pt idx="2550">
                  <c:v>19.100000000000001</c:v>
                </c:pt>
                <c:pt idx="2551">
                  <c:v>17.2</c:v>
                </c:pt>
                <c:pt idx="2552">
                  <c:v>15.8</c:v>
                </c:pt>
                <c:pt idx="2553">
                  <c:v>15.2</c:v>
                </c:pt>
                <c:pt idx="2554">
                  <c:v>15.5</c:v>
                </c:pt>
                <c:pt idx="2555">
                  <c:v>16.399999999999999</c:v>
                </c:pt>
                <c:pt idx="2556">
                  <c:v>17.600000000000001</c:v>
                </c:pt>
                <c:pt idx="2557">
                  <c:v>18</c:v>
                </c:pt>
                <c:pt idx="2558">
                  <c:v>17.2</c:v>
                </c:pt>
                <c:pt idx="2559">
                  <c:v>16.7</c:v>
                </c:pt>
                <c:pt idx="2560">
                  <c:v>17.100000000000001</c:v>
                </c:pt>
                <c:pt idx="2561">
                  <c:v>18.2</c:v>
                </c:pt>
                <c:pt idx="2562">
                  <c:v>19.399999999999999</c:v>
                </c:pt>
                <c:pt idx="2563">
                  <c:v>20.9</c:v>
                </c:pt>
                <c:pt idx="2564">
                  <c:v>21.5</c:v>
                </c:pt>
                <c:pt idx="2565">
                  <c:v>21.5</c:v>
                </c:pt>
                <c:pt idx="2566">
                  <c:v>20.8</c:v>
                </c:pt>
                <c:pt idx="2567">
                  <c:v>19.2</c:v>
                </c:pt>
                <c:pt idx="2568">
                  <c:v>17.5</c:v>
                </c:pt>
                <c:pt idx="2569">
                  <c:v>16</c:v>
                </c:pt>
                <c:pt idx="2570">
                  <c:v>15</c:v>
                </c:pt>
                <c:pt idx="2571">
                  <c:v>15.2</c:v>
                </c:pt>
                <c:pt idx="2572">
                  <c:v>17.100000000000001</c:v>
                </c:pt>
                <c:pt idx="2573">
                  <c:v>19.100000000000001</c:v>
                </c:pt>
                <c:pt idx="2574">
                  <c:v>19.899999999999999</c:v>
                </c:pt>
                <c:pt idx="2575">
                  <c:v>19.399999999999999</c:v>
                </c:pt>
                <c:pt idx="2576">
                  <c:v>18.600000000000001</c:v>
                </c:pt>
                <c:pt idx="2577">
                  <c:v>18.3</c:v>
                </c:pt>
                <c:pt idx="2578">
                  <c:v>18.7</c:v>
                </c:pt>
                <c:pt idx="2579">
                  <c:v>18.600000000000001</c:v>
                </c:pt>
                <c:pt idx="2580">
                  <c:v>17.100000000000001</c:v>
                </c:pt>
                <c:pt idx="2581">
                  <c:v>15.9</c:v>
                </c:pt>
                <c:pt idx="2582">
                  <c:v>15.9</c:v>
                </c:pt>
                <c:pt idx="2583">
                  <c:v>16</c:v>
                </c:pt>
                <c:pt idx="2584">
                  <c:v>16.2</c:v>
                </c:pt>
                <c:pt idx="2585">
                  <c:v>16.600000000000001</c:v>
                </c:pt>
                <c:pt idx="2586">
                  <c:v>17</c:v>
                </c:pt>
                <c:pt idx="2587">
                  <c:v>17.5</c:v>
                </c:pt>
                <c:pt idx="2588">
                  <c:v>18.3</c:v>
                </c:pt>
                <c:pt idx="2589">
                  <c:v>19.399999999999999</c:v>
                </c:pt>
                <c:pt idx="2590">
                  <c:v>20.5</c:v>
                </c:pt>
                <c:pt idx="2591">
                  <c:v>20.2</c:v>
                </c:pt>
                <c:pt idx="2592">
                  <c:v>19</c:v>
                </c:pt>
                <c:pt idx="2593">
                  <c:v>17.5</c:v>
                </c:pt>
                <c:pt idx="2594">
                  <c:v>16.7</c:v>
                </c:pt>
                <c:pt idx="2595">
                  <c:v>16</c:v>
                </c:pt>
                <c:pt idx="2596">
                  <c:v>14.7</c:v>
                </c:pt>
                <c:pt idx="2597">
                  <c:v>13.6</c:v>
                </c:pt>
                <c:pt idx="2598">
                  <c:v>13.4</c:v>
                </c:pt>
                <c:pt idx="2599">
                  <c:v>13.5</c:v>
                </c:pt>
                <c:pt idx="2600">
                  <c:v>12.7</c:v>
                </c:pt>
                <c:pt idx="2601">
                  <c:v>11.5</c:v>
                </c:pt>
                <c:pt idx="2602">
                  <c:v>10.9</c:v>
                </c:pt>
                <c:pt idx="2603">
                  <c:v>11.1</c:v>
                </c:pt>
                <c:pt idx="2604">
                  <c:v>12</c:v>
                </c:pt>
                <c:pt idx="2605">
                  <c:v>13.1</c:v>
                </c:pt>
                <c:pt idx="2606">
                  <c:v>13.8</c:v>
                </c:pt>
                <c:pt idx="2607">
                  <c:v>14.4</c:v>
                </c:pt>
                <c:pt idx="2608">
                  <c:v>14.3</c:v>
                </c:pt>
                <c:pt idx="2609">
                  <c:v>13.8</c:v>
                </c:pt>
                <c:pt idx="2610">
                  <c:v>14.4</c:v>
                </c:pt>
                <c:pt idx="2611">
                  <c:v>16.100000000000001</c:v>
                </c:pt>
                <c:pt idx="2612">
                  <c:v>17.8</c:v>
                </c:pt>
                <c:pt idx="2613">
                  <c:v>18</c:v>
                </c:pt>
                <c:pt idx="2614">
                  <c:v>16.8</c:v>
                </c:pt>
                <c:pt idx="2615">
                  <c:v>15.2</c:v>
                </c:pt>
                <c:pt idx="2616">
                  <c:v>14</c:v>
                </c:pt>
                <c:pt idx="2617">
                  <c:v>13.3</c:v>
                </c:pt>
                <c:pt idx="2618">
                  <c:v>13.2</c:v>
                </c:pt>
                <c:pt idx="2619">
                  <c:v>13.5</c:v>
                </c:pt>
                <c:pt idx="2620">
                  <c:v>14</c:v>
                </c:pt>
                <c:pt idx="2621">
                  <c:v>14.4</c:v>
                </c:pt>
                <c:pt idx="2622">
                  <c:v>14.3</c:v>
                </c:pt>
                <c:pt idx="2623">
                  <c:v>14.6</c:v>
                </c:pt>
                <c:pt idx="2624">
                  <c:v>15.7</c:v>
                </c:pt>
                <c:pt idx="2625">
                  <c:v>16.5</c:v>
                </c:pt>
                <c:pt idx="2626">
                  <c:v>16.5</c:v>
                </c:pt>
                <c:pt idx="2627">
                  <c:v>16.899999999999999</c:v>
                </c:pt>
                <c:pt idx="2628">
                  <c:v>18.2</c:v>
                </c:pt>
                <c:pt idx="2629">
                  <c:v>19.3</c:v>
                </c:pt>
                <c:pt idx="2630">
                  <c:v>19.100000000000001</c:v>
                </c:pt>
                <c:pt idx="2631">
                  <c:v>19</c:v>
                </c:pt>
                <c:pt idx="2632">
                  <c:v>19.600000000000001</c:v>
                </c:pt>
                <c:pt idx="2633">
                  <c:v>20.2</c:v>
                </c:pt>
                <c:pt idx="2634">
                  <c:v>20.5</c:v>
                </c:pt>
                <c:pt idx="2635">
                  <c:v>20.8</c:v>
                </c:pt>
                <c:pt idx="2636">
                  <c:v>21.7</c:v>
                </c:pt>
                <c:pt idx="2637">
                  <c:v>22.1</c:v>
                </c:pt>
                <c:pt idx="2638">
                  <c:v>21.2</c:v>
                </c:pt>
                <c:pt idx="2639">
                  <c:v>20.100000000000001</c:v>
                </c:pt>
                <c:pt idx="2640">
                  <c:v>19.5</c:v>
                </c:pt>
                <c:pt idx="2641">
                  <c:v>18.7</c:v>
                </c:pt>
                <c:pt idx="2642">
                  <c:v>17.2</c:v>
                </c:pt>
                <c:pt idx="2643">
                  <c:v>15.3</c:v>
                </c:pt>
                <c:pt idx="2644">
                  <c:v>13.6</c:v>
                </c:pt>
                <c:pt idx="2645">
                  <c:v>12.8</c:v>
                </c:pt>
                <c:pt idx="2646">
                  <c:v>13.7</c:v>
                </c:pt>
                <c:pt idx="2647">
                  <c:v>15</c:v>
                </c:pt>
                <c:pt idx="2648">
                  <c:v>15.8</c:v>
                </c:pt>
                <c:pt idx="2649">
                  <c:v>16.100000000000001</c:v>
                </c:pt>
                <c:pt idx="2650">
                  <c:v>16</c:v>
                </c:pt>
                <c:pt idx="2651">
                  <c:v>15.8</c:v>
                </c:pt>
                <c:pt idx="2652">
                  <c:v>16</c:v>
                </c:pt>
                <c:pt idx="2653">
                  <c:v>15.9</c:v>
                </c:pt>
                <c:pt idx="2654">
                  <c:v>14.9</c:v>
                </c:pt>
                <c:pt idx="2655">
                  <c:v>13.9</c:v>
                </c:pt>
                <c:pt idx="2656">
                  <c:v>13.4</c:v>
                </c:pt>
                <c:pt idx="2657">
                  <c:v>13.8</c:v>
                </c:pt>
                <c:pt idx="2658">
                  <c:v>15.3</c:v>
                </c:pt>
                <c:pt idx="2659">
                  <c:v>16.899999999999999</c:v>
                </c:pt>
                <c:pt idx="2660">
                  <c:v>17.3</c:v>
                </c:pt>
                <c:pt idx="2661">
                  <c:v>16.8</c:v>
                </c:pt>
                <c:pt idx="2662">
                  <c:v>15.9</c:v>
                </c:pt>
                <c:pt idx="2663">
                  <c:v>14.3</c:v>
                </c:pt>
                <c:pt idx="2664">
                  <c:v>12.7</c:v>
                </c:pt>
                <c:pt idx="2665">
                  <c:v>11.4</c:v>
                </c:pt>
                <c:pt idx="2666">
                  <c:v>10.9</c:v>
                </c:pt>
                <c:pt idx="2667">
                  <c:v>11.5</c:v>
                </c:pt>
                <c:pt idx="2668">
                  <c:v>13</c:v>
                </c:pt>
                <c:pt idx="2669">
                  <c:v>13.6</c:v>
                </c:pt>
                <c:pt idx="2670">
                  <c:v>12.5</c:v>
                </c:pt>
                <c:pt idx="2671">
                  <c:v>11.8</c:v>
                </c:pt>
                <c:pt idx="2672">
                  <c:v>12.8</c:v>
                </c:pt>
                <c:pt idx="2673">
                  <c:v>13.5</c:v>
                </c:pt>
                <c:pt idx="2674">
                  <c:v>12.3</c:v>
                </c:pt>
                <c:pt idx="2675">
                  <c:v>10.7</c:v>
                </c:pt>
                <c:pt idx="2676">
                  <c:v>9.6999999999999993</c:v>
                </c:pt>
                <c:pt idx="2677">
                  <c:v>9.3000000000000007</c:v>
                </c:pt>
                <c:pt idx="2678">
                  <c:v>9</c:v>
                </c:pt>
                <c:pt idx="2679">
                  <c:v>9.1999999999999993</c:v>
                </c:pt>
                <c:pt idx="2680">
                  <c:v>9.1999999999999993</c:v>
                </c:pt>
                <c:pt idx="2681">
                  <c:v>8.3000000000000007</c:v>
                </c:pt>
                <c:pt idx="2682">
                  <c:v>5.6</c:v>
                </c:pt>
                <c:pt idx="2683">
                  <c:v>4</c:v>
                </c:pt>
                <c:pt idx="2684">
                  <c:v>5.6</c:v>
                </c:pt>
                <c:pt idx="2685">
                  <c:v>7.6</c:v>
                </c:pt>
                <c:pt idx="2686">
                  <c:v>8.4</c:v>
                </c:pt>
                <c:pt idx="2687">
                  <c:v>8.8000000000000007</c:v>
                </c:pt>
                <c:pt idx="2688">
                  <c:v>9.1999999999999993</c:v>
                </c:pt>
                <c:pt idx="2689">
                  <c:v>8.8000000000000007</c:v>
                </c:pt>
                <c:pt idx="2690">
                  <c:v>7.8</c:v>
                </c:pt>
                <c:pt idx="2691">
                  <c:v>6.7</c:v>
                </c:pt>
                <c:pt idx="2692">
                  <c:v>6.3</c:v>
                </c:pt>
                <c:pt idx="2693">
                  <c:v>6</c:v>
                </c:pt>
                <c:pt idx="2694">
                  <c:v>5.5</c:v>
                </c:pt>
                <c:pt idx="2695">
                  <c:v>4.9000000000000004</c:v>
                </c:pt>
                <c:pt idx="2696">
                  <c:v>4.4000000000000004</c:v>
                </c:pt>
                <c:pt idx="2697">
                  <c:v>3.8</c:v>
                </c:pt>
                <c:pt idx="2698">
                  <c:v>2.7</c:v>
                </c:pt>
                <c:pt idx="2699">
                  <c:v>2.5</c:v>
                </c:pt>
                <c:pt idx="2700">
                  <c:v>3.5</c:v>
                </c:pt>
                <c:pt idx="2701">
                  <c:v>4.3</c:v>
                </c:pt>
                <c:pt idx="2702">
                  <c:v>4.0999999999999996</c:v>
                </c:pt>
                <c:pt idx="2703">
                  <c:v>3.6</c:v>
                </c:pt>
                <c:pt idx="2704">
                  <c:v>2.8</c:v>
                </c:pt>
                <c:pt idx="2705">
                  <c:v>2.4</c:v>
                </c:pt>
                <c:pt idx="2706">
                  <c:v>2</c:v>
                </c:pt>
                <c:pt idx="2707">
                  <c:v>2</c:v>
                </c:pt>
                <c:pt idx="2708">
                  <c:v>2.7</c:v>
                </c:pt>
                <c:pt idx="2709">
                  <c:v>3.6</c:v>
                </c:pt>
                <c:pt idx="2710">
                  <c:v>4.2</c:v>
                </c:pt>
                <c:pt idx="2711">
                  <c:v>4.5999999999999996</c:v>
                </c:pt>
                <c:pt idx="2712">
                  <c:v>4.0999999999999996</c:v>
                </c:pt>
                <c:pt idx="2713">
                  <c:v>3.4</c:v>
                </c:pt>
                <c:pt idx="2714">
                  <c:v>2.6</c:v>
                </c:pt>
                <c:pt idx="2715">
                  <c:v>2.8</c:v>
                </c:pt>
                <c:pt idx="2716">
                  <c:v>4.2</c:v>
                </c:pt>
                <c:pt idx="2717">
                  <c:v>4.8</c:v>
                </c:pt>
                <c:pt idx="2718">
                  <c:v>3.2</c:v>
                </c:pt>
                <c:pt idx="2719">
                  <c:v>1.1000000000000001</c:v>
                </c:pt>
                <c:pt idx="2720">
                  <c:v>-0.2</c:v>
                </c:pt>
                <c:pt idx="2721">
                  <c:v>-0.7</c:v>
                </c:pt>
                <c:pt idx="2722">
                  <c:v>-0.7</c:v>
                </c:pt>
                <c:pt idx="2723">
                  <c:v>-0.3</c:v>
                </c:pt>
                <c:pt idx="2724">
                  <c:v>-0.2</c:v>
                </c:pt>
                <c:pt idx="2725">
                  <c:v>0.1</c:v>
                </c:pt>
                <c:pt idx="2726">
                  <c:v>0.5</c:v>
                </c:pt>
                <c:pt idx="2727">
                  <c:v>1</c:v>
                </c:pt>
                <c:pt idx="2728">
                  <c:v>1.3</c:v>
                </c:pt>
                <c:pt idx="2729">
                  <c:v>1.7</c:v>
                </c:pt>
                <c:pt idx="2730">
                  <c:v>2.6</c:v>
                </c:pt>
                <c:pt idx="2731">
                  <c:v>3.6</c:v>
                </c:pt>
                <c:pt idx="2732">
                  <c:v>4.2</c:v>
                </c:pt>
                <c:pt idx="2733">
                  <c:v>4.2</c:v>
                </c:pt>
                <c:pt idx="2734">
                  <c:v>3.2</c:v>
                </c:pt>
                <c:pt idx="2735">
                  <c:v>1.9</c:v>
                </c:pt>
                <c:pt idx="2736">
                  <c:v>0.9</c:v>
                </c:pt>
                <c:pt idx="2737">
                  <c:v>0.1</c:v>
                </c:pt>
                <c:pt idx="2738">
                  <c:v>-0.5</c:v>
                </c:pt>
                <c:pt idx="2739">
                  <c:v>-1</c:v>
                </c:pt>
                <c:pt idx="2740">
                  <c:v>-1.6</c:v>
                </c:pt>
                <c:pt idx="2741">
                  <c:v>-1.6</c:v>
                </c:pt>
                <c:pt idx="2742">
                  <c:v>-1</c:v>
                </c:pt>
                <c:pt idx="2743">
                  <c:v>-0.5</c:v>
                </c:pt>
                <c:pt idx="2744">
                  <c:v>0.4</c:v>
                </c:pt>
                <c:pt idx="2745">
                  <c:v>1.1000000000000001</c:v>
                </c:pt>
                <c:pt idx="2746">
                  <c:v>1.2</c:v>
                </c:pt>
                <c:pt idx="2747">
                  <c:v>1.4</c:v>
                </c:pt>
                <c:pt idx="2748">
                  <c:v>2.4</c:v>
                </c:pt>
                <c:pt idx="2749">
                  <c:v>4</c:v>
                </c:pt>
                <c:pt idx="2750">
                  <c:v>6</c:v>
                </c:pt>
                <c:pt idx="2751">
                  <c:v>8.4</c:v>
                </c:pt>
                <c:pt idx="2752">
                  <c:v>10.6</c:v>
                </c:pt>
                <c:pt idx="2753">
                  <c:v>11.9</c:v>
                </c:pt>
                <c:pt idx="2754">
                  <c:v>11.9</c:v>
                </c:pt>
                <c:pt idx="2755">
                  <c:v>11.9</c:v>
                </c:pt>
                <c:pt idx="2756">
                  <c:v>12.5</c:v>
                </c:pt>
                <c:pt idx="2757">
                  <c:v>13.7</c:v>
                </c:pt>
                <c:pt idx="2758">
                  <c:v>14.7</c:v>
                </c:pt>
                <c:pt idx="2759">
                  <c:v>15.4</c:v>
                </c:pt>
                <c:pt idx="2760">
                  <c:v>16.2</c:v>
                </c:pt>
                <c:pt idx="2761">
                  <c:v>17.100000000000001</c:v>
                </c:pt>
                <c:pt idx="2762">
                  <c:v>17.100000000000001</c:v>
                </c:pt>
                <c:pt idx="2763">
                  <c:v>16.8</c:v>
                </c:pt>
                <c:pt idx="2764">
                  <c:v>17.2</c:v>
                </c:pt>
                <c:pt idx="2765">
                  <c:v>17.600000000000001</c:v>
                </c:pt>
                <c:pt idx="2766">
                  <c:v>17.399999999999999</c:v>
                </c:pt>
                <c:pt idx="2767">
                  <c:v>16.899999999999999</c:v>
                </c:pt>
                <c:pt idx="2768">
                  <c:v>16.3</c:v>
                </c:pt>
                <c:pt idx="2769">
                  <c:v>15.7</c:v>
                </c:pt>
                <c:pt idx="2770">
                  <c:v>15.6</c:v>
                </c:pt>
                <c:pt idx="2771">
                  <c:v>15</c:v>
                </c:pt>
                <c:pt idx="2772">
                  <c:v>12.2</c:v>
                </c:pt>
                <c:pt idx="2773">
                  <c:v>8.1</c:v>
                </c:pt>
                <c:pt idx="2774">
                  <c:v>4.5</c:v>
                </c:pt>
                <c:pt idx="2775">
                  <c:v>2.5</c:v>
                </c:pt>
                <c:pt idx="2776">
                  <c:v>3.7</c:v>
                </c:pt>
                <c:pt idx="2777">
                  <c:v>6.4</c:v>
                </c:pt>
                <c:pt idx="2778">
                  <c:v>8.4</c:v>
                </c:pt>
                <c:pt idx="2779">
                  <c:v>9.1999999999999993</c:v>
                </c:pt>
                <c:pt idx="2780">
                  <c:v>7.4</c:v>
                </c:pt>
                <c:pt idx="2781">
                  <c:v>4.8</c:v>
                </c:pt>
                <c:pt idx="2782">
                  <c:v>3.1</c:v>
                </c:pt>
                <c:pt idx="2783">
                  <c:v>2</c:v>
                </c:pt>
                <c:pt idx="2784">
                  <c:v>1</c:v>
                </c:pt>
                <c:pt idx="2785">
                  <c:v>0.4</c:v>
                </c:pt>
                <c:pt idx="2786">
                  <c:v>0.3</c:v>
                </c:pt>
                <c:pt idx="2787">
                  <c:v>-0.1</c:v>
                </c:pt>
                <c:pt idx="2788">
                  <c:v>-1.4</c:v>
                </c:pt>
                <c:pt idx="2789">
                  <c:v>-2.9</c:v>
                </c:pt>
                <c:pt idx="2790">
                  <c:v>-3.4</c:v>
                </c:pt>
                <c:pt idx="2791">
                  <c:v>-3.1</c:v>
                </c:pt>
                <c:pt idx="2792">
                  <c:v>-2.6</c:v>
                </c:pt>
                <c:pt idx="2793">
                  <c:v>-2.4</c:v>
                </c:pt>
                <c:pt idx="2794">
                  <c:v>-3.3</c:v>
                </c:pt>
                <c:pt idx="2795">
                  <c:v>-4.5999999999999996</c:v>
                </c:pt>
                <c:pt idx="2796">
                  <c:v>-5.2</c:v>
                </c:pt>
                <c:pt idx="2797">
                  <c:v>-5.6</c:v>
                </c:pt>
                <c:pt idx="2798">
                  <c:v>-6.1</c:v>
                </c:pt>
                <c:pt idx="2799">
                  <c:v>-6.5</c:v>
                </c:pt>
                <c:pt idx="2800">
                  <c:v>-6.5</c:v>
                </c:pt>
                <c:pt idx="2801">
                  <c:v>-6</c:v>
                </c:pt>
                <c:pt idx="2802">
                  <c:v>-4.9000000000000004</c:v>
                </c:pt>
                <c:pt idx="2803">
                  <c:v>-4</c:v>
                </c:pt>
                <c:pt idx="2804">
                  <c:v>-4.5999999999999996</c:v>
                </c:pt>
                <c:pt idx="2805">
                  <c:v>-5.7</c:v>
                </c:pt>
                <c:pt idx="2806">
                  <c:v>-5.7</c:v>
                </c:pt>
                <c:pt idx="2807">
                  <c:v>-5</c:v>
                </c:pt>
                <c:pt idx="2808">
                  <c:v>-4.8</c:v>
                </c:pt>
                <c:pt idx="2809">
                  <c:v>-4.8</c:v>
                </c:pt>
                <c:pt idx="2810">
                  <c:v>-5.2</c:v>
                </c:pt>
                <c:pt idx="2811">
                  <c:v>-5.8</c:v>
                </c:pt>
                <c:pt idx="2812">
                  <c:v>-6.6</c:v>
                </c:pt>
                <c:pt idx="2813">
                  <c:v>-7</c:v>
                </c:pt>
                <c:pt idx="2814">
                  <c:v>-7</c:v>
                </c:pt>
                <c:pt idx="2815">
                  <c:v>-7</c:v>
                </c:pt>
                <c:pt idx="2816">
                  <c:v>-7.9</c:v>
                </c:pt>
                <c:pt idx="2817">
                  <c:v>-9.1</c:v>
                </c:pt>
                <c:pt idx="2818">
                  <c:v>-10.199999999999999</c:v>
                </c:pt>
                <c:pt idx="2819">
                  <c:v>-11</c:v>
                </c:pt>
                <c:pt idx="2820">
                  <c:v>-11.4</c:v>
                </c:pt>
                <c:pt idx="2821">
                  <c:v>-11.6</c:v>
                </c:pt>
                <c:pt idx="2822">
                  <c:v>-12.4</c:v>
                </c:pt>
                <c:pt idx="2823">
                  <c:v>-13.6</c:v>
                </c:pt>
                <c:pt idx="2824">
                  <c:v>-14.4</c:v>
                </c:pt>
                <c:pt idx="2825">
                  <c:v>-14.8</c:v>
                </c:pt>
                <c:pt idx="2826">
                  <c:v>-15.3</c:v>
                </c:pt>
                <c:pt idx="2827">
                  <c:v>-15.3</c:v>
                </c:pt>
                <c:pt idx="2828">
                  <c:v>-13.9</c:v>
                </c:pt>
                <c:pt idx="2829">
                  <c:v>-11.6</c:v>
                </c:pt>
                <c:pt idx="2830">
                  <c:v>-8.6999999999999993</c:v>
                </c:pt>
                <c:pt idx="2831">
                  <c:v>-5.9</c:v>
                </c:pt>
                <c:pt idx="2832">
                  <c:v>-3.4</c:v>
                </c:pt>
                <c:pt idx="2833">
                  <c:v>-1.5</c:v>
                </c:pt>
                <c:pt idx="2834">
                  <c:v>-0.2</c:v>
                </c:pt>
                <c:pt idx="2835">
                  <c:v>0.3</c:v>
                </c:pt>
                <c:pt idx="2836">
                  <c:v>0.3</c:v>
                </c:pt>
                <c:pt idx="2837">
                  <c:v>0.2</c:v>
                </c:pt>
                <c:pt idx="2838">
                  <c:v>0.8</c:v>
                </c:pt>
                <c:pt idx="2839">
                  <c:v>2.1</c:v>
                </c:pt>
                <c:pt idx="2840">
                  <c:v>3.9</c:v>
                </c:pt>
                <c:pt idx="2841">
                  <c:v>5.5</c:v>
                </c:pt>
                <c:pt idx="2842">
                  <c:v>6</c:v>
                </c:pt>
                <c:pt idx="2843">
                  <c:v>5.7</c:v>
                </c:pt>
                <c:pt idx="2844">
                  <c:v>5.0999999999999996</c:v>
                </c:pt>
                <c:pt idx="2845">
                  <c:v>4.0999999999999996</c:v>
                </c:pt>
                <c:pt idx="2846">
                  <c:v>2.5</c:v>
                </c:pt>
                <c:pt idx="2847">
                  <c:v>0.9</c:v>
                </c:pt>
                <c:pt idx="2848">
                  <c:v>-0.2</c:v>
                </c:pt>
                <c:pt idx="2849">
                  <c:v>-1</c:v>
                </c:pt>
                <c:pt idx="2850">
                  <c:v>-1.9</c:v>
                </c:pt>
                <c:pt idx="2851">
                  <c:v>-3</c:v>
                </c:pt>
                <c:pt idx="2852">
                  <c:v>-4.8</c:v>
                </c:pt>
                <c:pt idx="2853">
                  <c:v>-6.3</c:v>
                </c:pt>
                <c:pt idx="2854">
                  <c:v>-7.6</c:v>
                </c:pt>
                <c:pt idx="2855">
                  <c:v>-8.5</c:v>
                </c:pt>
                <c:pt idx="2856">
                  <c:v>-10</c:v>
                </c:pt>
                <c:pt idx="2857">
                  <c:v>-11.1</c:v>
                </c:pt>
                <c:pt idx="2858">
                  <c:v>-10.8</c:v>
                </c:pt>
                <c:pt idx="2859">
                  <c:v>-10.199999999999999</c:v>
                </c:pt>
                <c:pt idx="2860">
                  <c:v>-10.5</c:v>
                </c:pt>
                <c:pt idx="2861">
                  <c:v>-11.5</c:v>
                </c:pt>
                <c:pt idx="2862">
                  <c:v>-12.6</c:v>
                </c:pt>
                <c:pt idx="2863">
                  <c:v>-13.2</c:v>
                </c:pt>
                <c:pt idx="2864">
                  <c:v>-12</c:v>
                </c:pt>
                <c:pt idx="2865">
                  <c:v>-10.7</c:v>
                </c:pt>
                <c:pt idx="2866">
                  <c:v>-12</c:v>
                </c:pt>
                <c:pt idx="2867">
                  <c:v>-13.9</c:v>
                </c:pt>
                <c:pt idx="2868">
                  <c:v>-13.5</c:v>
                </c:pt>
                <c:pt idx="2869">
                  <c:v>-11.5</c:v>
                </c:pt>
                <c:pt idx="2870">
                  <c:v>-9.5</c:v>
                </c:pt>
                <c:pt idx="2871">
                  <c:v>-8</c:v>
                </c:pt>
                <c:pt idx="2872">
                  <c:v>-7.9</c:v>
                </c:pt>
                <c:pt idx="2873">
                  <c:v>-8.5</c:v>
                </c:pt>
                <c:pt idx="2874">
                  <c:v>-8.8000000000000007</c:v>
                </c:pt>
                <c:pt idx="2875">
                  <c:v>-8.8000000000000007</c:v>
                </c:pt>
                <c:pt idx="2876">
                  <c:v>-8</c:v>
                </c:pt>
                <c:pt idx="2877">
                  <c:v>-7.2</c:v>
                </c:pt>
                <c:pt idx="2878">
                  <c:v>-6.7</c:v>
                </c:pt>
                <c:pt idx="2879">
                  <c:v>-6.6</c:v>
                </c:pt>
                <c:pt idx="2880">
                  <c:v>-6.9</c:v>
                </c:pt>
                <c:pt idx="2881">
                  <c:v>-7.3</c:v>
                </c:pt>
                <c:pt idx="2882">
                  <c:v>-7.9</c:v>
                </c:pt>
                <c:pt idx="2883">
                  <c:v>-9</c:v>
                </c:pt>
                <c:pt idx="2884">
                  <c:v>-10.5</c:v>
                </c:pt>
                <c:pt idx="2885">
                  <c:v>-11.8</c:v>
                </c:pt>
                <c:pt idx="2886">
                  <c:v>-12.2</c:v>
                </c:pt>
                <c:pt idx="2887">
                  <c:v>-11.8</c:v>
                </c:pt>
                <c:pt idx="2888">
                  <c:v>-11.5</c:v>
                </c:pt>
                <c:pt idx="2889">
                  <c:v>-11.4</c:v>
                </c:pt>
                <c:pt idx="2890">
                  <c:v>-11.7</c:v>
                </c:pt>
                <c:pt idx="2891">
                  <c:v>-12.2</c:v>
                </c:pt>
                <c:pt idx="2892">
                  <c:v>-12</c:v>
                </c:pt>
                <c:pt idx="2893">
                  <c:v>-11.2</c:v>
                </c:pt>
                <c:pt idx="2894">
                  <c:v>-11.6</c:v>
                </c:pt>
                <c:pt idx="2895">
                  <c:v>-13</c:v>
                </c:pt>
                <c:pt idx="2896">
                  <c:v>-14.2</c:v>
                </c:pt>
                <c:pt idx="2897">
                  <c:v>-15.2</c:v>
                </c:pt>
                <c:pt idx="2898">
                  <c:v>-15.7</c:v>
                </c:pt>
                <c:pt idx="2899">
                  <c:v>-15.4</c:v>
                </c:pt>
                <c:pt idx="2900">
                  <c:v>-14.4</c:v>
                </c:pt>
                <c:pt idx="2901">
                  <c:v>-13.3</c:v>
                </c:pt>
                <c:pt idx="2902">
                  <c:v>-11.7</c:v>
                </c:pt>
                <c:pt idx="2903">
                  <c:v>-10.3</c:v>
                </c:pt>
                <c:pt idx="2904">
                  <c:v>-10.9</c:v>
                </c:pt>
                <c:pt idx="2905">
                  <c:v>-12.3</c:v>
                </c:pt>
                <c:pt idx="2906">
                  <c:v>-12.3</c:v>
                </c:pt>
                <c:pt idx="2907">
                  <c:v>-11.9</c:v>
                </c:pt>
                <c:pt idx="2908">
                  <c:v>-13.5</c:v>
                </c:pt>
                <c:pt idx="2909">
                  <c:v>-15.5</c:v>
                </c:pt>
                <c:pt idx="2910">
                  <c:v>-14.5</c:v>
                </c:pt>
                <c:pt idx="2911">
                  <c:v>-12.6</c:v>
                </c:pt>
                <c:pt idx="2912">
                  <c:v>-13.1</c:v>
                </c:pt>
                <c:pt idx="2913">
                  <c:v>-14.1</c:v>
                </c:pt>
                <c:pt idx="2914">
                  <c:v>-13.9</c:v>
                </c:pt>
                <c:pt idx="2915">
                  <c:v>-13.2</c:v>
                </c:pt>
                <c:pt idx="2916">
                  <c:v>-12.2</c:v>
                </c:pt>
                <c:pt idx="2917">
                  <c:v>-12.3</c:v>
                </c:pt>
                <c:pt idx="2918">
                  <c:v>-14.2</c:v>
                </c:pt>
                <c:pt idx="2919">
                  <c:v>-15.7</c:v>
                </c:pt>
                <c:pt idx="2920">
                  <c:v>-15</c:v>
                </c:pt>
                <c:pt idx="2921">
                  <c:v>-14</c:v>
                </c:pt>
                <c:pt idx="2922">
                  <c:v>-13.8</c:v>
                </c:pt>
                <c:pt idx="2923">
                  <c:v>-13.6</c:v>
                </c:pt>
                <c:pt idx="2924">
                  <c:v>-13.1</c:v>
                </c:pt>
                <c:pt idx="2925">
                  <c:v>-12.4</c:v>
                </c:pt>
                <c:pt idx="2926">
                  <c:v>-11.6</c:v>
                </c:pt>
                <c:pt idx="2927">
                  <c:v>-10.9</c:v>
                </c:pt>
                <c:pt idx="2928">
                  <c:v>-10.199999999999999</c:v>
                </c:pt>
                <c:pt idx="2929">
                  <c:v>-10.199999999999999</c:v>
                </c:pt>
                <c:pt idx="2930">
                  <c:v>-11.4</c:v>
                </c:pt>
                <c:pt idx="2931">
                  <c:v>-12.9</c:v>
                </c:pt>
                <c:pt idx="2932">
                  <c:v>-13.8</c:v>
                </c:pt>
                <c:pt idx="2933">
                  <c:v>-14.4</c:v>
                </c:pt>
                <c:pt idx="2934">
                  <c:v>-14.8</c:v>
                </c:pt>
                <c:pt idx="2935">
                  <c:v>-14</c:v>
                </c:pt>
                <c:pt idx="2936">
                  <c:v>-11.7</c:v>
                </c:pt>
                <c:pt idx="2937">
                  <c:v>-9.6999999999999993</c:v>
                </c:pt>
                <c:pt idx="2938">
                  <c:v>-9.3000000000000007</c:v>
                </c:pt>
                <c:pt idx="2939">
                  <c:v>-9.8000000000000007</c:v>
                </c:pt>
                <c:pt idx="2940">
                  <c:v>-10.5</c:v>
                </c:pt>
                <c:pt idx="2941">
                  <c:v>-11.2</c:v>
                </c:pt>
                <c:pt idx="2942">
                  <c:v>-12</c:v>
                </c:pt>
                <c:pt idx="2943">
                  <c:v>-12.5</c:v>
                </c:pt>
                <c:pt idx="2944">
                  <c:v>-12.9</c:v>
                </c:pt>
                <c:pt idx="2945">
                  <c:v>-13.3</c:v>
                </c:pt>
                <c:pt idx="2946">
                  <c:v>-13.5</c:v>
                </c:pt>
                <c:pt idx="2947">
                  <c:v>-14</c:v>
                </c:pt>
                <c:pt idx="2948">
                  <c:v>-14.9</c:v>
                </c:pt>
                <c:pt idx="2949">
                  <c:v>-16</c:v>
                </c:pt>
                <c:pt idx="2950">
                  <c:v>-17.100000000000001</c:v>
                </c:pt>
                <c:pt idx="2951">
                  <c:v>-17.7</c:v>
                </c:pt>
                <c:pt idx="2952">
                  <c:v>-17.7</c:v>
                </c:pt>
                <c:pt idx="2953">
                  <c:v>-17.399999999999999</c:v>
                </c:pt>
                <c:pt idx="2954">
                  <c:v>-17.3</c:v>
                </c:pt>
                <c:pt idx="2955">
                  <c:v>-17.100000000000001</c:v>
                </c:pt>
                <c:pt idx="2956">
                  <c:v>-17.100000000000001</c:v>
                </c:pt>
                <c:pt idx="2957">
                  <c:v>-16.600000000000001</c:v>
                </c:pt>
                <c:pt idx="2958">
                  <c:v>-15.4</c:v>
                </c:pt>
                <c:pt idx="2959">
                  <c:v>-14.4</c:v>
                </c:pt>
                <c:pt idx="2960">
                  <c:v>-14.2</c:v>
                </c:pt>
                <c:pt idx="2961">
                  <c:v>-13.7</c:v>
                </c:pt>
                <c:pt idx="2962">
                  <c:v>-11.6</c:v>
                </c:pt>
                <c:pt idx="2963">
                  <c:v>-10.1</c:v>
                </c:pt>
                <c:pt idx="2964">
                  <c:v>-10.5</c:v>
                </c:pt>
                <c:pt idx="2965">
                  <c:v>-11.7</c:v>
                </c:pt>
                <c:pt idx="2966">
                  <c:v>-13.5</c:v>
                </c:pt>
                <c:pt idx="2967">
                  <c:v>-15.1</c:v>
                </c:pt>
                <c:pt idx="2968">
                  <c:v>-15.6</c:v>
                </c:pt>
                <c:pt idx="2969">
                  <c:v>-16.3</c:v>
                </c:pt>
                <c:pt idx="2970">
                  <c:v>-18</c:v>
                </c:pt>
                <c:pt idx="2971">
                  <c:v>-19.5</c:v>
                </c:pt>
                <c:pt idx="2972">
                  <c:v>-20.399999999999999</c:v>
                </c:pt>
                <c:pt idx="2973">
                  <c:v>-20.399999999999999</c:v>
                </c:pt>
                <c:pt idx="2974">
                  <c:v>-19.7</c:v>
                </c:pt>
                <c:pt idx="2975">
                  <c:v>-19</c:v>
                </c:pt>
                <c:pt idx="2976">
                  <c:v>-18.7</c:v>
                </c:pt>
                <c:pt idx="2977">
                  <c:v>-18.5</c:v>
                </c:pt>
                <c:pt idx="2978">
                  <c:v>-17.8</c:v>
                </c:pt>
                <c:pt idx="2979">
                  <c:v>-17.399999999999999</c:v>
                </c:pt>
                <c:pt idx="2980">
                  <c:v>-17.399999999999999</c:v>
                </c:pt>
                <c:pt idx="2981">
                  <c:v>-17.7</c:v>
                </c:pt>
                <c:pt idx="2982">
                  <c:v>-18</c:v>
                </c:pt>
                <c:pt idx="2983">
                  <c:v>-18.7</c:v>
                </c:pt>
                <c:pt idx="2984">
                  <c:v>-20.2</c:v>
                </c:pt>
                <c:pt idx="2985">
                  <c:v>-21.1</c:v>
                </c:pt>
                <c:pt idx="2986">
                  <c:v>-20.9</c:v>
                </c:pt>
                <c:pt idx="2987">
                  <c:v>-20.100000000000001</c:v>
                </c:pt>
                <c:pt idx="2988">
                  <c:v>-19.600000000000001</c:v>
                </c:pt>
                <c:pt idx="2989">
                  <c:v>-19.3</c:v>
                </c:pt>
                <c:pt idx="2990">
                  <c:v>-19.3</c:v>
                </c:pt>
                <c:pt idx="2991">
                  <c:v>-19.2</c:v>
                </c:pt>
                <c:pt idx="2992">
                  <c:v>-18.7</c:v>
                </c:pt>
                <c:pt idx="2993">
                  <c:v>-17.899999999999999</c:v>
                </c:pt>
                <c:pt idx="2994">
                  <c:v>-17.3</c:v>
                </c:pt>
                <c:pt idx="2995">
                  <c:v>-16.3</c:v>
                </c:pt>
                <c:pt idx="2996">
                  <c:v>-14.8</c:v>
                </c:pt>
                <c:pt idx="2997">
                  <c:v>-13.6</c:v>
                </c:pt>
                <c:pt idx="2998">
                  <c:v>-13.1</c:v>
                </c:pt>
                <c:pt idx="2999">
                  <c:v>-13.2</c:v>
                </c:pt>
                <c:pt idx="3000">
                  <c:v>-14</c:v>
                </c:pt>
                <c:pt idx="3001">
                  <c:v>-14.7</c:v>
                </c:pt>
                <c:pt idx="3002">
                  <c:v>-15.3</c:v>
                </c:pt>
                <c:pt idx="3003">
                  <c:v>-15.6</c:v>
                </c:pt>
                <c:pt idx="3004">
                  <c:v>-15.7</c:v>
                </c:pt>
                <c:pt idx="3005">
                  <c:v>-16.100000000000001</c:v>
                </c:pt>
                <c:pt idx="3006">
                  <c:v>-17.100000000000001</c:v>
                </c:pt>
                <c:pt idx="3007">
                  <c:v>-18.399999999999999</c:v>
                </c:pt>
                <c:pt idx="3008">
                  <c:v>-20</c:v>
                </c:pt>
                <c:pt idx="3009">
                  <c:v>-21.4</c:v>
                </c:pt>
                <c:pt idx="3010">
                  <c:v>-22.3</c:v>
                </c:pt>
                <c:pt idx="3011">
                  <c:v>-22.5</c:v>
                </c:pt>
                <c:pt idx="3012">
                  <c:v>-22.2</c:v>
                </c:pt>
                <c:pt idx="3013">
                  <c:v>-22.6</c:v>
                </c:pt>
                <c:pt idx="3014">
                  <c:v>-24</c:v>
                </c:pt>
                <c:pt idx="3015">
                  <c:v>-25</c:v>
                </c:pt>
                <c:pt idx="3016">
                  <c:v>-24.5</c:v>
                </c:pt>
                <c:pt idx="3017">
                  <c:v>-23.1</c:v>
                </c:pt>
                <c:pt idx="3018">
                  <c:v>-21.3</c:v>
                </c:pt>
                <c:pt idx="3019">
                  <c:v>-19.899999999999999</c:v>
                </c:pt>
                <c:pt idx="3020">
                  <c:v>-19.7</c:v>
                </c:pt>
                <c:pt idx="3021">
                  <c:v>-19.8</c:v>
                </c:pt>
                <c:pt idx="3022">
                  <c:v>-19.8</c:v>
                </c:pt>
                <c:pt idx="3023">
                  <c:v>-19.5</c:v>
                </c:pt>
                <c:pt idx="3024">
                  <c:v>-19.2</c:v>
                </c:pt>
                <c:pt idx="3025">
                  <c:v>-19.100000000000001</c:v>
                </c:pt>
                <c:pt idx="3026">
                  <c:v>-19.2</c:v>
                </c:pt>
                <c:pt idx="3027">
                  <c:v>-19.399999999999999</c:v>
                </c:pt>
                <c:pt idx="3028">
                  <c:v>-20</c:v>
                </c:pt>
                <c:pt idx="3029">
                  <c:v>-20.100000000000001</c:v>
                </c:pt>
                <c:pt idx="3030">
                  <c:v>-19.5</c:v>
                </c:pt>
                <c:pt idx="3031">
                  <c:v>-18.7</c:v>
                </c:pt>
                <c:pt idx="3032">
                  <c:v>-18.2</c:v>
                </c:pt>
                <c:pt idx="3033">
                  <c:v>-18.100000000000001</c:v>
                </c:pt>
                <c:pt idx="3034">
                  <c:v>-18.2</c:v>
                </c:pt>
                <c:pt idx="3035">
                  <c:v>-18.600000000000001</c:v>
                </c:pt>
                <c:pt idx="3036">
                  <c:v>-19.3</c:v>
                </c:pt>
                <c:pt idx="3037">
                  <c:v>-19.5</c:v>
                </c:pt>
                <c:pt idx="3038">
                  <c:v>-19</c:v>
                </c:pt>
                <c:pt idx="3039">
                  <c:v>-17.8</c:v>
                </c:pt>
                <c:pt idx="3040">
                  <c:v>-16.100000000000001</c:v>
                </c:pt>
                <c:pt idx="3041">
                  <c:v>-14.4</c:v>
                </c:pt>
                <c:pt idx="3042">
                  <c:v>-12.6</c:v>
                </c:pt>
                <c:pt idx="3043">
                  <c:v>-11.1</c:v>
                </c:pt>
                <c:pt idx="3044">
                  <c:v>-9.8000000000000007</c:v>
                </c:pt>
                <c:pt idx="3045">
                  <c:v>-8.9</c:v>
                </c:pt>
                <c:pt idx="3046">
                  <c:v>-8.6999999999999993</c:v>
                </c:pt>
                <c:pt idx="3047">
                  <c:v>-8.1999999999999993</c:v>
                </c:pt>
                <c:pt idx="3048">
                  <c:v>-7</c:v>
                </c:pt>
                <c:pt idx="3049">
                  <c:v>-6.5</c:v>
                </c:pt>
                <c:pt idx="3050">
                  <c:v>-7.2</c:v>
                </c:pt>
                <c:pt idx="3051">
                  <c:v>-8.1</c:v>
                </c:pt>
                <c:pt idx="3052">
                  <c:v>-8.1999999999999993</c:v>
                </c:pt>
                <c:pt idx="3053">
                  <c:v>-8</c:v>
                </c:pt>
                <c:pt idx="3054">
                  <c:v>-7.9</c:v>
                </c:pt>
                <c:pt idx="3055">
                  <c:v>-7.8</c:v>
                </c:pt>
                <c:pt idx="3056">
                  <c:v>-7.9</c:v>
                </c:pt>
                <c:pt idx="3057">
                  <c:v>-8.5</c:v>
                </c:pt>
                <c:pt idx="3058">
                  <c:v>-9.9</c:v>
                </c:pt>
                <c:pt idx="3059">
                  <c:v>-11.9</c:v>
                </c:pt>
                <c:pt idx="3060">
                  <c:v>-14.1</c:v>
                </c:pt>
                <c:pt idx="3061">
                  <c:v>-15.7</c:v>
                </c:pt>
                <c:pt idx="3062">
                  <c:v>-15.9</c:v>
                </c:pt>
                <c:pt idx="3063">
                  <c:v>-15.1</c:v>
                </c:pt>
                <c:pt idx="3064">
                  <c:v>-13.6</c:v>
                </c:pt>
                <c:pt idx="3065">
                  <c:v>-11.5</c:v>
                </c:pt>
                <c:pt idx="3066">
                  <c:v>-8.6</c:v>
                </c:pt>
                <c:pt idx="3067">
                  <c:v>-7.3</c:v>
                </c:pt>
                <c:pt idx="3068">
                  <c:v>-9.3000000000000007</c:v>
                </c:pt>
                <c:pt idx="3069">
                  <c:v>-11.5</c:v>
                </c:pt>
                <c:pt idx="3070">
                  <c:v>-11.8</c:v>
                </c:pt>
                <c:pt idx="3071">
                  <c:v>-11.6</c:v>
                </c:pt>
                <c:pt idx="3072">
                  <c:v>-11.4</c:v>
                </c:pt>
                <c:pt idx="3073">
                  <c:v>-11.6</c:v>
                </c:pt>
                <c:pt idx="3074">
                  <c:v>-12.1</c:v>
                </c:pt>
                <c:pt idx="3075">
                  <c:v>-12.6</c:v>
                </c:pt>
                <c:pt idx="3076">
                  <c:v>-12.7</c:v>
                </c:pt>
                <c:pt idx="3077">
                  <c:v>-13.2</c:v>
                </c:pt>
                <c:pt idx="3078">
                  <c:v>-14.3</c:v>
                </c:pt>
                <c:pt idx="3079">
                  <c:v>-15.5</c:v>
                </c:pt>
                <c:pt idx="3080">
                  <c:v>-16.3</c:v>
                </c:pt>
                <c:pt idx="3081">
                  <c:v>-16.8</c:v>
                </c:pt>
                <c:pt idx="3082">
                  <c:v>-16.899999999999999</c:v>
                </c:pt>
                <c:pt idx="3083">
                  <c:v>-17.100000000000001</c:v>
                </c:pt>
                <c:pt idx="3084">
                  <c:v>-17.3</c:v>
                </c:pt>
                <c:pt idx="3085">
                  <c:v>-17.399999999999999</c:v>
                </c:pt>
                <c:pt idx="3086">
                  <c:v>-17.3</c:v>
                </c:pt>
                <c:pt idx="3087">
                  <c:v>-16.600000000000001</c:v>
                </c:pt>
                <c:pt idx="3088">
                  <c:v>-14.9</c:v>
                </c:pt>
                <c:pt idx="3089">
                  <c:v>-13.1</c:v>
                </c:pt>
                <c:pt idx="3090">
                  <c:v>-11.2</c:v>
                </c:pt>
                <c:pt idx="3091">
                  <c:v>-10.199999999999999</c:v>
                </c:pt>
                <c:pt idx="3092">
                  <c:v>-10.6</c:v>
                </c:pt>
                <c:pt idx="3093">
                  <c:v>-12.2</c:v>
                </c:pt>
                <c:pt idx="3094">
                  <c:v>-14.6</c:v>
                </c:pt>
                <c:pt idx="3095">
                  <c:v>-16.7</c:v>
                </c:pt>
                <c:pt idx="3096">
                  <c:v>-17.899999999999999</c:v>
                </c:pt>
                <c:pt idx="3097">
                  <c:v>-18.100000000000001</c:v>
                </c:pt>
                <c:pt idx="3098">
                  <c:v>-17.8</c:v>
                </c:pt>
                <c:pt idx="3099">
                  <c:v>-17.600000000000001</c:v>
                </c:pt>
                <c:pt idx="3100">
                  <c:v>-17.7</c:v>
                </c:pt>
                <c:pt idx="3101">
                  <c:v>-18.100000000000001</c:v>
                </c:pt>
                <c:pt idx="3102">
                  <c:v>-18.899999999999999</c:v>
                </c:pt>
                <c:pt idx="3103">
                  <c:v>-19.100000000000001</c:v>
                </c:pt>
                <c:pt idx="3104">
                  <c:v>-18.2</c:v>
                </c:pt>
                <c:pt idx="3105">
                  <c:v>-17.5</c:v>
                </c:pt>
                <c:pt idx="3106">
                  <c:v>-17.3</c:v>
                </c:pt>
                <c:pt idx="3107">
                  <c:v>-16.8</c:v>
                </c:pt>
                <c:pt idx="3108">
                  <c:v>-15.5</c:v>
                </c:pt>
                <c:pt idx="3109">
                  <c:v>-14.3</c:v>
                </c:pt>
                <c:pt idx="3110">
                  <c:v>-14.6</c:v>
                </c:pt>
                <c:pt idx="3111">
                  <c:v>-15.4</c:v>
                </c:pt>
                <c:pt idx="3112">
                  <c:v>-16.399999999999999</c:v>
                </c:pt>
                <c:pt idx="3113">
                  <c:v>-16.100000000000001</c:v>
                </c:pt>
                <c:pt idx="3114">
                  <c:v>-13.5</c:v>
                </c:pt>
                <c:pt idx="3115">
                  <c:v>-10.8</c:v>
                </c:pt>
                <c:pt idx="3116">
                  <c:v>-9.4</c:v>
                </c:pt>
                <c:pt idx="3117">
                  <c:v>-8.5</c:v>
                </c:pt>
                <c:pt idx="3118">
                  <c:v>-8</c:v>
                </c:pt>
                <c:pt idx="3119">
                  <c:v>-7.4</c:v>
                </c:pt>
                <c:pt idx="3120">
                  <c:v>-6.3</c:v>
                </c:pt>
                <c:pt idx="3121">
                  <c:v>-5.5</c:v>
                </c:pt>
                <c:pt idx="3122">
                  <c:v>-5.7</c:v>
                </c:pt>
                <c:pt idx="3123">
                  <c:v>-6.5</c:v>
                </c:pt>
                <c:pt idx="3124">
                  <c:v>-7.1</c:v>
                </c:pt>
                <c:pt idx="3125">
                  <c:v>-7.7</c:v>
                </c:pt>
                <c:pt idx="3126">
                  <c:v>-9.1999999999999993</c:v>
                </c:pt>
                <c:pt idx="3127">
                  <c:v>-10.9</c:v>
                </c:pt>
                <c:pt idx="3128">
                  <c:v>-12.3</c:v>
                </c:pt>
                <c:pt idx="3129">
                  <c:v>-13.4</c:v>
                </c:pt>
                <c:pt idx="3130">
                  <c:v>-14.2</c:v>
                </c:pt>
                <c:pt idx="3131">
                  <c:v>-15.1</c:v>
                </c:pt>
                <c:pt idx="3132">
                  <c:v>-16.399999999999999</c:v>
                </c:pt>
                <c:pt idx="3133">
                  <c:v>-17.100000000000001</c:v>
                </c:pt>
                <c:pt idx="3134">
                  <c:v>-16.2</c:v>
                </c:pt>
                <c:pt idx="3135">
                  <c:v>-15.1</c:v>
                </c:pt>
                <c:pt idx="3136">
                  <c:v>-15.1</c:v>
                </c:pt>
                <c:pt idx="3137">
                  <c:v>-16.100000000000001</c:v>
                </c:pt>
                <c:pt idx="3138">
                  <c:v>-18.5</c:v>
                </c:pt>
                <c:pt idx="3139">
                  <c:v>-20.100000000000001</c:v>
                </c:pt>
                <c:pt idx="3140">
                  <c:v>-18.899999999999999</c:v>
                </c:pt>
                <c:pt idx="3141">
                  <c:v>-17</c:v>
                </c:pt>
                <c:pt idx="3142">
                  <c:v>-15.2</c:v>
                </c:pt>
                <c:pt idx="3143">
                  <c:v>-14.2</c:v>
                </c:pt>
                <c:pt idx="3144">
                  <c:v>-14.1</c:v>
                </c:pt>
                <c:pt idx="3145">
                  <c:v>-14.3</c:v>
                </c:pt>
                <c:pt idx="3146">
                  <c:v>-14.6</c:v>
                </c:pt>
                <c:pt idx="3147">
                  <c:v>-14.8</c:v>
                </c:pt>
                <c:pt idx="3148">
                  <c:v>-14.9</c:v>
                </c:pt>
                <c:pt idx="3149">
                  <c:v>-15.4</c:v>
                </c:pt>
                <c:pt idx="3150">
                  <c:v>-16.399999999999999</c:v>
                </c:pt>
                <c:pt idx="3151">
                  <c:v>-17.2</c:v>
                </c:pt>
                <c:pt idx="3152">
                  <c:v>-16.7</c:v>
                </c:pt>
                <c:pt idx="3153">
                  <c:v>-15.4</c:v>
                </c:pt>
                <c:pt idx="3154">
                  <c:v>-13.4</c:v>
                </c:pt>
                <c:pt idx="3155">
                  <c:v>-12.1</c:v>
                </c:pt>
                <c:pt idx="3156">
                  <c:v>-12.4</c:v>
                </c:pt>
                <c:pt idx="3157">
                  <c:v>-13.3</c:v>
                </c:pt>
                <c:pt idx="3158">
                  <c:v>-13.7</c:v>
                </c:pt>
                <c:pt idx="3159">
                  <c:v>-14.2</c:v>
                </c:pt>
                <c:pt idx="3160">
                  <c:v>-15</c:v>
                </c:pt>
                <c:pt idx="3161">
                  <c:v>-15</c:v>
                </c:pt>
                <c:pt idx="3162">
                  <c:v>-13.9</c:v>
                </c:pt>
                <c:pt idx="3163">
                  <c:v>-12.4</c:v>
                </c:pt>
                <c:pt idx="3164">
                  <c:v>-11.4</c:v>
                </c:pt>
                <c:pt idx="3165">
                  <c:v>-10</c:v>
                </c:pt>
                <c:pt idx="3166">
                  <c:v>-7.8</c:v>
                </c:pt>
                <c:pt idx="3167">
                  <c:v>-5.6</c:v>
                </c:pt>
                <c:pt idx="3168">
                  <c:v>-4.0999999999999996</c:v>
                </c:pt>
                <c:pt idx="3169">
                  <c:v>-2.7</c:v>
                </c:pt>
                <c:pt idx="3170">
                  <c:v>-1.3</c:v>
                </c:pt>
                <c:pt idx="3171">
                  <c:v>-0.4</c:v>
                </c:pt>
                <c:pt idx="3172">
                  <c:v>0.1</c:v>
                </c:pt>
                <c:pt idx="3173">
                  <c:v>0.6</c:v>
                </c:pt>
                <c:pt idx="3174">
                  <c:v>1.4</c:v>
                </c:pt>
                <c:pt idx="3175">
                  <c:v>2.2999999999999998</c:v>
                </c:pt>
                <c:pt idx="3176">
                  <c:v>2.9</c:v>
                </c:pt>
                <c:pt idx="3177">
                  <c:v>2.8</c:v>
                </c:pt>
                <c:pt idx="3178">
                  <c:v>1.5</c:v>
                </c:pt>
                <c:pt idx="3179">
                  <c:v>-0.4</c:v>
                </c:pt>
                <c:pt idx="3180">
                  <c:v>-2.2000000000000002</c:v>
                </c:pt>
                <c:pt idx="3181">
                  <c:v>-4.0999999999999996</c:v>
                </c:pt>
                <c:pt idx="3182">
                  <c:v>-5.9</c:v>
                </c:pt>
                <c:pt idx="3183">
                  <c:v>-8</c:v>
                </c:pt>
                <c:pt idx="3184">
                  <c:v>-10.3</c:v>
                </c:pt>
                <c:pt idx="3185">
                  <c:v>-11.7</c:v>
                </c:pt>
                <c:pt idx="3186">
                  <c:v>-11.4</c:v>
                </c:pt>
                <c:pt idx="3187">
                  <c:v>-9.8000000000000007</c:v>
                </c:pt>
                <c:pt idx="3188">
                  <c:v>-7.4</c:v>
                </c:pt>
                <c:pt idx="3189">
                  <c:v>-5.4</c:v>
                </c:pt>
                <c:pt idx="3190">
                  <c:v>-4.7</c:v>
                </c:pt>
                <c:pt idx="3191">
                  <c:v>-3.8</c:v>
                </c:pt>
                <c:pt idx="3192">
                  <c:v>-2.2999999999999998</c:v>
                </c:pt>
                <c:pt idx="3193">
                  <c:v>-0.8</c:v>
                </c:pt>
                <c:pt idx="3194">
                  <c:v>0.3</c:v>
                </c:pt>
                <c:pt idx="3195">
                  <c:v>1</c:v>
                </c:pt>
                <c:pt idx="3196">
                  <c:v>1.8</c:v>
                </c:pt>
                <c:pt idx="3197">
                  <c:v>2.9</c:v>
                </c:pt>
                <c:pt idx="3198">
                  <c:v>4.5999999999999996</c:v>
                </c:pt>
                <c:pt idx="3199">
                  <c:v>6.6</c:v>
                </c:pt>
                <c:pt idx="3200">
                  <c:v>8.9</c:v>
                </c:pt>
                <c:pt idx="3201">
                  <c:v>10.4</c:v>
                </c:pt>
                <c:pt idx="3202">
                  <c:v>10.4</c:v>
                </c:pt>
                <c:pt idx="3203">
                  <c:v>10.3</c:v>
                </c:pt>
                <c:pt idx="3204">
                  <c:v>10.7</c:v>
                </c:pt>
                <c:pt idx="3205">
                  <c:v>11</c:v>
                </c:pt>
                <c:pt idx="3206">
                  <c:v>10.6</c:v>
                </c:pt>
                <c:pt idx="3207">
                  <c:v>10.5</c:v>
                </c:pt>
                <c:pt idx="3208">
                  <c:v>11</c:v>
                </c:pt>
                <c:pt idx="3209">
                  <c:v>11.3</c:v>
                </c:pt>
                <c:pt idx="3210">
                  <c:v>10.9</c:v>
                </c:pt>
                <c:pt idx="3211">
                  <c:v>10.199999999999999</c:v>
                </c:pt>
                <c:pt idx="3212">
                  <c:v>9.3000000000000007</c:v>
                </c:pt>
                <c:pt idx="3213">
                  <c:v>9.6999999999999993</c:v>
                </c:pt>
                <c:pt idx="3214">
                  <c:v>10.1</c:v>
                </c:pt>
                <c:pt idx="3215">
                  <c:v>11.5</c:v>
                </c:pt>
                <c:pt idx="3216">
                  <c:v>12.8</c:v>
                </c:pt>
                <c:pt idx="3217">
                  <c:v>12.4</c:v>
                </c:pt>
                <c:pt idx="3218">
                  <c:v>11.3</c:v>
                </c:pt>
                <c:pt idx="3219">
                  <c:v>10.3</c:v>
                </c:pt>
                <c:pt idx="3220">
                  <c:v>9.8000000000000007</c:v>
                </c:pt>
                <c:pt idx="3221">
                  <c:v>8.5</c:v>
                </c:pt>
                <c:pt idx="3222">
                  <c:v>6.2</c:v>
                </c:pt>
                <c:pt idx="3223">
                  <c:v>6.3</c:v>
                </c:pt>
                <c:pt idx="3224">
                  <c:v>5.5</c:v>
                </c:pt>
                <c:pt idx="3225">
                  <c:v>3.9</c:v>
                </c:pt>
                <c:pt idx="3226">
                  <c:v>3.1</c:v>
                </c:pt>
                <c:pt idx="3227">
                  <c:v>3</c:v>
                </c:pt>
                <c:pt idx="3228">
                  <c:v>2.2000000000000002</c:v>
                </c:pt>
                <c:pt idx="3229">
                  <c:v>0.2</c:v>
                </c:pt>
                <c:pt idx="3230">
                  <c:v>-0.7</c:v>
                </c:pt>
                <c:pt idx="3231">
                  <c:v>-4.2</c:v>
                </c:pt>
                <c:pt idx="3232">
                  <c:v>-3.6</c:v>
                </c:pt>
                <c:pt idx="3233">
                  <c:v>-3.5</c:v>
                </c:pt>
                <c:pt idx="3234">
                  <c:v>-1.7</c:v>
                </c:pt>
                <c:pt idx="3235">
                  <c:v>-2</c:v>
                </c:pt>
                <c:pt idx="3236">
                  <c:v>-2.1</c:v>
                </c:pt>
                <c:pt idx="3237">
                  <c:v>0.1</c:v>
                </c:pt>
                <c:pt idx="3238">
                  <c:v>0.3</c:v>
                </c:pt>
                <c:pt idx="3239">
                  <c:v>2.9</c:v>
                </c:pt>
                <c:pt idx="3240">
                  <c:v>5.0999999999999996</c:v>
                </c:pt>
                <c:pt idx="3241">
                  <c:v>6</c:v>
                </c:pt>
                <c:pt idx="3242">
                  <c:v>6.1</c:v>
                </c:pt>
                <c:pt idx="3243">
                  <c:v>7.7</c:v>
                </c:pt>
                <c:pt idx="3244">
                  <c:v>11.5</c:v>
                </c:pt>
                <c:pt idx="3245">
                  <c:v>11.4</c:v>
                </c:pt>
                <c:pt idx="3246">
                  <c:v>11.8</c:v>
                </c:pt>
                <c:pt idx="3247">
                  <c:v>14.6</c:v>
                </c:pt>
                <c:pt idx="3248">
                  <c:v>15</c:v>
                </c:pt>
                <c:pt idx="3249">
                  <c:v>16.3</c:v>
                </c:pt>
                <c:pt idx="3250">
                  <c:v>17.600000000000001</c:v>
                </c:pt>
                <c:pt idx="3251">
                  <c:v>16.7</c:v>
                </c:pt>
                <c:pt idx="3252">
                  <c:v>17.2</c:v>
                </c:pt>
                <c:pt idx="3253">
                  <c:v>17.100000000000001</c:v>
                </c:pt>
                <c:pt idx="3254">
                  <c:v>15</c:v>
                </c:pt>
                <c:pt idx="3255">
                  <c:v>13.4</c:v>
                </c:pt>
                <c:pt idx="3256">
                  <c:v>9.6999999999999993</c:v>
                </c:pt>
                <c:pt idx="3257">
                  <c:v>7.1</c:v>
                </c:pt>
                <c:pt idx="3258">
                  <c:v>4.5999999999999996</c:v>
                </c:pt>
                <c:pt idx="3259">
                  <c:v>4.5</c:v>
                </c:pt>
                <c:pt idx="3260">
                  <c:v>3.8</c:v>
                </c:pt>
                <c:pt idx="3261">
                  <c:v>3.6</c:v>
                </c:pt>
                <c:pt idx="3262">
                  <c:v>3.7</c:v>
                </c:pt>
                <c:pt idx="3263">
                  <c:v>1</c:v>
                </c:pt>
                <c:pt idx="3264">
                  <c:v>-0.1</c:v>
                </c:pt>
                <c:pt idx="3265">
                  <c:v>0.4</c:v>
                </c:pt>
                <c:pt idx="3266">
                  <c:v>-2.5</c:v>
                </c:pt>
                <c:pt idx="3267">
                  <c:v>-6.9</c:v>
                </c:pt>
                <c:pt idx="3268">
                  <c:v>-7.9</c:v>
                </c:pt>
                <c:pt idx="3269">
                  <c:v>-7.7</c:v>
                </c:pt>
                <c:pt idx="3270">
                  <c:v>-2.9</c:v>
                </c:pt>
                <c:pt idx="3271">
                  <c:v>-1.5</c:v>
                </c:pt>
                <c:pt idx="3272">
                  <c:v>0.5</c:v>
                </c:pt>
                <c:pt idx="3273">
                  <c:v>2.6</c:v>
                </c:pt>
                <c:pt idx="3274">
                  <c:v>3</c:v>
                </c:pt>
                <c:pt idx="3275">
                  <c:v>2.2999999999999998</c:v>
                </c:pt>
                <c:pt idx="3276">
                  <c:v>2.8</c:v>
                </c:pt>
                <c:pt idx="3277">
                  <c:v>-0.2</c:v>
                </c:pt>
                <c:pt idx="3278">
                  <c:v>-1.9</c:v>
                </c:pt>
                <c:pt idx="3279">
                  <c:v>-1.5</c:v>
                </c:pt>
                <c:pt idx="3280">
                  <c:v>-2</c:v>
                </c:pt>
                <c:pt idx="3281">
                  <c:v>-3.8</c:v>
                </c:pt>
                <c:pt idx="3282">
                  <c:v>-3.9</c:v>
                </c:pt>
                <c:pt idx="3283">
                  <c:v>-5</c:v>
                </c:pt>
                <c:pt idx="3284">
                  <c:v>-4.5</c:v>
                </c:pt>
                <c:pt idx="3285">
                  <c:v>-5.8</c:v>
                </c:pt>
                <c:pt idx="3286">
                  <c:v>-4.5</c:v>
                </c:pt>
                <c:pt idx="3287">
                  <c:v>-4.8</c:v>
                </c:pt>
                <c:pt idx="3288">
                  <c:v>-4.9000000000000004</c:v>
                </c:pt>
                <c:pt idx="3289">
                  <c:v>-3.1</c:v>
                </c:pt>
                <c:pt idx="3290">
                  <c:v>-2.7</c:v>
                </c:pt>
                <c:pt idx="3291">
                  <c:v>-5</c:v>
                </c:pt>
                <c:pt idx="3292">
                  <c:v>-7.5</c:v>
                </c:pt>
                <c:pt idx="3293">
                  <c:v>-8.6999999999999993</c:v>
                </c:pt>
                <c:pt idx="3294">
                  <c:v>-12.4</c:v>
                </c:pt>
                <c:pt idx="3295">
                  <c:v>-13.3</c:v>
                </c:pt>
                <c:pt idx="3296">
                  <c:v>-16.399999999999999</c:v>
                </c:pt>
                <c:pt idx="3297">
                  <c:v>-17.2</c:v>
                </c:pt>
                <c:pt idx="3298">
                  <c:v>-20</c:v>
                </c:pt>
                <c:pt idx="3299">
                  <c:v>-22.5</c:v>
                </c:pt>
                <c:pt idx="330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4040"/>
        <c:axId val="464669136"/>
      </c:scatterChart>
      <c:valAx>
        <c:axId val="464671488"/>
        <c:scaling>
          <c:orientation val="maxMin"/>
          <c:max val="26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calibrated</a:t>
                </a:r>
                <a:r>
                  <a:rPr lang="en-US" baseline="0"/>
                  <a:t> date</a:t>
                </a:r>
                <a:r>
                  <a:rPr lang="en-US"/>
                  <a:t> 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8352"/>
        <c:crossesAt val="-100"/>
        <c:crossBetween val="midCat"/>
        <c:majorUnit val="2000"/>
        <c:minorUnit val="200"/>
      </c:valAx>
      <c:valAx>
        <c:axId val="464668352"/>
        <c:scaling>
          <c:orientation val="minMax"/>
          <c:max val="700"/>
          <c:min val="-100"/>
        </c:scaling>
        <c:delete val="0"/>
        <c:axPos val="r"/>
        <c:numFmt formatCode="General" sourceLinked="1"/>
        <c:majorTickMark val="out"/>
        <c:minorTickMark val="in"/>
        <c:tickLblPos val="nextTo"/>
        <c:crossAx val="464671488"/>
        <c:crosses val="autoZero"/>
        <c:crossBetween val="midCat"/>
        <c:majorUnit val="50"/>
        <c:minorUnit val="10"/>
      </c:valAx>
      <c:valAx>
        <c:axId val="4646691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30000"/>
                  <a:t>14</a:t>
                </a:r>
                <a:r>
                  <a:rPr lang="en-US" baseline="0"/>
                  <a:t>C concentration variation</a:t>
                </a:r>
                <a:r>
                  <a:rPr lang="en-US"/>
                  <a:t> (‰)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4040"/>
        <c:crossesAt val="-24050"/>
        <c:crossBetween val="midCat"/>
        <c:majorUnit val="50"/>
        <c:minorUnit val="10"/>
      </c:valAx>
      <c:valAx>
        <c:axId val="464664040"/>
        <c:scaling>
          <c:orientation val="minMax"/>
          <c:max val="1950"/>
          <c:min val="-2405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date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9136"/>
        <c:crosses val="max"/>
        <c:crossBetween val="midCat"/>
        <c:majorUnit val="2000"/>
        <c:minorUnit val="200"/>
      </c:valAx>
    </c:plotArea>
    <c:legend>
      <c:legendPos val="r"/>
      <c:layout>
        <c:manualLayout>
          <c:xMode val="edge"/>
          <c:yMode val="edge"/>
          <c:x val="0.71707948164207325"/>
          <c:y val="0.1647120496182522"/>
          <c:w val="0.18810656145967597"/>
          <c:h val="9.8218820040779156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35221719227744E-2"/>
          <c:y val="0.10754223553537059"/>
          <c:w val="0.84578410328504305"/>
          <c:h val="0.7828265540616004"/>
        </c:manualLayout>
      </c:layout>
      <c:scatterChart>
        <c:scatterStyle val="smoothMarker"/>
        <c:varyColors val="0"/>
        <c:ser>
          <c:idx val="0"/>
          <c:order val="1"/>
          <c:tx>
            <c:v>mare (in basso)</c:v>
          </c:tx>
          <c:marker>
            <c:symbol val="none"/>
          </c:marker>
          <c:xVal>
            <c:numRef>
              <c:f>marine09!$A$392:$A$3662</c:f>
              <c:numCache>
                <c:formatCode>General</c:formatCode>
                <c:ptCount val="3271"/>
                <c:pt idx="0">
                  <c:v>26000</c:v>
                </c:pt>
                <c:pt idx="1">
                  <c:v>25950</c:v>
                </c:pt>
                <c:pt idx="2">
                  <c:v>25900</c:v>
                </c:pt>
                <c:pt idx="3">
                  <c:v>25850</c:v>
                </c:pt>
                <c:pt idx="4">
                  <c:v>25800</c:v>
                </c:pt>
                <c:pt idx="5">
                  <c:v>25750</c:v>
                </c:pt>
                <c:pt idx="6">
                  <c:v>25700</c:v>
                </c:pt>
                <c:pt idx="7">
                  <c:v>25650</c:v>
                </c:pt>
                <c:pt idx="8">
                  <c:v>25600</c:v>
                </c:pt>
                <c:pt idx="9">
                  <c:v>25550</c:v>
                </c:pt>
                <c:pt idx="10">
                  <c:v>25500</c:v>
                </c:pt>
                <c:pt idx="11">
                  <c:v>25450</c:v>
                </c:pt>
                <c:pt idx="12">
                  <c:v>25400</c:v>
                </c:pt>
                <c:pt idx="13">
                  <c:v>25350</c:v>
                </c:pt>
                <c:pt idx="14">
                  <c:v>25300</c:v>
                </c:pt>
                <c:pt idx="15">
                  <c:v>25250</c:v>
                </c:pt>
                <c:pt idx="16">
                  <c:v>25200</c:v>
                </c:pt>
                <c:pt idx="17">
                  <c:v>25150</c:v>
                </c:pt>
                <c:pt idx="18">
                  <c:v>25100</c:v>
                </c:pt>
                <c:pt idx="19">
                  <c:v>25050</c:v>
                </c:pt>
                <c:pt idx="20">
                  <c:v>25000</c:v>
                </c:pt>
                <c:pt idx="21">
                  <c:v>24980</c:v>
                </c:pt>
                <c:pt idx="22">
                  <c:v>24960</c:v>
                </c:pt>
                <c:pt idx="23">
                  <c:v>24940</c:v>
                </c:pt>
                <c:pt idx="24">
                  <c:v>24920</c:v>
                </c:pt>
                <c:pt idx="25">
                  <c:v>24900</c:v>
                </c:pt>
                <c:pt idx="26">
                  <c:v>24880</c:v>
                </c:pt>
                <c:pt idx="27">
                  <c:v>24860</c:v>
                </c:pt>
                <c:pt idx="28">
                  <c:v>24840</c:v>
                </c:pt>
                <c:pt idx="29">
                  <c:v>24820</c:v>
                </c:pt>
                <c:pt idx="30">
                  <c:v>24800</c:v>
                </c:pt>
                <c:pt idx="31">
                  <c:v>24780</c:v>
                </c:pt>
                <c:pt idx="32">
                  <c:v>24760</c:v>
                </c:pt>
                <c:pt idx="33">
                  <c:v>24740</c:v>
                </c:pt>
                <c:pt idx="34">
                  <c:v>24720</c:v>
                </c:pt>
                <c:pt idx="35">
                  <c:v>24700</c:v>
                </c:pt>
                <c:pt idx="36">
                  <c:v>24680</c:v>
                </c:pt>
                <c:pt idx="37">
                  <c:v>24660</c:v>
                </c:pt>
                <c:pt idx="38">
                  <c:v>24640</c:v>
                </c:pt>
                <c:pt idx="39">
                  <c:v>24620</c:v>
                </c:pt>
                <c:pt idx="40">
                  <c:v>24600</c:v>
                </c:pt>
                <c:pt idx="41">
                  <c:v>24580</c:v>
                </c:pt>
                <c:pt idx="42">
                  <c:v>24560</c:v>
                </c:pt>
                <c:pt idx="43">
                  <c:v>24540</c:v>
                </c:pt>
                <c:pt idx="44">
                  <c:v>24520</c:v>
                </c:pt>
                <c:pt idx="45">
                  <c:v>24500</c:v>
                </c:pt>
                <c:pt idx="46">
                  <c:v>24480</c:v>
                </c:pt>
                <c:pt idx="47">
                  <c:v>24460</c:v>
                </c:pt>
                <c:pt idx="48">
                  <c:v>24440</c:v>
                </c:pt>
                <c:pt idx="49">
                  <c:v>24420</c:v>
                </c:pt>
                <c:pt idx="50">
                  <c:v>24400</c:v>
                </c:pt>
                <c:pt idx="51">
                  <c:v>24380</c:v>
                </c:pt>
                <c:pt idx="52">
                  <c:v>24360</c:v>
                </c:pt>
                <c:pt idx="53">
                  <c:v>24340</c:v>
                </c:pt>
                <c:pt idx="54">
                  <c:v>24320</c:v>
                </c:pt>
                <c:pt idx="55">
                  <c:v>24300</c:v>
                </c:pt>
                <c:pt idx="56">
                  <c:v>24280</c:v>
                </c:pt>
                <c:pt idx="57">
                  <c:v>24260</c:v>
                </c:pt>
                <c:pt idx="58">
                  <c:v>24240</c:v>
                </c:pt>
                <c:pt idx="59">
                  <c:v>24220</c:v>
                </c:pt>
                <c:pt idx="60">
                  <c:v>24200</c:v>
                </c:pt>
                <c:pt idx="61">
                  <c:v>24180</c:v>
                </c:pt>
                <c:pt idx="62">
                  <c:v>24160</c:v>
                </c:pt>
                <c:pt idx="63">
                  <c:v>24140</c:v>
                </c:pt>
                <c:pt idx="64">
                  <c:v>24120</c:v>
                </c:pt>
                <c:pt idx="65">
                  <c:v>24100</c:v>
                </c:pt>
                <c:pt idx="66">
                  <c:v>24080</c:v>
                </c:pt>
                <c:pt idx="67">
                  <c:v>24060</c:v>
                </c:pt>
                <c:pt idx="68">
                  <c:v>24040</c:v>
                </c:pt>
                <c:pt idx="69">
                  <c:v>24020</c:v>
                </c:pt>
                <c:pt idx="70">
                  <c:v>24000</c:v>
                </c:pt>
                <c:pt idx="71">
                  <c:v>23980</c:v>
                </c:pt>
                <c:pt idx="72">
                  <c:v>23960</c:v>
                </c:pt>
                <c:pt idx="73">
                  <c:v>23940</c:v>
                </c:pt>
                <c:pt idx="74">
                  <c:v>23920</c:v>
                </c:pt>
                <c:pt idx="75">
                  <c:v>23900</c:v>
                </c:pt>
                <c:pt idx="76">
                  <c:v>23880</c:v>
                </c:pt>
                <c:pt idx="77">
                  <c:v>23860</c:v>
                </c:pt>
                <c:pt idx="78">
                  <c:v>23840</c:v>
                </c:pt>
                <c:pt idx="79">
                  <c:v>23820</c:v>
                </c:pt>
                <c:pt idx="80">
                  <c:v>23800</c:v>
                </c:pt>
                <c:pt idx="81">
                  <c:v>23780</c:v>
                </c:pt>
                <c:pt idx="82">
                  <c:v>23760</c:v>
                </c:pt>
                <c:pt idx="83">
                  <c:v>23740</c:v>
                </c:pt>
                <c:pt idx="84">
                  <c:v>23720</c:v>
                </c:pt>
                <c:pt idx="85">
                  <c:v>23700</c:v>
                </c:pt>
                <c:pt idx="86">
                  <c:v>23680</c:v>
                </c:pt>
                <c:pt idx="87">
                  <c:v>23660</c:v>
                </c:pt>
                <c:pt idx="88">
                  <c:v>23640</c:v>
                </c:pt>
                <c:pt idx="89">
                  <c:v>23620</c:v>
                </c:pt>
                <c:pt idx="90">
                  <c:v>23600</c:v>
                </c:pt>
                <c:pt idx="91">
                  <c:v>23580</c:v>
                </c:pt>
                <c:pt idx="92">
                  <c:v>23560</c:v>
                </c:pt>
                <c:pt idx="93">
                  <c:v>23540</c:v>
                </c:pt>
                <c:pt idx="94">
                  <c:v>23520</c:v>
                </c:pt>
                <c:pt idx="95">
                  <c:v>23500</c:v>
                </c:pt>
                <c:pt idx="96">
                  <c:v>23480</c:v>
                </c:pt>
                <c:pt idx="97">
                  <c:v>23460</c:v>
                </c:pt>
                <c:pt idx="98">
                  <c:v>23440</c:v>
                </c:pt>
                <c:pt idx="99">
                  <c:v>23420</c:v>
                </c:pt>
                <c:pt idx="100">
                  <c:v>23400</c:v>
                </c:pt>
                <c:pt idx="101">
                  <c:v>23380</c:v>
                </c:pt>
                <c:pt idx="102">
                  <c:v>23360</c:v>
                </c:pt>
                <c:pt idx="103">
                  <c:v>23340</c:v>
                </c:pt>
                <c:pt idx="104">
                  <c:v>23320</c:v>
                </c:pt>
                <c:pt idx="105">
                  <c:v>23300</c:v>
                </c:pt>
                <c:pt idx="106">
                  <c:v>23280</c:v>
                </c:pt>
                <c:pt idx="107">
                  <c:v>23260</c:v>
                </c:pt>
                <c:pt idx="108">
                  <c:v>23240</c:v>
                </c:pt>
                <c:pt idx="109">
                  <c:v>23220</c:v>
                </c:pt>
                <c:pt idx="110">
                  <c:v>23200</c:v>
                </c:pt>
                <c:pt idx="111">
                  <c:v>23180</c:v>
                </c:pt>
                <c:pt idx="112">
                  <c:v>23160</c:v>
                </c:pt>
                <c:pt idx="113">
                  <c:v>23140</c:v>
                </c:pt>
                <c:pt idx="114">
                  <c:v>23120</c:v>
                </c:pt>
                <c:pt idx="115">
                  <c:v>23100</c:v>
                </c:pt>
                <c:pt idx="116">
                  <c:v>23080</c:v>
                </c:pt>
                <c:pt idx="117">
                  <c:v>23060</c:v>
                </c:pt>
                <c:pt idx="118">
                  <c:v>23040</c:v>
                </c:pt>
                <c:pt idx="119">
                  <c:v>23020</c:v>
                </c:pt>
                <c:pt idx="120">
                  <c:v>23000</c:v>
                </c:pt>
                <c:pt idx="121">
                  <c:v>22980</c:v>
                </c:pt>
                <c:pt idx="122">
                  <c:v>22960</c:v>
                </c:pt>
                <c:pt idx="123">
                  <c:v>22940</c:v>
                </c:pt>
                <c:pt idx="124">
                  <c:v>22920</c:v>
                </c:pt>
                <c:pt idx="125">
                  <c:v>22900</c:v>
                </c:pt>
                <c:pt idx="126">
                  <c:v>22880</c:v>
                </c:pt>
                <c:pt idx="127">
                  <c:v>22860</c:v>
                </c:pt>
                <c:pt idx="128">
                  <c:v>22840</c:v>
                </c:pt>
                <c:pt idx="129">
                  <c:v>22820</c:v>
                </c:pt>
                <c:pt idx="130">
                  <c:v>22800</c:v>
                </c:pt>
                <c:pt idx="131">
                  <c:v>22780</c:v>
                </c:pt>
                <c:pt idx="132">
                  <c:v>22760</c:v>
                </c:pt>
                <c:pt idx="133">
                  <c:v>22740</c:v>
                </c:pt>
                <c:pt idx="134">
                  <c:v>22720</c:v>
                </c:pt>
                <c:pt idx="135">
                  <c:v>22700</c:v>
                </c:pt>
                <c:pt idx="136">
                  <c:v>22680</c:v>
                </c:pt>
                <c:pt idx="137">
                  <c:v>22660</c:v>
                </c:pt>
                <c:pt idx="138">
                  <c:v>22640</c:v>
                </c:pt>
                <c:pt idx="139">
                  <c:v>22620</c:v>
                </c:pt>
                <c:pt idx="140">
                  <c:v>22600</c:v>
                </c:pt>
                <c:pt idx="141">
                  <c:v>22580</c:v>
                </c:pt>
                <c:pt idx="142">
                  <c:v>22560</c:v>
                </c:pt>
                <c:pt idx="143">
                  <c:v>22540</c:v>
                </c:pt>
                <c:pt idx="144">
                  <c:v>22520</c:v>
                </c:pt>
                <c:pt idx="145">
                  <c:v>22500</c:v>
                </c:pt>
                <c:pt idx="146">
                  <c:v>22480</c:v>
                </c:pt>
                <c:pt idx="147">
                  <c:v>22460</c:v>
                </c:pt>
                <c:pt idx="148">
                  <c:v>22440</c:v>
                </c:pt>
                <c:pt idx="149">
                  <c:v>22420</c:v>
                </c:pt>
                <c:pt idx="150">
                  <c:v>22400</c:v>
                </c:pt>
                <c:pt idx="151">
                  <c:v>22380</c:v>
                </c:pt>
                <c:pt idx="152">
                  <c:v>22360</c:v>
                </c:pt>
                <c:pt idx="153">
                  <c:v>22340</c:v>
                </c:pt>
                <c:pt idx="154">
                  <c:v>22320</c:v>
                </c:pt>
                <c:pt idx="155">
                  <c:v>22300</c:v>
                </c:pt>
                <c:pt idx="156">
                  <c:v>22280</c:v>
                </c:pt>
                <c:pt idx="157">
                  <c:v>22260</c:v>
                </c:pt>
                <c:pt idx="158">
                  <c:v>22240</c:v>
                </c:pt>
                <c:pt idx="159">
                  <c:v>22220</c:v>
                </c:pt>
                <c:pt idx="160">
                  <c:v>22200</c:v>
                </c:pt>
                <c:pt idx="161">
                  <c:v>22180</c:v>
                </c:pt>
                <c:pt idx="162">
                  <c:v>22160</c:v>
                </c:pt>
                <c:pt idx="163">
                  <c:v>22140</c:v>
                </c:pt>
                <c:pt idx="164">
                  <c:v>22120</c:v>
                </c:pt>
                <c:pt idx="165">
                  <c:v>22100</c:v>
                </c:pt>
                <c:pt idx="166">
                  <c:v>22080</c:v>
                </c:pt>
                <c:pt idx="167">
                  <c:v>22060</c:v>
                </c:pt>
                <c:pt idx="168">
                  <c:v>22040</c:v>
                </c:pt>
                <c:pt idx="169">
                  <c:v>22020</c:v>
                </c:pt>
                <c:pt idx="170">
                  <c:v>22000</c:v>
                </c:pt>
                <c:pt idx="171">
                  <c:v>21980</c:v>
                </c:pt>
                <c:pt idx="172">
                  <c:v>21960</c:v>
                </c:pt>
                <c:pt idx="173">
                  <c:v>21940</c:v>
                </c:pt>
                <c:pt idx="174">
                  <c:v>21920</c:v>
                </c:pt>
                <c:pt idx="175">
                  <c:v>21900</c:v>
                </c:pt>
                <c:pt idx="176">
                  <c:v>21880</c:v>
                </c:pt>
                <c:pt idx="177">
                  <c:v>21860</c:v>
                </c:pt>
                <c:pt idx="178">
                  <c:v>21840</c:v>
                </c:pt>
                <c:pt idx="179">
                  <c:v>21820</c:v>
                </c:pt>
                <c:pt idx="180">
                  <c:v>21800</c:v>
                </c:pt>
                <c:pt idx="181">
                  <c:v>21780</c:v>
                </c:pt>
                <c:pt idx="182">
                  <c:v>21760</c:v>
                </c:pt>
                <c:pt idx="183">
                  <c:v>21740</c:v>
                </c:pt>
                <c:pt idx="184">
                  <c:v>21720</c:v>
                </c:pt>
                <c:pt idx="185">
                  <c:v>21700</c:v>
                </c:pt>
                <c:pt idx="186">
                  <c:v>21680</c:v>
                </c:pt>
                <c:pt idx="187">
                  <c:v>21660</c:v>
                </c:pt>
                <c:pt idx="188">
                  <c:v>21640</c:v>
                </c:pt>
                <c:pt idx="189">
                  <c:v>21620</c:v>
                </c:pt>
                <c:pt idx="190">
                  <c:v>21600</c:v>
                </c:pt>
                <c:pt idx="191">
                  <c:v>21580</c:v>
                </c:pt>
                <c:pt idx="192">
                  <c:v>21560</c:v>
                </c:pt>
                <c:pt idx="193">
                  <c:v>21540</c:v>
                </c:pt>
                <c:pt idx="194">
                  <c:v>21520</c:v>
                </c:pt>
                <c:pt idx="195">
                  <c:v>21500</c:v>
                </c:pt>
                <c:pt idx="196">
                  <c:v>21480</c:v>
                </c:pt>
                <c:pt idx="197">
                  <c:v>21460</c:v>
                </c:pt>
                <c:pt idx="198">
                  <c:v>21440</c:v>
                </c:pt>
                <c:pt idx="199">
                  <c:v>21420</c:v>
                </c:pt>
                <c:pt idx="200">
                  <c:v>21400</c:v>
                </c:pt>
                <c:pt idx="201">
                  <c:v>21380</c:v>
                </c:pt>
                <c:pt idx="202">
                  <c:v>21360</c:v>
                </c:pt>
                <c:pt idx="203">
                  <c:v>21340</c:v>
                </c:pt>
                <c:pt idx="204">
                  <c:v>21320</c:v>
                </c:pt>
                <c:pt idx="205">
                  <c:v>21300</c:v>
                </c:pt>
                <c:pt idx="206">
                  <c:v>21280</c:v>
                </c:pt>
                <c:pt idx="207">
                  <c:v>21260</c:v>
                </c:pt>
                <c:pt idx="208">
                  <c:v>21240</c:v>
                </c:pt>
                <c:pt idx="209">
                  <c:v>21220</c:v>
                </c:pt>
                <c:pt idx="210">
                  <c:v>21200</c:v>
                </c:pt>
                <c:pt idx="211">
                  <c:v>21180</c:v>
                </c:pt>
                <c:pt idx="212">
                  <c:v>21160</c:v>
                </c:pt>
                <c:pt idx="213">
                  <c:v>21140</c:v>
                </c:pt>
                <c:pt idx="214">
                  <c:v>21120</c:v>
                </c:pt>
                <c:pt idx="215">
                  <c:v>21100</c:v>
                </c:pt>
                <c:pt idx="216">
                  <c:v>21080</c:v>
                </c:pt>
                <c:pt idx="217">
                  <c:v>21060</c:v>
                </c:pt>
                <c:pt idx="218">
                  <c:v>21040</c:v>
                </c:pt>
                <c:pt idx="219">
                  <c:v>21020</c:v>
                </c:pt>
                <c:pt idx="220">
                  <c:v>21000</c:v>
                </c:pt>
                <c:pt idx="221">
                  <c:v>20980</c:v>
                </c:pt>
                <c:pt idx="222">
                  <c:v>20960</c:v>
                </c:pt>
                <c:pt idx="223">
                  <c:v>20940</c:v>
                </c:pt>
                <c:pt idx="224">
                  <c:v>20920</c:v>
                </c:pt>
                <c:pt idx="225">
                  <c:v>20900</c:v>
                </c:pt>
                <c:pt idx="226">
                  <c:v>20880</c:v>
                </c:pt>
                <c:pt idx="227">
                  <c:v>20860</c:v>
                </c:pt>
                <c:pt idx="228">
                  <c:v>20840</c:v>
                </c:pt>
                <c:pt idx="229">
                  <c:v>20820</c:v>
                </c:pt>
                <c:pt idx="230">
                  <c:v>20800</c:v>
                </c:pt>
                <c:pt idx="231">
                  <c:v>20780</c:v>
                </c:pt>
                <c:pt idx="232">
                  <c:v>20760</c:v>
                </c:pt>
                <c:pt idx="233">
                  <c:v>20740</c:v>
                </c:pt>
                <c:pt idx="234">
                  <c:v>20720</c:v>
                </c:pt>
                <c:pt idx="235">
                  <c:v>20700</c:v>
                </c:pt>
                <c:pt idx="236">
                  <c:v>20680</c:v>
                </c:pt>
                <c:pt idx="237">
                  <c:v>20660</c:v>
                </c:pt>
                <c:pt idx="238">
                  <c:v>20640</c:v>
                </c:pt>
                <c:pt idx="239">
                  <c:v>20620</c:v>
                </c:pt>
                <c:pt idx="240">
                  <c:v>20600</c:v>
                </c:pt>
                <c:pt idx="241">
                  <c:v>20580</c:v>
                </c:pt>
                <c:pt idx="242">
                  <c:v>20560</c:v>
                </c:pt>
                <c:pt idx="243">
                  <c:v>20540</c:v>
                </c:pt>
                <c:pt idx="244">
                  <c:v>20520</c:v>
                </c:pt>
                <c:pt idx="245">
                  <c:v>20500</c:v>
                </c:pt>
                <c:pt idx="246">
                  <c:v>20480</c:v>
                </c:pt>
                <c:pt idx="247">
                  <c:v>20460</c:v>
                </c:pt>
                <c:pt idx="248">
                  <c:v>20440</c:v>
                </c:pt>
                <c:pt idx="249">
                  <c:v>20420</c:v>
                </c:pt>
                <c:pt idx="250">
                  <c:v>20400</c:v>
                </c:pt>
                <c:pt idx="251">
                  <c:v>20380</c:v>
                </c:pt>
                <c:pt idx="252">
                  <c:v>20360</c:v>
                </c:pt>
                <c:pt idx="253">
                  <c:v>20340</c:v>
                </c:pt>
                <c:pt idx="254">
                  <c:v>20320</c:v>
                </c:pt>
                <c:pt idx="255">
                  <c:v>20300</c:v>
                </c:pt>
                <c:pt idx="256">
                  <c:v>20280</c:v>
                </c:pt>
                <c:pt idx="257">
                  <c:v>20260</c:v>
                </c:pt>
                <c:pt idx="258">
                  <c:v>20240</c:v>
                </c:pt>
                <c:pt idx="259">
                  <c:v>20220</c:v>
                </c:pt>
                <c:pt idx="260">
                  <c:v>20200</c:v>
                </c:pt>
                <c:pt idx="261">
                  <c:v>20180</c:v>
                </c:pt>
                <c:pt idx="262">
                  <c:v>20160</c:v>
                </c:pt>
                <c:pt idx="263">
                  <c:v>20140</c:v>
                </c:pt>
                <c:pt idx="264">
                  <c:v>20120</c:v>
                </c:pt>
                <c:pt idx="265">
                  <c:v>20100</c:v>
                </c:pt>
                <c:pt idx="266">
                  <c:v>20080</c:v>
                </c:pt>
                <c:pt idx="267">
                  <c:v>20060</c:v>
                </c:pt>
                <c:pt idx="268">
                  <c:v>20040</c:v>
                </c:pt>
                <c:pt idx="269">
                  <c:v>20020</c:v>
                </c:pt>
                <c:pt idx="270">
                  <c:v>20000</c:v>
                </c:pt>
                <c:pt idx="271">
                  <c:v>19980</c:v>
                </c:pt>
                <c:pt idx="272">
                  <c:v>19960</c:v>
                </c:pt>
                <c:pt idx="273">
                  <c:v>19940</c:v>
                </c:pt>
                <c:pt idx="274">
                  <c:v>19920</c:v>
                </c:pt>
                <c:pt idx="275">
                  <c:v>19900</c:v>
                </c:pt>
                <c:pt idx="276">
                  <c:v>19880</c:v>
                </c:pt>
                <c:pt idx="277">
                  <c:v>19860</c:v>
                </c:pt>
                <c:pt idx="278">
                  <c:v>19840</c:v>
                </c:pt>
                <c:pt idx="279">
                  <c:v>19820</c:v>
                </c:pt>
                <c:pt idx="280">
                  <c:v>19800</c:v>
                </c:pt>
                <c:pt idx="281">
                  <c:v>19780</c:v>
                </c:pt>
                <c:pt idx="282">
                  <c:v>19760</c:v>
                </c:pt>
                <c:pt idx="283">
                  <c:v>19740</c:v>
                </c:pt>
                <c:pt idx="284">
                  <c:v>19720</c:v>
                </c:pt>
                <c:pt idx="285">
                  <c:v>19700</c:v>
                </c:pt>
                <c:pt idx="286">
                  <c:v>19680</c:v>
                </c:pt>
                <c:pt idx="287">
                  <c:v>19660</c:v>
                </c:pt>
                <c:pt idx="288">
                  <c:v>19640</c:v>
                </c:pt>
                <c:pt idx="289">
                  <c:v>19620</c:v>
                </c:pt>
                <c:pt idx="290">
                  <c:v>19600</c:v>
                </c:pt>
                <c:pt idx="291">
                  <c:v>19580</c:v>
                </c:pt>
                <c:pt idx="292">
                  <c:v>19560</c:v>
                </c:pt>
                <c:pt idx="293">
                  <c:v>19540</c:v>
                </c:pt>
                <c:pt idx="294">
                  <c:v>19520</c:v>
                </c:pt>
                <c:pt idx="295">
                  <c:v>19500</c:v>
                </c:pt>
                <c:pt idx="296">
                  <c:v>19480</c:v>
                </c:pt>
                <c:pt idx="297">
                  <c:v>19460</c:v>
                </c:pt>
                <c:pt idx="298">
                  <c:v>19440</c:v>
                </c:pt>
                <c:pt idx="299">
                  <c:v>19420</c:v>
                </c:pt>
                <c:pt idx="300">
                  <c:v>19400</c:v>
                </c:pt>
                <c:pt idx="301">
                  <c:v>19380</c:v>
                </c:pt>
                <c:pt idx="302">
                  <c:v>19360</c:v>
                </c:pt>
                <c:pt idx="303">
                  <c:v>19340</c:v>
                </c:pt>
                <c:pt idx="304">
                  <c:v>19320</c:v>
                </c:pt>
                <c:pt idx="305">
                  <c:v>19300</c:v>
                </c:pt>
                <c:pt idx="306">
                  <c:v>19280</c:v>
                </c:pt>
                <c:pt idx="307">
                  <c:v>19260</c:v>
                </c:pt>
                <c:pt idx="308">
                  <c:v>19240</c:v>
                </c:pt>
                <c:pt idx="309">
                  <c:v>19220</c:v>
                </c:pt>
                <c:pt idx="310">
                  <c:v>19200</c:v>
                </c:pt>
                <c:pt idx="311">
                  <c:v>19180</c:v>
                </c:pt>
                <c:pt idx="312">
                  <c:v>19160</c:v>
                </c:pt>
                <c:pt idx="313">
                  <c:v>19140</c:v>
                </c:pt>
                <c:pt idx="314">
                  <c:v>19120</c:v>
                </c:pt>
                <c:pt idx="315">
                  <c:v>19100</c:v>
                </c:pt>
                <c:pt idx="316">
                  <c:v>19080</c:v>
                </c:pt>
                <c:pt idx="317">
                  <c:v>19060</c:v>
                </c:pt>
                <c:pt idx="318">
                  <c:v>19040</c:v>
                </c:pt>
                <c:pt idx="319">
                  <c:v>19020</c:v>
                </c:pt>
                <c:pt idx="320">
                  <c:v>19000</c:v>
                </c:pt>
                <c:pt idx="321">
                  <c:v>18980</c:v>
                </c:pt>
                <c:pt idx="322">
                  <c:v>18960</c:v>
                </c:pt>
                <c:pt idx="323">
                  <c:v>18940</c:v>
                </c:pt>
                <c:pt idx="324">
                  <c:v>18920</c:v>
                </c:pt>
                <c:pt idx="325">
                  <c:v>18900</c:v>
                </c:pt>
                <c:pt idx="326">
                  <c:v>18880</c:v>
                </c:pt>
                <c:pt idx="327">
                  <c:v>18860</c:v>
                </c:pt>
                <c:pt idx="328">
                  <c:v>18840</c:v>
                </c:pt>
                <c:pt idx="329">
                  <c:v>18820</c:v>
                </c:pt>
                <c:pt idx="330">
                  <c:v>18800</c:v>
                </c:pt>
                <c:pt idx="331">
                  <c:v>18780</c:v>
                </c:pt>
                <c:pt idx="332">
                  <c:v>18760</c:v>
                </c:pt>
                <c:pt idx="333">
                  <c:v>18740</c:v>
                </c:pt>
                <c:pt idx="334">
                  <c:v>18720</c:v>
                </c:pt>
                <c:pt idx="335">
                  <c:v>18700</c:v>
                </c:pt>
                <c:pt idx="336">
                  <c:v>18680</c:v>
                </c:pt>
                <c:pt idx="337">
                  <c:v>18660</c:v>
                </c:pt>
                <c:pt idx="338">
                  <c:v>18640</c:v>
                </c:pt>
                <c:pt idx="339">
                  <c:v>18620</c:v>
                </c:pt>
                <c:pt idx="340">
                  <c:v>18600</c:v>
                </c:pt>
                <c:pt idx="341">
                  <c:v>18580</c:v>
                </c:pt>
                <c:pt idx="342">
                  <c:v>18560</c:v>
                </c:pt>
                <c:pt idx="343">
                  <c:v>18540</c:v>
                </c:pt>
                <c:pt idx="344">
                  <c:v>18520</c:v>
                </c:pt>
                <c:pt idx="345">
                  <c:v>18500</c:v>
                </c:pt>
                <c:pt idx="346">
                  <c:v>18480</c:v>
                </c:pt>
                <c:pt idx="347">
                  <c:v>18460</c:v>
                </c:pt>
                <c:pt idx="348">
                  <c:v>18440</c:v>
                </c:pt>
                <c:pt idx="349">
                  <c:v>18420</c:v>
                </c:pt>
                <c:pt idx="350">
                  <c:v>18400</c:v>
                </c:pt>
                <c:pt idx="351">
                  <c:v>18380</c:v>
                </c:pt>
                <c:pt idx="352">
                  <c:v>18360</c:v>
                </c:pt>
                <c:pt idx="353">
                  <c:v>18340</c:v>
                </c:pt>
                <c:pt idx="354">
                  <c:v>18320</c:v>
                </c:pt>
                <c:pt idx="355">
                  <c:v>18300</c:v>
                </c:pt>
                <c:pt idx="356">
                  <c:v>18280</c:v>
                </c:pt>
                <c:pt idx="357">
                  <c:v>18260</c:v>
                </c:pt>
                <c:pt idx="358">
                  <c:v>18240</c:v>
                </c:pt>
                <c:pt idx="359">
                  <c:v>18220</c:v>
                </c:pt>
                <c:pt idx="360">
                  <c:v>18200</c:v>
                </c:pt>
                <c:pt idx="361">
                  <c:v>18180</c:v>
                </c:pt>
                <c:pt idx="362">
                  <c:v>18160</c:v>
                </c:pt>
                <c:pt idx="363">
                  <c:v>18140</c:v>
                </c:pt>
                <c:pt idx="364">
                  <c:v>18120</c:v>
                </c:pt>
                <c:pt idx="365">
                  <c:v>18100</c:v>
                </c:pt>
                <c:pt idx="366">
                  <c:v>18080</c:v>
                </c:pt>
                <c:pt idx="367">
                  <c:v>18060</c:v>
                </c:pt>
                <c:pt idx="368">
                  <c:v>18040</c:v>
                </c:pt>
                <c:pt idx="369">
                  <c:v>18020</c:v>
                </c:pt>
                <c:pt idx="370">
                  <c:v>18000</c:v>
                </c:pt>
                <c:pt idx="371">
                  <c:v>17980</c:v>
                </c:pt>
                <c:pt idx="372">
                  <c:v>17960</c:v>
                </c:pt>
                <c:pt idx="373">
                  <c:v>17940</c:v>
                </c:pt>
                <c:pt idx="374">
                  <c:v>17920</c:v>
                </c:pt>
                <c:pt idx="375">
                  <c:v>17900</c:v>
                </c:pt>
                <c:pt idx="376">
                  <c:v>17880</c:v>
                </c:pt>
                <c:pt idx="377">
                  <c:v>17860</c:v>
                </c:pt>
                <c:pt idx="378">
                  <c:v>17840</c:v>
                </c:pt>
                <c:pt idx="379">
                  <c:v>17820</c:v>
                </c:pt>
                <c:pt idx="380">
                  <c:v>17800</c:v>
                </c:pt>
                <c:pt idx="381">
                  <c:v>17780</c:v>
                </c:pt>
                <c:pt idx="382">
                  <c:v>17760</c:v>
                </c:pt>
                <c:pt idx="383">
                  <c:v>17740</c:v>
                </c:pt>
                <c:pt idx="384">
                  <c:v>17720</c:v>
                </c:pt>
                <c:pt idx="385">
                  <c:v>17700</c:v>
                </c:pt>
                <c:pt idx="386">
                  <c:v>17680</c:v>
                </c:pt>
                <c:pt idx="387">
                  <c:v>17660</c:v>
                </c:pt>
                <c:pt idx="388">
                  <c:v>17640</c:v>
                </c:pt>
                <c:pt idx="389">
                  <c:v>17620</c:v>
                </c:pt>
                <c:pt idx="390">
                  <c:v>17600</c:v>
                </c:pt>
                <c:pt idx="391">
                  <c:v>17580</c:v>
                </c:pt>
                <c:pt idx="392">
                  <c:v>17560</c:v>
                </c:pt>
                <c:pt idx="393">
                  <c:v>17540</c:v>
                </c:pt>
                <c:pt idx="394">
                  <c:v>17520</c:v>
                </c:pt>
                <c:pt idx="395">
                  <c:v>17500</c:v>
                </c:pt>
                <c:pt idx="396">
                  <c:v>17480</c:v>
                </c:pt>
                <c:pt idx="397">
                  <c:v>17460</c:v>
                </c:pt>
                <c:pt idx="398">
                  <c:v>17440</c:v>
                </c:pt>
                <c:pt idx="399">
                  <c:v>17420</c:v>
                </c:pt>
                <c:pt idx="400">
                  <c:v>17400</c:v>
                </c:pt>
                <c:pt idx="401">
                  <c:v>17380</c:v>
                </c:pt>
                <c:pt idx="402">
                  <c:v>17360</c:v>
                </c:pt>
                <c:pt idx="403">
                  <c:v>17340</c:v>
                </c:pt>
                <c:pt idx="404">
                  <c:v>17320</c:v>
                </c:pt>
                <c:pt idx="405">
                  <c:v>17300</c:v>
                </c:pt>
                <c:pt idx="406">
                  <c:v>17280</c:v>
                </c:pt>
                <c:pt idx="407">
                  <c:v>17260</c:v>
                </c:pt>
                <c:pt idx="408">
                  <c:v>17240</c:v>
                </c:pt>
                <c:pt idx="409">
                  <c:v>17220</c:v>
                </c:pt>
                <c:pt idx="410">
                  <c:v>17200</c:v>
                </c:pt>
                <c:pt idx="411">
                  <c:v>17180</c:v>
                </c:pt>
                <c:pt idx="412">
                  <c:v>17160</c:v>
                </c:pt>
                <c:pt idx="413">
                  <c:v>17140</c:v>
                </c:pt>
                <c:pt idx="414">
                  <c:v>17120</c:v>
                </c:pt>
                <c:pt idx="415">
                  <c:v>17100</c:v>
                </c:pt>
                <c:pt idx="416">
                  <c:v>17080</c:v>
                </c:pt>
                <c:pt idx="417">
                  <c:v>17060</c:v>
                </c:pt>
                <c:pt idx="418">
                  <c:v>17040</c:v>
                </c:pt>
                <c:pt idx="419">
                  <c:v>17020</c:v>
                </c:pt>
                <c:pt idx="420">
                  <c:v>17000</c:v>
                </c:pt>
                <c:pt idx="421">
                  <c:v>16980</c:v>
                </c:pt>
                <c:pt idx="422">
                  <c:v>16960</c:v>
                </c:pt>
                <c:pt idx="423">
                  <c:v>16940</c:v>
                </c:pt>
                <c:pt idx="424">
                  <c:v>16920</c:v>
                </c:pt>
                <c:pt idx="425">
                  <c:v>16900</c:v>
                </c:pt>
                <c:pt idx="426">
                  <c:v>16880</c:v>
                </c:pt>
                <c:pt idx="427">
                  <c:v>16860</c:v>
                </c:pt>
                <c:pt idx="428">
                  <c:v>16840</c:v>
                </c:pt>
                <c:pt idx="429">
                  <c:v>16820</c:v>
                </c:pt>
                <c:pt idx="430">
                  <c:v>16800</c:v>
                </c:pt>
                <c:pt idx="431">
                  <c:v>16780</c:v>
                </c:pt>
                <c:pt idx="432">
                  <c:v>16760</c:v>
                </c:pt>
                <c:pt idx="433">
                  <c:v>16740</c:v>
                </c:pt>
                <c:pt idx="434">
                  <c:v>16720</c:v>
                </c:pt>
                <c:pt idx="435">
                  <c:v>16700</c:v>
                </c:pt>
                <c:pt idx="436">
                  <c:v>16680</c:v>
                </c:pt>
                <c:pt idx="437">
                  <c:v>16660</c:v>
                </c:pt>
                <c:pt idx="438">
                  <c:v>16640</c:v>
                </c:pt>
                <c:pt idx="439">
                  <c:v>16620</c:v>
                </c:pt>
                <c:pt idx="440">
                  <c:v>16600</c:v>
                </c:pt>
                <c:pt idx="441">
                  <c:v>16580</c:v>
                </c:pt>
                <c:pt idx="442">
                  <c:v>16560</c:v>
                </c:pt>
                <c:pt idx="443">
                  <c:v>16540</c:v>
                </c:pt>
                <c:pt idx="444">
                  <c:v>16520</c:v>
                </c:pt>
                <c:pt idx="445">
                  <c:v>16500</c:v>
                </c:pt>
                <c:pt idx="446">
                  <c:v>16480</c:v>
                </c:pt>
                <c:pt idx="447">
                  <c:v>16460</c:v>
                </c:pt>
                <c:pt idx="448">
                  <c:v>16440</c:v>
                </c:pt>
                <c:pt idx="449">
                  <c:v>16420</c:v>
                </c:pt>
                <c:pt idx="450">
                  <c:v>16400</c:v>
                </c:pt>
                <c:pt idx="451">
                  <c:v>16380</c:v>
                </c:pt>
                <c:pt idx="452">
                  <c:v>16360</c:v>
                </c:pt>
                <c:pt idx="453">
                  <c:v>16340</c:v>
                </c:pt>
                <c:pt idx="454">
                  <c:v>16320</c:v>
                </c:pt>
                <c:pt idx="455">
                  <c:v>16300</c:v>
                </c:pt>
                <c:pt idx="456">
                  <c:v>16280</c:v>
                </c:pt>
                <c:pt idx="457">
                  <c:v>16260</c:v>
                </c:pt>
                <c:pt idx="458">
                  <c:v>16240</c:v>
                </c:pt>
                <c:pt idx="459">
                  <c:v>16220</c:v>
                </c:pt>
                <c:pt idx="460">
                  <c:v>16200</c:v>
                </c:pt>
                <c:pt idx="461">
                  <c:v>16180</c:v>
                </c:pt>
                <c:pt idx="462">
                  <c:v>16160</c:v>
                </c:pt>
                <c:pt idx="463">
                  <c:v>16140</c:v>
                </c:pt>
                <c:pt idx="464">
                  <c:v>16120</c:v>
                </c:pt>
                <c:pt idx="465">
                  <c:v>16100</c:v>
                </c:pt>
                <c:pt idx="466">
                  <c:v>16080</c:v>
                </c:pt>
                <c:pt idx="467">
                  <c:v>16060</c:v>
                </c:pt>
                <c:pt idx="468">
                  <c:v>16040</c:v>
                </c:pt>
                <c:pt idx="469">
                  <c:v>16020</c:v>
                </c:pt>
                <c:pt idx="470">
                  <c:v>16000</c:v>
                </c:pt>
                <c:pt idx="471">
                  <c:v>15980</c:v>
                </c:pt>
                <c:pt idx="472">
                  <c:v>15960</c:v>
                </c:pt>
                <c:pt idx="473">
                  <c:v>15940</c:v>
                </c:pt>
                <c:pt idx="474">
                  <c:v>15920</c:v>
                </c:pt>
                <c:pt idx="475">
                  <c:v>15900</c:v>
                </c:pt>
                <c:pt idx="476">
                  <c:v>15880</c:v>
                </c:pt>
                <c:pt idx="477">
                  <c:v>15860</c:v>
                </c:pt>
                <c:pt idx="478">
                  <c:v>15840</c:v>
                </c:pt>
                <c:pt idx="479">
                  <c:v>15820</c:v>
                </c:pt>
                <c:pt idx="480">
                  <c:v>15800</c:v>
                </c:pt>
                <c:pt idx="481">
                  <c:v>15780</c:v>
                </c:pt>
                <c:pt idx="482">
                  <c:v>15760</c:v>
                </c:pt>
                <c:pt idx="483">
                  <c:v>15740</c:v>
                </c:pt>
                <c:pt idx="484">
                  <c:v>15720</c:v>
                </c:pt>
                <c:pt idx="485">
                  <c:v>15700</c:v>
                </c:pt>
                <c:pt idx="486">
                  <c:v>15680</c:v>
                </c:pt>
                <c:pt idx="487">
                  <c:v>15660</c:v>
                </c:pt>
                <c:pt idx="488">
                  <c:v>15640</c:v>
                </c:pt>
                <c:pt idx="489">
                  <c:v>15620</c:v>
                </c:pt>
                <c:pt idx="490">
                  <c:v>15600</c:v>
                </c:pt>
                <c:pt idx="491">
                  <c:v>15580</c:v>
                </c:pt>
                <c:pt idx="492">
                  <c:v>15560</c:v>
                </c:pt>
                <c:pt idx="493">
                  <c:v>15540</c:v>
                </c:pt>
                <c:pt idx="494">
                  <c:v>15520</c:v>
                </c:pt>
                <c:pt idx="495">
                  <c:v>15500</c:v>
                </c:pt>
                <c:pt idx="496">
                  <c:v>15480</c:v>
                </c:pt>
                <c:pt idx="497">
                  <c:v>15460</c:v>
                </c:pt>
                <c:pt idx="498">
                  <c:v>15440</c:v>
                </c:pt>
                <c:pt idx="499">
                  <c:v>15420</c:v>
                </c:pt>
                <c:pt idx="500">
                  <c:v>15400</c:v>
                </c:pt>
                <c:pt idx="501">
                  <c:v>15380</c:v>
                </c:pt>
                <c:pt idx="502">
                  <c:v>15360</c:v>
                </c:pt>
                <c:pt idx="503">
                  <c:v>15340</c:v>
                </c:pt>
                <c:pt idx="504">
                  <c:v>15320</c:v>
                </c:pt>
                <c:pt idx="505">
                  <c:v>15300</c:v>
                </c:pt>
                <c:pt idx="506">
                  <c:v>15280</c:v>
                </c:pt>
                <c:pt idx="507">
                  <c:v>15260</c:v>
                </c:pt>
                <c:pt idx="508">
                  <c:v>15240</c:v>
                </c:pt>
                <c:pt idx="509">
                  <c:v>15220</c:v>
                </c:pt>
                <c:pt idx="510">
                  <c:v>15200</c:v>
                </c:pt>
                <c:pt idx="511">
                  <c:v>15180</c:v>
                </c:pt>
                <c:pt idx="512">
                  <c:v>15160</c:v>
                </c:pt>
                <c:pt idx="513">
                  <c:v>15140</c:v>
                </c:pt>
                <c:pt idx="514">
                  <c:v>15120</c:v>
                </c:pt>
                <c:pt idx="515">
                  <c:v>15100</c:v>
                </c:pt>
                <c:pt idx="516">
                  <c:v>15080</c:v>
                </c:pt>
                <c:pt idx="517">
                  <c:v>15060</c:v>
                </c:pt>
                <c:pt idx="518">
                  <c:v>15040</c:v>
                </c:pt>
                <c:pt idx="519">
                  <c:v>15020</c:v>
                </c:pt>
                <c:pt idx="520">
                  <c:v>15000</c:v>
                </c:pt>
                <c:pt idx="521">
                  <c:v>14990</c:v>
                </c:pt>
                <c:pt idx="522">
                  <c:v>14980</c:v>
                </c:pt>
                <c:pt idx="523">
                  <c:v>14970</c:v>
                </c:pt>
                <c:pt idx="524">
                  <c:v>14960</c:v>
                </c:pt>
                <c:pt idx="525">
                  <c:v>14950</c:v>
                </c:pt>
                <c:pt idx="526">
                  <c:v>14940</c:v>
                </c:pt>
                <c:pt idx="527">
                  <c:v>14930</c:v>
                </c:pt>
                <c:pt idx="528">
                  <c:v>14920</c:v>
                </c:pt>
                <c:pt idx="529">
                  <c:v>14910</c:v>
                </c:pt>
                <c:pt idx="530">
                  <c:v>14900</c:v>
                </c:pt>
                <c:pt idx="531">
                  <c:v>14890</c:v>
                </c:pt>
                <c:pt idx="532">
                  <c:v>14880</c:v>
                </c:pt>
                <c:pt idx="533">
                  <c:v>14870</c:v>
                </c:pt>
                <c:pt idx="534">
                  <c:v>14860</c:v>
                </c:pt>
                <c:pt idx="535">
                  <c:v>14850</c:v>
                </c:pt>
                <c:pt idx="536">
                  <c:v>14840</c:v>
                </c:pt>
                <c:pt idx="537">
                  <c:v>14830</c:v>
                </c:pt>
                <c:pt idx="538">
                  <c:v>14820</c:v>
                </c:pt>
                <c:pt idx="539">
                  <c:v>14810</c:v>
                </c:pt>
                <c:pt idx="540">
                  <c:v>14800</c:v>
                </c:pt>
                <c:pt idx="541">
                  <c:v>14790</c:v>
                </c:pt>
                <c:pt idx="542">
                  <c:v>14780</c:v>
                </c:pt>
                <c:pt idx="543">
                  <c:v>14770</c:v>
                </c:pt>
                <c:pt idx="544">
                  <c:v>14760</c:v>
                </c:pt>
                <c:pt idx="545">
                  <c:v>14750</c:v>
                </c:pt>
                <c:pt idx="546">
                  <c:v>14740</c:v>
                </c:pt>
                <c:pt idx="547">
                  <c:v>14730</c:v>
                </c:pt>
                <c:pt idx="548">
                  <c:v>14720</c:v>
                </c:pt>
                <c:pt idx="549">
                  <c:v>14710</c:v>
                </c:pt>
                <c:pt idx="550">
                  <c:v>14700</c:v>
                </c:pt>
                <c:pt idx="551">
                  <c:v>14690</c:v>
                </c:pt>
                <c:pt idx="552">
                  <c:v>14680</c:v>
                </c:pt>
                <c:pt idx="553">
                  <c:v>14670</c:v>
                </c:pt>
                <c:pt idx="554">
                  <c:v>14660</c:v>
                </c:pt>
                <c:pt idx="555">
                  <c:v>14650</c:v>
                </c:pt>
                <c:pt idx="556">
                  <c:v>14640</c:v>
                </c:pt>
                <c:pt idx="557">
                  <c:v>14630</c:v>
                </c:pt>
                <c:pt idx="558">
                  <c:v>14620</c:v>
                </c:pt>
                <c:pt idx="559">
                  <c:v>14610</c:v>
                </c:pt>
                <c:pt idx="560">
                  <c:v>14600</c:v>
                </c:pt>
                <c:pt idx="561">
                  <c:v>14590</c:v>
                </c:pt>
                <c:pt idx="562">
                  <c:v>14580</c:v>
                </c:pt>
                <c:pt idx="563">
                  <c:v>14570</c:v>
                </c:pt>
                <c:pt idx="564">
                  <c:v>14560</c:v>
                </c:pt>
                <c:pt idx="565">
                  <c:v>14550</c:v>
                </c:pt>
                <c:pt idx="566">
                  <c:v>14540</c:v>
                </c:pt>
                <c:pt idx="567">
                  <c:v>14530</c:v>
                </c:pt>
                <c:pt idx="568">
                  <c:v>14520</c:v>
                </c:pt>
                <c:pt idx="569">
                  <c:v>14510</c:v>
                </c:pt>
                <c:pt idx="570">
                  <c:v>14500</c:v>
                </c:pt>
                <c:pt idx="571">
                  <c:v>14490</c:v>
                </c:pt>
                <c:pt idx="572">
                  <c:v>14480</c:v>
                </c:pt>
                <c:pt idx="573">
                  <c:v>14470</c:v>
                </c:pt>
                <c:pt idx="574">
                  <c:v>14460</c:v>
                </c:pt>
                <c:pt idx="575">
                  <c:v>14450</c:v>
                </c:pt>
                <c:pt idx="576">
                  <c:v>14440</c:v>
                </c:pt>
                <c:pt idx="577">
                  <c:v>14430</c:v>
                </c:pt>
                <c:pt idx="578">
                  <c:v>14420</c:v>
                </c:pt>
                <c:pt idx="579">
                  <c:v>14410</c:v>
                </c:pt>
                <c:pt idx="580">
                  <c:v>14400</c:v>
                </c:pt>
                <c:pt idx="581">
                  <c:v>14390</c:v>
                </c:pt>
                <c:pt idx="582">
                  <c:v>14380</c:v>
                </c:pt>
                <c:pt idx="583">
                  <c:v>14370</c:v>
                </c:pt>
                <c:pt idx="584">
                  <c:v>14360</c:v>
                </c:pt>
                <c:pt idx="585">
                  <c:v>14350</c:v>
                </c:pt>
                <c:pt idx="586">
                  <c:v>14340</c:v>
                </c:pt>
                <c:pt idx="587">
                  <c:v>14330</c:v>
                </c:pt>
                <c:pt idx="588">
                  <c:v>14320</c:v>
                </c:pt>
                <c:pt idx="589">
                  <c:v>14310</c:v>
                </c:pt>
                <c:pt idx="590">
                  <c:v>14300</c:v>
                </c:pt>
                <c:pt idx="591">
                  <c:v>14290</c:v>
                </c:pt>
                <c:pt idx="592">
                  <c:v>14280</c:v>
                </c:pt>
                <c:pt idx="593">
                  <c:v>14270</c:v>
                </c:pt>
                <c:pt idx="594">
                  <c:v>14260</c:v>
                </c:pt>
                <c:pt idx="595">
                  <c:v>14250</c:v>
                </c:pt>
                <c:pt idx="596">
                  <c:v>14240</c:v>
                </c:pt>
                <c:pt idx="597">
                  <c:v>14230</c:v>
                </c:pt>
                <c:pt idx="598">
                  <c:v>14220</c:v>
                </c:pt>
                <c:pt idx="599">
                  <c:v>14210</c:v>
                </c:pt>
                <c:pt idx="600">
                  <c:v>14200</c:v>
                </c:pt>
                <c:pt idx="601">
                  <c:v>14190</c:v>
                </c:pt>
                <c:pt idx="602">
                  <c:v>14180</c:v>
                </c:pt>
                <c:pt idx="603">
                  <c:v>14170</c:v>
                </c:pt>
                <c:pt idx="604">
                  <c:v>14160</c:v>
                </c:pt>
                <c:pt idx="605">
                  <c:v>14150</c:v>
                </c:pt>
                <c:pt idx="606">
                  <c:v>14140</c:v>
                </c:pt>
                <c:pt idx="607">
                  <c:v>14130</c:v>
                </c:pt>
                <c:pt idx="608">
                  <c:v>14120</c:v>
                </c:pt>
                <c:pt idx="609">
                  <c:v>14110</c:v>
                </c:pt>
                <c:pt idx="610">
                  <c:v>14100</c:v>
                </c:pt>
                <c:pt idx="611">
                  <c:v>14090</c:v>
                </c:pt>
                <c:pt idx="612">
                  <c:v>14080</c:v>
                </c:pt>
                <c:pt idx="613">
                  <c:v>14070</c:v>
                </c:pt>
                <c:pt idx="614">
                  <c:v>14060</c:v>
                </c:pt>
                <c:pt idx="615">
                  <c:v>14050</c:v>
                </c:pt>
                <c:pt idx="616">
                  <c:v>14040</c:v>
                </c:pt>
                <c:pt idx="617">
                  <c:v>14030</c:v>
                </c:pt>
                <c:pt idx="618">
                  <c:v>14020</c:v>
                </c:pt>
                <c:pt idx="619">
                  <c:v>14010</c:v>
                </c:pt>
                <c:pt idx="620">
                  <c:v>14000</c:v>
                </c:pt>
                <c:pt idx="621">
                  <c:v>13990</c:v>
                </c:pt>
                <c:pt idx="622">
                  <c:v>13980</c:v>
                </c:pt>
                <c:pt idx="623">
                  <c:v>13970</c:v>
                </c:pt>
                <c:pt idx="624">
                  <c:v>13960</c:v>
                </c:pt>
                <c:pt idx="625">
                  <c:v>13950</c:v>
                </c:pt>
                <c:pt idx="626">
                  <c:v>13940</c:v>
                </c:pt>
                <c:pt idx="627">
                  <c:v>13930</c:v>
                </c:pt>
                <c:pt idx="628">
                  <c:v>13920</c:v>
                </c:pt>
                <c:pt idx="629">
                  <c:v>13910</c:v>
                </c:pt>
                <c:pt idx="630">
                  <c:v>13900</c:v>
                </c:pt>
                <c:pt idx="631">
                  <c:v>13890</c:v>
                </c:pt>
                <c:pt idx="632">
                  <c:v>13880</c:v>
                </c:pt>
                <c:pt idx="633">
                  <c:v>13870</c:v>
                </c:pt>
                <c:pt idx="634">
                  <c:v>13860</c:v>
                </c:pt>
                <c:pt idx="635">
                  <c:v>13850</c:v>
                </c:pt>
                <c:pt idx="636">
                  <c:v>13840</c:v>
                </c:pt>
                <c:pt idx="637">
                  <c:v>13830</c:v>
                </c:pt>
                <c:pt idx="638">
                  <c:v>13820</c:v>
                </c:pt>
                <c:pt idx="639">
                  <c:v>13810</c:v>
                </c:pt>
                <c:pt idx="640">
                  <c:v>13800</c:v>
                </c:pt>
                <c:pt idx="641">
                  <c:v>13790</c:v>
                </c:pt>
                <c:pt idx="642">
                  <c:v>13780</c:v>
                </c:pt>
                <c:pt idx="643">
                  <c:v>13770</c:v>
                </c:pt>
                <c:pt idx="644">
                  <c:v>13760</c:v>
                </c:pt>
                <c:pt idx="645">
                  <c:v>13750</c:v>
                </c:pt>
                <c:pt idx="646">
                  <c:v>13740</c:v>
                </c:pt>
                <c:pt idx="647">
                  <c:v>13730</c:v>
                </c:pt>
                <c:pt idx="648">
                  <c:v>13720</c:v>
                </c:pt>
                <c:pt idx="649">
                  <c:v>13710</c:v>
                </c:pt>
                <c:pt idx="650">
                  <c:v>13700</c:v>
                </c:pt>
                <c:pt idx="651">
                  <c:v>13690</c:v>
                </c:pt>
                <c:pt idx="652">
                  <c:v>13680</c:v>
                </c:pt>
                <c:pt idx="653">
                  <c:v>13670</c:v>
                </c:pt>
                <c:pt idx="654">
                  <c:v>13660</c:v>
                </c:pt>
                <c:pt idx="655">
                  <c:v>13650</c:v>
                </c:pt>
                <c:pt idx="656">
                  <c:v>13640</c:v>
                </c:pt>
                <c:pt idx="657">
                  <c:v>13630</c:v>
                </c:pt>
                <c:pt idx="658">
                  <c:v>13620</c:v>
                </c:pt>
                <c:pt idx="659">
                  <c:v>13610</c:v>
                </c:pt>
                <c:pt idx="660">
                  <c:v>13600</c:v>
                </c:pt>
                <c:pt idx="661">
                  <c:v>13590</c:v>
                </c:pt>
                <c:pt idx="662">
                  <c:v>13580</c:v>
                </c:pt>
                <c:pt idx="663">
                  <c:v>13570</c:v>
                </c:pt>
                <c:pt idx="664">
                  <c:v>13560</c:v>
                </c:pt>
                <c:pt idx="665">
                  <c:v>13550</c:v>
                </c:pt>
                <c:pt idx="666">
                  <c:v>13540</c:v>
                </c:pt>
                <c:pt idx="667">
                  <c:v>13530</c:v>
                </c:pt>
                <c:pt idx="668">
                  <c:v>13520</c:v>
                </c:pt>
                <c:pt idx="669">
                  <c:v>13510</c:v>
                </c:pt>
                <c:pt idx="670">
                  <c:v>13500</c:v>
                </c:pt>
                <c:pt idx="671">
                  <c:v>13490</c:v>
                </c:pt>
                <c:pt idx="672">
                  <c:v>13480</c:v>
                </c:pt>
                <c:pt idx="673">
                  <c:v>13470</c:v>
                </c:pt>
                <c:pt idx="674">
                  <c:v>13460</c:v>
                </c:pt>
                <c:pt idx="675">
                  <c:v>13450</c:v>
                </c:pt>
                <c:pt idx="676">
                  <c:v>13440</c:v>
                </c:pt>
                <c:pt idx="677">
                  <c:v>13430</c:v>
                </c:pt>
                <c:pt idx="678">
                  <c:v>13420</c:v>
                </c:pt>
                <c:pt idx="679">
                  <c:v>13410</c:v>
                </c:pt>
                <c:pt idx="680">
                  <c:v>13400</c:v>
                </c:pt>
                <c:pt idx="681">
                  <c:v>13390</c:v>
                </c:pt>
                <c:pt idx="682">
                  <c:v>13380</c:v>
                </c:pt>
                <c:pt idx="683">
                  <c:v>13370</c:v>
                </c:pt>
                <c:pt idx="684">
                  <c:v>13360</c:v>
                </c:pt>
                <c:pt idx="685">
                  <c:v>13350</c:v>
                </c:pt>
                <c:pt idx="686">
                  <c:v>13340</c:v>
                </c:pt>
                <c:pt idx="687">
                  <c:v>13330</c:v>
                </c:pt>
                <c:pt idx="688">
                  <c:v>13320</c:v>
                </c:pt>
                <c:pt idx="689">
                  <c:v>13310</c:v>
                </c:pt>
                <c:pt idx="690">
                  <c:v>13300</c:v>
                </c:pt>
                <c:pt idx="691">
                  <c:v>13290</c:v>
                </c:pt>
                <c:pt idx="692">
                  <c:v>13280</c:v>
                </c:pt>
                <c:pt idx="693">
                  <c:v>13270</c:v>
                </c:pt>
                <c:pt idx="694">
                  <c:v>13260</c:v>
                </c:pt>
                <c:pt idx="695">
                  <c:v>13250</c:v>
                </c:pt>
                <c:pt idx="696">
                  <c:v>13240</c:v>
                </c:pt>
                <c:pt idx="697">
                  <c:v>13230</c:v>
                </c:pt>
                <c:pt idx="698">
                  <c:v>13220</c:v>
                </c:pt>
                <c:pt idx="699">
                  <c:v>13210</c:v>
                </c:pt>
                <c:pt idx="700">
                  <c:v>13200</c:v>
                </c:pt>
                <c:pt idx="701">
                  <c:v>13190</c:v>
                </c:pt>
                <c:pt idx="702">
                  <c:v>13180</c:v>
                </c:pt>
                <c:pt idx="703">
                  <c:v>13170</c:v>
                </c:pt>
                <c:pt idx="704">
                  <c:v>13160</c:v>
                </c:pt>
                <c:pt idx="705">
                  <c:v>13150</c:v>
                </c:pt>
                <c:pt idx="706">
                  <c:v>13140</c:v>
                </c:pt>
                <c:pt idx="707">
                  <c:v>13130</c:v>
                </c:pt>
                <c:pt idx="708">
                  <c:v>13120</c:v>
                </c:pt>
                <c:pt idx="709">
                  <c:v>13110</c:v>
                </c:pt>
                <c:pt idx="710">
                  <c:v>13100</c:v>
                </c:pt>
                <c:pt idx="711">
                  <c:v>13090</c:v>
                </c:pt>
                <c:pt idx="712">
                  <c:v>13080</c:v>
                </c:pt>
                <c:pt idx="713">
                  <c:v>13070</c:v>
                </c:pt>
                <c:pt idx="714">
                  <c:v>13060</c:v>
                </c:pt>
                <c:pt idx="715">
                  <c:v>13050</c:v>
                </c:pt>
                <c:pt idx="716">
                  <c:v>13040</c:v>
                </c:pt>
                <c:pt idx="717">
                  <c:v>13030</c:v>
                </c:pt>
                <c:pt idx="718">
                  <c:v>13020</c:v>
                </c:pt>
                <c:pt idx="719">
                  <c:v>13010</c:v>
                </c:pt>
                <c:pt idx="720">
                  <c:v>13000</c:v>
                </c:pt>
                <c:pt idx="721">
                  <c:v>12990</c:v>
                </c:pt>
                <c:pt idx="722">
                  <c:v>12980</c:v>
                </c:pt>
                <c:pt idx="723">
                  <c:v>12970</c:v>
                </c:pt>
                <c:pt idx="724">
                  <c:v>12960</c:v>
                </c:pt>
                <c:pt idx="725">
                  <c:v>12950</c:v>
                </c:pt>
                <c:pt idx="726">
                  <c:v>12940</c:v>
                </c:pt>
                <c:pt idx="727">
                  <c:v>12930</c:v>
                </c:pt>
                <c:pt idx="728">
                  <c:v>12920</c:v>
                </c:pt>
                <c:pt idx="729">
                  <c:v>12910</c:v>
                </c:pt>
                <c:pt idx="730">
                  <c:v>12900</c:v>
                </c:pt>
                <c:pt idx="731">
                  <c:v>12890</c:v>
                </c:pt>
                <c:pt idx="732">
                  <c:v>12880</c:v>
                </c:pt>
                <c:pt idx="733">
                  <c:v>12870</c:v>
                </c:pt>
                <c:pt idx="734">
                  <c:v>12860</c:v>
                </c:pt>
                <c:pt idx="735">
                  <c:v>12850</c:v>
                </c:pt>
                <c:pt idx="736">
                  <c:v>12840</c:v>
                </c:pt>
                <c:pt idx="737">
                  <c:v>12830</c:v>
                </c:pt>
                <c:pt idx="738">
                  <c:v>12820</c:v>
                </c:pt>
                <c:pt idx="739">
                  <c:v>12810</c:v>
                </c:pt>
                <c:pt idx="740">
                  <c:v>12800</c:v>
                </c:pt>
                <c:pt idx="741">
                  <c:v>12790</c:v>
                </c:pt>
                <c:pt idx="742">
                  <c:v>12780</c:v>
                </c:pt>
                <c:pt idx="743">
                  <c:v>12770</c:v>
                </c:pt>
                <c:pt idx="744">
                  <c:v>12760</c:v>
                </c:pt>
                <c:pt idx="745">
                  <c:v>12750</c:v>
                </c:pt>
                <c:pt idx="746">
                  <c:v>12740</c:v>
                </c:pt>
                <c:pt idx="747">
                  <c:v>12730</c:v>
                </c:pt>
                <c:pt idx="748">
                  <c:v>12720</c:v>
                </c:pt>
                <c:pt idx="749">
                  <c:v>12710</c:v>
                </c:pt>
                <c:pt idx="750">
                  <c:v>12700</c:v>
                </c:pt>
                <c:pt idx="751">
                  <c:v>12690</c:v>
                </c:pt>
                <c:pt idx="752">
                  <c:v>12680</c:v>
                </c:pt>
                <c:pt idx="753">
                  <c:v>12670</c:v>
                </c:pt>
                <c:pt idx="754">
                  <c:v>12660</c:v>
                </c:pt>
                <c:pt idx="755">
                  <c:v>12650</c:v>
                </c:pt>
                <c:pt idx="756">
                  <c:v>12640</c:v>
                </c:pt>
                <c:pt idx="757">
                  <c:v>12630</c:v>
                </c:pt>
                <c:pt idx="758">
                  <c:v>12620</c:v>
                </c:pt>
                <c:pt idx="759">
                  <c:v>12610</c:v>
                </c:pt>
                <c:pt idx="760">
                  <c:v>12600</c:v>
                </c:pt>
                <c:pt idx="761">
                  <c:v>12590</c:v>
                </c:pt>
                <c:pt idx="762">
                  <c:v>12580</c:v>
                </c:pt>
                <c:pt idx="763">
                  <c:v>12570</c:v>
                </c:pt>
                <c:pt idx="764">
                  <c:v>12560</c:v>
                </c:pt>
                <c:pt idx="765">
                  <c:v>12550</c:v>
                </c:pt>
                <c:pt idx="766">
                  <c:v>12540</c:v>
                </c:pt>
                <c:pt idx="767">
                  <c:v>12530</c:v>
                </c:pt>
                <c:pt idx="768">
                  <c:v>12520</c:v>
                </c:pt>
                <c:pt idx="769">
                  <c:v>12510</c:v>
                </c:pt>
                <c:pt idx="770">
                  <c:v>12500</c:v>
                </c:pt>
                <c:pt idx="771">
                  <c:v>12495</c:v>
                </c:pt>
                <c:pt idx="772">
                  <c:v>12490</c:v>
                </c:pt>
                <c:pt idx="773">
                  <c:v>12485</c:v>
                </c:pt>
                <c:pt idx="774">
                  <c:v>12480</c:v>
                </c:pt>
                <c:pt idx="775">
                  <c:v>12475</c:v>
                </c:pt>
                <c:pt idx="776">
                  <c:v>12470</c:v>
                </c:pt>
                <c:pt idx="777">
                  <c:v>12465</c:v>
                </c:pt>
                <c:pt idx="778">
                  <c:v>12460</c:v>
                </c:pt>
                <c:pt idx="779">
                  <c:v>12455</c:v>
                </c:pt>
                <c:pt idx="780">
                  <c:v>12450</c:v>
                </c:pt>
                <c:pt idx="781">
                  <c:v>12445</c:v>
                </c:pt>
                <c:pt idx="782">
                  <c:v>12440</c:v>
                </c:pt>
                <c:pt idx="783">
                  <c:v>12435</c:v>
                </c:pt>
                <c:pt idx="784">
                  <c:v>12430</c:v>
                </c:pt>
                <c:pt idx="785">
                  <c:v>12425</c:v>
                </c:pt>
                <c:pt idx="786">
                  <c:v>12420</c:v>
                </c:pt>
                <c:pt idx="787">
                  <c:v>12415</c:v>
                </c:pt>
                <c:pt idx="788">
                  <c:v>12410</c:v>
                </c:pt>
                <c:pt idx="789">
                  <c:v>12405</c:v>
                </c:pt>
                <c:pt idx="790">
                  <c:v>12400</c:v>
                </c:pt>
                <c:pt idx="791">
                  <c:v>12395</c:v>
                </c:pt>
                <c:pt idx="792">
                  <c:v>12390</c:v>
                </c:pt>
                <c:pt idx="793">
                  <c:v>12385</c:v>
                </c:pt>
                <c:pt idx="794">
                  <c:v>12380</c:v>
                </c:pt>
                <c:pt idx="795">
                  <c:v>12375</c:v>
                </c:pt>
                <c:pt idx="796">
                  <c:v>12370</c:v>
                </c:pt>
                <c:pt idx="797">
                  <c:v>12365</c:v>
                </c:pt>
                <c:pt idx="798">
                  <c:v>12360</c:v>
                </c:pt>
                <c:pt idx="799">
                  <c:v>12355</c:v>
                </c:pt>
                <c:pt idx="800">
                  <c:v>12350</c:v>
                </c:pt>
                <c:pt idx="801">
                  <c:v>12345</c:v>
                </c:pt>
                <c:pt idx="802">
                  <c:v>12340</c:v>
                </c:pt>
                <c:pt idx="803">
                  <c:v>12335</c:v>
                </c:pt>
                <c:pt idx="804">
                  <c:v>12330</c:v>
                </c:pt>
                <c:pt idx="805">
                  <c:v>12325</c:v>
                </c:pt>
                <c:pt idx="806">
                  <c:v>12320</c:v>
                </c:pt>
                <c:pt idx="807">
                  <c:v>12315</c:v>
                </c:pt>
                <c:pt idx="808">
                  <c:v>12310</c:v>
                </c:pt>
                <c:pt idx="809">
                  <c:v>12305</c:v>
                </c:pt>
                <c:pt idx="810">
                  <c:v>12300</c:v>
                </c:pt>
                <c:pt idx="811">
                  <c:v>12295</c:v>
                </c:pt>
                <c:pt idx="812">
                  <c:v>12290</c:v>
                </c:pt>
                <c:pt idx="813">
                  <c:v>12285</c:v>
                </c:pt>
                <c:pt idx="814">
                  <c:v>12280</c:v>
                </c:pt>
                <c:pt idx="815">
                  <c:v>12275</c:v>
                </c:pt>
                <c:pt idx="816">
                  <c:v>12270</c:v>
                </c:pt>
                <c:pt idx="817">
                  <c:v>12265</c:v>
                </c:pt>
                <c:pt idx="818">
                  <c:v>12260</c:v>
                </c:pt>
                <c:pt idx="819">
                  <c:v>12255</c:v>
                </c:pt>
                <c:pt idx="820">
                  <c:v>12250</c:v>
                </c:pt>
                <c:pt idx="821">
                  <c:v>12245</c:v>
                </c:pt>
                <c:pt idx="822">
                  <c:v>12240</c:v>
                </c:pt>
                <c:pt idx="823">
                  <c:v>12235</c:v>
                </c:pt>
                <c:pt idx="824">
                  <c:v>12230</c:v>
                </c:pt>
                <c:pt idx="825">
                  <c:v>12225</c:v>
                </c:pt>
                <c:pt idx="826">
                  <c:v>12220</c:v>
                </c:pt>
                <c:pt idx="827">
                  <c:v>12215</c:v>
                </c:pt>
                <c:pt idx="828">
                  <c:v>12210</c:v>
                </c:pt>
                <c:pt idx="829">
                  <c:v>12205</c:v>
                </c:pt>
                <c:pt idx="830">
                  <c:v>12200</c:v>
                </c:pt>
                <c:pt idx="831">
                  <c:v>12195</c:v>
                </c:pt>
                <c:pt idx="832">
                  <c:v>12190</c:v>
                </c:pt>
                <c:pt idx="833">
                  <c:v>12185</c:v>
                </c:pt>
                <c:pt idx="834">
                  <c:v>12180</c:v>
                </c:pt>
                <c:pt idx="835">
                  <c:v>12175</c:v>
                </c:pt>
                <c:pt idx="836">
                  <c:v>12170</c:v>
                </c:pt>
                <c:pt idx="837">
                  <c:v>12165</c:v>
                </c:pt>
                <c:pt idx="838">
                  <c:v>12160</c:v>
                </c:pt>
                <c:pt idx="839">
                  <c:v>12155</c:v>
                </c:pt>
                <c:pt idx="840">
                  <c:v>12150</c:v>
                </c:pt>
                <c:pt idx="841">
                  <c:v>12145</c:v>
                </c:pt>
                <c:pt idx="842">
                  <c:v>12140</c:v>
                </c:pt>
                <c:pt idx="843">
                  <c:v>12135</c:v>
                </c:pt>
                <c:pt idx="844">
                  <c:v>12130</c:v>
                </c:pt>
                <c:pt idx="845">
                  <c:v>12125</c:v>
                </c:pt>
                <c:pt idx="846">
                  <c:v>12120</c:v>
                </c:pt>
                <c:pt idx="847">
                  <c:v>12115</c:v>
                </c:pt>
                <c:pt idx="848">
                  <c:v>12110</c:v>
                </c:pt>
                <c:pt idx="849">
                  <c:v>12105</c:v>
                </c:pt>
                <c:pt idx="850">
                  <c:v>12100</c:v>
                </c:pt>
                <c:pt idx="851">
                  <c:v>12095</c:v>
                </c:pt>
                <c:pt idx="852">
                  <c:v>12090</c:v>
                </c:pt>
                <c:pt idx="853">
                  <c:v>12085</c:v>
                </c:pt>
                <c:pt idx="854">
                  <c:v>12080</c:v>
                </c:pt>
                <c:pt idx="855">
                  <c:v>12075</c:v>
                </c:pt>
                <c:pt idx="856">
                  <c:v>12070</c:v>
                </c:pt>
                <c:pt idx="857">
                  <c:v>12065</c:v>
                </c:pt>
                <c:pt idx="858">
                  <c:v>12060</c:v>
                </c:pt>
                <c:pt idx="859">
                  <c:v>12055</c:v>
                </c:pt>
                <c:pt idx="860">
                  <c:v>12050</c:v>
                </c:pt>
                <c:pt idx="861">
                  <c:v>12045</c:v>
                </c:pt>
                <c:pt idx="862">
                  <c:v>12040</c:v>
                </c:pt>
                <c:pt idx="863">
                  <c:v>12035</c:v>
                </c:pt>
                <c:pt idx="864">
                  <c:v>12030</c:v>
                </c:pt>
                <c:pt idx="865">
                  <c:v>12025</c:v>
                </c:pt>
                <c:pt idx="866">
                  <c:v>12020</c:v>
                </c:pt>
                <c:pt idx="867">
                  <c:v>12015</c:v>
                </c:pt>
                <c:pt idx="868">
                  <c:v>12010</c:v>
                </c:pt>
                <c:pt idx="869">
                  <c:v>12005</c:v>
                </c:pt>
                <c:pt idx="870">
                  <c:v>12000</c:v>
                </c:pt>
                <c:pt idx="871">
                  <c:v>11995</c:v>
                </c:pt>
                <c:pt idx="872">
                  <c:v>11990</c:v>
                </c:pt>
                <c:pt idx="873">
                  <c:v>11985</c:v>
                </c:pt>
                <c:pt idx="874">
                  <c:v>11980</c:v>
                </c:pt>
                <c:pt idx="875">
                  <c:v>11975</c:v>
                </c:pt>
                <c:pt idx="876">
                  <c:v>11970</c:v>
                </c:pt>
                <c:pt idx="877">
                  <c:v>11965</c:v>
                </c:pt>
                <c:pt idx="878">
                  <c:v>11960</c:v>
                </c:pt>
                <c:pt idx="879">
                  <c:v>11955</c:v>
                </c:pt>
                <c:pt idx="880">
                  <c:v>11950</c:v>
                </c:pt>
                <c:pt idx="881">
                  <c:v>11945</c:v>
                </c:pt>
                <c:pt idx="882">
                  <c:v>11940</c:v>
                </c:pt>
                <c:pt idx="883">
                  <c:v>11935</c:v>
                </c:pt>
                <c:pt idx="884">
                  <c:v>11930</c:v>
                </c:pt>
                <c:pt idx="885">
                  <c:v>11925</c:v>
                </c:pt>
                <c:pt idx="886">
                  <c:v>11920</c:v>
                </c:pt>
                <c:pt idx="887">
                  <c:v>11915</c:v>
                </c:pt>
                <c:pt idx="888">
                  <c:v>11910</c:v>
                </c:pt>
                <c:pt idx="889">
                  <c:v>11905</c:v>
                </c:pt>
                <c:pt idx="890">
                  <c:v>11900</c:v>
                </c:pt>
                <c:pt idx="891">
                  <c:v>11895</c:v>
                </c:pt>
                <c:pt idx="892">
                  <c:v>11890</c:v>
                </c:pt>
                <c:pt idx="893">
                  <c:v>11885</c:v>
                </c:pt>
                <c:pt idx="894">
                  <c:v>11880</c:v>
                </c:pt>
                <c:pt idx="895">
                  <c:v>11875</c:v>
                </c:pt>
                <c:pt idx="896">
                  <c:v>11870</c:v>
                </c:pt>
                <c:pt idx="897">
                  <c:v>11865</c:v>
                </c:pt>
                <c:pt idx="898">
                  <c:v>11860</c:v>
                </c:pt>
                <c:pt idx="899">
                  <c:v>11855</c:v>
                </c:pt>
                <c:pt idx="900">
                  <c:v>11850</c:v>
                </c:pt>
                <c:pt idx="901">
                  <c:v>11845</c:v>
                </c:pt>
                <c:pt idx="902">
                  <c:v>11840</c:v>
                </c:pt>
                <c:pt idx="903">
                  <c:v>11835</c:v>
                </c:pt>
                <c:pt idx="904">
                  <c:v>11830</c:v>
                </c:pt>
                <c:pt idx="905">
                  <c:v>11825</c:v>
                </c:pt>
                <c:pt idx="906">
                  <c:v>11820</c:v>
                </c:pt>
                <c:pt idx="907">
                  <c:v>11815</c:v>
                </c:pt>
                <c:pt idx="908">
                  <c:v>11810</c:v>
                </c:pt>
                <c:pt idx="909">
                  <c:v>11805</c:v>
                </c:pt>
                <c:pt idx="910">
                  <c:v>11800</c:v>
                </c:pt>
                <c:pt idx="911">
                  <c:v>11795</c:v>
                </c:pt>
                <c:pt idx="912">
                  <c:v>11790</c:v>
                </c:pt>
                <c:pt idx="913">
                  <c:v>11785</c:v>
                </c:pt>
                <c:pt idx="914">
                  <c:v>11780</c:v>
                </c:pt>
                <c:pt idx="915">
                  <c:v>11775</c:v>
                </c:pt>
                <c:pt idx="916">
                  <c:v>11770</c:v>
                </c:pt>
                <c:pt idx="917">
                  <c:v>11765</c:v>
                </c:pt>
                <c:pt idx="918">
                  <c:v>11760</c:v>
                </c:pt>
                <c:pt idx="919">
                  <c:v>11755</c:v>
                </c:pt>
                <c:pt idx="920">
                  <c:v>11750</c:v>
                </c:pt>
                <c:pt idx="921">
                  <c:v>11745</c:v>
                </c:pt>
                <c:pt idx="922">
                  <c:v>11740</c:v>
                </c:pt>
                <c:pt idx="923">
                  <c:v>11735</c:v>
                </c:pt>
                <c:pt idx="924">
                  <c:v>11730</c:v>
                </c:pt>
                <c:pt idx="925">
                  <c:v>11725</c:v>
                </c:pt>
                <c:pt idx="926">
                  <c:v>11720</c:v>
                </c:pt>
                <c:pt idx="927">
                  <c:v>11715</c:v>
                </c:pt>
                <c:pt idx="928">
                  <c:v>11710</c:v>
                </c:pt>
                <c:pt idx="929">
                  <c:v>11705</c:v>
                </c:pt>
                <c:pt idx="930">
                  <c:v>11700</c:v>
                </c:pt>
                <c:pt idx="931">
                  <c:v>11695</c:v>
                </c:pt>
                <c:pt idx="932">
                  <c:v>11690</c:v>
                </c:pt>
                <c:pt idx="933">
                  <c:v>11685</c:v>
                </c:pt>
                <c:pt idx="934">
                  <c:v>11680</c:v>
                </c:pt>
                <c:pt idx="935">
                  <c:v>11675</c:v>
                </c:pt>
                <c:pt idx="936">
                  <c:v>11670</c:v>
                </c:pt>
                <c:pt idx="937">
                  <c:v>11665</c:v>
                </c:pt>
                <c:pt idx="938">
                  <c:v>11660</c:v>
                </c:pt>
                <c:pt idx="939">
                  <c:v>11655</c:v>
                </c:pt>
                <c:pt idx="940">
                  <c:v>11650</c:v>
                </c:pt>
                <c:pt idx="941">
                  <c:v>11645</c:v>
                </c:pt>
                <c:pt idx="942">
                  <c:v>11640</c:v>
                </c:pt>
                <c:pt idx="943">
                  <c:v>11635</c:v>
                </c:pt>
                <c:pt idx="944">
                  <c:v>11630</c:v>
                </c:pt>
                <c:pt idx="945">
                  <c:v>11625</c:v>
                </c:pt>
                <c:pt idx="946">
                  <c:v>11620</c:v>
                </c:pt>
                <c:pt idx="947">
                  <c:v>11615</c:v>
                </c:pt>
                <c:pt idx="948">
                  <c:v>11610</c:v>
                </c:pt>
                <c:pt idx="949">
                  <c:v>11605</c:v>
                </c:pt>
                <c:pt idx="950">
                  <c:v>11600</c:v>
                </c:pt>
                <c:pt idx="951">
                  <c:v>11595</c:v>
                </c:pt>
                <c:pt idx="952">
                  <c:v>11590</c:v>
                </c:pt>
                <c:pt idx="953">
                  <c:v>11585</c:v>
                </c:pt>
                <c:pt idx="954">
                  <c:v>11580</c:v>
                </c:pt>
                <c:pt idx="955">
                  <c:v>11575</c:v>
                </c:pt>
                <c:pt idx="956">
                  <c:v>11570</c:v>
                </c:pt>
                <c:pt idx="957">
                  <c:v>11565</c:v>
                </c:pt>
                <c:pt idx="958">
                  <c:v>11560</c:v>
                </c:pt>
                <c:pt idx="959">
                  <c:v>11555</c:v>
                </c:pt>
                <c:pt idx="960">
                  <c:v>11550</c:v>
                </c:pt>
                <c:pt idx="961">
                  <c:v>11545</c:v>
                </c:pt>
                <c:pt idx="962">
                  <c:v>11540</c:v>
                </c:pt>
                <c:pt idx="963">
                  <c:v>11535</c:v>
                </c:pt>
                <c:pt idx="964">
                  <c:v>11530</c:v>
                </c:pt>
                <c:pt idx="965">
                  <c:v>11525</c:v>
                </c:pt>
                <c:pt idx="966">
                  <c:v>11520</c:v>
                </c:pt>
                <c:pt idx="967">
                  <c:v>11515</c:v>
                </c:pt>
                <c:pt idx="968">
                  <c:v>11510</c:v>
                </c:pt>
                <c:pt idx="969">
                  <c:v>11505</c:v>
                </c:pt>
                <c:pt idx="970">
                  <c:v>11500</c:v>
                </c:pt>
                <c:pt idx="971">
                  <c:v>11495</c:v>
                </c:pt>
                <c:pt idx="972">
                  <c:v>11490</c:v>
                </c:pt>
                <c:pt idx="973">
                  <c:v>11485</c:v>
                </c:pt>
                <c:pt idx="974">
                  <c:v>11480</c:v>
                </c:pt>
                <c:pt idx="975">
                  <c:v>11475</c:v>
                </c:pt>
                <c:pt idx="976">
                  <c:v>11470</c:v>
                </c:pt>
                <c:pt idx="977">
                  <c:v>11465</c:v>
                </c:pt>
                <c:pt idx="978">
                  <c:v>11460</c:v>
                </c:pt>
                <c:pt idx="979">
                  <c:v>11455</c:v>
                </c:pt>
                <c:pt idx="980">
                  <c:v>11450</c:v>
                </c:pt>
                <c:pt idx="981">
                  <c:v>11445</c:v>
                </c:pt>
                <c:pt idx="982">
                  <c:v>11440</c:v>
                </c:pt>
                <c:pt idx="983">
                  <c:v>11435</c:v>
                </c:pt>
                <c:pt idx="984">
                  <c:v>11430</c:v>
                </c:pt>
                <c:pt idx="985">
                  <c:v>11425</c:v>
                </c:pt>
                <c:pt idx="986">
                  <c:v>11420</c:v>
                </c:pt>
                <c:pt idx="987">
                  <c:v>11415</c:v>
                </c:pt>
                <c:pt idx="988">
                  <c:v>11410</c:v>
                </c:pt>
                <c:pt idx="989">
                  <c:v>11405</c:v>
                </c:pt>
                <c:pt idx="990">
                  <c:v>11400</c:v>
                </c:pt>
                <c:pt idx="991">
                  <c:v>11395</c:v>
                </c:pt>
                <c:pt idx="992">
                  <c:v>11390</c:v>
                </c:pt>
                <c:pt idx="993">
                  <c:v>11385</c:v>
                </c:pt>
                <c:pt idx="994">
                  <c:v>11380</c:v>
                </c:pt>
                <c:pt idx="995">
                  <c:v>11375</c:v>
                </c:pt>
                <c:pt idx="996">
                  <c:v>11370</c:v>
                </c:pt>
                <c:pt idx="997">
                  <c:v>11365</c:v>
                </c:pt>
                <c:pt idx="998">
                  <c:v>11360</c:v>
                </c:pt>
                <c:pt idx="999">
                  <c:v>11355</c:v>
                </c:pt>
                <c:pt idx="1000">
                  <c:v>11350</c:v>
                </c:pt>
                <c:pt idx="1001">
                  <c:v>11345</c:v>
                </c:pt>
                <c:pt idx="1002">
                  <c:v>11340</c:v>
                </c:pt>
                <c:pt idx="1003">
                  <c:v>11335</c:v>
                </c:pt>
                <c:pt idx="1004">
                  <c:v>11330</c:v>
                </c:pt>
                <c:pt idx="1005">
                  <c:v>11325</c:v>
                </c:pt>
                <c:pt idx="1006">
                  <c:v>11320</c:v>
                </c:pt>
                <c:pt idx="1007">
                  <c:v>11315</c:v>
                </c:pt>
                <c:pt idx="1008">
                  <c:v>11310</c:v>
                </c:pt>
                <c:pt idx="1009">
                  <c:v>11305</c:v>
                </c:pt>
                <c:pt idx="1010">
                  <c:v>11300</c:v>
                </c:pt>
                <c:pt idx="1011">
                  <c:v>11295</c:v>
                </c:pt>
                <c:pt idx="1012">
                  <c:v>11290</c:v>
                </c:pt>
                <c:pt idx="1013">
                  <c:v>11285</c:v>
                </c:pt>
                <c:pt idx="1014">
                  <c:v>11280</c:v>
                </c:pt>
                <c:pt idx="1015">
                  <c:v>11275</c:v>
                </c:pt>
                <c:pt idx="1016">
                  <c:v>11270</c:v>
                </c:pt>
                <c:pt idx="1017">
                  <c:v>11265</c:v>
                </c:pt>
                <c:pt idx="1018">
                  <c:v>11260</c:v>
                </c:pt>
                <c:pt idx="1019">
                  <c:v>11255</c:v>
                </c:pt>
                <c:pt idx="1020">
                  <c:v>11250</c:v>
                </c:pt>
                <c:pt idx="1021">
                  <c:v>11245</c:v>
                </c:pt>
                <c:pt idx="1022">
                  <c:v>11240</c:v>
                </c:pt>
                <c:pt idx="1023">
                  <c:v>11235</c:v>
                </c:pt>
                <c:pt idx="1024">
                  <c:v>11230</c:v>
                </c:pt>
                <c:pt idx="1025">
                  <c:v>11225</c:v>
                </c:pt>
                <c:pt idx="1026">
                  <c:v>11220</c:v>
                </c:pt>
                <c:pt idx="1027">
                  <c:v>11215</c:v>
                </c:pt>
                <c:pt idx="1028">
                  <c:v>11210</c:v>
                </c:pt>
                <c:pt idx="1029">
                  <c:v>11205</c:v>
                </c:pt>
                <c:pt idx="1030">
                  <c:v>11200</c:v>
                </c:pt>
                <c:pt idx="1031">
                  <c:v>11195</c:v>
                </c:pt>
                <c:pt idx="1032">
                  <c:v>11190</c:v>
                </c:pt>
                <c:pt idx="1033">
                  <c:v>11185</c:v>
                </c:pt>
                <c:pt idx="1034">
                  <c:v>11180</c:v>
                </c:pt>
                <c:pt idx="1035">
                  <c:v>11175</c:v>
                </c:pt>
                <c:pt idx="1036">
                  <c:v>11170</c:v>
                </c:pt>
                <c:pt idx="1037">
                  <c:v>11165</c:v>
                </c:pt>
                <c:pt idx="1038">
                  <c:v>11160</c:v>
                </c:pt>
                <c:pt idx="1039">
                  <c:v>11155</c:v>
                </c:pt>
                <c:pt idx="1040">
                  <c:v>11150</c:v>
                </c:pt>
                <c:pt idx="1041">
                  <c:v>11145</c:v>
                </c:pt>
                <c:pt idx="1042">
                  <c:v>11140</c:v>
                </c:pt>
                <c:pt idx="1043">
                  <c:v>11135</c:v>
                </c:pt>
                <c:pt idx="1044">
                  <c:v>11130</c:v>
                </c:pt>
                <c:pt idx="1045">
                  <c:v>11125</c:v>
                </c:pt>
                <c:pt idx="1046">
                  <c:v>11120</c:v>
                </c:pt>
                <c:pt idx="1047">
                  <c:v>11115</c:v>
                </c:pt>
                <c:pt idx="1048">
                  <c:v>11110</c:v>
                </c:pt>
                <c:pt idx="1049">
                  <c:v>11105</c:v>
                </c:pt>
                <c:pt idx="1050">
                  <c:v>11100</c:v>
                </c:pt>
                <c:pt idx="1051">
                  <c:v>11095</c:v>
                </c:pt>
                <c:pt idx="1052">
                  <c:v>11090</c:v>
                </c:pt>
                <c:pt idx="1053">
                  <c:v>11085</c:v>
                </c:pt>
                <c:pt idx="1054">
                  <c:v>11080</c:v>
                </c:pt>
                <c:pt idx="1055">
                  <c:v>11075</c:v>
                </c:pt>
                <c:pt idx="1056">
                  <c:v>11070</c:v>
                </c:pt>
                <c:pt idx="1057">
                  <c:v>11065</c:v>
                </c:pt>
                <c:pt idx="1058">
                  <c:v>11060</c:v>
                </c:pt>
                <c:pt idx="1059">
                  <c:v>11055</c:v>
                </c:pt>
                <c:pt idx="1060">
                  <c:v>11050</c:v>
                </c:pt>
                <c:pt idx="1061">
                  <c:v>11045</c:v>
                </c:pt>
                <c:pt idx="1062">
                  <c:v>11040</c:v>
                </c:pt>
                <c:pt idx="1063">
                  <c:v>11035</c:v>
                </c:pt>
                <c:pt idx="1064">
                  <c:v>11030</c:v>
                </c:pt>
                <c:pt idx="1065">
                  <c:v>11025</c:v>
                </c:pt>
                <c:pt idx="1066">
                  <c:v>11020</c:v>
                </c:pt>
                <c:pt idx="1067">
                  <c:v>11015</c:v>
                </c:pt>
                <c:pt idx="1068">
                  <c:v>11010</c:v>
                </c:pt>
                <c:pt idx="1069">
                  <c:v>11005</c:v>
                </c:pt>
                <c:pt idx="1070">
                  <c:v>11000</c:v>
                </c:pt>
                <c:pt idx="1071">
                  <c:v>10995</c:v>
                </c:pt>
                <c:pt idx="1072">
                  <c:v>10990</c:v>
                </c:pt>
                <c:pt idx="1073">
                  <c:v>10985</c:v>
                </c:pt>
                <c:pt idx="1074">
                  <c:v>10980</c:v>
                </c:pt>
                <c:pt idx="1075">
                  <c:v>10975</c:v>
                </c:pt>
                <c:pt idx="1076">
                  <c:v>10970</c:v>
                </c:pt>
                <c:pt idx="1077">
                  <c:v>10965</c:v>
                </c:pt>
                <c:pt idx="1078">
                  <c:v>10960</c:v>
                </c:pt>
                <c:pt idx="1079">
                  <c:v>10955</c:v>
                </c:pt>
                <c:pt idx="1080">
                  <c:v>10950</c:v>
                </c:pt>
                <c:pt idx="1081">
                  <c:v>10945</c:v>
                </c:pt>
                <c:pt idx="1082">
                  <c:v>10940</c:v>
                </c:pt>
                <c:pt idx="1083">
                  <c:v>10935</c:v>
                </c:pt>
                <c:pt idx="1084">
                  <c:v>10930</c:v>
                </c:pt>
                <c:pt idx="1085">
                  <c:v>10925</c:v>
                </c:pt>
                <c:pt idx="1086">
                  <c:v>10920</c:v>
                </c:pt>
                <c:pt idx="1087">
                  <c:v>10915</c:v>
                </c:pt>
                <c:pt idx="1088">
                  <c:v>10910</c:v>
                </c:pt>
                <c:pt idx="1089">
                  <c:v>10905</c:v>
                </c:pt>
                <c:pt idx="1090">
                  <c:v>10900</c:v>
                </c:pt>
                <c:pt idx="1091">
                  <c:v>10895</c:v>
                </c:pt>
                <c:pt idx="1092">
                  <c:v>10890</c:v>
                </c:pt>
                <c:pt idx="1093">
                  <c:v>10885</c:v>
                </c:pt>
                <c:pt idx="1094">
                  <c:v>10880</c:v>
                </c:pt>
                <c:pt idx="1095">
                  <c:v>10875</c:v>
                </c:pt>
                <c:pt idx="1096">
                  <c:v>10870</c:v>
                </c:pt>
                <c:pt idx="1097">
                  <c:v>10865</c:v>
                </c:pt>
                <c:pt idx="1098">
                  <c:v>10860</c:v>
                </c:pt>
                <c:pt idx="1099">
                  <c:v>10855</c:v>
                </c:pt>
                <c:pt idx="1100">
                  <c:v>10850</c:v>
                </c:pt>
                <c:pt idx="1101">
                  <c:v>10845</c:v>
                </c:pt>
                <c:pt idx="1102">
                  <c:v>10840</c:v>
                </c:pt>
                <c:pt idx="1103">
                  <c:v>10835</c:v>
                </c:pt>
                <c:pt idx="1104">
                  <c:v>10830</c:v>
                </c:pt>
                <c:pt idx="1105">
                  <c:v>10825</c:v>
                </c:pt>
                <c:pt idx="1106">
                  <c:v>10820</c:v>
                </c:pt>
                <c:pt idx="1107">
                  <c:v>10815</c:v>
                </c:pt>
                <c:pt idx="1108">
                  <c:v>10810</c:v>
                </c:pt>
                <c:pt idx="1109">
                  <c:v>10805</c:v>
                </c:pt>
                <c:pt idx="1110">
                  <c:v>10800</c:v>
                </c:pt>
                <c:pt idx="1111">
                  <c:v>10795</c:v>
                </c:pt>
                <c:pt idx="1112">
                  <c:v>10790</c:v>
                </c:pt>
                <c:pt idx="1113">
                  <c:v>10785</c:v>
                </c:pt>
                <c:pt idx="1114">
                  <c:v>10780</c:v>
                </c:pt>
                <c:pt idx="1115">
                  <c:v>10775</c:v>
                </c:pt>
                <c:pt idx="1116">
                  <c:v>10770</c:v>
                </c:pt>
                <c:pt idx="1117">
                  <c:v>10765</c:v>
                </c:pt>
                <c:pt idx="1118">
                  <c:v>10760</c:v>
                </c:pt>
                <c:pt idx="1119">
                  <c:v>10755</c:v>
                </c:pt>
                <c:pt idx="1120">
                  <c:v>10750</c:v>
                </c:pt>
                <c:pt idx="1121">
                  <c:v>10745</c:v>
                </c:pt>
                <c:pt idx="1122">
                  <c:v>10740</c:v>
                </c:pt>
                <c:pt idx="1123">
                  <c:v>10735</c:v>
                </c:pt>
                <c:pt idx="1124">
                  <c:v>10730</c:v>
                </c:pt>
                <c:pt idx="1125">
                  <c:v>10725</c:v>
                </c:pt>
                <c:pt idx="1126">
                  <c:v>10720</c:v>
                </c:pt>
                <c:pt idx="1127">
                  <c:v>10715</c:v>
                </c:pt>
                <c:pt idx="1128">
                  <c:v>10710</c:v>
                </c:pt>
                <c:pt idx="1129">
                  <c:v>10705</c:v>
                </c:pt>
                <c:pt idx="1130">
                  <c:v>10700</c:v>
                </c:pt>
                <c:pt idx="1131">
                  <c:v>10695</c:v>
                </c:pt>
                <c:pt idx="1132">
                  <c:v>10690</c:v>
                </c:pt>
                <c:pt idx="1133">
                  <c:v>10685</c:v>
                </c:pt>
                <c:pt idx="1134">
                  <c:v>10680</c:v>
                </c:pt>
                <c:pt idx="1135">
                  <c:v>10675</c:v>
                </c:pt>
                <c:pt idx="1136">
                  <c:v>10670</c:v>
                </c:pt>
                <c:pt idx="1137">
                  <c:v>10665</c:v>
                </c:pt>
                <c:pt idx="1138">
                  <c:v>10660</c:v>
                </c:pt>
                <c:pt idx="1139">
                  <c:v>10655</c:v>
                </c:pt>
                <c:pt idx="1140">
                  <c:v>10650</c:v>
                </c:pt>
                <c:pt idx="1141">
                  <c:v>10645</c:v>
                </c:pt>
                <c:pt idx="1142">
                  <c:v>10640</c:v>
                </c:pt>
                <c:pt idx="1143">
                  <c:v>10635</c:v>
                </c:pt>
                <c:pt idx="1144">
                  <c:v>10630</c:v>
                </c:pt>
                <c:pt idx="1145">
                  <c:v>10625</c:v>
                </c:pt>
                <c:pt idx="1146">
                  <c:v>10620</c:v>
                </c:pt>
                <c:pt idx="1147">
                  <c:v>10615</c:v>
                </c:pt>
                <c:pt idx="1148">
                  <c:v>10610</c:v>
                </c:pt>
                <c:pt idx="1149">
                  <c:v>10605</c:v>
                </c:pt>
                <c:pt idx="1150">
                  <c:v>10600</c:v>
                </c:pt>
                <c:pt idx="1151">
                  <c:v>10595</c:v>
                </c:pt>
                <c:pt idx="1152">
                  <c:v>10590</c:v>
                </c:pt>
                <c:pt idx="1153">
                  <c:v>10585</c:v>
                </c:pt>
                <c:pt idx="1154">
                  <c:v>10580</c:v>
                </c:pt>
                <c:pt idx="1155">
                  <c:v>10575</c:v>
                </c:pt>
                <c:pt idx="1156">
                  <c:v>10570</c:v>
                </c:pt>
                <c:pt idx="1157">
                  <c:v>10565</c:v>
                </c:pt>
                <c:pt idx="1158">
                  <c:v>10560</c:v>
                </c:pt>
                <c:pt idx="1159">
                  <c:v>10555</c:v>
                </c:pt>
                <c:pt idx="1160">
                  <c:v>10550</c:v>
                </c:pt>
                <c:pt idx="1161">
                  <c:v>10545</c:v>
                </c:pt>
                <c:pt idx="1162">
                  <c:v>10540</c:v>
                </c:pt>
                <c:pt idx="1163">
                  <c:v>10535</c:v>
                </c:pt>
                <c:pt idx="1164">
                  <c:v>10530</c:v>
                </c:pt>
                <c:pt idx="1165">
                  <c:v>10525</c:v>
                </c:pt>
                <c:pt idx="1166">
                  <c:v>10520</c:v>
                </c:pt>
                <c:pt idx="1167">
                  <c:v>10515</c:v>
                </c:pt>
                <c:pt idx="1168">
                  <c:v>10510</c:v>
                </c:pt>
                <c:pt idx="1169">
                  <c:v>10505</c:v>
                </c:pt>
                <c:pt idx="1170">
                  <c:v>10500</c:v>
                </c:pt>
                <c:pt idx="1171">
                  <c:v>10495</c:v>
                </c:pt>
                <c:pt idx="1172">
                  <c:v>10490</c:v>
                </c:pt>
                <c:pt idx="1173">
                  <c:v>10485</c:v>
                </c:pt>
                <c:pt idx="1174">
                  <c:v>10480</c:v>
                </c:pt>
                <c:pt idx="1175">
                  <c:v>10475</c:v>
                </c:pt>
                <c:pt idx="1176">
                  <c:v>10470</c:v>
                </c:pt>
                <c:pt idx="1177">
                  <c:v>10465</c:v>
                </c:pt>
                <c:pt idx="1178">
                  <c:v>10460</c:v>
                </c:pt>
                <c:pt idx="1179">
                  <c:v>10455</c:v>
                </c:pt>
                <c:pt idx="1180">
                  <c:v>10450</c:v>
                </c:pt>
                <c:pt idx="1181">
                  <c:v>10445</c:v>
                </c:pt>
                <c:pt idx="1182">
                  <c:v>10440</c:v>
                </c:pt>
                <c:pt idx="1183">
                  <c:v>10435</c:v>
                </c:pt>
                <c:pt idx="1184">
                  <c:v>10430</c:v>
                </c:pt>
                <c:pt idx="1185">
                  <c:v>10425</c:v>
                </c:pt>
                <c:pt idx="1186">
                  <c:v>10420</c:v>
                </c:pt>
                <c:pt idx="1187">
                  <c:v>10415</c:v>
                </c:pt>
                <c:pt idx="1188">
                  <c:v>10410</c:v>
                </c:pt>
                <c:pt idx="1189">
                  <c:v>10405</c:v>
                </c:pt>
                <c:pt idx="1190">
                  <c:v>10400</c:v>
                </c:pt>
                <c:pt idx="1191">
                  <c:v>10395</c:v>
                </c:pt>
                <c:pt idx="1192">
                  <c:v>10390</c:v>
                </c:pt>
                <c:pt idx="1193">
                  <c:v>10385</c:v>
                </c:pt>
                <c:pt idx="1194">
                  <c:v>10380</c:v>
                </c:pt>
                <c:pt idx="1195">
                  <c:v>10375</c:v>
                </c:pt>
                <c:pt idx="1196">
                  <c:v>10370</c:v>
                </c:pt>
                <c:pt idx="1197">
                  <c:v>10365</c:v>
                </c:pt>
                <c:pt idx="1198">
                  <c:v>10360</c:v>
                </c:pt>
                <c:pt idx="1199">
                  <c:v>10355</c:v>
                </c:pt>
                <c:pt idx="1200">
                  <c:v>10350</c:v>
                </c:pt>
                <c:pt idx="1201">
                  <c:v>10345</c:v>
                </c:pt>
                <c:pt idx="1202">
                  <c:v>10340</c:v>
                </c:pt>
                <c:pt idx="1203">
                  <c:v>10335</c:v>
                </c:pt>
                <c:pt idx="1204">
                  <c:v>10330</c:v>
                </c:pt>
                <c:pt idx="1205">
                  <c:v>10325</c:v>
                </c:pt>
                <c:pt idx="1206">
                  <c:v>10320</c:v>
                </c:pt>
                <c:pt idx="1207">
                  <c:v>10315</c:v>
                </c:pt>
                <c:pt idx="1208">
                  <c:v>10310</c:v>
                </c:pt>
                <c:pt idx="1209">
                  <c:v>10305</c:v>
                </c:pt>
                <c:pt idx="1210">
                  <c:v>10300</c:v>
                </c:pt>
                <c:pt idx="1211">
                  <c:v>10295</c:v>
                </c:pt>
                <c:pt idx="1212">
                  <c:v>10290</c:v>
                </c:pt>
                <c:pt idx="1213">
                  <c:v>10285</c:v>
                </c:pt>
                <c:pt idx="1214">
                  <c:v>10280</c:v>
                </c:pt>
                <c:pt idx="1215">
                  <c:v>10275</c:v>
                </c:pt>
                <c:pt idx="1216">
                  <c:v>10270</c:v>
                </c:pt>
                <c:pt idx="1217">
                  <c:v>10265</c:v>
                </c:pt>
                <c:pt idx="1218">
                  <c:v>10260</c:v>
                </c:pt>
                <c:pt idx="1219">
                  <c:v>10255</c:v>
                </c:pt>
                <c:pt idx="1220">
                  <c:v>10250</c:v>
                </c:pt>
                <c:pt idx="1221">
                  <c:v>10245</c:v>
                </c:pt>
                <c:pt idx="1222">
                  <c:v>10240</c:v>
                </c:pt>
                <c:pt idx="1223">
                  <c:v>10235</c:v>
                </c:pt>
                <c:pt idx="1224">
                  <c:v>10230</c:v>
                </c:pt>
                <c:pt idx="1225">
                  <c:v>10225</c:v>
                </c:pt>
                <c:pt idx="1226">
                  <c:v>10220</c:v>
                </c:pt>
                <c:pt idx="1227">
                  <c:v>10215</c:v>
                </c:pt>
                <c:pt idx="1228">
                  <c:v>10210</c:v>
                </c:pt>
                <c:pt idx="1229">
                  <c:v>10205</c:v>
                </c:pt>
                <c:pt idx="1230">
                  <c:v>10200</c:v>
                </c:pt>
                <c:pt idx="1231">
                  <c:v>10195</c:v>
                </c:pt>
                <c:pt idx="1232">
                  <c:v>10190</c:v>
                </c:pt>
                <c:pt idx="1233">
                  <c:v>10185</c:v>
                </c:pt>
                <c:pt idx="1234">
                  <c:v>10180</c:v>
                </c:pt>
                <c:pt idx="1235">
                  <c:v>10175</c:v>
                </c:pt>
                <c:pt idx="1236">
                  <c:v>10170</c:v>
                </c:pt>
                <c:pt idx="1237">
                  <c:v>10165</c:v>
                </c:pt>
                <c:pt idx="1238">
                  <c:v>10160</c:v>
                </c:pt>
                <c:pt idx="1239">
                  <c:v>10155</c:v>
                </c:pt>
                <c:pt idx="1240">
                  <c:v>10150</c:v>
                </c:pt>
                <c:pt idx="1241">
                  <c:v>10145</c:v>
                </c:pt>
                <c:pt idx="1242">
                  <c:v>10140</c:v>
                </c:pt>
                <c:pt idx="1243">
                  <c:v>10135</c:v>
                </c:pt>
                <c:pt idx="1244">
                  <c:v>10130</c:v>
                </c:pt>
                <c:pt idx="1245">
                  <c:v>10125</c:v>
                </c:pt>
                <c:pt idx="1246">
                  <c:v>10120</c:v>
                </c:pt>
                <c:pt idx="1247">
                  <c:v>10115</c:v>
                </c:pt>
                <c:pt idx="1248">
                  <c:v>10110</c:v>
                </c:pt>
                <c:pt idx="1249">
                  <c:v>10105</c:v>
                </c:pt>
                <c:pt idx="1250">
                  <c:v>10100</c:v>
                </c:pt>
                <c:pt idx="1251">
                  <c:v>10095</c:v>
                </c:pt>
                <c:pt idx="1252">
                  <c:v>10090</c:v>
                </c:pt>
                <c:pt idx="1253">
                  <c:v>10085</c:v>
                </c:pt>
                <c:pt idx="1254">
                  <c:v>10080</c:v>
                </c:pt>
                <c:pt idx="1255">
                  <c:v>10075</c:v>
                </c:pt>
                <c:pt idx="1256">
                  <c:v>10070</c:v>
                </c:pt>
                <c:pt idx="1257">
                  <c:v>10065</c:v>
                </c:pt>
                <c:pt idx="1258">
                  <c:v>10060</c:v>
                </c:pt>
                <c:pt idx="1259">
                  <c:v>10055</c:v>
                </c:pt>
                <c:pt idx="1260">
                  <c:v>10050</c:v>
                </c:pt>
                <c:pt idx="1261">
                  <c:v>10045</c:v>
                </c:pt>
                <c:pt idx="1262">
                  <c:v>10040</c:v>
                </c:pt>
                <c:pt idx="1263">
                  <c:v>10035</c:v>
                </c:pt>
                <c:pt idx="1264">
                  <c:v>10030</c:v>
                </c:pt>
                <c:pt idx="1265">
                  <c:v>10025</c:v>
                </c:pt>
                <c:pt idx="1266">
                  <c:v>10020</c:v>
                </c:pt>
                <c:pt idx="1267">
                  <c:v>10015</c:v>
                </c:pt>
                <c:pt idx="1268">
                  <c:v>10010</c:v>
                </c:pt>
                <c:pt idx="1269">
                  <c:v>10005</c:v>
                </c:pt>
                <c:pt idx="1270">
                  <c:v>10000</c:v>
                </c:pt>
                <c:pt idx="1271">
                  <c:v>9995</c:v>
                </c:pt>
                <c:pt idx="1272">
                  <c:v>9990</c:v>
                </c:pt>
                <c:pt idx="1273">
                  <c:v>9985</c:v>
                </c:pt>
                <c:pt idx="1274">
                  <c:v>9980</c:v>
                </c:pt>
                <c:pt idx="1275">
                  <c:v>9975</c:v>
                </c:pt>
                <c:pt idx="1276">
                  <c:v>9970</c:v>
                </c:pt>
                <c:pt idx="1277">
                  <c:v>9965</c:v>
                </c:pt>
                <c:pt idx="1278">
                  <c:v>9960</c:v>
                </c:pt>
                <c:pt idx="1279">
                  <c:v>9955</c:v>
                </c:pt>
                <c:pt idx="1280">
                  <c:v>9950</c:v>
                </c:pt>
                <c:pt idx="1281">
                  <c:v>9945</c:v>
                </c:pt>
                <c:pt idx="1282">
                  <c:v>9940</c:v>
                </c:pt>
                <c:pt idx="1283">
                  <c:v>9935</c:v>
                </c:pt>
                <c:pt idx="1284">
                  <c:v>9930</c:v>
                </c:pt>
                <c:pt idx="1285">
                  <c:v>9925</c:v>
                </c:pt>
                <c:pt idx="1286">
                  <c:v>9920</c:v>
                </c:pt>
                <c:pt idx="1287">
                  <c:v>9915</c:v>
                </c:pt>
                <c:pt idx="1288">
                  <c:v>9910</c:v>
                </c:pt>
                <c:pt idx="1289">
                  <c:v>9905</c:v>
                </c:pt>
                <c:pt idx="1290">
                  <c:v>9900</c:v>
                </c:pt>
                <c:pt idx="1291">
                  <c:v>9895</c:v>
                </c:pt>
                <c:pt idx="1292">
                  <c:v>9890</c:v>
                </c:pt>
                <c:pt idx="1293">
                  <c:v>9885</c:v>
                </c:pt>
                <c:pt idx="1294">
                  <c:v>9880</c:v>
                </c:pt>
                <c:pt idx="1295">
                  <c:v>9875</c:v>
                </c:pt>
                <c:pt idx="1296">
                  <c:v>9870</c:v>
                </c:pt>
                <c:pt idx="1297">
                  <c:v>9865</c:v>
                </c:pt>
                <c:pt idx="1298">
                  <c:v>9860</c:v>
                </c:pt>
                <c:pt idx="1299">
                  <c:v>9855</c:v>
                </c:pt>
                <c:pt idx="1300">
                  <c:v>9850</c:v>
                </c:pt>
                <c:pt idx="1301">
                  <c:v>9845</c:v>
                </c:pt>
                <c:pt idx="1302">
                  <c:v>9840</c:v>
                </c:pt>
                <c:pt idx="1303">
                  <c:v>9835</c:v>
                </c:pt>
                <c:pt idx="1304">
                  <c:v>9830</c:v>
                </c:pt>
                <c:pt idx="1305">
                  <c:v>9825</c:v>
                </c:pt>
                <c:pt idx="1306">
                  <c:v>9820</c:v>
                </c:pt>
                <c:pt idx="1307">
                  <c:v>9815</c:v>
                </c:pt>
                <c:pt idx="1308">
                  <c:v>9810</c:v>
                </c:pt>
                <c:pt idx="1309">
                  <c:v>9805</c:v>
                </c:pt>
                <c:pt idx="1310">
                  <c:v>9800</c:v>
                </c:pt>
                <c:pt idx="1311">
                  <c:v>9795</c:v>
                </c:pt>
                <c:pt idx="1312">
                  <c:v>9790</c:v>
                </c:pt>
                <c:pt idx="1313">
                  <c:v>9785</c:v>
                </c:pt>
                <c:pt idx="1314">
                  <c:v>9780</c:v>
                </c:pt>
                <c:pt idx="1315">
                  <c:v>9775</c:v>
                </c:pt>
                <c:pt idx="1316">
                  <c:v>9770</c:v>
                </c:pt>
                <c:pt idx="1317">
                  <c:v>9765</c:v>
                </c:pt>
                <c:pt idx="1318">
                  <c:v>9760</c:v>
                </c:pt>
                <c:pt idx="1319">
                  <c:v>9755</c:v>
                </c:pt>
                <c:pt idx="1320">
                  <c:v>9750</c:v>
                </c:pt>
                <c:pt idx="1321">
                  <c:v>9745</c:v>
                </c:pt>
                <c:pt idx="1322">
                  <c:v>9740</c:v>
                </c:pt>
                <c:pt idx="1323">
                  <c:v>9735</c:v>
                </c:pt>
                <c:pt idx="1324">
                  <c:v>9730</c:v>
                </c:pt>
                <c:pt idx="1325">
                  <c:v>9725</c:v>
                </c:pt>
                <c:pt idx="1326">
                  <c:v>9720</c:v>
                </c:pt>
                <c:pt idx="1327">
                  <c:v>9715</c:v>
                </c:pt>
                <c:pt idx="1328">
                  <c:v>9710</c:v>
                </c:pt>
                <c:pt idx="1329">
                  <c:v>9705</c:v>
                </c:pt>
                <c:pt idx="1330">
                  <c:v>9700</c:v>
                </c:pt>
                <c:pt idx="1331">
                  <c:v>9695</c:v>
                </c:pt>
                <c:pt idx="1332">
                  <c:v>9690</c:v>
                </c:pt>
                <c:pt idx="1333">
                  <c:v>9685</c:v>
                </c:pt>
                <c:pt idx="1334">
                  <c:v>9680</c:v>
                </c:pt>
                <c:pt idx="1335">
                  <c:v>9675</c:v>
                </c:pt>
                <c:pt idx="1336">
                  <c:v>9670</c:v>
                </c:pt>
                <c:pt idx="1337">
                  <c:v>9665</c:v>
                </c:pt>
                <c:pt idx="1338">
                  <c:v>9660</c:v>
                </c:pt>
                <c:pt idx="1339">
                  <c:v>9655</c:v>
                </c:pt>
                <c:pt idx="1340">
                  <c:v>9650</c:v>
                </c:pt>
                <c:pt idx="1341">
                  <c:v>9645</c:v>
                </c:pt>
                <c:pt idx="1342">
                  <c:v>9640</c:v>
                </c:pt>
                <c:pt idx="1343">
                  <c:v>9635</c:v>
                </c:pt>
                <c:pt idx="1344">
                  <c:v>9630</c:v>
                </c:pt>
                <c:pt idx="1345">
                  <c:v>9625</c:v>
                </c:pt>
                <c:pt idx="1346">
                  <c:v>9620</c:v>
                </c:pt>
                <c:pt idx="1347">
                  <c:v>9615</c:v>
                </c:pt>
                <c:pt idx="1348">
                  <c:v>9610</c:v>
                </c:pt>
                <c:pt idx="1349">
                  <c:v>9605</c:v>
                </c:pt>
                <c:pt idx="1350">
                  <c:v>9600</c:v>
                </c:pt>
                <c:pt idx="1351">
                  <c:v>9595</c:v>
                </c:pt>
                <c:pt idx="1352">
                  <c:v>9590</c:v>
                </c:pt>
                <c:pt idx="1353">
                  <c:v>9585</c:v>
                </c:pt>
                <c:pt idx="1354">
                  <c:v>9580</c:v>
                </c:pt>
                <c:pt idx="1355">
                  <c:v>9575</c:v>
                </c:pt>
                <c:pt idx="1356">
                  <c:v>9570</c:v>
                </c:pt>
                <c:pt idx="1357">
                  <c:v>9565</c:v>
                </c:pt>
                <c:pt idx="1358">
                  <c:v>9560</c:v>
                </c:pt>
                <c:pt idx="1359">
                  <c:v>9555</c:v>
                </c:pt>
                <c:pt idx="1360">
                  <c:v>9550</c:v>
                </c:pt>
                <c:pt idx="1361">
                  <c:v>9545</c:v>
                </c:pt>
                <c:pt idx="1362">
                  <c:v>9540</c:v>
                </c:pt>
                <c:pt idx="1363">
                  <c:v>9535</c:v>
                </c:pt>
                <c:pt idx="1364">
                  <c:v>9530</c:v>
                </c:pt>
                <c:pt idx="1365">
                  <c:v>9525</c:v>
                </c:pt>
                <c:pt idx="1366">
                  <c:v>9520</c:v>
                </c:pt>
                <c:pt idx="1367">
                  <c:v>9515</c:v>
                </c:pt>
                <c:pt idx="1368">
                  <c:v>9510</c:v>
                </c:pt>
                <c:pt idx="1369">
                  <c:v>9505</c:v>
                </c:pt>
                <c:pt idx="1370">
                  <c:v>9500</c:v>
                </c:pt>
                <c:pt idx="1371">
                  <c:v>9495</c:v>
                </c:pt>
                <c:pt idx="1372">
                  <c:v>9490</c:v>
                </c:pt>
                <c:pt idx="1373">
                  <c:v>9485</c:v>
                </c:pt>
                <c:pt idx="1374">
                  <c:v>9480</c:v>
                </c:pt>
                <c:pt idx="1375">
                  <c:v>9475</c:v>
                </c:pt>
                <c:pt idx="1376">
                  <c:v>9470</c:v>
                </c:pt>
                <c:pt idx="1377">
                  <c:v>9465</c:v>
                </c:pt>
                <c:pt idx="1378">
                  <c:v>9460</c:v>
                </c:pt>
                <c:pt idx="1379">
                  <c:v>9455</c:v>
                </c:pt>
                <c:pt idx="1380">
                  <c:v>9450</c:v>
                </c:pt>
                <c:pt idx="1381">
                  <c:v>9445</c:v>
                </c:pt>
                <c:pt idx="1382">
                  <c:v>9440</c:v>
                </c:pt>
                <c:pt idx="1383">
                  <c:v>9435</c:v>
                </c:pt>
                <c:pt idx="1384">
                  <c:v>9430</c:v>
                </c:pt>
                <c:pt idx="1385">
                  <c:v>9425</c:v>
                </c:pt>
                <c:pt idx="1386">
                  <c:v>9420</c:v>
                </c:pt>
                <c:pt idx="1387">
                  <c:v>9415</c:v>
                </c:pt>
                <c:pt idx="1388">
                  <c:v>9410</c:v>
                </c:pt>
                <c:pt idx="1389">
                  <c:v>9405</c:v>
                </c:pt>
                <c:pt idx="1390">
                  <c:v>9400</c:v>
                </c:pt>
                <c:pt idx="1391">
                  <c:v>9395</c:v>
                </c:pt>
                <c:pt idx="1392">
                  <c:v>9390</c:v>
                </c:pt>
                <c:pt idx="1393">
                  <c:v>9385</c:v>
                </c:pt>
                <c:pt idx="1394">
                  <c:v>9380</c:v>
                </c:pt>
                <c:pt idx="1395">
                  <c:v>9375</c:v>
                </c:pt>
                <c:pt idx="1396">
                  <c:v>9370</c:v>
                </c:pt>
                <c:pt idx="1397">
                  <c:v>9365</c:v>
                </c:pt>
                <c:pt idx="1398">
                  <c:v>9360</c:v>
                </c:pt>
                <c:pt idx="1399">
                  <c:v>9355</c:v>
                </c:pt>
                <c:pt idx="1400">
                  <c:v>9350</c:v>
                </c:pt>
                <c:pt idx="1401">
                  <c:v>9345</c:v>
                </c:pt>
                <c:pt idx="1402">
                  <c:v>9340</c:v>
                </c:pt>
                <c:pt idx="1403">
                  <c:v>9335</c:v>
                </c:pt>
                <c:pt idx="1404">
                  <c:v>9330</c:v>
                </c:pt>
                <c:pt idx="1405">
                  <c:v>9325</c:v>
                </c:pt>
                <c:pt idx="1406">
                  <c:v>9320</c:v>
                </c:pt>
                <c:pt idx="1407">
                  <c:v>9315</c:v>
                </c:pt>
                <c:pt idx="1408">
                  <c:v>9310</c:v>
                </c:pt>
                <c:pt idx="1409">
                  <c:v>9305</c:v>
                </c:pt>
                <c:pt idx="1410">
                  <c:v>9300</c:v>
                </c:pt>
                <c:pt idx="1411">
                  <c:v>9295</c:v>
                </c:pt>
                <c:pt idx="1412">
                  <c:v>9290</c:v>
                </c:pt>
                <c:pt idx="1413">
                  <c:v>9285</c:v>
                </c:pt>
                <c:pt idx="1414">
                  <c:v>9280</c:v>
                </c:pt>
                <c:pt idx="1415">
                  <c:v>9275</c:v>
                </c:pt>
                <c:pt idx="1416">
                  <c:v>9270</c:v>
                </c:pt>
                <c:pt idx="1417">
                  <c:v>9265</c:v>
                </c:pt>
                <c:pt idx="1418">
                  <c:v>9260</c:v>
                </c:pt>
                <c:pt idx="1419">
                  <c:v>9255</c:v>
                </c:pt>
                <c:pt idx="1420">
                  <c:v>9250</c:v>
                </c:pt>
                <c:pt idx="1421">
                  <c:v>9245</c:v>
                </c:pt>
                <c:pt idx="1422">
                  <c:v>9240</c:v>
                </c:pt>
                <c:pt idx="1423">
                  <c:v>9235</c:v>
                </c:pt>
                <c:pt idx="1424">
                  <c:v>9230</c:v>
                </c:pt>
                <c:pt idx="1425">
                  <c:v>9225</c:v>
                </c:pt>
                <c:pt idx="1426">
                  <c:v>9220</c:v>
                </c:pt>
                <c:pt idx="1427">
                  <c:v>9215</c:v>
                </c:pt>
                <c:pt idx="1428">
                  <c:v>9210</c:v>
                </c:pt>
                <c:pt idx="1429">
                  <c:v>9205</c:v>
                </c:pt>
                <c:pt idx="1430">
                  <c:v>9200</c:v>
                </c:pt>
                <c:pt idx="1431">
                  <c:v>9195</c:v>
                </c:pt>
                <c:pt idx="1432">
                  <c:v>9190</c:v>
                </c:pt>
                <c:pt idx="1433">
                  <c:v>9185</c:v>
                </c:pt>
                <c:pt idx="1434">
                  <c:v>9180</c:v>
                </c:pt>
                <c:pt idx="1435">
                  <c:v>9175</c:v>
                </c:pt>
                <c:pt idx="1436">
                  <c:v>9170</c:v>
                </c:pt>
                <c:pt idx="1437">
                  <c:v>9165</c:v>
                </c:pt>
                <c:pt idx="1438">
                  <c:v>9160</c:v>
                </c:pt>
                <c:pt idx="1439">
                  <c:v>9155</c:v>
                </c:pt>
                <c:pt idx="1440">
                  <c:v>9150</c:v>
                </c:pt>
                <c:pt idx="1441">
                  <c:v>9145</c:v>
                </c:pt>
                <c:pt idx="1442">
                  <c:v>9140</c:v>
                </c:pt>
                <c:pt idx="1443">
                  <c:v>9135</c:v>
                </c:pt>
                <c:pt idx="1444">
                  <c:v>9130</c:v>
                </c:pt>
                <c:pt idx="1445">
                  <c:v>9125</c:v>
                </c:pt>
                <c:pt idx="1446">
                  <c:v>9120</c:v>
                </c:pt>
                <c:pt idx="1447">
                  <c:v>9115</c:v>
                </c:pt>
                <c:pt idx="1448">
                  <c:v>9110</c:v>
                </c:pt>
                <c:pt idx="1449">
                  <c:v>9105</c:v>
                </c:pt>
                <c:pt idx="1450">
                  <c:v>9100</c:v>
                </c:pt>
                <c:pt idx="1451">
                  <c:v>9095</c:v>
                </c:pt>
                <c:pt idx="1452">
                  <c:v>9090</c:v>
                </c:pt>
                <c:pt idx="1453">
                  <c:v>9085</c:v>
                </c:pt>
                <c:pt idx="1454">
                  <c:v>9080</c:v>
                </c:pt>
                <c:pt idx="1455">
                  <c:v>9075</c:v>
                </c:pt>
                <c:pt idx="1456">
                  <c:v>9070</c:v>
                </c:pt>
                <c:pt idx="1457">
                  <c:v>9065</c:v>
                </c:pt>
                <c:pt idx="1458">
                  <c:v>9060</c:v>
                </c:pt>
                <c:pt idx="1459">
                  <c:v>9055</c:v>
                </c:pt>
                <c:pt idx="1460">
                  <c:v>9050</c:v>
                </c:pt>
                <c:pt idx="1461">
                  <c:v>9045</c:v>
                </c:pt>
                <c:pt idx="1462">
                  <c:v>9040</c:v>
                </c:pt>
                <c:pt idx="1463">
                  <c:v>9035</c:v>
                </c:pt>
                <c:pt idx="1464">
                  <c:v>9030</c:v>
                </c:pt>
                <c:pt idx="1465">
                  <c:v>9025</c:v>
                </c:pt>
                <c:pt idx="1466">
                  <c:v>9020</c:v>
                </c:pt>
                <c:pt idx="1467">
                  <c:v>9015</c:v>
                </c:pt>
                <c:pt idx="1468">
                  <c:v>9010</c:v>
                </c:pt>
                <c:pt idx="1469">
                  <c:v>9005</c:v>
                </c:pt>
                <c:pt idx="1470">
                  <c:v>9000</c:v>
                </c:pt>
                <c:pt idx="1471">
                  <c:v>8995</c:v>
                </c:pt>
                <c:pt idx="1472">
                  <c:v>8990</c:v>
                </c:pt>
                <c:pt idx="1473">
                  <c:v>8985</c:v>
                </c:pt>
                <c:pt idx="1474">
                  <c:v>8980</c:v>
                </c:pt>
                <c:pt idx="1475">
                  <c:v>8975</c:v>
                </c:pt>
                <c:pt idx="1476">
                  <c:v>8970</c:v>
                </c:pt>
                <c:pt idx="1477">
                  <c:v>8965</c:v>
                </c:pt>
                <c:pt idx="1478">
                  <c:v>8960</c:v>
                </c:pt>
                <c:pt idx="1479">
                  <c:v>8955</c:v>
                </c:pt>
                <c:pt idx="1480">
                  <c:v>8950</c:v>
                </c:pt>
                <c:pt idx="1481">
                  <c:v>8945</c:v>
                </c:pt>
                <c:pt idx="1482">
                  <c:v>8940</c:v>
                </c:pt>
                <c:pt idx="1483">
                  <c:v>8935</c:v>
                </c:pt>
                <c:pt idx="1484">
                  <c:v>8930</c:v>
                </c:pt>
                <c:pt idx="1485">
                  <c:v>8925</c:v>
                </c:pt>
                <c:pt idx="1486">
                  <c:v>8920</c:v>
                </c:pt>
                <c:pt idx="1487">
                  <c:v>8915</c:v>
                </c:pt>
                <c:pt idx="1488">
                  <c:v>8910</c:v>
                </c:pt>
                <c:pt idx="1489">
                  <c:v>8905</c:v>
                </c:pt>
                <c:pt idx="1490">
                  <c:v>8900</c:v>
                </c:pt>
                <c:pt idx="1491">
                  <c:v>8895</c:v>
                </c:pt>
                <c:pt idx="1492">
                  <c:v>8890</c:v>
                </c:pt>
                <c:pt idx="1493">
                  <c:v>8885</c:v>
                </c:pt>
                <c:pt idx="1494">
                  <c:v>8880</c:v>
                </c:pt>
                <c:pt idx="1495">
                  <c:v>8875</c:v>
                </c:pt>
                <c:pt idx="1496">
                  <c:v>8870</c:v>
                </c:pt>
                <c:pt idx="1497">
                  <c:v>8865</c:v>
                </c:pt>
                <c:pt idx="1498">
                  <c:v>8860</c:v>
                </c:pt>
                <c:pt idx="1499">
                  <c:v>8855</c:v>
                </c:pt>
                <c:pt idx="1500">
                  <c:v>8850</c:v>
                </c:pt>
                <c:pt idx="1501">
                  <c:v>8845</c:v>
                </c:pt>
                <c:pt idx="1502">
                  <c:v>8840</c:v>
                </c:pt>
                <c:pt idx="1503">
                  <c:v>8835</c:v>
                </c:pt>
                <c:pt idx="1504">
                  <c:v>8830</c:v>
                </c:pt>
                <c:pt idx="1505">
                  <c:v>8825</c:v>
                </c:pt>
                <c:pt idx="1506">
                  <c:v>8820</c:v>
                </c:pt>
                <c:pt idx="1507">
                  <c:v>8815</c:v>
                </c:pt>
                <c:pt idx="1508">
                  <c:v>8810</c:v>
                </c:pt>
                <c:pt idx="1509">
                  <c:v>8805</c:v>
                </c:pt>
                <c:pt idx="1510">
                  <c:v>8800</c:v>
                </c:pt>
                <c:pt idx="1511">
                  <c:v>8795</c:v>
                </c:pt>
                <c:pt idx="1512">
                  <c:v>8790</c:v>
                </c:pt>
                <c:pt idx="1513">
                  <c:v>8785</c:v>
                </c:pt>
                <c:pt idx="1514">
                  <c:v>8780</c:v>
                </c:pt>
                <c:pt idx="1515">
                  <c:v>8775</c:v>
                </c:pt>
                <c:pt idx="1516">
                  <c:v>8770</c:v>
                </c:pt>
                <c:pt idx="1517">
                  <c:v>8765</c:v>
                </c:pt>
                <c:pt idx="1518">
                  <c:v>8760</c:v>
                </c:pt>
                <c:pt idx="1519">
                  <c:v>8755</c:v>
                </c:pt>
                <c:pt idx="1520">
                  <c:v>8750</c:v>
                </c:pt>
                <c:pt idx="1521">
                  <c:v>8745</c:v>
                </c:pt>
                <c:pt idx="1522">
                  <c:v>8740</c:v>
                </c:pt>
                <c:pt idx="1523">
                  <c:v>8735</c:v>
                </c:pt>
                <c:pt idx="1524">
                  <c:v>8730</c:v>
                </c:pt>
                <c:pt idx="1525">
                  <c:v>8725</c:v>
                </c:pt>
                <c:pt idx="1526">
                  <c:v>8720</c:v>
                </c:pt>
                <c:pt idx="1527">
                  <c:v>8715</c:v>
                </c:pt>
                <c:pt idx="1528">
                  <c:v>8710</c:v>
                </c:pt>
                <c:pt idx="1529">
                  <c:v>8705</c:v>
                </c:pt>
                <c:pt idx="1530">
                  <c:v>8700</c:v>
                </c:pt>
                <c:pt idx="1531">
                  <c:v>8695</c:v>
                </c:pt>
                <c:pt idx="1532">
                  <c:v>8690</c:v>
                </c:pt>
                <c:pt idx="1533">
                  <c:v>8685</c:v>
                </c:pt>
                <c:pt idx="1534">
                  <c:v>8680</c:v>
                </c:pt>
                <c:pt idx="1535">
                  <c:v>8675</c:v>
                </c:pt>
                <c:pt idx="1536">
                  <c:v>8670</c:v>
                </c:pt>
                <c:pt idx="1537">
                  <c:v>8665</c:v>
                </c:pt>
                <c:pt idx="1538">
                  <c:v>8660</c:v>
                </c:pt>
                <c:pt idx="1539">
                  <c:v>8655</c:v>
                </c:pt>
                <c:pt idx="1540">
                  <c:v>8650</c:v>
                </c:pt>
                <c:pt idx="1541">
                  <c:v>8645</c:v>
                </c:pt>
                <c:pt idx="1542">
                  <c:v>8640</c:v>
                </c:pt>
                <c:pt idx="1543">
                  <c:v>8635</c:v>
                </c:pt>
                <c:pt idx="1544">
                  <c:v>8630</c:v>
                </c:pt>
                <c:pt idx="1545">
                  <c:v>8625</c:v>
                </c:pt>
                <c:pt idx="1546">
                  <c:v>8620</c:v>
                </c:pt>
                <c:pt idx="1547">
                  <c:v>8615</c:v>
                </c:pt>
                <c:pt idx="1548">
                  <c:v>8610</c:v>
                </c:pt>
                <c:pt idx="1549">
                  <c:v>8605</c:v>
                </c:pt>
                <c:pt idx="1550">
                  <c:v>8600</c:v>
                </c:pt>
                <c:pt idx="1551">
                  <c:v>8595</c:v>
                </c:pt>
                <c:pt idx="1552">
                  <c:v>8590</c:v>
                </c:pt>
                <c:pt idx="1553">
                  <c:v>8585</c:v>
                </c:pt>
                <c:pt idx="1554">
                  <c:v>8580</c:v>
                </c:pt>
                <c:pt idx="1555">
                  <c:v>8575</c:v>
                </c:pt>
                <c:pt idx="1556">
                  <c:v>8570</c:v>
                </c:pt>
                <c:pt idx="1557">
                  <c:v>8565</c:v>
                </c:pt>
                <c:pt idx="1558">
                  <c:v>8560</c:v>
                </c:pt>
                <c:pt idx="1559">
                  <c:v>8555</c:v>
                </c:pt>
                <c:pt idx="1560">
                  <c:v>8550</c:v>
                </c:pt>
                <c:pt idx="1561">
                  <c:v>8545</c:v>
                </c:pt>
                <c:pt idx="1562">
                  <c:v>8540</c:v>
                </c:pt>
                <c:pt idx="1563">
                  <c:v>8535</c:v>
                </c:pt>
                <c:pt idx="1564">
                  <c:v>8530</c:v>
                </c:pt>
                <c:pt idx="1565">
                  <c:v>8525</c:v>
                </c:pt>
                <c:pt idx="1566">
                  <c:v>8520</c:v>
                </c:pt>
                <c:pt idx="1567">
                  <c:v>8515</c:v>
                </c:pt>
                <c:pt idx="1568">
                  <c:v>8510</c:v>
                </c:pt>
                <c:pt idx="1569">
                  <c:v>8505</c:v>
                </c:pt>
                <c:pt idx="1570">
                  <c:v>8500</c:v>
                </c:pt>
                <c:pt idx="1571">
                  <c:v>8495</c:v>
                </c:pt>
                <c:pt idx="1572">
                  <c:v>8490</c:v>
                </c:pt>
                <c:pt idx="1573">
                  <c:v>8485</c:v>
                </c:pt>
                <c:pt idx="1574">
                  <c:v>8480</c:v>
                </c:pt>
                <c:pt idx="1575">
                  <c:v>8475</c:v>
                </c:pt>
                <c:pt idx="1576">
                  <c:v>8470</c:v>
                </c:pt>
                <c:pt idx="1577">
                  <c:v>8465</c:v>
                </c:pt>
                <c:pt idx="1578">
                  <c:v>8460</c:v>
                </c:pt>
                <c:pt idx="1579">
                  <c:v>8455</c:v>
                </c:pt>
                <c:pt idx="1580">
                  <c:v>8450</c:v>
                </c:pt>
                <c:pt idx="1581">
                  <c:v>8445</c:v>
                </c:pt>
                <c:pt idx="1582">
                  <c:v>8440</c:v>
                </c:pt>
                <c:pt idx="1583">
                  <c:v>8435</c:v>
                </c:pt>
                <c:pt idx="1584">
                  <c:v>8430</c:v>
                </c:pt>
                <c:pt idx="1585">
                  <c:v>8425</c:v>
                </c:pt>
                <c:pt idx="1586">
                  <c:v>8420</c:v>
                </c:pt>
                <c:pt idx="1587">
                  <c:v>8415</c:v>
                </c:pt>
                <c:pt idx="1588">
                  <c:v>8410</c:v>
                </c:pt>
                <c:pt idx="1589">
                  <c:v>8405</c:v>
                </c:pt>
                <c:pt idx="1590">
                  <c:v>8400</c:v>
                </c:pt>
                <c:pt idx="1591">
                  <c:v>8395</c:v>
                </c:pt>
                <c:pt idx="1592">
                  <c:v>8390</c:v>
                </c:pt>
                <c:pt idx="1593">
                  <c:v>8385</c:v>
                </c:pt>
                <c:pt idx="1594">
                  <c:v>8380</c:v>
                </c:pt>
                <c:pt idx="1595">
                  <c:v>8375</c:v>
                </c:pt>
                <c:pt idx="1596">
                  <c:v>8370</c:v>
                </c:pt>
                <c:pt idx="1597">
                  <c:v>8365</c:v>
                </c:pt>
                <c:pt idx="1598">
                  <c:v>8360</c:v>
                </c:pt>
                <c:pt idx="1599">
                  <c:v>8355</c:v>
                </c:pt>
                <c:pt idx="1600">
                  <c:v>8350</c:v>
                </c:pt>
                <c:pt idx="1601">
                  <c:v>8345</c:v>
                </c:pt>
                <c:pt idx="1602">
                  <c:v>8340</c:v>
                </c:pt>
                <c:pt idx="1603">
                  <c:v>8335</c:v>
                </c:pt>
                <c:pt idx="1604">
                  <c:v>8330</c:v>
                </c:pt>
                <c:pt idx="1605">
                  <c:v>8325</c:v>
                </c:pt>
                <c:pt idx="1606">
                  <c:v>8320</c:v>
                </c:pt>
                <c:pt idx="1607">
                  <c:v>8315</c:v>
                </c:pt>
                <c:pt idx="1608">
                  <c:v>8310</c:v>
                </c:pt>
                <c:pt idx="1609">
                  <c:v>8305</c:v>
                </c:pt>
                <c:pt idx="1610">
                  <c:v>8300</c:v>
                </c:pt>
                <c:pt idx="1611">
                  <c:v>8295</c:v>
                </c:pt>
                <c:pt idx="1612">
                  <c:v>8290</c:v>
                </c:pt>
                <c:pt idx="1613">
                  <c:v>8285</c:v>
                </c:pt>
                <c:pt idx="1614">
                  <c:v>8280</c:v>
                </c:pt>
                <c:pt idx="1615">
                  <c:v>8275</c:v>
                </c:pt>
                <c:pt idx="1616">
                  <c:v>8270</c:v>
                </c:pt>
                <c:pt idx="1617">
                  <c:v>8265</c:v>
                </c:pt>
                <c:pt idx="1618">
                  <c:v>8260</c:v>
                </c:pt>
                <c:pt idx="1619">
                  <c:v>8255</c:v>
                </c:pt>
                <c:pt idx="1620">
                  <c:v>8250</c:v>
                </c:pt>
                <c:pt idx="1621">
                  <c:v>8245</c:v>
                </c:pt>
                <c:pt idx="1622">
                  <c:v>8240</c:v>
                </c:pt>
                <c:pt idx="1623">
                  <c:v>8235</c:v>
                </c:pt>
                <c:pt idx="1624">
                  <c:v>8230</c:v>
                </c:pt>
                <c:pt idx="1625">
                  <c:v>8225</c:v>
                </c:pt>
                <c:pt idx="1626">
                  <c:v>8220</c:v>
                </c:pt>
                <c:pt idx="1627">
                  <c:v>8215</c:v>
                </c:pt>
                <c:pt idx="1628">
                  <c:v>8210</c:v>
                </c:pt>
                <c:pt idx="1629">
                  <c:v>8205</c:v>
                </c:pt>
                <c:pt idx="1630">
                  <c:v>8200</c:v>
                </c:pt>
                <c:pt idx="1631">
                  <c:v>8195</c:v>
                </c:pt>
                <c:pt idx="1632">
                  <c:v>8190</c:v>
                </c:pt>
                <c:pt idx="1633">
                  <c:v>8185</c:v>
                </c:pt>
                <c:pt idx="1634">
                  <c:v>8180</c:v>
                </c:pt>
                <c:pt idx="1635">
                  <c:v>8175</c:v>
                </c:pt>
                <c:pt idx="1636">
                  <c:v>8170</c:v>
                </c:pt>
                <c:pt idx="1637">
                  <c:v>8165</c:v>
                </c:pt>
                <c:pt idx="1638">
                  <c:v>8160</c:v>
                </c:pt>
                <c:pt idx="1639">
                  <c:v>8155</c:v>
                </c:pt>
                <c:pt idx="1640">
                  <c:v>8150</c:v>
                </c:pt>
                <c:pt idx="1641">
                  <c:v>8145</c:v>
                </c:pt>
                <c:pt idx="1642">
                  <c:v>8140</c:v>
                </c:pt>
                <c:pt idx="1643">
                  <c:v>8135</c:v>
                </c:pt>
                <c:pt idx="1644">
                  <c:v>8130</c:v>
                </c:pt>
                <c:pt idx="1645">
                  <c:v>8125</c:v>
                </c:pt>
                <c:pt idx="1646">
                  <c:v>8120</c:v>
                </c:pt>
                <c:pt idx="1647">
                  <c:v>8115</c:v>
                </c:pt>
                <c:pt idx="1648">
                  <c:v>8110</c:v>
                </c:pt>
                <c:pt idx="1649">
                  <c:v>8105</c:v>
                </c:pt>
                <c:pt idx="1650">
                  <c:v>8100</c:v>
                </c:pt>
                <c:pt idx="1651">
                  <c:v>8095</c:v>
                </c:pt>
                <c:pt idx="1652">
                  <c:v>8090</c:v>
                </c:pt>
                <c:pt idx="1653">
                  <c:v>8085</c:v>
                </c:pt>
                <c:pt idx="1654">
                  <c:v>8080</c:v>
                </c:pt>
                <c:pt idx="1655">
                  <c:v>8075</c:v>
                </c:pt>
                <c:pt idx="1656">
                  <c:v>8070</c:v>
                </c:pt>
                <c:pt idx="1657">
                  <c:v>8065</c:v>
                </c:pt>
                <c:pt idx="1658">
                  <c:v>8060</c:v>
                </c:pt>
                <c:pt idx="1659">
                  <c:v>8055</c:v>
                </c:pt>
                <c:pt idx="1660">
                  <c:v>8050</c:v>
                </c:pt>
                <c:pt idx="1661">
                  <c:v>8045</c:v>
                </c:pt>
                <c:pt idx="1662">
                  <c:v>8040</c:v>
                </c:pt>
                <c:pt idx="1663">
                  <c:v>8035</c:v>
                </c:pt>
                <c:pt idx="1664">
                  <c:v>8030</c:v>
                </c:pt>
                <c:pt idx="1665">
                  <c:v>8025</c:v>
                </c:pt>
                <c:pt idx="1666">
                  <c:v>8020</c:v>
                </c:pt>
                <c:pt idx="1667">
                  <c:v>8015</c:v>
                </c:pt>
                <c:pt idx="1668">
                  <c:v>8010</c:v>
                </c:pt>
                <c:pt idx="1669">
                  <c:v>8005</c:v>
                </c:pt>
                <c:pt idx="1670">
                  <c:v>8000</c:v>
                </c:pt>
                <c:pt idx="1671">
                  <c:v>7995</c:v>
                </c:pt>
                <c:pt idx="1672">
                  <c:v>7990</c:v>
                </c:pt>
                <c:pt idx="1673">
                  <c:v>7985</c:v>
                </c:pt>
                <c:pt idx="1674">
                  <c:v>7980</c:v>
                </c:pt>
                <c:pt idx="1675">
                  <c:v>7975</c:v>
                </c:pt>
                <c:pt idx="1676">
                  <c:v>7970</c:v>
                </c:pt>
                <c:pt idx="1677">
                  <c:v>7965</c:v>
                </c:pt>
                <c:pt idx="1678">
                  <c:v>7960</c:v>
                </c:pt>
                <c:pt idx="1679">
                  <c:v>7955</c:v>
                </c:pt>
                <c:pt idx="1680">
                  <c:v>7950</c:v>
                </c:pt>
                <c:pt idx="1681">
                  <c:v>7945</c:v>
                </c:pt>
                <c:pt idx="1682">
                  <c:v>7940</c:v>
                </c:pt>
                <c:pt idx="1683">
                  <c:v>7935</c:v>
                </c:pt>
                <c:pt idx="1684">
                  <c:v>7930</c:v>
                </c:pt>
                <c:pt idx="1685">
                  <c:v>7925</c:v>
                </c:pt>
                <c:pt idx="1686">
                  <c:v>7920</c:v>
                </c:pt>
                <c:pt idx="1687">
                  <c:v>7915</c:v>
                </c:pt>
                <c:pt idx="1688">
                  <c:v>7910</c:v>
                </c:pt>
                <c:pt idx="1689">
                  <c:v>7905</c:v>
                </c:pt>
                <c:pt idx="1690">
                  <c:v>7900</c:v>
                </c:pt>
                <c:pt idx="1691">
                  <c:v>7895</c:v>
                </c:pt>
                <c:pt idx="1692">
                  <c:v>7890</c:v>
                </c:pt>
                <c:pt idx="1693">
                  <c:v>7885</c:v>
                </c:pt>
                <c:pt idx="1694">
                  <c:v>7880</c:v>
                </c:pt>
                <c:pt idx="1695">
                  <c:v>7875</c:v>
                </c:pt>
                <c:pt idx="1696">
                  <c:v>7870</c:v>
                </c:pt>
                <c:pt idx="1697">
                  <c:v>7865</c:v>
                </c:pt>
                <c:pt idx="1698">
                  <c:v>7860</c:v>
                </c:pt>
                <c:pt idx="1699">
                  <c:v>7855</c:v>
                </c:pt>
                <c:pt idx="1700">
                  <c:v>7850</c:v>
                </c:pt>
                <c:pt idx="1701">
                  <c:v>7845</c:v>
                </c:pt>
                <c:pt idx="1702">
                  <c:v>7840</c:v>
                </c:pt>
                <c:pt idx="1703">
                  <c:v>7835</c:v>
                </c:pt>
                <c:pt idx="1704">
                  <c:v>7830</c:v>
                </c:pt>
                <c:pt idx="1705">
                  <c:v>7825</c:v>
                </c:pt>
                <c:pt idx="1706">
                  <c:v>7820</c:v>
                </c:pt>
                <c:pt idx="1707">
                  <c:v>7815</c:v>
                </c:pt>
                <c:pt idx="1708">
                  <c:v>7810</c:v>
                </c:pt>
                <c:pt idx="1709">
                  <c:v>7805</c:v>
                </c:pt>
                <c:pt idx="1710">
                  <c:v>7800</c:v>
                </c:pt>
                <c:pt idx="1711">
                  <c:v>7795</c:v>
                </c:pt>
                <c:pt idx="1712">
                  <c:v>7790</c:v>
                </c:pt>
                <c:pt idx="1713">
                  <c:v>7785</c:v>
                </c:pt>
                <c:pt idx="1714">
                  <c:v>7780</c:v>
                </c:pt>
                <c:pt idx="1715">
                  <c:v>7775</c:v>
                </c:pt>
                <c:pt idx="1716">
                  <c:v>7770</c:v>
                </c:pt>
                <c:pt idx="1717">
                  <c:v>7765</c:v>
                </c:pt>
                <c:pt idx="1718">
                  <c:v>7760</c:v>
                </c:pt>
                <c:pt idx="1719">
                  <c:v>7755</c:v>
                </c:pt>
                <c:pt idx="1720">
                  <c:v>7750</c:v>
                </c:pt>
                <c:pt idx="1721">
                  <c:v>7745</c:v>
                </c:pt>
                <c:pt idx="1722">
                  <c:v>7740</c:v>
                </c:pt>
                <c:pt idx="1723">
                  <c:v>7735</c:v>
                </c:pt>
                <c:pt idx="1724">
                  <c:v>7730</c:v>
                </c:pt>
                <c:pt idx="1725">
                  <c:v>7725</c:v>
                </c:pt>
                <c:pt idx="1726">
                  <c:v>7720</c:v>
                </c:pt>
                <c:pt idx="1727">
                  <c:v>7715</c:v>
                </c:pt>
                <c:pt idx="1728">
                  <c:v>7710</c:v>
                </c:pt>
                <c:pt idx="1729">
                  <c:v>7705</c:v>
                </c:pt>
                <c:pt idx="1730">
                  <c:v>7700</c:v>
                </c:pt>
                <c:pt idx="1731">
                  <c:v>7695</c:v>
                </c:pt>
                <c:pt idx="1732">
                  <c:v>7690</c:v>
                </c:pt>
                <c:pt idx="1733">
                  <c:v>7685</c:v>
                </c:pt>
                <c:pt idx="1734">
                  <c:v>7680</c:v>
                </c:pt>
                <c:pt idx="1735">
                  <c:v>7675</c:v>
                </c:pt>
                <c:pt idx="1736">
                  <c:v>7670</c:v>
                </c:pt>
                <c:pt idx="1737">
                  <c:v>7665</c:v>
                </c:pt>
                <c:pt idx="1738">
                  <c:v>7660</c:v>
                </c:pt>
                <c:pt idx="1739">
                  <c:v>7655</c:v>
                </c:pt>
                <c:pt idx="1740">
                  <c:v>7650</c:v>
                </c:pt>
                <c:pt idx="1741">
                  <c:v>7645</c:v>
                </c:pt>
                <c:pt idx="1742">
                  <c:v>7640</c:v>
                </c:pt>
                <c:pt idx="1743">
                  <c:v>7635</c:v>
                </c:pt>
                <c:pt idx="1744">
                  <c:v>7630</c:v>
                </c:pt>
                <c:pt idx="1745">
                  <c:v>7625</c:v>
                </c:pt>
                <c:pt idx="1746">
                  <c:v>7620</c:v>
                </c:pt>
                <c:pt idx="1747">
                  <c:v>7615</c:v>
                </c:pt>
                <c:pt idx="1748">
                  <c:v>7610</c:v>
                </c:pt>
                <c:pt idx="1749">
                  <c:v>7605</c:v>
                </c:pt>
                <c:pt idx="1750">
                  <c:v>7600</c:v>
                </c:pt>
                <c:pt idx="1751">
                  <c:v>7595</c:v>
                </c:pt>
                <c:pt idx="1752">
                  <c:v>7590</c:v>
                </c:pt>
                <c:pt idx="1753">
                  <c:v>7585</c:v>
                </c:pt>
                <c:pt idx="1754">
                  <c:v>7580</c:v>
                </c:pt>
                <c:pt idx="1755">
                  <c:v>7575</c:v>
                </c:pt>
                <c:pt idx="1756">
                  <c:v>7570</c:v>
                </c:pt>
                <c:pt idx="1757">
                  <c:v>7565</c:v>
                </c:pt>
                <c:pt idx="1758">
                  <c:v>7560</c:v>
                </c:pt>
                <c:pt idx="1759">
                  <c:v>7555</c:v>
                </c:pt>
                <c:pt idx="1760">
                  <c:v>7550</c:v>
                </c:pt>
                <c:pt idx="1761">
                  <c:v>7545</c:v>
                </c:pt>
                <c:pt idx="1762">
                  <c:v>7540</c:v>
                </c:pt>
                <c:pt idx="1763">
                  <c:v>7535</c:v>
                </c:pt>
                <c:pt idx="1764">
                  <c:v>7530</c:v>
                </c:pt>
                <c:pt idx="1765">
                  <c:v>7525</c:v>
                </c:pt>
                <c:pt idx="1766">
                  <c:v>7520</c:v>
                </c:pt>
                <c:pt idx="1767">
                  <c:v>7515</c:v>
                </c:pt>
                <c:pt idx="1768">
                  <c:v>7510</c:v>
                </c:pt>
                <c:pt idx="1769">
                  <c:v>7505</c:v>
                </c:pt>
                <c:pt idx="1770">
                  <c:v>7500</c:v>
                </c:pt>
                <c:pt idx="1771">
                  <c:v>7495</c:v>
                </c:pt>
                <c:pt idx="1772">
                  <c:v>7490</c:v>
                </c:pt>
                <c:pt idx="1773">
                  <c:v>7485</c:v>
                </c:pt>
                <c:pt idx="1774">
                  <c:v>7480</c:v>
                </c:pt>
                <c:pt idx="1775">
                  <c:v>7475</c:v>
                </c:pt>
                <c:pt idx="1776">
                  <c:v>7470</c:v>
                </c:pt>
                <c:pt idx="1777">
                  <c:v>7465</c:v>
                </c:pt>
                <c:pt idx="1778">
                  <c:v>7460</c:v>
                </c:pt>
                <c:pt idx="1779">
                  <c:v>7455</c:v>
                </c:pt>
                <c:pt idx="1780">
                  <c:v>7450</c:v>
                </c:pt>
                <c:pt idx="1781">
                  <c:v>7445</c:v>
                </c:pt>
                <c:pt idx="1782">
                  <c:v>7440</c:v>
                </c:pt>
                <c:pt idx="1783">
                  <c:v>7435</c:v>
                </c:pt>
                <c:pt idx="1784">
                  <c:v>7430</c:v>
                </c:pt>
                <c:pt idx="1785">
                  <c:v>7425</c:v>
                </c:pt>
                <c:pt idx="1786">
                  <c:v>7420</c:v>
                </c:pt>
                <c:pt idx="1787">
                  <c:v>7415</c:v>
                </c:pt>
                <c:pt idx="1788">
                  <c:v>7410</c:v>
                </c:pt>
                <c:pt idx="1789">
                  <c:v>7405</c:v>
                </c:pt>
                <c:pt idx="1790">
                  <c:v>7400</c:v>
                </c:pt>
                <c:pt idx="1791">
                  <c:v>7395</c:v>
                </c:pt>
                <c:pt idx="1792">
                  <c:v>7390</c:v>
                </c:pt>
                <c:pt idx="1793">
                  <c:v>7385</c:v>
                </c:pt>
                <c:pt idx="1794">
                  <c:v>7380</c:v>
                </c:pt>
                <c:pt idx="1795">
                  <c:v>7375</c:v>
                </c:pt>
                <c:pt idx="1796">
                  <c:v>7370</c:v>
                </c:pt>
                <c:pt idx="1797">
                  <c:v>7365</c:v>
                </c:pt>
                <c:pt idx="1798">
                  <c:v>7360</c:v>
                </c:pt>
                <c:pt idx="1799">
                  <c:v>7355</c:v>
                </c:pt>
                <c:pt idx="1800">
                  <c:v>7350</c:v>
                </c:pt>
                <c:pt idx="1801">
                  <c:v>7345</c:v>
                </c:pt>
                <c:pt idx="1802">
                  <c:v>7340</c:v>
                </c:pt>
                <c:pt idx="1803">
                  <c:v>7335</c:v>
                </c:pt>
                <c:pt idx="1804">
                  <c:v>7330</c:v>
                </c:pt>
                <c:pt idx="1805">
                  <c:v>7325</c:v>
                </c:pt>
                <c:pt idx="1806">
                  <c:v>7320</c:v>
                </c:pt>
                <c:pt idx="1807">
                  <c:v>7315</c:v>
                </c:pt>
                <c:pt idx="1808">
                  <c:v>7310</c:v>
                </c:pt>
                <c:pt idx="1809">
                  <c:v>7305</c:v>
                </c:pt>
                <c:pt idx="1810">
                  <c:v>7300</c:v>
                </c:pt>
                <c:pt idx="1811">
                  <c:v>7295</c:v>
                </c:pt>
                <c:pt idx="1812">
                  <c:v>7290</c:v>
                </c:pt>
                <c:pt idx="1813">
                  <c:v>7285</c:v>
                </c:pt>
                <c:pt idx="1814">
                  <c:v>7280</c:v>
                </c:pt>
                <c:pt idx="1815">
                  <c:v>7275</c:v>
                </c:pt>
                <c:pt idx="1816">
                  <c:v>7270</c:v>
                </c:pt>
                <c:pt idx="1817">
                  <c:v>7265</c:v>
                </c:pt>
                <c:pt idx="1818">
                  <c:v>7260</c:v>
                </c:pt>
                <c:pt idx="1819">
                  <c:v>7255</c:v>
                </c:pt>
                <c:pt idx="1820">
                  <c:v>7250</c:v>
                </c:pt>
                <c:pt idx="1821">
                  <c:v>7245</c:v>
                </c:pt>
                <c:pt idx="1822">
                  <c:v>7240</c:v>
                </c:pt>
                <c:pt idx="1823">
                  <c:v>7235</c:v>
                </c:pt>
                <c:pt idx="1824">
                  <c:v>7230</c:v>
                </c:pt>
                <c:pt idx="1825">
                  <c:v>7225</c:v>
                </c:pt>
                <c:pt idx="1826">
                  <c:v>7220</c:v>
                </c:pt>
                <c:pt idx="1827">
                  <c:v>7215</c:v>
                </c:pt>
                <c:pt idx="1828">
                  <c:v>7210</c:v>
                </c:pt>
                <c:pt idx="1829">
                  <c:v>7205</c:v>
                </c:pt>
                <c:pt idx="1830">
                  <c:v>7200</c:v>
                </c:pt>
                <c:pt idx="1831">
                  <c:v>7195</c:v>
                </c:pt>
                <c:pt idx="1832">
                  <c:v>7190</c:v>
                </c:pt>
                <c:pt idx="1833">
                  <c:v>7185</c:v>
                </c:pt>
                <c:pt idx="1834">
                  <c:v>7180</c:v>
                </c:pt>
                <c:pt idx="1835">
                  <c:v>7175</c:v>
                </c:pt>
                <c:pt idx="1836">
                  <c:v>7170</c:v>
                </c:pt>
                <c:pt idx="1837">
                  <c:v>7165</c:v>
                </c:pt>
                <c:pt idx="1838">
                  <c:v>7160</c:v>
                </c:pt>
                <c:pt idx="1839">
                  <c:v>7155</c:v>
                </c:pt>
                <c:pt idx="1840">
                  <c:v>7150</c:v>
                </c:pt>
                <c:pt idx="1841">
                  <c:v>7145</c:v>
                </c:pt>
                <c:pt idx="1842">
                  <c:v>7140</c:v>
                </c:pt>
                <c:pt idx="1843">
                  <c:v>7135</c:v>
                </c:pt>
                <c:pt idx="1844">
                  <c:v>7130</c:v>
                </c:pt>
                <c:pt idx="1845">
                  <c:v>7125</c:v>
                </c:pt>
                <c:pt idx="1846">
                  <c:v>7120</c:v>
                </c:pt>
                <c:pt idx="1847">
                  <c:v>7115</c:v>
                </c:pt>
                <c:pt idx="1848">
                  <c:v>7110</c:v>
                </c:pt>
                <c:pt idx="1849">
                  <c:v>7105</c:v>
                </c:pt>
                <c:pt idx="1850">
                  <c:v>7100</c:v>
                </c:pt>
                <c:pt idx="1851">
                  <c:v>7095</c:v>
                </c:pt>
                <c:pt idx="1852">
                  <c:v>7090</c:v>
                </c:pt>
                <c:pt idx="1853">
                  <c:v>7085</c:v>
                </c:pt>
                <c:pt idx="1854">
                  <c:v>7080</c:v>
                </c:pt>
                <c:pt idx="1855">
                  <c:v>7075</c:v>
                </c:pt>
                <c:pt idx="1856">
                  <c:v>7070</c:v>
                </c:pt>
                <c:pt idx="1857">
                  <c:v>7065</c:v>
                </c:pt>
                <c:pt idx="1858">
                  <c:v>7060</c:v>
                </c:pt>
                <c:pt idx="1859">
                  <c:v>7055</c:v>
                </c:pt>
                <c:pt idx="1860">
                  <c:v>7050</c:v>
                </c:pt>
                <c:pt idx="1861">
                  <c:v>7045</c:v>
                </c:pt>
                <c:pt idx="1862">
                  <c:v>7040</c:v>
                </c:pt>
                <c:pt idx="1863">
                  <c:v>7035</c:v>
                </c:pt>
                <c:pt idx="1864">
                  <c:v>7030</c:v>
                </c:pt>
                <c:pt idx="1865">
                  <c:v>7025</c:v>
                </c:pt>
                <c:pt idx="1866">
                  <c:v>7020</c:v>
                </c:pt>
                <c:pt idx="1867">
                  <c:v>7015</c:v>
                </c:pt>
                <c:pt idx="1868">
                  <c:v>7010</c:v>
                </c:pt>
                <c:pt idx="1869">
                  <c:v>7005</c:v>
                </c:pt>
                <c:pt idx="1870">
                  <c:v>7000</c:v>
                </c:pt>
                <c:pt idx="1871">
                  <c:v>6995</c:v>
                </c:pt>
                <c:pt idx="1872">
                  <c:v>6990</c:v>
                </c:pt>
                <c:pt idx="1873">
                  <c:v>6985</c:v>
                </c:pt>
                <c:pt idx="1874">
                  <c:v>6980</c:v>
                </c:pt>
                <c:pt idx="1875">
                  <c:v>6975</c:v>
                </c:pt>
                <c:pt idx="1876">
                  <c:v>6970</c:v>
                </c:pt>
                <c:pt idx="1877">
                  <c:v>6965</c:v>
                </c:pt>
                <c:pt idx="1878">
                  <c:v>6960</c:v>
                </c:pt>
                <c:pt idx="1879">
                  <c:v>6955</c:v>
                </c:pt>
                <c:pt idx="1880">
                  <c:v>6950</c:v>
                </c:pt>
                <c:pt idx="1881">
                  <c:v>6945</c:v>
                </c:pt>
                <c:pt idx="1882">
                  <c:v>6940</c:v>
                </c:pt>
                <c:pt idx="1883">
                  <c:v>6935</c:v>
                </c:pt>
                <c:pt idx="1884">
                  <c:v>6930</c:v>
                </c:pt>
                <c:pt idx="1885">
                  <c:v>6925</c:v>
                </c:pt>
                <c:pt idx="1886">
                  <c:v>6920</c:v>
                </c:pt>
                <c:pt idx="1887">
                  <c:v>6915</c:v>
                </c:pt>
                <c:pt idx="1888">
                  <c:v>6910</c:v>
                </c:pt>
                <c:pt idx="1889">
                  <c:v>6905</c:v>
                </c:pt>
                <c:pt idx="1890">
                  <c:v>6900</c:v>
                </c:pt>
                <c:pt idx="1891">
                  <c:v>6895</c:v>
                </c:pt>
                <c:pt idx="1892">
                  <c:v>6890</c:v>
                </c:pt>
                <c:pt idx="1893">
                  <c:v>6885</c:v>
                </c:pt>
                <c:pt idx="1894">
                  <c:v>6880</c:v>
                </c:pt>
                <c:pt idx="1895">
                  <c:v>6875</c:v>
                </c:pt>
                <c:pt idx="1896">
                  <c:v>6870</c:v>
                </c:pt>
                <c:pt idx="1897">
                  <c:v>6865</c:v>
                </c:pt>
                <c:pt idx="1898">
                  <c:v>6860</c:v>
                </c:pt>
                <c:pt idx="1899">
                  <c:v>6855</c:v>
                </c:pt>
                <c:pt idx="1900">
                  <c:v>6850</c:v>
                </c:pt>
                <c:pt idx="1901">
                  <c:v>6845</c:v>
                </c:pt>
                <c:pt idx="1902">
                  <c:v>6840</c:v>
                </c:pt>
                <c:pt idx="1903">
                  <c:v>6835</c:v>
                </c:pt>
                <c:pt idx="1904">
                  <c:v>6830</c:v>
                </c:pt>
                <c:pt idx="1905">
                  <c:v>6825</c:v>
                </c:pt>
                <c:pt idx="1906">
                  <c:v>6820</c:v>
                </c:pt>
                <c:pt idx="1907">
                  <c:v>6815</c:v>
                </c:pt>
                <c:pt idx="1908">
                  <c:v>6810</c:v>
                </c:pt>
                <c:pt idx="1909">
                  <c:v>6805</c:v>
                </c:pt>
                <c:pt idx="1910">
                  <c:v>6800</c:v>
                </c:pt>
                <c:pt idx="1911">
                  <c:v>6795</c:v>
                </c:pt>
                <c:pt idx="1912">
                  <c:v>6790</c:v>
                </c:pt>
                <c:pt idx="1913">
                  <c:v>6785</c:v>
                </c:pt>
                <c:pt idx="1914">
                  <c:v>6780</c:v>
                </c:pt>
                <c:pt idx="1915">
                  <c:v>6775</c:v>
                </c:pt>
                <c:pt idx="1916">
                  <c:v>6770</c:v>
                </c:pt>
                <c:pt idx="1917">
                  <c:v>6765</c:v>
                </c:pt>
                <c:pt idx="1918">
                  <c:v>6760</c:v>
                </c:pt>
                <c:pt idx="1919">
                  <c:v>6755</c:v>
                </c:pt>
                <c:pt idx="1920">
                  <c:v>6750</c:v>
                </c:pt>
                <c:pt idx="1921">
                  <c:v>6745</c:v>
                </c:pt>
                <c:pt idx="1922">
                  <c:v>6740</c:v>
                </c:pt>
                <c:pt idx="1923">
                  <c:v>6735</c:v>
                </c:pt>
                <c:pt idx="1924">
                  <c:v>6730</c:v>
                </c:pt>
                <c:pt idx="1925">
                  <c:v>6725</c:v>
                </c:pt>
                <c:pt idx="1926">
                  <c:v>6720</c:v>
                </c:pt>
                <c:pt idx="1927">
                  <c:v>6715</c:v>
                </c:pt>
                <c:pt idx="1928">
                  <c:v>6710</c:v>
                </c:pt>
                <c:pt idx="1929">
                  <c:v>6705</c:v>
                </c:pt>
                <c:pt idx="1930">
                  <c:v>6700</c:v>
                </c:pt>
                <c:pt idx="1931">
                  <c:v>6695</c:v>
                </c:pt>
                <c:pt idx="1932">
                  <c:v>6690</c:v>
                </c:pt>
                <c:pt idx="1933">
                  <c:v>6685</c:v>
                </c:pt>
                <c:pt idx="1934">
                  <c:v>6680</c:v>
                </c:pt>
                <c:pt idx="1935">
                  <c:v>6675</c:v>
                </c:pt>
                <c:pt idx="1936">
                  <c:v>6670</c:v>
                </c:pt>
                <c:pt idx="1937">
                  <c:v>6665</c:v>
                </c:pt>
                <c:pt idx="1938">
                  <c:v>6660</c:v>
                </c:pt>
                <c:pt idx="1939">
                  <c:v>6655</c:v>
                </c:pt>
                <c:pt idx="1940">
                  <c:v>6650</c:v>
                </c:pt>
                <c:pt idx="1941">
                  <c:v>6645</c:v>
                </c:pt>
                <c:pt idx="1942">
                  <c:v>6640</c:v>
                </c:pt>
                <c:pt idx="1943">
                  <c:v>6635</c:v>
                </c:pt>
                <c:pt idx="1944">
                  <c:v>6630</c:v>
                </c:pt>
                <c:pt idx="1945">
                  <c:v>6625</c:v>
                </c:pt>
                <c:pt idx="1946">
                  <c:v>6620</c:v>
                </c:pt>
                <c:pt idx="1947">
                  <c:v>6615</c:v>
                </c:pt>
                <c:pt idx="1948">
                  <c:v>6610</c:v>
                </c:pt>
                <c:pt idx="1949">
                  <c:v>6605</c:v>
                </c:pt>
                <c:pt idx="1950">
                  <c:v>6600</c:v>
                </c:pt>
                <c:pt idx="1951">
                  <c:v>6595</c:v>
                </c:pt>
                <c:pt idx="1952">
                  <c:v>6590</c:v>
                </c:pt>
                <c:pt idx="1953">
                  <c:v>6585</c:v>
                </c:pt>
                <c:pt idx="1954">
                  <c:v>6580</c:v>
                </c:pt>
                <c:pt idx="1955">
                  <c:v>6575</c:v>
                </c:pt>
                <c:pt idx="1956">
                  <c:v>6570</c:v>
                </c:pt>
                <c:pt idx="1957">
                  <c:v>6565</c:v>
                </c:pt>
                <c:pt idx="1958">
                  <c:v>6560</c:v>
                </c:pt>
                <c:pt idx="1959">
                  <c:v>6555</c:v>
                </c:pt>
                <c:pt idx="1960">
                  <c:v>6550</c:v>
                </c:pt>
                <c:pt idx="1961">
                  <c:v>6545</c:v>
                </c:pt>
                <c:pt idx="1962">
                  <c:v>6540</c:v>
                </c:pt>
                <c:pt idx="1963">
                  <c:v>6535</c:v>
                </c:pt>
                <c:pt idx="1964">
                  <c:v>6530</c:v>
                </c:pt>
                <c:pt idx="1965">
                  <c:v>6525</c:v>
                </c:pt>
                <c:pt idx="1966">
                  <c:v>6520</c:v>
                </c:pt>
                <c:pt idx="1967">
                  <c:v>6515</c:v>
                </c:pt>
                <c:pt idx="1968">
                  <c:v>6510</c:v>
                </c:pt>
                <c:pt idx="1969">
                  <c:v>6505</c:v>
                </c:pt>
                <c:pt idx="1970">
                  <c:v>6500</c:v>
                </c:pt>
                <c:pt idx="1971">
                  <c:v>6495</c:v>
                </c:pt>
                <c:pt idx="1972">
                  <c:v>6490</c:v>
                </c:pt>
                <c:pt idx="1973">
                  <c:v>6485</c:v>
                </c:pt>
                <c:pt idx="1974">
                  <c:v>6480</c:v>
                </c:pt>
                <c:pt idx="1975">
                  <c:v>6475</c:v>
                </c:pt>
                <c:pt idx="1976">
                  <c:v>6470</c:v>
                </c:pt>
                <c:pt idx="1977">
                  <c:v>6465</c:v>
                </c:pt>
                <c:pt idx="1978">
                  <c:v>6460</c:v>
                </c:pt>
                <c:pt idx="1979">
                  <c:v>6455</c:v>
                </c:pt>
                <c:pt idx="1980">
                  <c:v>6450</c:v>
                </c:pt>
                <c:pt idx="1981">
                  <c:v>6445</c:v>
                </c:pt>
                <c:pt idx="1982">
                  <c:v>6440</c:v>
                </c:pt>
                <c:pt idx="1983">
                  <c:v>6435</c:v>
                </c:pt>
                <c:pt idx="1984">
                  <c:v>6430</c:v>
                </c:pt>
                <c:pt idx="1985">
                  <c:v>6425</c:v>
                </c:pt>
                <c:pt idx="1986">
                  <c:v>6420</c:v>
                </c:pt>
                <c:pt idx="1987">
                  <c:v>6415</c:v>
                </c:pt>
                <c:pt idx="1988">
                  <c:v>6410</c:v>
                </c:pt>
                <c:pt idx="1989">
                  <c:v>6405</c:v>
                </c:pt>
                <c:pt idx="1990">
                  <c:v>6400</c:v>
                </c:pt>
                <c:pt idx="1991">
                  <c:v>6395</c:v>
                </c:pt>
                <c:pt idx="1992">
                  <c:v>6390</c:v>
                </c:pt>
                <c:pt idx="1993">
                  <c:v>6385</c:v>
                </c:pt>
                <c:pt idx="1994">
                  <c:v>6380</c:v>
                </c:pt>
                <c:pt idx="1995">
                  <c:v>6375</c:v>
                </c:pt>
                <c:pt idx="1996">
                  <c:v>6370</c:v>
                </c:pt>
                <c:pt idx="1997">
                  <c:v>6365</c:v>
                </c:pt>
                <c:pt idx="1998">
                  <c:v>6360</c:v>
                </c:pt>
                <c:pt idx="1999">
                  <c:v>6355</c:v>
                </c:pt>
                <c:pt idx="2000">
                  <c:v>6350</c:v>
                </c:pt>
                <c:pt idx="2001">
                  <c:v>6345</c:v>
                </c:pt>
                <c:pt idx="2002">
                  <c:v>6340</c:v>
                </c:pt>
                <c:pt idx="2003">
                  <c:v>6335</c:v>
                </c:pt>
                <c:pt idx="2004">
                  <c:v>6330</c:v>
                </c:pt>
                <c:pt idx="2005">
                  <c:v>6325</c:v>
                </c:pt>
                <c:pt idx="2006">
                  <c:v>6320</c:v>
                </c:pt>
                <c:pt idx="2007">
                  <c:v>6315</c:v>
                </c:pt>
                <c:pt idx="2008">
                  <c:v>6310</c:v>
                </c:pt>
                <c:pt idx="2009">
                  <c:v>6305</c:v>
                </c:pt>
                <c:pt idx="2010">
                  <c:v>6300</c:v>
                </c:pt>
                <c:pt idx="2011">
                  <c:v>6295</c:v>
                </c:pt>
                <c:pt idx="2012">
                  <c:v>6290</c:v>
                </c:pt>
                <c:pt idx="2013">
                  <c:v>6285</c:v>
                </c:pt>
                <c:pt idx="2014">
                  <c:v>6280</c:v>
                </c:pt>
                <c:pt idx="2015">
                  <c:v>6275</c:v>
                </c:pt>
                <c:pt idx="2016">
                  <c:v>6270</c:v>
                </c:pt>
                <c:pt idx="2017">
                  <c:v>6265</c:v>
                </c:pt>
                <c:pt idx="2018">
                  <c:v>6260</c:v>
                </c:pt>
                <c:pt idx="2019">
                  <c:v>6255</c:v>
                </c:pt>
                <c:pt idx="2020">
                  <c:v>6250</c:v>
                </c:pt>
                <c:pt idx="2021">
                  <c:v>6245</c:v>
                </c:pt>
                <c:pt idx="2022">
                  <c:v>6240</c:v>
                </c:pt>
                <c:pt idx="2023">
                  <c:v>6235</c:v>
                </c:pt>
                <c:pt idx="2024">
                  <c:v>6230</c:v>
                </c:pt>
                <c:pt idx="2025">
                  <c:v>6225</c:v>
                </c:pt>
                <c:pt idx="2026">
                  <c:v>6220</c:v>
                </c:pt>
                <c:pt idx="2027">
                  <c:v>6215</c:v>
                </c:pt>
                <c:pt idx="2028">
                  <c:v>6210</c:v>
                </c:pt>
                <c:pt idx="2029">
                  <c:v>6205</c:v>
                </c:pt>
                <c:pt idx="2030">
                  <c:v>6200</c:v>
                </c:pt>
                <c:pt idx="2031">
                  <c:v>6195</c:v>
                </c:pt>
                <c:pt idx="2032">
                  <c:v>6190</c:v>
                </c:pt>
                <c:pt idx="2033">
                  <c:v>6185</c:v>
                </c:pt>
                <c:pt idx="2034">
                  <c:v>6180</c:v>
                </c:pt>
                <c:pt idx="2035">
                  <c:v>6175</c:v>
                </c:pt>
                <c:pt idx="2036">
                  <c:v>6170</c:v>
                </c:pt>
                <c:pt idx="2037">
                  <c:v>6165</c:v>
                </c:pt>
                <c:pt idx="2038">
                  <c:v>6160</c:v>
                </c:pt>
                <c:pt idx="2039">
                  <c:v>6155</c:v>
                </c:pt>
                <c:pt idx="2040">
                  <c:v>6150</c:v>
                </c:pt>
                <c:pt idx="2041">
                  <c:v>6145</c:v>
                </c:pt>
                <c:pt idx="2042">
                  <c:v>6140</c:v>
                </c:pt>
                <c:pt idx="2043">
                  <c:v>6135</c:v>
                </c:pt>
                <c:pt idx="2044">
                  <c:v>6130</c:v>
                </c:pt>
                <c:pt idx="2045">
                  <c:v>6125</c:v>
                </c:pt>
                <c:pt idx="2046">
                  <c:v>6120</c:v>
                </c:pt>
                <c:pt idx="2047">
                  <c:v>6115</c:v>
                </c:pt>
                <c:pt idx="2048">
                  <c:v>6110</c:v>
                </c:pt>
                <c:pt idx="2049">
                  <c:v>6105</c:v>
                </c:pt>
                <c:pt idx="2050">
                  <c:v>6100</c:v>
                </c:pt>
                <c:pt idx="2051">
                  <c:v>6095</c:v>
                </c:pt>
                <c:pt idx="2052">
                  <c:v>6090</c:v>
                </c:pt>
                <c:pt idx="2053">
                  <c:v>6085</c:v>
                </c:pt>
                <c:pt idx="2054">
                  <c:v>6080</c:v>
                </c:pt>
                <c:pt idx="2055">
                  <c:v>6075</c:v>
                </c:pt>
                <c:pt idx="2056">
                  <c:v>6070</c:v>
                </c:pt>
                <c:pt idx="2057">
                  <c:v>6065</c:v>
                </c:pt>
                <c:pt idx="2058">
                  <c:v>6060</c:v>
                </c:pt>
                <c:pt idx="2059">
                  <c:v>6055</c:v>
                </c:pt>
                <c:pt idx="2060">
                  <c:v>6050</c:v>
                </c:pt>
                <c:pt idx="2061">
                  <c:v>6045</c:v>
                </c:pt>
                <c:pt idx="2062">
                  <c:v>6040</c:v>
                </c:pt>
                <c:pt idx="2063">
                  <c:v>6035</c:v>
                </c:pt>
                <c:pt idx="2064">
                  <c:v>6030</c:v>
                </c:pt>
                <c:pt idx="2065">
                  <c:v>6025</c:v>
                </c:pt>
                <c:pt idx="2066">
                  <c:v>6020</c:v>
                </c:pt>
                <c:pt idx="2067">
                  <c:v>6015</c:v>
                </c:pt>
                <c:pt idx="2068">
                  <c:v>6010</c:v>
                </c:pt>
                <c:pt idx="2069">
                  <c:v>6005</c:v>
                </c:pt>
                <c:pt idx="2070">
                  <c:v>6000</c:v>
                </c:pt>
                <c:pt idx="2071">
                  <c:v>5995</c:v>
                </c:pt>
                <c:pt idx="2072">
                  <c:v>5990</c:v>
                </c:pt>
                <c:pt idx="2073">
                  <c:v>5985</c:v>
                </c:pt>
                <c:pt idx="2074">
                  <c:v>5980</c:v>
                </c:pt>
                <c:pt idx="2075">
                  <c:v>5975</c:v>
                </c:pt>
                <c:pt idx="2076">
                  <c:v>5970</c:v>
                </c:pt>
                <c:pt idx="2077">
                  <c:v>5965</c:v>
                </c:pt>
                <c:pt idx="2078">
                  <c:v>5960</c:v>
                </c:pt>
                <c:pt idx="2079">
                  <c:v>5955</c:v>
                </c:pt>
                <c:pt idx="2080">
                  <c:v>5950</c:v>
                </c:pt>
                <c:pt idx="2081">
                  <c:v>5945</c:v>
                </c:pt>
                <c:pt idx="2082">
                  <c:v>5940</c:v>
                </c:pt>
                <c:pt idx="2083">
                  <c:v>5935</c:v>
                </c:pt>
                <c:pt idx="2084">
                  <c:v>5930</c:v>
                </c:pt>
                <c:pt idx="2085">
                  <c:v>5925</c:v>
                </c:pt>
                <c:pt idx="2086">
                  <c:v>5920</c:v>
                </c:pt>
                <c:pt idx="2087">
                  <c:v>5915</c:v>
                </c:pt>
                <c:pt idx="2088">
                  <c:v>5910</c:v>
                </c:pt>
                <c:pt idx="2089">
                  <c:v>5905</c:v>
                </c:pt>
                <c:pt idx="2090">
                  <c:v>5900</c:v>
                </c:pt>
                <c:pt idx="2091">
                  <c:v>5895</c:v>
                </c:pt>
                <c:pt idx="2092">
                  <c:v>5890</c:v>
                </c:pt>
                <c:pt idx="2093">
                  <c:v>5885</c:v>
                </c:pt>
                <c:pt idx="2094">
                  <c:v>5880</c:v>
                </c:pt>
                <c:pt idx="2095">
                  <c:v>5875</c:v>
                </c:pt>
                <c:pt idx="2096">
                  <c:v>5870</c:v>
                </c:pt>
                <c:pt idx="2097">
                  <c:v>5865</c:v>
                </c:pt>
                <c:pt idx="2098">
                  <c:v>5860</c:v>
                </c:pt>
                <c:pt idx="2099">
                  <c:v>5855</c:v>
                </c:pt>
                <c:pt idx="2100">
                  <c:v>5850</c:v>
                </c:pt>
                <c:pt idx="2101">
                  <c:v>5845</c:v>
                </c:pt>
                <c:pt idx="2102">
                  <c:v>5840</c:v>
                </c:pt>
                <c:pt idx="2103">
                  <c:v>5835</c:v>
                </c:pt>
                <c:pt idx="2104">
                  <c:v>5830</c:v>
                </c:pt>
                <c:pt idx="2105">
                  <c:v>5825</c:v>
                </c:pt>
                <c:pt idx="2106">
                  <c:v>5820</c:v>
                </c:pt>
                <c:pt idx="2107">
                  <c:v>5815</c:v>
                </c:pt>
                <c:pt idx="2108">
                  <c:v>5810</c:v>
                </c:pt>
                <c:pt idx="2109">
                  <c:v>5805</c:v>
                </c:pt>
                <c:pt idx="2110">
                  <c:v>5800</c:v>
                </c:pt>
                <c:pt idx="2111">
                  <c:v>5795</c:v>
                </c:pt>
                <c:pt idx="2112">
                  <c:v>5790</c:v>
                </c:pt>
                <c:pt idx="2113">
                  <c:v>5785</c:v>
                </c:pt>
                <c:pt idx="2114">
                  <c:v>5780</c:v>
                </c:pt>
                <c:pt idx="2115">
                  <c:v>5775</c:v>
                </c:pt>
                <c:pt idx="2116">
                  <c:v>5770</c:v>
                </c:pt>
                <c:pt idx="2117">
                  <c:v>5765</c:v>
                </c:pt>
                <c:pt idx="2118">
                  <c:v>5760</c:v>
                </c:pt>
                <c:pt idx="2119">
                  <c:v>5755</c:v>
                </c:pt>
                <c:pt idx="2120">
                  <c:v>5750</c:v>
                </c:pt>
                <c:pt idx="2121">
                  <c:v>5745</c:v>
                </c:pt>
                <c:pt idx="2122">
                  <c:v>5740</c:v>
                </c:pt>
                <c:pt idx="2123">
                  <c:v>5735</c:v>
                </c:pt>
                <c:pt idx="2124">
                  <c:v>5730</c:v>
                </c:pt>
                <c:pt idx="2125">
                  <c:v>5725</c:v>
                </c:pt>
                <c:pt idx="2126">
                  <c:v>5720</c:v>
                </c:pt>
                <c:pt idx="2127">
                  <c:v>5715</c:v>
                </c:pt>
                <c:pt idx="2128">
                  <c:v>5710</c:v>
                </c:pt>
                <c:pt idx="2129">
                  <c:v>5705</c:v>
                </c:pt>
                <c:pt idx="2130">
                  <c:v>5700</c:v>
                </c:pt>
                <c:pt idx="2131">
                  <c:v>5695</c:v>
                </c:pt>
                <c:pt idx="2132">
                  <c:v>5690</c:v>
                </c:pt>
                <c:pt idx="2133">
                  <c:v>5685</c:v>
                </c:pt>
                <c:pt idx="2134">
                  <c:v>5680</c:v>
                </c:pt>
                <c:pt idx="2135">
                  <c:v>5675</c:v>
                </c:pt>
                <c:pt idx="2136">
                  <c:v>5670</c:v>
                </c:pt>
                <c:pt idx="2137">
                  <c:v>5665</c:v>
                </c:pt>
                <c:pt idx="2138">
                  <c:v>5660</c:v>
                </c:pt>
                <c:pt idx="2139">
                  <c:v>5655</c:v>
                </c:pt>
                <c:pt idx="2140">
                  <c:v>5650</c:v>
                </c:pt>
                <c:pt idx="2141">
                  <c:v>5645</c:v>
                </c:pt>
                <c:pt idx="2142">
                  <c:v>5640</c:v>
                </c:pt>
                <c:pt idx="2143">
                  <c:v>5635</c:v>
                </c:pt>
                <c:pt idx="2144">
                  <c:v>5630</c:v>
                </c:pt>
                <c:pt idx="2145">
                  <c:v>5625</c:v>
                </c:pt>
                <c:pt idx="2146">
                  <c:v>5620</c:v>
                </c:pt>
                <c:pt idx="2147">
                  <c:v>5615</c:v>
                </c:pt>
                <c:pt idx="2148">
                  <c:v>5610</c:v>
                </c:pt>
                <c:pt idx="2149">
                  <c:v>5605</c:v>
                </c:pt>
                <c:pt idx="2150">
                  <c:v>5600</c:v>
                </c:pt>
                <c:pt idx="2151">
                  <c:v>5595</c:v>
                </c:pt>
                <c:pt idx="2152">
                  <c:v>5590</c:v>
                </c:pt>
                <c:pt idx="2153">
                  <c:v>5585</c:v>
                </c:pt>
                <c:pt idx="2154">
                  <c:v>5580</c:v>
                </c:pt>
                <c:pt idx="2155">
                  <c:v>5575</c:v>
                </c:pt>
                <c:pt idx="2156">
                  <c:v>5570</c:v>
                </c:pt>
                <c:pt idx="2157">
                  <c:v>5565</c:v>
                </c:pt>
                <c:pt idx="2158">
                  <c:v>5560</c:v>
                </c:pt>
                <c:pt idx="2159">
                  <c:v>5555</c:v>
                </c:pt>
                <c:pt idx="2160">
                  <c:v>5550</c:v>
                </c:pt>
                <c:pt idx="2161">
                  <c:v>5545</c:v>
                </c:pt>
                <c:pt idx="2162">
                  <c:v>5540</c:v>
                </c:pt>
                <c:pt idx="2163">
                  <c:v>5535</c:v>
                </c:pt>
                <c:pt idx="2164">
                  <c:v>5530</c:v>
                </c:pt>
                <c:pt idx="2165">
                  <c:v>5525</c:v>
                </c:pt>
                <c:pt idx="2166">
                  <c:v>5520</c:v>
                </c:pt>
                <c:pt idx="2167">
                  <c:v>5515</c:v>
                </c:pt>
                <c:pt idx="2168">
                  <c:v>5510</c:v>
                </c:pt>
                <c:pt idx="2169">
                  <c:v>5505</c:v>
                </c:pt>
                <c:pt idx="2170">
                  <c:v>5500</c:v>
                </c:pt>
                <c:pt idx="2171">
                  <c:v>5495</c:v>
                </c:pt>
                <c:pt idx="2172">
                  <c:v>5490</c:v>
                </c:pt>
                <c:pt idx="2173">
                  <c:v>5485</c:v>
                </c:pt>
                <c:pt idx="2174">
                  <c:v>5480</c:v>
                </c:pt>
                <c:pt idx="2175">
                  <c:v>5475</c:v>
                </c:pt>
                <c:pt idx="2176">
                  <c:v>5470</c:v>
                </c:pt>
                <c:pt idx="2177">
                  <c:v>5465</c:v>
                </c:pt>
                <c:pt idx="2178">
                  <c:v>5460</c:v>
                </c:pt>
                <c:pt idx="2179">
                  <c:v>5455</c:v>
                </c:pt>
                <c:pt idx="2180">
                  <c:v>5450</c:v>
                </c:pt>
                <c:pt idx="2181">
                  <c:v>5445</c:v>
                </c:pt>
                <c:pt idx="2182">
                  <c:v>5440</c:v>
                </c:pt>
                <c:pt idx="2183">
                  <c:v>5435</c:v>
                </c:pt>
                <c:pt idx="2184">
                  <c:v>5430</c:v>
                </c:pt>
                <c:pt idx="2185">
                  <c:v>5425</c:v>
                </c:pt>
                <c:pt idx="2186">
                  <c:v>5420</c:v>
                </c:pt>
                <c:pt idx="2187">
                  <c:v>5415</c:v>
                </c:pt>
                <c:pt idx="2188">
                  <c:v>5410</c:v>
                </c:pt>
                <c:pt idx="2189">
                  <c:v>5405</c:v>
                </c:pt>
                <c:pt idx="2190">
                  <c:v>5400</c:v>
                </c:pt>
                <c:pt idx="2191">
                  <c:v>5395</c:v>
                </c:pt>
                <c:pt idx="2192">
                  <c:v>5390</c:v>
                </c:pt>
                <c:pt idx="2193">
                  <c:v>5385</c:v>
                </c:pt>
                <c:pt idx="2194">
                  <c:v>5380</c:v>
                </c:pt>
                <c:pt idx="2195">
                  <c:v>5375</c:v>
                </c:pt>
                <c:pt idx="2196">
                  <c:v>5370</c:v>
                </c:pt>
                <c:pt idx="2197">
                  <c:v>5365</c:v>
                </c:pt>
                <c:pt idx="2198">
                  <c:v>5360</c:v>
                </c:pt>
                <c:pt idx="2199">
                  <c:v>5355</c:v>
                </c:pt>
                <c:pt idx="2200">
                  <c:v>5350</c:v>
                </c:pt>
                <c:pt idx="2201">
                  <c:v>5345</c:v>
                </c:pt>
                <c:pt idx="2202">
                  <c:v>5340</c:v>
                </c:pt>
                <c:pt idx="2203">
                  <c:v>5335</c:v>
                </c:pt>
                <c:pt idx="2204">
                  <c:v>5330</c:v>
                </c:pt>
                <c:pt idx="2205">
                  <c:v>5325</c:v>
                </c:pt>
                <c:pt idx="2206">
                  <c:v>5320</c:v>
                </c:pt>
                <c:pt idx="2207">
                  <c:v>5315</c:v>
                </c:pt>
                <c:pt idx="2208">
                  <c:v>5310</c:v>
                </c:pt>
                <c:pt idx="2209">
                  <c:v>5305</c:v>
                </c:pt>
                <c:pt idx="2210">
                  <c:v>5300</c:v>
                </c:pt>
                <c:pt idx="2211">
                  <c:v>5295</c:v>
                </c:pt>
                <c:pt idx="2212">
                  <c:v>5290</c:v>
                </c:pt>
                <c:pt idx="2213">
                  <c:v>5285</c:v>
                </c:pt>
                <c:pt idx="2214">
                  <c:v>5280</c:v>
                </c:pt>
                <c:pt idx="2215">
                  <c:v>5275</c:v>
                </c:pt>
                <c:pt idx="2216">
                  <c:v>5270</c:v>
                </c:pt>
                <c:pt idx="2217">
                  <c:v>5265</c:v>
                </c:pt>
                <c:pt idx="2218">
                  <c:v>5260</c:v>
                </c:pt>
                <c:pt idx="2219">
                  <c:v>5255</c:v>
                </c:pt>
                <c:pt idx="2220">
                  <c:v>5250</c:v>
                </c:pt>
                <c:pt idx="2221">
                  <c:v>5245</c:v>
                </c:pt>
                <c:pt idx="2222">
                  <c:v>5240</c:v>
                </c:pt>
                <c:pt idx="2223">
                  <c:v>5235</c:v>
                </c:pt>
                <c:pt idx="2224">
                  <c:v>5230</c:v>
                </c:pt>
                <c:pt idx="2225">
                  <c:v>5225</c:v>
                </c:pt>
                <c:pt idx="2226">
                  <c:v>5220</c:v>
                </c:pt>
                <c:pt idx="2227">
                  <c:v>5215</c:v>
                </c:pt>
                <c:pt idx="2228">
                  <c:v>5210</c:v>
                </c:pt>
                <c:pt idx="2229">
                  <c:v>5205</c:v>
                </c:pt>
                <c:pt idx="2230">
                  <c:v>5200</c:v>
                </c:pt>
                <c:pt idx="2231">
                  <c:v>5195</c:v>
                </c:pt>
                <c:pt idx="2232">
                  <c:v>5190</c:v>
                </c:pt>
                <c:pt idx="2233">
                  <c:v>5185</c:v>
                </c:pt>
                <c:pt idx="2234">
                  <c:v>5180</c:v>
                </c:pt>
                <c:pt idx="2235">
                  <c:v>5175</c:v>
                </c:pt>
                <c:pt idx="2236">
                  <c:v>5170</c:v>
                </c:pt>
                <c:pt idx="2237">
                  <c:v>5165</c:v>
                </c:pt>
                <c:pt idx="2238">
                  <c:v>5160</c:v>
                </c:pt>
                <c:pt idx="2239">
                  <c:v>5155</c:v>
                </c:pt>
                <c:pt idx="2240">
                  <c:v>5150</c:v>
                </c:pt>
                <c:pt idx="2241">
                  <c:v>5145</c:v>
                </c:pt>
                <c:pt idx="2242">
                  <c:v>5140</c:v>
                </c:pt>
                <c:pt idx="2243">
                  <c:v>5135</c:v>
                </c:pt>
                <c:pt idx="2244">
                  <c:v>5130</c:v>
                </c:pt>
                <c:pt idx="2245">
                  <c:v>5125</c:v>
                </c:pt>
                <c:pt idx="2246">
                  <c:v>5120</c:v>
                </c:pt>
                <c:pt idx="2247">
                  <c:v>5115</c:v>
                </c:pt>
                <c:pt idx="2248">
                  <c:v>5110</c:v>
                </c:pt>
                <c:pt idx="2249">
                  <c:v>5105</c:v>
                </c:pt>
                <c:pt idx="2250">
                  <c:v>5100</c:v>
                </c:pt>
                <c:pt idx="2251">
                  <c:v>5095</c:v>
                </c:pt>
                <c:pt idx="2252">
                  <c:v>5090</c:v>
                </c:pt>
                <c:pt idx="2253">
                  <c:v>5085</c:v>
                </c:pt>
                <c:pt idx="2254">
                  <c:v>5080</c:v>
                </c:pt>
                <c:pt idx="2255">
                  <c:v>5075</c:v>
                </c:pt>
                <c:pt idx="2256">
                  <c:v>5070</c:v>
                </c:pt>
                <c:pt idx="2257">
                  <c:v>5065</c:v>
                </c:pt>
                <c:pt idx="2258">
                  <c:v>5060</c:v>
                </c:pt>
                <c:pt idx="2259">
                  <c:v>5055</c:v>
                </c:pt>
                <c:pt idx="2260">
                  <c:v>5050</c:v>
                </c:pt>
                <c:pt idx="2261">
                  <c:v>5045</c:v>
                </c:pt>
                <c:pt idx="2262">
                  <c:v>5040</c:v>
                </c:pt>
                <c:pt idx="2263">
                  <c:v>5035</c:v>
                </c:pt>
                <c:pt idx="2264">
                  <c:v>5030</c:v>
                </c:pt>
                <c:pt idx="2265">
                  <c:v>5025</c:v>
                </c:pt>
                <c:pt idx="2266">
                  <c:v>5020</c:v>
                </c:pt>
                <c:pt idx="2267">
                  <c:v>5015</c:v>
                </c:pt>
                <c:pt idx="2268">
                  <c:v>5010</c:v>
                </c:pt>
                <c:pt idx="2269">
                  <c:v>5005</c:v>
                </c:pt>
                <c:pt idx="2270">
                  <c:v>5000</c:v>
                </c:pt>
                <c:pt idx="2271">
                  <c:v>4995</c:v>
                </c:pt>
                <c:pt idx="2272">
                  <c:v>4990</c:v>
                </c:pt>
                <c:pt idx="2273">
                  <c:v>4985</c:v>
                </c:pt>
                <c:pt idx="2274">
                  <c:v>4980</c:v>
                </c:pt>
                <c:pt idx="2275">
                  <c:v>4975</c:v>
                </c:pt>
                <c:pt idx="2276">
                  <c:v>4970</c:v>
                </c:pt>
                <c:pt idx="2277">
                  <c:v>4965</c:v>
                </c:pt>
                <c:pt idx="2278">
                  <c:v>4960</c:v>
                </c:pt>
                <c:pt idx="2279">
                  <c:v>4955</c:v>
                </c:pt>
                <c:pt idx="2280">
                  <c:v>4950</c:v>
                </c:pt>
                <c:pt idx="2281">
                  <c:v>4945</c:v>
                </c:pt>
                <c:pt idx="2282">
                  <c:v>4940</c:v>
                </c:pt>
                <c:pt idx="2283">
                  <c:v>4935</c:v>
                </c:pt>
                <c:pt idx="2284">
                  <c:v>4930</c:v>
                </c:pt>
                <c:pt idx="2285">
                  <c:v>4925</c:v>
                </c:pt>
                <c:pt idx="2286">
                  <c:v>4920</c:v>
                </c:pt>
                <c:pt idx="2287">
                  <c:v>4915</c:v>
                </c:pt>
                <c:pt idx="2288">
                  <c:v>4910</c:v>
                </c:pt>
                <c:pt idx="2289">
                  <c:v>4905</c:v>
                </c:pt>
                <c:pt idx="2290">
                  <c:v>4900</c:v>
                </c:pt>
                <c:pt idx="2291">
                  <c:v>4895</c:v>
                </c:pt>
                <c:pt idx="2292">
                  <c:v>4890</c:v>
                </c:pt>
                <c:pt idx="2293">
                  <c:v>4885</c:v>
                </c:pt>
                <c:pt idx="2294">
                  <c:v>4880</c:v>
                </c:pt>
                <c:pt idx="2295">
                  <c:v>4875</c:v>
                </c:pt>
                <c:pt idx="2296">
                  <c:v>4870</c:v>
                </c:pt>
                <c:pt idx="2297">
                  <c:v>4865</c:v>
                </c:pt>
                <c:pt idx="2298">
                  <c:v>4860</c:v>
                </c:pt>
                <c:pt idx="2299">
                  <c:v>4855</c:v>
                </c:pt>
                <c:pt idx="2300">
                  <c:v>4850</c:v>
                </c:pt>
                <c:pt idx="2301">
                  <c:v>4845</c:v>
                </c:pt>
                <c:pt idx="2302">
                  <c:v>4840</c:v>
                </c:pt>
                <c:pt idx="2303">
                  <c:v>4835</c:v>
                </c:pt>
                <c:pt idx="2304">
                  <c:v>4830</c:v>
                </c:pt>
                <c:pt idx="2305">
                  <c:v>4825</c:v>
                </c:pt>
                <c:pt idx="2306">
                  <c:v>4820</c:v>
                </c:pt>
                <c:pt idx="2307">
                  <c:v>4815</c:v>
                </c:pt>
                <c:pt idx="2308">
                  <c:v>4810</c:v>
                </c:pt>
                <c:pt idx="2309">
                  <c:v>4805</c:v>
                </c:pt>
                <c:pt idx="2310">
                  <c:v>4800</c:v>
                </c:pt>
                <c:pt idx="2311">
                  <c:v>4795</c:v>
                </c:pt>
                <c:pt idx="2312">
                  <c:v>4790</c:v>
                </c:pt>
                <c:pt idx="2313">
                  <c:v>4785</c:v>
                </c:pt>
                <c:pt idx="2314">
                  <c:v>4780</c:v>
                </c:pt>
                <c:pt idx="2315">
                  <c:v>4775</c:v>
                </c:pt>
                <c:pt idx="2316">
                  <c:v>4770</c:v>
                </c:pt>
                <c:pt idx="2317">
                  <c:v>4765</c:v>
                </c:pt>
                <c:pt idx="2318">
                  <c:v>4760</c:v>
                </c:pt>
                <c:pt idx="2319">
                  <c:v>4755</c:v>
                </c:pt>
                <c:pt idx="2320">
                  <c:v>4750</c:v>
                </c:pt>
                <c:pt idx="2321">
                  <c:v>4745</c:v>
                </c:pt>
                <c:pt idx="2322">
                  <c:v>4740</c:v>
                </c:pt>
                <c:pt idx="2323">
                  <c:v>4735</c:v>
                </c:pt>
                <c:pt idx="2324">
                  <c:v>4730</c:v>
                </c:pt>
                <c:pt idx="2325">
                  <c:v>4725</c:v>
                </c:pt>
                <c:pt idx="2326">
                  <c:v>4720</c:v>
                </c:pt>
                <c:pt idx="2327">
                  <c:v>4715</c:v>
                </c:pt>
                <c:pt idx="2328">
                  <c:v>4710</c:v>
                </c:pt>
                <c:pt idx="2329">
                  <c:v>4705</c:v>
                </c:pt>
                <c:pt idx="2330">
                  <c:v>4700</c:v>
                </c:pt>
                <c:pt idx="2331">
                  <c:v>4695</c:v>
                </c:pt>
                <c:pt idx="2332">
                  <c:v>4690</c:v>
                </c:pt>
                <c:pt idx="2333">
                  <c:v>4685</c:v>
                </c:pt>
                <c:pt idx="2334">
                  <c:v>4680</c:v>
                </c:pt>
                <c:pt idx="2335">
                  <c:v>4675</c:v>
                </c:pt>
                <c:pt idx="2336">
                  <c:v>4670</c:v>
                </c:pt>
                <c:pt idx="2337">
                  <c:v>4665</c:v>
                </c:pt>
                <c:pt idx="2338">
                  <c:v>4660</c:v>
                </c:pt>
                <c:pt idx="2339">
                  <c:v>4655</c:v>
                </c:pt>
                <c:pt idx="2340">
                  <c:v>4650</c:v>
                </c:pt>
                <c:pt idx="2341">
                  <c:v>4645</c:v>
                </c:pt>
                <c:pt idx="2342">
                  <c:v>4640</c:v>
                </c:pt>
                <c:pt idx="2343">
                  <c:v>4635</c:v>
                </c:pt>
                <c:pt idx="2344">
                  <c:v>4630</c:v>
                </c:pt>
                <c:pt idx="2345">
                  <c:v>4625</c:v>
                </c:pt>
                <c:pt idx="2346">
                  <c:v>4620</c:v>
                </c:pt>
                <c:pt idx="2347">
                  <c:v>4615</c:v>
                </c:pt>
                <c:pt idx="2348">
                  <c:v>4610</c:v>
                </c:pt>
                <c:pt idx="2349">
                  <c:v>4605</c:v>
                </c:pt>
                <c:pt idx="2350">
                  <c:v>4600</c:v>
                </c:pt>
                <c:pt idx="2351">
                  <c:v>4595</c:v>
                </c:pt>
                <c:pt idx="2352">
                  <c:v>4590</c:v>
                </c:pt>
                <c:pt idx="2353">
                  <c:v>4585</c:v>
                </c:pt>
                <c:pt idx="2354">
                  <c:v>4580</c:v>
                </c:pt>
                <c:pt idx="2355">
                  <c:v>4575</c:v>
                </c:pt>
                <c:pt idx="2356">
                  <c:v>4570</c:v>
                </c:pt>
                <c:pt idx="2357">
                  <c:v>4565</c:v>
                </c:pt>
                <c:pt idx="2358">
                  <c:v>4560</c:v>
                </c:pt>
                <c:pt idx="2359">
                  <c:v>4555</c:v>
                </c:pt>
                <c:pt idx="2360">
                  <c:v>4550</c:v>
                </c:pt>
                <c:pt idx="2361">
                  <c:v>4545</c:v>
                </c:pt>
                <c:pt idx="2362">
                  <c:v>4540</c:v>
                </c:pt>
                <c:pt idx="2363">
                  <c:v>4535</c:v>
                </c:pt>
                <c:pt idx="2364">
                  <c:v>4530</c:v>
                </c:pt>
                <c:pt idx="2365">
                  <c:v>4525</c:v>
                </c:pt>
                <c:pt idx="2366">
                  <c:v>4520</c:v>
                </c:pt>
                <c:pt idx="2367">
                  <c:v>4515</c:v>
                </c:pt>
                <c:pt idx="2368">
                  <c:v>4510</c:v>
                </c:pt>
                <c:pt idx="2369">
                  <c:v>4505</c:v>
                </c:pt>
                <c:pt idx="2370">
                  <c:v>4500</c:v>
                </c:pt>
                <c:pt idx="2371">
                  <c:v>4495</c:v>
                </c:pt>
                <c:pt idx="2372">
                  <c:v>4490</c:v>
                </c:pt>
                <c:pt idx="2373">
                  <c:v>4485</c:v>
                </c:pt>
                <c:pt idx="2374">
                  <c:v>4480</c:v>
                </c:pt>
                <c:pt idx="2375">
                  <c:v>4475</c:v>
                </c:pt>
                <c:pt idx="2376">
                  <c:v>4470</c:v>
                </c:pt>
                <c:pt idx="2377">
                  <c:v>4465</c:v>
                </c:pt>
                <c:pt idx="2378">
                  <c:v>4460</c:v>
                </c:pt>
                <c:pt idx="2379">
                  <c:v>4455</c:v>
                </c:pt>
                <c:pt idx="2380">
                  <c:v>4450</c:v>
                </c:pt>
                <c:pt idx="2381">
                  <c:v>4445</c:v>
                </c:pt>
                <c:pt idx="2382">
                  <c:v>4440</c:v>
                </c:pt>
                <c:pt idx="2383">
                  <c:v>4435</c:v>
                </c:pt>
                <c:pt idx="2384">
                  <c:v>4430</c:v>
                </c:pt>
                <c:pt idx="2385">
                  <c:v>4425</c:v>
                </c:pt>
                <c:pt idx="2386">
                  <c:v>4420</c:v>
                </c:pt>
                <c:pt idx="2387">
                  <c:v>4415</c:v>
                </c:pt>
                <c:pt idx="2388">
                  <c:v>4410</c:v>
                </c:pt>
                <c:pt idx="2389">
                  <c:v>4405</c:v>
                </c:pt>
                <c:pt idx="2390">
                  <c:v>4400</c:v>
                </c:pt>
                <c:pt idx="2391">
                  <c:v>4395</c:v>
                </c:pt>
                <c:pt idx="2392">
                  <c:v>4390</c:v>
                </c:pt>
                <c:pt idx="2393">
                  <c:v>4385</c:v>
                </c:pt>
                <c:pt idx="2394">
                  <c:v>4380</c:v>
                </c:pt>
                <c:pt idx="2395">
                  <c:v>4375</c:v>
                </c:pt>
                <c:pt idx="2396">
                  <c:v>4370</c:v>
                </c:pt>
                <c:pt idx="2397">
                  <c:v>4365</c:v>
                </c:pt>
                <c:pt idx="2398">
                  <c:v>4360</c:v>
                </c:pt>
                <c:pt idx="2399">
                  <c:v>4355</c:v>
                </c:pt>
                <c:pt idx="2400">
                  <c:v>4350</c:v>
                </c:pt>
                <c:pt idx="2401">
                  <c:v>4345</c:v>
                </c:pt>
                <c:pt idx="2402">
                  <c:v>4340</c:v>
                </c:pt>
                <c:pt idx="2403">
                  <c:v>4335</c:v>
                </c:pt>
                <c:pt idx="2404">
                  <c:v>4330</c:v>
                </c:pt>
                <c:pt idx="2405">
                  <c:v>4325</c:v>
                </c:pt>
                <c:pt idx="2406">
                  <c:v>4320</c:v>
                </c:pt>
                <c:pt idx="2407">
                  <c:v>4315</c:v>
                </c:pt>
                <c:pt idx="2408">
                  <c:v>4310</c:v>
                </c:pt>
                <c:pt idx="2409">
                  <c:v>4305</c:v>
                </c:pt>
                <c:pt idx="2410">
                  <c:v>4300</c:v>
                </c:pt>
                <c:pt idx="2411">
                  <c:v>4295</c:v>
                </c:pt>
                <c:pt idx="2412">
                  <c:v>4290</c:v>
                </c:pt>
                <c:pt idx="2413">
                  <c:v>4285</c:v>
                </c:pt>
                <c:pt idx="2414">
                  <c:v>4280</c:v>
                </c:pt>
                <c:pt idx="2415">
                  <c:v>4275</c:v>
                </c:pt>
                <c:pt idx="2416">
                  <c:v>4270</c:v>
                </c:pt>
                <c:pt idx="2417">
                  <c:v>4265</c:v>
                </c:pt>
                <c:pt idx="2418">
                  <c:v>4260</c:v>
                </c:pt>
                <c:pt idx="2419">
                  <c:v>4255</c:v>
                </c:pt>
                <c:pt idx="2420">
                  <c:v>4250</c:v>
                </c:pt>
                <c:pt idx="2421">
                  <c:v>4245</c:v>
                </c:pt>
                <c:pt idx="2422">
                  <c:v>4240</c:v>
                </c:pt>
                <c:pt idx="2423">
                  <c:v>4235</c:v>
                </c:pt>
                <c:pt idx="2424">
                  <c:v>4230</c:v>
                </c:pt>
                <c:pt idx="2425">
                  <c:v>4225</c:v>
                </c:pt>
                <c:pt idx="2426">
                  <c:v>4220</c:v>
                </c:pt>
                <c:pt idx="2427">
                  <c:v>4215</c:v>
                </c:pt>
                <c:pt idx="2428">
                  <c:v>4210</c:v>
                </c:pt>
                <c:pt idx="2429">
                  <c:v>4205</c:v>
                </c:pt>
                <c:pt idx="2430">
                  <c:v>4200</c:v>
                </c:pt>
                <c:pt idx="2431">
                  <c:v>4195</c:v>
                </c:pt>
                <c:pt idx="2432">
                  <c:v>4190</c:v>
                </c:pt>
                <c:pt idx="2433">
                  <c:v>4185</c:v>
                </c:pt>
                <c:pt idx="2434">
                  <c:v>4180</c:v>
                </c:pt>
                <c:pt idx="2435">
                  <c:v>4175</c:v>
                </c:pt>
                <c:pt idx="2436">
                  <c:v>4170</c:v>
                </c:pt>
                <c:pt idx="2437">
                  <c:v>4165</c:v>
                </c:pt>
                <c:pt idx="2438">
                  <c:v>4160</c:v>
                </c:pt>
                <c:pt idx="2439">
                  <c:v>4155</c:v>
                </c:pt>
                <c:pt idx="2440">
                  <c:v>4150</c:v>
                </c:pt>
                <c:pt idx="2441">
                  <c:v>4145</c:v>
                </c:pt>
                <c:pt idx="2442">
                  <c:v>4140</c:v>
                </c:pt>
                <c:pt idx="2443">
                  <c:v>4135</c:v>
                </c:pt>
                <c:pt idx="2444">
                  <c:v>4130</c:v>
                </c:pt>
                <c:pt idx="2445">
                  <c:v>4125</c:v>
                </c:pt>
                <c:pt idx="2446">
                  <c:v>4120</c:v>
                </c:pt>
                <c:pt idx="2447">
                  <c:v>4115</c:v>
                </c:pt>
                <c:pt idx="2448">
                  <c:v>4110</c:v>
                </c:pt>
                <c:pt idx="2449">
                  <c:v>4105</c:v>
                </c:pt>
                <c:pt idx="2450">
                  <c:v>4100</c:v>
                </c:pt>
                <c:pt idx="2451">
                  <c:v>4095</c:v>
                </c:pt>
                <c:pt idx="2452">
                  <c:v>4090</c:v>
                </c:pt>
                <c:pt idx="2453">
                  <c:v>4085</c:v>
                </c:pt>
                <c:pt idx="2454">
                  <c:v>4080</c:v>
                </c:pt>
                <c:pt idx="2455">
                  <c:v>4075</c:v>
                </c:pt>
                <c:pt idx="2456">
                  <c:v>4070</c:v>
                </c:pt>
                <c:pt idx="2457">
                  <c:v>4065</c:v>
                </c:pt>
                <c:pt idx="2458">
                  <c:v>4060</c:v>
                </c:pt>
                <c:pt idx="2459">
                  <c:v>4055</c:v>
                </c:pt>
                <c:pt idx="2460">
                  <c:v>4050</c:v>
                </c:pt>
                <c:pt idx="2461">
                  <c:v>4045</c:v>
                </c:pt>
                <c:pt idx="2462">
                  <c:v>4040</c:v>
                </c:pt>
                <c:pt idx="2463">
                  <c:v>4035</c:v>
                </c:pt>
                <c:pt idx="2464">
                  <c:v>4030</c:v>
                </c:pt>
                <c:pt idx="2465">
                  <c:v>4025</c:v>
                </c:pt>
                <c:pt idx="2466">
                  <c:v>4020</c:v>
                </c:pt>
                <c:pt idx="2467">
                  <c:v>4015</c:v>
                </c:pt>
                <c:pt idx="2468">
                  <c:v>4010</c:v>
                </c:pt>
                <c:pt idx="2469">
                  <c:v>4005</c:v>
                </c:pt>
                <c:pt idx="2470">
                  <c:v>4000</c:v>
                </c:pt>
                <c:pt idx="2471">
                  <c:v>3995</c:v>
                </c:pt>
                <c:pt idx="2472">
                  <c:v>3990</c:v>
                </c:pt>
                <c:pt idx="2473">
                  <c:v>3985</c:v>
                </c:pt>
                <c:pt idx="2474">
                  <c:v>3980</c:v>
                </c:pt>
                <c:pt idx="2475">
                  <c:v>3975</c:v>
                </c:pt>
                <c:pt idx="2476">
                  <c:v>3970</c:v>
                </c:pt>
                <c:pt idx="2477">
                  <c:v>3965</c:v>
                </c:pt>
                <c:pt idx="2478">
                  <c:v>3960</c:v>
                </c:pt>
                <c:pt idx="2479">
                  <c:v>3955</c:v>
                </c:pt>
                <c:pt idx="2480">
                  <c:v>3950</c:v>
                </c:pt>
                <c:pt idx="2481">
                  <c:v>3945</c:v>
                </c:pt>
                <c:pt idx="2482">
                  <c:v>3940</c:v>
                </c:pt>
                <c:pt idx="2483">
                  <c:v>3935</c:v>
                </c:pt>
                <c:pt idx="2484">
                  <c:v>3930</c:v>
                </c:pt>
                <c:pt idx="2485">
                  <c:v>3925</c:v>
                </c:pt>
                <c:pt idx="2486">
                  <c:v>3920</c:v>
                </c:pt>
                <c:pt idx="2487">
                  <c:v>3915</c:v>
                </c:pt>
                <c:pt idx="2488">
                  <c:v>3910</c:v>
                </c:pt>
                <c:pt idx="2489">
                  <c:v>3905</c:v>
                </c:pt>
                <c:pt idx="2490">
                  <c:v>3900</c:v>
                </c:pt>
                <c:pt idx="2491">
                  <c:v>3895</c:v>
                </c:pt>
                <c:pt idx="2492">
                  <c:v>3890</c:v>
                </c:pt>
                <c:pt idx="2493">
                  <c:v>3885</c:v>
                </c:pt>
                <c:pt idx="2494">
                  <c:v>3880</c:v>
                </c:pt>
                <c:pt idx="2495">
                  <c:v>3875</c:v>
                </c:pt>
                <c:pt idx="2496">
                  <c:v>3870</c:v>
                </c:pt>
                <c:pt idx="2497">
                  <c:v>3865</c:v>
                </c:pt>
                <c:pt idx="2498">
                  <c:v>3860</c:v>
                </c:pt>
                <c:pt idx="2499">
                  <c:v>3855</c:v>
                </c:pt>
                <c:pt idx="2500">
                  <c:v>3850</c:v>
                </c:pt>
                <c:pt idx="2501">
                  <c:v>3845</c:v>
                </c:pt>
                <c:pt idx="2502">
                  <c:v>3840</c:v>
                </c:pt>
                <c:pt idx="2503">
                  <c:v>3835</c:v>
                </c:pt>
                <c:pt idx="2504">
                  <c:v>3830</c:v>
                </c:pt>
                <c:pt idx="2505">
                  <c:v>3825</c:v>
                </c:pt>
                <c:pt idx="2506">
                  <c:v>3820</c:v>
                </c:pt>
                <c:pt idx="2507">
                  <c:v>3815</c:v>
                </c:pt>
                <c:pt idx="2508">
                  <c:v>3810</c:v>
                </c:pt>
                <c:pt idx="2509">
                  <c:v>3805</c:v>
                </c:pt>
                <c:pt idx="2510">
                  <c:v>3800</c:v>
                </c:pt>
                <c:pt idx="2511">
                  <c:v>3795</c:v>
                </c:pt>
                <c:pt idx="2512">
                  <c:v>3790</c:v>
                </c:pt>
                <c:pt idx="2513">
                  <c:v>3785</c:v>
                </c:pt>
                <c:pt idx="2514">
                  <c:v>3780</c:v>
                </c:pt>
                <c:pt idx="2515">
                  <c:v>3775</c:v>
                </c:pt>
                <c:pt idx="2516">
                  <c:v>3770</c:v>
                </c:pt>
                <c:pt idx="2517">
                  <c:v>3765</c:v>
                </c:pt>
                <c:pt idx="2518">
                  <c:v>3760</c:v>
                </c:pt>
                <c:pt idx="2519">
                  <c:v>3755</c:v>
                </c:pt>
                <c:pt idx="2520">
                  <c:v>3750</c:v>
                </c:pt>
                <c:pt idx="2521">
                  <c:v>3745</c:v>
                </c:pt>
                <c:pt idx="2522">
                  <c:v>3740</c:v>
                </c:pt>
                <c:pt idx="2523">
                  <c:v>3735</c:v>
                </c:pt>
                <c:pt idx="2524">
                  <c:v>3730</c:v>
                </c:pt>
                <c:pt idx="2525">
                  <c:v>3725</c:v>
                </c:pt>
                <c:pt idx="2526">
                  <c:v>3720</c:v>
                </c:pt>
                <c:pt idx="2527">
                  <c:v>3715</c:v>
                </c:pt>
                <c:pt idx="2528">
                  <c:v>3710</c:v>
                </c:pt>
                <c:pt idx="2529">
                  <c:v>3705</c:v>
                </c:pt>
                <c:pt idx="2530">
                  <c:v>3700</c:v>
                </c:pt>
                <c:pt idx="2531">
                  <c:v>3695</c:v>
                </c:pt>
                <c:pt idx="2532">
                  <c:v>3690</c:v>
                </c:pt>
                <c:pt idx="2533">
                  <c:v>3685</c:v>
                </c:pt>
                <c:pt idx="2534">
                  <c:v>3680</c:v>
                </c:pt>
                <c:pt idx="2535">
                  <c:v>3675</c:v>
                </c:pt>
                <c:pt idx="2536">
                  <c:v>3670</c:v>
                </c:pt>
                <c:pt idx="2537">
                  <c:v>3665</c:v>
                </c:pt>
                <c:pt idx="2538">
                  <c:v>3660</c:v>
                </c:pt>
                <c:pt idx="2539">
                  <c:v>3655</c:v>
                </c:pt>
                <c:pt idx="2540">
                  <c:v>3650</c:v>
                </c:pt>
                <c:pt idx="2541">
                  <c:v>3645</c:v>
                </c:pt>
                <c:pt idx="2542">
                  <c:v>3640</c:v>
                </c:pt>
                <c:pt idx="2543">
                  <c:v>3635</c:v>
                </c:pt>
                <c:pt idx="2544">
                  <c:v>3630</c:v>
                </c:pt>
                <c:pt idx="2545">
                  <c:v>3625</c:v>
                </c:pt>
                <c:pt idx="2546">
                  <c:v>3620</c:v>
                </c:pt>
                <c:pt idx="2547">
                  <c:v>3615</c:v>
                </c:pt>
                <c:pt idx="2548">
                  <c:v>3610</c:v>
                </c:pt>
                <c:pt idx="2549">
                  <c:v>3605</c:v>
                </c:pt>
                <c:pt idx="2550">
                  <c:v>3600</c:v>
                </c:pt>
                <c:pt idx="2551">
                  <c:v>3595</c:v>
                </c:pt>
                <c:pt idx="2552">
                  <c:v>3590</c:v>
                </c:pt>
                <c:pt idx="2553">
                  <c:v>3585</c:v>
                </c:pt>
                <c:pt idx="2554">
                  <c:v>3580</c:v>
                </c:pt>
                <c:pt idx="2555">
                  <c:v>3575</c:v>
                </c:pt>
                <c:pt idx="2556">
                  <c:v>3570</c:v>
                </c:pt>
                <c:pt idx="2557">
                  <c:v>3565</c:v>
                </c:pt>
                <c:pt idx="2558">
                  <c:v>3560</c:v>
                </c:pt>
                <c:pt idx="2559">
                  <c:v>3555</c:v>
                </c:pt>
                <c:pt idx="2560">
                  <c:v>3550</c:v>
                </c:pt>
                <c:pt idx="2561">
                  <c:v>3545</c:v>
                </c:pt>
                <c:pt idx="2562">
                  <c:v>3540</c:v>
                </c:pt>
                <c:pt idx="2563">
                  <c:v>3535</c:v>
                </c:pt>
                <c:pt idx="2564">
                  <c:v>3530</c:v>
                </c:pt>
                <c:pt idx="2565">
                  <c:v>3525</c:v>
                </c:pt>
                <c:pt idx="2566">
                  <c:v>3520</c:v>
                </c:pt>
                <c:pt idx="2567">
                  <c:v>3515</c:v>
                </c:pt>
                <c:pt idx="2568">
                  <c:v>3510</c:v>
                </c:pt>
                <c:pt idx="2569">
                  <c:v>3505</c:v>
                </c:pt>
                <c:pt idx="2570">
                  <c:v>3500</c:v>
                </c:pt>
                <c:pt idx="2571">
                  <c:v>3495</c:v>
                </c:pt>
                <c:pt idx="2572">
                  <c:v>3490</c:v>
                </c:pt>
                <c:pt idx="2573">
                  <c:v>3485</c:v>
                </c:pt>
                <c:pt idx="2574">
                  <c:v>3480</c:v>
                </c:pt>
                <c:pt idx="2575">
                  <c:v>3475</c:v>
                </c:pt>
                <c:pt idx="2576">
                  <c:v>3470</c:v>
                </c:pt>
                <c:pt idx="2577">
                  <c:v>3465</c:v>
                </c:pt>
                <c:pt idx="2578">
                  <c:v>3460</c:v>
                </c:pt>
                <c:pt idx="2579">
                  <c:v>3455</c:v>
                </c:pt>
                <c:pt idx="2580">
                  <c:v>3450</c:v>
                </c:pt>
                <c:pt idx="2581">
                  <c:v>3445</c:v>
                </c:pt>
                <c:pt idx="2582">
                  <c:v>3440</c:v>
                </c:pt>
                <c:pt idx="2583">
                  <c:v>3435</c:v>
                </c:pt>
                <c:pt idx="2584">
                  <c:v>3430</c:v>
                </c:pt>
                <c:pt idx="2585">
                  <c:v>3425</c:v>
                </c:pt>
                <c:pt idx="2586">
                  <c:v>3420</c:v>
                </c:pt>
                <c:pt idx="2587">
                  <c:v>3415</c:v>
                </c:pt>
                <c:pt idx="2588">
                  <c:v>3410</c:v>
                </c:pt>
                <c:pt idx="2589">
                  <c:v>3405</c:v>
                </c:pt>
                <c:pt idx="2590">
                  <c:v>3400</c:v>
                </c:pt>
                <c:pt idx="2591">
                  <c:v>3395</c:v>
                </c:pt>
                <c:pt idx="2592">
                  <c:v>3390</c:v>
                </c:pt>
                <c:pt idx="2593">
                  <c:v>3385</c:v>
                </c:pt>
                <c:pt idx="2594">
                  <c:v>3380</c:v>
                </c:pt>
                <c:pt idx="2595">
                  <c:v>3375</c:v>
                </c:pt>
                <c:pt idx="2596">
                  <c:v>3370</c:v>
                </c:pt>
                <c:pt idx="2597">
                  <c:v>3365</c:v>
                </c:pt>
                <c:pt idx="2598">
                  <c:v>3360</c:v>
                </c:pt>
                <c:pt idx="2599">
                  <c:v>3355</c:v>
                </c:pt>
                <c:pt idx="2600">
                  <c:v>3350</c:v>
                </c:pt>
                <c:pt idx="2601">
                  <c:v>3345</c:v>
                </c:pt>
                <c:pt idx="2602">
                  <c:v>3340</c:v>
                </c:pt>
                <c:pt idx="2603">
                  <c:v>3335</c:v>
                </c:pt>
                <c:pt idx="2604">
                  <c:v>3330</c:v>
                </c:pt>
                <c:pt idx="2605">
                  <c:v>3325</c:v>
                </c:pt>
                <c:pt idx="2606">
                  <c:v>3320</c:v>
                </c:pt>
                <c:pt idx="2607">
                  <c:v>3315</c:v>
                </c:pt>
                <c:pt idx="2608">
                  <c:v>3310</c:v>
                </c:pt>
                <c:pt idx="2609">
                  <c:v>3305</c:v>
                </c:pt>
                <c:pt idx="2610">
                  <c:v>3300</c:v>
                </c:pt>
                <c:pt idx="2611">
                  <c:v>3295</c:v>
                </c:pt>
                <c:pt idx="2612">
                  <c:v>3290</c:v>
                </c:pt>
                <c:pt idx="2613">
                  <c:v>3285</c:v>
                </c:pt>
                <c:pt idx="2614">
                  <c:v>3280</c:v>
                </c:pt>
                <c:pt idx="2615">
                  <c:v>3275</c:v>
                </c:pt>
                <c:pt idx="2616">
                  <c:v>3270</c:v>
                </c:pt>
                <c:pt idx="2617">
                  <c:v>3265</c:v>
                </c:pt>
                <c:pt idx="2618">
                  <c:v>3260</c:v>
                </c:pt>
                <c:pt idx="2619">
                  <c:v>3255</c:v>
                </c:pt>
                <c:pt idx="2620">
                  <c:v>3250</c:v>
                </c:pt>
                <c:pt idx="2621">
                  <c:v>3245</c:v>
                </c:pt>
                <c:pt idx="2622">
                  <c:v>3240</c:v>
                </c:pt>
                <c:pt idx="2623">
                  <c:v>3235</c:v>
                </c:pt>
                <c:pt idx="2624">
                  <c:v>3230</c:v>
                </c:pt>
                <c:pt idx="2625">
                  <c:v>3225</c:v>
                </c:pt>
                <c:pt idx="2626">
                  <c:v>3220</c:v>
                </c:pt>
                <c:pt idx="2627">
                  <c:v>3215</c:v>
                </c:pt>
                <c:pt idx="2628">
                  <c:v>3210</c:v>
                </c:pt>
                <c:pt idx="2629">
                  <c:v>3205</c:v>
                </c:pt>
                <c:pt idx="2630">
                  <c:v>3200</c:v>
                </c:pt>
                <c:pt idx="2631">
                  <c:v>3195</c:v>
                </c:pt>
                <c:pt idx="2632">
                  <c:v>3190</c:v>
                </c:pt>
                <c:pt idx="2633">
                  <c:v>3185</c:v>
                </c:pt>
                <c:pt idx="2634">
                  <c:v>3180</c:v>
                </c:pt>
                <c:pt idx="2635">
                  <c:v>3175</c:v>
                </c:pt>
                <c:pt idx="2636">
                  <c:v>3170</c:v>
                </c:pt>
                <c:pt idx="2637">
                  <c:v>3165</c:v>
                </c:pt>
                <c:pt idx="2638">
                  <c:v>3160</c:v>
                </c:pt>
                <c:pt idx="2639">
                  <c:v>3155</c:v>
                </c:pt>
                <c:pt idx="2640">
                  <c:v>3150</c:v>
                </c:pt>
                <c:pt idx="2641">
                  <c:v>3145</c:v>
                </c:pt>
                <c:pt idx="2642">
                  <c:v>3140</c:v>
                </c:pt>
                <c:pt idx="2643">
                  <c:v>3135</c:v>
                </c:pt>
                <c:pt idx="2644">
                  <c:v>3130</c:v>
                </c:pt>
                <c:pt idx="2645">
                  <c:v>3125</c:v>
                </c:pt>
                <c:pt idx="2646">
                  <c:v>3120</c:v>
                </c:pt>
                <c:pt idx="2647">
                  <c:v>3115</c:v>
                </c:pt>
                <c:pt idx="2648">
                  <c:v>3110</c:v>
                </c:pt>
                <c:pt idx="2649">
                  <c:v>3105</c:v>
                </c:pt>
                <c:pt idx="2650">
                  <c:v>3100</c:v>
                </c:pt>
                <c:pt idx="2651">
                  <c:v>3095</c:v>
                </c:pt>
                <c:pt idx="2652">
                  <c:v>3090</c:v>
                </c:pt>
                <c:pt idx="2653">
                  <c:v>3085</c:v>
                </c:pt>
                <c:pt idx="2654">
                  <c:v>3080</c:v>
                </c:pt>
                <c:pt idx="2655">
                  <c:v>3075</c:v>
                </c:pt>
                <c:pt idx="2656">
                  <c:v>3070</c:v>
                </c:pt>
                <c:pt idx="2657">
                  <c:v>3065</c:v>
                </c:pt>
                <c:pt idx="2658">
                  <c:v>3060</c:v>
                </c:pt>
                <c:pt idx="2659">
                  <c:v>3055</c:v>
                </c:pt>
                <c:pt idx="2660">
                  <c:v>3050</c:v>
                </c:pt>
                <c:pt idx="2661">
                  <c:v>3045</c:v>
                </c:pt>
                <c:pt idx="2662">
                  <c:v>3040</c:v>
                </c:pt>
                <c:pt idx="2663">
                  <c:v>3035</c:v>
                </c:pt>
                <c:pt idx="2664">
                  <c:v>3030</c:v>
                </c:pt>
                <c:pt idx="2665">
                  <c:v>3025</c:v>
                </c:pt>
                <c:pt idx="2666">
                  <c:v>3020</c:v>
                </c:pt>
                <c:pt idx="2667">
                  <c:v>3015</c:v>
                </c:pt>
                <c:pt idx="2668">
                  <c:v>3010</c:v>
                </c:pt>
                <c:pt idx="2669">
                  <c:v>3005</c:v>
                </c:pt>
                <c:pt idx="2670">
                  <c:v>3000</c:v>
                </c:pt>
                <c:pt idx="2671">
                  <c:v>2995</c:v>
                </c:pt>
                <c:pt idx="2672">
                  <c:v>2990</c:v>
                </c:pt>
                <c:pt idx="2673">
                  <c:v>2985</c:v>
                </c:pt>
                <c:pt idx="2674">
                  <c:v>2980</c:v>
                </c:pt>
                <c:pt idx="2675">
                  <c:v>2975</c:v>
                </c:pt>
                <c:pt idx="2676">
                  <c:v>2970</c:v>
                </c:pt>
                <c:pt idx="2677">
                  <c:v>2965</c:v>
                </c:pt>
                <c:pt idx="2678">
                  <c:v>2960</c:v>
                </c:pt>
                <c:pt idx="2679">
                  <c:v>2955</c:v>
                </c:pt>
                <c:pt idx="2680">
                  <c:v>2950</c:v>
                </c:pt>
                <c:pt idx="2681">
                  <c:v>2945</c:v>
                </c:pt>
                <c:pt idx="2682">
                  <c:v>2940</c:v>
                </c:pt>
                <c:pt idx="2683">
                  <c:v>2935</c:v>
                </c:pt>
                <c:pt idx="2684">
                  <c:v>2930</c:v>
                </c:pt>
                <c:pt idx="2685">
                  <c:v>2925</c:v>
                </c:pt>
                <c:pt idx="2686">
                  <c:v>2920</c:v>
                </c:pt>
                <c:pt idx="2687">
                  <c:v>2915</c:v>
                </c:pt>
                <c:pt idx="2688">
                  <c:v>2910</c:v>
                </c:pt>
                <c:pt idx="2689">
                  <c:v>2905</c:v>
                </c:pt>
                <c:pt idx="2690">
                  <c:v>2900</c:v>
                </c:pt>
                <c:pt idx="2691">
                  <c:v>2895</c:v>
                </c:pt>
                <c:pt idx="2692">
                  <c:v>2890</c:v>
                </c:pt>
                <c:pt idx="2693">
                  <c:v>2885</c:v>
                </c:pt>
                <c:pt idx="2694">
                  <c:v>2880</c:v>
                </c:pt>
                <c:pt idx="2695">
                  <c:v>2875</c:v>
                </c:pt>
                <c:pt idx="2696">
                  <c:v>2870</c:v>
                </c:pt>
                <c:pt idx="2697">
                  <c:v>2865</c:v>
                </c:pt>
                <c:pt idx="2698">
                  <c:v>2860</c:v>
                </c:pt>
                <c:pt idx="2699">
                  <c:v>2855</c:v>
                </c:pt>
                <c:pt idx="2700">
                  <c:v>2850</c:v>
                </c:pt>
                <c:pt idx="2701">
                  <c:v>2845</c:v>
                </c:pt>
                <c:pt idx="2702">
                  <c:v>2840</c:v>
                </c:pt>
                <c:pt idx="2703">
                  <c:v>2835</c:v>
                </c:pt>
                <c:pt idx="2704">
                  <c:v>2830</c:v>
                </c:pt>
                <c:pt idx="2705">
                  <c:v>2825</c:v>
                </c:pt>
                <c:pt idx="2706">
                  <c:v>2820</c:v>
                </c:pt>
                <c:pt idx="2707">
                  <c:v>2815</c:v>
                </c:pt>
                <c:pt idx="2708">
                  <c:v>2810</c:v>
                </c:pt>
                <c:pt idx="2709">
                  <c:v>2805</c:v>
                </c:pt>
                <c:pt idx="2710">
                  <c:v>2800</c:v>
                </c:pt>
                <c:pt idx="2711">
                  <c:v>2795</c:v>
                </c:pt>
                <c:pt idx="2712">
                  <c:v>2790</c:v>
                </c:pt>
                <c:pt idx="2713">
                  <c:v>2785</c:v>
                </c:pt>
                <c:pt idx="2714">
                  <c:v>2780</c:v>
                </c:pt>
                <c:pt idx="2715">
                  <c:v>2775</c:v>
                </c:pt>
                <c:pt idx="2716">
                  <c:v>2770</c:v>
                </c:pt>
                <c:pt idx="2717">
                  <c:v>2765</c:v>
                </c:pt>
                <c:pt idx="2718">
                  <c:v>2760</c:v>
                </c:pt>
                <c:pt idx="2719">
                  <c:v>2755</c:v>
                </c:pt>
                <c:pt idx="2720">
                  <c:v>2750</c:v>
                </c:pt>
                <c:pt idx="2721">
                  <c:v>2745</c:v>
                </c:pt>
                <c:pt idx="2722">
                  <c:v>2740</c:v>
                </c:pt>
                <c:pt idx="2723">
                  <c:v>2735</c:v>
                </c:pt>
                <c:pt idx="2724">
                  <c:v>2730</c:v>
                </c:pt>
                <c:pt idx="2725">
                  <c:v>2725</c:v>
                </c:pt>
                <c:pt idx="2726">
                  <c:v>2720</c:v>
                </c:pt>
                <c:pt idx="2727">
                  <c:v>2715</c:v>
                </c:pt>
                <c:pt idx="2728">
                  <c:v>2710</c:v>
                </c:pt>
                <c:pt idx="2729">
                  <c:v>2705</c:v>
                </c:pt>
                <c:pt idx="2730">
                  <c:v>2700</c:v>
                </c:pt>
                <c:pt idx="2731">
                  <c:v>2695</c:v>
                </c:pt>
                <c:pt idx="2732">
                  <c:v>2690</c:v>
                </c:pt>
                <c:pt idx="2733">
                  <c:v>2685</c:v>
                </c:pt>
                <c:pt idx="2734">
                  <c:v>2680</c:v>
                </c:pt>
                <c:pt idx="2735">
                  <c:v>2675</c:v>
                </c:pt>
                <c:pt idx="2736">
                  <c:v>2670</c:v>
                </c:pt>
                <c:pt idx="2737">
                  <c:v>2665</c:v>
                </c:pt>
                <c:pt idx="2738">
                  <c:v>2660</c:v>
                </c:pt>
                <c:pt idx="2739">
                  <c:v>2655</c:v>
                </c:pt>
                <c:pt idx="2740">
                  <c:v>2650</c:v>
                </c:pt>
                <c:pt idx="2741">
                  <c:v>2645</c:v>
                </c:pt>
                <c:pt idx="2742">
                  <c:v>2640</c:v>
                </c:pt>
                <c:pt idx="2743">
                  <c:v>2635</c:v>
                </c:pt>
                <c:pt idx="2744">
                  <c:v>2630</c:v>
                </c:pt>
                <c:pt idx="2745">
                  <c:v>2625</c:v>
                </c:pt>
                <c:pt idx="2746">
                  <c:v>2620</c:v>
                </c:pt>
                <c:pt idx="2747">
                  <c:v>2615</c:v>
                </c:pt>
                <c:pt idx="2748">
                  <c:v>2610</c:v>
                </c:pt>
                <c:pt idx="2749">
                  <c:v>2605</c:v>
                </c:pt>
                <c:pt idx="2750">
                  <c:v>2600</c:v>
                </c:pt>
                <c:pt idx="2751">
                  <c:v>2595</c:v>
                </c:pt>
                <c:pt idx="2752">
                  <c:v>2590</c:v>
                </c:pt>
                <c:pt idx="2753">
                  <c:v>2585</c:v>
                </c:pt>
                <c:pt idx="2754">
                  <c:v>2580</c:v>
                </c:pt>
                <c:pt idx="2755">
                  <c:v>2575</c:v>
                </c:pt>
                <c:pt idx="2756">
                  <c:v>2570</c:v>
                </c:pt>
                <c:pt idx="2757">
                  <c:v>2565</c:v>
                </c:pt>
                <c:pt idx="2758">
                  <c:v>2560</c:v>
                </c:pt>
                <c:pt idx="2759">
                  <c:v>2555</c:v>
                </c:pt>
                <c:pt idx="2760">
                  <c:v>2550</c:v>
                </c:pt>
                <c:pt idx="2761">
                  <c:v>2545</c:v>
                </c:pt>
                <c:pt idx="2762">
                  <c:v>2540</c:v>
                </c:pt>
                <c:pt idx="2763">
                  <c:v>2535</c:v>
                </c:pt>
                <c:pt idx="2764">
                  <c:v>2530</c:v>
                </c:pt>
                <c:pt idx="2765">
                  <c:v>2525</c:v>
                </c:pt>
                <c:pt idx="2766">
                  <c:v>2520</c:v>
                </c:pt>
                <c:pt idx="2767">
                  <c:v>2515</c:v>
                </c:pt>
                <c:pt idx="2768">
                  <c:v>2510</c:v>
                </c:pt>
                <c:pt idx="2769">
                  <c:v>2505</c:v>
                </c:pt>
                <c:pt idx="2770">
                  <c:v>2500</c:v>
                </c:pt>
                <c:pt idx="2771">
                  <c:v>2495</c:v>
                </c:pt>
                <c:pt idx="2772">
                  <c:v>2490</c:v>
                </c:pt>
                <c:pt idx="2773">
                  <c:v>2485</c:v>
                </c:pt>
                <c:pt idx="2774">
                  <c:v>2480</c:v>
                </c:pt>
                <c:pt idx="2775">
                  <c:v>2475</c:v>
                </c:pt>
                <c:pt idx="2776">
                  <c:v>2470</c:v>
                </c:pt>
                <c:pt idx="2777">
                  <c:v>2465</c:v>
                </c:pt>
                <c:pt idx="2778">
                  <c:v>2460</c:v>
                </c:pt>
                <c:pt idx="2779">
                  <c:v>2455</c:v>
                </c:pt>
                <c:pt idx="2780">
                  <c:v>2450</c:v>
                </c:pt>
                <c:pt idx="2781">
                  <c:v>2445</c:v>
                </c:pt>
                <c:pt idx="2782">
                  <c:v>2440</c:v>
                </c:pt>
                <c:pt idx="2783">
                  <c:v>2435</c:v>
                </c:pt>
                <c:pt idx="2784">
                  <c:v>2430</c:v>
                </c:pt>
                <c:pt idx="2785">
                  <c:v>2425</c:v>
                </c:pt>
                <c:pt idx="2786">
                  <c:v>2420</c:v>
                </c:pt>
                <c:pt idx="2787">
                  <c:v>2415</c:v>
                </c:pt>
                <c:pt idx="2788">
                  <c:v>2410</c:v>
                </c:pt>
                <c:pt idx="2789">
                  <c:v>2405</c:v>
                </c:pt>
                <c:pt idx="2790">
                  <c:v>2400</c:v>
                </c:pt>
                <c:pt idx="2791">
                  <c:v>2395</c:v>
                </c:pt>
                <c:pt idx="2792">
                  <c:v>2390</c:v>
                </c:pt>
                <c:pt idx="2793">
                  <c:v>2385</c:v>
                </c:pt>
                <c:pt idx="2794">
                  <c:v>2380</c:v>
                </c:pt>
                <c:pt idx="2795">
                  <c:v>2375</c:v>
                </c:pt>
                <c:pt idx="2796">
                  <c:v>2370</c:v>
                </c:pt>
                <c:pt idx="2797">
                  <c:v>2365</c:v>
                </c:pt>
                <c:pt idx="2798">
                  <c:v>2360</c:v>
                </c:pt>
                <c:pt idx="2799">
                  <c:v>2355</c:v>
                </c:pt>
                <c:pt idx="2800">
                  <c:v>2350</c:v>
                </c:pt>
                <c:pt idx="2801">
                  <c:v>2345</c:v>
                </c:pt>
                <c:pt idx="2802">
                  <c:v>2340</c:v>
                </c:pt>
                <c:pt idx="2803">
                  <c:v>2335</c:v>
                </c:pt>
                <c:pt idx="2804">
                  <c:v>2330</c:v>
                </c:pt>
                <c:pt idx="2805">
                  <c:v>2325</c:v>
                </c:pt>
                <c:pt idx="2806">
                  <c:v>2320</c:v>
                </c:pt>
                <c:pt idx="2807">
                  <c:v>2315</c:v>
                </c:pt>
                <c:pt idx="2808">
                  <c:v>2310</c:v>
                </c:pt>
                <c:pt idx="2809">
                  <c:v>2305</c:v>
                </c:pt>
                <c:pt idx="2810">
                  <c:v>2300</c:v>
                </c:pt>
                <c:pt idx="2811">
                  <c:v>2295</c:v>
                </c:pt>
                <c:pt idx="2812">
                  <c:v>2290</c:v>
                </c:pt>
                <c:pt idx="2813">
                  <c:v>2285</c:v>
                </c:pt>
                <c:pt idx="2814">
                  <c:v>2280</c:v>
                </c:pt>
                <c:pt idx="2815">
                  <c:v>2275</c:v>
                </c:pt>
                <c:pt idx="2816">
                  <c:v>2270</c:v>
                </c:pt>
                <c:pt idx="2817">
                  <c:v>2265</c:v>
                </c:pt>
                <c:pt idx="2818">
                  <c:v>2260</c:v>
                </c:pt>
                <c:pt idx="2819">
                  <c:v>2255</c:v>
                </c:pt>
                <c:pt idx="2820">
                  <c:v>2250</c:v>
                </c:pt>
                <c:pt idx="2821">
                  <c:v>2245</c:v>
                </c:pt>
                <c:pt idx="2822">
                  <c:v>2240</c:v>
                </c:pt>
                <c:pt idx="2823">
                  <c:v>2235</c:v>
                </c:pt>
                <c:pt idx="2824">
                  <c:v>2230</c:v>
                </c:pt>
                <c:pt idx="2825">
                  <c:v>2225</c:v>
                </c:pt>
                <c:pt idx="2826">
                  <c:v>2220</c:v>
                </c:pt>
                <c:pt idx="2827">
                  <c:v>2215</c:v>
                </c:pt>
                <c:pt idx="2828">
                  <c:v>2210</c:v>
                </c:pt>
                <c:pt idx="2829">
                  <c:v>2205</c:v>
                </c:pt>
                <c:pt idx="2830">
                  <c:v>2200</c:v>
                </c:pt>
                <c:pt idx="2831">
                  <c:v>2195</c:v>
                </c:pt>
                <c:pt idx="2832">
                  <c:v>2190</c:v>
                </c:pt>
                <c:pt idx="2833">
                  <c:v>2185</c:v>
                </c:pt>
                <c:pt idx="2834">
                  <c:v>2180</c:v>
                </c:pt>
                <c:pt idx="2835">
                  <c:v>2175</c:v>
                </c:pt>
                <c:pt idx="2836">
                  <c:v>2170</c:v>
                </c:pt>
                <c:pt idx="2837">
                  <c:v>2165</c:v>
                </c:pt>
                <c:pt idx="2838">
                  <c:v>2160</c:v>
                </c:pt>
                <c:pt idx="2839">
                  <c:v>2155</c:v>
                </c:pt>
                <c:pt idx="2840">
                  <c:v>2150</c:v>
                </c:pt>
                <c:pt idx="2841">
                  <c:v>2145</c:v>
                </c:pt>
                <c:pt idx="2842">
                  <c:v>2140</c:v>
                </c:pt>
                <c:pt idx="2843">
                  <c:v>2135</c:v>
                </c:pt>
                <c:pt idx="2844">
                  <c:v>2130</c:v>
                </c:pt>
                <c:pt idx="2845">
                  <c:v>2125</c:v>
                </c:pt>
                <c:pt idx="2846">
                  <c:v>2120</c:v>
                </c:pt>
                <c:pt idx="2847">
                  <c:v>2115</c:v>
                </c:pt>
                <c:pt idx="2848">
                  <c:v>2110</c:v>
                </c:pt>
                <c:pt idx="2849">
                  <c:v>2105</c:v>
                </c:pt>
                <c:pt idx="2850">
                  <c:v>2100</c:v>
                </c:pt>
                <c:pt idx="2851">
                  <c:v>2095</c:v>
                </c:pt>
                <c:pt idx="2852">
                  <c:v>2090</c:v>
                </c:pt>
                <c:pt idx="2853">
                  <c:v>2085</c:v>
                </c:pt>
                <c:pt idx="2854">
                  <c:v>2080</c:v>
                </c:pt>
                <c:pt idx="2855">
                  <c:v>2075</c:v>
                </c:pt>
                <c:pt idx="2856">
                  <c:v>2070</c:v>
                </c:pt>
                <c:pt idx="2857">
                  <c:v>2065</c:v>
                </c:pt>
                <c:pt idx="2858">
                  <c:v>2060</c:v>
                </c:pt>
                <c:pt idx="2859">
                  <c:v>2055</c:v>
                </c:pt>
                <c:pt idx="2860">
                  <c:v>2050</c:v>
                </c:pt>
                <c:pt idx="2861">
                  <c:v>2045</c:v>
                </c:pt>
                <c:pt idx="2862">
                  <c:v>2040</c:v>
                </c:pt>
                <c:pt idx="2863">
                  <c:v>2035</c:v>
                </c:pt>
                <c:pt idx="2864">
                  <c:v>2030</c:v>
                </c:pt>
                <c:pt idx="2865">
                  <c:v>2025</c:v>
                </c:pt>
                <c:pt idx="2866">
                  <c:v>2020</c:v>
                </c:pt>
                <c:pt idx="2867">
                  <c:v>2015</c:v>
                </c:pt>
                <c:pt idx="2868">
                  <c:v>2010</c:v>
                </c:pt>
                <c:pt idx="2869">
                  <c:v>2005</c:v>
                </c:pt>
                <c:pt idx="2870">
                  <c:v>2000</c:v>
                </c:pt>
                <c:pt idx="2871">
                  <c:v>1995</c:v>
                </c:pt>
                <c:pt idx="2872">
                  <c:v>1990</c:v>
                </c:pt>
                <c:pt idx="2873">
                  <c:v>1985</c:v>
                </c:pt>
                <c:pt idx="2874">
                  <c:v>1980</c:v>
                </c:pt>
                <c:pt idx="2875">
                  <c:v>1975</c:v>
                </c:pt>
                <c:pt idx="2876">
                  <c:v>1970</c:v>
                </c:pt>
                <c:pt idx="2877">
                  <c:v>1965</c:v>
                </c:pt>
                <c:pt idx="2878">
                  <c:v>1960</c:v>
                </c:pt>
                <c:pt idx="2879">
                  <c:v>1955</c:v>
                </c:pt>
                <c:pt idx="2880">
                  <c:v>1950</c:v>
                </c:pt>
                <c:pt idx="2881">
                  <c:v>1945</c:v>
                </c:pt>
                <c:pt idx="2882">
                  <c:v>1940</c:v>
                </c:pt>
                <c:pt idx="2883">
                  <c:v>1935</c:v>
                </c:pt>
                <c:pt idx="2884">
                  <c:v>1930</c:v>
                </c:pt>
                <c:pt idx="2885">
                  <c:v>1925</c:v>
                </c:pt>
                <c:pt idx="2886">
                  <c:v>1920</c:v>
                </c:pt>
                <c:pt idx="2887">
                  <c:v>1915</c:v>
                </c:pt>
                <c:pt idx="2888">
                  <c:v>1910</c:v>
                </c:pt>
                <c:pt idx="2889">
                  <c:v>1905</c:v>
                </c:pt>
                <c:pt idx="2890">
                  <c:v>1900</c:v>
                </c:pt>
                <c:pt idx="2891">
                  <c:v>1895</c:v>
                </c:pt>
                <c:pt idx="2892">
                  <c:v>1890</c:v>
                </c:pt>
                <c:pt idx="2893">
                  <c:v>1885</c:v>
                </c:pt>
                <c:pt idx="2894">
                  <c:v>1880</c:v>
                </c:pt>
                <c:pt idx="2895">
                  <c:v>1875</c:v>
                </c:pt>
                <c:pt idx="2896">
                  <c:v>1870</c:v>
                </c:pt>
                <c:pt idx="2897">
                  <c:v>1865</c:v>
                </c:pt>
                <c:pt idx="2898">
                  <c:v>1860</c:v>
                </c:pt>
                <c:pt idx="2899">
                  <c:v>1855</c:v>
                </c:pt>
                <c:pt idx="2900">
                  <c:v>1850</c:v>
                </c:pt>
                <c:pt idx="2901">
                  <c:v>1845</c:v>
                </c:pt>
                <c:pt idx="2902">
                  <c:v>1840</c:v>
                </c:pt>
                <c:pt idx="2903">
                  <c:v>1835</c:v>
                </c:pt>
                <c:pt idx="2904">
                  <c:v>1830</c:v>
                </c:pt>
                <c:pt idx="2905">
                  <c:v>1825</c:v>
                </c:pt>
                <c:pt idx="2906">
                  <c:v>1820</c:v>
                </c:pt>
                <c:pt idx="2907">
                  <c:v>1815</c:v>
                </c:pt>
                <c:pt idx="2908">
                  <c:v>1810</c:v>
                </c:pt>
                <c:pt idx="2909">
                  <c:v>1805</c:v>
                </c:pt>
                <c:pt idx="2910">
                  <c:v>1800</c:v>
                </c:pt>
                <c:pt idx="2911">
                  <c:v>1795</c:v>
                </c:pt>
                <c:pt idx="2912">
                  <c:v>1790</c:v>
                </c:pt>
                <c:pt idx="2913">
                  <c:v>1785</c:v>
                </c:pt>
                <c:pt idx="2914">
                  <c:v>1780</c:v>
                </c:pt>
                <c:pt idx="2915">
                  <c:v>1775</c:v>
                </c:pt>
                <c:pt idx="2916">
                  <c:v>1770</c:v>
                </c:pt>
                <c:pt idx="2917">
                  <c:v>1765</c:v>
                </c:pt>
                <c:pt idx="2918">
                  <c:v>1760</c:v>
                </c:pt>
                <c:pt idx="2919">
                  <c:v>1755</c:v>
                </c:pt>
                <c:pt idx="2920">
                  <c:v>1750</c:v>
                </c:pt>
                <c:pt idx="2921">
                  <c:v>1745</c:v>
                </c:pt>
                <c:pt idx="2922">
                  <c:v>1740</c:v>
                </c:pt>
                <c:pt idx="2923">
                  <c:v>1735</c:v>
                </c:pt>
                <c:pt idx="2924">
                  <c:v>1730</c:v>
                </c:pt>
                <c:pt idx="2925">
                  <c:v>1725</c:v>
                </c:pt>
                <c:pt idx="2926">
                  <c:v>1720</c:v>
                </c:pt>
                <c:pt idx="2927">
                  <c:v>1715</c:v>
                </c:pt>
                <c:pt idx="2928">
                  <c:v>1710</c:v>
                </c:pt>
                <c:pt idx="2929">
                  <c:v>1705</c:v>
                </c:pt>
                <c:pt idx="2930">
                  <c:v>1700</c:v>
                </c:pt>
                <c:pt idx="2931">
                  <c:v>1695</c:v>
                </c:pt>
                <c:pt idx="2932">
                  <c:v>1690</c:v>
                </c:pt>
                <c:pt idx="2933">
                  <c:v>1685</c:v>
                </c:pt>
                <c:pt idx="2934">
                  <c:v>1680</c:v>
                </c:pt>
                <c:pt idx="2935">
                  <c:v>1675</c:v>
                </c:pt>
                <c:pt idx="2936">
                  <c:v>1670</c:v>
                </c:pt>
                <c:pt idx="2937">
                  <c:v>1665</c:v>
                </c:pt>
                <c:pt idx="2938">
                  <c:v>1660</c:v>
                </c:pt>
                <c:pt idx="2939">
                  <c:v>1655</c:v>
                </c:pt>
                <c:pt idx="2940">
                  <c:v>1650</c:v>
                </c:pt>
                <c:pt idx="2941">
                  <c:v>1645</c:v>
                </c:pt>
                <c:pt idx="2942">
                  <c:v>1640</c:v>
                </c:pt>
                <c:pt idx="2943">
                  <c:v>1635</c:v>
                </c:pt>
                <c:pt idx="2944">
                  <c:v>1630</c:v>
                </c:pt>
                <c:pt idx="2945">
                  <c:v>1625</c:v>
                </c:pt>
                <c:pt idx="2946">
                  <c:v>1620</c:v>
                </c:pt>
                <c:pt idx="2947">
                  <c:v>1615</c:v>
                </c:pt>
                <c:pt idx="2948">
                  <c:v>1610</c:v>
                </c:pt>
                <c:pt idx="2949">
                  <c:v>1605</c:v>
                </c:pt>
                <c:pt idx="2950">
                  <c:v>1600</c:v>
                </c:pt>
                <c:pt idx="2951">
                  <c:v>1595</c:v>
                </c:pt>
                <c:pt idx="2952">
                  <c:v>1590</c:v>
                </c:pt>
                <c:pt idx="2953">
                  <c:v>1585</c:v>
                </c:pt>
                <c:pt idx="2954">
                  <c:v>1580</c:v>
                </c:pt>
                <c:pt idx="2955">
                  <c:v>1575</c:v>
                </c:pt>
                <c:pt idx="2956">
                  <c:v>1570</c:v>
                </c:pt>
                <c:pt idx="2957">
                  <c:v>1565</c:v>
                </c:pt>
                <c:pt idx="2958">
                  <c:v>1560</c:v>
                </c:pt>
                <c:pt idx="2959">
                  <c:v>1555</c:v>
                </c:pt>
                <c:pt idx="2960">
                  <c:v>1550</c:v>
                </c:pt>
                <c:pt idx="2961">
                  <c:v>1545</c:v>
                </c:pt>
                <c:pt idx="2962">
                  <c:v>1540</c:v>
                </c:pt>
                <c:pt idx="2963">
                  <c:v>1535</c:v>
                </c:pt>
                <c:pt idx="2964">
                  <c:v>1530</c:v>
                </c:pt>
                <c:pt idx="2965">
                  <c:v>1525</c:v>
                </c:pt>
                <c:pt idx="2966">
                  <c:v>1520</c:v>
                </c:pt>
                <c:pt idx="2967">
                  <c:v>1515</c:v>
                </c:pt>
                <c:pt idx="2968">
                  <c:v>1510</c:v>
                </c:pt>
                <c:pt idx="2969">
                  <c:v>1505</c:v>
                </c:pt>
                <c:pt idx="2970">
                  <c:v>1500</c:v>
                </c:pt>
                <c:pt idx="2971">
                  <c:v>1495</c:v>
                </c:pt>
                <c:pt idx="2972">
                  <c:v>1490</c:v>
                </c:pt>
                <c:pt idx="2973">
                  <c:v>1485</c:v>
                </c:pt>
                <c:pt idx="2974">
                  <c:v>1480</c:v>
                </c:pt>
                <c:pt idx="2975">
                  <c:v>1475</c:v>
                </c:pt>
                <c:pt idx="2976">
                  <c:v>1470</c:v>
                </c:pt>
                <c:pt idx="2977">
                  <c:v>1465</c:v>
                </c:pt>
                <c:pt idx="2978">
                  <c:v>1460</c:v>
                </c:pt>
                <c:pt idx="2979">
                  <c:v>1455</c:v>
                </c:pt>
                <c:pt idx="2980">
                  <c:v>1450</c:v>
                </c:pt>
                <c:pt idx="2981">
                  <c:v>1445</c:v>
                </c:pt>
                <c:pt idx="2982">
                  <c:v>1440</c:v>
                </c:pt>
                <c:pt idx="2983">
                  <c:v>1435</c:v>
                </c:pt>
                <c:pt idx="2984">
                  <c:v>1430</c:v>
                </c:pt>
                <c:pt idx="2985">
                  <c:v>1425</c:v>
                </c:pt>
                <c:pt idx="2986">
                  <c:v>1420</c:v>
                </c:pt>
                <c:pt idx="2987">
                  <c:v>1415</c:v>
                </c:pt>
                <c:pt idx="2988">
                  <c:v>1410</c:v>
                </c:pt>
                <c:pt idx="2989">
                  <c:v>1405</c:v>
                </c:pt>
                <c:pt idx="2990">
                  <c:v>1400</c:v>
                </c:pt>
                <c:pt idx="2991">
                  <c:v>1395</c:v>
                </c:pt>
                <c:pt idx="2992">
                  <c:v>1390</c:v>
                </c:pt>
                <c:pt idx="2993">
                  <c:v>1385</c:v>
                </c:pt>
                <c:pt idx="2994">
                  <c:v>1380</c:v>
                </c:pt>
                <c:pt idx="2995">
                  <c:v>1375</c:v>
                </c:pt>
                <c:pt idx="2996">
                  <c:v>1370</c:v>
                </c:pt>
                <c:pt idx="2997">
                  <c:v>1365</c:v>
                </c:pt>
                <c:pt idx="2998">
                  <c:v>1360</c:v>
                </c:pt>
                <c:pt idx="2999">
                  <c:v>1355</c:v>
                </c:pt>
                <c:pt idx="3000">
                  <c:v>1350</c:v>
                </c:pt>
                <c:pt idx="3001">
                  <c:v>1345</c:v>
                </c:pt>
                <c:pt idx="3002">
                  <c:v>1340</c:v>
                </c:pt>
                <c:pt idx="3003">
                  <c:v>1335</c:v>
                </c:pt>
                <c:pt idx="3004">
                  <c:v>1330</c:v>
                </c:pt>
                <c:pt idx="3005">
                  <c:v>1325</c:v>
                </c:pt>
                <c:pt idx="3006">
                  <c:v>1320</c:v>
                </c:pt>
                <c:pt idx="3007">
                  <c:v>1315</c:v>
                </c:pt>
                <c:pt idx="3008">
                  <c:v>1310</c:v>
                </c:pt>
                <c:pt idx="3009">
                  <c:v>1305</c:v>
                </c:pt>
                <c:pt idx="3010">
                  <c:v>1300</c:v>
                </c:pt>
                <c:pt idx="3011">
                  <c:v>1295</c:v>
                </c:pt>
                <c:pt idx="3012">
                  <c:v>1290</c:v>
                </c:pt>
                <c:pt idx="3013">
                  <c:v>1285</c:v>
                </c:pt>
                <c:pt idx="3014">
                  <c:v>1280</c:v>
                </c:pt>
                <c:pt idx="3015">
                  <c:v>1275</c:v>
                </c:pt>
                <c:pt idx="3016">
                  <c:v>1270</c:v>
                </c:pt>
                <c:pt idx="3017">
                  <c:v>1265</c:v>
                </c:pt>
                <c:pt idx="3018">
                  <c:v>1260</c:v>
                </c:pt>
                <c:pt idx="3019">
                  <c:v>1255</c:v>
                </c:pt>
                <c:pt idx="3020">
                  <c:v>1250</c:v>
                </c:pt>
                <c:pt idx="3021">
                  <c:v>1245</c:v>
                </c:pt>
                <c:pt idx="3022">
                  <c:v>1240</c:v>
                </c:pt>
                <c:pt idx="3023">
                  <c:v>1235</c:v>
                </c:pt>
                <c:pt idx="3024">
                  <c:v>1230</c:v>
                </c:pt>
                <c:pt idx="3025">
                  <c:v>1225</c:v>
                </c:pt>
                <c:pt idx="3026">
                  <c:v>1220</c:v>
                </c:pt>
                <c:pt idx="3027">
                  <c:v>1215</c:v>
                </c:pt>
                <c:pt idx="3028">
                  <c:v>1210</c:v>
                </c:pt>
                <c:pt idx="3029">
                  <c:v>1205</c:v>
                </c:pt>
                <c:pt idx="3030">
                  <c:v>1200</c:v>
                </c:pt>
                <c:pt idx="3031">
                  <c:v>1195</c:v>
                </c:pt>
                <c:pt idx="3032">
                  <c:v>1190</c:v>
                </c:pt>
                <c:pt idx="3033">
                  <c:v>1185</c:v>
                </c:pt>
                <c:pt idx="3034">
                  <c:v>1180</c:v>
                </c:pt>
                <c:pt idx="3035">
                  <c:v>1175</c:v>
                </c:pt>
                <c:pt idx="3036">
                  <c:v>1170</c:v>
                </c:pt>
                <c:pt idx="3037">
                  <c:v>1165</c:v>
                </c:pt>
                <c:pt idx="3038">
                  <c:v>1160</c:v>
                </c:pt>
                <c:pt idx="3039">
                  <c:v>1155</c:v>
                </c:pt>
                <c:pt idx="3040">
                  <c:v>1150</c:v>
                </c:pt>
                <c:pt idx="3041">
                  <c:v>1145</c:v>
                </c:pt>
                <c:pt idx="3042">
                  <c:v>1140</c:v>
                </c:pt>
                <c:pt idx="3043">
                  <c:v>1135</c:v>
                </c:pt>
                <c:pt idx="3044">
                  <c:v>1130</c:v>
                </c:pt>
                <c:pt idx="3045">
                  <c:v>1125</c:v>
                </c:pt>
                <c:pt idx="3046">
                  <c:v>1120</c:v>
                </c:pt>
                <c:pt idx="3047">
                  <c:v>1115</c:v>
                </c:pt>
                <c:pt idx="3048">
                  <c:v>1110</c:v>
                </c:pt>
                <c:pt idx="3049">
                  <c:v>1105</c:v>
                </c:pt>
                <c:pt idx="3050">
                  <c:v>1100</c:v>
                </c:pt>
                <c:pt idx="3051">
                  <c:v>1095</c:v>
                </c:pt>
                <c:pt idx="3052">
                  <c:v>1090</c:v>
                </c:pt>
                <c:pt idx="3053">
                  <c:v>1085</c:v>
                </c:pt>
                <c:pt idx="3054">
                  <c:v>1080</c:v>
                </c:pt>
                <c:pt idx="3055">
                  <c:v>1075</c:v>
                </c:pt>
                <c:pt idx="3056">
                  <c:v>1070</c:v>
                </c:pt>
                <c:pt idx="3057">
                  <c:v>1065</c:v>
                </c:pt>
                <c:pt idx="3058">
                  <c:v>1060</c:v>
                </c:pt>
                <c:pt idx="3059">
                  <c:v>1055</c:v>
                </c:pt>
                <c:pt idx="3060">
                  <c:v>1050</c:v>
                </c:pt>
                <c:pt idx="3061">
                  <c:v>1045</c:v>
                </c:pt>
                <c:pt idx="3062">
                  <c:v>1040</c:v>
                </c:pt>
                <c:pt idx="3063">
                  <c:v>1035</c:v>
                </c:pt>
                <c:pt idx="3064">
                  <c:v>1030</c:v>
                </c:pt>
                <c:pt idx="3065">
                  <c:v>1025</c:v>
                </c:pt>
                <c:pt idx="3066">
                  <c:v>1020</c:v>
                </c:pt>
                <c:pt idx="3067">
                  <c:v>1015</c:v>
                </c:pt>
                <c:pt idx="3068">
                  <c:v>1010</c:v>
                </c:pt>
                <c:pt idx="3069">
                  <c:v>1005</c:v>
                </c:pt>
                <c:pt idx="3070">
                  <c:v>1000</c:v>
                </c:pt>
                <c:pt idx="3071">
                  <c:v>995</c:v>
                </c:pt>
                <c:pt idx="3072">
                  <c:v>990</c:v>
                </c:pt>
                <c:pt idx="3073">
                  <c:v>985</c:v>
                </c:pt>
                <c:pt idx="3074">
                  <c:v>980</c:v>
                </c:pt>
                <c:pt idx="3075">
                  <c:v>975</c:v>
                </c:pt>
                <c:pt idx="3076">
                  <c:v>970</c:v>
                </c:pt>
                <c:pt idx="3077">
                  <c:v>965</c:v>
                </c:pt>
                <c:pt idx="3078">
                  <c:v>960</c:v>
                </c:pt>
                <c:pt idx="3079">
                  <c:v>955</c:v>
                </c:pt>
                <c:pt idx="3080">
                  <c:v>950</c:v>
                </c:pt>
                <c:pt idx="3081">
                  <c:v>945</c:v>
                </c:pt>
                <c:pt idx="3082">
                  <c:v>940</c:v>
                </c:pt>
                <c:pt idx="3083">
                  <c:v>935</c:v>
                </c:pt>
                <c:pt idx="3084">
                  <c:v>930</c:v>
                </c:pt>
                <c:pt idx="3085">
                  <c:v>925</c:v>
                </c:pt>
                <c:pt idx="3086">
                  <c:v>920</c:v>
                </c:pt>
                <c:pt idx="3087">
                  <c:v>915</c:v>
                </c:pt>
                <c:pt idx="3088">
                  <c:v>910</c:v>
                </c:pt>
                <c:pt idx="3089">
                  <c:v>905</c:v>
                </c:pt>
                <c:pt idx="3090">
                  <c:v>900</c:v>
                </c:pt>
                <c:pt idx="3091">
                  <c:v>895</c:v>
                </c:pt>
                <c:pt idx="3092">
                  <c:v>890</c:v>
                </c:pt>
                <c:pt idx="3093">
                  <c:v>885</c:v>
                </c:pt>
                <c:pt idx="3094">
                  <c:v>880</c:v>
                </c:pt>
                <c:pt idx="3095">
                  <c:v>875</c:v>
                </c:pt>
                <c:pt idx="3096">
                  <c:v>870</c:v>
                </c:pt>
                <c:pt idx="3097">
                  <c:v>865</c:v>
                </c:pt>
                <c:pt idx="3098">
                  <c:v>860</c:v>
                </c:pt>
                <c:pt idx="3099">
                  <c:v>855</c:v>
                </c:pt>
                <c:pt idx="3100">
                  <c:v>850</c:v>
                </c:pt>
                <c:pt idx="3101">
                  <c:v>845</c:v>
                </c:pt>
                <c:pt idx="3102">
                  <c:v>840</c:v>
                </c:pt>
                <c:pt idx="3103">
                  <c:v>835</c:v>
                </c:pt>
                <c:pt idx="3104">
                  <c:v>830</c:v>
                </c:pt>
                <c:pt idx="3105">
                  <c:v>825</c:v>
                </c:pt>
                <c:pt idx="3106">
                  <c:v>820</c:v>
                </c:pt>
                <c:pt idx="3107">
                  <c:v>815</c:v>
                </c:pt>
                <c:pt idx="3108">
                  <c:v>810</c:v>
                </c:pt>
                <c:pt idx="3109">
                  <c:v>805</c:v>
                </c:pt>
                <c:pt idx="3110">
                  <c:v>800</c:v>
                </c:pt>
                <c:pt idx="3111">
                  <c:v>795</c:v>
                </c:pt>
                <c:pt idx="3112">
                  <c:v>790</c:v>
                </c:pt>
                <c:pt idx="3113">
                  <c:v>785</c:v>
                </c:pt>
                <c:pt idx="3114">
                  <c:v>780</c:v>
                </c:pt>
                <c:pt idx="3115">
                  <c:v>775</c:v>
                </c:pt>
                <c:pt idx="3116">
                  <c:v>770</c:v>
                </c:pt>
                <c:pt idx="3117">
                  <c:v>765</c:v>
                </c:pt>
                <c:pt idx="3118">
                  <c:v>760</c:v>
                </c:pt>
                <c:pt idx="3119">
                  <c:v>755</c:v>
                </c:pt>
                <c:pt idx="3120">
                  <c:v>750</c:v>
                </c:pt>
                <c:pt idx="3121">
                  <c:v>745</c:v>
                </c:pt>
                <c:pt idx="3122">
                  <c:v>740</c:v>
                </c:pt>
                <c:pt idx="3123">
                  <c:v>735</c:v>
                </c:pt>
                <c:pt idx="3124">
                  <c:v>730</c:v>
                </c:pt>
                <c:pt idx="3125">
                  <c:v>725</c:v>
                </c:pt>
                <c:pt idx="3126">
                  <c:v>720</c:v>
                </c:pt>
                <c:pt idx="3127">
                  <c:v>715</c:v>
                </c:pt>
                <c:pt idx="3128">
                  <c:v>710</c:v>
                </c:pt>
                <c:pt idx="3129">
                  <c:v>705</c:v>
                </c:pt>
                <c:pt idx="3130">
                  <c:v>700</c:v>
                </c:pt>
                <c:pt idx="3131">
                  <c:v>695</c:v>
                </c:pt>
                <c:pt idx="3132">
                  <c:v>690</c:v>
                </c:pt>
                <c:pt idx="3133">
                  <c:v>685</c:v>
                </c:pt>
                <c:pt idx="3134">
                  <c:v>680</c:v>
                </c:pt>
                <c:pt idx="3135">
                  <c:v>675</c:v>
                </c:pt>
                <c:pt idx="3136">
                  <c:v>670</c:v>
                </c:pt>
                <c:pt idx="3137">
                  <c:v>665</c:v>
                </c:pt>
                <c:pt idx="3138">
                  <c:v>660</c:v>
                </c:pt>
                <c:pt idx="3139">
                  <c:v>655</c:v>
                </c:pt>
                <c:pt idx="3140">
                  <c:v>650</c:v>
                </c:pt>
                <c:pt idx="3141">
                  <c:v>645</c:v>
                </c:pt>
                <c:pt idx="3142">
                  <c:v>640</c:v>
                </c:pt>
                <c:pt idx="3143">
                  <c:v>635</c:v>
                </c:pt>
                <c:pt idx="3144">
                  <c:v>630</c:v>
                </c:pt>
                <c:pt idx="3145">
                  <c:v>625</c:v>
                </c:pt>
                <c:pt idx="3146">
                  <c:v>620</c:v>
                </c:pt>
                <c:pt idx="3147">
                  <c:v>615</c:v>
                </c:pt>
                <c:pt idx="3148">
                  <c:v>610</c:v>
                </c:pt>
                <c:pt idx="3149">
                  <c:v>605</c:v>
                </c:pt>
                <c:pt idx="3150">
                  <c:v>600</c:v>
                </c:pt>
                <c:pt idx="3151">
                  <c:v>595</c:v>
                </c:pt>
                <c:pt idx="3152">
                  <c:v>590</c:v>
                </c:pt>
                <c:pt idx="3153">
                  <c:v>585</c:v>
                </c:pt>
                <c:pt idx="3154">
                  <c:v>580</c:v>
                </c:pt>
                <c:pt idx="3155">
                  <c:v>575</c:v>
                </c:pt>
                <c:pt idx="3156">
                  <c:v>570</c:v>
                </c:pt>
                <c:pt idx="3157">
                  <c:v>565</c:v>
                </c:pt>
                <c:pt idx="3158">
                  <c:v>560</c:v>
                </c:pt>
                <c:pt idx="3159">
                  <c:v>555</c:v>
                </c:pt>
                <c:pt idx="3160">
                  <c:v>550</c:v>
                </c:pt>
                <c:pt idx="3161">
                  <c:v>545</c:v>
                </c:pt>
                <c:pt idx="3162">
                  <c:v>540</c:v>
                </c:pt>
                <c:pt idx="3163">
                  <c:v>535</c:v>
                </c:pt>
                <c:pt idx="3164">
                  <c:v>530</c:v>
                </c:pt>
                <c:pt idx="3165">
                  <c:v>525</c:v>
                </c:pt>
                <c:pt idx="3166">
                  <c:v>520</c:v>
                </c:pt>
                <c:pt idx="3167">
                  <c:v>515</c:v>
                </c:pt>
                <c:pt idx="3168">
                  <c:v>510</c:v>
                </c:pt>
                <c:pt idx="3169">
                  <c:v>505</c:v>
                </c:pt>
                <c:pt idx="3170">
                  <c:v>500</c:v>
                </c:pt>
                <c:pt idx="3171">
                  <c:v>495</c:v>
                </c:pt>
                <c:pt idx="3172">
                  <c:v>490</c:v>
                </c:pt>
                <c:pt idx="3173">
                  <c:v>485</c:v>
                </c:pt>
                <c:pt idx="3174">
                  <c:v>480</c:v>
                </c:pt>
                <c:pt idx="3175">
                  <c:v>475</c:v>
                </c:pt>
                <c:pt idx="3176">
                  <c:v>470</c:v>
                </c:pt>
                <c:pt idx="3177">
                  <c:v>465</c:v>
                </c:pt>
                <c:pt idx="3178">
                  <c:v>460</c:v>
                </c:pt>
                <c:pt idx="3179">
                  <c:v>455</c:v>
                </c:pt>
                <c:pt idx="3180">
                  <c:v>450</c:v>
                </c:pt>
                <c:pt idx="3181">
                  <c:v>445</c:v>
                </c:pt>
                <c:pt idx="3182">
                  <c:v>440</c:v>
                </c:pt>
                <c:pt idx="3183">
                  <c:v>435</c:v>
                </c:pt>
                <c:pt idx="3184">
                  <c:v>430</c:v>
                </c:pt>
                <c:pt idx="3185">
                  <c:v>425</c:v>
                </c:pt>
                <c:pt idx="3186">
                  <c:v>420</c:v>
                </c:pt>
                <c:pt idx="3187">
                  <c:v>415</c:v>
                </c:pt>
                <c:pt idx="3188">
                  <c:v>410</c:v>
                </c:pt>
                <c:pt idx="3189">
                  <c:v>405</c:v>
                </c:pt>
                <c:pt idx="3190">
                  <c:v>400</c:v>
                </c:pt>
                <c:pt idx="3191">
                  <c:v>395</c:v>
                </c:pt>
                <c:pt idx="3192">
                  <c:v>390</c:v>
                </c:pt>
                <c:pt idx="3193">
                  <c:v>385</c:v>
                </c:pt>
                <c:pt idx="3194">
                  <c:v>380</c:v>
                </c:pt>
                <c:pt idx="3195">
                  <c:v>375</c:v>
                </c:pt>
                <c:pt idx="3196">
                  <c:v>370</c:v>
                </c:pt>
                <c:pt idx="3197">
                  <c:v>365</c:v>
                </c:pt>
                <c:pt idx="3198">
                  <c:v>360</c:v>
                </c:pt>
                <c:pt idx="3199">
                  <c:v>355</c:v>
                </c:pt>
                <c:pt idx="3200">
                  <c:v>350</c:v>
                </c:pt>
                <c:pt idx="3201">
                  <c:v>345</c:v>
                </c:pt>
                <c:pt idx="3202">
                  <c:v>340</c:v>
                </c:pt>
                <c:pt idx="3203">
                  <c:v>335</c:v>
                </c:pt>
                <c:pt idx="3204">
                  <c:v>330</c:v>
                </c:pt>
                <c:pt idx="3205">
                  <c:v>325</c:v>
                </c:pt>
                <c:pt idx="3206">
                  <c:v>320</c:v>
                </c:pt>
                <c:pt idx="3207">
                  <c:v>315</c:v>
                </c:pt>
                <c:pt idx="3208">
                  <c:v>310</c:v>
                </c:pt>
                <c:pt idx="3209">
                  <c:v>305</c:v>
                </c:pt>
                <c:pt idx="3210">
                  <c:v>300</c:v>
                </c:pt>
                <c:pt idx="3211">
                  <c:v>295</c:v>
                </c:pt>
                <c:pt idx="3212">
                  <c:v>290</c:v>
                </c:pt>
                <c:pt idx="3213">
                  <c:v>285</c:v>
                </c:pt>
                <c:pt idx="3214">
                  <c:v>280</c:v>
                </c:pt>
                <c:pt idx="3215">
                  <c:v>275</c:v>
                </c:pt>
                <c:pt idx="3216">
                  <c:v>270</c:v>
                </c:pt>
                <c:pt idx="3217">
                  <c:v>265</c:v>
                </c:pt>
                <c:pt idx="3218">
                  <c:v>260</c:v>
                </c:pt>
                <c:pt idx="3219">
                  <c:v>255</c:v>
                </c:pt>
                <c:pt idx="3220">
                  <c:v>250</c:v>
                </c:pt>
                <c:pt idx="3221">
                  <c:v>245</c:v>
                </c:pt>
                <c:pt idx="3222">
                  <c:v>240</c:v>
                </c:pt>
                <c:pt idx="3223">
                  <c:v>235</c:v>
                </c:pt>
                <c:pt idx="3224">
                  <c:v>230</c:v>
                </c:pt>
                <c:pt idx="3225">
                  <c:v>225</c:v>
                </c:pt>
                <c:pt idx="3226">
                  <c:v>220</c:v>
                </c:pt>
                <c:pt idx="3227">
                  <c:v>215</c:v>
                </c:pt>
                <c:pt idx="3228">
                  <c:v>210</c:v>
                </c:pt>
                <c:pt idx="3229">
                  <c:v>205</c:v>
                </c:pt>
                <c:pt idx="3230">
                  <c:v>200</c:v>
                </c:pt>
                <c:pt idx="3231">
                  <c:v>195</c:v>
                </c:pt>
                <c:pt idx="3232">
                  <c:v>190</c:v>
                </c:pt>
                <c:pt idx="3233">
                  <c:v>185</c:v>
                </c:pt>
                <c:pt idx="3234">
                  <c:v>180</c:v>
                </c:pt>
                <c:pt idx="3235">
                  <c:v>175</c:v>
                </c:pt>
                <c:pt idx="3236">
                  <c:v>170</c:v>
                </c:pt>
                <c:pt idx="3237">
                  <c:v>165</c:v>
                </c:pt>
                <c:pt idx="3238">
                  <c:v>160</c:v>
                </c:pt>
                <c:pt idx="3239">
                  <c:v>155</c:v>
                </c:pt>
                <c:pt idx="3240">
                  <c:v>150</c:v>
                </c:pt>
                <c:pt idx="3241">
                  <c:v>145</c:v>
                </c:pt>
                <c:pt idx="3242">
                  <c:v>140</c:v>
                </c:pt>
                <c:pt idx="3243">
                  <c:v>135</c:v>
                </c:pt>
                <c:pt idx="3244">
                  <c:v>130</c:v>
                </c:pt>
                <c:pt idx="3245">
                  <c:v>125</c:v>
                </c:pt>
                <c:pt idx="3246">
                  <c:v>120</c:v>
                </c:pt>
                <c:pt idx="3247">
                  <c:v>115</c:v>
                </c:pt>
                <c:pt idx="3248">
                  <c:v>110</c:v>
                </c:pt>
                <c:pt idx="3249">
                  <c:v>105</c:v>
                </c:pt>
                <c:pt idx="3250">
                  <c:v>100</c:v>
                </c:pt>
                <c:pt idx="3251">
                  <c:v>95</c:v>
                </c:pt>
                <c:pt idx="3252">
                  <c:v>90</c:v>
                </c:pt>
                <c:pt idx="3253">
                  <c:v>85</c:v>
                </c:pt>
                <c:pt idx="3254">
                  <c:v>80</c:v>
                </c:pt>
                <c:pt idx="3255">
                  <c:v>75</c:v>
                </c:pt>
                <c:pt idx="3256">
                  <c:v>70</c:v>
                </c:pt>
                <c:pt idx="3257">
                  <c:v>65</c:v>
                </c:pt>
                <c:pt idx="3258">
                  <c:v>60</c:v>
                </c:pt>
                <c:pt idx="3259">
                  <c:v>55</c:v>
                </c:pt>
                <c:pt idx="3260">
                  <c:v>50</c:v>
                </c:pt>
                <c:pt idx="3261">
                  <c:v>45</c:v>
                </c:pt>
                <c:pt idx="3262">
                  <c:v>40</c:v>
                </c:pt>
                <c:pt idx="3263">
                  <c:v>35</c:v>
                </c:pt>
                <c:pt idx="3264">
                  <c:v>30</c:v>
                </c:pt>
                <c:pt idx="3265">
                  <c:v>25</c:v>
                </c:pt>
                <c:pt idx="3266">
                  <c:v>20</c:v>
                </c:pt>
                <c:pt idx="3267">
                  <c:v>15</c:v>
                </c:pt>
                <c:pt idx="3268">
                  <c:v>10</c:v>
                </c:pt>
                <c:pt idx="3269">
                  <c:v>5</c:v>
                </c:pt>
                <c:pt idx="3270">
                  <c:v>0</c:v>
                </c:pt>
              </c:numCache>
            </c:numRef>
          </c:xVal>
          <c:yVal>
            <c:numRef>
              <c:f>marine09!$E$392:$E$3662</c:f>
              <c:numCache>
                <c:formatCode>General</c:formatCode>
                <c:ptCount val="3271"/>
                <c:pt idx="0">
                  <c:v>483.9</c:v>
                </c:pt>
                <c:pt idx="1">
                  <c:v>484.9</c:v>
                </c:pt>
                <c:pt idx="2">
                  <c:v>486.4</c:v>
                </c:pt>
                <c:pt idx="3">
                  <c:v>486.5</c:v>
                </c:pt>
                <c:pt idx="4">
                  <c:v>484.2</c:v>
                </c:pt>
                <c:pt idx="5">
                  <c:v>480</c:v>
                </c:pt>
                <c:pt idx="6">
                  <c:v>476</c:v>
                </c:pt>
                <c:pt idx="7">
                  <c:v>472.3</c:v>
                </c:pt>
                <c:pt idx="8">
                  <c:v>467.8</c:v>
                </c:pt>
                <c:pt idx="9">
                  <c:v>464.6</c:v>
                </c:pt>
                <c:pt idx="10">
                  <c:v>463</c:v>
                </c:pt>
                <c:pt idx="11">
                  <c:v>460.3</c:v>
                </c:pt>
                <c:pt idx="12">
                  <c:v>455.5</c:v>
                </c:pt>
                <c:pt idx="13">
                  <c:v>448.5</c:v>
                </c:pt>
                <c:pt idx="14">
                  <c:v>440.7</c:v>
                </c:pt>
                <c:pt idx="15">
                  <c:v>433.6</c:v>
                </c:pt>
                <c:pt idx="16">
                  <c:v>429.2</c:v>
                </c:pt>
                <c:pt idx="17">
                  <c:v>428.1</c:v>
                </c:pt>
                <c:pt idx="18">
                  <c:v>430.1</c:v>
                </c:pt>
                <c:pt idx="19">
                  <c:v>433.9</c:v>
                </c:pt>
                <c:pt idx="20">
                  <c:v>440.2</c:v>
                </c:pt>
                <c:pt idx="21">
                  <c:v>443.2</c:v>
                </c:pt>
                <c:pt idx="22">
                  <c:v>445.7</c:v>
                </c:pt>
                <c:pt idx="23">
                  <c:v>447.7</c:v>
                </c:pt>
                <c:pt idx="24">
                  <c:v>448.9</c:v>
                </c:pt>
                <c:pt idx="25">
                  <c:v>449.4</c:v>
                </c:pt>
                <c:pt idx="26">
                  <c:v>449.3</c:v>
                </c:pt>
                <c:pt idx="27">
                  <c:v>448.3</c:v>
                </c:pt>
                <c:pt idx="28">
                  <c:v>447</c:v>
                </c:pt>
                <c:pt idx="29">
                  <c:v>445.5</c:v>
                </c:pt>
                <c:pt idx="30">
                  <c:v>443.6</c:v>
                </c:pt>
                <c:pt idx="31">
                  <c:v>441.7</c:v>
                </c:pt>
                <c:pt idx="32">
                  <c:v>439.7</c:v>
                </c:pt>
                <c:pt idx="33">
                  <c:v>437.4</c:v>
                </c:pt>
                <c:pt idx="34">
                  <c:v>435.2</c:v>
                </c:pt>
                <c:pt idx="35">
                  <c:v>432.8</c:v>
                </c:pt>
                <c:pt idx="36">
                  <c:v>430.1</c:v>
                </c:pt>
                <c:pt idx="37">
                  <c:v>427.1</c:v>
                </c:pt>
                <c:pt idx="38">
                  <c:v>423.7</c:v>
                </c:pt>
                <c:pt idx="39">
                  <c:v>419.9</c:v>
                </c:pt>
                <c:pt idx="40">
                  <c:v>415.8</c:v>
                </c:pt>
                <c:pt idx="41">
                  <c:v>412.3</c:v>
                </c:pt>
                <c:pt idx="42">
                  <c:v>411.4</c:v>
                </c:pt>
                <c:pt idx="43">
                  <c:v>413.1</c:v>
                </c:pt>
                <c:pt idx="44">
                  <c:v>416.2</c:v>
                </c:pt>
                <c:pt idx="45">
                  <c:v>419.4</c:v>
                </c:pt>
                <c:pt idx="46">
                  <c:v>422.4</c:v>
                </c:pt>
                <c:pt idx="47">
                  <c:v>425</c:v>
                </c:pt>
                <c:pt idx="48">
                  <c:v>427</c:v>
                </c:pt>
                <c:pt idx="49">
                  <c:v>428.7</c:v>
                </c:pt>
                <c:pt idx="50">
                  <c:v>430.1</c:v>
                </c:pt>
                <c:pt idx="51">
                  <c:v>431.2</c:v>
                </c:pt>
                <c:pt idx="52">
                  <c:v>432</c:v>
                </c:pt>
                <c:pt idx="53">
                  <c:v>432.5</c:v>
                </c:pt>
                <c:pt idx="54">
                  <c:v>433</c:v>
                </c:pt>
                <c:pt idx="55">
                  <c:v>433.2</c:v>
                </c:pt>
                <c:pt idx="56">
                  <c:v>433.3</c:v>
                </c:pt>
                <c:pt idx="57">
                  <c:v>433.4</c:v>
                </c:pt>
                <c:pt idx="58">
                  <c:v>433.4</c:v>
                </c:pt>
                <c:pt idx="59">
                  <c:v>433.1</c:v>
                </c:pt>
                <c:pt idx="60">
                  <c:v>432.7</c:v>
                </c:pt>
                <c:pt idx="61">
                  <c:v>431.9</c:v>
                </c:pt>
                <c:pt idx="62">
                  <c:v>430.7</c:v>
                </c:pt>
                <c:pt idx="63">
                  <c:v>429</c:v>
                </c:pt>
                <c:pt idx="64">
                  <c:v>427</c:v>
                </c:pt>
                <c:pt idx="65">
                  <c:v>424.6</c:v>
                </c:pt>
                <c:pt idx="66">
                  <c:v>421.7</c:v>
                </c:pt>
                <c:pt idx="67">
                  <c:v>418.6</c:v>
                </c:pt>
                <c:pt idx="68">
                  <c:v>415.7</c:v>
                </c:pt>
                <c:pt idx="69">
                  <c:v>413.2</c:v>
                </c:pt>
                <c:pt idx="70">
                  <c:v>411.2</c:v>
                </c:pt>
                <c:pt idx="71">
                  <c:v>410.2</c:v>
                </c:pt>
                <c:pt idx="72">
                  <c:v>410.5</c:v>
                </c:pt>
                <c:pt idx="73">
                  <c:v>411.5</c:v>
                </c:pt>
                <c:pt idx="74">
                  <c:v>413.3</c:v>
                </c:pt>
                <c:pt idx="75">
                  <c:v>415.2</c:v>
                </c:pt>
                <c:pt idx="76">
                  <c:v>417.2</c:v>
                </c:pt>
                <c:pt idx="77">
                  <c:v>418.9</c:v>
                </c:pt>
                <c:pt idx="78">
                  <c:v>420.1</c:v>
                </c:pt>
                <c:pt idx="79">
                  <c:v>420.9</c:v>
                </c:pt>
                <c:pt idx="80">
                  <c:v>421</c:v>
                </c:pt>
                <c:pt idx="81">
                  <c:v>420.7</c:v>
                </c:pt>
                <c:pt idx="82">
                  <c:v>420.1</c:v>
                </c:pt>
                <c:pt idx="83">
                  <c:v>419.5</c:v>
                </c:pt>
                <c:pt idx="84">
                  <c:v>418.9</c:v>
                </c:pt>
                <c:pt idx="85">
                  <c:v>418.5</c:v>
                </c:pt>
                <c:pt idx="86">
                  <c:v>418.4</c:v>
                </c:pt>
                <c:pt idx="87">
                  <c:v>418.3</c:v>
                </c:pt>
                <c:pt idx="88">
                  <c:v>417.6</c:v>
                </c:pt>
                <c:pt idx="89">
                  <c:v>416.1</c:v>
                </c:pt>
                <c:pt idx="90">
                  <c:v>414.1</c:v>
                </c:pt>
                <c:pt idx="91">
                  <c:v>412</c:v>
                </c:pt>
                <c:pt idx="92">
                  <c:v>410.6</c:v>
                </c:pt>
                <c:pt idx="93">
                  <c:v>409.6</c:v>
                </c:pt>
                <c:pt idx="94">
                  <c:v>409.2</c:v>
                </c:pt>
                <c:pt idx="95">
                  <c:v>409.3</c:v>
                </c:pt>
                <c:pt idx="96">
                  <c:v>409.9</c:v>
                </c:pt>
                <c:pt idx="97">
                  <c:v>410.5</c:v>
                </c:pt>
                <c:pt idx="98">
                  <c:v>411.5</c:v>
                </c:pt>
                <c:pt idx="99">
                  <c:v>412.8</c:v>
                </c:pt>
                <c:pt idx="100">
                  <c:v>414.3</c:v>
                </c:pt>
                <c:pt idx="101">
                  <c:v>415.9</c:v>
                </c:pt>
                <c:pt idx="102">
                  <c:v>417.5</c:v>
                </c:pt>
                <c:pt idx="103">
                  <c:v>419.4</c:v>
                </c:pt>
                <c:pt idx="104">
                  <c:v>421.3</c:v>
                </c:pt>
                <c:pt idx="105">
                  <c:v>423.3</c:v>
                </c:pt>
                <c:pt idx="106">
                  <c:v>425.4</c:v>
                </c:pt>
                <c:pt idx="107">
                  <c:v>427.2</c:v>
                </c:pt>
                <c:pt idx="108">
                  <c:v>428.6</c:v>
                </c:pt>
                <c:pt idx="109">
                  <c:v>429.2</c:v>
                </c:pt>
                <c:pt idx="110">
                  <c:v>428.8</c:v>
                </c:pt>
                <c:pt idx="111">
                  <c:v>426.8</c:v>
                </c:pt>
                <c:pt idx="112">
                  <c:v>423.5</c:v>
                </c:pt>
                <c:pt idx="113">
                  <c:v>418.5</c:v>
                </c:pt>
                <c:pt idx="114">
                  <c:v>412.4</c:v>
                </c:pt>
                <c:pt idx="115">
                  <c:v>406</c:v>
                </c:pt>
                <c:pt idx="116">
                  <c:v>399.8</c:v>
                </c:pt>
                <c:pt idx="117">
                  <c:v>394.9</c:v>
                </c:pt>
                <c:pt idx="118">
                  <c:v>392</c:v>
                </c:pt>
                <c:pt idx="119">
                  <c:v>391.8</c:v>
                </c:pt>
                <c:pt idx="120">
                  <c:v>393.1</c:v>
                </c:pt>
                <c:pt idx="121">
                  <c:v>394.6</c:v>
                </c:pt>
                <c:pt idx="122">
                  <c:v>395.7</c:v>
                </c:pt>
                <c:pt idx="123">
                  <c:v>396</c:v>
                </c:pt>
                <c:pt idx="124">
                  <c:v>395.2</c:v>
                </c:pt>
                <c:pt idx="125">
                  <c:v>393.7</c:v>
                </c:pt>
                <c:pt idx="126">
                  <c:v>391.2</c:v>
                </c:pt>
                <c:pt idx="127">
                  <c:v>388.2</c:v>
                </c:pt>
                <c:pt idx="128">
                  <c:v>384.4</c:v>
                </c:pt>
                <c:pt idx="129">
                  <c:v>380</c:v>
                </c:pt>
                <c:pt idx="130">
                  <c:v>374.9</c:v>
                </c:pt>
                <c:pt idx="131">
                  <c:v>369.6</c:v>
                </c:pt>
                <c:pt idx="132">
                  <c:v>364.2</c:v>
                </c:pt>
                <c:pt idx="133">
                  <c:v>359.6</c:v>
                </c:pt>
                <c:pt idx="134">
                  <c:v>356.1</c:v>
                </c:pt>
                <c:pt idx="135">
                  <c:v>354.2</c:v>
                </c:pt>
                <c:pt idx="136">
                  <c:v>354.1</c:v>
                </c:pt>
                <c:pt idx="137">
                  <c:v>355.2</c:v>
                </c:pt>
                <c:pt idx="138">
                  <c:v>356.7</c:v>
                </c:pt>
                <c:pt idx="139">
                  <c:v>357.9</c:v>
                </c:pt>
                <c:pt idx="140">
                  <c:v>358.7</c:v>
                </c:pt>
                <c:pt idx="141">
                  <c:v>358.8</c:v>
                </c:pt>
                <c:pt idx="142">
                  <c:v>358.7</c:v>
                </c:pt>
                <c:pt idx="143">
                  <c:v>358.7</c:v>
                </c:pt>
                <c:pt idx="144">
                  <c:v>359.3</c:v>
                </c:pt>
                <c:pt idx="145">
                  <c:v>360.5</c:v>
                </c:pt>
                <c:pt idx="146">
                  <c:v>362.2</c:v>
                </c:pt>
                <c:pt idx="147">
                  <c:v>364.5</c:v>
                </c:pt>
                <c:pt idx="148">
                  <c:v>366.8</c:v>
                </c:pt>
                <c:pt idx="149">
                  <c:v>369.1</c:v>
                </c:pt>
                <c:pt idx="150">
                  <c:v>371.4</c:v>
                </c:pt>
                <c:pt idx="151">
                  <c:v>373.5</c:v>
                </c:pt>
                <c:pt idx="152">
                  <c:v>375.7</c:v>
                </c:pt>
                <c:pt idx="153">
                  <c:v>377.7</c:v>
                </c:pt>
                <c:pt idx="154">
                  <c:v>379.7</c:v>
                </c:pt>
                <c:pt idx="155">
                  <c:v>381.6</c:v>
                </c:pt>
                <c:pt idx="156">
                  <c:v>383.8</c:v>
                </c:pt>
                <c:pt idx="157">
                  <c:v>385.8</c:v>
                </c:pt>
                <c:pt idx="158">
                  <c:v>387.4</c:v>
                </c:pt>
                <c:pt idx="159">
                  <c:v>388.8</c:v>
                </c:pt>
                <c:pt idx="160">
                  <c:v>389.4</c:v>
                </c:pt>
                <c:pt idx="161">
                  <c:v>389.5</c:v>
                </c:pt>
                <c:pt idx="162">
                  <c:v>389.4</c:v>
                </c:pt>
                <c:pt idx="163">
                  <c:v>389.1</c:v>
                </c:pt>
                <c:pt idx="164">
                  <c:v>389.2</c:v>
                </c:pt>
                <c:pt idx="165">
                  <c:v>389.7</c:v>
                </c:pt>
                <c:pt idx="166">
                  <c:v>390.5</c:v>
                </c:pt>
                <c:pt idx="167">
                  <c:v>391.3</c:v>
                </c:pt>
                <c:pt idx="168">
                  <c:v>391.7</c:v>
                </c:pt>
                <c:pt idx="169">
                  <c:v>391.5</c:v>
                </c:pt>
                <c:pt idx="170">
                  <c:v>390.3</c:v>
                </c:pt>
                <c:pt idx="171">
                  <c:v>388.5</c:v>
                </c:pt>
                <c:pt idx="172">
                  <c:v>385.9</c:v>
                </c:pt>
                <c:pt idx="173">
                  <c:v>382.7</c:v>
                </c:pt>
                <c:pt idx="174">
                  <c:v>379.4</c:v>
                </c:pt>
                <c:pt idx="175">
                  <c:v>376</c:v>
                </c:pt>
                <c:pt idx="176">
                  <c:v>372.9</c:v>
                </c:pt>
                <c:pt idx="177">
                  <c:v>370.1</c:v>
                </c:pt>
                <c:pt idx="178">
                  <c:v>367.4</c:v>
                </c:pt>
                <c:pt idx="179">
                  <c:v>365</c:v>
                </c:pt>
                <c:pt idx="180">
                  <c:v>362.9</c:v>
                </c:pt>
                <c:pt idx="181">
                  <c:v>360.8</c:v>
                </c:pt>
                <c:pt idx="182">
                  <c:v>358.7</c:v>
                </c:pt>
                <c:pt idx="183">
                  <c:v>356.4</c:v>
                </c:pt>
                <c:pt idx="184">
                  <c:v>354.1</c:v>
                </c:pt>
                <c:pt idx="185">
                  <c:v>351.5</c:v>
                </c:pt>
                <c:pt idx="186">
                  <c:v>348.4</c:v>
                </c:pt>
                <c:pt idx="187">
                  <c:v>345.5</c:v>
                </c:pt>
                <c:pt idx="188">
                  <c:v>342.6</c:v>
                </c:pt>
                <c:pt idx="189">
                  <c:v>339.8</c:v>
                </c:pt>
                <c:pt idx="190">
                  <c:v>338.1</c:v>
                </c:pt>
                <c:pt idx="191">
                  <c:v>338</c:v>
                </c:pt>
                <c:pt idx="192">
                  <c:v>339.8</c:v>
                </c:pt>
                <c:pt idx="193">
                  <c:v>343.2</c:v>
                </c:pt>
                <c:pt idx="194">
                  <c:v>347.2</c:v>
                </c:pt>
                <c:pt idx="195">
                  <c:v>351.3</c:v>
                </c:pt>
                <c:pt idx="196">
                  <c:v>354.9</c:v>
                </c:pt>
                <c:pt idx="197">
                  <c:v>358.2</c:v>
                </c:pt>
                <c:pt idx="198">
                  <c:v>361</c:v>
                </c:pt>
                <c:pt idx="199">
                  <c:v>363.3</c:v>
                </c:pt>
                <c:pt idx="200">
                  <c:v>365.3</c:v>
                </c:pt>
                <c:pt idx="201">
                  <c:v>366.6</c:v>
                </c:pt>
                <c:pt idx="202">
                  <c:v>367.9</c:v>
                </c:pt>
                <c:pt idx="203">
                  <c:v>368.8</c:v>
                </c:pt>
                <c:pt idx="204">
                  <c:v>369.8</c:v>
                </c:pt>
                <c:pt idx="205">
                  <c:v>370.4</c:v>
                </c:pt>
                <c:pt idx="206">
                  <c:v>371.2</c:v>
                </c:pt>
                <c:pt idx="207">
                  <c:v>371.6</c:v>
                </c:pt>
                <c:pt idx="208">
                  <c:v>372</c:v>
                </c:pt>
                <c:pt idx="209">
                  <c:v>372.1</c:v>
                </c:pt>
                <c:pt idx="210">
                  <c:v>372.2</c:v>
                </c:pt>
                <c:pt idx="211">
                  <c:v>372.2</c:v>
                </c:pt>
                <c:pt idx="212">
                  <c:v>371.7</c:v>
                </c:pt>
                <c:pt idx="213">
                  <c:v>371.2</c:v>
                </c:pt>
                <c:pt idx="214">
                  <c:v>370.1</c:v>
                </c:pt>
                <c:pt idx="215">
                  <c:v>369</c:v>
                </c:pt>
                <c:pt idx="216">
                  <c:v>367.7</c:v>
                </c:pt>
                <c:pt idx="217">
                  <c:v>366.1</c:v>
                </c:pt>
                <c:pt idx="218">
                  <c:v>364.7</c:v>
                </c:pt>
                <c:pt idx="219">
                  <c:v>363</c:v>
                </c:pt>
                <c:pt idx="220">
                  <c:v>361.4</c:v>
                </c:pt>
                <c:pt idx="221">
                  <c:v>359.7</c:v>
                </c:pt>
                <c:pt idx="222">
                  <c:v>358.1</c:v>
                </c:pt>
                <c:pt idx="223">
                  <c:v>356.5</c:v>
                </c:pt>
                <c:pt idx="224">
                  <c:v>355.2</c:v>
                </c:pt>
                <c:pt idx="225">
                  <c:v>353.6</c:v>
                </c:pt>
                <c:pt idx="226">
                  <c:v>352.1</c:v>
                </c:pt>
                <c:pt idx="227">
                  <c:v>350.5</c:v>
                </c:pt>
                <c:pt idx="228">
                  <c:v>348.5</c:v>
                </c:pt>
                <c:pt idx="229">
                  <c:v>346.3</c:v>
                </c:pt>
                <c:pt idx="230">
                  <c:v>343.7</c:v>
                </c:pt>
                <c:pt idx="231">
                  <c:v>340.6</c:v>
                </c:pt>
                <c:pt idx="232">
                  <c:v>336.9</c:v>
                </c:pt>
                <c:pt idx="233">
                  <c:v>332.5</c:v>
                </c:pt>
                <c:pt idx="234">
                  <c:v>327.5</c:v>
                </c:pt>
                <c:pt idx="235">
                  <c:v>321.8</c:v>
                </c:pt>
                <c:pt idx="236">
                  <c:v>315.8</c:v>
                </c:pt>
                <c:pt idx="237">
                  <c:v>309.7</c:v>
                </c:pt>
                <c:pt idx="238">
                  <c:v>304.10000000000002</c:v>
                </c:pt>
                <c:pt idx="239">
                  <c:v>300</c:v>
                </c:pt>
                <c:pt idx="240">
                  <c:v>298.10000000000002</c:v>
                </c:pt>
                <c:pt idx="241">
                  <c:v>298</c:v>
                </c:pt>
                <c:pt idx="242">
                  <c:v>299.60000000000002</c:v>
                </c:pt>
                <c:pt idx="243">
                  <c:v>302.10000000000002</c:v>
                </c:pt>
                <c:pt idx="244">
                  <c:v>304.8</c:v>
                </c:pt>
                <c:pt idx="245">
                  <c:v>306.8</c:v>
                </c:pt>
                <c:pt idx="246">
                  <c:v>308.2</c:v>
                </c:pt>
                <c:pt idx="247">
                  <c:v>309</c:v>
                </c:pt>
                <c:pt idx="248">
                  <c:v>309.39999999999998</c:v>
                </c:pt>
                <c:pt idx="249">
                  <c:v>309.8</c:v>
                </c:pt>
                <c:pt idx="250">
                  <c:v>310.39999999999998</c:v>
                </c:pt>
                <c:pt idx="251">
                  <c:v>311.60000000000002</c:v>
                </c:pt>
                <c:pt idx="252">
                  <c:v>313.5</c:v>
                </c:pt>
                <c:pt idx="253">
                  <c:v>315.89999999999998</c:v>
                </c:pt>
                <c:pt idx="254">
                  <c:v>318.10000000000002</c:v>
                </c:pt>
                <c:pt idx="255">
                  <c:v>320.2</c:v>
                </c:pt>
                <c:pt idx="256">
                  <c:v>321.60000000000002</c:v>
                </c:pt>
                <c:pt idx="257">
                  <c:v>323</c:v>
                </c:pt>
                <c:pt idx="258">
                  <c:v>324.10000000000002</c:v>
                </c:pt>
                <c:pt idx="259">
                  <c:v>324.8</c:v>
                </c:pt>
                <c:pt idx="260">
                  <c:v>325.60000000000002</c:v>
                </c:pt>
                <c:pt idx="261">
                  <c:v>326.2</c:v>
                </c:pt>
                <c:pt idx="262">
                  <c:v>326.8</c:v>
                </c:pt>
                <c:pt idx="263">
                  <c:v>327.39999999999998</c:v>
                </c:pt>
                <c:pt idx="264">
                  <c:v>327.5</c:v>
                </c:pt>
                <c:pt idx="265">
                  <c:v>327.5</c:v>
                </c:pt>
                <c:pt idx="266">
                  <c:v>327</c:v>
                </c:pt>
                <c:pt idx="267">
                  <c:v>326.10000000000002</c:v>
                </c:pt>
                <c:pt idx="268">
                  <c:v>325</c:v>
                </c:pt>
                <c:pt idx="269">
                  <c:v>323.5</c:v>
                </c:pt>
                <c:pt idx="270">
                  <c:v>321.3</c:v>
                </c:pt>
                <c:pt idx="271">
                  <c:v>318.60000000000002</c:v>
                </c:pt>
                <c:pt idx="272">
                  <c:v>315.5</c:v>
                </c:pt>
                <c:pt idx="273">
                  <c:v>313</c:v>
                </c:pt>
                <c:pt idx="274">
                  <c:v>311.8</c:v>
                </c:pt>
                <c:pt idx="275">
                  <c:v>312</c:v>
                </c:pt>
                <c:pt idx="276">
                  <c:v>313.39999999999998</c:v>
                </c:pt>
                <c:pt idx="277">
                  <c:v>315.3</c:v>
                </c:pt>
                <c:pt idx="278">
                  <c:v>317.10000000000002</c:v>
                </c:pt>
                <c:pt idx="279">
                  <c:v>318.5</c:v>
                </c:pt>
                <c:pt idx="280">
                  <c:v>319.7</c:v>
                </c:pt>
                <c:pt idx="281">
                  <c:v>320.60000000000002</c:v>
                </c:pt>
                <c:pt idx="282">
                  <c:v>320.60000000000002</c:v>
                </c:pt>
                <c:pt idx="283">
                  <c:v>317.89999999999998</c:v>
                </c:pt>
                <c:pt idx="284">
                  <c:v>311.10000000000002</c:v>
                </c:pt>
                <c:pt idx="285">
                  <c:v>301.7</c:v>
                </c:pt>
                <c:pt idx="286">
                  <c:v>291.5</c:v>
                </c:pt>
                <c:pt idx="287">
                  <c:v>282.60000000000002</c:v>
                </c:pt>
                <c:pt idx="288">
                  <c:v>277.10000000000002</c:v>
                </c:pt>
                <c:pt idx="289">
                  <c:v>277.10000000000002</c:v>
                </c:pt>
                <c:pt idx="290">
                  <c:v>282.10000000000002</c:v>
                </c:pt>
                <c:pt idx="291">
                  <c:v>290.3</c:v>
                </c:pt>
                <c:pt idx="292">
                  <c:v>298.8</c:v>
                </c:pt>
                <c:pt idx="293">
                  <c:v>304.39999999999998</c:v>
                </c:pt>
                <c:pt idx="294">
                  <c:v>304.2</c:v>
                </c:pt>
                <c:pt idx="295">
                  <c:v>299.60000000000002</c:v>
                </c:pt>
                <c:pt idx="296">
                  <c:v>296.10000000000002</c:v>
                </c:pt>
                <c:pt idx="297">
                  <c:v>299.3</c:v>
                </c:pt>
                <c:pt idx="298">
                  <c:v>309.60000000000002</c:v>
                </c:pt>
                <c:pt idx="299">
                  <c:v>323.10000000000002</c:v>
                </c:pt>
                <c:pt idx="300">
                  <c:v>335.5</c:v>
                </c:pt>
                <c:pt idx="301">
                  <c:v>341.9</c:v>
                </c:pt>
                <c:pt idx="302">
                  <c:v>341.2</c:v>
                </c:pt>
                <c:pt idx="303">
                  <c:v>337.9</c:v>
                </c:pt>
                <c:pt idx="304">
                  <c:v>336</c:v>
                </c:pt>
                <c:pt idx="305">
                  <c:v>335.6</c:v>
                </c:pt>
                <c:pt idx="306">
                  <c:v>335.9</c:v>
                </c:pt>
                <c:pt idx="307">
                  <c:v>336.3</c:v>
                </c:pt>
                <c:pt idx="308">
                  <c:v>336.4</c:v>
                </c:pt>
                <c:pt idx="309">
                  <c:v>335.8</c:v>
                </c:pt>
                <c:pt idx="310">
                  <c:v>333.9</c:v>
                </c:pt>
                <c:pt idx="311">
                  <c:v>330.9</c:v>
                </c:pt>
                <c:pt idx="312">
                  <c:v>326.5</c:v>
                </c:pt>
                <c:pt idx="313">
                  <c:v>321.60000000000002</c:v>
                </c:pt>
                <c:pt idx="314">
                  <c:v>316.60000000000002</c:v>
                </c:pt>
                <c:pt idx="315">
                  <c:v>312.10000000000002</c:v>
                </c:pt>
                <c:pt idx="316">
                  <c:v>307.8</c:v>
                </c:pt>
                <c:pt idx="317">
                  <c:v>304</c:v>
                </c:pt>
                <c:pt idx="318">
                  <c:v>300.2</c:v>
                </c:pt>
                <c:pt idx="319">
                  <c:v>296.89999999999998</c:v>
                </c:pt>
                <c:pt idx="320">
                  <c:v>294.8</c:v>
                </c:pt>
                <c:pt idx="321">
                  <c:v>294</c:v>
                </c:pt>
                <c:pt idx="322">
                  <c:v>295.10000000000002</c:v>
                </c:pt>
                <c:pt idx="323">
                  <c:v>297.60000000000002</c:v>
                </c:pt>
                <c:pt idx="324">
                  <c:v>300.89999999999998</c:v>
                </c:pt>
                <c:pt idx="325">
                  <c:v>304.60000000000002</c:v>
                </c:pt>
                <c:pt idx="326">
                  <c:v>308.39999999999998</c:v>
                </c:pt>
                <c:pt idx="327">
                  <c:v>312.10000000000002</c:v>
                </c:pt>
                <c:pt idx="328">
                  <c:v>315.8</c:v>
                </c:pt>
                <c:pt idx="329">
                  <c:v>318.8</c:v>
                </c:pt>
                <c:pt idx="330">
                  <c:v>320.7</c:v>
                </c:pt>
                <c:pt idx="331">
                  <c:v>321.3</c:v>
                </c:pt>
                <c:pt idx="332">
                  <c:v>320.8</c:v>
                </c:pt>
                <c:pt idx="333">
                  <c:v>319.89999999999998</c:v>
                </c:pt>
                <c:pt idx="334">
                  <c:v>319.60000000000002</c:v>
                </c:pt>
                <c:pt idx="335">
                  <c:v>320.7</c:v>
                </c:pt>
                <c:pt idx="336">
                  <c:v>322.8</c:v>
                </c:pt>
                <c:pt idx="337">
                  <c:v>326</c:v>
                </c:pt>
                <c:pt idx="338">
                  <c:v>329.2</c:v>
                </c:pt>
                <c:pt idx="339">
                  <c:v>332.8</c:v>
                </c:pt>
                <c:pt idx="340">
                  <c:v>337.1</c:v>
                </c:pt>
                <c:pt idx="341">
                  <c:v>342</c:v>
                </c:pt>
                <c:pt idx="342">
                  <c:v>347.4</c:v>
                </c:pt>
                <c:pt idx="343">
                  <c:v>353.6</c:v>
                </c:pt>
                <c:pt idx="344">
                  <c:v>360.1</c:v>
                </c:pt>
                <c:pt idx="345">
                  <c:v>366.3</c:v>
                </c:pt>
                <c:pt idx="346">
                  <c:v>371.7</c:v>
                </c:pt>
                <c:pt idx="347">
                  <c:v>375.6</c:v>
                </c:pt>
                <c:pt idx="348">
                  <c:v>377.9</c:v>
                </c:pt>
                <c:pt idx="349">
                  <c:v>378.5</c:v>
                </c:pt>
                <c:pt idx="350">
                  <c:v>377</c:v>
                </c:pt>
                <c:pt idx="351">
                  <c:v>373.2</c:v>
                </c:pt>
                <c:pt idx="352">
                  <c:v>367.5</c:v>
                </c:pt>
                <c:pt idx="353">
                  <c:v>360.6</c:v>
                </c:pt>
                <c:pt idx="354">
                  <c:v>353.1</c:v>
                </c:pt>
                <c:pt idx="355">
                  <c:v>345.2</c:v>
                </c:pt>
                <c:pt idx="356">
                  <c:v>337.7</c:v>
                </c:pt>
                <c:pt idx="357">
                  <c:v>331</c:v>
                </c:pt>
                <c:pt idx="358">
                  <c:v>325.3</c:v>
                </c:pt>
                <c:pt idx="359">
                  <c:v>321</c:v>
                </c:pt>
                <c:pt idx="360">
                  <c:v>317.8</c:v>
                </c:pt>
                <c:pt idx="361">
                  <c:v>315.39999999999998</c:v>
                </c:pt>
                <c:pt idx="362">
                  <c:v>313.7</c:v>
                </c:pt>
                <c:pt idx="363">
                  <c:v>312.2</c:v>
                </c:pt>
                <c:pt idx="364">
                  <c:v>311.10000000000002</c:v>
                </c:pt>
                <c:pt idx="365">
                  <c:v>311</c:v>
                </c:pt>
                <c:pt idx="366">
                  <c:v>312.10000000000002</c:v>
                </c:pt>
                <c:pt idx="367">
                  <c:v>314.3</c:v>
                </c:pt>
                <c:pt idx="368">
                  <c:v>317.5</c:v>
                </c:pt>
                <c:pt idx="369">
                  <c:v>321.2</c:v>
                </c:pt>
                <c:pt idx="370">
                  <c:v>324.8</c:v>
                </c:pt>
                <c:pt idx="371">
                  <c:v>327.2</c:v>
                </c:pt>
                <c:pt idx="372">
                  <c:v>328.8</c:v>
                </c:pt>
                <c:pt idx="373">
                  <c:v>329.5</c:v>
                </c:pt>
                <c:pt idx="374">
                  <c:v>330.5</c:v>
                </c:pt>
                <c:pt idx="375">
                  <c:v>331.5</c:v>
                </c:pt>
                <c:pt idx="376">
                  <c:v>332.5</c:v>
                </c:pt>
                <c:pt idx="377">
                  <c:v>332.9</c:v>
                </c:pt>
                <c:pt idx="378">
                  <c:v>332.7</c:v>
                </c:pt>
                <c:pt idx="379">
                  <c:v>332.1</c:v>
                </c:pt>
                <c:pt idx="380">
                  <c:v>330.9</c:v>
                </c:pt>
                <c:pt idx="381">
                  <c:v>329.3</c:v>
                </c:pt>
                <c:pt idx="382">
                  <c:v>327.2</c:v>
                </c:pt>
                <c:pt idx="383">
                  <c:v>325.2</c:v>
                </c:pt>
                <c:pt idx="384">
                  <c:v>323.3</c:v>
                </c:pt>
                <c:pt idx="385">
                  <c:v>322.2</c:v>
                </c:pt>
                <c:pt idx="386">
                  <c:v>321.8</c:v>
                </c:pt>
                <c:pt idx="387">
                  <c:v>322.3</c:v>
                </c:pt>
                <c:pt idx="388">
                  <c:v>323</c:v>
                </c:pt>
                <c:pt idx="389">
                  <c:v>323.89999999999998</c:v>
                </c:pt>
                <c:pt idx="390">
                  <c:v>324.5</c:v>
                </c:pt>
                <c:pt idx="391">
                  <c:v>324.89999999999998</c:v>
                </c:pt>
                <c:pt idx="392">
                  <c:v>324.89999999999998</c:v>
                </c:pt>
                <c:pt idx="393">
                  <c:v>324.8</c:v>
                </c:pt>
                <c:pt idx="394">
                  <c:v>324.60000000000002</c:v>
                </c:pt>
                <c:pt idx="395">
                  <c:v>324.3</c:v>
                </c:pt>
                <c:pt idx="396">
                  <c:v>323.89999999999998</c:v>
                </c:pt>
                <c:pt idx="397">
                  <c:v>323.39999999999998</c:v>
                </c:pt>
                <c:pt idx="398">
                  <c:v>322.5</c:v>
                </c:pt>
                <c:pt idx="399">
                  <c:v>321.39999999999998</c:v>
                </c:pt>
                <c:pt idx="400">
                  <c:v>319.7</c:v>
                </c:pt>
                <c:pt idx="401">
                  <c:v>317.5</c:v>
                </c:pt>
                <c:pt idx="402">
                  <c:v>314.60000000000002</c:v>
                </c:pt>
                <c:pt idx="403">
                  <c:v>311.39999999999998</c:v>
                </c:pt>
                <c:pt idx="404">
                  <c:v>307.8</c:v>
                </c:pt>
                <c:pt idx="405">
                  <c:v>303.8</c:v>
                </c:pt>
                <c:pt idx="406">
                  <c:v>300</c:v>
                </c:pt>
                <c:pt idx="407">
                  <c:v>297.2</c:v>
                </c:pt>
                <c:pt idx="408">
                  <c:v>296.3</c:v>
                </c:pt>
                <c:pt idx="409">
                  <c:v>297.2</c:v>
                </c:pt>
                <c:pt idx="410">
                  <c:v>299.10000000000002</c:v>
                </c:pt>
                <c:pt idx="411">
                  <c:v>301</c:v>
                </c:pt>
                <c:pt idx="412">
                  <c:v>302.5</c:v>
                </c:pt>
                <c:pt idx="413">
                  <c:v>303.39999999999998</c:v>
                </c:pt>
                <c:pt idx="414">
                  <c:v>303.5</c:v>
                </c:pt>
                <c:pt idx="415">
                  <c:v>303.3</c:v>
                </c:pt>
                <c:pt idx="416">
                  <c:v>302.7</c:v>
                </c:pt>
                <c:pt idx="417">
                  <c:v>302.5</c:v>
                </c:pt>
                <c:pt idx="418">
                  <c:v>302.3</c:v>
                </c:pt>
                <c:pt idx="419">
                  <c:v>302.7</c:v>
                </c:pt>
                <c:pt idx="420">
                  <c:v>303.39999999999998</c:v>
                </c:pt>
                <c:pt idx="421">
                  <c:v>304.60000000000002</c:v>
                </c:pt>
                <c:pt idx="422">
                  <c:v>306</c:v>
                </c:pt>
                <c:pt idx="423">
                  <c:v>307.60000000000002</c:v>
                </c:pt>
                <c:pt idx="424">
                  <c:v>309.5</c:v>
                </c:pt>
                <c:pt idx="425">
                  <c:v>311.8</c:v>
                </c:pt>
                <c:pt idx="426">
                  <c:v>314.89999999999998</c:v>
                </c:pt>
                <c:pt idx="427">
                  <c:v>318.39999999999998</c:v>
                </c:pt>
                <c:pt idx="428">
                  <c:v>322.5</c:v>
                </c:pt>
                <c:pt idx="429">
                  <c:v>326.8</c:v>
                </c:pt>
                <c:pt idx="430">
                  <c:v>330.9</c:v>
                </c:pt>
                <c:pt idx="431">
                  <c:v>334.1</c:v>
                </c:pt>
                <c:pt idx="432">
                  <c:v>336.4</c:v>
                </c:pt>
                <c:pt idx="433">
                  <c:v>338</c:v>
                </c:pt>
                <c:pt idx="434">
                  <c:v>338.8</c:v>
                </c:pt>
                <c:pt idx="435">
                  <c:v>339.3</c:v>
                </c:pt>
                <c:pt idx="436">
                  <c:v>339.8</c:v>
                </c:pt>
                <c:pt idx="437">
                  <c:v>340</c:v>
                </c:pt>
                <c:pt idx="438">
                  <c:v>340</c:v>
                </c:pt>
                <c:pt idx="439">
                  <c:v>339.7</c:v>
                </c:pt>
                <c:pt idx="440">
                  <c:v>339.3</c:v>
                </c:pt>
                <c:pt idx="441">
                  <c:v>338.6</c:v>
                </c:pt>
                <c:pt idx="442">
                  <c:v>337.7</c:v>
                </c:pt>
                <c:pt idx="443">
                  <c:v>336.6</c:v>
                </c:pt>
                <c:pt idx="444">
                  <c:v>335.5</c:v>
                </c:pt>
                <c:pt idx="445">
                  <c:v>334.6</c:v>
                </c:pt>
                <c:pt idx="446">
                  <c:v>333.6</c:v>
                </c:pt>
                <c:pt idx="447">
                  <c:v>332.8</c:v>
                </c:pt>
                <c:pt idx="448">
                  <c:v>331.9</c:v>
                </c:pt>
                <c:pt idx="449">
                  <c:v>331.2</c:v>
                </c:pt>
                <c:pt idx="450">
                  <c:v>330.3</c:v>
                </c:pt>
                <c:pt idx="451">
                  <c:v>329.4</c:v>
                </c:pt>
                <c:pt idx="452">
                  <c:v>328</c:v>
                </c:pt>
                <c:pt idx="453">
                  <c:v>326.39999999999998</c:v>
                </c:pt>
                <c:pt idx="454">
                  <c:v>324.39999999999998</c:v>
                </c:pt>
                <c:pt idx="455">
                  <c:v>322.2</c:v>
                </c:pt>
                <c:pt idx="456">
                  <c:v>319.5</c:v>
                </c:pt>
                <c:pt idx="457">
                  <c:v>316.8</c:v>
                </c:pt>
                <c:pt idx="458">
                  <c:v>313.89999999999998</c:v>
                </c:pt>
                <c:pt idx="459">
                  <c:v>311.10000000000002</c:v>
                </c:pt>
                <c:pt idx="460">
                  <c:v>308.39999999999998</c:v>
                </c:pt>
                <c:pt idx="461">
                  <c:v>305.89999999999998</c:v>
                </c:pt>
                <c:pt idx="462">
                  <c:v>303.5</c:v>
                </c:pt>
                <c:pt idx="463">
                  <c:v>301.2</c:v>
                </c:pt>
                <c:pt idx="464">
                  <c:v>299</c:v>
                </c:pt>
                <c:pt idx="465">
                  <c:v>296.7</c:v>
                </c:pt>
                <c:pt idx="466">
                  <c:v>294.5</c:v>
                </c:pt>
                <c:pt idx="467">
                  <c:v>291.89999999999998</c:v>
                </c:pt>
                <c:pt idx="468">
                  <c:v>289.2</c:v>
                </c:pt>
                <c:pt idx="469">
                  <c:v>286.3</c:v>
                </c:pt>
                <c:pt idx="470">
                  <c:v>282.8</c:v>
                </c:pt>
                <c:pt idx="471">
                  <c:v>279.60000000000002</c:v>
                </c:pt>
                <c:pt idx="472">
                  <c:v>276.7</c:v>
                </c:pt>
                <c:pt idx="473">
                  <c:v>274.8</c:v>
                </c:pt>
                <c:pt idx="474">
                  <c:v>273.7</c:v>
                </c:pt>
                <c:pt idx="475">
                  <c:v>273</c:v>
                </c:pt>
                <c:pt idx="476">
                  <c:v>271.89999999999998</c:v>
                </c:pt>
                <c:pt idx="477">
                  <c:v>270.60000000000002</c:v>
                </c:pt>
                <c:pt idx="478">
                  <c:v>268.60000000000002</c:v>
                </c:pt>
                <c:pt idx="479">
                  <c:v>266.2</c:v>
                </c:pt>
                <c:pt idx="480">
                  <c:v>263</c:v>
                </c:pt>
                <c:pt idx="481">
                  <c:v>259.60000000000002</c:v>
                </c:pt>
                <c:pt idx="482">
                  <c:v>255.9</c:v>
                </c:pt>
                <c:pt idx="483">
                  <c:v>252.4</c:v>
                </c:pt>
                <c:pt idx="484">
                  <c:v>248.8</c:v>
                </c:pt>
                <c:pt idx="485">
                  <c:v>245.5</c:v>
                </c:pt>
                <c:pt idx="486">
                  <c:v>242.8</c:v>
                </c:pt>
                <c:pt idx="487">
                  <c:v>240.5</c:v>
                </c:pt>
                <c:pt idx="488">
                  <c:v>238.8</c:v>
                </c:pt>
                <c:pt idx="489">
                  <c:v>237.5</c:v>
                </c:pt>
                <c:pt idx="490">
                  <c:v>236.6</c:v>
                </c:pt>
                <c:pt idx="491">
                  <c:v>235.6</c:v>
                </c:pt>
                <c:pt idx="492">
                  <c:v>234.8</c:v>
                </c:pt>
                <c:pt idx="493">
                  <c:v>233.8</c:v>
                </c:pt>
                <c:pt idx="494">
                  <c:v>232.5</c:v>
                </c:pt>
                <c:pt idx="495">
                  <c:v>231.2</c:v>
                </c:pt>
                <c:pt idx="496">
                  <c:v>229.6</c:v>
                </c:pt>
                <c:pt idx="497">
                  <c:v>227.7</c:v>
                </c:pt>
                <c:pt idx="498">
                  <c:v>225.7</c:v>
                </c:pt>
                <c:pt idx="499">
                  <c:v>223.3</c:v>
                </c:pt>
                <c:pt idx="500">
                  <c:v>220.5</c:v>
                </c:pt>
                <c:pt idx="501">
                  <c:v>217.6</c:v>
                </c:pt>
                <c:pt idx="502">
                  <c:v>214.3</c:v>
                </c:pt>
                <c:pt idx="503">
                  <c:v>210.8</c:v>
                </c:pt>
                <c:pt idx="504">
                  <c:v>207.1</c:v>
                </c:pt>
                <c:pt idx="505">
                  <c:v>203.4</c:v>
                </c:pt>
                <c:pt idx="506">
                  <c:v>201</c:v>
                </c:pt>
                <c:pt idx="507">
                  <c:v>199.9</c:v>
                </c:pt>
                <c:pt idx="508">
                  <c:v>200.1</c:v>
                </c:pt>
                <c:pt idx="509">
                  <c:v>201.1</c:v>
                </c:pt>
                <c:pt idx="510">
                  <c:v>202.7</c:v>
                </c:pt>
                <c:pt idx="511">
                  <c:v>204.7</c:v>
                </c:pt>
                <c:pt idx="512">
                  <c:v>206.9</c:v>
                </c:pt>
                <c:pt idx="513">
                  <c:v>209.1</c:v>
                </c:pt>
                <c:pt idx="514">
                  <c:v>211</c:v>
                </c:pt>
                <c:pt idx="515">
                  <c:v>212.6</c:v>
                </c:pt>
                <c:pt idx="516">
                  <c:v>213.9</c:v>
                </c:pt>
                <c:pt idx="517">
                  <c:v>214.6</c:v>
                </c:pt>
                <c:pt idx="518">
                  <c:v>214.8</c:v>
                </c:pt>
                <c:pt idx="519">
                  <c:v>214.4</c:v>
                </c:pt>
                <c:pt idx="520">
                  <c:v>214.7</c:v>
                </c:pt>
                <c:pt idx="521">
                  <c:v>214.2</c:v>
                </c:pt>
                <c:pt idx="522">
                  <c:v>213.8</c:v>
                </c:pt>
                <c:pt idx="523">
                  <c:v>213.4</c:v>
                </c:pt>
                <c:pt idx="524">
                  <c:v>213</c:v>
                </c:pt>
                <c:pt idx="525">
                  <c:v>212.6</c:v>
                </c:pt>
                <c:pt idx="526">
                  <c:v>212.2</c:v>
                </c:pt>
                <c:pt idx="527">
                  <c:v>211.8</c:v>
                </c:pt>
                <c:pt idx="528">
                  <c:v>211.4</c:v>
                </c:pt>
                <c:pt idx="529">
                  <c:v>211.3</c:v>
                </c:pt>
                <c:pt idx="530">
                  <c:v>211</c:v>
                </c:pt>
                <c:pt idx="531">
                  <c:v>210.8</c:v>
                </c:pt>
                <c:pt idx="532">
                  <c:v>210.5</c:v>
                </c:pt>
                <c:pt idx="533">
                  <c:v>209.9</c:v>
                </c:pt>
                <c:pt idx="534">
                  <c:v>209.2</c:v>
                </c:pt>
                <c:pt idx="535">
                  <c:v>208.1</c:v>
                </c:pt>
                <c:pt idx="536">
                  <c:v>207.1</c:v>
                </c:pt>
                <c:pt idx="537">
                  <c:v>205.7</c:v>
                </c:pt>
                <c:pt idx="538">
                  <c:v>204.4</c:v>
                </c:pt>
                <c:pt idx="539">
                  <c:v>203.1</c:v>
                </c:pt>
                <c:pt idx="540">
                  <c:v>202</c:v>
                </c:pt>
                <c:pt idx="541">
                  <c:v>200.7</c:v>
                </c:pt>
                <c:pt idx="542">
                  <c:v>199.4</c:v>
                </c:pt>
                <c:pt idx="543">
                  <c:v>198.1</c:v>
                </c:pt>
                <c:pt idx="544">
                  <c:v>196.5</c:v>
                </c:pt>
                <c:pt idx="545">
                  <c:v>194.9</c:v>
                </c:pt>
                <c:pt idx="546">
                  <c:v>193.3</c:v>
                </c:pt>
                <c:pt idx="547">
                  <c:v>191.5</c:v>
                </c:pt>
                <c:pt idx="548">
                  <c:v>189.8</c:v>
                </c:pt>
                <c:pt idx="549">
                  <c:v>187.9</c:v>
                </c:pt>
                <c:pt idx="550">
                  <c:v>186.2</c:v>
                </c:pt>
                <c:pt idx="551">
                  <c:v>184.8</c:v>
                </c:pt>
                <c:pt idx="552">
                  <c:v>183.5</c:v>
                </c:pt>
                <c:pt idx="553">
                  <c:v>182.3</c:v>
                </c:pt>
                <c:pt idx="554">
                  <c:v>181.3</c:v>
                </c:pt>
                <c:pt idx="555">
                  <c:v>180.5</c:v>
                </c:pt>
                <c:pt idx="556">
                  <c:v>179.5</c:v>
                </c:pt>
                <c:pt idx="557">
                  <c:v>178.7</c:v>
                </c:pt>
                <c:pt idx="558">
                  <c:v>177.7</c:v>
                </c:pt>
                <c:pt idx="559">
                  <c:v>176.9</c:v>
                </c:pt>
                <c:pt idx="560">
                  <c:v>176.2</c:v>
                </c:pt>
                <c:pt idx="561">
                  <c:v>175.6</c:v>
                </c:pt>
                <c:pt idx="562">
                  <c:v>175.4</c:v>
                </c:pt>
                <c:pt idx="563">
                  <c:v>175.1</c:v>
                </c:pt>
                <c:pt idx="564">
                  <c:v>174.7</c:v>
                </c:pt>
                <c:pt idx="565">
                  <c:v>174.5</c:v>
                </c:pt>
                <c:pt idx="566">
                  <c:v>174.1</c:v>
                </c:pt>
                <c:pt idx="567">
                  <c:v>173.5</c:v>
                </c:pt>
                <c:pt idx="568">
                  <c:v>172.8</c:v>
                </c:pt>
                <c:pt idx="569">
                  <c:v>172</c:v>
                </c:pt>
                <c:pt idx="570">
                  <c:v>171.2</c:v>
                </c:pt>
                <c:pt idx="571">
                  <c:v>170.3</c:v>
                </c:pt>
                <c:pt idx="572">
                  <c:v>169.4</c:v>
                </c:pt>
                <c:pt idx="573">
                  <c:v>168.4</c:v>
                </c:pt>
                <c:pt idx="574">
                  <c:v>167.4</c:v>
                </c:pt>
                <c:pt idx="575">
                  <c:v>166.1</c:v>
                </c:pt>
                <c:pt idx="576">
                  <c:v>164.7</c:v>
                </c:pt>
                <c:pt idx="577">
                  <c:v>163.19999999999999</c:v>
                </c:pt>
                <c:pt idx="578">
                  <c:v>161.6</c:v>
                </c:pt>
                <c:pt idx="579">
                  <c:v>160.19999999999999</c:v>
                </c:pt>
                <c:pt idx="580">
                  <c:v>158.80000000000001</c:v>
                </c:pt>
                <c:pt idx="581">
                  <c:v>157.4</c:v>
                </c:pt>
                <c:pt idx="582">
                  <c:v>156.19999999999999</c:v>
                </c:pt>
                <c:pt idx="583">
                  <c:v>154.9</c:v>
                </c:pt>
                <c:pt idx="584">
                  <c:v>153.4</c:v>
                </c:pt>
                <c:pt idx="585">
                  <c:v>151.80000000000001</c:v>
                </c:pt>
                <c:pt idx="586">
                  <c:v>149.9</c:v>
                </c:pt>
                <c:pt idx="587">
                  <c:v>147.9</c:v>
                </c:pt>
                <c:pt idx="588">
                  <c:v>145.9</c:v>
                </c:pt>
                <c:pt idx="589">
                  <c:v>144</c:v>
                </c:pt>
                <c:pt idx="590">
                  <c:v>142</c:v>
                </c:pt>
                <c:pt idx="591">
                  <c:v>140.5</c:v>
                </c:pt>
                <c:pt idx="592">
                  <c:v>139.1</c:v>
                </c:pt>
                <c:pt idx="593">
                  <c:v>138</c:v>
                </c:pt>
                <c:pt idx="594">
                  <c:v>137.4</c:v>
                </c:pt>
                <c:pt idx="595">
                  <c:v>137</c:v>
                </c:pt>
                <c:pt idx="596">
                  <c:v>136.9</c:v>
                </c:pt>
                <c:pt idx="597">
                  <c:v>136.9</c:v>
                </c:pt>
                <c:pt idx="598">
                  <c:v>137.1</c:v>
                </c:pt>
                <c:pt idx="599">
                  <c:v>137.19999999999999</c:v>
                </c:pt>
                <c:pt idx="600">
                  <c:v>137.19999999999999</c:v>
                </c:pt>
                <c:pt idx="601">
                  <c:v>137.4</c:v>
                </c:pt>
                <c:pt idx="602">
                  <c:v>137.6</c:v>
                </c:pt>
                <c:pt idx="603">
                  <c:v>137.69999999999999</c:v>
                </c:pt>
                <c:pt idx="604">
                  <c:v>138.19999999999999</c:v>
                </c:pt>
                <c:pt idx="605">
                  <c:v>138.5</c:v>
                </c:pt>
                <c:pt idx="606">
                  <c:v>138.80000000000001</c:v>
                </c:pt>
                <c:pt idx="607">
                  <c:v>139</c:v>
                </c:pt>
                <c:pt idx="608">
                  <c:v>139.19999999999999</c:v>
                </c:pt>
                <c:pt idx="609">
                  <c:v>139.1</c:v>
                </c:pt>
                <c:pt idx="610">
                  <c:v>138.9</c:v>
                </c:pt>
                <c:pt idx="611">
                  <c:v>138.30000000000001</c:v>
                </c:pt>
                <c:pt idx="612">
                  <c:v>137.80000000000001</c:v>
                </c:pt>
                <c:pt idx="613">
                  <c:v>137.30000000000001</c:v>
                </c:pt>
                <c:pt idx="614">
                  <c:v>136.9</c:v>
                </c:pt>
                <c:pt idx="615">
                  <c:v>137.1</c:v>
                </c:pt>
                <c:pt idx="616">
                  <c:v>137.5</c:v>
                </c:pt>
                <c:pt idx="617">
                  <c:v>138.30000000000001</c:v>
                </c:pt>
                <c:pt idx="618">
                  <c:v>138.9</c:v>
                </c:pt>
                <c:pt idx="619">
                  <c:v>139.4</c:v>
                </c:pt>
                <c:pt idx="620">
                  <c:v>139.6</c:v>
                </c:pt>
                <c:pt idx="621">
                  <c:v>139.4</c:v>
                </c:pt>
                <c:pt idx="622">
                  <c:v>139.30000000000001</c:v>
                </c:pt>
                <c:pt idx="623">
                  <c:v>139.19999999999999</c:v>
                </c:pt>
                <c:pt idx="624">
                  <c:v>139.1</c:v>
                </c:pt>
                <c:pt idx="625">
                  <c:v>138.9</c:v>
                </c:pt>
                <c:pt idx="626">
                  <c:v>138.80000000000001</c:v>
                </c:pt>
                <c:pt idx="627">
                  <c:v>138.69999999999999</c:v>
                </c:pt>
                <c:pt idx="628">
                  <c:v>138.5</c:v>
                </c:pt>
                <c:pt idx="629">
                  <c:v>138.4</c:v>
                </c:pt>
                <c:pt idx="630">
                  <c:v>138.1</c:v>
                </c:pt>
                <c:pt idx="631">
                  <c:v>137.9</c:v>
                </c:pt>
                <c:pt idx="632">
                  <c:v>137.80000000000001</c:v>
                </c:pt>
                <c:pt idx="633">
                  <c:v>137.69999999999999</c:v>
                </c:pt>
                <c:pt idx="634">
                  <c:v>137.6</c:v>
                </c:pt>
                <c:pt idx="635">
                  <c:v>137.69999999999999</c:v>
                </c:pt>
                <c:pt idx="636">
                  <c:v>138.19999999999999</c:v>
                </c:pt>
                <c:pt idx="637">
                  <c:v>138.69999999999999</c:v>
                </c:pt>
                <c:pt idx="638">
                  <c:v>139.30000000000001</c:v>
                </c:pt>
                <c:pt idx="639">
                  <c:v>139.9</c:v>
                </c:pt>
                <c:pt idx="640">
                  <c:v>140.6</c:v>
                </c:pt>
                <c:pt idx="641">
                  <c:v>141.4</c:v>
                </c:pt>
                <c:pt idx="642">
                  <c:v>142.1</c:v>
                </c:pt>
                <c:pt idx="643">
                  <c:v>142.9</c:v>
                </c:pt>
                <c:pt idx="644">
                  <c:v>143.80000000000001</c:v>
                </c:pt>
                <c:pt idx="645">
                  <c:v>144.5</c:v>
                </c:pt>
                <c:pt idx="646">
                  <c:v>145.30000000000001</c:v>
                </c:pt>
                <c:pt idx="647">
                  <c:v>145.9</c:v>
                </c:pt>
                <c:pt idx="648">
                  <c:v>146.4</c:v>
                </c:pt>
                <c:pt idx="649">
                  <c:v>146.4</c:v>
                </c:pt>
                <c:pt idx="650">
                  <c:v>146.19999999999999</c:v>
                </c:pt>
                <c:pt idx="651">
                  <c:v>145.80000000000001</c:v>
                </c:pt>
                <c:pt idx="652">
                  <c:v>145.4</c:v>
                </c:pt>
                <c:pt idx="653">
                  <c:v>144.9</c:v>
                </c:pt>
                <c:pt idx="654">
                  <c:v>144.6</c:v>
                </c:pt>
                <c:pt idx="655">
                  <c:v>144.19999999999999</c:v>
                </c:pt>
                <c:pt idx="656">
                  <c:v>143.80000000000001</c:v>
                </c:pt>
                <c:pt idx="657">
                  <c:v>143.6</c:v>
                </c:pt>
                <c:pt idx="658">
                  <c:v>143.4</c:v>
                </c:pt>
                <c:pt idx="659">
                  <c:v>143.1</c:v>
                </c:pt>
                <c:pt idx="660">
                  <c:v>143.1</c:v>
                </c:pt>
                <c:pt idx="661">
                  <c:v>143</c:v>
                </c:pt>
                <c:pt idx="662">
                  <c:v>142.80000000000001</c:v>
                </c:pt>
                <c:pt idx="663">
                  <c:v>142.30000000000001</c:v>
                </c:pt>
                <c:pt idx="664">
                  <c:v>141.30000000000001</c:v>
                </c:pt>
                <c:pt idx="665">
                  <c:v>139.80000000000001</c:v>
                </c:pt>
                <c:pt idx="666">
                  <c:v>138</c:v>
                </c:pt>
                <c:pt idx="667">
                  <c:v>136.19999999999999</c:v>
                </c:pt>
                <c:pt idx="668">
                  <c:v>134.69999999999999</c:v>
                </c:pt>
                <c:pt idx="669">
                  <c:v>133.69999999999999</c:v>
                </c:pt>
                <c:pt idx="670">
                  <c:v>133.19999999999999</c:v>
                </c:pt>
                <c:pt idx="671">
                  <c:v>133.1</c:v>
                </c:pt>
                <c:pt idx="672">
                  <c:v>133.30000000000001</c:v>
                </c:pt>
                <c:pt idx="673">
                  <c:v>133.69999999999999</c:v>
                </c:pt>
                <c:pt idx="674">
                  <c:v>134.5</c:v>
                </c:pt>
                <c:pt idx="675">
                  <c:v>135.19999999999999</c:v>
                </c:pt>
                <c:pt idx="676">
                  <c:v>136.1</c:v>
                </c:pt>
                <c:pt idx="677">
                  <c:v>137</c:v>
                </c:pt>
                <c:pt idx="678">
                  <c:v>137.9</c:v>
                </c:pt>
                <c:pt idx="679">
                  <c:v>138.69999999999999</c:v>
                </c:pt>
                <c:pt idx="680">
                  <c:v>139.4</c:v>
                </c:pt>
                <c:pt idx="681">
                  <c:v>140.19999999999999</c:v>
                </c:pt>
                <c:pt idx="682">
                  <c:v>140.80000000000001</c:v>
                </c:pt>
                <c:pt idx="683">
                  <c:v>141.19999999999999</c:v>
                </c:pt>
                <c:pt idx="684">
                  <c:v>141.30000000000001</c:v>
                </c:pt>
                <c:pt idx="685">
                  <c:v>141.30000000000001</c:v>
                </c:pt>
                <c:pt idx="686">
                  <c:v>141.30000000000001</c:v>
                </c:pt>
                <c:pt idx="687">
                  <c:v>141.69999999999999</c:v>
                </c:pt>
                <c:pt idx="688">
                  <c:v>142</c:v>
                </c:pt>
                <c:pt idx="689">
                  <c:v>142.69999999999999</c:v>
                </c:pt>
                <c:pt idx="690">
                  <c:v>143.80000000000001</c:v>
                </c:pt>
                <c:pt idx="691">
                  <c:v>145.1</c:v>
                </c:pt>
                <c:pt idx="692">
                  <c:v>146.6</c:v>
                </c:pt>
                <c:pt idx="693">
                  <c:v>148</c:v>
                </c:pt>
                <c:pt idx="694">
                  <c:v>149.1</c:v>
                </c:pt>
                <c:pt idx="695">
                  <c:v>149.69999999999999</c:v>
                </c:pt>
                <c:pt idx="696">
                  <c:v>150</c:v>
                </c:pt>
                <c:pt idx="697">
                  <c:v>149.80000000000001</c:v>
                </c:pt>
                <c:pt idx="698">
                  <c:v>149.4</c:v>
                </c:pt>
                <c:pt idx="699">
                  <c:v>148.69999999999999</c:v>
                </c:pt>
                <c:pt idx="700">
                  <c:v>148.30000000000001</c:v>
                </c:pt>
                <c:pt idx="701">
                  <c:v>148.1</c:v>
                </c:pt>
                <c:pt idx="702">
                  <c:v>147.80000000000001</c:v>
                </c:pt>
                <c:pt idx="703">
                  <c:v>147.9</c:v>
                </c:pt>
                <c:pt idx="704">
                  <c:v>147.9</c:v>
                </c:pt>
                <c:pt idx="705">
                  <c:v>148</c:v>
                </c:pt>
                <c:pt idx="706">
                  <c:v>148.30000000000001</c:v>
                </c:pt>
                <c:pt idx="707">
                  <c:v>149</c:v>
                </c:pt>
                <c:pt idx="708">
                  <c:v>150.4</c:v>
                </c:pt>
                <c:pt idx="709">
                  <c:v>152.30000000000001</c:v>
                </c:pt>
                <c:pt idx="710">
                  <c:v>154.9</c:v>
                </c:pt>
                <c:pt idx="711">
                  <c:v>157.5</c:v>
                </c:pt>
                <c:pt idx="712">
                  <c:v>159.4</c:v>
                </c:pt>
                <c:pt idx="713">
                  <c:v>160.1</c:v>
                </c:pt>
                <c:pt idx="714">
                  <c:v>160</c:v>
                </c:pt>
                <c:pt idx="715">
                  <c:v>159.1</c:v>
                </c:pt>
                <c:pt idx="716">
                  <c:v>158</c:v>
                </c:pt>
                <c:pt idx="717">
                  <c:v>156.30000000000001</c:v>
                </c:pt>
                <c:pt idx="718">
                  <c:v>154.4</c:v>
                </c:pt>
                <c:pt idx="719">
                  <c:v>152.1</c:v>
                </c:pt>
                <c:pt idx="720">
                  <c:v>150.1</c:v>
                </c:pt>
                <c:pt idx="721">
                  <c:v>148.69999999999999</c:v>
                </c:pt>
                <c:pt idx="722">
                  <c:v>147.9</c:v>
                </c:pt>
                <c:pt idx="723">
                  <c:v>147.5</c:v>
                </c:pt>
                <c:pt idx="724">
                  <c:v>147.30000000000001</c:v>
                </c:pt>
                <c:pt idx="725">
                  <c:v>147</c:v>
                </c:pt>
                <c:pt idx="726">
                  <c:v>146.9</c:v>
                </c:pt>
                <c:pt idx="727">
                  <c:v>147</c:v>
                </c:pt>
                <c:pt idx="728">
                  <c:v>147.30000000000001</c:v>
                </c:pt>
                <c:pt idx="729">
                  <c:v>147.6</c:v>
                </c:pt>
                <c:pt idx="730">
                  <c:v>148</c:v>
                </c:pt>
                <c:pt idx="731">
                  <c:v>148.4</c:v>
                </c:pt>
                <c:pt idx="732">
                  <c:v>148.80000000000001</c:v>
                </c:pt>
                <c:pt idx="733">
                  <c:v>148.80000000000001</c:v>
                </c:pt>
                <c:pt idx="734">
                  <c:v>148.4</c:v>
                </c:pt>
                <c:pt idx="735">
                  <c:v>147.69999999999999</c:v>
                </c:pt>
                <c:pt idx="736">
                  <c:v>146.80000000000001</c:v>
                </c:pt>
                <c:pt idx="737">
                  <c:v>145.69999999999999</c:v>
                </c:pt>
                <c:pt idx="738">
                  <c:v>144.4</c:v>
                </c:pt>
                <c:pt idx="739">
                  <c:v>143.19999999999999</c:v>
                </c:pt>
                <c:pt idx="740">
                  <c:v>142.19999999999999</c:v>
                </c:pt>
                <c:pt idx="741">
                  <c:v>141.4</c:v>
                </c:pt>
                <c:pt idx="742">
                  <c:v>140.9</c:v>
                </c:pt>
                <c:pt idx="743">
                  <c:v>140.69999999999999</c:v>
                </c:pt>
                <c:pt idx="744">
                  <c:v>140.5</c:v>
                </c:pt>
                <c:pt idx="745">
                  <c:v>140.69999999999999</c:v>
                </c:pt>
                <c:pt idx="746">
                  <c:v>140.9</c:v>
                </c:pt>
                <c:pt idx="747">
                  <c:v>141</c:v>
                </c:pt>
                <c:pt idx="748">
                  <c:v>141.1</c:v>
                </c:pt>
                <c:pt idx="749">
                  <c:v>141.5</c:v>
                </c:pt>
                <c:pt idx="750">
                  <c:v>141.9</c:v>
                </c:pt>
                <c:pt idx="751">
                  <c:v>142.5</c:v>
                </c:pt>
                <c:pt idx="752">
                  <c:v>143.4</c:v>
                </c:pt>
                <c:pt idx="753">
                  <c:v>144.6</c:v>
                </c:pt>
                <c:pt idx="754">
                  <c:v>146.1</c:v>
                </c:pt>
                <c:pt idx="755">
                  <c:v>147.80000000000001</c:v>
                </c:pt>
                <c:pt idx="756">
                  <c:v>149.4</c:v>
                </c:pt>
                <c:pt idx="757">
                  <c:v>150.6</c:v>
                </c:pt>
                <c:pt idx="758">
                  <c:v>151.80000000000001</c:v>
                </c:pt>
                <c:pt idx="759">
                  <c:v>153.4</c:v>
                </c:pt>
                <c:pt idx="760">
                  <c:v>155.5</c:v>
                </c:pt>
                <c:pt idx="761">
                  <c:v>157.80000000000001</c:v>
                </c:pt>
                <c:pt idx="762">
                  <c:v>160.19999999999999</c:v>
                </c:pt>
                <c:pt idx="763">
                  <c:v>162.5</c:v>
                </c:pt>
                <c:pt idx="764">
                  <c:v>164.6</c:v>
                </c:pt>
                <c:pt idx="765">
                  <c:v>166.5</c:v>
                </c:pt>
                <c:pt idx="766">
                  <c:v>168.5</c:v>
                </c:pt>
                <c:pt idx="767">
                  <c:v>168.4</c:v>
                </c:pt>
                <c:pt idx="768">
                  <c:v>171</c:v>
                </c:pt>
                <c:pt idx="769">
                  <c:v>172.1</c:v>
                </c:pt>
                <c:pt idx="770">
                  <c:v>170.1</c:v>
                </c:pt>
                <c:pt idx="771">
                  <c:v>169.1</c:v>
                </c:pt>
                <c:pt idx="772">
                  <c:v>168.2</c:v>
                </c:pt>
                <c:pt idx="773">
                  <c:v>167.2</c:v>
                </c:pt>
                <c:pt idx="774">
                  <c:v>166.2</c:v>
                </c:pt>
                <c:pt idx="775">
                  <c:v>165.1</c:v>
                </c:pt>
                <c:pt idx="776">
                  <c:v>164</c:v>
                </c:pt>
                <c:pt idx="777">
                  <c:v>162.69999999999999</c:v>
                </c:pt>
                <c:pt idx="778">
                  <c:v>161.1</c:v>
                </c:pt>
                <c:pt idx="779">
                  <c:v>159.5</c:v>
                </c:pt>
                <c:pt idx="780">
                  <c:v>157.69999999999999</c:v>
                </c:pt>
                <c:pt idx="781">
                  <c:v>155.69999999999999</c:v>
                </c:pt>
                <c:pt idx="782">
                  <c:v>153.6</c:v>
                </c:pt>
                <c:pt idx="783">
                  <c:v>151.80000000000001</c:v>
                </c:pt>
                <c:pt idx="784">
                  <c:v>150.6</c:v>
                </c:pt>
                <c:pt idx="785">
                  <c:v>149.9</c:v>
                </c:pt>
                <c:pt idx="786">
                  <c:v>149.6</c:v>
                </c:pt>
                <c:pt idx="787">
                  <c:v>149.6</c:v>
                </c:pt>
                <c:pt idx="788">
                  <c:v>150.1</c:v>
                </c:pt>
                <c:pt idx="789">
                  <c:v>150.69999999999999</c:v>
                </c:pt>
                <c:pt idx="790">
                  <c:v>151.69999999999999</c:v>
                </c:pt>
                <c:pt idx="791">
                  <c:v>152.4</c:v>
                </c:pt>
                <c:pt idx="792">
                  <c:v>153</c:v>
                </c:pt>
                <c:pt idx="793">
                  <c:v>153.19999999999999</c:v>
                </c:pt>
                <c:pt idx="794">
                  <c:v>153.4</c:v>
                </c:pt>
                <c:pt idx="795">
                  <c:v>153.4</c:v>
                </c:pt>
                <c:pt idx="796">
                  <c:v>153.4</c:v>
                </c:pt>
                <c:pt idx="797">
                  <c:v>153.6</c:v>
                </c:pt>
                <c:pt idx="798">
                  <c:v>153.69999999999999</c:v>
                </c:pt>
                <c:pt idx="799">
                  <c:v>154</c:v>
                </c:pt>
                <c:pt idx="800">
                  <c:v>154.30000000000001</c:v>
                </c:pt>
                <c:pt idx="801">
                  <c:v>154.5</c:v>
                </c:pt>
                <c:pt idx="802">
                  <c:v>154.69999999999999</c:v>
                </c:pt>
                <c:pt idx="803">
                  <c:v>154.80000000000001</c:v>
                </c:pt>
                <c:pt idx="804">
                  <c:v>154.9</c:v>
                </c:pt>
                <c:pt idx="805">
                  <c:v>154.9</c:v>
                </c:pt>
                <c:pt idx="806">
                  <c:v>154.6</c:v>
                </c:pt>
                <c:pt idx="807">
                  <c:v>154.30000000000001</c:v>
                </c:pt>
                <c:pt idx="808">
                  <c:v>153.9</c:v>
                </c:pt>
                <c:pt idx="809">
                  <c:v>153.5</c:v>
                </c:pt>
                <c:pt idx="810">
                  <c:v>153</c:v>
                </c:pt>
                <c:pt idx="811">
                  <c:v>152.4</c:v>
                </c:pt>
                <c:pt idx="812">
                  <c:v>152</c:v>
                </c:pt>
                <c:pt idx="813">
                  <c:v>151.5</c:v>
                </c:pt>
                <c:pt idx="814">
                  <c:v>150.9</c:v>
                </c:pt>
                <c:pt idx="815">
                  <c:v>150.30000000000001</c:v>
                </c:pt>
                <c:pt idx="816">
                  <c:v>149.69999999999999</c:v>
                </c:pt>
                <c:pt idx="817">
                  <c:v>149.1</c:v>
                </c:pt>
                <c:pt idx="818">
                  <c:v>148.69999999999999</c:v>
                </c:pt>
                <c:pt idx="819">
                  <c:v>148.1</c:v>
                </c:pt>
                <c:pt idx="820">
                  <c:v>147.69999999999999</c:v>
                </c:pt>
                <c:pt idx="821">
                  <c:v>147.30000000000001</c:v>
                </c:pt>
                <c:pt idx="822">
                  <c:v>147.1</c:v>
                </c:pt>
                <c:pt idx="823">
                  <c:v>146.80000000000001</c:v>
                </c:pt>
                <c:pt idx="824">
                  <c:v>146.69999999999999</c:v>
                </c:pt>
                <c:pt idx="825">
                  <c:v>146.4</c:v>
                </c:pt>
                <c:pt idx="826">
                  <c:v>146</c:v>
                </c:pt>
                <c:pt idx="827">
                  <c:v>145.4</c:v>
                </c:pt>
                <c:pt idx="828">
                  <c:v>144.9</c:v>
                </c:pt>
                <c:pt idx="829">
                  <c:v>144.19999999999999</c:v>
                </c:pt>
                <c:pt idx="830">
                  <c:v>143.69999999999999</c:v>
                </c:pt>
                <c:pt idx="831">
                  <c:v>143.19999999999999</c:v>
                </c:pt>
                <c:pt idx="832">
                  <c:v>143.30000000000001</c:v>
                </c:pt>
                <c:pt idx="833">
                  <c:v>143.1</c:v>
                </c:pt>
                <c:pt idx="834">
                  <c:v>143.30000000000001</c:v>
                </c:pt>
                <c:pt idx="835">
                  <c:v>143.6</c:v>
                </c:pt>
                <c:pt idx="836">
                  <c:v>143.80000000000001</c:v>
                </c:pt>
                <c:pt idx="837">
                  <c:v>143.9</c:v>
                </c:pt>
                <c:pt idx="838">
                  <c:v>143.4</c:v>
                </c:pt>
                <c:pt idx="839">
                  <c:v>142.80000000000001</c:v>
                </c:pt>
                <c:pt idx="840">
                  <c:v>141.9</c:v>
                </c:pt>
                <c:pt idx="841">
                  <c:v>140.5</c:v>
                </c:pt>
                <c:pt idx="842">
                  <c:v>138.19999999999999</c:v>
                </c:pt>
                <c:pt idx="843">
                  <c:v>136.80000000000001</c:v>
                </c:pt>
                <c:pt idx="844">
                  <c:v>135.6</c:v>
                </c:pt>
                <c:pt idx="845">
                  <c:v>134.9</c:v>
                </c:pt>
                <c:pt idx="846">
                  <c:v>134.80000000000001</c:v>
                </c:pt>
                <c:pt idx="847">
                  <c:v>135.30000000000001</c:v>
                </c:pt>
                <c:pt idx="848">
                  <c:v>136.19999999999999</c:v>
                </c:pt>
                <c:pt idx="849">
                  <c:v>137.19999999999999</c:v>
                </c:pt>
                <c:pt idx="850">
                  <c:v>137.80000000000001</c:v>
                </c:pt>
                <c:pt idx="851">
                  <c:v>138.1</c:v>
                </c:pt>
                <c:pt idx="852">
                  <c:v>137.69999999999999</c:v>
                </c:pt>
                <c:pt idx="853">
                  <c:v>137.30000000000001</c:v>
                </c:pt>
                <c:pt idx="854">
                  <c:v>136.6</c:v>
                </c:pt>
                <c:pt idx="855">
                  <c:v>136.1</c:v>
                </c:pt>
                <c:pt idx="856">
                  <c:v>135.69999999999999</c:v>
                </c:pt>
                <c:pt idx="857">
                  <c:v>135.4</c:v>
                </c:pt>
                <c:pt idx="858">
                  <c:v>135.1</c:v>
                </c:pt>
                <c:pt idx="859">
                  <c:v>135</c:v>
                </c:pt>
                <c:pt idx="860">
                  <c:v>135</c:v>
                </c:pt>
                <c:pt idx="861">
                  <c:v>134.9</c:v>
                </c:pt>
                <c:pt idx="862">
                  <c:v>134.69999999999999</c:v>
                </c:pt>
                <c:pt idx="863">
                  <c:v>134.5</c:v>
                </c:pt>
                <c:pt idx="864">
                  <c:v>134.30000000000001</c:v>
                </c:pt>
                <c:pt idx="865">
                  <c:v>134</c:v>
                </c:pt>
                <c:pt idx="866">
                  <c:v>133.69999999999999</c:v>
                </c:pt>
                <c:pt idx="867">
                  <c:v>133.5</c:v>
                </c:pt>
                <c:pt idx="868">
                  <c:v>133.4</c:v>
                </c:pt>
                <c:pt idx="869">
                  <c:v>133.1</c:v>
                </c:pt>
                <c:pt idx="870">
                  <c:v>132.69999999999999</c:v>
                </c:pt>
                <c:pt idx="871">
                  <c:v>132.1</c:v>
                </c:pt>
                <c:pt idx="872">
                  <c:v>131.6</c:v>
                </c:pt>
                <c:pt idx="873">
                  <c:v>131.1</c:v>
                </c:pt>
                <c:pt idx="874">
                  <c:v>130.4</c:v>
                </c:pt>
                <c:pt idx="875">
                  <c:v>129.80000000000001</c:v>
                </c:pt>
                <c:pt idx="876">
                  <c:v>129.4</c:v>
                </c:pt>
                <c:pt idx="877">
                  <c:v>129</c:v>
                </c:pt>
                <c:pt idx="878">
                  <c:v>128.9</c:v>
                </c:pt>
                <c:pt idx="879">
                  <c:v>128.80000000000001</c:v>
                </c:pt>
                <c:pt idx="880">
                  <c:v>129</c:v>
                </c:pt>
                <c:pt idx="881">
                  <c:v>129.30000000000001</c:v>
                </c:pt>
                <c:pt idx="882">
                  <c:v>129.6</c:v>
                </c:pt>
                <c:pt idx="883">
                  <c:v>129.9</c:v>
                </c:pt>
                <c:pt idx="884">
                  <c:v>130</c:v>
                </c:pt>
                <c:pt idx="885">
                  <c:v>130.30000000000001</c:v>
                </c:pt>
                <c:pt idx="886">
                  <c:v>130.30000000000001</c:v>
                </c:pt>
                <c:pt idx="887">
                  <c:v>130.4</c:v>
                </c:pt>
                <c:pt idx="888">
                  <c:v>130.4</c:v>
                </c:pt>
                <c:pt idx="889">
                  <c:v>130.4</c:v>
                </c:pt>
                <c:pt idx="890">
                  <c:v>130.30000000000001</c:v>
                </c:pt>
                <c:pt idx="891">
                  <c:v>130.30000000000001</c:v>
                </c:pt>
                <c:pt idx="892">
                  <c:v>130</c:v>
                </c:pt>
                <c:pt idx="893">
                  <c:v>129.6</c:v>
                </c:pt>
                <c:pt idx="894">
                  <c:v>129.1</c:v>
                </c:pt>
                <c:pt idx="895">
                  <c:v>128.69999999999999</c:v>
                </c:pt>
                <c:pt idx="896">
                  <c:v>128.1</c:v>
                </c:pt>
                <c:pt idx="897">
                  <c:v>127.7</c:v>
                </c:pt>
                <c:pt idx="898">
                  <c:v>127.3</c:v>
                </c:pt>
                <c:pt idx="899">
                  <c:v>126.9</c:v>
                </c:pt>
                <c:pt idx="900">
                  <c:v>126.7</c:v>
                </c:pt>
                <c:pt idx="901">
                  <c:v>126.3</c:v>
                </c:pt>
                <c:pt idx="902">
                  <c:v>125.9</c:v>
                </c:pt>
                <c:pt idx="903">
                  <c:v>125.5</c:v>
                </c:pt>
                <c:pt idx="904">
                  <c:v>125.1</c:v>
                </c:pt>
                <c:pt idx="905">
                  <c:v>124.5</c:v>
                </c:pt>
                <c:pt idx="906">
                  <c:v>124</c:v>
                </c:pt>
                <c:pt idx="907">
                  <c:v>123.3</c:v>
                </c:pt>
                <c:pt idx="908">
                  <c:v>122.5</c:v>
                </c:pt>
                <c:pt idx="909">
                  <c:v>121.7</c:v>
                </c:pt>
                <c:pt idx="910">
                  <c:v>120.7</c:v>
                </c:pt>
                <c:pt idx="911">
                  <c:v>119.6</c:v>
                </c:pt>
                <c:pt idx="912">
                  <c:v>118.7</c:v>
                </c:pt>
                <c:pt idx="913">
                  <c:v>117.7</c:v>
                </c:pt>
                <c:pt idx="914">
                  <c:v>116.8</c:v>
                </c:pt>
                <c:pt idx="915">
                  <c:v>115.9</c:v>
                </c:pt>
                <c:pt idx="916">
                  <c:v>115.3</c:v>
                </c:pt>
                <c:pt idx="917">
                  <c:v>114.7</c:v>
                </c:pt>
                <c:pt idx="918">
                  <c:v>114.3</c:v>
                </c:pt>
                <c:pt idx="919">
                  <c:v>114.2</c:v>
                </c:pt>
                <c:pt idx="920">
                  <c:v>114.1</c:v>
                </c:pt>
                <c:pt idx="921">
                  <c:v>114.1</c:v>
                </c:pt>
                <c:pt idx="922">
                  <c:v>114.3</c:v>
                </c:pt>
                <c:pt idx="923">
                  <c:v>114.4</c:v>
                </c:pt>
                <c:pt idx="924">
                  <c:v>114.6</c:v>
                </c:pt>
                <c:pt idx="925">
                  <c:v>114.8</c:v>
                </c:pt>
                <c:pt idx="926">
                  <c:v>114.9</c:v>
                </c:pt>
                <c:pt idx="927">
                  <c:v>114.9</c:v>
                </c:pt>
                <c:pt idx="928">
                  <c:v>115.1</c:v>
                </c:pt>
                <c:pt idx="929">
                  <c:v>115.1</c:v>
                </c:pt>
                <c:pt idx="930">
                  <c:v>115</c:v>
                </c:pt>
                <c:pt idx="931">
                  <c:v>114.9</c:v>
                </c:pt>
                <c:pt idx="932">
                  <c:v>114.8</c:v>
                </c:pt>
                <c:pt idx="933">
                  <c:v>114.5</c:v>
                </c:pt>
                <c:pt idx="934">
                  <c:v>114.2</c:v>
                </c:pt>
                <c:pt idx="935">
                  <c:v>113.8</c:v>
                </c:pt>
                <c:pt idx="936">
                  <c:v>113.4</c:v>
                </c:pt>
                <c:pt idx="937">
                  <c:v>113.1</c:v>
                </c:pt>
                <c:pt idx="938">
                  <c:v>112.7</c:v>
                </c:pt>
                <c:pt idx="939">
                  <c:v>112.3</c:v>
                </c:pt>
                <c:pt idx="940">
                  <c:v>111.9</c:v>
                </c:pt>
                <c:pt idx="941">
                  <c:v>111.5</c:v>
                </c:pt>
                <c:pt idx="942">
                  <c:v>111.2</c:v>
                </c:pt>
                <c:pt idx="943">
                  <c:v>111</c:v>
                </c:pt>
                <c:pt idx="944">
                  <c:v>110.7</c:v>
                </c:pt>
                <c:pt idx="945">
                  <c:v>110.3</c:v>
                </c:pt>
                <c:pt idx="946">
                  <c:v>110</c:v>
                </c:pt>
                <c:pt idx="947">
                  <c:v>109.8</c:v>
                </c:pt>
                <c:pt idx="948">
                  <c:v>109.4</c:v>
                </c:pt>
                <c:pt idx="949">
                  <c:v>108.9</c:v>
                </c:pt>
                <c:pt idx="950">
                  <c:v>108.3</c:v>
                </c:pt>
                <c:pt idx="951">
                  <c:v>107.8</c:v>
                </c:pt>
                <c:pt idx="952">
                  <c:v>107.1</c:v>
                </c:pt>
                <c:pt idx="953">
                  <c:v>106.6</c:v>
                </c:pt>
                <c:pt idx="954">
                  <c:v>106.1</c:v>
                </c:pt>
                <c:pt idx="955">
                  <c:v>105.5</c:v>
                </c:pt>
                <c:pt idx="956">
                  <c:v>105</c:v>
                </c:pt>
                <c:pt idx="957">
                  <c:v>104.6</c:v>
                </c:pt>
                <c:pt idx="958">
                  <c:v>104.2</c:v>
                </c:pt>
                <c:pt idx="959">
                  <c:v>103.8</c:v>
                </c:pt>
                <c:pt idx="960">
                  <c:v>103.3</c:v>
                </c:pt>
                <c:pt idx="961">
                  <c:v>102.8</c:v>
                </c:pt>
                <c:pt idx="962">
                  <c:v>102.1</c:v>
                </c:pt>
                <c:pt idx="963">
                  <c:v>101.4</c:v>
                </c:pt>
                <c:pt idx="964">
                  <c:v>100.6</c:v>
                </c:pt>
                <c:pt idx="965">
                  <c:v>99.7</c:v>
                </c:pt>
                <c:pt idx="966">
                  <c:v>98.7</c:v>
                </c:pt>
                <c:pt idx="967">
                  <c:v>97.8</c:v>
                </c:pt>
                <c:pt idx="968">
                  <c:v>96.9</c:v>
                </c:pt>
                <c:pt idx="969">
                  <c:v>95.9</c:v>
                </c:pt>
                <c:pt idx="970">
                  <c:v>94.9</c:v>
                </c:pt>
                <c:pt idx="971">
                  <c:v>93.9</c:v>
                </c:pt>
                <c:pt idx="972">
                  <c:v>93</c:v>
                </c:pt>
                <c:pt idx="973">
                  <c:v>92.1</c:v>
                </c:pt>
                <c:pt idx="974">
                  <c:v>91.1</c:v>
                </c:pt>
                <c:pt idx="975">
                  <c:v>90.3</c:v>
                </c:pt>
                <c:pt idx="976">
                  <c:v>89.5</c:v>
                </c:pt>
                <c:pt idx="977">
                  <c:v>88.7</c:v>
                </c:pt>
                <c:pt idx="978">
                  <c:v>88</c:v>
                </c:pt>
                <c:pt idx="979">
                  <c:v>87.3</c:v>
                </c:pt>
                <c:pt idx="980">
                  <c:v>86.6</c:v>
                </c:pt>
                <c:pt idx="981">
                  <c:v>86</c:v>
                </c:pt>
                <c:pt idx="982">
                  <c:v>85.5</c:v>
                </c:pt>
                <c:pt idx="983">
                  <c:v>85.1</c:v>
                </c:pt>
                <c:pt idx="984">
                  <c:v>84.7</c:v>
                </c:pt>
                <c:pt idx="985">
                  <c:v>84.4</c:v>
                </c:pt>
                <c:pt idx="986">
                  <c:v>84.3</c:v>
                </c:pt>
                <c:pt idx="987">
                  <c:v>84.2</c:v>
                </c:pt>
                <c:pt idx="988">
                  <c:v>84.2</c:v>
                </c:pt>
                <c:pt idx="989">
                  <c:v>84.2</c:v>
                </c:pt>
                <c:pt idx="990">
                  <c:v>84.1</c:v>
                </c:pt>
                <c:pt idx="991">
                  <c:v>84.1</c:v>
                </c:pt>
                <c:pt idx="992">
                  <c:v>84</c:v>
                </c:pt>
                <c:pt idx="993">
                  <c:v>83.9</c:v>
                </c:pt>
                <c:pt idx="994">
                  <c:v>83.7</c:v>
                </c:pt>
                <c:pt idx="995">
                  <c:v>83.5</c:v>
                </c:pt>
                <c:pt idx="996">
                  <c:v>83.3</c:v>
                </c:pt>
                <c:pt idx="997">
                  <c:v>83.2</c:v>
                </c:pt>
                <c:pt idx="998">
                  <c:v>83.2</c:v>
                </c:pt>
                <c:pt idx="999">
                  <c:v>83.1</c:v>
                </c:pt>
                <c:pt idx="1000">
                  <c:v>83.1</c:v>
                </c:pt>
                <c:pt idx="1001">
                  <c:v>83</c:v>
                </c:pt>
                <c:pt idx="1002">
                  <c:v>83</c:v>
                </c:pt>
                <c:pt idx="1003">
                  <c:v>82.9</c:v>
                </c:pt>
                <c:pt idx="1004">
                  <c:v>82.9</c:v>
                </c:pt>
                <c:pt idx="1005">
                  <c:v>82.8</c:v>
                </c:pt>
                <c:pt idx="1006">
                  <c:v>82.7</c:v>
                </c:pt>
                <c:pt idx="1007">
                  <c:v>82.6</c:v>
                </c:pt>
                <c:pt idx="1008">
                  <c:v>82.4</c:v>
                </c:pt>
                <c:pt idx="1009">
                  <c:v>82.2</c:v>
                </c:pt>
                <c:pt idx="1010">
                  <c:v>82.1</c:v>
                </c:pt>
                <c:pt idx="1011">
                  <c:v>81.7</c:v>
                </c:pt>
                <c:pt idx="1012">
                  <c:v>81.400000000000006</c:v>
                </c:pt>
                <c:pt idx="1013">
                  <c:v>81.099999999999994</c:v>
                </c:pt>
                <c:pt idx="1014">
                  <c:v>80.8</c:v>
                </c:pt>
                <c:pt idx="1015">
                  <c:v>80.599999999999994</c:v>
                </c:pt>
                <c:pt idx="1016">
                  <c:v>80.3</c:v>
                </c:pt>
                <c:pt idx="1017">
                  <c:v>80.2</c:v>
                </c:pt>
                <c:pt idx="1018">
                  <c:v>80.099999999999994</c:v>
                </c:pt>
                <c:pt idx="1019">
                  <c:v>80.2</c:v>
                </c:pt>
                <c:pt idx="1020">
                  <c:v>80.400000000000006</c:v>
                </c:pt>
                <c:pt idx="1021">
                  <c:v>80.8</c:v>
                </c:pt>
                <c:pt idx="1022">
                  <c:v>81.2</c:v>
                </c:pt>
                <c:pt idx="1023">
                  <c:v>81.8</c:v>
                </c:pt>
                <c:pt idx="1024">
                  <c:v>82.5</c:v>
                </c:pt>
                <c:pt idx="1025">
                  <c:v>83.2</c:v>
                </c:pt>
                <c:pt idx="1026">
                  <c:v>83.9</c:v>
                </c:pt>
                <c:pt idx="1027">
                  <c:v>84.7</c:v>
                </c:pt>
                <c:pt idx="1028">
                  <c:v>85.4</c:v>
                </c:pt>
                <c:pt idx="1029">
                  <c:v>86.1</c:v>
                </c:pt>
                <c:pt idx="1030">
                  <c:v>86.8</c:v>
                </c:pt>
                <c:pt idx="1031">
                  <c:v>87.5</c:v>
                </c:pt>
                <c:pt idx="1032">
                  <c:v>88</c:v>
                </c:pt>
                <c:pt idx="1033">
                  <c:v>88.7</c:v>
                </c:pt>
                <c:pt idx="1034">
                  <c:v>89.3</c:v>
                </c:pt>
                <c:pt idx="1035">
                  <c:v>89.9</c:v>
                </c:pt>
                <c:pt idx="1036">
                  <c:v>90.4</c:v>
                </c:pt>
                <c:pt idx="1037">
                  <c:v>91</c:v>
                </c:pt>
                <c:pt idx="1038">
                  <c:v>91.4</c:v>
                </c:pt>
                <c:pt idx="1039">
                  <c:v>92</c:v>
                </c:pt>
                <c:pt idx="1040">
                  <c:v>92.4</c:v>
                </c:pt>
                <c:pt idx="1041">
                  <c:v>92.8</c:v>
                </c:pt>
                <c:pt idx="1042">
                  <c:v>93.3</c:v>
                </c:pt>
                <c:pt idx="1043">
                  <c:v>93.7</c:v>
                </c:pt>
                <c:pt idx="1044">
                  <c:v>94.1</c:v>
                </c:pt>
                <c:pt idx="1045">
                  <c:v>94.7</c:v>
                </c:pt>
                <c:pt idx="1046">
                  <c:v>95.1</c:v>
                </c:pt>
                <c:pt idx="1047">
                  <c:v>95.7</c:v>
                </c:pt>
                <c:pt idx="1048">
                  <c:v>96.2</c:v>
                </c:pt>
                <c:pt idx="1049">
                  <c:v>96.8</c:v>
                </c:pt>
                <c:pt idx="1050">
                  <c:v>97.2</c:v>
                </c:pt>
                <c:pt idx="1051">
                  <c:v>97.7</c:v>
                </c:pt>
                <c:pt idx="1052">
                  <c:v>97.9</c:v>
                </c:pt>
                <c:pt idx="1053">
                  <c:v>98.2</c:v>
                </c:pt>
                <c:pt idx="1054">
                  <c:v>98.3</c:v>
                </c:pt>
                <c:pt idx="1055">
                  <c:v>98.3</c:v>
                </c:pt>
                <c:pt idx="1056">
                  <c:v>98.2</c:v>
                </c:pt>
                <c:pt idx="1057">
                  <c:v>97.9</c:v>
                </c:pt>
                <c:pt idx="1058">
                  <c:v>97.8</c:v>
                </c:pt>
                <c:pt idx="1059">
                  <c:v>97.7</c:v>
                </c:pt>
                <c:pt idx="1060">
                  <c:v>97.6</c:v>
                </c:pt>
                <c:pt idx="1061">
                  <c:v>97.6</c:v>
                </c:pt>
                <c:pt idx="1062">
                  <c:v>97.5</c:v>
                </c:pt>
                <c:pt idx="1063">
                  <c:v>97.3</c:v>
                </c:pt>
                <c:pt idx="1064">
                  <c:v>97.1</c:v>
                </c:pt>
                <c:pt idx="1065">
                  <c:v>96.8</c:v>
                </c:pt>
                <c:pt idx="1066">
                  <c:v>96.6</c:v>
                </c:pt>
                <c:pt idx="1067">
                  <c:v>96.2</c:v>
                </c:pt>
                <c:pt idx="1068">
                  <c:v>95.7</c:v>
                </c:pt>
                <c:pt idx="1069">
                  <c:v>95.1</c:v>
                </c:pt>
                <c:pt idx="1070">
                  <c:v>94.6</c:v>
                </c:pt>
                <c:pt idx="1071">
                  <c:v>93.9</c:v>
                </c:pt>
                <c:pt idx="1072">
                  <c:v>93.3</c:v>
                </c:pt>
                <c:pt idx="1073">
                  <c:v>92.6</c:v>
                </c:pt>
                <c:pt idx="1074">
                  <c:v>91.8</c:v>
                </c:pt>
                <c:pt idx="1075">
                  <c:v>91</c:v>
                </c:pt>
                <c:pt idx="1076">
                  <c:v>90.4</c:v>
                </c:pt>
                <c:pt idx="1077">
                  <c:v>89.6</c:v>
                </c:pt>
                <c:pt idx="1078">
                  <c:v>88.9</c:v>
                </c:pt>
                <c:pt idx="1079">
                  <c:v>88.3</c:v>
                </c:pt>
                <c:pt idx="1080">
                  <c:v>87.6</c:v>
                </c:pt>
                <c:pt idx="1081">
                  <c:v>87.1</c:v>
                </c:pt>
                <c:pt idx="1082">
                  <c:v>86.6</c:v>
                </c:pt>
                <c:pt idx="1083">
                  <c:v>86.2</c:v>
                </c:pt>
                <c:pt idx="1084">
                  <c:v>85.8</c:v>
                </c:pt>
                <c:pt idx="1085">
                  <c:v>85.5</c:v>
                </c:pt>
                <c:pt idx="1086">
                  <c:v>85.4</c:v>
                </c:pt>
                <c:pt idx="1087">
                  <c:v>85.3</c:v>
                </c:pt>
                <c:pt idx="1088">
                  <c:v>85.3</c:v>
                </c:pt>
                <c:pt idx="1089">
                  <c:v>85.2</c:v>
                </c:pt>
                <c:pt idx="1090">
                  <c:v>85.2</c:v>
                </c:pt>
                <c:pt idx="1091">
                  <c:v>85.1</c:v>
                </c:pt>
                <c:pt idx="1092">
                  <c:v>85</c:v>
                </c:pt>
                <c:pt idx="1093">
                  <c:v>84.7</c:v>
                </c:pt>
                <c:pt idx="1094">
                  <c:v>84.5</c:v>
                </c:pt>
                <c:pt idx="1095">
                  <c:v>84.1</c:v>
                </c:pt>
                <c:pt idx="1096">
                  <c:v>83.4</c:v>
                </c:pt>
                <c:pt idx="1097">
                  <c:v>82.9</c:v>
                </c:pt>
                <c:pt idx="1098">
                  <c:v>82.1</c:v>
                </c:pt>
                <c:pt idx="1099">
                  <c:v>81.3</c:v>
                </c:pt>
                <c:pt idx="1100">
                  <c:v>80.599999999999994</c:v>
                </c:pt>
                <c:pt idx="1101">
                  <c:v>79.8</c:v>
                </c:pt>
                <c:pt idx="1102">
                  <c:v>79.099999999999994</c:v>
                </c:pt>
                <c:pt idx="1103">
                  <c:v>78.3</c:v>
                </c:pt>
                <c:pt idx="1104">
                  <c:v>77.7</c:v>
                </c:pt>
                <c:pt idx="1105">
                  <c:v>77</c:v>
                </c:pt>
                <c:pt idx="1106">
                  <c:v>76.5</c:v>
                </c:pt>
                <c:pt idx="1107">
                  <c:v>76</c:v>
                </c:pt>
                <c:pt idx="1108">
                  <c:v>75.5</c:v>
                </c:pt>
                <c:pt idx="1109">
                  <c:v>75.099999999999994</c:v>
                </c:pt>
                <c:pt idx="1110">
                  <c:v>74.7</c:v>
                </c:pt>
                <c:pt idx="1111">
                  <c:v>74.3</c:v>
                </c:pt>
                <c:pt idx="1112">
                  <c:v>74.099999999999994</c:v>
                </c:pt>
                <c:pt idx="1113">
                  <c:v>73.7</c:v>
                </c:pt>
                <c:pt idx="1114">
                  <c:v>73.3</c:v>
                </c:pt>
                <c:pt idx="1115">
                  <c:v>73.099999999999994</c:v>
                </c:pt>
                <c:pt idx="1116">
                  <c:v>72.8</c:v>
                </c:pt>
                <c:pt idx="1117">
                  <c:v>72.599999999999994</c:v>
                </c:pt>
                <c:pt idx="1118">
                  <c:v>72.3</c:v>
                </c:pt>
                <c:pt idx="1119">
                  <c:v>72.2</c:v>
                </c:pt>
                <c:pt idx="1120">
                  <c:v>72.099999999999994</c:v>
                </c:pt>
                <c:pt idx="1121">
                  <c:v>71.8</c:v>
                </c:pt>
                <c:pt idx="1122">
                  <c:v>71.7</c:v>
                </c:pt>
                <c:pt idx="1123">
                  <c:v>71.599999999999994</c:v>
                </c:pt>
                <c:pt idx="1124">
                  <c:v>71.400000000000006</c:v>
                </c:pt>
                <c:pt idx="1125">
                  <c:v>71.099999999999994</c:v>
                </c:pt>
                <c:pt idx="1126">
                  <c:v>70.7</c:v>
                </c:pt>
                <c:pt idx="1127">
                  <c:v>70.5</c:v>
                </c:pt>
                <c:pt idx="1128">
                  <c:v>70.099999999999994</c:v>
                </c:pt>
                <c:pt idx="1129">
                  <c:v>69.900000000000006</c:v>
                </c:pt>
                <c:pt idx="1130">
                  <c:v>69.599999999999994</c:v>
                </c:pt>
                <c:pt idx="1131">
                  <c:v>69.5</c:v>
                </c:pt>
                <c:pt idx="1132">
                  <c:v>69.400000000000006</c:v>
                </c:pt>
                <c:pt idx="1133">
                  <c:v>69.3</c:v>
                </c:pt>
                <c:pt idx="1134">
                  <c:v>69.3</c:v>
                </c:pt>
                <c:pt idx="1135">
                  <c:v>69.2</c:v>
                </c:pt>
                <c:pt idx="1136">
                  <c:v>69.2</c:v>
                </c:pt>
                <c:pt idx="1137">
                  <c:v>69.2</c:v>
                </c:pt>
                <c:pt idx="1138">
                  <c:v>69.099999999999994</c:v>
                </c:pt>
                <c:pt idx="1139">
                  <c:v>69</c:v>
                </c:pt>
                <c:pt idx="1140">
                  <c:v>68.7</c:v>
                </c:pt>
                <c:pt idx="1141">
                  <c:v>68.5</c:v>
                </c:pt>
                <c:pt idx="1142">
                  <c:v>68.2</c:v>
                </c:pt>
                <c:pt idx="1143">
                  <c:v>68</c:v>
                </c:pt>
                <c:pt idx="1144">
                  <c:v>67.599999999999994</c:v>
                </c:pt>
                <c:pt idx="1145">
                  <c:v>67.400000000000006</c:v>
                </c:pt>
                <c:pt idx="1146">
                  <c:v>67.099999999999994</c:v>
                </c:pt>
                <c:pt idx="1147">
                  <c:v>67</c:v>
                </c:pt>
                <c:pt idx="1148">
                  <c:v>66.900000000000006</c:v>
                </c:pt>
                <c:pt idx="1149">
                  <c:v>67</c:v>
                </c:pt>
                <c:pt idx="1150">
                  <c:v>67.2</c:v>
                </c:pt>
                <c:pt idx="1151">
                  <c:v>67.599999999999994</c:v>
                </c:pt>
                <c:pt idx="1152">
                  <c:v>68</c:v>
                </c:pt>
                <c:pt idx="1153">
                  <c:v>68.599999999999994</c:v>
                </c:pt>
                <c:pt idx="1154">
                  <c:v>69.3</c:v>
                </c:pt>
                <c:pt idx="1155">
                  <c:v>70</c:v>
                </c:pt>
                <c:pt idx="1156">
                  <c:v>70.599999999999994</c:v>
                </c:pt>
                <c:pt idx="1157">
                  <c:v>71.2</c:v>
                </c:pt>
                <c:pt idx="1158">
                  <c:v>71.7</c:v>
                </c:pt>
                <c:pt idx="1159">
                  <c:v>72.3</c:v>
                </c:pt>
                <c:pt idx="1160">
                  <c:v>72.7</c:v>
                </c:pt>
                <c:pt idx="1161">
                  <c:v>73.099999999999994</c:v>
                </c:pt>
                <c:pt idx="1162">
                  <c:v>73.599999999999994</c:v>
                </c:pt>
                <c:pt idx="1163">
                  <c:v>73.8</c:v>
                </c:pt>
                <c:pt idx="1164">
                  <c:v>74.099999999999994</c:v>
                </c:pt>
                <c:pt idx="1165">
                  <c:v>74.3</c:v>
                </c:pt>
                <c:pt idx="1166">
                  <c:v>74.599999999999994</c:v>
                </c:pt>
                <c:pt idx="1167">
                  <c:v>74.900000000000006</c:v>
                </c:pt>
                <c:pt idx="1168">
                  <c:v>75.3</c:v>
                </c:pt>
                <c:pt idx="1169">
                  <c:v>75.599999999999994</c:v>
                </c:pt>
                <c:pt idx="1170">
                  <c:v>76</c:v>
                </c:pt>
                <c:pt idx="1171">
                  <c:v>76.5</c:v>
                </c:pt>
                <c:pt idx="1172">
                  <c:v>76.7</c:v>
                </c:pt>
                <c:pt idx="1173">
                  <c:v>76.8</c:v>
                </c:pt>
                <c:pt idx="1174">
                  <c:v>77.099999999999994</c:v>
                </c:pt>
                <c:pt idx="1175">
                  <c:v>77.400000000000006</c:v>
                </c:pt>
                <c:pt idx="1176">
                  <c:v>77.599999999999994</c:v>
                </c:pt>
                <c:pt idx="1177">
                  <c:v>77.599999999999994</c:v>
                </c:pt>
                <c:pt idx="1178">
                  <c:v>77.5</c:v>
                </c:pt>
                <c:pt idx="1179">
                  <c:v>77.099999999999994</c:v>
                </c:pt>
                <c:pt idx="1180">
                  <c:v>76.599999999999994</c:v>
                </c:pt>
                <c:pt idx="1181">
                  <c:v>75.900000000000006</c:v>
                </c:pt>
                <c:pt idx="1182">
                  <c:v>75.5</c:v>
                </c:pt>
                <c:pt idx="1183">
                  <c:v>75.3</c:v>
                </c:pt>
                <c:pt idx="1184">
                  <c:v>75</c:v>
                </c:pt>
                <c:pt idx="1185">
                  <c:v>75.099999999999994</c:v>
                </c:pt>
                <c:pt idx="1186">
                  <c:v>74.900000000000006</c:v>
                </c:pt>
                <c:pt idx="1187">
                  <c:v>74.8</c:v>
                </c:pt>
                <c:pt idx="1188">
                  <c:v>74.7</c:v>
                </c:pt>
                <c:pt idx="1189">
                  <c:v>74.599999999999994</c:v>
                </c:pt>
                <c:pt idx="1190">
                  <c:v>74.8</c:v>
                </c:pt>
                <c:pt idx="1191">
                  <c:v>74.599999999999994</c:v>
                </c:pt>
                <c:pt idx="1192">
                  <c:v>74.5</c:v>
                </c:pt>
                <c:pt idx="1193">
                  <c:v>74.400000000000006</c:v>
                </c:pt>
                <c:pt idx="1194">
                  <c:v>74.2</c:v>
                </c:pt>
                <c:pt idx="1195">
                  <c:v>74</c:v>
                </c:pt>
                <c:pt idx="1196">
                  <c:v>73.8</c:v>
                </c:pt>
                <c:pt idx="1197">
                  <c:v>73.8</c:v>
                </c:pt>
                <c:pt idx="1198">
                  <c:v>73.7</c:v>
                </c:pt>
                <c:pt idx="1199">
                  <c:v>73.5</c:v>
                </c:pt>
                <c:pt idx="1200">
                  <c:v>73.099999999999994</c:v>
                </c:pt>
                <c:pt idx="1201">
                  <c:v>72.599999999999994</c:v>
                </c:pt>
                <c:pt idx="1202">
                  <c:v>72.2</c:v>
                </c:pt>
                <c:pt idx="1203">
                  <c:v>71.900000000000006</c:v>
                </c:pt>
                <c:pt idx="1204">
                  <c:v>71.5</c:v>
                </c:pt>
                <c:pt idx="1205">
                  <c:v>71.2</c:v>
                </c:pt>
                <c:pt idx="1206">
                  <c:v>70.599999999999994</c:v>
                </c:pt>
                <c:pt idx="1207">
                  <c:v>70.099999999999994</c:v>
                </c:pt>
                <c:pt idx="1208">
                  <c:v>69.599999999999994</c:v>
                </c:pt>
                <c:pt idx="1209">
                  <c:v>69</c:v>
                </c:pt>
                <c:pt idx="1210">
                  <c:v>68.3</c:v>
                </c:pt>
                <c:pt idx="1211">
                  <c:v>68.099999999999994</c:v>
                </c:pt>
                <c:pt idx="1212">
                  <c:v>68</c:v>
                </c:pt>
                <c:pt idx="1213">
                  <c:v>67.900000000000006</c:v>
                </c:pt>
                <c:pt idx="1214">
                  <c:v>67.7</c:v>
                </c:pt>
                <c:pt idx="1215">
                  <c:v>67.5</c:v>
                </c:pt>
                <c:pt idx="1216">
                  <c:v>67.2</c:v>
                </c:pt>
                <c:pt idx="1217">
                  <c:v>67.099999999999994</c:v>
                </c:pt>
                <c:pt idx="1218">
                  <c:v>67</c:v>
                </c:pt>
                <c:pt idx="1219">
                  <c:v>66.900000000000006</c:v>
                </c:pt>
                <c:pt idx="1220">
                  <c:v>66.8</c:v>
                </c:pt>
                <c:pt idx="1221">
                  <c:v>66.900000000000006</c:v>
                </c:pt>
                <c:pt idx="1222">
                  <c:v>67.400000000000006</c:v>
                </c:pt>
                <c:pt idx="1223">
                  <c:v>67.900000000000006</c:v>
                </c:pt>
                <c:pt idx="1224">
                  <c:v>68.3</c:v>
                </c:pt>
                <c:pt idx="1225">
                  <c:v>69</c:v>
                </c:pt>
                <c:pt idx="1226">
                  <c:v>69.7</c:v>
                </c:pt>
                <c:pt idx="1227">
                  <c:v>70.2</c:v>
                </c:pt>
                <c:pt idx="1228">
                  <c:v>70.7</c:v>
                </c:pt>
                <c:pt idx="1229">
                  <c:v>70.8</c:v>
                </c:pt>
                <c:pt idx="1230">
                  <c:v>71.099999999999994</c:v>
                </c:pt>
                <c:pt idx="1231">
                  <c:v>71.400000000000006</c:v>
                </c:pt>
                <c:pt idx="1232">
                  <c:v>71.8</c:v>
                </c:pt>
                <c:pt idx="1233">
                  <c:v>72.099999999999994</c:v>
                </c:pt>
                <c:pt idx="1234">
                  <c:v>72.5</c:v>
                </c:pt>
                <c:pt idx="1235">
                  <c:v>73.099999999999994</c:v>
                </c:pt>
                <c:pt idx="1236">
                  <c:v>73.5</c:v>
                </c:pt>
                <c:pt idx="1237">
                  <c:v>74</c:v>
                </c:pt>
                <c:pt idx="1238">
                  <c:v>74.3</c:v>
                </c:pt>
                <c:pt idx="1239">
                  <c:v>74.7</c:v>
                </c:pt>
                <c:pt idx="1240">
                  <c:v>75.2</c:v>
                </c:pt>
                <c:pt idx="1241">
                  <c:v>75.7</c:v>
                </c:pt>
                <c:pt idx="1242">
                  <c:v>76</c:v>
                </c:pt>
                <c:pt idx="1243">
                  <c:v>76.2</c:v>
                </c:pt>
                <c:pt idx="1244">
                  <c:v>76.2</c:v>
                </c:pt>
                <c:pt idx="1245">
                  <c:v>76.2</c:v>
                </c:pt>
                <c:pt idx="1246">
                  <c:v>76.3</c:v>
                </c:pt>
                <c:pt idx="1247">
                  <c:v>76.400000000000006</c:v>
                </c:pt>
                <c:pt idx="1248">
                  <c:v>76.7</c:v>
                </c:pt>
                <c:pt idx="1249">
                  <c:v>77.099999999999994</c:v>
                </c:pt>
                <c:pt idx="1250">
                  <c:v>77.2</c:v>
                </c:pt>
                <c:pt idx="1251">
                  <c:v>77.099999999999994</c:v>
                </c:pt>
                <c:pt idx="1252">
                  <c:v>77</c:v>
                </c:pt>
                <c:pt idx="1253">
                  <c:v>76.7</c:v>
                </c:pt>
                <c:pt idx="1254">
                  <c:v>76.5</c:v>
                </c:pt>
                <c:pt idx="1255">
                  <c:v>76.099999999999994</c:v>
                </c:pt>
                <c:pt idx="1256">
                  <c:v>75.900000000000006</c:v>
                </c:pt>
                <c:pt idx="1257">
                  <c:v>75.5</c:v>
                </c:pt>
                <c:pt idx="1258">
                  <c:v>74.8</c:v>
                </c:pt>
                <c:pt idx="1259">
                  <c:v>74.099999999999994</c:v>
                </c:pt>
                <c:pt idx="1260">
                  <c:v>73.3</c:v>
                </c:pt>
                <c:pt idx="1261">
                  <c:v>72.5</c:v>
                </c:pt>
                <c:pt idx="1262">
                  <c:v>72</c:v>
                </c:pt>
                <c:pt idx="1263">
                  <c:v>71.7</c:v>
                </c:pt>
                <c:pt idx="1264">
                  <c:v>71.599999999999994</c:v>
                </c:pt>
                <c:pt idx="1265">
                  <c:v>71.400000000000006</c:v>
                </c:pt>
                <c:pt idx="1266">
                  <c:v>70.8</c:v>
                </c:pt>
                <c:pt idx="1267">
                  <c:v>70.2</c:v>
                </c:pt>
                <c:pt idx="1268">
                  <c:v>69.7</c:v>
                </c:pt>
                <c:pt idx="1269">
                  <c:v>69.3</c:v>
                </c:pt>
                <c:pt idx="1270">
                  <c:v>69.2</c:v>
                </c:pt>
                <c:pt idx="1271">
                  <c:v>68.8</c:v>
                </c:pt>
                <c:pt idx="1272">
                  <c:v>68.400000000000006</c:v>
                </c:pt>
                <c:pt idx="1273">
                  <c:v>67.8</c:v>
                </c:pt>
                <c:pt idx="1274">
                  <c:v>66.900000000000006</c:v>
                </c:pt>
                <c:pt idx="1275">
                  <c:v>66</c:v>
                </c:pt>
                <c:pt idx="1276">
                  <c:v>65.2</c:v>
                </c:pt>
                <c:pt idx="1277">
                  <c:v>64.7</c:v>
                </c:pt>
                <c:pt idx="1278">
                  <c:v>64.2</c:v>
                </c:pt>
                <c:pt idx="1279">
                  <c:v>63.9</c:v>
                </c:pt>
                <c:pt idx="1280">
                  <c:v>63.5</c:v>
                </c:pt>
                <c:pt idx="1281">
                  <c:v>63.2</c:v>
                </c:pt>
                <c:pt idx="1282">
                  <c:v>62.9</c:v>
                </c:pt>
                <c:pt idx="1283">
                  <c:v>62.5</c:v>
                </c:pt>
                <c:pt idx="1284">
                  <c:v>62.3</c:v>
                </c:pt>
                <c:pt idx="1285">
                  <c:v>62</c:v>
                </c:pt>
                <c:pt idx="1286">
                  <c:v>61.8</c:v>
                </c:pt>
                <c:pt idx="1287">
                  <c:v>61.7</c:v>
                </c:pt>
                <c:pt idx="1288">
                  <c:v>61.6</c:v>
                </c:pt>
                <c:pt idx="1289">
                  <c:v>61.6</c:v>
                </c:pt>
                <c:pt idx="1290">
                  <c:v>61.9</c:v>
                </c:pt>
                <c:pt idx="1291">
                  <c:v>62</c:v>
                </c:pt>
                <c:pt idx="1292">
                  <c:v>62</c:v>
                </c:pt>
                <c:pt idx="1293">
                  <c:v>62.2</c:v>
                </c:pt>
                <c:pt idx="1294">
                  <c:v>62.3</c:v>
                </c:pt>
                <c:pt idx="1295">
                  <c:v>62.4</c:v>
                </c:pt>
                <c:pt idx="1296">
                  <c:v>62.1</c:v>
                </c:pt>
                <c:pt idx="1297">
                  <c:v>61.7</c:v>
                </c:pt>
                <c:pt idx="1298">
                  <c:v>61.6</c:v>
                </c:pt>
                <c:pt idx="1299">
                  <c:v>61.4</c:v>
                </c:pt>
                <c:pt idx="1300">
                  <c:v>61.1</c:v>
                </c:pt>
                <c:pt idx="1301">
                  <c:v>60.8</c:v>
                </c:pt>
                <c:pt idx="1302">
                  <c:v>60.2</c:v>
                </c:pt>
                <c:pt idx="1303">
                  <c:v>59.9</c:v>
                </c:pt>
                <c:pt idx="1304">
                  <c:v>59.4</c:v>
                </c:pt>
                <c:pt idx="1305">
                  <c:v>59</c:v>
                </c:pt>
                <c:pt idx="1306">
                  <c:v>58.6</c:v>
                </c:pt>
                <c:pt idx="1307">
                  <c:v>58.2</c:v>
                </c:pt>
                <c:pt idx="1308">
                  <c:v>57.9</c:v>
                </c:pt>
                <c:pt idx="1309">
                  <c:v>57.3</c:v>
                </c:pt>
                <c:pt idx="1310">
                  <c:v>57</c:v>
                </c:pt>
                <c:pt idx="1311">
                  <c:v>56.5</c:v>
                </c:pt>
                <c:pt idx="1312">
                  <c:v>56.1</c:v>
                </c:pt>
                <c:pt idx="1313">
                  <c:v>55.7</c:v>
                </c:pt>
                <c:pt idx="1314">
                  <c:v>55.3</c:v>
                </c:pt>
                <c:pt idx="1315">
                  <c:v>55</c:v>
                </c:pt>
                <c:pt idx="1316">
                  <c:v>54.6</c:v>
                </c:pt>
                <c:pt idx="1317">
                  <c:v>54.3</c:v>
                </c:pt>
                <c:pt idx="1318">
                  <c:v>54.2</c:v>
                </c:pt>
                <c:pt idx="1319">
                  <c:v>53.9</c:v>
                </c:pt>
                <c:pt idx="1320">
                  <c:v>53.6</c:v>
                </c:pt>
                <c:pt idx="1321">
                  <c:v>53.1</c:v>
                </c:pt>
                <c:pt idx="1322">
                  <c:v>52.7</c:v>
                </c:pt>
                <c:pt idx="1323">
                  <c:v>52.5</c:v>
                </c:pt>
                <c:pt idx="1324">
                  <c:v>52.4</c:v>
                </c:pt>
                <c:pt idx="1325">
                  <c:v>52.3</c:v>
                </c:pt>
                <c:pt idx="1326">
                  <c:v>52</c:v>
                </c:pt>
                <c:pt idx="1327">
                  <c:v>51.6</c:v>
                </c:pt>
                <c:pt idx="1328">
                  <c:v>51.1</c:v>
                </c:pt>
                <c:pt idx="1329">
                  <c:v>50.6</c:v>
                </c:pt>
                <c:pt idx="1330">
                  <c:v>50.4</c:v>
                </c:pt>
                <c:pt idx="1331">
                  <c:v>50.3</c:v>
                </c:pt>
                <c:pt idx="1332">
                  <c:v>50.2</c:v>
                </c:pt>
                <c:pt idx="1333">
                  <c:v>50.2</c:v>
                </c:pt>
                <c:pt idx="1334">
                  <c:v>50.1</c:v>
                </c:pt>
                <c:pt idx="1335">
                  <c:v>50.1</c:v>
                </c:pt>
                <c:pt idx="1336">
                  <c:v>50</c:v>
                </c:pt>
                <c:pt idx="1337">
                  <c:v>49.9</c:v>
                </c:pt>
                <c:pt idx="1338">
                  <c:v>49.8</c:v>
                </c:pt>
                <c:pt idx="1339">
                  <c:v>49.6</c:v>
                </c:pt>
                <c:pt idx="1340">
                  <c:v>49.4</c:v>
                </c:pt>
                <c:pt idx="1341">
                  <c:v>49.3</c:v>
                </c:pt>
                <c:pt idx="1342">
                  <c:v>48.9</c:v>
                </c:pt>
                <c:pt idx="1343">
                  <c:v>48.4</c:v>
                </c:pt>
                <c:pt idx="1344">
                  <c:v>48</c:v>
                </c:pt>
                <c:pt idx="1345">
                  <c:v>47.8</c:v>
                </c:pt>
                <c:pt idx="1346">
                  <c:v>47.5</c:v>
                </c:pt>
                <c:pt idx="1347">
                  <c:v>47.3</c:v>
                </c:pt>
                <c:pt idx="1348">
                  <c:v>46.9</c:v>
                </c:pt>
                <c:pt idx="1349">
                  <c:v>46.6</c:v>
                </c:pt>
                <c:pt idx="1350">
                  <c:v>46.3</c:v>
                </c:pt>
                <c:pt idx="1351">
                  <c:v>46.1</c:v>
                </c:pt>
                <c:pt idx="1352">
                  <c:v>45.8</c:v>
                </c:pt>
                <c:pt idx="1353">
                  <c:v>45.6</c:v>
                </c:pt>
                <c:pt idx="1354">
                  <c:v>45.4</c:v>
                </c:pt>
                <c:pt idx="1355">
                  <c:v>45</c:v>
                </c:pt>
                <c:pt idx="1356">
                  <c:v>44.6</c:v>
                </c:pt>
                <c:pt idx="1357">
                  <c:v>44.2</c:v>
                </c:pt>
                <c:pt idx="1358">
                  <c:v>43.7</c:v>
                </c:pt>
                <c:pt idx="1359">
                  <c:v>43.5</c:v>
                </c:pt>
                <c:pt idx="1360">
                  <c:v>43.5</c:v>
                </c:pt>
                <c:pt idx="1361">
                  <c:v>43.9</c:v>
                </c:pt>
                <c:pt idx="1362">
                  <c:v>44.5</c:v>
                </c:pt>
                <c:pt idx="1363">
                  <c:v>45.3</c:v>
                </c:pt>
                <c:pt idx="1364">
                  <c:v>46.2</c:v>
                </c:pt>
                <c:pt idx="1365">
                  <c:v>47.1</c:v>
                </c:pt>
                <c:pt idx="1366">
                  <c:v>48</c:v>
                </c:pt>
                <c:pt idx="1367">
                  <c:v>48.8</c:v>
                </c:pt>
                <c:pt idx="1368">
                  <c:v>49.4</c:v>
                </c:pt>
                <c:pt idx="1369">
                  <c:v>49.7</c:v>
                </c:pt>
                <c:pt idx="1370">
                  <c:v>49.8</c:v>
                </c:pt>
                <c:pt idx="1371">
                  <c:v>49.8</c:v>
                </c:pt>
                <c:pt idx="1372">
                  <c:v>50.1</c:v>
                </c:pt>
                <c:pt idx="1373">
                  <c:v>50.4</c:v>
                </c:pt>
                <c:pt idx="1374">
                  <c:v>50.7</c:v>
                </c:pt>
                <c:pt idx="1375">
                  <c:v>51.1</c:v>
                </c:pt>
                <c:pt idx="1376">
                  <c:v>51.5</c:v>
                </c:pt>
                <c:pt idx="1377">
                  <c:v>51.9</c:v>
                </c:pt>
                <c:pt idx="1378">
                  <c:v>52.5</c:v>
                </c:pt>
                <c:pt idx="1379">
                  <c:v>53</c:v>
                </c:pt>
                <c:pt idx="1380">
                  <c:v>53.1</c:v>
                </c:pt>
                <c:pt idx="1381">
                  <c:v>53.3</c:v>
                </c:pt>
                <c:pt idx="1382">
                  <c:v>53.4</c:v>
                </c:pt>
                <c:pt idx="1383">
                  <c:v>53.6</c:v>
                </c:pt>
                <c:pt idx="1384">
                  <c:v>53.9</c:v>
                </c:pt>
                <c:pt idx="1385">
                  <c:v>54.2</c:v>
                </c:pt>
                <c:pt idx="1386">
                  <c:v>54.6</c:v>
                </c:pt>
                <c:pt idx="1387">
                  <c:v>54.8</c:v>
                </c:pt>
                <c:pt idx="1388">
                  <c:v>55</c:v>
                </c:pt>
                <c:pt idx="1389">
                  <c:v>55.1</c:v>
                </c:pt>
                <c:pt idx="1390">
                  <c:v>55.3</c:v>
                </c:pt>
                <c:pt idx="1391">
                  <c:v>55.7</c:v>
                </c:pt>
                <c:pt idx="1392">
                  <c:v>56.1</c:v>
                </c:pt>
                <c:pt idx="1393">
                  <c:v>56.3</c:v>
                </c:pt>
                <c:pt idx="1394">
                  <c:v>56.3</c:v>
                </c:pt>
                <c:pt idx="1395">
                  <c:v>56.2</c:v>
                </c:pt>
                <c:pt idx="1396">
                  <c:v>56.1</c:v>
                </c:pt>
                <c:pt idx="1397">
                  <c:v>56.1</c:v>
                </c:pt>
                <c:pt idx="1398">
                  <c:v>56</c:v>
                </c:pt>
                <c:pt idx="1399">
                  <c:v>55.6</c:v>
                </c:pt>
                <c:pt idx="1400">
                  <c:v>55.1</c:v>
                </c:pt>
                <c:pt idx="1401">
                  <c:v>54.7</c:v>
                </c:pt>
                <c:pt idx="1402">
                  <c:v>54.2</c:v>
                </c:pt>
                <c:pt idx="1403">
                  <c:v>53.6</c:v>
                </c:pt>
                <c:pt idx="1404">
                  <c:v>52.9</c:v>
                </c:pt>
                <c:pt idx="1405">
                  <c:v>52.6</c:v>
                </c:pt>
                <c:pt idx="1406">
                  <c:v>52.4</c:v>
                </c:pt>
                <c:pt idx="1407">
                  <c:v>52.2</c:v>
                </c:pt>
                <c:pt idx="1408">
                  <c:v>52</c:v>
                </c:pt>
                <c:pt idx="1409">
                  <c:v>51.8</c:v>
                </c:pt>
                <c:pt idx="1410">
                  <c:v>51.7</c:v>
                </c:pt>
                <c:pt idx="1411">
                  <c:v>51.8</c:v>
                </c:pt>
                <c:pt idx="1412">
                  <c:v>51.8</c:v>
                </c:pt>
                <c:pt idx="1413">
                  <c:v>51.8</c:v>
                </c:pt>
                <c:pt idx="1414">
                  <c:v>51.8</c:v>
                </c:pt>
                <c:pt idx="1415">
                  <c:v>51.8</c:v>
                </c:pt>
                <c:pt idx="1416">
                  <c:v>51.8</c:v>
                </c:pt>
                <c:pt idx="1417">
                  <c:v>52</c:v>
                </c:pt>
                <c:pt idx="1418">
                  <c:v>52</c:v>
                </c:pt>
                <c:pt idx="1419">
                  <c:v>52</c:v>
                </c:pt>
                <c:pt idx="1420">
                  <c:v>52.1</c:v>
                </c:pt>
                <c:pt idx="1421">
                  <c:v>52.1</c:v>
                </c:pt>
                <c:pt idx="1422">
                  <c:v>52.2</c:v>
                </c:pt>
                <c:pt idx="1423">
                  <c:v>52.2</c:v>
                </c:pt>
                <c:pt idx="1424">
                  <c:v>52.1</c:v>
                </c:pt>
                <c:pt idx="1425">
                  <c:v>52</c:v>
                </c:pt>
                <c:pt idx="1426">
                  <c:v>51.9</c:v>
                </c:pt>
                <c:pt idx="1427">
                  <c:v>51.5</c:v>
                </c:pt>
                <c:pt idx="1428">
                  <c:v>51.2</c:v>
                </c:pt>
                <c:pt idx="1429">
                  <c:v>50.8</c:v>
                </c:pt>
                <c:pt idx="1430">
                  <c:v>50.5</c:v>
                </c:pt>
                <c:pt idx="1431">
                  <c:v>50.3</c:v>
                </c:pt>
                <c:pt idx="1432">
                  <c:v>50</c:v>
                </c:pt>
                <c:pt idx="1433">
                  <c:v>49.8</c:v>
                </c:pt>
                <c:pt idx="1434">
                  <c:v>49.6</c:v>
                </c:pt>
                <c:pt idx="1435">
                  <c:v>49.1</c:v>
                </c:pt>
                <c:pt idx="1436">
                  <c:v>48.6</c:v>
                </c:pt>
                <c:pt idx="1437">
                  <c:v>47.9</c:v>
                </c:pt>
                <c:pt idx="1438">
                  <c:v>47.3</c:v>
                </c:pt>
                <c:pt idx="1439">
                  <c:v>46.7</c:v>
                </c:pt>
                <c:pt idx="1440">
                  <c:v>46.2</c:v>
                </c:pt>
                <c:pt idx="1441">
                  <c:v>45.6</c:v>
                </c:pt>
                <c:pt idx="1442">
                  <c:v>45.4</c:v>
                </c:pt>
                <c:pt idx="1443">
                  <c:v>45.2</c:v>
                </c:pt>
                <c:pt idx="1444">
                  <c:v>45.1</c:v>
                </c:pt>
                <c:pt idx="1445">
                  <c:v>45.1</c:v>
                </c:pt>
                <c:pt idx="1446">
                  <c:v>45.4</c:v>
                </c:pt>
                <c:pt idx="1447">
                  <c:v>45.6</c:v>
                </c:pt>
                <c:pt idx="1448">
                  <c:v>45.5</c:v>
                </c:pt>
                <c:pt idx="1449">
                  <c:v>45.4</c:v>
                </c:pt>
                <c:pt idx="1450">
                  <c:v>45.2</c:v>
                </c:pt>
                <c:pt idx="1451">
                  <c:v>44.8</c:v>
                </c:pt>
                <c:pt idx="1452">
                  <c:v>44.6</c:v>
                </c:pt>
                <c:pt idx="1453">
                  <c:v>44.4</c:v>
                </c:pt>
                <c:pt idx="1454">
                  <c:v>44.3</c:v>
                </c:pt>
                <c:pt idx="1455">
                  <c:v>44.2</c:v>
                </c:pt>
                <c:pt idx="1456">
                  <c:v>44.1</c:v>
                </c:pt>
                <c:pt idx="1457">
                  <c:v>44</c:v>
                </c:pt>
                <c:pt idx="1458">
                  <c:v>43.8</c:v>
                </c:pt>
                <c:pt idx="1459">
                  <c:v>43.4</c:v>
                </c:pt>
                <c:pt idx="1460">
                  <c:v>43</c:v>
                </c:pt>
                <c:pt idx="1461">
                  <c:v>42.5</c:v>
                </c:pt>
                <c:pt idx="1462">
                  <c:v>41.7</c:v>
                </c:pt>
                <c:pt idx="1463">
                  <c:v>41.2</c:v>
                </c:pt>
                <c:pt idx="1464">
                  <c:v>41</c:v>
                </c:pt>
                <c:pt idx="1465">
                  <c:v>41</c:v>
                </c:pt>
                <c:pt idx="1466">
                  <c:v>41.2</c:v>
                </c:pt>
                <c:pt idx="1467">
                  <c:v>41.4</c:v>
                </c:pt>
                <c:pt idx="1468">
                  <c:v>41.6</c:v>
                </c:pt>
                <c:pt idx="1469">
                  <c:v>42.1</c:v>
                </c:pt>
                <c:pt idx="1470">
                  <c:v>42.7</c:v>
                </c:pt>
                <c:pt idx="1471">
                  <c:v>43.1</c:v>
                </c:pt>
                <c:pt idx="1472">
                  <c:v>43.7</c:v>
                </c:pt>
                <c:pt idx="1473">
                  <c:v>44.4</c:v>
                </c:pt>
                <c:pt idx="1474">
                  <c:v>45.1</c:v>
                </c:pt>
                <c:pt idx="1475">
                  <c:v>45.5</c:v>
                </c:pt>
                <c:pt idx="1476">
                  <c:v>46</c:v>
                </c:pt>
                <c:pt idx="1477">
                  <c:v>46.6</c:v>
                </c:pt>
                <c:pt idx="1478">
                  <c:v>46.9</c:v>
                </c:pt>
                <c:pt idx="1479">
                  <c:v>46.9</c:v>
                </c:pt>
                <c:pt idx="1480">
                  <c:v>46.9</c:v>
                </c:pt>
                <c:pt idx="1481">
                  <c:v>46.9</c:v>
                </c:pt>
                <c:pt idx="1482">
                  <c:v>46.9</c:v>
                </c:pt>
                <c:pt idx="1483">
                  <c:v>46.8</c:v>
                </c:pt>
                <c:pt idx="1484">
                  <c:v>46.6</c:v>
                </c:pt>
                <c:pt idx="1485">
                  <c:v>46.5</c:v>
                </c:pt>
                <c:pt idx="1486">
                  <c:v>46.3</c:v>
                </c:pt>
                <c:pt idx="1487">
                  <c:v>46</c:v>
                </c:pt>
                <c:pt idx="1488">
                  <c:v>45.5</c:v>
                </c:pt>
                <c:pt idx="1489">
                  <c:v>45</c:v>
                </c:pt>
                <c:pt idx="1490">
                  <c:v>44.5</c:v>
                </c:pt>
                <c:pt idx="1491">
                  <c:v>44.1</c:v>
                </c:pt>
                <c:pt idx="1492">
                  <c:v>44</c:v>
                </c:pt>
                <c:pt idx="1493">
                  <c:v>43.7</c:v>
                </c:pt>
                <c:pt idx="1494">
                  <c:v>43.2</c:v>
                </c:pt>
                <c:pt idx="1495">
                  <c:v>42.6</c:v>
                </c:pt>
                <c:pt idx="1496">
                  <c:v>42</c:v>
                </c:pt>
                <c:pt idx="1497">
                  <c:v>41.6</c:v>
                </c:pt>
                <c:pt idx="1498">
                  <c:v>41.4</c:v>
                </c:pt>
                <c:pt idx="1499">
                  <c:v>41.4</c:v>
                </c:pt>
                <c:pt idx="1500">
                  <c:v>41.3</c:v>
                </c:pt>
                <c:pt idx="1501">
                  <c:v>41</c:v>
                </c:pt>
                <c:pt idx="1502">
                  <c:v>40.9</c:v>
                </c:pt>
                <c:pt idx="1503">
                  <c:v>40.6</c:v>
                </c:pt>
                <c:pt idx="1504">
                  <c:v>40.1</c:v>
                </c:pt>
                <c:pt idx="1505">
                  <c:v>39.299999999999997</c:v>
                </c:pt>
                <c:pt idx="1506">
                  <c:v>38.4</c:v>
                </c:pt>
                <c:pt idx="1507">
                  <c:v>37.700000000000003</c:v>
                </c:pt>
                <c:pt idx="1508">
                  <c:v>37</c:v>
                </c:pt>
                <c:pt idx="1509">
                  <c:v>36.5</c:v>
                </c:pt>
                <c:pt idx="1510">
                  <c:v>36.200000000000003</c:v>
                </c:pt>
                <c:pt idx="1511">
                  <c:v>35.700000000000003</c:v>
                </c:pt>
                <c:pt idx="1512">
                  <c:v>35.299999999999997</c:v>
                </c:pt>
                <c:pt idx="1513">
                  <c:v>34.9</c:v>
                </c:pt>
                <c:pt idx="1514">
                  <c:v>34.700000000000003</c:v>
                </c:pt>
                <c:pt idx="1515">
                  <c:v>34.4</c:v>
                </c:pt>
                <c:pt idx="1516">
                  <c:v>34.299999999999997</c:v>
                </c:pt>
                <c:pt idx="1517">
                  <c:v>34.4</c:v>
                </c:pt>
                <c:pt idx="1518">
                  <c:v>34.4</c:v>
                </c:pt>
                <c:pt idx="1519">
                  <c:v>34.299999999999997</c:v>
                </c:pt>
                <c:pt idx="1520">
                  <c:v>34</c:v>
                </c:pt>
                <c:pt idx="1521">
                  <c:v>33.799999999999997</c:v>
                </c:pt>
                <c:pt idx="1522">
                  <c:v>33.5</c:v>
                </c:pt>
                <c:pt idx="1523">
                  <c:v>33.200000000000003</c:v>
                </c:pt>
                <c:pt idx="1524">
                  <c:v>32.799999999999997</c:v>
                </c:pt>
                <c:pt idx="1525">
                  <c:v>32.299999999999997</c:v>
                </c:pt>
                <c:pt idx="1526">
                  <c:v>32.1</c:v>
                </c:pt>
                <c:pt idx="1527">
                  <c:v>31.8</c:v>
                </c:pt>
                <c:pt idx="1528">
                  <c:v>31.7</c:v>
                </c:pt>
                <c:pt idx="1529">
                  <c:v>31.4</c:v>
                </c:pt>
                <c:pt idx="1530">
                  <c:v>31.1</c:v>
                </c:pt>
                <c:pt idx="1531">
                  <c:v>30.9</c:v>
                </c:pt>
                <c:pt idx="1532">
                  <c:v>30.6</c:v>
                </c:pt>
                <c:pt idx="1533">
                  <c:v>30.4</c:v>
                </c:pt>
                <c:pt idx="1534">
                  <c:v>30.2</c:v>
                </c:pt>
                <c:pt idx="1535">
                  <c:v>29.8</c:v>
                </c:pt>
                <c:pt idx="1536">
                  <c:v>29.4</c:v>
                </c:pt>
                <c:pt idx="1537">
                  <c:v>28.8</c:v>
                </c:pt>
                <c:pt idx="1538">
                  <c:v>28.2</c:v>
                </c:pt>
                <c:pt idx="1539">
                  <c:v>27.7</c:v>
                </c:pt>
                <c:pt idx="1540">
                  <c:v>27.3</c:v>
                </c:pt>
                <c:pt idx="1541">
                  <c:v>27.1</c:v>
                </c:pt>
                <c:pt idx="1542">
                  <c:v>27</c:v>
                </c:pt>
                <c:pt idx="1543">
                  <c:v>26.9</c:v>
                </c:pt>
                <c:pt idx="1544">
                  <c:v>27</c:v>
                </c:pt>
                <c:pt idx="1545">
                  <c:v>27.2</c:v>
                </c:pt>
                <c:pt idx="1546">
                  <c:v>27.2</c:v>
                </c:pt>
                <c:pt idx="1547">
                  <c:v>26.9</c:v>
                </c:pt>
                <c:pt idx="1548">
                  <c:v>26.7</c:v>
                </c:pt>
                <c:pt idx="1549">
                  <c:v>26.5</c:v>
                </c:pt>
                <c:pt idx="1550">
                  <c:v>26.4</c:v>
                </c:pt>
                <c:pt idx="1551">
                  <c:v>26.4</c:v>
                </c:pt>
                <c:pt idx="1552">
                  <c:v>26.6</c:v>
                </c:pt>
                <c:pt idx="1553">
                  <c:v>27.2</c:v>
                </c:pt>
                <c:pt idx="1554">
                  <c:v>27.6</c:v>
                </c:pt>
                <c:pt idx="1555">
                  <c:v>27.9</c:v>
                </c:pt>
                <c:pt idx="1556">
                  <c:v>27.9</c:v>
                </c:pt>
                <c:pt idx="1557">
                  <c:v>27.8</c:v>
                </c:pt>
                <c:pt idx="1558">
                  <c:v>27.7</c:v>
                </c:pt>
                <c:pt idx="1559">
                  <c:v>27.4</c:v>
                </c:pt>
                <c:pt idx="1560">
                  <c:v>27.4</c:v>
                </c:pt>
                <c:pt idx="1561">
                  <c:v>27.5</c:v>
                </c:pt>
                <c:pt idx="1562">
                  <c:v>27.6</c:v>
                </c:pt>
                <c:pt idx="1563">
                  <c:v>28.1</c:v>
                </c:pt>
                <c:pt idx="1564">
                  <c:v>28.4</c:v>
                </c:pt>
                <c:pt idx="1565">
                  <c:v>28.4</c:v>
                </c:pt>
                <c:pt idx="1566">
                  <c:v>28.3</c:v>
                </c:pt>
                <c:pt idx="1567">
                  <c:v>28.3</c:v>
                </c:pt>
                <c:pt idx="1568">
                  <c:v>28.3</c:v>
                </c:pt>
                <c:pt idx="1569">
                  <c:v>28.4</c:v>
                </c:pt>
                <c:pt idx="1570">
                  <c:v>28.4</c:v>
                </c:pt>
                <c:pt idx="1571">
                  <c:v>28.1</c:v>
                </c:pt>
                <c:pt idx="1572">
                  <c:v>27.8</c:v>
                </c:pt>
                <c:pt idx="1573">
                  <c:v>27.3</c:v>
                </c:pt>
                <c:pt idx="1574">
                  <c:v>26.9</c:v>
                </c:pt>
                <c:pt idx="1575">
                  <c:v>26.7</c:v>
                </c:pt>
                <c:pt idx="1576">
                  <c:v>26.6</c:v>
                </c:pt>
                <c:pt idx="1577">
                  <c:v>26.3</c:v>
                </c:pt>
                <c:pt idx="1578">
                  <c:v>26</c:v>
                </c:pt>
                <c:pt idx="1579">
                  <c:v>25.6</c:v>
                </c:pt>
                <c:pt idx="1580">
                  <c:v>25.5</c:v>
                </c:pt>
                <c:pt idx="1581">
                  <c:v>25.5</c:v>
                </c:pt>
                <c:pt idx="1582">
                  <c:v>25.5</c:v>
                </c:pt>
                <c:pt idx="1583">
                  <c:v>25.4</c:v>
                </c:pt>
                <c:pt idx="1584">
                  <c:v>25.2</c:v>
                </c:pt>
                <c:pt idx="1585">
                  <c:v>25.1</c:v>
                </c:pt>
                <c:pt idx="1586">
                  <c:v>25.1</c:v>
                </c:pt>
                <c:pt idx="1587">
                  <c:v>25.4</c:v>
                </c:pt>
                <c:pt idx="1588">
                  <c:v>25.6</c:v>
                </c:pt>
                <c:pt idx="1589">
                  <c:v>25.9</c:v>
                </c:pt>
                <c:pt idx="1590">
                  <c:v>26.3</c:v>
                </c:pt>
                <c:pt idx="1591">
                  <c:v>26.7</c:v>
                </c:pt>
                <c:pt idx="1592">
                  <c:v>27</c:v>
                </c:pt>
                <c:pt idx="1593">
                  <c:v>27.3</c:v>
                </c:pt>
                <c:pt idx="1594">
                  <c:v>27.7</c:v>
                </c:pt>
                <c:pt idx="1595">
                  <c:v>28.2</c:v>
                </c:pt>
                <c:pt idx="1596">
                  <c:v>28.7</c:v>
                </c:pt>
                <c:pt idx="1597">
                  <c:v>29.1</c:v>
                </c:pt>
                <c:pt idx="1598">
                  <c:v>29.4</c:v>
                </c:pt>
                <c:pt idx="1599">
                  <c:v>29.8</c:v>
                </c:pt>
                <c:pt idx="1600">
                  <c:v>29.9</c:v>
                </c:pt>
                <c:pt idx="1601">
                  <c:v>30.1</c:v>
                </c:pt>
                <c:pt idx="1602">
                  <c:v>30.4</c:v>
                </c:pt>
                <c:pt idx="1603">
                  <c:v>30.6</c:v>
                </c:pt>
                <c:pt idx="1604">
                  <c:v>30.9</c:v>
                </c:pt>
                <c:pt idx="1605">
                  <c:v>31.1</c:v>
                </c:pt>
                <c:pt idx="1606">
                  <c:v>31.3</c:v>
                </c:pt>
                <c:pt idx="1607">
                  <c:v>31.6</c:v>
                </c:pt>
                <c:pt idx="1608">
                  <c:v>31.9</c:v>
                </c:pt>
                <c:pt idx="1609">
                  <c:v>32</c:v>
                </c:pt>
                <c:pt idx="1610">
                  <c:v>32.200000000000003</c:v>
                </c:pt>
                <c:pt idx="1611">
                  <c:v>32.299999999999997</c:v>
                </c:pt>
                <c:pt idx="1612">
                  <c:v>32.5</c:v>
                </c:pt>
                <c:pt idx="1613">
                  <c:v>32.5</c:v>
                </c:pt>
                <c:pt idx="1614">
                  <c:v>32.5</c:v>
                </c:pt>
                <c:pt idx="1615">
                  <c:v>32.700000000000003</c:v>
                </c:pt>
                <c:pt idx="1616">
                  <c:v>32.700000000000003</c:v>
                </c:pt>
                <c:pt idx="1617">
                  <c:v>32.6</c:v>
                </c:pt>
                <c:pt idx="1618">
                  <c:v>32.200000000000003</c:v>
                </c:pt>
                <c:pt idx="1619">
                  <c:v>31.7</c:v>
                </c:pt>
                <c:pt idx="1620">
                  <c:v>31.1</c:v>
                </c:pt>
                <c:pt idx="1621">
                  <c:v>30.7</c:v>
                </c:pt>
                <c:pt idx="1622">
                  <c:v>30.3</c:v>
                </c:pt>
                <c:pt idx="1623">
                  <c:v>29.9</c:v>
                </c:pt>
                <c:pt idx="1624">
                  <c:v>29.4</c:v>
                </c:pt>
                <c:pt idx="1625">
                  <c:v>28.9</c:v>
                </c:pt>
                <c:pt idx="1626">
                  <c:v>28.5</c:v>
                </c:pt>
                <c:pt idx="1627">
                  <c:v>28.1</c:v>
                </c:pt>
                <c:pt idx="1628">
                  <c:v>27.9</c:v>
                </c:pt>
                <c:pt idx="1629">
                  <c:v>27.7</c:v>
                </c:pt>
                <c:pt idx="1630">
                  <c:v>27.7</c:v>
                </c:pt>
                <c:pt idx="1631">
                  <c:v>27.7</c:v>
                </c:pt>
                <c:pt idx="1632">
                  <c:v>27.7</c:v>
                </c:pt>
                <c:pt idx="1633">
                  <c:v>27.9</c:v>
                </c:pt>
                <c:pt idx="1634">
                  <c:v>28</c:v>
                </c:pt>
                <c:pt idx="1635">
                  <c:v>28.4</c:v>
                </c:pt>
                <c:pt idx="1636">
                  <c:v>28.9</c:v>
                </c:pt>
                <c:pt idx="1637">
                  <c:v>29.5</c:v>
                </c:pt>
                <c:pt idx="1638">
                  <c:v>30</c:v>
                </c:pt>
                <c:pt idx="1639">
                  <c:v>30.7</c:v>
                </c:pt>
                <c:pt idx="1640">
                  <c:v>31.2</c:v>
                </c:pt>
                <c:pt idx="1641">
                  <c:v>31.6</c:v>
                </c:pt>
                <c:pt idx="1642">
                  <c:v>31.7</c:v>
                </c:pt>
                <c:pt idx="1643">
                  <c:v>31.6</c:v>
                </c:pt>
                <c:pt idx="1644">
                  <c:v>31.5</c:v>
                </c:pt>
                <c:pt idx="1645">
                  <c:v>31.5</c:v>
                </c:pt>
                <c:pt idx="1646">
                  <c:v>31.4</c:v>
                </c:pt>
                <c:pt idx="1647">
                  <c:v>31.2</c:v>
                </c:pt>
                <c:pt idx="1648">
                  <c:v>30.8</c:v>
                </c:pt>
                <c:pt idx="1649">
                  <c:v>30.6</c:v>
                </c:pt>
                <c:pt idx="1650">
                  <c:v>30.5</c:v>
                </c:pt>
                <c:pt idx="1651">
                  <c:v>30.4</c:v>
                </c:pt>
                <c:pt idx="1652">
                  <c:v>30</c:v>
                </c:pt>
                <c:pt idx="1653">
                  <c:v>29.5</c:v>
                </c:pt>
                <c:pt idx="1654">
                  <c:v>29</c:v>
                </c:pt>
                <c:pt idx="1655">
                  <c:v>28.4</c:v>
                </c:pt>
                <c:pt idx="1656">
                  <c:v>27.9</c:v>
                </c:pt>
                <c:pt idx="1657">
                  <c:v>27.5</c:v>
                </c:pt>
                <c:pt idx="1658">
                  <c:v>27.2</c:v>
                </c:pt>
                <c:pt idx="1659">
                  <c:v>26.9</c:v>
                </c:pt>
                <c:pt idx="1660">
                  <c:v>26.7</c:v>
                </c:pt>
                <c:pt idx="1661">
                  <c:v>26.6</c:v>
                </c:pt>
                <c:pt idx="1662">
                  <c:v>26.5</c:v>
                </c:pt>
                <c:pt idx="1663">
                  <c:v>26.5</c:v>
                </c:pt>
                <c:pt idx="1664">
                  <c:v>26.4</c:v>
                </c:pt>
                <c:pt idx="1665">
                  <c:v>26.4</c:v>
                </c:pt>
                <c:pt idx="1666">
                  <c:v>26.4</c:v>
                </c:pt>
                <c:pt idx="1667">
                  <c:v>26.6</c:v>
                </c:pt>
                <c:pt idx="1668">
                  <c:v>26.8</c:v>
                </c:pt>
                <c:pt idx="1669">
                  <c:v>27.2</c:v>
                </c:pt>
                <c:pt idx="1670">
                  <c:v>27.5</c:v>
                </c:pt>
                <c:pt idx="1671">
                  <c:v>27.8</c:v>
                </c:pt>
                <c:pt idx="1672">
                  <c:v>28</c:v>
                </c:pt>
                <c:pt idx="1673">
                  <c:v>28.1</c:v>
                </c:pt>
                <c:pt idx="1674">
                  <c:v>28</c:v>
                </c:pt>
                <c:pt idx="1675">
                  <c:v>28</c:v>
                </c:pt>
                <c:pt idx="1676">
                  <c:v>28</c:v>
                </c:pt>
                <c:pt idx="1677">
                  <c:v>28.1</c:v>
                </c:pt>
                <c:pt idx="1678">
                  <c:v>28.4</c:v>
                </c:pt>
                <c:pt idx="1679">
                  <c:v>28.7</c:v>
                </c:pt>
                <c:pt idx="1680">
                  <c:v>29.1</c:v>
                </c:pt>
                <c:pt idx="1681">
                  <c:v>29.4</c:v>
                </c:pt>
                <c:pt idx="1682">
                  <c:v>29.6</c:v>
                </c:pt>
                <c:pt idx="1683">
                  <c:v>29.9</c:v>
                </c:pt>
                <c:pt idx="1684">
                  <c:v>30.4</c:v>
                </c:pt>
                <c:pt idx="1685">
                  <c:v>31.1</c:v>
                </c:pt>
                <c:pt idx="1686">
                  <c:v>31.9</c:v>
                </c:pt>
                <c:pt idx="1687">
                  <c:v>32.6</c:v>
                </c:pt>
                <c:pt idx="1688">
                  <c:v>33</c:v>
                </c:pt>
                <c:pt idx="1689">
                  <c:v>33.4</c:v>
                </c:pt>
                <c:pt idx="1690">
                  <c:v>33.4</c:v>
                </c:pt>
                <c:pt idx="1691">
                  <c:v>33</c:v>
                </c:pt>
                <c:pt idx="1692">
                  <c:v>32.4</c:v>
                </c:pt>
                <c:pt idx="1693">
                  <c:v>31.8</c:v>
                </c:pt>
                <c:pt idx="1694">
                  <c:v>31.1</c:v>
                </c:pt>
                <c:pt idx="1695">
                  <c:v>30.8</c:v>
                </c:pt>
                <c:pt idx="1696">
                  <c:v>30.7</c:v>
                </c:pt>
                <c:pt idx="1697">
                  <c:v>30.7</c:v>
                </c:pt>
                <c:pt idx="1698">
                  <c:v>30.8</c:v>
                </c:pt>
                <c:pt idx="1699">
                  <c:v>30.8</c:v>
                </c:pt>
                <c:pt idx="1700">
                  <c:v>30.9</c:v>
                </c:pt>
                <c:pt idx="1701">
                  <c:v>30.9</c:v>
                </c:pt>
                <c:pt idx="1702">
                  <c:v>30.9</c:v>
                </c:pt>
                <c:pt idx="1703">
                  <c:v>31</c:v>
                </c:pt>
                <c:pt idx="1704">
                  <c:v>31.3</c:v>
                </c:pt>
                <c:pt idx="1705">
                  <c:v>31.5</c:v>
                </c:pt>
                <c:pt idx="1706">
                  <c:v>31.6</c:v>
                </c:pt>
                <c:pt idx="1707">
                  <c:v>31.6</c:v>
                </c:pt>
                <c:pt idx="1708">
                  <c:v>31.6</c:v>
                </c:pt>
                <c:pt idx="1709">
                  <c:v>31.4</c:v>
                </c:pt>
                <c:pt idx="1710">
                  <c:v>31.2</c:v>
                </c:pt>
                <c:pt idx="1711">
                  <c:v>30.8</c:v>
                </c:pt>
                <c:pt idx="1712">
                  <c:v>30.8</c:v>
                </c:pt>
                <c:pt idx="1713">
                  <c:v>31</c:v>
                </c:pt>
                <c:pt idx="1714">
                  <c:v>31.2</c:v>
                </c:pt>
                <c:pt idx="1715">
                  <c:v>31.4</c:v>
                </c:pt>
                <c:pt idx="1716">
                  <c:v>31.3</c:v>
                </c:pt>
                <c:pt idx="1717">
                  <c:v>31</c:v>
                </c:pt>
                <c:pt idx="1718">
                  <c:v>30.8</c:v>
                </c:pt>
                <c:pt idx="1719">
                  <c:v>30.7</c:v>
                </c:pt>
                <c:pt idx="1720">
                  <c:v>30.6</c:v>
                </c:pt>
                <c:pt idx="1721">
                  <c:v>30.5</c:v>
                </c:pt>
                <c:pt idx="1722">
                  <c:v>30.4</c:v>
                </c:pt>
                <c:pt idx="1723">
                  <c:v>30.1</c:v>
                </c:pt>
                <c:pt idx="1724">
                  <c:v>30</c:v>
                </c:pt>
                <c:pt idx="1725">
                  <c:v>29.9</c:v>
                </c:pt>
                <c:pt idx="1726">
                  <c:v>29.8</c:v>
                </c:pt>
                <c:pt idx="1727">
                  <c:v>29.7</c:v>
                </c:pt>
                <c:pt idx="1728">
                  <c:v>29.4</c:v>
                </c:pt>
                <c:pt idx="1729">
                  <c:v>29.2</c:v>
                </c:pt>
                <c:pt idx="1730">
                  <c:v>29.1</c:v>
                </c:pt>
                <c:pt idx="1731">
                  <c:v>28.9</c:v>
                </c:pt>
                <c:pt idx="1732">
                  <c:v>28.9</c:v>
                </c:pt>
                <c:pt idx="1733">
                  <c:v>28.9</c:v>
                </c:pt>
                <c:pt idx="1734">
                  <c:v>29</c:v>
                </c:pt>
                <c:pt idx="1735">
                  <c:v>29.3</c:v>
                </c:pt>
                <c:pt idx="1736">
                  <c:v>29.7</c:v>
                </c:pt>
                <c:pt idx="1737">
                  <c:v>30.1</c:v>
                </c:pt>
                <c:pt idx="1738">
                  <c:v>30.7</c:v>
                </c:pt>
                <c:pt idx="1739">
                  <c:v>31.1</c:v>
                </c:pt>
                <c:pt idx="1740">
                  <c:v>31.5</c:v>
                </c:pt>
                <c:pt idx="1741">
                  <c:v>31.6</c:v>
                </c:pt>
                <c:pt idx="1742">
                  <c:v>31.8</c:v>
                </c:pt>
                <c:pt idx="1743">
                  <c:v>31.6</c:v>
                </c:pt>
                <c:pt idx="1744">
                  <c:v>31.5</c:v>
                </c:pt>
                <c:pt idx="1745">
                  <c:v>31.3</c:v>
                </c:pt>
                <c:pt idx="1746">
                  <c:v>31.2</c:v>
                </c:pt>
                <c:pt idx="1747">
                  <c:v>31.1</c:v>
                </c:pt>
                <c:pt idx="1748">
                  <c:v>31.2</c:v>
                </c:pt>
                <c:pt idx="1749">
                  <c:v>31.5</c:v>
                </c:pt>
                <c:pt idx="1750">
                  <c:v>31.6</c:v>
                </c:pt>
                <c:pt idx="1751">
                  <c:v>31.7</c:v>
                </c:pt>
                <c:pt idx="1752">
                  <c:v>31.7</c:v>
                </c:pt>
                <c:pt idx="1753">
                  <c:v>31.8</c:v>
                </c:pt>
                <c:pt idx="1754">
                  <c:v>32.1</c:v>
                </c:pt>
                <c:pt idx="1755">
                  <c:v>32.4</c:v>
                </c:pt>
                <c:pt idx="1756">
                  <c:v>32.9</c:v>
                </c:pt>
                <c:pt idx="1757">
                  <c:v>33.700000000000003</c:v>
                </c:pt>
                <c:pt idx="1758">
                  <c:v>34.5</c:v>
                </c:pt>
                <c:pt idx="1759">
                  <c:v>35.299999999999997</c:v>
                </c:pt>
                <c:pt idx="1760">
                  <c:v>35.9</c:v>
                </c:pt>
                <c:pt idx="1761">
                  <c:v>36.5</c:v>
                </c:pt>
                <c:pt idx="1762">
                  <c:v>36.5</c:v>
                </c:pt>
                <c:pt idx="1763">
                  <c:v>36.299999999999997</c:v>
                </c:pt>
                <c:pt idx="1764">
                  <c:v>35.9</c:v>
                </c:pt>
                <c:pt idx="1765">
                  <c:v>35.4</c:v>
                </c:pt>
                <c:pt idx="1766">
                  <c:v>35</c:v>
                </c:pt>
                <c:pt idx="1767">
                  <c:v>34.799999999999997</c:v>
                </c:pt>
                <c:pt idx="1768">
                  <c:v>34.9</c:v>
                </c:pt>
                <c:pt idx="1769">
                  <c:v>35.1</c:v>
                </c:pt>
                <c:pt idx="1770">
                  <c:v>35.5</c:v>
                </c:pt>
                <c:pt idx="1771">
                  <c:v>35.6</c:v>
                </c:pt>
                <c:pt idx="1772">
                  <c:v>35.6</c:v>
                </c:pt>
                <c:pt idx="1773">
                  <c:v>35.700000000000003</c:v>
                </c:pt>
                <c:pt idx="1774">
                  <c:v>35.799999999999997</c:v>
                </c:pt>
                <c:pt idx="1775">
                  <c:v>35.799999999999997</c:v>
                </c:pt>
                <c:pt idx="1776">
                  <c:v>36</c:v>
                </c:pt>
                <c:pt idx="1777">
                  <c:v>36.1</c:v>
                </c:pt>
                <c:pt idx="1778">
                  <c:v>36.1</c:v>
                </c:pt>
                <c:pt idx="1779">
                  <c:v>36.299999999999997</c:v>
                </c:pt>
                <c:pt idx="1780">
                  <c:v>36.4</c:v>
                </c:pt>
                <c:pt idx="1781">
                  <c:v>36.299999999999997</c:v>
                </c:pt>
                <c:pt idx="1782">
                  <c:v>36.1</c:v>
                </c:pt>
                <c:pt idx="1783">
                  <c:v>36</c:v>
                </c:pt>
                <c:pt idx="1784">
                  <c:v>36.200000000000003</c:v>
                </c:pt>
                <c:pt idx="1785">
                  <c:v>36.799999999999997</c:v>
                </c:pt>
                <c:pt idx="1786">
                  <c:v>37.700000000000003</c:v>
                </c:pt>
                <c:pt idx="1787">
                  <c:v>38.9</c:v>
                </c:pt>
                <c:pt idx="1788">
                  <c:v>40.1</c:v>
                </c:pt>
                <c:pt idx="1789">
                  <c:v>41</c:v>
                </c:pt>
                <c:pt idx="1790">
                  <c:v>41.7</c:v>
                </c:pt>
                <c:pt idx="1791">
                  <c:v>41.9</c:v>
                </c:pt>
                <c:pt idx="1792">
                  <c:v>42</c:v>
                </c:pt>
                <c:pt idx="1793">
                  <c:v>41.8</c:v>
                </c:pt>
                <c:pt idx="1794">
                  <c:v>41.7</c:v>
                </c:pt>
                <c:pt idx="1795">
                  <c:v>41.6</c:v>
                </c:pt>
                <c:pt idx="1796">
                  <c:v>41.5</c:v>
                </c:pt>
                <c:pt idx="1797">
                  <c:v>41.4</c:v>
                </c:pt>
                <c:pt idx="1798">
                  <c:v>41.4</c:v>
                </c:pt>
                <c:pt idx="1799">
                  <c:v>41.3</c:v>
                </c:pt>
                <c:pt idx="1800">
                  <c:v>40.9</c:v>
                </c:pt>
                <c:pt idx="1801">
                  <c:v>40.4</c:v>
                </c:pt>
                <c:pt idx="1802">
                  <c:v>39.9</c:v>
                </c:pt>
                <c:pt idx="1803">
                  <c:v>39.6</c:v>
                </c:pt>
                <c:pt idx="1804">
                  <c:v>39.5</c:v>
                </c:pt>
                <c:pt idx="1805">
                  <c:v>39.299999999999997</c:v>
                </c:pt>
                <c:pt idx="1806">
                  <c:v>39.5</c:v>
                </c:pt>
                <c:pt idx="1807">
                  <c:v>39.6</c:v>
                </c:pt>
                <c:pt idx="1808">
                  <c:v>39.9</c:v>
                </c:pt>
                <c:pt idx="1809">
                  <c:v>40.200000000000003</c:v>
                </c:pt>
                <c:pt idx="1810">
                  <c:v>40.299999999999997</c:v>
                </c:pt>
                <c:pt idx="1811">
                  <c:v>40.4</c:v>
                </c:pt>
                <c:pt idx="1812">
                  <c:v>40.299999999999997</c:v>
                </c:pt>
                <c:pt idx="1813">
                  <c:v>40.1</c:v>
                </c:pt>
                <c:pt idx="1814">
                  <c:v>40</c:v>
                </c:pt>
                <c:pt idx="1815">
                  <c:v>39.9</c:v>
                </c:pt>
                <c:pt idx="1816">
                  <c:v>39.799999999999997</c:v>
                </c:pt>
                <c:pt idx="1817">
                  <c:v>40</c:v>
                </c:pt>
                <c:pt idx="1818">
                  <c:v>40.4</c:v>
                </c:pt>
                <c:pt idx="1819">
                  <c:v>40.799999999999997</c:v>
                </c:pt>
                <c:pt idx="1820">
                  <c:v>41.2</c:v>
                </c:pt>
                <c:pt idx="1821">
                  <c:v>41.8</c:v>
                </c:pt>
                <c:pt idx="1822">
                  <c:v>42.4</c:v>
                </c:pt>
                <c:pt idx="1823">
                  <c:v>42.8</c:v>
                </c:pt>
                <c:pt idx="1824">
                  <c:v>43.1</c:v>
                </c:pt>
                <c:pt idx="1825">
                  <c:v>43.3</c:v>
                </c:pt>
                <c:pt idx="1826">
                  <c:v>43.4</c:v>
                </c:pt>
                <c:pt idx="1827">
                  <c:v>43.2</c:v>
                </c:pt>
                <c:pt idx="1828">
                  <c:v>43</c:v>
                </c:pt>
                <c:pt idx="1829">
                  <c:v>42.8</c:v>
                </c:pt>
                <c:pt idx="1830">
                  <c:v>42.5</c:v>
                </c:pt>
                <c:pt idx="1831">
                  <c:v>42.3</c:v>
                </c:pt>
                <c:pt idx="1832">
                  <c:v>41.9</c:v>
                </c:pt>
                <c:pt idx="1833">
                  <c:v>41.5</c:v>
                </c:pt>
                <c:pt idx="1834">
                  <c:v>41.2</c:v>
                </c:pt>
                <c:pt idx="1835">
                  <c:v>40.9</c:v>
                </c:pt>
                <c:pt idx="1836">
                  <c:v>40.799999999999997</c:v>
                </c:pt>
                <c:pt idx="1837">
                  <c:v>41.1</c:v>
                </c:pt>
                <c:pt idx="1838">
                  <c:v>41.5</c:v>
                </c:pt>
                <c:pt idx="1839">
                  <c:v>42.3</c:v>
                </c:pt>
                <c:pt idx="1840">
                  <c:v>43.2</c:v>
                </c:pt>
                <c:pt idx="1841">
                  <c:v>44</c:v>
                </c:pt>
                <c:pt idx="1842">
                  <c:v>44.6</c:v>
                </c:pt>
                <c:pt idx="1843">
                  <c:v>45.1</c:v>
                </c:pt>
                <c:pt idx="1844">
                  <c:v>45.4</c:v>
                </c:pt>
                <c:pt idx="1845">
                  <c:v>45.3</c:v>
                </c:pt>
                <c:pt idx="1846">
                  <c:v>44.9</c:v>
                </c:pt>
                <c:pt idx="1847">
                  <c:v>44.7</c:v>
                </c:pt>
                <c:pt idx="1848">
                  <c:v>44.2</c:v>
                </c:pt>
                <c:pt idx="1849">
                  <c:v>43.8</c:v>
                </c:pt>
                <c:pt idx="1850">
                  <c:v>43.4</c:v>
                </c:pt>
                <c:pt idx="1851">
                  <c:v>43</c:v>
                </c:pt>
                <c:pt idx="1852">
                  <c:v>42.7</c:v>
                </c:pt>
                <c:pt idx="1853">
                  <c:v>42.3</c:v>
                </c:pt>
                <c:pt idx="1854">
                  <c:v>41.9</c:v>
                </c:pt>
                <c:pt idx="1855">
                  <c:v>41.7</c:v>
                </c:pt>
                <c:pt idx="1856">
                  <c:v>41.3</c:v>
                </c:pt>
                <c:pt idx="1857">
                  <c:v>40.9</c:v>
                </c:pt>
                <c:pt idx="1858">
                  <c:v>40.700000000000003</c:v>
                </c:pt>
                <c:pt idx="1859">
                  <c:v>40.5</c:v>
                </c:pt>
                <c:pt idx="1860">
                  <c:v>40</c:v>
                </c:pt>
                <c:pt idx="1861">
                  <c:v>39.6</c:v>
                </c:pt>
                <c:pt idx="1862">
                  <c:v>39.200000000000003</c:v>
                </c:pt>
                <c:pt idx="1863">
                  <c:v>38.700000000000003</c:v>
                </c:pt>
                <c:pt idx="1864">
                  <c:v>38.200000000000003</c:v>
                </c:pt>
                <c:pt idx="1865">
                  <c:v>37.9</c:v>
                </c:pt>
                <c:pt idx="1866">
                  <c:v>37.700000000000003</c:v>
                </c:pt>
                <c:pt idx="1867">
                  <c:v>37.5</c:v>
                </c:pt>
                <c:pt idx="1868">
                  <c:v>37.5</c:v>
                </c:pt>
                <c:pt idx="1869">
                  <c:v>37.4</c:v>
                </c:pt>
                <c:pt idx="1870">
                  <c:v>37.4</c:v>
                </c:pt>
                <c:pt idx="1871">
                  <c:v>37.6</c:v>
                </c:pt>
                <c:pt idx="1872">
                  <c:v>37.6</c:v>
                </c:pt>
                <c:pt idx="1873">
                  <c:v>37.6</c:v>
                </c:pt>
                <c:pt idx="1874">
                  <c:v>37.6</c:v>
                </c:pt>
                <c:pt idx="1875">
                  <c:v>37.5</c:v>
                </c:pt>
                <c:pt idx="1876">
                  <c:v>37.4</c:v>
                </c:pt>
                <c:pt idx="1877">
                  <c:v>37.299999999999997</c:v>
                </c:pt>
                <c:pt idx="1878">
                  <c:v>37.200000000000003</c:v>
                </c:pt>
                <c:pt idx="1879">
                  <c:v>36.9</c:v>
                </c:pt>
                <c:pt idx="1880">
                  <c:v>36.799999999999997</c:v>
                </c:pt>
                <c:pt idx="1881">
                  <c:v>36.700000000000003</c:v>
                </c:pt>
                <c:pt idx="1882">
                  <c:v>36.9</c:v>
                </c:pt>
                <c:pt idx="1883">
                  <c:v>37</c:v>
                </c:pt>
                <c:pt idx="1884">
                  <c:v>37.200000000000003</c:v>
                </c:pt>
                <c:pt idx="1885">
                  <c:v>37.1</c:v>
                </c:pt>
                <c:pt idx="1886">
                  <c:v>37.1</c:v>
                </c:pt>
                <c:pt idx="1887">
                  <c:v>36.799999999999997</c:v>
                </c:pt>
                <c:pt idx="1888">
                  <c:v>36.6</c:v>
                </c:pt>
                <c:pt idx="1889">
                  <c:v>36.5</c:v>
                </c:pt>
                <c:pt idx="1890">
                  <c:v>36.200000000000003</c:v>
                </c:pt>
                <c:pt idx="1891">
                  <c:v>36.1</c:v>
                </c:pt>
                <c:pt idx="1892">
                  <c:v>36</c:v>
                </c:pt>
                <c:pt idx="1893">
                  <c:v>36</c:v>
                </c:pt>
                <c:pt idx="1894">
                  <c:v>36.200000000000003</c:v>
                </c:pt>
                <c:pt idx="1895">
                  <c:v>36.299999999999997</c:v>
                </c:pt>
                <c:pt idx="1896">
                  <c:v>36.4</c:v>
                </c:pt>
                <c:pt idx="1897">
                  <c:v>36.1</c:v>
                </c:pt>
                <c:pt idx="1898">
                  <c:v>35.9</c:v>
                </c:pt>
                <c:pt idx="1899">
                  <c:v>35.799999999999997</c:v>
                </c:pt>
                <c:pt idx="1900">
                  <c:v>35.700000000000003</c:v>
                </c:pt>
                <c:pt idx="1901">
                  <c:v>35.5</c:v>
                </c:pt>
                <c:pt idx="1902">
                  <c:v>35.6</c:v>
                </c:pt>
                <c:pt idx="1903">
                  <c:v>35.6</c:v>
                </c:pt>
                <c:pt idx="1904">
                  <c:v>35.5</c:v>
                </c:pt>
                <c:pt idx="1905">
                  <c:v>35.200000000000003</c:v>
                </c:pt>
                <c:pt idx="1906">
                  <c:v>35.1</c:v>
                </c:pt>
                <c:pt idx="1907">
                  <c:v>34.799999999999997</c:v>
                </c:pt>
                <c:pt idx="1908">
                  <c:v>34.299999999999997</c:v>
                </c:pt>
                <c:pt idx="1909">
                  <c:v>33.5</c:v>
                </c:pt>
                <c:pt idx="1910">
                  <c:v>33.1</c:v>
                </c:pt>
                <c:pt idx="1911">
                  <c:v>33</c:v>
                </c:pt>
                <c:pt idx="1912">
                  <c:v>33</c:v>
                </c:pt>
                <c:pt idx="1913">
                  <c:v>33.200000000000003</c:v>
                </c:pt>
                <c:pt idx="1914">
                  <c:v>33.299999999999997</c:v>
                </c:pt>
                <c:pt idx="1915">
                  <c:v>33.5</c:v>
                </c:pt>
                <c:pt idx="1916">
                  <c:v>33.6</c:v>
                </c:pt>
                <c:pt idx="1917">
                  <c:v>33.6</c:v>
                </c:pt>
                <c:pt idx="1918">
                  <c:v>33.4</c:v>
                </c:pt>
                <c:pt idx="1919">
                  <c:v>32.9</c:v>
                </c:pt>
                <c:pt idx="1920">
                  <c:v>32.700000000000003</c:v>
                </c:pt>
                <c:pt idx="1921">
                  <c:v>32.6</c:v>
                </c:pt>
                <c:pt idx="1922">
                  <c:v>32.6</c:v>
                </c:pt>
                <c:pt idx="1923">
                  <c:v>32.700000000000003</c:v>
                </c:pt>
                <c:pt idx="1924">
                  <c:v>33</c:v>
                </c:pt>
                <c:pt idx="1925">
                  <c:v>33.1</c:v>
                </c:pt>
                <c:pt idx="1926">
                  <c:v>33.299999999999997</c:v>
                </c:pt>
                <c:pt idx="1927">
                  <c:v>33.200000000000003</c:v>
                </c:pt>
                <c:pt idx="1928">
                  <c:v>33.299999999999997</c:v>
                </c:pt>
                <c:pt idx="1929">
                  <c:v>33.200000000000003</c:v>
                </c:pt>
                <c:pt idx="1930">
                  <c:v>33</c:v>
                </c:pt>
                <c:pt idx="1931">
                  <c:v>32.6</c:v>
                </c:pt>
                <c:pt idx="1932">
                  <c:v>32.4</c:v>
                </c:pt>
                <c:pt idx="1933">
                  <c:v>32.1</c:v>
                </c:pt>
                <c:pt idx="1934">
                  <c:v>31.9</c:v>
                </c:pt>
                <c:pt idx="1935">
                  <c:v>31.5</c:v>
                </c:pt>
                <c:pt idx="1936">
                  <c:v>31.5</c:v>
                </c:pt>
                <c:pt idx="1937">
                  <c:v>31.7</c:v>
                </c:pt>
                <c:pt idx="1938">
                  <c:v>32</c:v>
                </c:pt>
                <c:pt idx="1939">
                  <c:v>32.1</c:v>
                </c:pt>
                <c:pt idx="1940">
                  <c:v>32.4</c:v>
                </c:pt>
                <c:pt idx="1941">
                  <c:v>32.5</c:v>
                </c:pt>
                <c:pt idx="1942">
                  <c:v>32.6</c:v>
                </c:pt>
                <c:pt idx="1943">
                  <c:v>32.6</c:v>
                </c:pt>
                <c:pt idx="1944">
                  <c:v>33</c:v>
                </c:pt>
                <c:pt idx="1945">
                  <c:v>33.4</c:v>
                </c:pt>
                <c:pt idx="1946">
                  <c:v>33.5</c:v>
                </c:pt>
                <c:pt idx="1947">
                  <c:v>33.5</c:v>
                </c:pt>
                <c:pt idx="1948">
                  <c:v>33.4</c:v>
                </c:pt>
                <c:pt idx="1949">
                  <c:v>33.299999999999997</c:v>
                </c:pt>
                <c:pt idx="1950">
                  <c:v>33.200000000000003</c:v>
                </c:pt>
                <c:pt idx="1951">
                  <c:v>33.1</c:v>
                </c:pt>
                <c:pt idx="1952">
                  <c:v>33</c:v>
                </c:pt>
                <c:pt idx="1953">
                  <c:v>32.799999999999997</c:v>
                </c:pt>
                <c:pt idx="1954">
                  <c:v>32.299999999999997</c:v>
                </c:pt>
                <c:pt idx="1955">
                  <c:v>31.8</c:v>
                </c:pt>
                <c:pt idx="1956">
                  <c:v>31.3</c:v>
                </c:pt>
                <c:pt idx="1957">
                  <c:v>31</c:v>
                </c:pt>
                <c:pt idx="1958">
                  <c:v>31</c:v>
                </c:pt>
                <c:pt idx="1959">
                  <c:v>30.9</c:v>
                </c:pt>
                <c:pt idx="1960">
                  <c:v>30.8</c:v>
                </c:pt>
                <c:pt idx="1961">
                  <c:v>30.8</c:v>
                </c:pt>
                <c:pt idx="1962">
                  <c:v>30.7</c:v>
                </c:pt>
                <c:pt idx="1963">
                  <c:v>30.5</c:v>
                </c:pt>
                <c:pt idx="1964">
                  <c:v>30.4</c:v>
                </c:pt>
                <c:pt idx="1965">
                  <c:v>30.3</c:v>
                </c:pt>
                <c:pt idx="1966">
                  <c:v>30</c:v>
                </c:pt>
                <c:pt idx="1967">
                  <c:v>29.8</c:v>
                </c:pt>
                <c:pt idx="1968">
                  <c:v>29.4</c:v>
                </c:pt>
                <c:pt idx="1969">
                  <c:v>29.1</c:v>
                </c:pt>
                <c:pt idx="1970">
                  <c:v>28.8</c:v>
                </c:pt>
                <c:pt idx="1971">
                  <c:v>28.7</c:v>
                </c:pt>
                <c:pt idx="1972">
                  <c:v>28.7</c:v>
                </c:pt>
                <c:pt idx="1973">
                  <c:v>29</c:v>
                </c:pt>
                <c:pt idx="1974">
                  <c:v>29.2</c:v>
                </c:pt>
                <c:pt idx="1975">
                  <c:v>29.2</c:v>
                </c:pt>
                <c:pt idx="1976">
                  <c:v>29.2</c:v>
                </c:pt>
                <c:pt idx="1977">
                  <c:v>29.1</c:v>
                </c:pt>
                <c:pt idx="1978">
                  <c:v>29.1</c:v>
                </c:pt>
                <c:pt idx="1979">
                  <c:v>28.9</c:v>
                </c:pt>
                <c:pt idx="1980">
                  <c:v>28.6</c:v>
                </c:pt>
                <c:pt idx="1981">
                  <c:v>28.6</c:v>
                </c:pt>
                <c:pt idx="1982">
                  <c:v>28.7</c:v>
                </c:pt>
                <c:pt idx="1983">
                  <c:v>28.7</c:v>
                </c:pt>
                <c:pt idx="1984">
                  <c:v>28.8</c:v>
                </c:pt>
                <c:pt idx="1985">
                  <c:v>28.8</c:v>
                </c:pt>
                <c:pt idx="1986">
                  <c:v>28.6</c:v>
                </c:pt>
                <c:pt idx="1987">
                  <c:v>28.4</c:v>
                </c:pt>
                <c:pt idx="1988">
                  <c:v>28.1</c:v>
                </c:pt>
                <c:pt idx="1989">
                  <c:v>28.2</c:v>
                </c:pt>
                <c:pt idx="1990">
                  <c:v>28.6</c:v>
                </c:pt>
                <c:pt idx="1991">
                  <c:v>29.1</c:v>
                </c:pt>
                <c:pt idx="1992">
                  <c:v>29.6</c:v>
                </c:pt>
                <c:pt idx="1993">
                  <c:v>30</c:v>
                </c:pt>
                <c:pt idx="1994">
                  <c:v>30.3</c:v>
                </c:pt>
                <c:pt idx="1995">
                  <c:v>30.4</c:v>
                </c:pt>
                <c:pt idx="1996">
                  <c:v>30.3</c:v>
                </c:pt>
                <c:pt idx="1997">
                  <c:v>30.1</c:v>
                </c:pt>
                <c:pt idx="1998">
                  <c:v>29.5</c:v>
                </c:pt>
                <c:pt idx="1999">
                  <c:v>29.1</c:v>
                </c:pt>
                <c:pt idx="2000">
                  <c:v>28.7</c:v>
                </c:pt>
                <c:pt idx="2001">
                  <c:v>28.6</c:v>
                </c:pt>
                <c:pt idx="2002">
                  <c:v>28.4</c:v>
                </c:pt>
                <c:pt idx="2003">
                  <c:v>28.3</c:v>
                </c:pt>
                <c:pt idx="2004">
                  <c:v>27.9</c:v>
                </c:pt>
                <c:pt idx="2005">
                  <c:v>27.5</c:v>
                </c:pt>
                <c:pt idx="2006">
                  <c:v>27.2</c:v>
                </c:pt>
                <c:pt idx="2007">
                  <c:v>27.1</c:v>
                </c:pt>
                <c:pt idx="2008">
                  <c:v>27.2</c:v>
                </c:pt>
                <c:pt idx="2009">
                  <c:v>27.4</c:v>
                </c:pt>
                <c:pt idx="2010">
                  <c:v>27.6</c:v>
                </c:pt>
                <c:pt idx="2011">
                  <c:v>27.9</c:v>
                </c:pt>
                <c:pt idx="2012">
                  <c:v>28.4</c:v>
                </c:pt>
                <c:pt idx="2013">
                  <c:v>29</c:v>
                </c:pt>
                <c:pt idx="2014">
                  <c:v>29.5</c:v>
                </c:pt>
                <c:pt idx="2015">
                  <c:v>30.3</c:v>
                </c:pt>
                <c:pt idx="2016">
                  <c:v>31.1</c:v>
                </c:pt>
                <c:pt idx="2017">
                  <c:v>31.9</c:v>
                </c:pt>
                <c:pt idx="2018">
                  <c:v>32.5</c:v>
                </c:pt>
                <c:pt idx="2019">
                  <c:v>33.1</c:v>
                </c:pt>
                <c:pt idx="2020">
                  <c:v>33.299999999999997</c:v>
                </c:pt>
                <c:pt idx="2021">
                  <c:v>33.299999999999997</c:v>
                </c:pt>
                <c:pt idx="2022">
                  <c:v>33.200000000000003</c:v>
                </c:pt>
                <c:pt idx="2023">
                  <c:v>32.9</c:v>
                </c:pt>
                <c:pt idx="2024">
                  <c:v>32.4</c:v>
                </c:pt>
                <c:pt idx="2025">
                  <c:v>31.8</c:v>
                </c:pt>
                <c:pt idx="2026">
                  <c:v>31.3</c:v>
                </c:pt>
                <c:pt idx="2027">
                  <c:v>31.1</c:v>
                </c:pt>
                <c:pt idx="2028">
                  <c:v>31.2</c:v>
                </c:pt>
                <c:pt idx="2029">
                  <c:v>31.4</c:v>
                </c:pt>
                <c:pt idx="2030">
                  <c:v>31.7</c:v>
                </c:pt>
                <c:pt idx="2031">
                  <c:v>31.7</c:v>
                </c:pt>
                <c:pt idx="2032">
                  <c:v>31.7</c:v>
                </c:pt>
                <c:pt idx="2033">
                  <c:v>31.9</c:v>
                </c:pt>
                <c:pt idx="2034">
                  <c:v>32.200000000000003</c:v>
                </c:pt>
                <c:pt idx="2035">
                  <c:v>32.799999999999997</c:v>
                </c:pt>
                <c:pt idx="2036">
                  <c:v>33.6</c:v>
                </c:pt>
                <c:pt idx="2037">
                  <c:v>34.299999999999997</c:v>
                </c:pt>
                <c:pt idx="2038">
                  <c:v>34.700000000000003</c:v>
                </c:pt>
                <c:pt idx="2039">
                  <c:v>34.799999999999997</c:v>
                </c:pt>
                <c:pt idx="2040">
                  <c:v>34.6</c:v>
                </c:pt>
                <c:pt idx="2041">
                  <c:v>34.1</c:v>
                </c:pt>
                <c:pt idx="2042">
                  <c:v>33.5</c:v>
                </c:pt>
                <c:pt idx="2043">
                  <c:v>32.799999999999997</c:v>
                </c:pt>
                <c:pt idx="2044">
                  <c:v>32.4</c:v>
                </c:pt>
                <c:pt idx="2045">
                  <c:v>32</c:v>
                </c:pt>
                <c:pt idx="2046">
                  <c:v>31.7</c:v>
                </c:pt>
                <c:pt idx="2047">
                  <c:v>31.8</c:v>
                </c:pt>
                <c:pt idx="2048">
                  <c:v>31.8</c:v>
                </c:pt>
                <c:pt idx="2049">
                  <c:v>31.8</c:v>
                </c:pt>
                <c:pt idx="2050">
                  <c:v>31.8</c:v>
                </c:pt>
                <c:pt idx="2051">
                  <c:v>31.8</c:v>
                </c:pt>
                <c:pt idx="2052">
                  <c:v>31.9</c:v>
                </c:pt>
                <c:pt idx="2053">
                  <c:v>31.7</c:v>
                </c:pt>
                <c:pt idx="2054">
                  <c:v>31.5</c:v>
                </c:pt>
                <c:pt idx="2055">
                  <c:v>30.9</c:v>
                </c:pt>
                <c:pt idx="2056">
                  <c:v>30.1</c:v>
                </c:pt>
                <c:pt idx="2057">
                  <c:v>29.5</c:v>
                </c:pt>
                <c:pt idx="2058">
                  <c:v>29.3</c:v>
                </c:pt>
                <c:pt idx="2059">
                  <c:v>28.9</c:v>
                </c:pt>
                <c:pt idx="2060">
                  <c:v>28.7</c:v>
                </c:pt>
                <c:pt idx="2061">
                  <c:v>28.2</c:v>
                </c:pt>
                <c:pt idx="2062">
                  <c:v>27.7</c:v>
                </c:pt>
                <c:pt idx="2063">
                  <c:v>27.1</c:v>
                </c:pt>
                <c:pt idx="2064">
                  <c:v>26.4</c:v>
                </c:pt>
                <c:pt idx="2065">
                  <c:v>26.1</c:v>
                </c:pt>
                <c:pt idx="2066">
                  <c:v>25.7</c:v>
                </c:pt>
                <c:pt idx="2067">
                  <c:v>25.6</c:v>
                </c:pt>
                <c:pt idx="2068">
                  <c:v>25.4</c:v>
                </c:pt>
                <c:pt idx="2069">
                  <c:v>25.1</c:v>
                </c:pt>
                <c:pt idx="2070">
                  <c:v>25</c:v>
                </c:pt>
                <c:pt idx="2071">
                  <c:v>25</c:v>
                </c:pt>
                <c:pt idx="2072">
                  <c:v>25.3</c:v>
                </c:pt>
                <c:pt idx="2073">
                  <c:v>25.8</c:v>
                </c:pt>
                <c:pt idx="2074">
                  <c:v>26.4</c:v>
                </c:pt>
                <c:pt idx="2075">
                  <c:v>26.8</c:v>
                </c:pt>
                <c:pt idx="2076">
                  <c:v>26.8</c:v>
                </c:pt>
                <c:pt idx="2077">
                  <c:v>26.5</c:v>
                </c:pt>
                <c:pt idx="2078">
                  <c:v>26.2</c:v>
                </c:pt>
                <c:pt idx="2079">
                  <c:v>25.6</c:v>
                </c:pt>
                <c:pt idx="2080">
                  <c:v>25.2</c:v>
                </c:pt>
                <c:pt idx="2081">
                  <c:v>25</c:v>
                </c:pt>
                <c:pt idx="2082">
                  <c:v>25</c:v>
                </c:pt>
                <c:pt idx="2083">
                  <c:v>25</c:v>
                </c:pt>
                <c:pt idx="2084">
                  <c:v>25.1</c:v>
                </c:pt>
                <c:pt idx="2085">
                  <c:v>25.3</c:v>
                </c:pt>
                <c:pt idx="2086">
                  <c:v>25.4</c:v>
                </c:pt>
                <c:pt idx="2087">
                  <c:v>25.7</c:v>
                </c:pt>
                <c:pt idx="2088">
                  <c:v>26.2</c:v>
                </c:pt>
                <c:pt idx="2089">
                  <c:v>26.8</c:v>
                </c:pt>
                <c:pt idx="2090">
                  <c:v>27.3</c:v>
                </c:pt>
                <c:pt idx="2091">
                  <c:v>27.8</c:v>
                </c:pt>
                <c:pt idx="2092">
                  <c:v>28.5</c:v>
                </c:pt>
                <c:pt idx="2093">
                  <c:v>29</c:v>
                </c:pt>
                <c:pt idx="2094">
                  <c:v>29.5</c:v>
                </c:pt>
                <c:pt idx="2095">
                  <c:v>29.9</c:v>
                </c:pt>
                <c:pt idx="2096">
                  <c:v>30.2</c:v>
                </c:pt>
                <c:pt idx="2097">
                  <c:v>30.4</c:v>
                </c:pt>
                <c:pt idx="2098">
                  <c:v>30.4</c:v>
                </c:pt>
                <c:pt idx="2099">
                  <c:v>30.5</c:v>
                </c:pt>
                <c:pt idx="2100">
                  <c:v>30.7</c:v>
                </c:pt>
                <c:pt idx="2101">
                  <c:v>30.7</c:v>
                </c:pt>
                <c:pt idx="2102">
                  <c:v>30.6</c:v>
                </c:pt>
                <c:pt idx="2103">
                  <c:v>30.7</c:v>
                </c:pt>
                <c:pt idx="2104">
                  <c:v>30.7</c:v>
                </c:pt>
                <c:pt idx="2105">
                  <c:v>30.4</c:v>
                </c:pt>
                <c:pt idx="2106">
                  <c:v>29.6</c:v>
                </c:pt>
                <c:pt idx="2107">
                  <c:v>29</c:v>
                </c:pt>
                <c:pt idx="2108">
                  <c:v>28.5</c:v>
                </c:pt>
                <c:pt idx="2109">
                  <c:v>27.9</c:v>
                </c:pt>
                <c:pt idx="2110">
                  <c:v>27.3</c:v>
                </c:pt>
                <c:pt idx="2111">
                  <c:v>26.6</c:v>
                </c:pt>
                <c:pt idx="2112">
                  <c:v>26.2</c:v>
                </c:pt>
                <c:pt idx="2113">
                  <c:v>25.8</c:v>
                </c:pt>
                <c:pt idx="2114">
                  <c:v>25.3</c:v>
                </c:pt>
                <c:pt idx="2115">
                  <c:v>24.8</c:v>
                </c:pt>
                <c:pt idx="2116">
                  <c:v>24.3</c:v>
                </c:pt>
                <c:pt idx="2117">
                  <c:v>23.9</c:v>
                </c:pt>
                <c:pt idx="2118">
                  <c:v>23.7</c:v>
                </c:pt>
                <c:pt idx="2119">
                  <c:v>23.5</c:v>
                </c:pt>
                <c:pt idx="2120">
                  <c:v>23.5</c:v>
                </c:pt>
                <c:pt idx="2121">
                  <c:v>23.5</c:v>
                </c:pt>
                <c:pt idx="2122">
                  <c:v>23.9</c:v>
                </c:pt>
                <c:pt idx="2123">
                  <c:v>24.2</c:v>
                </c:pt>
                <c:pt idx="2124">
                  <c:v>24.3</c:v>
                </c:pt>
                <c:pt idx="2125">
                  <c:v>24.5</c:v>
                </c:pt>
                <c:pt idx="2126">
                  <c:v>24.5</c:v>
                </c:pt>
                <c:pt idx="2127">
                  <c:v>24.6</c:v>
                </c:pt>
                <c:pt idx="2128">
                  <c:v>24.8</c:v>
                </c:pt>
                <c:pt idx="2129">
                  <c:v>24.8</c:v>
                </c:pt>
                <c:pt idx="2130">
                  <c:v>24.9</c:v>
                </c:pt>
                <c:pt idx="2131">
                  <c:v>24.8</c:v>
                </c:pt>
                <c:pt idx="2132">
                  <c:v>24.7</c:v>
                </c:pt>
                <c:pt idx="2133">
                  <c:v>24.4</c:v>
                </c:pt>
                <c:pt idx="2134">
                  <c:v>24.1</c:v>
                </c:pt>
                <c:pt idx="2135">
                  <c:v>23.9</c:v>
                </c:pt>
                <c:pt idx="2136">
                  <c:v>23.5</c:v>
                </c:pt>
                <c:pt idx="2137">
                  <c:v>23</c:v>
                </c:pt>
                <c:pt idx="2138">
                  <c:v>22.8</c:v>
                </c:pt>
                <c:pt idx="2139">
                  <c:v>22.8</c:v>
                </c:pt>
                <c:pt idx="2140">
                  <c:v>23.1</c:v>
                </c:pt>
                <c:pt idx="2141">
                  <c:v>23.4</c:v>
                </c:pt>
                <c:pt idx="2142">
                  <c:v>23.6</c:v>
                </c:pt>
                <c:pt idx="2143">
                  <c:v>23.9</c:v>
                </c:pt>
                <c:pt idx="2144">
                  <c:v>23.9</c:v>
                </c:pt>
                <c:pt idx="2145">
                  <c:v>23.8</c:v>
                </c:pt>
                <c:pt idx="2146">
                  <c:v>23.4</c:v>
                </c:pt>
                <c:pt idx="2147">
                  <c:v>23.2</c:v>
                </c:pt>
                <c:pt idx="2148">
                  <c:v>23</c:v>
                </c:pt>
                <c:pt idx="2149">
                  <c:v>23</c:v>
                </c:pt>
                <c:pt idx="2150">
                  <c:v>23.1</c:v>
                </c:pt>
                <c:pt idx="2151">
                  <c:v>23.4</c:v>
                </c:pt>
                <c:pt idx="2152">
                  <c:v>23.9</c:v>
                </c:pt>
                <c:pt idx="2153">
                  <c:v>24.5</c:v>
                </c:pt>
                <c:pt idx="2154">
                  <c:v>25.5</c:v>
                </c:pt>
                <c:pt idx="2155">
                  <c:v>26.8</c:v>
                </c:pt>
                <c:pt idx="2156">
                  <c:v>28</c:v>
                </c:pt>
                <c:pt idx="2157">
                  <c:v>29</c:v>
                </c:pt>
                <c:pt idx="2158">
                  <c:v>29.8</c:v>
                </c:pt>
                <c:pt idx="2159">
                  <c:v>30.1</c:v>
                </c:pt>
                <c:pt idx="2160">
                  <c:v>30.2</c:v>
                </c:pt>
                <c:pt idx="2161">
                  <c:v>30.1</c:v>
                </c:pt>
                <c:pt idx="2162">
                  <c:v>29.9</c:v>
                </c:pt>
                <c:pt idx="2163">
                  <c:v>29.6</c:v>
                </c:pt>
                <c:pt idx="2164">
                  <c:v>29.3</c:v>
                </c:pt>
                <c:pt idx="2165">
                  <c:v>28.8</c:v>
                </c:pt>
                <c:pt idx="2166">
                  <c:v>28.3</c:v>
                </c:pt>
                <c:pt idx="2167">
                  <c:v>27.9</c:v>
                </c:pt>
                <c:pt idx="2168">
                  <c:v>27.5</c:v>
                </c:pt>
                <c:pt idx="2169">
                  <c:v>27.2</c:v>
                </c:pt>
                <c:pt idx="2170">
                  <c:v>26.6</c:v>
                </c:pt>
                <c:pt idx="2171">
                  <c:v>25.8</c:v>
                </c:pt>
                <c:pt idx="2172">
                  <c:v>25.2</c:v>
                </c:pt>
                <c:pt idx="2173">
                  <c:v>25</c:v>
                </c:pt>
                <c:pt idx="2174">
                  <c:v>24.8</c:v>
                </c:pt>
                <c:pt idx="2175">
                  <c:v>25</c:v>
                </c:pt>
                <c:pt idx="2176">
                  <c:v>25.1</c:v>
                </c:pt>
                <c:pt idx="2177">
                  <c:v>25.7</c:v>
                </c:pt>
                <c:pt idx="2178">
                  <c:v>26.2</c:v>
                </c:pt>
                <c:pt idx="2179">
                  <c:v>26.6</c:v>
                </c:pt>
                <c:pt idx="2180">
                  <c:v>26.7</c:v>
                </c:pt>
                <c:pt idx="2181">
                  <c:v>27</c:v>
                </c:pt>
                <c:pt idx="2182">
                  <c:v>27.5</c:v>
                </c:pt>
                <c:pt idx="2183">
                  <c:v>28.2</c:v>
                </c:pt>
                <c:pt idx="2184">
                  <c:v>28.7</c:v>
                </c:pt>
                <c:pt idx="2185">
                  <c:v>29.1</c:v>
                </c:pt>
                <c:pt idx="2186">
                  <c:v>29.2</c:v>
                </c:pt>
                <c:pt idx="2187">
                  <c:v>28.9</c:v>
                </c:pt>
                <c:pt idx="2188">
                  <c:v>28.4</c:v>
                </c:pt>
                <c:pt idx="2189">
                  <c:v>27.9</c:v>
                </c:pt>
                <c:pt idx="2190">
                  <c:v>27.4</c:v>
                </c:pt>
                <c:pt idx="2191">
                  <c:v>27.1</c:v>
                </c:pt>
                <c:pt idx="2192">
                  <c:v>26.6</c:v>
                </c:pt>
                <c:pt idx="2193">
                  <c:v>26.2</c:v>
                </c:pt>
                <c:pt idx="2194">
                  <c:v>25.7</c:v>
                </c:pt>
                <c:pt idx="2195">
                  <c:v>25.1</c:v>
                </c:pt>
                <c:pt idx="2196">
                  <c:v>24.3</c:v>
                </c:pt>
                <c:pt idx="2197">
                  <c:v>23.5</c:v>
                </c:pt>
                <c:pt idx="2198">
                  <c:v>23</c:v>
                </c:pt>
                <c:pt idx="2199">
                  <c:v>22.4</c:v>
                </c:pt>
                <c:pt idx="2200">
                  <c:v>21.9</c:v>
                </c:pt>
                <c:pt idx="2201">
                  <c:v>21.4</c:v>
                </c:pt>
                <c:pt idx="2202">
                  <c:v>20.8</c:v>
                </c:pt>
                <c:pt idx="2203">
                  <c:v>20</c:v>
                </c:pt>
                <c:pt idx="2204">
                  <c:v>19.7</c:v>
                </c:pt>
                <c:pt idx="2205">
                  <c:v>19.7</c:v>
                </c:pt>
                <c:pt idx="2206">
                  <c:v>20.100000000000001</c:v>
                </c:pt>
                <c:pt idx="2207">
                  <c:v>20.7</c:v>
                </c:pt>
                <c:pt idx="2208">
                  <c:v>21.4</c:v>
                </c:pt>
                <c:pt idx="2209">
                  <c:v>22.3</c:v>
                </c:pt>
                <c:pt idx="2210">
                  <c:v>22.9</c:v>
                </c:pt>
                <c:pt idx="2211">
                  <c:v>23.6</c:v>
                </c:pt>
                <c:pt idx="2212">
                  <c:v>24.3</c:v>
                </c:pt>
                <c:pt idx="2213">
                  <c:v>24.8</c:v>
                </c:pt>
                <c:pt idx="2214">
                  <c:v>25.3</c:v>
                </c:pt>
                <c:pt idx="2215">
                  <c:v>25.8</c:v>
                </c:pt>
                <c:pt idx="2216">
                  <c:v>26.4</c:v>
                </c:pt>
                <c:pt idx="2217">
                  <c:v>26.6</c:v>
                </c:pt>
                <c:pt idx="2218">
                  <c:v>26.9</c:v>
                </c:pt>
                <c:pt idx="2219">
                  <c:v>27.2</c:v>
                </c:pt>
                <c:pt idx="2220">
                  <c:v>27.3</c:v>
                </c:pt>
                <c:pt idx="2221">
                  <c:v>27.4</c:v>
                </c:pt>
                <c:pt idx="2222">
                  <c:v>27.2</c:v>
                </c:pt>
                <c:pt idx="2223">
                  <c:v>27</c:v>
                </c:pt>
                <c:pt idx="2224">
                  <c:v>26.9</c:v>
                </c:pt>
                <c:pt idx="2225">
                  <c:v>26.8</c:v>
                </c:pt>
                <c:pt idx="2226">
                  <c:v>26.5</c:v>
                </c:pt>
                <c:pt idx="2227">
                  <c:v>26.2</c:v>
                </c:pt>
                <c:pt idx="2228">
                  <c:v>26.1</c:v>
                </c:pt>
                <c:pt idx="2229">
                  <c:v>26.3</c:v>
                </c:pt>
                <c:pt idx="2230">
                  <c:v>26.4</c:v>
                </c:pt>
                <c:pt idx="2231">
                  <c:v>26.1</c:v>
                </c:pt>
                <c:pt idx="2232">
                  <c:v>25.8</c:v>
                </c:pt>
                <c:pt idx="2233">
                  <c:v>25.3</c:v>
                </c:pt>
                <c:pt idx="2234">
                  <c:v>24.7</c:v>
                </c:pt>
                <c:pt idx="2235">
                  <c:v>24</c:v>
                </c:pt>
                <c:pt idx="2236">
                  <c:v>23.5</c:v>
                </c:pt>
                <c:pt idx="2237">
                  <c:v>23</c:v>
                </c:pt>
                <c:pt idx="2238">
                  <c:v>22.4</c:v>
                </c:pt>
                <c:pt idx="2239">
                  <c:v>21.6</c:v>
                </c:pt>
                <c:pt idx="2240">
                  <c:v>20.7</c:v>
                </c:pt>
                <c:pt idx="2241">
                  <c:v>19.899999999999999</c:v>
                </c:pt>
                <c:pt idx="2242">
                  <c:v>19.3</c:v>
                </c:pt>
                <c:pt idx="2243">
                  <c:v>19.100000000000001</c:v>
                </c:pt>
                <c:pt idx="2244">
                  <c:v>18.899999999999999</c:v>
                </c:pt>
                <c:pt idx="2245">
                  <c:v>18.600000000000001</c:v>
                </c:pt>
                <c:pt idx="2246">
                  <c:v>18.399999999999999</c:v>
                </c:pt>
                <c:pt idx="2247">
                  <c:v>18.3</c:v>
                </c:pt>
                <c:pt idx="2248">
                  <c:v>18</c:v>
                </c:pt>
                <c:pt idx="2249">
                  <c:v>17.5</c:v>
                </c:pt>
                <c:pt idx="2250">
                  <c:v>16.8</c:v>
                </c:pt>
                <c:pt idx="2251">
                  <c:v>16.100000000000001</c:v>
                </c:pt>
                <c:pt idx="2252">
                  <c:v>15.2</c:v>
                </c:pt>
                <c:pt idx="2253">
                  <c:v>14.7</c:v>
                </c:pt>
                <c:pt idx="2254">
                  <c:v>14.2</c:v>
                </c:pt>
                <c:pt idx="2255">
                  <c:v>14</c:v>
                </c:pt>
                <c:pt idx="2256">
                  <c:v>13.6</c:v>
                </c:pt>
                <c:pt idx="2257">
                  <c:v>13.4</c:v>
                </c:pt>
                <c:pt idx="2258">
                  <c:v>13.3</c:v>
                </c:pt>
                <c:pt idx="2259">
                  <c:v>13.1</c:v>
                </c:pt>
                <c:pt idx="2260">
                  <c:v>12.8</c:v>
                </c:pt>
                <c:pt idx="2261">
                  <c:v>12.8</c:v>
                </c:pt>
                <c:pt idx="2262">
                  <c:v>13.1</c:v>
                </c:pt>
                <c:pt idx="2263">
                  <c:v>13.4</c:v>
                </c:pt>
                <c:pt idx="2264">
                  <c:v>13.6</c:v>
                </c:pt>
                <c:pt idx="2265">
                  <c:v>14</c:v>
                </c:pt>
                <c:pt idx="2266">
                  <c:v>14.2</c:v>
                </c:pt>
                <c:pt idx="2267">
                  <c:v>14.1</c:v>
                </c:pt>
                <c:pt idx="2268">
                  <c:v>13.7</c:v>
                </c:pt>
                <c:pt idx="2269">
                  <c:v>13.2</c:v>
                </c:pt>
                <c:pt idx="2270">
                  <c:v>12.7</c:v>
                </c:pt>
                <c:pt idx="2271">
                  <c:v>12.4</c:v>
                </c:pt>
                <c:pt idx="2272">
                  <c:v>11.9</c:v>
                </c:pt>
                <c:pt idx="2273">
                  <c:v>11.4</c:v>
                </c:pt>
                <c:pt idx="2274">
                  <c:v>11</c:v>
                </c:pt>
                <c:pt idx="2275">
                  <c:v>10.8</c:v>
                </c:pt>
                <c:pt idx="2276">
                  <c:v>10.8</c:v>
                </c:pt>
                <c:pt idx="2277">
                  <c:v>11</c:v>
                </c:pt>
                <c:pt idx="2278">
                  <c:v>11.1</c:v>
                </c:pt>
                <c:pt idx="2279">
                  <c:v>11.3</c:v>
                </c:pt>
                <c:pt idx="2280">
                  <c:v>11.4</c:v>
                </c:pt>
                <c:pt idx="2281">
                  <c:v>11.3</c:v>
                </c:pt>
                <c:pt idx="2282">
                  <c:v>11.2</c:v>
                </c:pt>
                <c:pt idx="2283">
                  <c:v>11</c:v>
                </c:pt>
                <c:pt idx="2284">
                  <c:v>10.6</c:v>
                </c:pt>
                <c:pt idx="2285">
                  <c:v>10.199999999999999</c:v>
                </c:pt>
                <c:pt idx="2286">
                  <c:v>9.8000000000000007</c:v>
                </c:pt>
                <c:pt idx="2287">
                  <c:v>9.4</c:v>
                </c:pt>
                <c:pt idx="2288">
                  <c:v>9</c:v>
                </c:pt>
                <c:pt idx="2289">
                  <c:v>8.6999999999999993</c:v>
                </c:pt>
                <c:pt idx="2290">
                  <c:v>8.3000000000000007</c:v>
                </c:pt>
                <c:pt idx="2291">
                  <c:v>8</c:v>
                </c:pt>
                <c:pt idx="2292">
                  <c:v>7.5</c:v>
                </c:pt>
                <c:pt idx="2293">
                  <c:v>7.1</c:v>
                </c:pt>
                <c:pt idx="2294">
                  <c:v>6.8</c:v>
                </c:pt>
                <c:pt idx="2295">
                  <c:v>6.5</c:v>
                </c:pt>
                <c:pt idx="2296">
                  <c:v>6.4</c:v>
                </c:pt>
                <c:pt idx="2297">
                  <c:v>6.4</c:v>
                </c:pt>
                <c:pt idx="2298">
                  <c:v>6.6</c:v>
                </c:pt>
                <c:pt idx="2299">
                  <c:v>6.8</c:v>
                </c:pt>
                <c:pt idx="2300">
                  <c:v>7.2</c:v>
                </c:pt>
                <c:pt idx="2301">
                  <c:v>7.6</c:v>
                </c:pt>
                <c:pt idx="2302">
                  <c:v>8.1999999999999993</c:v>
                </c:pt>
                <c:pt idx="2303">
                  <c:v>8.6999999999999993</c:v>
                </c:pt>
                <c:pt idx="2304">
                  <c:v>9.3000000000000007</c:v>
                </c:pt>
                <c:pt idx="2305">
                  <c:v>10</c:v>
                </c:pt>
                <c:pt idx="2306">
                  <c:v>10.9</c:v>
                </c:pt>
                <c:pt idx="2307">
                  <c:v>11.6</c:v>
                </c:pt>
                <c:pt idx="2308">
                  <c:v>12.2</c:v>
                </c:pt>
                <c:pt idx="2309">
                  <c:v>12.8</c:v>
                </c:pt>
                <c:pt idx="2310">
                  <c:v>13.5</c:v>
                </c:pt>
                <c:pt idx="2311">
                  <c:v>14</c:v>
                </c:pt>
                <c:pt idx="2312">
                  <c:v>14.2</c:v>
                </c:pt>
                <c:pt idx="2313">
                  <c:v>14.5</c:v>
                </c:pt>
                <c:pt idx="2314">
                  <c:v>14.9</c:v>
                </c:pt>
                <c:pt idx="2315">
                  <c:v>15.4</c:v>
                </c:pt>
                <c:pt idx="2316">
                  <c:v>15.8</c:v>
                </c:pt>
                <c:pt idx="2317">
                  <c:v>15.9</c:v>
                </c:pt>
                <c:pt idx="2318">
                  <c:v>15.4</c:v>
                </c:pt>
                <c:pt idx="2319">
                  <c:v>14.6</c:v>
                </c:pt>
                <c:pt idx="2320">
                  <c:v>13.6</c:v>
                </c:pt>
                <c:pt idx="2321">
                  <c:v>12.6</c:v>
                </c:pt>
                <c:pt idx="2322">
                  <c:v>12</c:v>
                </c:pt>
                <c:pt idx="2323">
                  <c:v>11.4</c:v>
                </c:pt>
                <c:pt idx="2324">
                  <c:v>10.9</c:v>
                </c:pt>
                <c:pt idx="2325">
                  <c:v>10.4</c:v>
                </c:pt>
                <c:pt idx="2326">
                  <c:v>10.1</c:v>
                </c:pt>
                <c:pt idx="2327">
                  <c:v>9.6999999999999993</c:v>
                </c:pt>
                <c:pt idx="2328">
                  <c:v>9.4</c:v>
                </c:pt>
                <c:pt idx="2329">
                  <c:v>9.1</c:v>
                </c:pt>
                <c:pt idx="2330">
                  <c:v>9</c:v>
                </c:pt>
                <c:pt idx="2331">
                  <c:v>8.9</c:v>
                </c:pt>
                <c:pt idx="2332">
                  <c:v>8.9</c:v>
                </c:pt>
                <c:pt idx="2333">
                  <c:v>8.8000000000000007</c:v>
                </c:pt>
                <c:pt idx="2334">
                  <c:v>8.6999999999999993</c:v>
                </c:pt>
                <c:pt idx="2335">
                  <c:v>8.5</c:v>
                </c:pt>
                <c:pt idx="2336">
                  <c:v>8.1</c:v>
                </c:pt>
                <c:pt idx="2337">
                  <c:v>7.4</c:v>
                </c:pt>
                <c:pt idx="2338">
                  <c:v>6.7</c:v>
                </c:pt>
                <c:pt idx="2339">
                  <c:v>6.1</c:v>
                </c:pt>
                <c:pt idx="2340">
                  <c:v>5.7</c:v>
                </c:pt>
                <c:pt idx="2341">
                  <c:v>5.5</c:v>
                </c:pt>
                <c:pt idx="2342">
                  <c:v>5.4</c:v>
                </c:pt>
                <c:pt idx="2343">
                  <c:v>5.2</c:v>
                </c:pt>
                <c:pt idx="2344">
                  <c:v>4.9000000000000004</c:v>
                </c:pt>
                <c:pt idx="2345">
                  <c:v>4.7</c:v>
                </c:pt>
                <c:pt idx="2346">
                  <c:v>4.4000000000000004</c:v>
                </c:pt>
                <c:pt idx="2347">
                  <c:v>4.3</c:v>
                </c:pt>
                <c:pt idx="2348">
                  <c:v>4.0999999999999996</c:v>
                </c:pt>
                <c:pt idx="2349">
                  <c:v>4.0999999999999996</c:v>
                </c:pt>
                <c:pt idx="2350">
                  <c:v>4</c:v>
                </c:pt>
                <c:pt idx="2351">
                  <c:v>3.6</c:v>
                </c:pt>
                <c:pt idx="2352">
                  <c:v>3.2</c:v>
                </c:pt>
                <c:pt idx="2353">
                  <c:v>2.8</c:v>
                </c:pt>
                <c:pt idx="2354">
                  <c:v>2.4</c:v>
                </c:pt>
                <c:pt idx="2355">
                  <c:v>2.2999999999999998</c:v>
                </c:pt>
                <c:pt idx="2356">
                  <c:v>2.2000000000000002</c:v>
                </c:pt>
                <c:pt idx="2357">
                  <c:v>2.2000000000000002</c:v>
                </c:pt>
                <c:pt idx="2358">
                  <c:v>2.4</c:v>
                </c:pt>
                <c:pt idx="2359">
                  <c:v>2.2999999999999998</c:v>
                </c:pt>
                <c:pt idx="2360">
                  <c:v>1.9</c:v>
                </c:pt>
                <c:pt idx="2361">
                  <c:v>1.6</c:v>
                </c:pt>
                <c:pt idx="2362">
                  <c:v>1.3</c:v>
                </c:pt>
                <c:pt idx="2363">
                  <c:v>0.9</c:v>
                </c:pt>
                <c:pt idx="2364">
                  <c:v>0.6</c:v>
                </c:pt>
                <c:pt idx="2365">
                  <c:v>0.5</c:v>
                </c:pt>
                <c:pt idx="2366">
                  <c:v>0.7</c:v>
                </c:pt>
                <c:pt idx="2367">
                  <c:v>1</c:v>
                </c:pt>
                <c:pt idx="2368">
                  <c:v>1.4</c:v>
                </c:pt>
                <c:pt idx="2369">
                  <c:v>1.8</c:v>
                </c:pt>
                <c:pt idx="2370">
                  <c:v>2</c:v>
                </c:pt>
                <c:pt idx="2371">
                  <c:v>2</c:v>
                </c:pt>
                <c:pt idx="2372">
                  <c:v>2.1</c:v>
                </c:pt>
                <c:pt idx="2373">
                  <c:v>2</c:v>
                </c:pt>
                <c:pt idx="2374">
                  <c:v>1.7</c:v>
                </c:pt>
                <c:pt idx="2375">
                  <c:v>1.2</c:v>
                </c:pt>
                <c:pt idx="2376">
                  <c:v>0.7</c:v>
                </c:pt>
                <c:pt idx="2377">
                  <c:v>0.2</c:v>
                </c:pt>
                <c:pt idx="2378">
                  <c:v>-0.4</c:v>
                </c:pt>
                <c:pt idx="2379">
                  <c:v>-1.2</c:v>
                </c:pt>
                <c:pt idx="2380">
                  <c:v>-1.7</c:v>
                </c:pt>
                <c:pt idx="2381">
                  <c:v>-2.1</c:v>
                </c:pt>
                <c:pt idx="2382">
                  <c:v>-2</c:v>
                </c:pt>
                <c:pt idx="2383">
                  <c:v>-2</c:v>
                </c:pt>
                <c:pt idx="2384">
                  <c:v>-1.9</c:v>
                </c:pt>
                <c:pt idx="2385">
                  <c:v>-1.9</c:v>
                </c:pt>
                <c:pt idx="2386">
                  <c:v>-1.9</c:v>
                </c:pt>
                <c:pt idx="2387">
                  <c:v>-1.5</c:v>
                </c:pt>
                <c:pt idx="2388">
                  <c:v>-0.8</c:v>
                </c:pt>
                <c:pt idx="2389">
                  <c:v>-0.1</c:v>
                </c:pt>
                <c:pt idx="2390">
                  <c:v>0.5</c:v>
                </c:pt>
                <c:pt idx="2391">
                  <c:v>0.7</c:v>
                </c:pt>
                <c:pt idx="2392">
                  <c:v>0.9</c:v>
                </c:pt>
                <c:pt idx="2393">
                  <c:v>0.9</c:v>
                </c:pt>
                <c:pt idx="2394">
                  <c:v>0.9</c:v>
                </c:pt>
                <c:pt idx="2395">
                  <c:v>0.9</c:v>
                </c:pt>
                <c:pt idx="2396">
                  <c:v>0.8</c:v>
                </c:pt>
                <c:pt idx="2397">
                  <c:v>0.6</c:v>
                </c:pt>
                <c:pt idx="2398">
                  <c:v>0.1</c:v>
                </c:pt>
                <c:pt idx="2399">
                  <c:v>-0.1</c:v>
                </c:pt>
                <c:pt idx="2400">
                  <c:v>-0.4</c:v>
                </c:pt>
                <c:pt idx="2401">
                  <c:v>-0.3</c:v>
                </c:pt>
                <c:pt idx="2402">
                  <c:v>-0.5</c:v>
                </c:pt>
                <c:pt idx="2403">
                  <c:v>-0.6</c:v>
                </c:pt>
                <c:pt idx="2404">
                  <c:v>-0.8</c:v>
                </c:pt>
                <c:pt idx="2405">
                  <c:v>-1.3</c:v>
                </c:pt>
                <c:pt idx="2406">
                  <c:v>-1.9</c:v>
                </c:pt>
                <c:pt idx="2407">
                  <c:v>-2.4</c:v>
                </c:pt>
                <c:pt idx="2408">
                  <c:v>-2.8</c:v>
                </c:pt>
                <c:pt idx="2409">
                  <c:v>-3.2</c:v>
                </c:pt>
                <c:pt idx="2410">
                  <c:v>-3.7</c:v>
                </c:pt>
                <c:pt idx="2411">
                  <c:v>-3.9</c:v>
                </c:pt>
                <c:pt idx="2412">
                  <c:v>-4</c:v>
                </c:pt>
                <c:pt idx="2413">
                  <c:v>-4</c:v>
                </c:pt>
                <c:pt idx="2414">
                  <c:v>-4</c:v>
                </c:pt>
                <c:pt idx="2415">
                  <c:v>-4.0999999999999996</c:v>
                </c:pt>
                <c:pt idx="2416">
                  <c:v>-4.3</c:v>
                </c:pt>
                <c:pt idx="2417">
                  <c:v>-4.8</c:v>
                </c:pt>
                <c:pt idx="2418">
                  <c:v>-5.0999999999999996</c:v>
                </c:pt>
                <c:pt idx="2419">
                  <c:v>-5.5</c:v>
                </c:pt>
                <c:pt idx="2420">
                  <c:v>-5.7</c:v>
                </c:pt>
                <c:pt idx="2421">
                  <c:v>-6.1</c:v>
                </c:pt>
                <c:pt idx="2422">
                  <c:v>-6.2</c:v>
                </c:pt>
                <c:pt idx="2423">
                  <c:v>-6</c:v>
                </c:pt>
                <c:pt idx="2424">
                  <c:v>-5.9</c:v>
                </c:pt>
                <c:pt idx="2425">
                  <c:v>-5.9</c:v>
                </c:pt>
                <c:pt idx="2426">
                  <c:v>-5.7</c:v>
                </c:pt>
                <c:pt idx="2427">
                  <c:v>-5.6</c:v>
                </c:pt>
                <c:pt idx="2428">
                  <c:v>-5.6</c:v>
                </c:pt>
                <c:pt idx="2429">
                  <c:v>-5.7</c:v>
                </c:pt>
                <c:pt idx="2430">
                  <c:v>-6</c:v>
                </c:pt>
                <c:pt idx="2431">
                  <c:v>-6.6</c:v>
                </c:pt>
                <c:pt idx="2432">
                  <c:v>-7.2</c:v>
                </c:pt>
                <c:pt idx="2433">
                  <c:v>-7.7</c:v>
                </c:pt>
                <c:pt idx="2434">
                  <c:v>-8.1999999999999993</c:v>
                </c:pt>
                <c:pt idx="2435">
                  <c:v>-8.4</c:v>
                </c:pt>
                <c:pt idx="2436">
                  <c:v>-8.5</c:v>
                </c:pt>
                <c:pt idx="2437">
                  <c:v>-9</c:v>
                </c:pt>
                <c:pt idx="2438">
                  <c:v>-9.5</c:v>
                </c:pt>
                <c:pt idx="2439">
                  <c:v>-9.6999999999999993</c:v>
                </c:pt>
                <c:pt idx="2440">
                  <c:v>-9.8000000000000007</c:v>
                </c:pt>
                <c:pt idx="2441">
                  <c:v>-9.4</c:v>
                </c:pt>
                <c:pt idx="2442">
                  <c:v>-9</c:v>
                </c:pt>
                <c:pt idx="2443">
                  <c:v>-8.8000000000000007</c:v>
                </c:pt>
                <c:pt idx="2444">
                  <c:v>-8.6</c:v>
                </c:pt>
                <c:pt idx="2445">
                  <c:v>-8.6999999999999993</c:v>
                </c:pt>
                <c:pt idx="2446">
                  <c:v>-9.1</c:v>
                </c:pt>
                <c:pt idx="2447">
                  <c:v>-9.5</c:v>
                </c:pt>
                <c:pt idx="2448">
                  <c:v>-9.9</c:v>
                </c:pt>
                <c:pt idx="2449">
                  <c:v>-10.4</c:v>
                </c:pt>
                <c:pt idx="2450">
                  <c:v>-11</c:v>
                </c:pt>
                <c:pt idx="2451">
                  <c:v>-11.2</c:v>
                </c:pt>
                <c:pt idx="2452">
                  <c:v>-11.3</c:v>
                </c:pt>
                <c:pt idx="2453">
                  <c:v>-11.3</c:v>
                </c:pt>
                <c:pt idx="2454">
                  <c:v>-10.9</c:v>
                </c:pt>
                <c:pt idx="2455">
                  <c:v>-10.7</c:v>
                </c:pt>
                <c:pt idx="2456">
                  <c:v>-10.4</c:v>
                </c:pt>
                <c:pt idx="2457">
                  <c:v>-10.3</c:v>
                </c:pt>
                <c:pt idx="2458">
                  <c:v>-10.1</c:v>
                </c:pt>
                <c:pt idx="2459">
                  <c:v>-10</c:v>
                </c:pt>
                <c:pt idx="2460">
                  <c:v>-10.1</c:v>
                </c:pt>
                <c:pt idx="2461">
                  <c:v>-10.3</c:v>
                </c:pt>
                <c:pt idx="2462">
                  <c:v>-10.7</c:v>
                </c:pt>
                <c:pt idx="2463">
                  <c:v>-11.1</c:v>
                </c:pt>
                <c:pt idx="2464">
                  <c:v>-11.7</c:v>
                </c:pt>
                <c:pt idx="2465">
                  <c:v>-12.3</c:v>
                </c:pt>
                <c:pt idx="2466">
                  <c:v>-12.9</c:v>
                </c:pt>
                <c:pt idx="2467">
                  <c:v>-13.4</c:v>
                </c:pt>
                <c:pt idx="2468">
                  <c:v>-13.9</c:v>
                </c:pt>
                <c:pt idx="2469">
                  <c:v>-14.4</c:v>
                </c:pt>
                <c:pt idx="2470">
                  <c:v>-14.6</c:v>
                </c:pt>
                <c:pt idx="2471">
                  <c:v>-14.9</c:v>
                </c:pt>
                <c:pt idx="2472">
                  <c:v>-15.2</c:v>
                </c:pt>
                <c:pt idx="2473">
                  <c:v>-15.3</c:v>
                </c:pt>
                <c:pt idx="2474">
                  <c:v>-15.3</c:v>
                </c:pt>
                <c:pt idx="2475">
                  <c:v>-15</c:v>
                </c:pt>
                <c:pt idx="2476">
                  <c:v>-14.9</c:v>
                </c:pt>
                <c:pt idx="2477">
                  <c:v>-14.7</c:v>
                </c:pt>
                <c:pt idx="2478">
                  <c:v>-14.6</c:v>
                </c:pt>
                <c:pt idx="2479">
                  <c:v>-14.4</c:v>
                </c:pt>
                <c:pt idx="2480">
                  <c:v>-14.4</c:v>
                </c:pt>
                <c:pt idx="2481">
                  <c:v>-14.5</c:v>
                </c:pt>
                <c:pt idx="2482">
                  <c:v>-15</c:v>
                </c:pt>
                <c:pt idx="2483">
                  <c:v>-15.5</c:v>
                </c:pt>
                <c:pt idx="2484">
                  <c:v>-15.9</c:v>
                </c:pt>
                <c:pt idx="2485">
                  <c:v>-16.2</c:v>
                </c:pt>
                <c:pt idx="2486">
                  <c:v>-16.100000000000001</c:v>
                </c:pt>
                <c:pt idx="2487">
                  <c:v>-16.3</c:v>
                </c:pt>
                <c:pt idx="2488">
                  <c:v>-16.5</c:v>
                </c:pt>
                <c:pt idx="2489">
                  <c:v>-16.600000000000001</c:v>
                </c:pt>
                <c:pt idx="2490">
                  <c:v>-16.8</c:v>
                </c:pt>
                <c:pt idx="2491">
                  <c:v>-16.899999999999999</c:v>
                </c:pt>
                <c:pt idx="2492">
                  <c:v>-16.899999999999999</c:v>
                </c:pt>
                <c:pt idx="2493">
                  <c:v>-17</c:v>
                </c:pt>
                <c:pt idx="2494">
                  <c:v>-17</c:v>
                </c:pt>
                <c:pt idx="2495">
                  <c:v>-17.100000000000001</c:v>
                </c:pt>
                <c:pt idx="2496">
                  <c:v>-17.2</c:v>
                </c:pt>
                <c:pt idx="2497">
                  <c:v>-17.3</c:v>
                </c:pt>
                <c:pt idx="2498">
                  <c:v>-17.3</c:v>
                </c:pt>
                <c:pt idx="2499">
                  <c:v>-17.5</c:v>
                </c:pt>
                <c:pt idx="2500">
                  <c:v>-17.600000000000001</c:v>
                </c:pt>
                <c:pt idx="2501">
                  <c:v>-17.7</c:v>
                </c:pt>
                <c:pt idx="2502">
                  <c:v>-18</c:v>
                </c:pt>
                <c:pt idx="2503">
                  <c:v>-17.899999999999999</c:v>
                </c:pt>
                <c:pt idx="2504">
                  <c:v>-17.8</c:v>
                </c:pt>
                <c:pt idx="2505">
                  <c:v>-17.399999999999999</c:v>
                </c:pt>
                <c:pt idx="2506">
                  <c:v>-17</c:v>
                </c:pt>
                <c:pt idx="2507">
                  <c:v>-16.600000000000001</c:v>
                </c:pt>
                <c:pt idx="2508">
                  <c:v>-16.399999999999999</c:v>
                </c:pt>
                <c:pt idx="2509">
                  <c:v>-16.2</c:v>
                </c:pt>
                <c:pt idx="2510">
                  <c:v>-16.2</c:v>
                </c:pt>
                <c:pt idx="2511">
                  <c:v>-16.3</c:v>
                </c:pt>
                <c:pt idx="2512">
                  <c:v>-16.8</c:v>
                </c:pt>
                <c:pt idx="2513">
                  <c:v>-17.399999999999999</c:v>
                </c:pt>
                <c:pt idx="2514">
                  <c:v>-18</c:v>
                </c:pt>
                <c:pt idx="2515">
                  <c:v>-18.5</c:v>
                </c:pt>
                <c:pt idx="2516">
                  <c:v>-18.7</c:v>
                </c:pt>
                <c:pt idx="2517">
                  <c:v>-19</c:v>
                </c:pt>
                <c:pt idx="2518">
                  <c:v>-19.100000000000001</c:v>
                </c:pt>
                <c:pt idx="2519">
                  <c:v>-19.399999999999999</c:v>
                </c:pt>
                <c:pt idx="2520">
                  <c:v>-19.600000000000001</c:v>
                </c:pt>
                <c:pt idx="2521">
                  <c:v>-19.899999999999999</c:v>
                </c:pt>
                <c:pt idx="2522">
                  <c:v>-20.5</c:v>
                </c:pt>
                <c:pt idx="2523">
                  <c:v>-21.1</c:v>
                </c:pt>
                <c:pt idx="2524">
                  <c:v>-21.6</c:v>
                </c:pt>
                <c:pt idx="2525">
                  <c:v>-21.8</c:v>
                </c:pt>
                <c:pt idx="2526">
                  <c:v>-21.9</c:v>
                </c:pt>
                <c:pt idx="2527">
                  <c:v>-21.9</c:v>
                </c:pt>
                <c:pt idx="2528">
                  <c:v>-22</c:v>
                </c:pt>
                <c:pt idx="2529">
                  <c:v>-22.1</c:v>
                </c:pt>
                <c:pt idx="2530">
                  <c:v>-22.3</c:v>
                </c:pt>
                <c:pt idx="2531">
                  <c:v>-22.3</c:v>
                </c:pt>
                <c:pt idx="2532">
                  <c:v>-22.3</c:v>
                </c:pt>
                <c:pt idx="2533">
                  <c:v>-22.1</c:v>
                </c:pt>
                <c:pt idx="2534">
                  <c:v>-21.8</c:v>
                </c:pt>
                <c:pt idx="2535">
                  <c:v>-21.5</c:v>
                </c:pt>
                <c:pt idx="2536">
                  <c:v>-21.4</c:v>
                </c:pt>
                <c:pt idx="2537">
                  <c:v>-21.5</c:v>
                </c:pt>
                <c:pt idx="2538">
                  <c:v>-21.7</c:v>
                </c:pt>
                <c:pt idx="2539">
                  <c:v>-22.2</c:v>
                </c:pt>
                <c:pt idx="2540">
                  <c:v>-22.7</c:v>
                </c:pt>
                <c:pt idx="2541">
                  <c:v>-23.1</c:v>
                </c:pt>
                <c:pt idx="2542">
                  <c:v>-23.4</c:v>
                </c:pt>
                <c:pt idx="2543">
                  <c:v>-23.2</c:v>
                </c:pt>
                <c:pt idx="2544">
                  <c:v>-23</c:v>
                </c:pt>
                <c:pt idx="2545">
                  <c:v>-22.7</c:v>
                </c:pt>
                <c:pt idx="2546">
                  <c:v>-22.7</c:v>
                </c:pt>
                <c:pt idx="2547">
                  <c:v>-22.8</c:v>
                </c:pt>
                <c:pt idx="2548">
                  <c:v>-22.9</c:v>
                </c:pt>
                <c:pt idx="2549">
                  <c:v>-22.9</c:v>
                </c:pt>
                <c:pt idx="2550">
                  <c:v>-23</c:v>
                </c:pt>
                <c:pt idx="2551">
                  <c:v>-23.3</c:v>
                </c:pt>
                <c:pt idx="2552">
                  <c:v>-23.7</c:v>
                </c:pt>
                <c:pt idx="2553">
                  <c:v>-23.9</c:v>
                </c:pt>
                <c:pt idx="2554">
                  <c:v>-24</c:v>
                </c:pt>
                <c:pt idx="2555">
                  <c:v>-24.1</c:v>
                </c:pt>
                <c:pt idx="2556">
                  <c:v>-24.1</c:v>
                </c:pt>
                <c:pt idx="2557">
                  <c:v>-24.1</c:v>
                </c:pt>
                <c:pt idx="2558">
                  <c:v>-24.1</c:v>
                </c:pt>
                <c:pt idx="2559">
                  <c:v>-23.8</c:v>
                </c:pt>
                <c:pt idx="2560">
                  <c:v>-23.7</c:v>
                </c:pt>
                <c:pt idx="2561">
                  <c:v>-23.4</c:v>
                </c:pt>
                <c:pt idx="2562">
                  <c:v>-23.3</c:v>
                </c:pt>
                <c:pt idx="2563">
                  <c:v>-23.4</c:v>
                </c:pt>
                <c:pt idx="2564">
                  <c:v>-23.7</c:v>
                </c:pt>
                <c:pt idx="2565">
                  <c:v>-23.9</c:v>
                </c:pt>
                <c:pt idx="2566">
                  <c:v>-24.3</c:v>
                </c:pt>
                <c:pt idx="2567">
                  <c:v>-24.8</c:v>
                </c:pt>
                <c:pt idx="2568">
                  <c:v>-25.1</c:v>
                </c:pt>
                <c:pt idx="2569">
                  <c:v>-25.4</c:v>
                </c:pt>
                <c:pt idx="2570">
                  <c:v>-25.7</c:v>
                </c:pt>
                <c:pt idx="2571">
                  <c:v>-26</c:v>
                </c:pt>
                <c:pt idx="2572">
                  <c:v>-26.5</c:v>
                </c:pt>
                <c:pt idx="2573">
                  <c:v>-26.8</c:v>
                </c:pt>
                <c:pt idx="2574">
                  <c:v>-27.1</c:v>
                </c:pt>
                <c:pt idx="2575">
                  <c:v>-27.2</c:v>
                </c:pt>
                <c:pt idx="2576">
                  <c:v>-27</c:v>
                </c:pt>
                <c:pt idx="2577">
                  <c:v>-26.9</c:v>
                </c:pt>
                <c:pt idx="2578">
                  <c:v>-26.9</c:v>
                </c:pt>
                <c:pt idx="2579">
                  <c:v>-26.8</c:v>
                </c:pt>
                <c:pt idx="2580">
                  <c:v>-27</c:v>
                </c:pt>
                <c:pt idx="2581">
                  <c:v>-26.8</c:v>
                </c:pt>
                <c:pt idx="2582">
                  <c:v>-26.6</c:v>
                </c:pt>
                <c:pt idx="2583">
                  <c:v>-26.2</c:v>
                </c:pt>
                <c:pt idx="2584">
                  <c:v>-25.9</c:v>
                </c:pt>
                <c:pt idx="2585">
                  <c:v>-26</c:v>
                </c:pt>
                <c:pt idx="2586">
                  <c:v>-26.2</c:v>
                </c:pt>
                <c:pt idx="2587">
                  <c:v>-26.6</c:v>
                </c:pt>
                <c:pt idx="2588">
                  <c:v>-26.8</c:v>
                </c:pt>
                <c:pt idx="2589">
                  <c:v>-27</c:v>
                </c:pt>
                <c:pt idx="2590">
                  <c:v>-27.1</c:v>
                </c:pt>
                <c:pt idx="2591">
                  <c:v>-27.1</c:v>
                </c:pt>
                <c:pt idx="2592">
                  <c:v>-27.1</c:v>
                </c:pt>
                <c:pt idx="2593">
                  <c:v>-27.2</c:v>
                </c:pt>
                <c:pt idx="2594">
                  <c:v>-27.1</c:v>
                </c:pt>
                <c:pt idx="2595">
                  <c:v>-26.9</c:v>
                </c:pt>
                <c:pt idx="2596">
                  <c:v>-26.8</c:v>
                </c:pt>
                <c:pt idx="2597">
                  <c:v>-26.7</c:v>
                </c:pt>
                <c:pt idx="2598">
                  <c:v>-26.5</c:v>
                </c:pt>
                <c:pt idx="2599">
                  <c:v>-26.1</c:v>
                </c:pt>
                <c:pt idx="2600">
                  <c:v>-25.9</c:v>
                </c:pt>
                <c:pt idx="2601">
                  <c:v>-25.7</c:v>
                </c:pt>
                <c:pt idx="2602">
                  <c:v>-25.6</c:v>
                </c:pt>
                <c:pt idx="2603">
                  <c:v>-25.3</c:v>
                </c:pt>
                <c:pt idx="2604">
                  <c:v>-25.1</c:v>
                </c:pt>
                <c:pt idx="2605">
                  <c:v>-24.9</c:v>
                </c:pt>
                <c:pt idx="2606">
                  <c:v>-24.7</c:v>
                </c:pt>
                <c:pt idx="2607">
                  <c:v>-24.4</c:v>
                </c:pt>
                <c:pt idx="2608">
                  <c:v>-24.3</c:v>
                </c:pt>
                <c:pt idx="2609">
                  <c:v>-24.3</c:v>
                </c:pt>
                <c:pt idx="2610">
                  <c:v>-24.4</c:v>
                </c:pt>
                <c:pt idx="2611">
                  <c:v>-24.5</c:v>
                </c:pt>
                <c:pt idx="2612">
                  <c:v>-24.7</c:v>
                </c:pt>
                <c:pt idx="2613">
                  <c:v>-25.2</c:v>
                </c:pt>
                <c:pt idx="2614">
                  <c:v>-25.6</c:v>
                </c:pt>
                <c:pt idx="2615">
                  <c:v>-26.2</c:v>
                </c:pt>
                <c:pt idx="2616">
                  <c:v>-26.7</c:v>
                </c:pt>
                <c:pt idx="2617">
                  <c:v>-26.8</c:v>
                </c:pt>
                <c:pt idx="2618">
                  <c:v>-26.8</c:v>
                </c:pt>
                <c:pt idx="2619">
                  <c:v>-26.8</c:v>
                </c:pt>
                <c:pt idx="2620">
                  <c:v>-26.6</c:v>
                </c:pt>
                <c:pt idx="2621">
                  <c:v>-26.7</c:v>
                </c:pt>
                <c:pt idx="2622">
                  <c:v>-26.7</c:v>
                </c:pt>
                <c:pt idx="2623">
                  <c:v>-26.7</c:v>
                </c:pt>
                <c:pt idx="2624">
                  <c:v>-26.8</c:v>
                </c:pt>
                <c:pt idx="2625">
                  <c:v>-27</c:v>
                </c:pt>
                <c:pt idx="2626">
                  <c:v>-27.3</c:v>
                </c:pt>
                <c:pt idx="2627">
                  <c:v>-27.6</c:v>
                </c:pt>
                <c:pt idx="2628">
                  <c:v>-27.6</c:v>
                </c:pt>
                <c:pt idx="2629">
                  <c:v>-27.4</c:v>
                </c:pt>
                <c:pt idx="2630">
                  <c:v>-27.2</c:v>
                </c:pt>
                <c:pt idx="2631">
                  <c:v>-27</c:v>
                </c:pt>
                <c:pt idx="2632">
                  <c:v>-27</c:v>
                </c:pt>
                <c:pt idx="2633">
                  <c:v>-27.1</c:v>
                </c:pt>
                <c:pt idx="2634">
                  <c:v>-27.5</c:v>
                </c:pt>
                <c:pt idx="2635">
                  <c:v>-27.9</c:v>
                </c:pt>
                <c:pt idx="2636">
                  <c:v>-28.4</c:v>
                </c:pt>
                <c:pt idx="2637">
                  <c:v>-28.8</c:v>
                </c:pt>
                <c:pt idx="2638">
                  <c:v>-28.9</c:v>
                </c:pt>
                <c:pt idx="2639">
                  <c:v>-28.8</c:v>
                </c:pt>
                <c:pt idx="2640">
                  <c:v>-28.7</c:v>
                </c:pt>
                <c:pt idx="2641">
                  <c:v>-28.9</c:v>
                </c:pt>
                <c:pt idx="2642">
                  <c:v>-29</c:v>
                </c:pt>
                <c:pt idx="2643">
                  <c:v>-29</c:v>
                </c:pt>
                <c:pt idx="2644">
                  <c:v>-29</c:v>
                </c:pt>
                <c:pt idx="2645">
                  <c:v>-29.2</c:v>
                </c:pt>
                <c:pt idx="2646">
                  <c:v>-29.7</c:v>
                </c:pt>
                <c:pt idx="2647">
                  <c:v>-30</c:v>
                </c:pt>
                <c:pt idx="2648">
                  <c:v>-30.4</c:v>
                </c:pt>
                <c:pt idx="2649">
                  <c:v>-30.6</c:v>
                </c:pt>
                <c:pt idx="2650">
                  <c:v>-30.8</c:v>
                </c:pt>
                <c:pt idx="2651">
                  <c:v>-30.9</c:v>
                </c:pt>
                <c:pt idx="2652">
                  <c:v>-31.4</c:v>
                </c:pt>
                <c:pt idx="2653">
                  <c:v>-32</c:v>
                </c:pt>
                <c:pt idx="2654">
                  <c:v>-32.6</c:v>
                </c:pt>
                <c:pt idx="2655">
                  <c:v>-32.700000000000003</c:v>
                </c:pt>
                <c:pt idx="2656">
                  <c:v>-32.5</c:v>
                </c:pt>
                <c:pt idx="2657">
                  <c:v>-32.4</c:v>
                </c:pt>
                <c:pt idx="2658">
                  <c:v>-32.4</c:v>
                </c:pt>
                <c:pt idx="2659">
                  <c:v>-32.200000000000003</c:v>
                </c:pt>
                <c:pt idx="2660">
                  <c:v>-32.4</c:v>
                </c:pt>
                <c:pt idx="2661">
                  <c:v>-32.6</c:v>
                </c:pt>
                <c:pt idx="2662">
                  <c:v>-32.9</c:v>
                </c:pt>
                <c:pt idx="2663">
                  <c:v>-33.1</c:v>
                </c:pt>
                <c:pt idx="2664">
                  <c:v>-33.4</c:v>
                </c:pt>
                <c:pt idx="2665">
                  <c:v>-33.700000000000003</c:v>
                </c:pt>
                <c:pt idx="2666">
                  <c:v>-33.9</c:v>
                </c:pt>
                <c:pt idx="2667">
                  <c:v>-34.299999999999997</c:v>
                </c:pt>
                <c:pt idx="2668">
                  <c:v>-34.6</c:v>
                </c:pt>
                <c:pt idx="2669">
                  <c:v>-35</c:v>
                </c:pt>
                <c:pt idx="2670">
                  <c:v>-35.299999999999997</c:v>
                </c:pt>
                <c:pt idx="2671">
                  <c:v>-35.299999999999997</c:v>
                </c:pt>
                <c:pt idx="2672">
                  <c:v>-35.4</c:v>
                </c:pt>
                <c:pt idx="2673">
                  <c:v>-35.5</c:v>
                </c:pt>
                <c:pt idx="2674">
                  <c:v>-35.6</c:v>
                </c:pt>
                <c:pt idx="2675">
                  <c:v>-35.9</c:v>
                </c:pt>
                <c:pt idx="2676">
                  <c:v>-36.200000000000003</c:v>
                </c:pt>
                <c:pt idx="2677">
                  <c:v>-36.4</c:v>
                </c:pt>
                <c:pt idx="2678">
                  <c:v>-36.6</c:v>
                </c:pt>
                <c:pt idx="2679">
                  <c:v>-36.6</c:v>
                </c:pt>
                <c:pt idx="2680">
                  <c:v>-36.5</c:v>
                </c:pt>
                <c:pt idx="2681">
                  <c:v>-36.4</c:v>
                </c:pt>
                <c:pt idx="2682">
                  <c:v>-36.4</c:v>
                </c:pt>
                <c:pt idx="2683">
                  <c:v>-36.4</c:v>
                </c:pt>
                <c:pt idx="2684">
                  <c:v>-36.6</c:v>
                </c:pt>
                <c:pt idx="2685">
                  <c:v>-36.9</c:v>
                </c:pt>
                <c:pt idx="2686">
                  <c:v>-36.799999999999997</c:v>
                </c:pt>
                <c:pt idx="2687">
                  <c:v>-36.799999999999997</c:v>
                </c:pt>
                <c:pt idx="2688">
                  <c:v>-36.700000000000003</c:v>
                </c:pt>
                <c:pt idx="2689">
                  <c:v>-37</c:v>
                </c:pt>
                <c:pt idx="2690">
                  <c:v>-37.5</c:v>
                </c:pt>
                <c:pt idx="2691">
                  <c:v>-38</c:v>
                </c:pt>
                <c:pt idx="2692">
                  <c:v>-38.299999999999997</c:v>
                </c:pt>
                <c:pt idx="2693">
                  <c:v>-38.5</c:v>
                </c:pt>
                <c:pt idx="2694">
                  <c:v>-38.700000000000003</c:v>
                </c:pt>
                <c:pt idx="2695">
                  <c:v>-38.799999999999997</c:v>
                </c:pt>
                <c:pt idx="2696">
                  <c:v>-38.9</c:v>
                </c:pt>
                <c:pt idx="2697">
                  <c:v>-38.9</c:v>
                </c:pt>
                <c:pt idx="2698">
                  <c:v>-38.9</c:v>
                </c:pt>
                <c:pt idx="2699">
                  <c:v>-38.9</c:v>
                </c:pt>
                <c:pt idx="2700">
                  <c:v>-38.799999999999997</c:v>
                </c:pt>
                <c:pt idx="2701">
                  <c:v>-38.6</c:v>
                </c:pt>
                <c:pt idx="2702">
                  <c:v>-38.4</c:v>
                </c:pt>
                <c:pt idx="2703">
                  <c:v>-38.200000000000003</c:v>
                </c:pt>
                <c:pt idx="2704">
                  <c:v>-38.200000000000003</c:v>
                </c:pt>
                <c:pt idx="2705">
                  <c:v>-38.299999999999997</c:v>
                </c:pt>
                <c:pt idx="2706">
                  <c:v>-38.5</c:v>
                </c:pt>
                <c:pt idx="2707">
                  <c:v>-38.9</c:v>
                </c:pt>
                <c:pt idx="2708">
                  <c:v>-39.1</c:v>
                </c:pt>
                <c:pt idx="2709">
                  <c:v>-39.4</c:v>
                </c:pt>
                <c:pt idx="2710">
                  <c:v>-39.799999999999997</c:v>
                </c:pt>
                <c:pt idx="2711">
                  <c:v>-40</c:v>
                </c:pt>
                <c:pt idx="2712">
                  <c:v>-40.200000000000003</c:v>
                </c:pt>
                <c:pt idx="2713">
                  <c:v>-40.299999999999997</c:v>
                </c:pt>
                <c:pt idx="2714">
                  <c:v>-40.299999999999997</c:v>
                </c:pt>
                <c:pt idx="2715">
                  <c:v>-40.200000000000003</c:v>
                </c:pt>
                <c:pt idx="2716">
                  <c:v>-40</c:v>
                </c:pt>
                <c:pt idx="2717">
                  <c:v>-40</c:v>
                </c:pt>
                <c:pt idx="2718">
                  <c:v>-39.9</c:v>
                </c:pt>
                <c:pt idx="2719">
                  <c:v>-39.799999999999997</c:v>
                </c:pt>
                <c:pt idx="2720">
                  <c:v>-39.299999999999997</c:v>
                </c:pt>
                <c:pt idx="2721">
                  <c:v>-38.799999999999997</c:v>
                </c:pt>
                <c:pt idx="2722">
                  <c:v>-38</c:v>
                </c:pt>
                <c:pt idx="2723">
                  <c:v>-37.299999999999997</c:v>
                </c:pt>
                <c:pt idx="2724">
                  <c:v>-36.6</c:v>
                </c:pt>
                <c:pt idx="2725">
                  <c:v>-36.200000000000003</c:v>
                </c:pt>
                <c:pt idx="2726">
                  <c:v>-35.799999999999997</c:v>
                </c:pt>
                <c:pt idx="2727">
                  <c:v>-35.299999999999997</c:v>
                </c:pt>
                <c:pt idx="2728">
                  <c:v>-34.799999999999997</c:v>
                </c:pt>
                <c:pt idx="2729">
                  <c:v>-34.299999999999997</c:v>
                </c:pt>
                <c:pt idx="2730">
                  <c:v>-33.9</c:v>
                </c:pt>
                <c:pt idx="2731">
                  <c:v>-33.4</c:v>
                </c:pt>
                <c:pt idx="2732">
                  <c:v>-32.9</c:v>
                </c:pt>
                <c:pt idx="2733">
                  <c:v>-32.6</c:v>
                </c:pt>
                <c:pt idx="2734">
                  <c:v>-32.299999999999997</c:v>
                </c:pt>
                <c:pt idx="2735">
                  <c:v>-32</c:v>
                </c:pt>
                <c:pt idx="2736">
                  <c:v>-31.8</c:v>
                </c:pt>
                <c:pt idx="2737">
                  <c:v>-31.6</c:v>
                </c:pt>
                <c:pt idx="2738">
                  <c:v>-31.5</c:v>
                </c:pt>
                <c:pt idx="2739">
                  <c:v>-31.5</c:v>
                </c:pt>
                <c:pt idx="2740">
                  <c:v>-31.5</c:v>
                </c:pt>
                <c:pt idx="2741">
                  <c:v>-31.6</c:v>
                </c:pt>
                <c:pt idx="2742">
                  <c:v>-31.7</c:v>
                </c:pt>
                <c:pt idx="2743">
                  <c:v>-32.299999999999997</c:v>
                </c:pt>
                <c:pt idx="2744">
                  <c:v>-33.200000000000003</c:v>
                </c:pt>
                <c:pt idx="2745">
                  <c:v>-34.299999999999997</c:v>
                </c:pt>
                <c:pt idx="2746">
                  <c:v>-35.200000000000003</c:v>
                </c:pt>
                <c:pt idx="2747">
                  <c:v>-35.6</c:v>
                </c:pt>
                <c:pt idx="2748">
                  <c:v>-35.4</c:v>
                </c:pt>
                <c:pt idx="2749">
                  <c:v>-35.200000000000003</c:v>
                </c:pt>
                <c:pt idx="2750">
                  <c:v>-35</c:v>
                </c:pt>
                <c:pt idx="2751">
                  <c:v>-35.4</c:v>
                </c:pt>
                <c:pt idx="2752">
                  <c:v>-35.799999999999997</c:v>
                </c:pt>
                <c:pt idx="2753">
                  <c:v>-36.5</c:v>
                </c:pt>
                <c:pt idx="2754">
                  <c:v>-37</c:v>
                </c:pt>
                <c:pt idx="2755">
                  <c:v>-37.6</c:v>
                </c:pt>
                <c:pt idx="2756">
                  <c:v>-38.1</c:v>
                </c:pt>
                <c:pt idx="2757">
                  <c:v>-38.4</c:v>
                </c:pt>
                <c:pt idx="2758">
                  <c:v>-38.9</c:v>
                </c:pt>
                <c:pt idx="2759">
                  <c:v>-39.299999999999997</c:v>
                </c:pt>
                <c:pt idx="2760">
                  <c:v>-39.9</c:v>
                </c:pt>
                <c:pt idx="2761">
                  <c:v>-40.4</c:v>
                </c:pt>
                <c:pt idx="2762">
                  <c:v>-40.700000000000003</c:v>
                </c:pt>
                <c:pt idx="2763">
                  <c:v>-40.9</c:v>
                </c:pt>
                <c:pt idx="2764">
                  <c:v>-41.1</c:v>
                </c:pt>
                <c:pt idx="2765">
                  <c:v>-41.5</c:v>
                </c:pt>
                <c:pt idx="2766">
                  <c:v>-41.8</c:v>
                </c:pt>
                <c:pt idx="2767">
                  <c:v>-42.3</c:v>
                </c:pt>
                <c:pt idx="2768">
                  <c:v>-42.6</c:v>
                </c:pt>
                <c:pt idx="2769">
                  <c:v>-43.1</c:v>
                </c:pt>
                <c:pt idx="2770">
                  <c:v>-43.4</c:v>
                </c:pt>
                <c:pt idx="2771">
                  <c:v>-43.6</c:v>
                </c:pt>
                <c:pt idx="2772">
                  <c:v>-43.7</c:v>
                </c:pt>
                <c:pt idx="2773">
                  <c:v>-43.7</c:v>
                </c:pt>
                <c:pt idx="2774">
                  <c:v>-43.7</c:v>
                </c:pt>
                <c:pt idx="2775">
                  <c:v>-43.8</c:v>
                </c:pt>
                <c:pt idx="2776">
                  <c:v>-44</c:v>
                </c:pt>
                <c:pt idx="2777">
                  <c:v>-44.3</c:v>
                </c:pt>
                <c:pt idx="2778">
                  <c:v>-44.2</c:v>
                </c:pt>
                <c:pt idx="2779">
                  <c:v>-44.3</c:v>
                </c:pt>
                <c:pt idx="2780">
                  <c:v>-44.4</c:v>
                </c:pt>
                <c:pt idx="2781">
                  <c:v>-44.6</c:v>
                </c:pt>
                <c:pt idx="2782">
                  <c:v>-44.8</c:v>
                </c:pt>
                <c:pt idx="2783">
                  <c:v>-45.1</c:v>
                </c:pt>
                <c:pt idx="2784">
                  <c:v>-45.3</c:v>
                </c:pt>
                <c:pt idx="2785">
                  <c:v>-45.6</c:v>
                </c:pt>
                <c:pt idx="2786">
                  <c:v>-45.7</c:v>
                </c:pt>
                <c:pt idx="2787">
                  <c:v>-46</c:v>
                </c:pt>
                <c:pt idx="2788">
                  <c:v>-46.5</c:v>
                </c:pt>
                <c:pt idx="2789">
                  <c:v>-46.9</c:v>
                </c:pt>
                <c:pt idx="2790">
                  <c:v>-47.3</c:v>
                </c:pt>
                <c:pt idx="2791">
                  <c:v>-47.7</c:v>
                </c:pt>
                <c:pt idx="2792">
                  <c:v>-48</c:v>
                </c:pt>
                <c:pt idx="2793">
                  <c:v>-48.4</c:v>
                </c:pt>
                <c:pt idx="2794">
                  <c:v>-49</c:v>
                </c:pt>
                <c:pt idx="2795">
                  <c:v>-49.4</c:v>
                </c:pt>
                <c:pt idx="2796">
                  <c:v>-49.9</c:v>
                </c:pt>
                <c:pt idx="2797">
                  <c:v>-50.2</c:v>
                </c:pt>
                <c:pt idx="2798">
                  <c:v>-50.4</c:v>
                </c:pt>
                <c:pt idx="2799">
                  <c:v>-50.4</c:v>
                </c:pt>
                <c:pt idx="2800">
                  <c:v>-50.2</c:v>
                </c:pt>
                <c:pt idx="2801">
                  <c:v>-49.6</c:v>
                </c:pt>
                <c:pt idx="2802">
                  <c:v>-48.8</c:v>
                </c:pt>
                <c:pt idx="2803">
                  <c:v>-48</c:v>
                </c:pt>
                <c:pt idx="2804">
                  <c:v>-47.3</c:v>
                </c:pt>
                <c:pt idx="2805">
                  <c:v>-46.5</c:v>
                </c:pt>
                <c:pt idx="2806">
                  <c:v>-46</c:v>
                </c:pt>
                <c:pt idx="2807">
                  <c:v>-45.7</c:v>
                </c:pt>
                <c:pt idx="2808">
                  <c:v>-45.3</c:v>
                </c:pt>
                <c:pt idx="2809">
                  <c:v>-44.9</c:v>
                </c:pt>
                <c:pt idx="2810">
                  <c:v>-44.4</c:v>
                </c:pt>
                <c:pt idx="2811">
                  <c:v>-43.8</c:v>
                </c:pt>
                <c:pt idx="2812">
                  <c:v>-43.2</c:v>
                </c:pt>
                <c:pt idx="2813">
                  <c:v>-42.7</c:v>
                </c:pt>
                <c:pt idx="2814">
                  <c:v>-42.4</c:v>
                </c:pt>
                <c:pt idx="2815">
                  <c:v>-42.3</c:v>
                </c:pt>
                <c:pt idx="2816">
                  <c:v>-42.3</c:v>
                </c:pt>
                <c:pt idx="2817">
                  <c:v>-42.5</c:v>
                </c:pt>
                <c:pt idx="2818">
                  <c:v>-42.9</c:v>
                </c:pt>
                <c:pt idx="2819">
                  <c:v>-43.1</c:v>
                </c:pt>
                <c:pt idx="2820">
                  <c:v>-43.4</c:v>
                </c:pt>
                <c:pt idx="2821">
                  <c:v>-43.8</c:v>
                </c:pt>
                <c:pt idx="2822">
                  <c:v>-44.2</c:v>
                </c:pt>
                <c:pt idx="2823">
                  <c:v>-44.8</c:v>
                </c:pt>
                <c:pt idx="2824">
                  <c:v>-45.4</c:v>
                </c:pt>
                <c:pt idx="2825">
                  <c:v>-46</c:v>
                </c:pt>
                <c:pt idx="2826">
                  <c:v>-46.5</c:v>
                </c:pt>
                <c:pt idx="2827">
                  <c:v>-47.1</c:v>
                </c:pt>
                <c:pt idx="2828">
                  <c:v>-47.7</c:v>
                </c:pt>
                <c:pt idx="2829">
                  <c:v>-48</c:v>
                </c:pt>
                <c:pt idx="2830">
                  <c:v>-48.2</c:v>
                </c:pt>
                <c:pt idx="2831">
                  <c:v>-48.6</c:v>
                </c:pt>
                <c:pt idx="2832">
                  <c:v>-48.9</c:v>
                </c:pt>
                <c:pt idx="2833">
                  <c:v>-49.4</c:v>
                </c:pt>
                <c:pt idx="2834">
                  <c:v>-49.8</c:v>
                </c:pt>
                <c:pt idx="2835">
                  <c:v>-49.9</c:v>
                </c:pt>
                <c:pt idx="2836">
                  <c:v>-49.9</c:v>
                </c:pt>
                <c:pt idx="2837">
                  <c:v>-50.3</c:v>
                </c:pt>
                <c:pt idx="2838">
                  <c:v>-50.6</c:v>
                </c:pt>
                <c:pt idx="2839">
                  <c:v>-50.8</c:v>
                </c:pt>
                <c:pt idx="2840">
                  <c:v>-50.7</c:v>
                </c:pt>
                <c:pt idx="2841">
                  <c:v>-50.3</c:v>
                </c:pt>
                <c:pt idx="2842">
                  <c:v>-50.1</c:v>
                </c:pt>
                <c:pt idx="2843">
                  <c:v>-49.9</c:v>
                </c:pt>
                <c:pt idx="2844">
                  <c:v>-49.9</c:v>
                </c:pt>
                <c:pt idx="2845">
                  <c:v>-49.9</c:v>
                </c:pt>
                <c:pt idx="2846">
                  <c:v>-49.9</c:v>
                </c:pt>
                <c:pt idx="2847">
                  <c:v>-49.7</c:v>
                </c:pt>
                <c:pt idx="2848">
                  <c:v>-49.6</c:v>
                </c:pt>
                <c:pt idx="2849">
                  <c:v>-49.3</c:v>
                </c:pt>
                <c:pt idx="2850">
                  <c:v>-49.3</c:v>
                </c:pt>
                <c:pt idx="2851">
                  <c:v>-49.3</c:v>
                </c:pt>
                <c:pt idx="2852">
                  <c:v>-49.3</c:v>
                </c:pt>
                <c:pt idx="2853">
                  <c:v>-49.5</c:v>
                </c:pt>
                <c:pt idx="2854">
                  <c:v>-49.7</c:v>
                </c:pt>
                <c:pt idx="2855">
                  <c:v>-50.2</c:v>
                </c:pt>
                <c:pt idx="2856">
                  <c:v>-50.5</c:v>
                </c:pt>
                <c:pt idx="2857">
                  <c:v>-50.9</c:v>
                </c:pt>
                <c:pt idx="2858">
                  <c:v>-51.1</c:v>
                </c:pt>
                <c:pt idx="2859">
                  <c:v>-51.2</c:v>
                </c:pt>
                <c:pt idx="2860">
                  <c:v>-51.3</c:v>
                </c:pt>
                <c:pt idx="2861">
                  <c:v>-51.4</c:v>
                </c:pt>
                <c:pt idx="2862">
                  <c:v>-51.6</c:v>
                </c:pt>
                <c:pt idx="2863">
                  <c:v>-51.7</c:v>
                </c:pt>
                <c:pt idx="2864">
                  <c:v>-51.7</c:v>
                </c:pt>
                <c:pt idx="2865">
                  <c:v>-51.8</c:v>
                </c:pt>
                <c:pt idx="2866">
                  <c:v>-52.1</c:v>
                </c:pt>
                <c:pt idx="2867">
                  <c:v>-52.6</c:v>
                </c:pt>
                <c:pt idx="2868">
                  <c:v>-52.9</c:v>
                </c:pt>
                <c:pt idx="2869">
                  <c:v>-53.3</c:v>
                </c:pt>
                <c:pt idx="2870">
                  <c:v>-53.5</c:v>
                </c:pt>
                <c:pt idx="2871">
                  <c:v>-53.5</c:v>
                </c:pt>
                <c:pt idx="2872">
                  <c:v>-53.3</c:v>
                </c:pt>
                <c:pt idx="2873">
                  <c:v>-53.1</c:v>
                </c:pt>
                <c:pt idx="2874">
                  <c:v>-52.7</c:v>
                </c:pt>
                <c:pt idx="2875">
                  <c:v>-52.7</c:v>
                </c:pt>
                <c:pt idx="2876">
                  <c:v>-52.8</c:v>
                </c:pt>
                <c:pt idx="2877">
                  <c:v>-52.9</c:v>
                </c:pt>
                <c:pt idx="2878">
                  <c:v>-53</c:v>
                </c:pt>
                <c:pt idx="2879">
                  <c:v>-53.3</c:v>
                </c:pt>
                <c:pt idx="2880">
                  <c:v>-53.7</c:v>
                </c:pt>
                <c:pt idx="2881">
                  <c:v>-53.8</c:v>
                </c:pt>
                <c:pt idx="2882">
                  <c:v>-53.6</c:v>
                </c:pt>
                <c:pt idx="2883">
                  <c:v>-53.7</c:v>
                </c:pt>
                <c:pt idx="2884">
                  <c:v>-53.8</c:v>
                </c:pt>
                <c:pt idx="2885">
                  <c:v>-53.9</c:v>
                </c:pt>
                <c:pt idx="2886">
                  <c:v>-53.9</c:v>
                </c:pt>
                <c:pt idx="2887">
                  <c:v>-53.8</c:v>
                </c:pt>
                <c:pt idx="2888">
                  <c:v>-53.8</c:v>
                </c:pt>
                <c:pt idx="2889">
                  <c:v>-54.1</c:v>
                </c:pt>
                <c:pt idx="2890">
                  <c:v>-54.4</c:v>
                </c:pt>
                <c:pt idx="2891">
                  <c:v>-54.5</c:v>
                </c:pt>
                <c:pt idx="2892">
                  <c:v>-54.5</c:v>
                </c:pt>
                <c:pt idx="2893">
                  <c:v>-54.5</c:v>
                </c:pt>
                <c:pt idx="2894">
                  <c:v>-54.5</c:v>
                </c:pt>
                <c:pt idx="2895">
                  <c:v>-54.4</c:v>
                </c:pt>
                <c:pt idx="2896">
                  <c:v>-54.2</c:v>
                </c:pt>
                <c:pt idx="2897">
                  <c:v>-54</c:v>
                </c:pt>
                <c:pt idx="2898">
                  <c:v>-53.8</c:v>
                </c:pt>
                <c:pt idx="2899">
                  <c:v>-53.6</c:v>
                </c:pt>
                <c:pt idx="2900">
                  <c:v>-53.5</c:v>
                </c:pt>
                <c:pt idx="2901">
                  <c:v>-53.6</c:v>
                </c:pt>
                <c:pt idx="2902">
                  <c:v>-53.9</c:v>
                </c:pt>
                <c:pt idx="2903">
                  <c:v>-54.1</c:v>
                </c:pt>
                <c:pt idx="2904">
                  <c:v>-54.4</c:v>
                </c:pt>
                <c:pt idx="2905">
                  <c:v>-54.7</c:v>
                </c:pt>
                <c:pt idx="2906">
                  <c:v>-54.6</c:v>
                </c:pt>
                <c:pt idx="2907">
                  <c:v>-54.3</c:v>
                </c:pt>
                <c:pt idx="2908">
                  <c:v>-53.8</c:v>
                </c:pt>
                <c:pt idx="2909">
                  <c:v>-53.5</c:v>
                </c:pt>
                <c:pt idx="2910">
                  <c:v>-53.4</c:v>
                </c:pt>
                <c:pt idx="2911">
                  <c:v>-53.5</c:v>
                </c:pt>
                <c:pt idx="2912">
                  <c:v>-53.6</c:v>
                </c:pt>
                <c:pt idx="2913">
                  <c:v>-53.7</c:v>
                </c:pt>
                <c:pt idx="2914">
                  <c:v>-53.9</c:v>
                </c:pt>
                <c:pt idx="2915">
                  <c:v>-54.1</c:v>
                </c:pt>
                <c:pt idx="2916">
                  <c:v>-54.2</c:v>
                </c:pt>
                <c:pt idx="2917">
                  <c:v>-54.5</c:v>
                </c:pt>
                <c:pt idx="2918">
                  <c:v>-54.7</c:v>
                </c:pt>
                <c:pt idx="2919">
                  <c:v>-55</c:v>
                </c:pt>
                <c:pt idx="2920">
                  <c:v>-55.4</c:v>
                </c:pt>
                <c:pt idx="2921">
                  <c:v>-55.8</c:v>
                </c:pt>
                <c:pt idx="2922">
                  <c:v>-56.1</c:v>
                </c:pt>
                <c:pt idx="2923">
                  <c:v>-56.4</c:v>
                </c:pt>
                <c:pt idx="2924">
                  <c:v>-56.6</c:v>
                </c:pt>
                <c:pt idx="2925">
                  <c:v>-56.7</c:v>
                </c:pt>
                <c:pt idx="2926">
                  <c:v>-56.8</c:v>
                </c:pt>
                <c:pt idx="2927">
                  <c:v>-56.8</c:v>
                </c:pt>
                <c:pt idx="2928">
                  <c:v>-56.8</c:v>
                </c:pt>
                <c:pt idx="2929">
                  <c:v>-56.6</c:v>
                </c:pt>
                <c:pt idx="2930">
                  <c:v>-56.5</c:v>
                </c:pt>
                <c:pt idx="2931">
                  <c:v>-56.3</c:v>
                </c:pt>
                <c:pt idx="2932">
                  <c:v>-56.1</c:v>
                </c:pt>
                <c:pt idx="2933">
                  <c:v>-55.6</c:v>
                </c:pt>
                <c:pt idx="2934">
                  <c:v>-55.2</c:v>
                </c:pt>
                <c:pt idx="2935">
                  <c:v>-55</c:v>
                </c:pt>
                <c:pt idx="2936">
                  <c:v>-55.1</c:v>
                </c:pt>
                <c:pt idx="2937">
                  <c:v>-55.4</c:v>
                </c:pt>
                <c:pt idx="2938">
                  <c:v>-55.8</c:v>
                </c:pt>
                <c:pt idx="2939">
                  <c:v>-56.1</c:v>
                </c:pt>
                <c:pt idx="2940">
                  <c:v>-56.4</c:v>
                </c:pt>
                <c:pt idx="2941">
                  <c:v>-56.9</c:v>
                </c:pt>
                <c:pt idx="2942">
                  <c:v>-57.5</c:v>
                </c:pt>
                <c:pt idx="2943">
                  <c:v>-57.9</c:v>
                </c:pt>
                <c:pt idx="2944">
                  <c:v>-58.2</c:v>
                </c:pt>
                <c:pt idx="2945">
                  <c:v>-58.3</c:v>
                </c:pt>
                <c:pt idx="2946">
                  <c:v>-58.4</c:v>
                </c:pt>
                <c:pt idx="2947">
                  <c:v>-58.4</c:v>
                </c:pt>
                <c:pt idx="2948">
                  <c:v>-58.4</c:v>
                </c:pt>
                <c:pt idx="2949">
                  <c:v>-58.4</c:v>
                </c:pt>
                <c:pt idx="2950">
                  <c:v>-58.4</c:v>
                </c:pt>
                <c:pt idx="2951">
                  <c:v>-58.4</c:v>
                </c:pt>
                <c:pt idx="2952">
                  <c:v>-58.5</c:v>
                </c:pt>
                <c:pt idx="2953">
                  <c:v>-58.6</c:v>
                </c:pt>
                <c:pt idx="2954">
                  <c:v>-58.8</c:v>
                </c:pt>
                <c:pt idx="2955">
                  <c:v>-59.1</c:v>
                </c:pt>
                <c:pt idx="2956">
                  <c:v>-59.5</c:v>
                </c:pt>
                <c:pt idx="2957">
                  <c:v>-59.7</c:v>
                </c:pt>
                <c:pt idx="2958">
                  <c:v>-59.7</c:v>
                </c:pt>
                <c:pt idx="2959">
                  <c:v>-59.6</c:v>
                </c:pt>
                <c:pt idx="2960">
                  <c:v>-59.7</c:v>
                </c:pt>
                <c:pt idx="2961">
                  <c:v>-59.7</c:v>
                </c:pt>
                <c:pt idx="2962">
                  <c:v>-59.7</c:v>
                </c:pt>
                <c:pt idx="2963">
                  <c:v>-59.7</c:v>
                </c:pt>
                <c:pt idx="2964">
                  <c:v>-59.6</c:v>
                </c:pt>
                <c:pt idx="2965">
                  <c:v>-59.3</c:v>
                </c:pt>
                <c:pt idx="2966">
                  <c:v>-59.1</c:v>
                </c:pt>
                <c:pt idx="2967">
                  <c:v>-58.7</c:v>
                </c:pt>
                <c:pt idx="2968">
                  <c:v>-58.2</c:v>
                </c:pt>
                <c:pt idx="2969">
                  <c:v>-57.9</c:v>
                </c:pt>
                <c:pt idx="2970">
                  <c:v>-57.8</c:v>
                </c:pt>
                <c:pt idx="2971">
                  <c:v>-57.8</c:v>
                </c:pt>
                <c:pt idx="2972">
                  <c:v>-57.8</c:v>
                </c:pt>
                <c:pt idx="2973">
                  <c:v>-57.9</c:v>
                </c:pt>
                <c:pt idx="2974">
                  <c:v>-58</c:v>
                </c:pt>
                <c:pt idx="2975">
                  <c:v>-58.1</c:v>
                </c:pt>
                <c:pt idx="2976">
                  <c:v>-58.2</c:v>
                </c:pt>
                <c:pt idx="2977">
                  <c:v>-58.5</c:v>
                </c:pt>
                <c:pt idx="2978">
                  <c:v>-58.9</c:v>
                </c:pt>
                <c:pt idx="2979">
                  <c:v>-59.3</c:v>
                </c:pt>
                <c:pt idx="2980">
                  <c:v>-59.9</c:v>
                </c:pt>
                <c:pt idx="2981">
                  <c:v>-60.3</c:v>
                </c:pt>
                <c:pt idx="2982">
                  <c:v>-60.7</c:v>
                </c:pt>
                <c:pt idx="2983">
                  <c:v>-60.9</c:v>
                </c:pt>
                <c:pt idx="2984">
                  <c:v>-61.2</c:v>
                </c:pt>
                <c:pt idx="2985">
                  <c:v>-61.7</c:v>
                </c:pt>
                <c:pt idx="2986">
                  <c:v>-62</c:v>
                </c:pt>
                <c:pt idx="2987">
                  <c:v>-62.2</c:v>
                </c:pt>
                <c:pt idx="2988">
                  <c:v>-62.2</c:v>
                </c:pt>
                <c:pt idx="2989">
                  <c:v>-61.9</c:v>
                </c:pt>
                <c:pt idx="2990">
                  <c:v>-61.7</c:v>
                </c:pt>
                <c:pt idx="2991">
                  <c:v>-61.4</c:v>
                </c:pt>
                <c:pt idx="2992">
                  <c:v>-61.4</c:v>
                </c:pt>
                <c:pt idx="2993">
                  <c:v>-61.4</c:v>
                </c:pt>
                <c:pt idx="2994">
                  <c:v>-61.3</c:v>
                </c:pt>
                <c:pt idx="2995">
                  <c:v>-61.1</c:v>
                </c:pt>
                <c:pt idx="2996">
                  <c:v>-61.1</c:v>
                </c:pt>
                <c:pt idx="2997">
                  <c:v>-61.1</c:v>
                </c:pt>
                <c:pt idx="2998">
                  <c:v>-61.2</c:v>
                </c:pt>
                <c:pt idx="2999">
                  <c:v>-61.3</c:v>
                </c:pt>
                <c:pt idx="3000">
                  <c:v>-61.3</c:v>
                </c:pt>
                <c:pt idx="3001">
                  <c:v>-61.3</c:v>
                </c:pt>
                <c:pt idx="3002">
                  <c:v>-61.1</c:v>
                </c:pt>
                <c:pt idx="3003">
                  <c:v>-61</c:v>
                </c:pt>
                <c:pt idx="3004">
                  <c:v>-60.9</c:v>
                </c:pt>
                <c:pt idx="3005">
                  <c:v>-60.9</c:v>
                </c:pt>
                <c:pt idx="3006">
                  <c:v>-61</c:v>
                </c:pt>
                <c:pt idx="3007">
                  <c:v>-61.1</c:v>
                </c:pt>
                <c:pt idx="3008">
                  <c:v>-61</c:v>
                </c:pt>
                <c:pt idx="3009">
                  <c:v>-61</c:v>
                </c:pt>
                <c:pt idx="3010">
                  <c:v>-60.8</c:v>
                </c:pt>
                <c:pt idx="3011">
                  <c:v>-60.4</c:v>
                </c:pt>
                <c:pt idx="3012">
                  <c:v>-59.9</c:v>
                </c:pt>
                <c:pt idx="3013">
                  <c:v>-59.3</c:v>
                </c:pt>
                <c:pt idx="3014">
                  <c:v>-58.7</c:v>
                </c:pt>
                <c:pt idx="3015">
                  <c:v>-58.1</c:v>
                </c:pt>
                <c:pt idx="3016">
                  <c:v>-57.5</c:v>
                </c:pt>
                <c:pt idx="3017">
                  <c:v>-57.2</c:v>
                </c:pt>
                <c:pt idx="3018">
                  <c:v>-56.7</c:v>
                </c:pt>
                <c:pt idx="3019">
                  <c:v>-56.2</c:v>
                </c:pt>
                <c:pt idx="3020">
                  <c:v>-55.8</c:v>
                </c:pt>
                <c:pt idx="3021">
                  <c:v>-55.7</c:v>
                </c:pt>
                <c:pt idx="3022">
                  <c:v>-55.5</c:v>
                </c:pt>
                <c:pt idx="3023">
                  <c:v>-55.5</c:v>
                </c:pt>
                <c:pt idx="3024">
                  <c:v>-55.4</c:v>
                </c:pt>
                <c:pt idx="3025">
                  <c:v>-55.3</c:v>
                </c:pt>
                <c:pt idx="3026">
                  <c:v>-55.1</c:v>
                </c:pt>
                <c:pt idx="3027">
                  <c:v>-55</c:v>
                </c:pt>
                <c:pt idx="3028">
                  <c:v>-55.1</c:v>
                </c:pt>
                <c:pt idx="3029">
                  <c:v>-55.3</c:v>
                </c:pt>
                <c:pt idx="3030">
                  <c:v>-55.8</c:v>
                </c:pt>
                <c:pt idx="3031">
                  <c:v>-56.3</c:v>
                </c:pt>
                <c:pt idx="3032">
                  <c:v>-56.9</c:v>
                </c:pt>
                <c:pt idx="3033">
                  <c:v>-57.2</c:v>
                </c:pt>
                <c:pt idx="3034">
                  <c:v>-57.3</c:v>
                </c:pt>
                <c:pt idx="3035">
                  <c:v>-57.2</c:v>
                </c:pt>
                <c:pt idx="3036">
                  <c:v>-56.7</c:v>
                </c:pt>
                <c:pt idx="3037">
                  <c:v>-56.1</c:v>
                </c:pt>
                <c:pt idx="3038">
                  <c:v>-55.7</c:v>
                </c:pt>
                <c:pt idx="3039">
                  <c:v>-55.7</c:v>
                </c:pt>
                <c:pt idx="3040">
                  <c:v>-55.9</c:v>
                </c:pt>
                <c:pt idx="3041">
                  <c:v>-56.2</c:v>
                </c:pt>
                <c:pt idx="3042">
                  <c:v>-56.2</c:v>
                </c:pt>
                <c:pt idx="3043">
                  <c:v>-56.1</c:v>
                </c:pt>
                <c:pt idx="3044">
                  <c:v>-56.2</c:v>
                </c:pt>
                <c:pt idx="3045">
                  <c:v>-56.3</c:v>
                </c:pt>
                <c:pt idx="3046">
                  <c:v>-56.4</c:v>
                </c:pt>
                <c:pt idx="3047">
                  <c:v>-56.5</c:v>
                </c:pt>
                <c:pt idx="3048">
                  <c:v>-56.8</c:v>
                </c:pt>
                <c:pt idx="3049">
                  <c:v>-57.1</c:v>
                </c:pt>
                <c:pt idx="3050">
                  <c:v>-57.4</c:v>
                </c:pt>
                <c:pt idx="3051">
                  <c:v>-57.8</c:v>
                </c:pt>
                <c:pt idx="3052">
                  <c:v>-58.1</c:v>
                </c:pt>
                <c:pt idx="3053">
                  <c:v>-58.3</c:v>
                </c:pt>
                <c:pt idx="3054">
                  <c:v>-58.5</c:v>
                </c:pt>
                <c:pt idx="3055">
                  <c:v>-58.8</c:v>
                </c:pt>
                <c:pt idx="3056">
                  <c:v>-59</c:v>
                </c:pt>
                <c:pt idx="3057">
                  <c:v>-59.1</c:v>
                </c:pt>
                <c:pt idx="3058">
                  <c:v>-58.9</c:v>
                </c:pt>
                <c:pt idx="3059">
                  <c:v>-58.7</c:v>
                </c:pt>
                <c:pt idx="3060">
                  <c:v>-58.3</c:v>
                </c:pt>
                <c:pt idx="3061">
                  <c:v>-57.7</c:v>
                </c:pt>
                <c:pt idx="3062">
                  <c:v>-57.3</c:v>
                </c:pt>
                <c:pt idx="3063">
                  <c:v>-57.2</c:v>
                </c:pt>
                <c:pt idx="3064">
                  <c:v>-57.3</c:v>
                </c:pt>
                <c:pt idx="3065">
                  <c:v>-57.8</c:v>
                </c:pt>
                <c:pt idx="3066">
                  <c:v>-58.2</c:v>
                </c:pt>
                <c:pt idx="3067">
                  <c:v>-58.8</c:v>
                </c:pt>
                <c:pt idx="3068">
                  <c:v>-59.1</c:v>
                </c:pt>
                <c:pt idx="3069">
                  <c:v>-59.2</c:v>
                </c:pt>
                <c:pt idx="3070">
                  <c:v>-59.4</c:v>
                </c:pt>
                <c:pt idx="3071">
                  <c:v>-59.5</c:v>
                </c:pt>
                <c:pt idx="3072">
                  <c:v>-59.8</c:v>
                </c:pt>
                <c:pt idx="3073">
                  <c:v>-60</c:v>
                </c:pt>
                <c:pt idx="3074">
                  <c:v>-60.2</c:v>
                </c:pt>
                <c:pt idx="3075">
                  <c:v>-60.2</c:v>
                </c:pt>
                <c:pt idx="3076">
                  <c:v>-60.2</c:v>
                </c:pt>
                <c:pt idx="3077">
                  <c:v>-60</c:v>
                </c:pt>
                <c:pt idx="3078">
                  <c:v>-60</c:v>
                </c:pt>
                <c:pt idx="3079">
                  <c:v>-59.8</c:v>
                </c:pt>
                <c:pt idx="3080">
                  <c:v>-59.4</c:v>
                </c:pt>
                <c:pt idx="3081">
                  <c:v>-59.4</c:v>
                </c:pt>
                <c:pt idx="3082">
                  <c:v>-59.4</c:v>
                </c:pt>
                <c:pt idx="3083">
                  <c:v>-59.6</c:v>
                </c:pt>
                <c:pt idx="3084">
                  <c:v>-59.4</c:v>
                </c:pt>
                <c:pt idx="3085">
                  <c:v>-59.1</c:v>
                </c:pt>
                <c:pt idx="3086">
                  <c:v>-58.4</c:v>
                </c:pt>
                <c:pt idx="3087">
                  <c:v>-57.8</c:v>
                </c:pt>
                <c:pt idx="3088">
                  <c:v>-57.3</c:v>
                </c:pt>
                <c:pt idx="3089">
                  <c:v>-56.9</c:v>
                </c:pt>
                <c:pt idx="3090">
                  <c:v>-56.4</c:v>
                </c:pt>
                <c:pt idx="3091">
                  <c:v>-55.9</c:v>
                </c:pt>
                <c:pt idx="3092">
                  <c:v>-55.6</c:v>
                </c:pt>
                <c:pt idx="3093">
                  <c:v>-55.2</c:v>
                </c:pt>
                <c:pt idx="3094">
                  <c:v>-55.2</c:v>
                </c:pt>
                <c:pt idx="3095">
                  <c:v>-55.2</c:v>
                </c:pt>
                <c:pt idx="3096">
                  <c:v>-55.1</c:v>
                </c:pt>
                <c:pt idx="3097">
                  <c:v>-55.4</c:v>
                </c:pt>
                <c:pt idx="3098">
                  <c:v>-55.8</c:v>
                </c:pt>
                <c:pt idx="3099">
                  <c:v>-56.1</c:v>
                </c:pt>
                <c:pt idx="3100">
                  <c:v>-56.6</c:v>
                </c:pt>
                <c:pt idx="3101">
                  <c:v>-57.1</c:v>
                </c:pt>
                <c:pt idx="3102">
                  <c:v>-57.4</c:v>
                </c:pt>
                <c:pt idx="3103">
                  <c:v>-57.8</c:v>
                </c:pt>
                <c:pt idx="3104">
                  <c:v>-58.3</c:v>
                </c:pt>
                <c:pt idx="3105">
                  <c:v>-58.4</c:v>
                </c:pt>
                <c:pt idx="3106">
                  <c:v>-58.4</c:v>
                </c:pt>
                <c:pt idx="3107">
                  <c:v>-58.5</c:v>
                </c:pt>
                <c:pt idx="3108">
                  <c:v>-58.7</c:v>
                </c:pt>
                <c:pt idx="3109">
                  <c:v>-59.3</c:v>
                </c:pt>
                <c:pt idx="3110">
                  <c:v>-59.7</c:v>
                </c:pt>
                <c:pt idx="3111">
                  <c:v>-59.9</c:v>
                </c:pt>
                <c:pt idx="3112">
                  <c:v>-59.7</c:v>
                </c:pt>
                <c:pt idx="3113">
                  <c:v>-59.4</c:v>
                </c:pt>
                <c:pt idx="3114">
                  <c:v>-59.2</c:v>
                </c:pt>
                <c:pt idx="3115">
                  <c:v>-59</c:v>
                </c:pt>
                <c:pt idx="3116">
                  <c:v>-58.9</c:v>
                </c:pt>
                <c:pt idx="3117">
                  <c:v>-59</c:v>
                </c:pt>
                <c:pt idx="3118">
                  <c:v>-59</c:v>
                </c:pt>
                <c:pt idx="3119">
                  <c:v>-59</c:v>
                </c:pt>
                <c:pt idx="3120">
                  <c:v>-59.2</c:v>
                </c:pt>
                <c:pt idx="3121">
                  <c:v>-59.4</c:v>
                </c:pt>
                <c:pt idx="3122">
                  <c:v>-59.6</c:v>
                </c:pt>
                <c:pt idx="3123">
                  <c:v>-59.6</c:v>
                </c:pt>
                <c:pt idx="3124">
                  <c:v>-59.5</c:v>
                </c:pt>
                <c:pt idx="3125">
                  <c:v>-59.1</c:v>
                </c:pt>
                <c:pt idx="3126">
                  <c:v>-58.7</c:v>
                </c:pt>
                <c:pt idx="3127">
                  <c:v>-58.6</c:v>
                </c:pt>
                <c:pt idx="3128">
                  <c:v>-58.6</c:v>
                </c:pt>
                <c:pt idx="3129">
                  <c:v>-58.7</c:v>
                </c:pt>
                <c:pt idx="3130">
                  <c:v>-58.8</c:v>
                </c:pt>
                <c:pt idx="3131">
                  <c:v>-58.9</c:v>
                </c:pt>
                <c:pt idx="3132">
                  <c:v>-59</c:v>
                </c:pt>
                <c:pt idx="3133">
                  <c:v>-58.7</c:v>
                </c:pt>
                <c:pt idx="3134">
                  <c:v>-58.5</c:v>
                </c:pt>
                <c:pt idx="3135">
                  <c:v>-58.1</c:v>
                </c:pt>
                <c:pt idx="3136">
                  <c:v>-57.6</c:v>
                </c:pt>
                <c:pt idx="3137">
                  <c:v>-57</c:v>
                </c:pt>
                <c:pt idx="3138">
                  <c:v>-56.3</c:v>
                </c:pt>
                <c:pt idx="3139">
                  <c:v>-55.6</c:v>
                </c:pt>
                <c:pt idx="3140">
                  <c:v>-54.9</c:v>
                </c:pt>
                <c:pt idx="3141">
                  <c:v>-54.2</c:v>
                </c:pt>
                <c:pt idx="3142">
                  <c:v>-53.5</c:v>
                </c:pt>
                <c:pt idx="3143">
                  <c:v>-52.9</c:v>
                </c:pt>
                <c:pt idx="3144">
                  <c:v>-52.5</c:v>
                </c:pt>
                <c:pt idx="3145">
                  <c:v>-52</c:v>
                </c:pt>
                <c:pt idx="3146">
                  <c:v>-51.4</c:v>
                </c:pt>
                <c:pt idx="3147">
                  <c:v>-50.9</c:v>
                </c:pt>
                <c:pt idx="3148">
                  <c:v>-50.6</c:v>
                </c:pt>
                <c:pt idx="3149">
                  <c:v>-50.6</c:v>
                </c:pt>
                <c:pt idx="3150">
                  <c:v>-50.7</c:v>
                </c:pt>
                <c:pt idx="3151">
                  <c:v>-51</c:v>
                </c:pt>
                <c:pt idx="3152">
                  <c:v>-51.5</c:v>
                </c:pt>
                <c:pt idx="3153">
                  <c:v>-52.1</c:v>
                </c:pt>
                <c:pt idx="3154">
                  <c:v>-52.8</c:v>
                </c:pt>
                <c:pt idx="3155">
                  <c:v>-53.4</c:v>
                </c:pt>
                <c:pt idx="3156">
                  <c:v>-54</c:v>
                </c:pt>
                <c:pt idx="3157">
                  <c:v>-54.4</c:v>
                </c:pt>
                <c:pt idx="3158">
                  <c:v>-54.3</c:v>
                </c:pt>
                <c:pt idx="3159">
                  <c:v>-54.1</c:v>
                </c:pt>
                <c:pt idx="3160">
                  <c:v>-53.6</c:v>
                </c:pt>
                <c:pt idx="3161">
                  <c:v>-53.2</c:v>
                </c:pt>
                <c:pt idx="3162">
                  <c:v>-52.9</c:v>
                </c:pt>
                <c:pt idx="3163">
                  <c:v>-52.4</c:v>
                </c:pt>
                <c:pt idx="3164">
                  <c:v>-51.9</c:v>
                </c:pt>
                <c:pt idx="3165">
                  <c:v>-51.4</c:v>
                </c:pt>
                <c:pt idx="3166">
                  <c:v>-50.9</c:v>
                </c:pt>
                <c:pt idx="3167">
                  <c:v>-50.4</c:v>
                </c:pt>
                <c:pt idx="3168">
                  <c:v>-49.8</c:v>
                </c:pt>
                <c:pt idx="3169">
                  <c:v>-49.2</c:v>
                </c:pt>
                <c:pt idx="3170">
                  <c:v>-48.4</c:v>
                </c:pt>
                <c:pt idx="3171">
                  <c:v>-47.5</c:v>
                </c:pt>
                <c:pt idx="3172">
                  <c:v>-46.7</c:v>
                </c:pt>
                <c:pt idx="3173">
                  <c:v>-46.2</c:v>
                </c:pt>
                <c:pt idx="3174">
                  <c:v>-45.7</c:v>
                </c:pt>
                <c:pt idx="3175">
                  <c:v>-45.2</c:v>
                </c:pt>
                <c:pt idx="3176">
                  <c:v>-44.8</c:v>
                </c:pt>
                <c:pt idx="3177">
                  <c:v>-44.6</c:v>
                </c:pt>
                <c:pt idx="3178">
                  <c:v>-44.3</c:v>
                </c:pt>
                <c:pt idx="3179">
                  <c:v>-43.9</c:v>
                </c:pt>
                <c:pt idx="3180">
                  <c:v>-43.7</c:v>
                </c:pt>
                <c:pt idx="3181">
                  <c:v>-43.5</c:v>
                </c:pt>
                <c:pt idx="3182">
                  <c:v>-43.5</c:v>
                </c:pt>
                <c:pt idx="3183">
                  <c:v>-43.5</c:v>
                </c:pt>
                <c:pt idx="3184">
                  <c:v>-43.4</c:v>
                </c:pt>
                <c:pt idx="3185">
                  <c:v>-43.1</c:v>
                </c:pt>
                <c:pt idx="3186">
                  <c:v>-42.7</c:v>
                </c:pt>
                <c:pt idx="3187">
                  <c:v>-42.4</c:v>
                </c:pt>
                <c:pt idx="3188">
                  <c:v>-42.1</c:v>
                </c:pt>
                <c:pt idx="3189">
                  <c:v>-42.1</c:v>
                </c:pt>
                <c:pt idx="3190">
                  <c:v>-42.2</c:v>
                </c:pt>
                <c:pt idx="3191">
                  <c:v>-42.3</c:v>
                </c:pt>
                <c:pt idx="3192">
                  <c:v>-42.6</c:v>
                </c:pt>
                <c:pt idx="3193">
                  <c:v>-43</c:v>
                </c:pt>
                <c:pt idx="3194">
                  <c:v>-43.2</c:v>
                </c:pt>
                <c:pt idx="3195">
                  <c:v>-43.5</c:v>
                </c:pt>
                <c:pt idx="3196">
                  <c:v>-44</c:v>
                </c:pt>
                <c:pt idx="3197">
                  <c:v>-44.3</c:v>
                </c:pt>
                <c:pt idx="3198">
                  <c:v>-44.6</c:v>
                </c:pt>
                <c:pt idx="3199">
                  <c:v>-45</c:v>
                </c:pt>
                <c:pt idx="3200">
                  <c:v>-45.5</c:v>
                </c:pt>
                <c:pt idx="3201">
                  <c:v>-46.1</c:v>
                </c:pt>
                <c:pt idx="3202">
                  <c:v>-46.9</c:v>
                </c:pt>
                <c:pt idx="3203">
                  <c:v>-47.3</c:v>
                </c:pt>
                <c:pt idx="3204">
                  <c:v>-47.5</c:v>
                </c:pt>
                <c:pt idx="3205">
                  <c:v>-47.6</c:v>
                </c:pt>
                <c:pt idx="3206">
                  <c:v>-47.8</c:v>
                </c:pt>
                <c:pt idx="3207">
                  <c:v>-47.7</c:v>
                </c:pt>
                <c:pt idx="3208">
                  <c:v>-47.6</c:v>
                </c:pt>
                <c:pt idx="3209">
                  <c:v>-47.3</c:v>
                </c:pt>
                <c:pt idx="3210">
                  <c:v>-46.9</c:v>
                </c:pt>
                <c:pt idx="3211">
                  <c:v>-46.2</c:v>
                </c:pt>
                <c:pt idx="3212">
                  <c:v>-45.9</c:v>
                </c:pt>
                <c:pt idx="3213">
                  <c:v>-45.4</c:v>
                </c:pt>
                <c:pt idx="3214">
                  <c:v>-44.8</c:v>
                </c:pt>
                <c:pt idx="3215">
                  <c:v>-43.9</c:v>
                </c:pt>
                <c:pt idx="3216">
                  <c:v>-43.4</c:v>
                </c:pt>
                <c:pt idx="3217">
                  <c:v>-42.8</c:v>
                </c:pt>
                <c:pt idx="3218">
                  <c:v>-42.1</c:v>
                </c:pt>
                <c:pt idx="3219">
                  <c:v>-41.3</c:v>
                </c:pt>
                <c:pt idx="3220">
                  <c:v>-40.700000000000003</c:v>
                </c:pt>
                <c:pt idx="3221">
                  <c:v>-40.1</c:v>
                </c:pt>
                <c:pt idx="3222">
                  <c:v>-39.700000000000003</c:v>
                </c:pt>
                <c:pt idx="3223">
                  <c:v>-39.4</c:v>
                </c:pt>
                <c:pt idx="3224">
                  <c:v>-39.1</c:v>
                </c:pt>
                <c:pt idx="3225">
                  <c:v>-39.200000000000003</c:v>
                </c:pt>
                <c:pt idx="3226">
                  <c:v>-39.6</c:v>
                </c:pt>
                <c:pt idx="3227">
                  <c:v>-40.1</c:v>
                </c:pt>
                <c:pt idx="3228">
                  <c:v>-41</c:v>
                </c:pt>
                <c:pt idx="3229">
                  <c:v>-41.7</c:v>
                </c:pt>
                <c:pt idx="3230">
                  <c:v>-42.2</c:v>
                </c:pt>
                <c:pt idx="3231">
                  <c:v>-42.7</c:v>
                </c:pt>
                <c:pt idx="3232">
                  <c:v>-43</c:v>
                </c:pt>
                <c:pt idx="3233">
                  <c:v>-43.4</c:v>
                </c:pt>
                <c:pt idx="3234">
                  <c:v>-44</c:v>
                </c:pt>
                <c:pt idx="3235">
                  <c:v>-44.4</c:v>
                </c:pt>
                <c:pt idx="3236">
                  <c:v>-44.9</c:v>
                </c:pt>
                <c:pt idx="3237">
                  <c:v>-45.7</c:v>
                </c:pt>
                <c:pt idx="3238">
                  <c:v>-46.9</c:v>
                </c:pt>
                <c:pt idx="3239">
                  <c:v>-47.7</c:v>
                </c:pt>
                <c:pt idx="3240">
                  <c:v>-48.1</c:v>
                </c:pt>
                <c:pt idx="3241">
                  <c:v>-47.9</c:v>
                </c:pt>
                <c:pt idx="3242">
                  <c:v>-47.5</c:v>
                </c:pt>
                <c:pt idx="3243">
                  <c:v>-47.1</c:v>
                </c:pt>
                <c:pt idx="3244">
                  <c:v>-46.6</c:v>
                </c:pt>
                <c:pt idx="3245">
                  <c:v>-46.3</c:v>
                </c:pt>
                <c:pt idx="3246">
                  <c:v>-46.1</c:v>
                </c:pt>
                <c:pt idx="3247">
                  <c:v>-46.1</c:v>
                </c:pt>
                <c:pt idx="3248">
                  <c:v>-46.6</c:v>
                </c:pt>
                <c:pt idx="3249">
                  <c:v>-46.9</c:v>
                </c:pt>
                <c:pt idx="3250">
                  <c:v>-47.1</c:v>
                </c:pt>
                <c:pt idx="3251">
                  <c:v>-47.5</c:v>
                </c:pt>
                <c:pt idx="3252">
                  <c:v>-47.9</c:v>
                </c:pt>
                <c:pt idx="3253">
                  <c:v>-48.3</c:v>
                </c:pt>
                <c:pt idx="3254">
                  <c:v>-48.6</c:v>
                </c:pt>
                <c:pt idx="3255">
                  <c:v>-48.8</c:v>
                </c:pt>
                <c:pt idx="3256">
                  <c:v>-49.2</c:v>
                </c:pt>
                <c:pt idx="3257">
                  <c:v>-49.3</c:v>
                </c:pt>
                <c:pt idx="3258">
                  <c:v>-49.4</c:v>
                </c:pt>
                <c:pt idx="3259">
                  <c:v>-49.4</c:v>
                </c:pt>
                <c:pt idx="3260">
                  <c:v>-49.2</c:v>
                </c:pt>
                <c:pt idx="3261">
                  <c:v>-49.2</c:v>
                </c:pt>
                <c:pt idx="3262">
                  <c:v>-49.7</c:v>
                </c:pt>
                <c:pt idx="3263">
                  <c:v>-50.2</c:v>
                </c:pt>
                <c:pt idx="3264">
                  <c:v>-50.9</c:v>
                </c:pt>
                <c:pt idx="3265">
                  <c:v>-51.7</c:v>
                </c:pt>
                <c:pt idx="3266">
                  <c:v>-52.7</c:v>
                </c:pt>
                <c:pt idx="3267">
                  <c:v>-53.6</c:v>
                </c:pt>
                <c:pt idx="3268">
                  <c:v>-54.5</c:v>
                </c:pt>
                <c:pt idx="3269">
                  <c:v>-55.6</c:v>
                </c:pt>
                <c:pt idx="3270">
                  <c:v>-56.7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4824"/>
        <c:axId val="464665608"/>
      </c:scatterChart>
      <c:scatterChart>
        <c:scatterStyle val="smoothMarker"/>
        <c:varyColors val="0"/>
        <c:ser>
          <c:idx val="2"/>
          <c:order val="0"/>
          <c:tx>
            <c:v>atmosfera</c:v>
          </c:tx>
          <c:marker>
            <c:symbol val="none"/>
          </c:marker>
          <c:xVal>
            <c:numRef>
              <c:f>'dati calibrazione'!$B$2:$B$3302</c:f>
              <c:numCache>
                <c:formatCode>General</c:formatCode>
                <c:ptCount val="3301"/>
                <c:pt idx="0">
                  <c:v>-24050</c:v>
                </c:pt>
                <c:pt idx="1">
                  <c:v>-24030</c:v>
                </c:pt>
                <c:pt idx="2">
                  <c:v>-24010</c:v>
                </c:pt>
                <c:pt idx="3">
                  <c:v>-23990</c:v>
                </c:pt>
                <c:pt idx="4">
                  <c:v>-23970</c:v>
                </c:pt>
                <c:pt idx="5">
                  <c:v>-23950</c:v>
                </c:pt>
                <c:pt idx="6">
                  <c:v>-23930</c:v>
                </c:pt>
                <c:pt idx="7">
                  <c:v>-23910</c:v>
                </c:pt>
                <c:pt idx="8">
                  <c:v>-23890</c:v>
                </c:pt>
                <c:pt idx="9">
                  <c:v>-23870</c:v>
                </c:pt>
                <c:pt idx="10">
                  <c:v>-23850</c:v>
                </c:pt>
                <c:pt idx="11">
                  <c:v>-23830</c:v>
                </c:pt>
                <c:pt idx="12">
                  <c:v>-23810</c:v>
                </c:pt>
                <c:pt idx="13">
                  <c:v>-23790</c:v>
                </c:pt>
                <c:pt idx="14">
                  <c:v>-23770</c:v>
                </c:pt>
                <c:pt idx="15">
                  <c:v>-23750</c:v>
                </c:pt>
                <c:pt idx="16">
                  <c:v>-23730</c:v>
                </c:pt>
                <c:pt idx="17">
                  <c:v>-23710</c:v>
                </c:pt>
                <c:pt idx="18">
                  <c:v>-23690</c:v>
                </c:pt>
                <c:pt idx="19">
                  <c:v>-23670</c:v>
                </c:pt>
                <c:pt idx="20">
                  <c:v>-23650</c:v>
                </c:pt>
                <c:pt idx="21">
                  <c:v>-23630</c:v>
                </c:pt>
                <c:pt idx="22">
                  <c:v>-23610</c:v>
                </c:pt>
                <c:pt idx="23">
                  <c:v>-23590</c:v>
                </c:pt>
                <c:pt idx="24">
                  <c:v>-23570</c:v>
                </c:pt>
                <c:pt idx="25">
                  <c:v>-23550</c:v>
                </c:pt>
                <c:pt idx="26">
                  <c:v>-23530</c:v>
                </c:pt>
                <c:pt idx="27">
                  <c:v>-23510</c:v>
                </c:pt>
                <c:pt idx="28">
                  <c:v>-23490</c:v>
                </c:pt>
                <c:pt idx="29">
                  <c:v>-23470</c:v>
                </c:pt>
                <c:pt idx="30">
                  <c:v>-23450</c:v>
                </c:pt>
                <c:pt idx="31">
                  <c:v>-23430</c:v>
                </c:pt>
                <c:pt idx="32">
                  <c:v>-23410</c:v>
                </c:pt>
                <c:pt idx="33">
                  <c:v>-23390</c:v>
                </c:pt>
                <c:pt idx="34">
                  <c:v>-23370</c:v>
                </c:pt>
                <c:pt idx="35">
                  <c:v>-23350</c:v>
                </c:pt>
                <c:pt idx="36">
                  <c:v>-23330</c:v>
                </c:pt>
                <c:pt idx="37">
                  <c:v>-23310</c:v>
                </c:pt>
                <c:pt idx="38">
                  <c:v>-23290</c:v>
                </c:pt>
                <c:pt idx="39">
                  <c:v>-23270</c:v>
                </c:pt>
                <c:pt idx="40">
                  <c:v>-23250</c:v>
                </c:pt>
                <c:pt idx="41">
                  <c:v>-23230</c:v>
                </c:pt>
                <c:pt idx="42">
                  <c:v>-23210</c:v>
                </c:pt>
                <c:pt idx="43">
                  <c:v>-23190</c:v>
                </c:pt>
                <c:pt idx="44">
                  <c:v>-23170</c:v>
                </c:pt>
                <c:pt idx="45">
                  <c:v>-23150</c:v>
                </c:pt>
                <c:pt idx="46">
                  <c:v>-23130</c:v>
                </c:pt>
                <c:pt idx="47">
                  <c:v>-23110</c:v>
                </c:pt>
                <c:pt idx="48">
                  <c:v>-23090</c:v>
                </c:pt>
                <c:pt idx="49">
                  <c:v>-23070</c:v>
                </c:pt>
                <c:pt idx="50">
                  <c:v>-23050</c:v>
                </c:pt>
                <c:pt idx="51">
                  <c:v>-23030</c:v>
                </c:pt>
                <c:pt idx="52">
                  <c:v>-23010</c:v>
                </c:pt>
                <c:pt idx="53">
                  <c:v>-22990</c:v>
                </c:pt>
                <c:pt idx="54">
                  <c:v>-22970</c:v>
                </c:pt>
                <c:pt idx="55">
                  <c:v>-22950</c:v>
                </c:pt>
                <c:pt idx="56">
                  <c:v>-22930</c:v>
                </c:pt>
                <c:pt idx="57">
                  <c:v>-22910</c:v>
                </c:pt>
                <c:pt idx="58">
                  <c:v>-22890</c:v>
                </c:pt>
                <c:pt idx="59">
                  <c:v>-22870</c:v>
                </c:pt>
                <c:pt idx="60">
                  <c:v>-22850</c:v>
                </c:pt>
                <c:pt idx="61">
                  <c:v>-22830</c:v>
                </c:pt>
                <c:pt idx="62">
                  <c:v>-22810</c:v>
                </c:pt>
                <c:pt idx="63">
                  <c:v>-22790</c:v>
                </c:pt>
                <c:pt idx="64">
                  <c:v>-22770</c:v>
                </c:pt>
                <c:pt idx="65">
                  <c:v>-22750</c:v>
                </c:pt>
                <c:pt idx="66">
                  <c:v>-22730</c:v>
                </c:pt>
                <c:pt idx="67">
                  <c:v>-22710</c:v>
                </c:pt>
                <c:pt idx="68">
                  <c:v>-22690</c:v>
                </c:pt>
                <c:pt idx="69">
                  <c:v>-22670</c:v>
                </c:pt>
                <c:pt idx="70">
                  <c:v>-22650</c:v>
                </c:pt>
                <c:pt idx="71">
                  <c:v>-22630</c:v>
                </c:pt>
                <c:pt idx="72">
                  <c:v>-22610</c:v>
                </c:pt>
                <c:pt idx="73">
                  <c:v>-22590</c:v>
                </c:pt>
                <c:pt idx="74">
                  <c:v>-22570</c:v>
                </c:pt>
                <c:pt idx="75">
                  <c:v>-22550</c:v>
                </c:pt>
                <c:pt idx="76">
                  <c:v>-22530</c:v>
                </c:pt>
                <c:pt idx="77">
                  <c:v>-22510</c:v>
                </c:pt>
                <c:pt idx="78">
                  <c:v>-22490</c:v>
                </c:pt>
                <c:pt idx="79">
                  <c:v>-22470</c:v>
                </c:pt>
                <c:pt idx="80">
                  <c:v>-22450</c:v>
                </c:pt>
                <c:pt idx="81">
                  <c:v>-22430</c:v>
                </c:pt>
                <c:pt idx="82">
                  <c:v>-22410</c:v>
                </c:pt>
                <c:pt idx="83">
                  <c:v>-22390</c:v>
                </c:pt>
                <c:pt idx="84">
                  <c:v>-22370</c:v>
                </c:pt>
                <c:pt idx="85">
                  <c:v>-22350</c:v>
                </c:pt>
                <c:pt idx="86">
                  <c:v>-22330</c:v>
                </c:pt>
                <c:pt idx="87">
                  <c:v>-22310</c:v>
                </c:pt>
                <c:pt idx="88">
                  <c:v>-22290</c:v>
                </c:pt>
                <c:pt idx="89">
                  <c:v>-22270</c:v>
                </c:pt>
                <c:pt idx="90">
                  <c:v>-22250</c:v>
                </c:pt>
                <c:pt idx="91">
                  <c:v>-22230</c:v>
                </c:pt>
                <c:pt idx="92">
                  <c:v>-22210</c:v>
                </c:pt>
                <c:pt idx="93">
                  <c:v>-22190</c:v>
                </c:pt>
                <c:pt idx="94">
                  <c:v>-22170</c:v>
                </c:pt>
                <c:pt idx="95">
                  <c:v>-22150</c:v>
                </c:pt>
                <c:pt idx="96">
                  <c:v>-22130</c:v>
                </c:pt>
                <c:pt idx="97">
                  <c:v>-22110</c:v>
                </c:pt>
                <c:pt idx="98">
                  <c:v>-22090</c:v>
                </c:pt>
                <c:pt idx="99">
                  <c:v>-22070</c:v>
                </c:pt>
                <c:pt idx="100">
                  <c:v>-22050</c:v>
                </c:pt>
                <c:pt idx="101">
                  <c:v>-22030</c:v>
                </c:pt>
                <c:pt idx="102">
                  <c:v>-22010</c:v>
                </c:pt>
                <c:pt idx="103">
                  <c:v>-21990</c:v>
                </c:pt>
                <c:pt idx="104">
                  <c:v>-21970</c:v>
                </c:pt>
                <c:pt idx="105">
                  <c:v>-21950</c:v>
                </c:pt>
                <c:pt idx="106">
                  <c:v>-21930</c:v>
                </c:pt>
                <c:pt idx="107">
                  <c:v>-21910</c:v>
                </c:pt>
                <c:pt idx="108">
                  <c:v>-21890</c:v>
                </c:pt>
                <c:pt idx="109">
                  <c:v>-21870</c:v>
                </c:pt>
                <c:pt idx="110">
                  <c:v>-21850</c:v>
                </c:pt>
                <c:pt idx="111">
                  <c:v>-21830</c:v>
                </c:pt>
                <c:pt idx="112">
                  <c:v>-21810</c:v>
                </c:pt>
                <c:pt idx="113">
                  <c:v>-21790</c:v>
                </c:pt>
                <c:pt idx="114">
                  <c:v>-21770</c:v>
                </c:pt>
                <c:pt idx="115">
                  <c:v>-21750</c:v>
                </c:pt>
                <c:pt idx="116">
                  <c:v>-21730</c:v>
                </c:pt>
                <c:pt idx="117">
                  <c:v>-21710</c:v>
                </c:pt>
                <c:pt idx="118">
                  <c:v>-21690</c:v>
                </c:pt>
                <c:pt idx="119">
                  <c:v>-21670</c:v>
                </c:pt>
                <c:pt idx="120">
                  <c:v>-21650</c:v>
                </c:pt>
                <c:pt idx="121">
                  <c:v>-21630</c:v>
                </c:pt>
                <c:pt idx="122">
                  <c:v>-21610</c:v>
                </c:pt>
                <c:pt idx="123">
                  <c:v>-21590</c:v>
                </c:pt>
                <c:pt idx="124">
                  <c:v>-21570</c:v>
                </c:pt>
                <c:pt idx="125">
                  <c:v>-21550</c:v>
                </c:pt>
                <c:pt idx="126">
                  <c:v>-21530</c:v>
                </c:pt>
                <c:pt idx="127">
                  <c:v>-21510</c:v>
                </c:pt>
                <c:pt idx="128">
                  <c:v>-21490</c:v>
                </c:pt>
                <c:pt idx="129">
                  <c:v>-21470</c:v>
                </c:pt>
                <c:pt idx="130">
                  <c:v>-21450</c:v>
                </c:pt>
                <c:pt idx="131">
                  <c:v>-21430</c:v>
                </c:pt>
                <c:pt idx="132">
                  <c:v>-21410</c:v>
                </c:pt>
                <c:pt idx="133">
                  <c:v>-21390</c:v>
                </c:pt>
                <c:pt idx="134">
                  <c:v>-21370</c:v>
                </c:pt>
                <c:pt idx="135">
                  <c:v>-21350</c:v>
                </c:pt>
                <c:pt idx="136">
                  <c:v>-21330</c:v>
                </c:pt>
                <c:pt idx="137">
                  <c:v>-21310</c:v>
                </c:pt>
                <c:pt idx="138">
                  <c:v>-21290</c:v>
                </c:pt>
                <c:pt idx="139">
                  <c:v>-21270</c:v>
                </c:pt>
                <c:pt idx="140">
                  <c:v>-21250</c:v>
                </c:pt>
                <c:pt idx="141">
                  <c:v>-21230</c:v>
                </c:pt>
                <c:pt idx="142">
                  <c:v>-21210</c:v>
                </c:pt>
                <c:pt idx="143">
                  <c:v>-21190</c:v>
                </c:pt>
                <c:pt idx="144">
                  <c:v>-21170</c:v>
                </c:pt>
                <c:pt idx="145">
                  <c:v>-21150</c:v>
                </c:pt>
                <c:pt idx="146">
                  <c:v>-21130</c:v>
                </c:pt>
                <c:pt idx="147">
                  <c:v>-21110</c:v>
                </c:pt>
                <c:pt idx="148">
                  <c:v>-21090</c:v>
                </c:pt>
                <c:pt idx="149">
                  <c:v>-21070</c:v>
                </c:pt>
                <c:pt idx="150">
                  <c:v>-21050</c:v>
                </c:pt>
                <c:pt idx="151">
                  <c:v>-21030</c:v>
                </c:pt>
                <c:pt idx="152">
                  <c:v>-21010</c:v>
                </c:pt>
                <c:pt idx="153">
                  <c:v>-20990</c:v>
                </c:pt>
                <c:pt idx="154">
                  <c:v>-20970</c:v>
                </c:pt>
                <c:pt idx="155">
                  <c:v>-20950</c:v>
                </c:pt>
                <c:pt idx="156">
                  <c:v>-20930</c:v>
                </c:pt>
                <c:pt idx="157">
                  <c:v>-20910</c:v>
                </c:pt>
                <c:pt idx="158">
                  <c:v>-20890</c:v>
                </c:pt>
                <c:pt idx="159">
                  <c:v>-20870</c:v>
                </c:pt>
                <c:pt idx="160">
                  <c:v>-20850</c:v>
                </c:pt>
                <c:pt idx="161">
                  <c:v>-20830</c:v>
                </c:pt>
                <c:pt idx="162">
                  <c:v>-20810</c:v>
                </c:pt>
                <c:pt idx="163">
                  <c:v>-20790</c:v>
                </c:pt>
                <c:pt idx="164">
                  <c:v>-20770</c:v>
                </c:pt>
                <c:pt idx="165">
                  <c:v>-20750</c:v>
                </c:pt>
                <c:pt idx="166">
                  <c:v>-20730</c:v>
                </c:pt>
                <c:pt idx="167">
                  <c:v>-20710</c:v>
                </c:pt>
                <c:pt idx="168">
                  <c:v>-20690</c:v>
                </c:pt>
                <c:pt idx="169">
                  <c:v>-20670</c:v>
                </c:pt>
                <c:pt idx="170">
                  <c:v>-20650</c:v>
                </c:pt>
                <c:pt idx="171">
                  <c:v>-20630</c:v>
                </c:pt>
                <c:pt idx="172">
                  <c:v>-20610</c:v>
                </c:pt>
                <c:pt idx="173">
                  <c:v>-20590</c:v>
                </c:pt>
                <c:pt idx="174">
                  <c:v>-20570</c:v>
                </c:pt>
                <c:pt idx="175">
                  <c:v>-20550</c:v>
                </c:pt>
                <c:pt idx="176">
                  <c:v>-20530</c:v>
                </c:pt>
                <c:pt idx="177">
                  <c:v>-20510</c:v>
                </c:pt>
                <c:pt idx="178">
                  <c:v>-20490</c:v>
                </c:pt>
                <c:pt idx="179">
                  <c:v>-20470</c:v>
                </c:pt>
                <c:pt idx="180">
                  <c:v>-20450</c:v>
                </c:pt>
                <c:pt idx="181">
                  <c:v>-20430</c:v>
                </c:pt>
                <c:pt idx="182">
                  <c:v>-20410</c:v>
                </c:pt>
                <c:pt idx="183">
                  <c:v>-20390</c:v>
                </c:pt>
                <c:pt idx="184">
                  <c:v>-20370</c:v>
                </c:pt>
                <c:pt idx="185">
                  <c:v>-20350</c:v>
                </c:pt>
                <c:pt idx="186">
                  <c:v>-20330</c:v>
                </c:pt>
                <c:pt idx="187">
                  <c:v>-20310</c:v>
                </c:pt>
                <c:pt idx="188">
                  <c:v>-20290</c:v>
                </c:pt>
                <c:pt idx="189">
                  <c:v>-20270</c:v>
                </c:pt>
                <c:pt idx="190">
                  <c:v>-20250</c:v>
                </c:pt>
                <c:pt idx="191">
                  <c:v>-20230</c:v>
                </c:pt>
                <c:pt idx="192">
                  <c:v>-20210</c:v>
                </c:pt>
                <c:pt idx="193">
                  <c:v>-20190</c:v>
                </c:pt>
                <c:pt idx="194">
                  <c:v>-20170</c:v>
                </c:pt>
                <c:pt idx="195">
                  <c:v>-20150</c:v>
                </c:pt>
                <c:pt idx="196">
                  <c:v>-20130</c:v>
                </c:pt>
                <c:pt idx="197">
                  <c:v>-20110</c:v>
                </c:pt>
                <c:pt idx="198">
                  <c:v>-20090</c:v>
                </c:pt>
                <c:pt idx="199">
                  <c:v>-20070</c:v>
                </c:pt>
                <c:pt idx="200">
                  <c:v>-20050</c:v>
                </c:pt>
                <c:pt idx="201">
                  <c:v>-20030</c:v>
                </c:pt>
                <c:pt idx="202">
                  <c:v>-20010</c:v>
                </c:pt>
                <c:pt idx="203">
                  <c:v>-19990</c:v>
                </c:pt>
                <c:pt idx="204">
                  <c:v>-19970</c:v>
                </c:pt>
                <c:pt idx="205">
                  <c:v>-19950</c:v>
                </c:pt>
                <c:pt idx="206">
                  <c:v>-19930</c:v>
                </c:pt>
                <c:pt idx="207">
                  <c:v>-19910</c:v>
                </c:pt>
                <c:pt idx="208">
                  <c:v>-19890</c:v>
                </c:pt>
                <c:pt idx="209">
                  <c:v>-19870</c:v>
                </c:pt>
                <c:pt idx="210">
                  <c:v>-19850</c:v>
                </c:pt>
                <c:pt idx="211">
                  <c:v>-19830</c:v>
                </c:pt>
                <c:pt idx="212">
                  <c:v>-19810</c:v>
                </c:pt>
                <c:pt idx="213">
                  <c:v>-19790</c:v>
                </c:pt>
                <c:pt idx="214">
                  <c:v>-19770</c:v>
                </c:pt>
                <c:pt idx="215">
                  <c:v>-19750</c:v>
                </c:pt>
                <c:pt idx="216">
                  <c:v>-19730</c:v>
                </c:pt>
                <c:pt idx="217">
                  <c:v>-19710</c:v>
                </c:pt>
                <c:pt idx="218">
                  <c:v>-19690</c:v>
                </c:pt>
                <c:pt idx="219">
                  <c:v>-19670</c:v>
                </c:pt>
                <c:pt idx="220">
                  <c:v>-19650</c:v>
                </c:pt>
                <c:pt idx="221">
                  <c:v>-19630</c:v>
                </c:pt>
                <c:pt idx="222">
                  <c:v>-19610</c:v>
                </c:pt>
                <c:pt idx="223">
                  <c:v>-19590</c:v>
                </c:pt>
                <c:pt idx="224">
                  <c:v>-19570</c:v>
                </c:pt>
                <c:pt idx="225">
                  <c:v>-19550</c:v>
                </c:pt>
                <c:pt idx="226">
                  <c:v>-19530</c:v>
                </c:pt>
                <c:pt idx="227">
                  <c:v>-19510</c:v>
                </c:pt>
                <c:pt idx="228">
                  <c:v>-19490</c:v>
                </c:pt>
                <c:pt idx="229">
                  <c:v>-19470</c:v>
                </c:pt>
                <c:pt idx="230">
                  <c:v>-19450</c:v>
                </c:pt>
                <c:pt idx="231">
                  <c:v>-19430</c:v>
                </c:pt>
                <c:pt idx="232">
                  <c:v>-19410</c:v>
                </c:pt>
                <c:pt idx="233">
                  <c:v>-19390</c:v>
                </c:pt>
                <c:pt idx="234">
                  <c:v>-19370</c:v>
                </c:pt>
                <c:pt idx="235">
                  <c:v>-19350</c:v>
                </c:pt>
                <c:pt idx="236">
                  <c:v>-19330</c:v>
                </c:pt>
                <c:pt idx="237">
                  <c:v>-19310</c:v>
                </c:pt>
                <c:pt idx="238">
                  <c:v>-19290</c:v>
                </c:pt>
                <c:pt idx="239">
                  <c:v>-19270</c:v>
                </c:pt>
                <c:pt idx="240">
                  <c:v>-19250</c:v>
                </c:pt>
                <c:pt idx="241">
                  <c:v>-19230</c:v>
                </c:pt>
                <c:pt idx="242">
                  <c:v>-19210</c:v>
                </c:pt>
                <c:pt idx="243">
                  <c:v>-19190</c:v>
                </c:pt>
                <c:pt idx="244">
                  <c:v>-19170</c:v>
                </c:pt>
                <c:pt idx="245">
                  <c:v>-19150</c:v>
                </c:pt>
                <c:pt idx="246">
                  <c:v>-19130</c:v>
                </c:pt>
                <c:pt idx="247">
                  <c:v>-19110</c:v>
                </c:pt>
                <c:pt idx="248">
                  <c:v>-19090</c:v>
                </c:pt>
                <c:pt idx="249">
                  <c:v>-19070</c:v>
                </c:pt>
                <c:pt idx="250">
                  <c:v>-19050</c:v>
                </c:pt>
                <c:pt idx="251">
                  <c:v>-19030</c:v>
                </c:pt>
                <c:pt idx="252">
                  <c:v>-19010</c:v>
                </c:pt>
                <c:pt idx="253">
                  <c:v>-18990</c:v>
                </c:pt>
                <c:pt idx="254">
                  <c:v>-18970</c:v>
                </c:pt>
                <c:pt idx="255">
                  <c:v>-18950</c:v>
                </c:pt>
                <c:pt idx="256">
                  <c:v>-18930</c:v>
                </c:pt>
                <c:pt idx="257">
                  <c:v>-18910</c:v>
                </c:pt>
                <c:pt idx="258">
                  <c:v>-18890</c:v>
                </c:pt>
                <c:pt idx="259">
                  <c:v>-18870</c:v>
                </c:pt>
                <c:pt idx="260">
                  <c:v>-18850</c:v>
                </c:pt>
                <c:pt idx="261">
                  <c:v>-18830</c:v>
                </c:pt>
                <c:pt idx="262">
                  <c:v>-18810</c:v>
                </c:pt>
                <c:pt idx="263">
                  <c:v>-18790</c:v>
                </c:pt>
                <c:pt idx="264">
                  <c:v>-18770</c:v>
                </c:pt>
                <c:pt idx="265">
                  <c:v>-18750</c:v>
                </c:pt>
                <c:pt idx="266">
                  <c:v>-18730</c:v>
                </c:pt>
                <c:pt idx="267">
                  <c:v>-18710</c:v>
                </c:pt>
                <c:pt idx="268">
                  <c:v>-18690</c:v>
                </c:pt>
                <c:pt idx="269">
                  <c:v>-18670</c:v>
                </c:pt>
                <c:pt idx="270">
                  <c:v>-18650</c:v>
                </c:pt>
                <c:pt idx="271">
                  <c:v>-18630</c:v>
                </c:pt>
                <c:pt idx="272">
                  <c:v>-18610</c:v>
                </c:pt>
                <c:pt idx="273">
                  <c:v>-18590</c:v>
                </c:pt>
                <c:pt idx="274">
                  <c:v>-18570</c:v>
                </c:pt>
                <c:pt idx="275">
                  <c:v>-18550</c:v>
                </c:pt>
                <c:pt idx="276">
                  <c:v>-18530</c:v>
                </c:pt>
                <c:pt idx="277">
                  <c:v>-18510</c:v>
                </c:pt>
                <c:pt idx="278">
                  <c:v>-18490</c:v>
                </c:pt>
                <c:pt idx="279">
                  <c:v>-18470</c:v>
                </c:pt>
                <c:pt idx="280">
                  <c:v>-18450</c:v>
                </c:pt>
                <c:pt idx="281">
                  <c:v>-18430</c:v>
                </c:pt>
                <c:pt idx="282">
                  <c:v>-18410</c:v>
                </c:pt>
                <c:pt idx="283">
                  <c:v>-18390</c:v>
                </c:pt>
                <c:pt idx="284">
                  <c:v>-18370</c:v>
                </c:pt>
                <c:pt idx="285">
                  <c:v>-18350</c:v>
                </c:pt>
                <c:pt idx="286">
                  <c:v>-18330</c:v>
                </c:pt>
                <c:pt idx="287">
                  <c:v>-18310</c:v>
                </c:pt>
                <c:pt idx="288">
                  <c:v>-18290</c:v>
                </c:pt>
                <c:pt idx="289">
                  <c:v>-18270</c:v>
                </c:pt>
                <c:pt idx="290">
                  <c:v>-18250</c:v>
                </c:pt>
                <c:pt idx="291">
                  <c:v>-18230</c:v>
                </c:pt>
                <c:pt idx="292">
                  <c:v>-18210</c:v>
                </c:pt>
                <c:pt idx="293">
                  <c:v>-18190</c:v>
                </c:pt>
                <c:pt idx="294">
                  <c:v>-18170</c:v>
                </c:pt>
                <c:pt idx="295">
                  <c:v>-18150</c:v>
                </c:pt>
                <c:pt idx="296">
                  <c:v>-18130</c:v>
                </c:pt>
                <c:pt idx="297">
                  <c:v>-18110</c:v>
                </c:pt>
                <c:pt idx="298">
                  <c:v>-18090</c:v>
                </c:pt>
                <c:pt idx="299">
                  <c:v>-18070</c:v>
                </c:pt>
                <c:pt idx="300">
                  <c:v>-18050</c:v>
                </c:pt>
                <c:pt idx="301">
                  <c:v>-18030</c:v>
                </c:pt>
                <c:pt idx="302">
                  <c:v>-18010</c:v>
                </c:pt>
                <c:pt idx="303">
                  <c:v>-17990</c:v>
                </c:pt>
                <c:pt idx="304">
                  <c:v>-17970</c:v>
                </c:pt>
                <c:pt idx="305">
                  <c:v>-17950</c:v>
                </c:pt>
                <c:pt idx="306">
                  <c:v>-17930</c:v>
                </c:pt>
                <c:pt idx="307">
                  <c:v>-17910</c:v>
                </c:pt>
                <c:pt idx="308">
                  <c:v>-17890</c:v>
                </c:pt>
                <c:pt idx="309">
                  <c:v>-17870</c:v>
                </c:pt>
                <c:pt idx="310">
                  <c:v>-17850</c:v>
                </c:pt>
                <c:pt idx="311">
                  <c:v>-17830</c:v>
                </c:pt>
                <c:pt idx="312">
                  <c:v>-17810</c:v>
                </c:pt>
                <c:pt idx="313">
                  <c:v>-17790</c:v>
                </c:pt>
                <c:pt idx="314">
                  <c:v>-17770</c:v>
                </c:pt>
                <c:pt idx="315">
                  <c:v>-17750</c:v>
                </c:pt>
                <c:pt idx="316">
                  <c:v>-17730</c:v>
                </c:pt>
                <c:pt idx="317">
                  <c:v>-17710</c:v>
                </c:pt>
                <c:pt idx="318">
                  <c:v>-17690</c:v>
                </c:pt>
                <c:pt idx="319">
                  <c:v>-17670</c:v>
                </c:pt>
                <c:pt idx="320">
                  <c:v>-17650</c:v>
                </c:pt>
                <c:pt idx="321">
                  <c:v>-17630</c:v>
                </c:pt>
                <c:pt idx="322">
                  <c:v>-17610</c:v>
                </c:pt>
                <c:pt idx="323">
                  <c:v>-17590</c:v>
                </c:pt>
                <c:pt idx="324">
                  <c:v>-17570</c:v>
                </c:pt>
                <c:pt idx="325">
                  <c:v>-17550</c:v>
                </c:pt>
                <c:pt idx="326">
                  <c:v>-17530</c:v>
                </c:pt>
                <c:pt idx="327">
                  <c:v>-17510</c:v>
                </c:pt>
                <c:pt idx="328">
                  <c:v>-17490</c:v>
                </c:pt>
                <c:pt idx="329">
                  <c:v>-17470</c:v>
                </c:pt>
                <c:pt idx="330">
                  <c:v>-17450</c:v>
                </c:pt>
                <c:pt idx="331">
                  <c:v>-17430</c:v>
                </c:pt>
                <c:pt idx="332">
                  <c:v>-17410</c:v>
                </c:pt>
                <c:pt idx="333">
                  <c:v>-17390</c:v>
                </c:pt>
                <c:pt idx="334">
                  <c:v>-17370</c:v>
                </c:pt>
                <c:pt idx="335">
                  <c:v>-17350</c:v>
                </c:pt>
                <c:pt idx="336">
                  <c:v>-17330</c:v>
                </c:pt>
                <c:pt idx="337">
                  <c:v>-17310</c:v>
                </c:pt>
                <c:pt idx="338">
                  <c:v>-17290</c:v>
                </c:pt>
                <c:pt idx="339">
                  <c:v>-17270</c:v>
                </c:pt>
                <c:pt idx="340">
                  <c:v>-17250</c:v>
                </c:pt>
                <c:pt idx="341">
                  <c:v>-17230</c:v>
                </c:pt>
                <c:pt idx="342">
                  <c:v>-17210</c:v>
                </c:pt>
                <c:pt idx="343">
                  <c:v>-17190</c:v>
                </c:pt>
                <c:pt idx="344">
                  <c:v>-17170</c:v>
                </c:pt>
                <c:pt idx="345">
                  <c:v>-17150</c:v>
                </c:pt>
                <c:pt idx="346">
                  <c:v>-17130</c:v>
                </c:pt>
                <c:pt idx="347">
                  <c:v>-17110</c:v>
                </c:pt>
                <c:pt idx="348">
                  <c:v>-17090</c:v>
                </c:pt>
                <c:pt idx="349">
                  <c:v>-17070</c:v>
                </c:pt>
                <c:pt idx="350">
                  <c:v>-17050</c:v>
                </c:pt>
                <c:pt idx="351">
                  <c:v>-17030</c:v>
                </c:pt>
                <c:pt idx="352">
                  <c:v>-17010</c:v>
                </c:pt>
                <c:pt idx="353">
                  <c:v>-16990</c:v>
                </c:pt>
                <c:pt idx="354">
                  <c:v>-16970</c:v>
                </c:pt>
                <c:pt idx="355">
                  <c:v>-16950</c:v>
                </c:pt>
                <c:pt idx="356">
                  <c:v>-16930</c:v>
                </c:pt>
                <c:pt idx="357">
                  <c:v>-16910</c:v>
                </c:pt>
                <c:pt idx="358">
                  <c:v>-16890</c:v>
                </c:pt>
                <c:pt idx="359">
                  <c:v>-16870</c:v>
                </c:pt>
                <c:pt idx="360">
                  <c:v>-16850</c:v>
                </c:pt>
                <c:pt idx="361">
                  <c:v>-16830</c:v>
                </c:pt>
                <c:pt idx="362">
                  <c:v>-16810</c:v>
                </c:pt>
                <c:pt idx="363">
                  <c:v>-16790</c:v>
                </c:pt>
                <c:pt idx="364">
                  <c:v>-16770</c:v>
                </c:pt>
                <c:pt idx="365">
                  <c:v>-16750</c:v>
                </c:pt>
                <c:pt idx="366">
                  <c:v>-16730</c:v>
                </c:pt>
                <c:pt idx="367">
                  <c:v>-16710</c:v>
                </c:pt>
                <c:pt idx="368">
                  <c:v>-16690</c:v>
                </c:pt>
                <c:pt idx="369">
                  <c:v>-16670</c:v>
                </c:pt>
                <c:pt idx="370">
                  <c:v>-16650</c:v>
                </c:pt>
                <c:pt idx="371">
                  <c:v>-16630</c:v>
                </c:pt>
                <c:pt idx="372">
                  <c:v>-16610</c:v>
                </c:pt>
                <c:pt idx="373">
                  <c:v>-16590</c:v>
                </c:pt>
                <c:pt idx="374">
                  <c:v>-16570</c:v>
                </c:pt>
                <c:pt idx="375">
                  <c:v>-16550</c:v>
                </c:pt>
                <c:pt idx="376">
                  <c:v>-16530</c:v>
                </c:pt>
                <c:pt idx="377">
                  <c:v>-16510</c:v>
                </c:pt>
                <c:pt idx="378">
                  <c:v>-16490</c:v>
                </c:pt>
                <c:pt idx="379">
                  <c:v>-16470</c:v>
                </c:pt>
                <c:pt idx="380">
                  <c:v>-16450</c:v>
                </c:pt>
                <c:pt idx="381">
                  <c:v>-16430</c:v>
                </c:pt>
                <c:pt idx="382">
                  <c:v>-16410</c:v>
                </c:pt>
                <c:pt idx="383">
                  <c:v>-16390</c:v>
                </c:pt>
                <c:pt idx="384">
                  <c:v>-16370</c:v>
                </c:pt>
                <c:pt idx="385">
                  <c:v>-16350</c:v>
                </c:pt>
                <c:pt idx="386">
                  <c:v>-16330</c:v>
                </c:pt>
                <c:pt idx="387">
                  <c:v>-16310</c:v>
                </c:pt>
                <c:pt idx="388">
                  <c:v>-16290</c:v>
                </c:pt>
                <c:pt idx="389">
                  <c:v>-16270</c:v>
                </c:pt>
                <c:pt idx="390">
                  <c:v>-16250</c:v>
                </c:pt>
                <c:pt idx="391">
                  <c:v>-16230</c:v>
                </c:pt>
                <c:pt idx="392">
                  <c:v>-16210</c:v>
                </c:pt>
                <c:pt idx="393">
                  <c:v>-16190</c:v>
                </c:pt>
                <c:pt idx="394">
                  <c:v>-16170</c:v>
                </c:pt>
                <c:pt idx="395">
                  <c:v>-16150</c:v>
                </c:pt>
                <c:pt idx="396">
                  <c:v>-16130</c:v>
                </c:pt>
                <c:pt idx="397">
                  <c:v>-16110</c:v>
                </c:pt>
                <c:pt idx="398">
                  <c:v>-16090</c:v>
                </c:pt>
                <c:pt idx="399">
                  <c:v>-16070</c:v>
                </c:pt>
                <c:pt idx="400">
                  <c:v>-16050</c:v>
                </c:pt>
                <c:pt idx="401">
                  <c:v>-16030</c:v>
                </c:pt>
                <c:pt idx="402">
                  <c:v>-16010</c:v>
                </c:pt>
                <c:pt idx="403">
                  <c:v>-15990</c:v>
                </c:pt>
                <c:pt idx="404">
                  <c:v>-15970</c:v>
                </c:pt>
                <c:pt idx="405">
                  <c:v>-15950</c:v>
                </c:pt>
                <c:pt idx="406">
                  <c:v>-15930</c:v>
                </c:pt>
                <c:pt idx="407">
                  <c:v>-15910</c:v>
                </c:pt>
                <c:pt idx="408">
                  <c:v>-15890</c:v>
                </c:pt>
                <c:pt idx="409">
                  <c:v>-15870</c:v>
                </c:pt>
                <c:pt idx="410">
                  <c:v>-15850</c:v>
                </c:pt>
                <c:pt idx="411">
                  <c:v>-15830</c:v>
                </c:pt>
                <c:pt idx="412">
                  <c:v>-15810</c:v>
                </c:pt>
                <c:pt idx="413">
                  <c:v>-15790</c:v>
                </c:pt>
                <c:pt idx="414">
                  <c:v>-15770</c:v>
                </c:pt>
                <c:pt idx="415">
                  <c:v>-15750</c:v>
                </c:pt>
                <c:pt idx="416">
                  <c:v>-15730</c:v>
                </c:pt>
                <c:pt idx="417">
                  <c:v>-15710</c:v>
                </c:pt>
                <c:pt idx="418">
                  <c:v>-15690</c:v>
                </c:pt>
                <c:pt idx="419">
                  <c:v>-15670</c:v>
                </c:pt>
                <c:pt idx="420">
                  <c:v>-15650</c:v>
                </c:pt>
                <c:pt idx="421">
                  <c:v>-15630</c:v>
                </c:pt>
                <c:pt idx="422">
                  <c:v>-15610</c:v>
                </c:pt>
                <c:pt idx="423">
                  <c:v>-15590</c:v>
                </c:pt>
                <c:pt idx="424">
                  <c:v>-15570</c:v>
                </c:pt>
                <c:pt idx="425">
                  <c:v>-15550</c:v>
                </c:pt>
                <c:pt idx="426">
                  <c:v>-15530</c:v>
                </c:pt>
                <c:pt idx="427">
                  <c:v>-15510</c:v>
                </c:pt>
                <c:pt idx="428">
                  <c:v>-15490</c:v>
                </c:pt>
                <c:pt idx="429">
                  <c:v>-15470</c:v>
                </c:pt>
                <c:pt idx="430">
                  <c:v>-15450</c:v>
                </c:pt>
                <c:pt idx="431">
                  <c:v>-15430</c:v>
                </c:pt>
                <c:pt idx="432">
                  <c:v>-15410</c:v>
                </c:pt>
                <c:pt idx="433">
                  <c:v>-15390</c:v>
                </c:pt>
                <c:pt idx="434">
                  <c:v>-15370</c:v>
                </c:pt>
                <c:pt idx="435">
                  <c:v>-15350</c:v>
                </c:pt>
                <c:pt idx="436">
                  <c:v>-15330</c:v>
                </c:pt>
                <c:pt idx="437">
                  <c:v>-15310</c:v>
                </c:pt>
                <c:pt idx="438">
                  <c:v>-15290</c:v>
                </c:pt>
                <c:pt idx="439">
                  <c:v>-15270</c:v>
                </c:pt>
                <c:pt idx="440">
                  <c:v>-15250</c:v>
                </c:pt>
                <c:pt idx="441">
                  <c:v>-15230</c:v>
                </c:pt>
                <c:pt idx="442">
                  <c:v>-15210</c:v>
                </c:pt>
                <c:pt idx="443">
                  <c:v>-15190</c:v>
                </c:pt>
                <c:pt idx="444">
                  <c:v>-15170</c:v>
                </c:pt>
                <c:pt idx="445">
                  <c:v>-15150</c:v>
                </c:pt>
                <c:pt idx="446">
                  <c:v>-15130</c:v>
                </c:pt>
                <c:pt idx="447">
                  <c:v>-15110</c:v>
                </c:pt>
                <c:pt idx="448">
                  <c:v>-15090</c:v>
                </c:pt>
                <c:pt idx="449">
                  <c:v>-15070</c:v>
                </c:pt>
                <c:pt idx="450">
                  <c:v>-15050</c:v>
                </c:pt>
                <c:pt idx="451">
                  <c:v>-15030</c:v>
                </c:pt>
                <c:pt idx="452">
                  <c:v>-15010</c:v>
                </c:pt>
                <c:pt idx="453">
                  <c:v>-14990</c:v>
                </c:pt>
                <c:pt idx="454">
                  <c:v>-14970</c:v>
                </c:pt>
                <c:pt idx="455">
                  <c:v>-14950</c:v>
                </c:pt>
                <c:pt idx="456">
                  <c:v>-14930</c:v>
                </c:pt>
                <c:pt idx="457">
                  <c:v>-14910</c:v>
                </c:pt>
                <c:pt idx="458">
                  <c:v>-14890</c:v>
                </c:pt>
                <c:pt idx="459">
                  <c:v>-14870</c:v>
                </c:pt>
                <c:pt idx="460">
                  <c:v>-14850</c:v>
                </c:pt>
                <c:pt idx="461">
                  <c:v>-14830</c:v>
                </c:pt>
                <c:pt idx="462">
                  <c:v>-14810</c:v>
                </c:pt>
                <c:pt idx="463">
                  <c:v>-14790</c:v>
                </c:pt>
                <c:pt idx="464">
                  <c:v>-14770</c:v>
                </c:pt>
                <c:pt idx="465">
                  <c:v>-14750</c:v>
                </c:pt>
                <c:pt idx="466">
                  <c:v>-14730</c:v>
                </c:pt>
                <c:pt idx="467">
                  <c:v>-14710</c:v>
                </c:pt>
                <c:pt idx="468">
                  <c:v>-14690</c:v>
                </c:pt>
                <c:pt idx="469">
                  <c:v>-14670</c:v>
                </c:pt>
                <c:pt idx="470">
                  <c:v>-14650</c:v>
                </c:pt>
                <c:pt idx="471">
                  <c:v>-14630</c:v>
                </c:pt>
                <c:pt idx="472">
                  <c:v>-14610</c:v>
                </c:pt>
                <c:pt idx="473">
                  <c:v>-14590</c:v>
                </c:pt>
                <c:pt idx="474">
                  <c:v>-14570</c:v>
                </c:pt>
                <c:pt idx="475">
                  <c:v>-14550</c:v>
                </c:pt>
                <c:pt idx="476">
                  <c:v>-14530</c:v>
                </c:pt>
                <c:pt idx="477">
                  <c:v>-14510</c:v>
                </c:pt>
                <c:pt idx="478">
                  <c:v>-14490</c:v>
                </c:pt>
                <c:pt idx="479">
                  <c:v>-14470</c:v>
                </c:pt>
                <c:pt idx="480">
                  <c:v>-14450</c:v>
                </c:pt>
                <c:pt idx="481">
                  <c:v>-14430</c:v>
                </c:pt>
                <c:pt idx="482">
                  <c:v>-14410</c:v>
                </c:pt>
                <c:pt idx="483">
                  <c:v>-14390</c:v>
                </c:pt>
                <c:pt idx="484">
                  <c:v>-14370</c:v>
                </c:pt>
                <c:pt idx="485">
                  <c:v>-14350</c:v>
                </c:pt>
                <c:pt idx="486">
                  <c:v>-14330</c:v>
                </c:pt>
                <c:pt idx="487">
                  <c:v>-14310</c:v>
                </c:pt>
                <c:pt idx="488">
                  <c:v>-14290</c:v>
                </c:pt>
                <c:pt idx="489">
                  <c:v>-14270</c:v>
                </c:pt>
                <c:pt idx="490">
                  <c:v>-14250</c:v>
                </c:pt>
                <c:pt idx="491">
                  <c:v>-14230</c:v>
                </c:pt>
                <c:pt idx="492">
                  <c:v>-14210</c:v>
                </c:pt>
                <c:pt idx="493">
                  <c:v>-14190</c:v>
                </c:pt>
                <c:pt idx="494">
                  <c:v>-14170</c:v>
                </c:pt>
                <c:pt idx="495">
                  <c:v>-14150</c:v>
                </c:pt>
                <c:pt idx="496">
                  <c:v>-14130</c:v>
                </c:pt>
                <c:pt idx="497">
                  <c:v>-14110</c:v>
                </c:pt>
                <c:pt idx="498">
                  <c:v>-14090</c:v>
                </c:pt>
                <c:pt idx="499">
                  <c:v>-14070</c:v>
                </c:pt>
                <c:pt idx="500">
                  <c:v>-14050</c:v>
                </c:pt>
                <c:pt idx="501">
                  <c:v>-14030</c:v>
                </c:pt>
                <c:pt idx="502">
                  <c:v>-14010</c:v>
                </c:pt>
                <c:pt idx="503">
                  <c:v>-13990</c:v>
                </c:pt>
                <c:pt idx="504">
                  <c:v>-13970</c:v>
                </c:pt>
                <c:pt idx="505">
                  <c:v>-13950</c:v>
                </c:pt>
                <c:pt idx="506">
                  <c:v>-13930</c:v>
                </c:pt>
                <c:pt idx="507">
                  <c:v>-13910</c:v>
                </c:pt>
                <c:pt idx="508">
                  <c:v>-13890</c:v>
                </c:pt>
                <c:pt idx="509">
                  <c:v>-13870</c:v>
                </c:pt>
                <c:pt idx="510">
                  <c:v>-13850</c:v>
                </c:pt>
                <c:pt idx="511">
                  <c:v>-13830</c:v>
                </c:pt>
                <c:pt idx="512">
                  <c:v>-13810</c:v>
                </c:pt>
                <c:pt idx="513">
                  <c:v>-13790</c:v>
                </c:pt>
                <c:pt idx="514">
                  <c:v>-13770</c:v>
                </c:pt>
                <c:pt idx="515">
                  <c:v>-13750</c:v>
                </c:pt>
                <c:pt idx="516">
                  <c:v>-13730</c:v>
                </c:pt>
                <c:pt idx="517">
                  <c:v>-13710</c:v>
                </c:pt>
                <c:pt idx="518">
                  <c:v>-13690</c:v>
                </c:pt>
                <c:pt idx="519">
                  <c:v>-13670</c:v>
                </c:pt>
                <c:pt idx="520">
                  <c:v>-13650</c:v>
                </c:pt>
                <c:pt idx="521">
                  <c:v>-13630</c:v>
                </c:pt>
                <c:pt idx="522">
                  <c:v>-13610</c:v>
                </c:pt>
                <c:pt idx="523">
                  <c:v>-13590</c:v>
                </c:pt>
                <c:pt idx="524">
                  <c:v>-13570</c:v>
                </c:pt>
                <c:pt idx="525">
                  <c:v>-13550</c:v>
                </c:pt>
                <c:pt idx="526">
                  <c:v>-13530</c:v>
                </c:pt>
                <c:pt idx="527">
                  <c:v>-13510</c:v>
                </c:pt>
                <c:pt idx="528">
                  <c:v>-13490</c:v>
                </c:pt>
                <c:pt idx="529">
                  <c:v>-13470</c:v>
                </c:pt>
                <c:pt idx="530">
                  <c:v>-13450</c:v>
                </c:pt>
                <c:pt idx="531">
                  <c:v>-13430</c:v>
                </c:pt>
                <c:pt idx="532">
                  <c:v>-13410</c:v>
                </c:pt>
                <c:pt idx="533">
                  <c:v>-13390</c:v>
                </c:pt>
                <c:pt idx="534">
                  <c:v>-13370</c:v>
                </c:pt>
                <c:pt idx="535">
                  <c:v>-13350</c:v>
                </c:pt>
                <c:pt idx="536">
                  <c:v>-13330</c:v>
                </c:pt>
                <c:pt idx="537">
                  <c:v>-13310</c:v>
                </c:pt>
                <c:pt idx="538">
                  <c:v>-13290</c:v>
                </c:pt>
                <c:pt idx="539">
                  <c:v>-13270</c:v>
                </c:pt>
                <c:pt idx="540">
                  <c:v>-13250</c:v>
                </c:pt>
                <c:pt idx="541">
                  <c:v>-13230</c:v>
                </c:pt>
                <c:pt idx="542">
                  <c:v>-13210</c:v>
                </c:pt>
                <c:pt idx="543">
                  <c:v>-13190</c:v>
                </c:pt>
                <c:pt idx="544">
                  <c:v>-13170</c:v>
                </c:pt>
                <c:pt idx="545">
                  <c:v>-13150</c:v>
                </c:pt>
                <c:pt idx="546">
                  <c:v>-13130</c:v>
                </c:pt>
                <c:pt idx="547">
                  <c:v>-13110</c:v>
                </c:pt>
                <c:pt idx="548">
                  <c:v>-13090</c:v>
                </c:pt>
                <c:pt idx="549">
                  <c:v>-13070</c:v>
                </c:pt>
                <c:pt idx="550">
                  <c:v>-13050</c:v>
                </c:pt>
                <c:pt idx="551">
                  <c:v>-13040</c:v>
                </c:pt>
                <c:pt idx="552">
                  <c:v>-13030</c:v>
                </c:pt>
                <c:pt idx="553">
                  <c:v>-13020</c:v>
                </c:pt>
                <c:pt idx="554">
                  <c:v>-13010</c:v>
                </c:pt>
                <c:pt idx="555">
                  <c:v>-13000</c:v>
                </c:pt>
                <c:pt idx="556">
                  <c:v>-12990</c:v>
                </c:pt>
                <c:pt idx="557">
                  <c:v>-12980</c:v>
                </c:pt>
                <c:pt idx="558">
                  <c:v>-12970</c:v>
                </c:pt>
                <c:pt idx="559">
                  <c:v>-12960</c:v>
                </c:pt>
                <c:pt idx="560">
                  <c:v>-12950</c:v>
                </c:pt>
                <c:pt idx="561">
                  <c:v>-12940</c:v>
                </c:pt>
                <c:pt idx="562">
                  <c:v>-12930</c:v>
                </c:pt>
                <c:pt idx="563">
                  <c:v>-12920</c:v>
                </c:pt>
                <c:pt idx="564">
                  <c:v>-12910</c:v>
                </c:pt>
                <c:pt idx="565">
                  <c:v>-12900</c:v>
                </c:pt>
                <c:pt idx="566">
                  <c:v>-12890</c:v>
                </c:pt>
                <c:pt idx="567">
                  <c:v>-12880</c:v>
                </c:pt>
                <c:pt idx="568">
                  <c:v>-12870</c:v>
                </c:pt>
                <c:pt idx="569">
                  <c:v>-12860</c:v>
                </c:pt>
                <c:pt idx="570">
                  <c:v>-12850</c:v>
                </c:pt>
                <c:pt idx="571">
                  <c:v>-12840</c:v>
                </c:pt>
                <c:pt idx="572">
                  <c:v>-12830</c:v>
                </c:pt>
                <c:pt idx="573">
                  <c:v>-12820</c:v>
                </c:pt>
                <c:pt idx="574">
                  <c:v>-12810</c:v>
                </c:pt>
                <c:pt idx="575">
                  <c:v>-12800</c:v>
                </c:pt>
                <c:pt idx="576">
                  <c:v>-12790</c:v>
                </c:pt>
                <c:pt idx="577">
                  <c:v>-12780</c:v>
                </c:pt>
                <c:pt idx="578">
                  <c:v>-12770</c:v>
                </c:pt>
                <c:pt idx="579">
                  <c:v>-12760</c:v>
                </c:pt>
                <c:pt idx="580">
                  <c:v>-12750</c:v>
                </c:pt>
                <c:pt idx="581">
                  <c:v>-12740</c:v>
                </c:pt>
                <c:pt idx="582">
                  <c:v>-12730</c:v>
                </c:pt>
                <c:pt idx="583">
                  <c:v>-12720</c:v>
                </c:pt>
                <c:pt idx="584">
                  <c:v>-12710</c:v>
                </c:pt>
                <c:pt idx="585">
                  <c:v>-12700</c:v>
                </c:pt>
                <c:pt idx="586">
                  <c:v>-12690</c:v>
                </c:pt>
                <c:pt idx="587">
                  <c:v>-12680</c:v>
                </c:pt>
                <c:pt idx="588">
                  <c:v>-12670</c:v>
                </c:pt>
                <c:pt idx="589">
                  <c:v>-12660</c:v>
                </c:pt>
                <c:pt idx="590">
                  <c:v>-12650</c:v>
                </c:pt>
                <c:pt idx="591">
                  <c:v>-12640</c:v>
                </c:pt>
                <c:pt idx="592">
                  <c:v>-12630</c:v>
                </c:pt>
                <c:pt idx="593">
                  <c:v>-12620</c:v>
                </c:pt>
                <c:pt idx="594">
                  <c:v>-12610</c:v>
                </c:pt>
                <c:pt idx="595">
                  <c:v>-12600</c:v>
                </c:pt>
                <c:pt idx="596">
                  <c:v>-12590</c:v>
                </c:pt>
                <c:pt idx="597">
                  <c:v>-12580</c:v>
                </c:pt>
                <c:pt idx="598">
                  <c:v>-12570</c:v>
                </c:pt>
                <c:pt idx="599">
                  <c:v>-12560</c:v>
                </c:pt>
                <c:pt idx="600">
                  <c:v>-12550</c:v>
                </c:pt>
                <c:pt idx="601">
                  <c:v>-12540</c:v>
                </c:pt>
                <c:pt idx="602">
                  <c:v>-12530</c:v>
                </c:pt>
                <c:pt idx="603">
                  <c:v>-12520</c:v>
                </c:pt>
                <c:pt idx="604">
                  <c:v>-12510</c:v>
                </c:pt>
                <c:pt idx="605">
                  <c:v>-12500</c:v>
                </c:pt>
                <c:pt idx="606">
                  <c:v>-12490</c:v>
                </c:pt>
                <c:pt idx="607">
                  <c:v>-12480</c:v>
                </c:pt>
                <c:pt idx="608">
                  <c:v>-12470</c:v>
                </c:pt>
                <c:pt idx="609">
                  <c:v>-12460</c:v>
                </c:pt>
                <c:pt idx="610">
                  <c:v>-12450</c:v>
                </c:pt>
                <c:pt idx="611">
                  <c:v>-12440</c:v>
                </c:pt>
                <c:pt idx="612">
                  <c:v>-12430</c:v>
                </c:pt>
                <c:pt idx="613">
                  <c:v>-12420</c:v>
                </c:pt>
                <c:pt idx="614">
                  <c:v>-12410</c:v>
                </c:pt>
                <c:pt idx="615">
                  <c:v>-12400</c:v>
                </c:pt>
                <c:pt idx="616">
                  <c:v>-12390</c:v>
                </c:pt>
                <c:pt idx="617">
                  <c:v>-12380</c:v>
                </c:pt>
                <c:pt idx="618">
                  <c:v>-12370</c:v>
                </c:pt>
                <c:pt idx="619">
                  <c:v>-12360</c:v>
                </c:pt>
                <c:pt idx="620">
                  <c:v>-12350</c:v>
                </c:pt>
                <c:pt idx="621">
                  <c:v>-12340</c:v>
                </c:pt>
                <c:pt idx="622">
                  <c:v>-12330</c:v>
                </c:pt>
                <c:pt idx="623">
                  <c:v>-12320</c:v>
                </c:pt>
                <c:pt idx="624">
                  <c:v>-12310</c:v>
                </c:pt>
                <c:pt idx="625">
                  <c:v>-12300</c:v>
                </c:pt>
                <c:pt idx="626">
                  <c:v>-12290</c:v>
                </c:pt>
                <c:pt idx="627">
                  <c:v>-12280</c:v>
                </c:pt>
                <c:pt idx="628">
                  <c:v>-12270</c:v>
                </c:pt>
                <c:pt idx="629">
                  <c:v>-12260</c:v>
                </c:pt>
                <c:pt idx="630">
                  <c:v>-12250</c:v>
                </c:pt>
                <c:pt idx="631">
                  <c:v>-12240</c:v>
                </c:pt>
                <c:pt idx="632">
                  <c:v>-12230</c:v>
                </c:pt>
                <c:pt idx="633">
                  <c:v>-12220</c:v>
                </c:pt>
                <c:pt idx="634">
                  <c:v>-12210</c:v>
                </c:pt>
                <c:pt idx="635">
                  <c:v>-12200</c:v>
                </c:pt>
                <c:pt idx="636">
                  <c:v>-12190</c:v>
                </c:pt>
                <c:pt idx="637">
                  <c:v>-12180</c:v>
                </c:pt>
                <c:pt idx="638">
                  <c:v>-12170</c:v>
                </c:pt>
                <c:pt idx="639">
                  <c:v>-12160</c:v>
                </c:pt>
                <c:pt idx="640">
                  <c:v>-12150</c:v>
                </c:pt>
                <c:pt idx="641">
                  <c:v>-12140</c:v>
                </c:pt>
                <c:pt idx="642">
                  <c:v>-12130</c:v>
                </c:pt>
                <c:pt idx="643">
                  <c:v>-12120</c:v>
                </c:pt>
                <c:pt idx="644">
                  <c:v>-12110</c:v>
                </c:pt>
                <c:pt idx="645">
                  <c:v>-12100</c:v>
                </c:pt>
                <c:pt idx="646">
                  <c:v>-12090</c:v>
                </c:pt>
                <c:pt idx="647">
                  <c:v>-12080</c:v>
                </c:pt>
                <c:pt idx="648">
                  <c:v>-12070</c:v>
                </c:pt>
                <c:pt idx="649">
                  <c:v>-12060</c:v>
                </c:pt>
                <c:pt idx="650">
                  <c:v>-12050</c:v>
                </c:pt>
                <c:pt idx="651">
                  <c:v>-12040</c:v>
                </c:pt>
                <c:pt idx="652">
                  <c:v>-12030</c:v>
                </c:pt>
                <c:pt idx="653">
                  <c:v>-12020</c:v>
                </c:pt>
                <c:pt idx="654">
                  <c:v>-12010</c:v>
                </c:pt>
                <c:pt idx="655">
                  <c:v>-12000</c:v>
                </c:pt>
                <c:pt idx="656">
                  <c:v>-11990</c:v>
                </c:pt>
                <c:pt idx="657">
                  <c:v>-11980</c:v>
                </c:pt>
                <c:pt idx="658">
                  <c:v>-11970</c:v>
                </c:pt>
                <c:pt idx="659">
                  <c:v>-11960</c:v>
                </c:pt>
                <c:pt idx="660">
                  <c:v>-11950</c:v>
                </c:pt>
                <c:pt idx="661">
                  <c:v>-11940</c:v>
                </c:pt>
                <c:pt idx="662">
                  <c:v>-11930</c:v>
                </c:pt>
                <c:pt idx="663">
                  <c:v>-11920</c:v>
                </c:pt>
                <c:pt idx="664">
                  <c:v>-11910</c:v>
                </c:pt>
                <c:pt idx="665">
                  <c:v>-11900</c:v>
                </c:pt>
                <c:pt idx="666">
                  <c:v>-11890</c:v>
                </c:pt>
                <c:pt idx="667">
                  <c:v>-11880</c:v>
                </c:pt>
                <c:pt idx="668">
                  <c:v>-11870</c:v>
                </c:pt>
                <c:pt idx="669">
                  <c:v>-11860</c:v>
                </c:pt>
                <c:pt idx="670">
                  <c:v>-11850</c:v>
                </c:pt>
                <c:pt idx="671">
                  <c:v>-11840</c:v>
                </c:pt>
                <c:pt idx="672">
                  <c:v>-11830</c:v>
                </c:pt>
                <c:pt idx="673">
                  <c:v>-11820</c:v>
                </c:pt>
                <c:pt idx="674">
                  <c:v>-11810</c:v>
                </c:pt>
                <c:pt idx="675">
                  <c:v>-11800</c:v>
                </c:pt>
                <c:pt idx="676">
                  <c:v>-11790</c:v>
                </c:pt>
                <c:pt idx="677">
                  <c:v>-11780</c:v>
                </c:pt>
                <c:pt idx="678">
                  <c:v>-11770</c:v>
                </c:pt>
                <c:pt idx="679">
                  <c:v>-11760</c:v>
                </c:pt>
                <c:pt idx="680">
                  <c:v>-11750</c:v>
                </c:pt>
                <c:pt idx="681">
                  <c:v>-11740</c:v>
                </c:pt>
                <c:pt idx="682">
                  <c:v>-11730</c:v>
                </c:pt>
                <c:pt idx="683">
                  <c:v>-11720</c:v>
                </c:pt>
                <c:pt idx="684">
                  <c:v>-11710</c:v>
                </c:pt>
                <c:pt idx="685">
                  <c:v>-11700</c:v>
                </c:pt>
                <c:pt idx="686">
                  <c:v>-11690</c:v>
                </c:pt>
                <c:pt idx="687">
                  <c:v>-11680</c:v>
                </c:pt>
                <c:pt idx="688">
                  <c:v>-11670</c:v>
                </c:pt>
                <c:pt idx="689">
                  <c:v>-11660</c:v>
                </c:pt>
                <c:pt idx="690">
                  <c:v>-11650</c:v>
                </c:pt>
                <c:pt idx="691">
                  <c:v>-11640</c:v>
                </c:pt>
                <c:pt idx="692">
                  <c:v>-11630</c:v>
                </c:pt>
                <c:pt idx="693">
                  <c:v>-11620</c:v>
                </c:pt>
                <c:pt idx="694">
                  <c:v>-11610</c:v>
                </c:pt>
                <c:pt idx="695">
                  <c:v>-11600</c:v>
                </c:pt>
                <c:pt idx="696">
                  <c:v>-11590</c:v>
                </c:pt>
                <c:pt idx="697">
                  <c:v>-11580</c:v>
                </c:pt>
                <c:pt idx="698">
                  <c:v>-11570</c:v>
                </c:pt>
                <c:pt idx="699">
                  <c:v>-11560</c:v>
                </c:pt>
                <c:pt idx="700">
                  <c:v>-11550</c:v>
                </c:pt>
                <c:pt idx="701">
                  <c:v>-11540</c:v>
                </c:pt>
                <c:pt idx="702">
                  <c:v>-11530</c:v>
                </c:pt>
                <c:pt idx="703">
                  <c:v>-11520</c:v>
                </c:pt>
                <c:pt idx="704">
                  <c:v>-11510</c:v>
                </c:pt>
                <c:pt idx="705">
                  <c:v>-11500</c:v>
                </c:pt>
                <c:pt idx="706">
                  <c:v>-11490</c:v>
                </c:pt>
                <c:pt idx="707">
                  <c:v>-11480</c:v>
                </c:pt>
                <c:pt idx="708">
                  <c:v>-11470</c:v>
                </c:pt>
                <c:pt idx="709">
                  <c:v>-11460</c:v>
                </c:pt>
                <c:pt idx="710">
                  <c:v>-11450</c:v>
                </c:pt>
                <c:pt idx="711">
                  <c:v>-11440</c:v>
                </c:pt>
                <c:pt idx="712">
                  <c:v>-11430</c:v>
                </c:pt>
                <c:pt idx="713">
                  <c:v>-11420</c:v>
                </c:pt>
                <c:pt idx="714">
                  <c:v>-11410</c:v>
                </c:pt>
                <c:pt idx="715">
                  <c:v>-11400</c:v>
                </c:pt>
                <c:pt idx="716">
                  <c:v>-11390</c:v>
                </c:pt>
                <c:pt idx="717">
                  <c:v>-11380</c:v>
                </c:pt>
                <c:pt idx="718">
                  <c:v>-11370</c:v>
                </c:pt>
                <c:pt idx="719">
                  <c:v>-11360</c:v>
                </c:pt>
                <c:pt idx="720">
                  <c:v>-11350</c:v>
                </c:pt>
                <c:pt idx="721">
                  <c:v>-11340</c:v>
                </c:pt>
                <c:pt idx="722">
                  <c:v>-11330</c:v>
                </c:pt>
                <c:pt idx="723">
                  <c:v>-11320</c:v>
                </c:pt>
                <c:pt idx="724">
                  <c:v>-11310</c:v>
                </c:pt>
                <c:pt idx="725">
                  <c:v>-11300</c:v>
                </c:pt>
                <c:pt idx="726">
                  <c:v>-11290</c:v>
                </c:pt>
                <c:pt idx="727">
                  <c:v>-11280</c:v>
                </c:pt>
                <c:pt idx="728">
                  <c:v>-11270</c:v>
                </c:pt>
                <c:pt idx="729">
                  <c:v>-11260</c:v>
                </c:pt>
                <c:pt idx="730">
                  <c:v>-11250</c:v>
                </c:pt>
                <c:pt idx="731">
                  <c:v>-11240</c:v>
                </c:pt>
                <c:pt idx="732">
                  <c:v>-11230</c:v>
                </c:pt>
                <c:pt idx="733">
                  <c:v>-11220</c:v>
                </c:pt>
                <c:pt idx="734">
                  <c:v>-11210</c:v>
                </c:pt>
                <c:pt idx="735">
                  <c:v>-11200</c:v>
                </c:pt>
                <c:pt idx="736">
                  <c:v>-11190</c:v>
                </c:pt>
                <c:pt idx="737">
                  <c:v>-11180</c:v>
                </c:pt>
                <c:pt idx="738">
                  <c:v>-11170</c:v>
                </c:pt>
                <c:pt idx="739">
                  <c:v>-11160</c:v>
                </c:pt>
                <c:pt idx="740">
                  <c:v>-11150</c:v>
                </c:pt>
                <c:pt idx="741">
                  <c:v>-11140</c:v>
                </c:pt>
                <c:pt idx="742">
                  <c:v>-11130</c:v>
                </c:pt>
                <c:pt idx="743">
                  <c:v>-11120</c:v>
                </c:pt>
                <c:pt idx="744">
                  <c:v>-11110</c:v>
                </c:pt>
                <c:pt idx="745">
                  <c:v>-11100</c:v>
                </c:pt>
                <c:pt idx="746">
                  <c:v>-11090</c:v>
                </c:pt>
                <c:pt idx="747">
                  <c:v>-11080</c:v>
                </c:pt>
                <c:pt idx="748">
                  <c:v>-11070</c:v>
                </c:pt>
                <c:pt idx="749">
                  <c:v>-11060</c:v>
                </c:pt>
                <c:pt idx="750">
                  <c:v>-11050</c:v>
                </c:pt>
                <c:pt idx="751">
                  <c:v>-11040</c:v>
                </c:pt>
                <c:pt idx="752">
                  <c:v>-11030</c:v>
                </c:pt>
                <c:pt idx="753">
                  <c:v>-11020</c:v>
                </c:pt>
                <c:pt idx="754">
                  <c:v>-11010</c:v>
                </c:pt>
                <c:pt idx="755">
                  <c:v>-11000</c:v>
                </c:pt>
                <c:pt idx="756">
                  <c:v>-10990</c:v>
                </c:pt>
                <c:pt idx="757">
                  <c:v>-10980</c:v>
                </c:pt>
                <c:pt idx="758">
                  <c:v>-10970</c:v>
                </c:pt>
                <c:pt idx="759">
                  <c:v>-10960</c:v>
                </c:pt>
                <c:pt idx="760">
                  <c:v>-10950</c:v>
                </c:pt>
                <c:pt idx="761">
                  <c:v>-10940</c:v>
                </c:pt>
                <c:pt idx="762">
                  <c:v>-10930</c:v>
                </c:pt>
                <c:pt idx="763">
                  <c:v>-10920</c:v>
                </c:pt>
                <c:pt idx="764">
                  <c:v>-10910</c:v>
                </c:pt>
                <c:pt idx="765">
                  <c:v>-10900</c:v>
                </c:pt>
                <c:pt idx="766">
                  <c:v>-10890</c:v>
                </c:pt>
                <c:pt idx="767">
                  <c:v>-10880</c:v>
                </c:pt>
                <c:pt idx="768">
                  <c:v>-10870</c:v>
                </c:pt>
                <c:pt idx="769">
                  <c:v>-10860</c:v>
                </c:pt>
                <c:pt idx="770">
                  <c:v>-10850</c:v>
                </c:pt>
                <c:pt idx="771">
                  <c:v>-10840</c:v>
                </c:pt>
                <c:pt idx="772">
                  <c:v>-10830</c:v>
                </c:pt>
                <c:pt idx="773">
                  <c:v>-10820</c:v>
                </c:pt>
                <c:pt idx="774">
                  <c:v>-10810</c:v>
                </c:pt>
                <c:pt idx="775">
                  <c:v>-10800</c:v>
                </c:pt>
                <c:pt idx="776">
                  <c:v>-10790</c:v>
                </c:pt>
                <c:pt idx="777">
                  <c:v>-10780</c:v>
                </c:pt>
                <c:pt idx="778">
                  <c:v>-10770</c:v>
                </c:pt>
                <c:pt idx="779">
                  <c:v>-10760</c:v>
                </c:pt>
                <c:pt idx="780">
                  <c:v>-10750</c:v>
                </c:pt>
                <c:pt idx="781">
                  <c:v>-10740</c:v>
                </c:pt>
                <c:pt idx="782">
                  <c:v>-10730</c:v>
                </c:pt>
                <c:pt idx="783">
                  <c:v>-10720</c:v>
                </c:pt>
                <c:pt idx="784">
                  <c:v>-10710</c:v>
                </c:pt>
                <c:pt idx="785">
                  <c:v>-10700</c:v>
                </c:pt>
                <c:pt idx="786">
                  <c:v>-10690</c:v>
                </c:pt>
                <c:pt idx="787">
                  <c:v>-10680</c:v>
                </c:pt>
                <c:pt idx="788">
                  <c:v>-10670</c:v>
                </c:pt>
                <c:pt idx="789">
                  <c:v>-10660</c:v>
                </c:pt>
                <c:pt idx="790">
                  <c:v>-10650</c:v>
                </c:pt>
                <c:pt idx="791">
                  <c:v>-10640</c:v>
                </c:pt>
                <c:pt idx="792">
                  <c:v>-10630</c:v>
                </c:pt>
                <c:pt idx="793">
                  <c:v>-10620</c:v>
                </c:pt>
                <c:pt idx="794">
                  <c:v>-10610</c:v>
                </c:pt>
                <c:pt idx="795">
                  <c:v>-10600</c:v>
                </c:pt>
                <c:pt idx="796">
                  <c:v>-10590</c:v>
                </c:pt>
                <c:pt idx="797">
                  <c:v>-10580</c:v>
                </c:pt>
                <c:pt idx="798">
                  <c:v>-10570</c:v>
                </c:pt>
                <c:pt idx="799">
                  <c:v>-10560</c:v>
                </c:pt>
                <c:pt idx="800">
                  <c:v>-10550</c:v>
                </c:pt>
                <c:pt idx="801">
                  <c:v>-10545</c:v>
                </c:pt>
                <c:pt idx="802">
                  <c:v>-10540</c:v>
                </c:pt>
                <c:pt idx="803">
                  <c:v>-10535</c:v>
                </c:pt>
                <c:pt idx="804">
                  <c:v>-10530</c:v>
                </c:pt>
                <c:pt idx="805">
                  <c:v>-10525</c:v>
                </c:pt>
                <c:pt idx="806">
                  <c:v>-10520</c:v>
                </c:pt>
                <c:pt idx="807">
                  <c:v>-10515</c:v>
                </c:pt>
                <c:pt idx="808">
                  <c:v>-10510</c:v>
                </c:pt>
                <c:pt idx="809">
                  <c:v>-10505</c:v>
                </c:pt>
                <c:pt idx="810">
                  <c:v>-10500</c:v>
                </c:pt>
                <c:pt idx="811">
                  <c:v>-10495</c:v>
                </c:pt>
                <c:pt idx="812">
                  <c:v>-10490</c:v>
                </c:pt>
                <c:pt idx="813">
                  <c:v>-10485</c:v>
                </c:pt>
                <c:pt idx="814">
                  <c:v>-10480</c:v>
                </c:pt>
                <c:pt idx="815">
                  <c:v>-10475</c:v>
                </c:pt>
                <c:pt idx="816">
                  <c:v>-10470</c:v>
                </c:pt>
                <c:pt idx="817">
                  <c:v>-10465</c:v>
                </c:pt>
                <c:pt idx="818">
                  <c:v>-10460</c:v>
                </c:pt>
                <c:pt idx="819">
                  <c:v>-10455</c:v>
                </c:pt>
                <c:pt idx="820">
                  <c:v>-10450</c:v>
                </c:pt>
                <c:pt idx="821">
                  <c:v>-10445</c:v>
                </c:pt>
                <c:pt idx="822">
                  <c:v>-10440</c:v>
                </c:pt>
                <c:pt idx="823">
                  <c:v>-10435</c:v>
                </c:pt>
                <c:pt idx="824">
                  <c:v>-10430</c:v>
                </c:pt>
                <c:pt idx="825">
                  <c:v>-10425</c:v>
                </c:pt>
                <c:pt idx="826">
                  <c:v>-10420</c:v>
                </c:pt>
                <c:pt idx="827">
                  <c:v>-10415</c:v>
                </c:pt>
                <c:pt idx="828">
                  <c:v>-10410</c:v>
                </c:pt>
                <c:pt idx="829">
                  <c:v>-10405</c:v>
                </c:pt>
                <c:pt idx="830">
                  <c:v>-10400</c:v>
                </c:pt>
                <c:pt idx="831">
                  <c:v>-10395</c:v>
                </c:pt>
                <c:pt idx="832">
                  <c:v>-10390</c:v>
                </c:pt>
                <c:pt idx="833">
                  <c:v>-10385</c:v>
                </c:pt>
                <c:pt idx="834">
                  <c:v>-10380</c:v>
                </c:pt>
                <c:pt idx="835">
                  <c:v>-10375</c:v>
                </c:pt>
                <c:pt idx="836">
                  <c:v>-10370</c:v>
                </c:pt>
                <c:pt idx="837">
                  <c:v>-10365</c:v>
                </c:pt>
                <c:pt idx="838">
                  <c:v>-10360</c:v>
                </c:pt>
                <c:pt idx="839">
                  <c:v>-10355</c:v>
                </c:pt>
                <c:pt idx="840">
                  <c:v>-10350</c:v>
                </c:pt>
                <c:pt idx="841">
                  <c:v>-10345</c:v>
                </c:pt>
                <c:pt idx="842">
                  <c:v>-10340</c:v>
                </c:pt>
                <c:pt idx="843">
                  <c:v>-10335</c:v>
                </c:pt>
                <c:pt idx="844">
                  <c:v>-10330</c:v>
                </c:pt>
                <c:pt idx="845">
                  <c:v>-10325</c:v>
                </c:pt>
                <c:pt idx="846">
                  <c:v>-10320</c:v>
                </c:pt>
                <c:pt idx="847">
                  <c:v>-10315</c:v>
                </c:pt>
                <c:pt idx="848">
                  <c:v>-10310</c:v>
                </c:pt>
                <c:pt idx="849">
                  <c:v>-10305</c:v>
                </c:pt>
                <c:pt idx="850">
                  <c:v>-10300</c:v>
                </c:pt>
                <c:pt idx="851">
                  <c:v>-10295</c:v>
                </c:pt>
                <c:pt idx="852">
                  <c:v>-10290</c:v>
                </c:pt>
                <c:pt idx="853">
                  <c:v>-10285</c:v>
                </c:pt>
                <c:pt idx="854">
                  <c:v>-10280</c:v>
                </c:pt>
                <c:pt idx="855">
                  <c:v>-10275</c:v>
                </c:pt>
                <c:pt idx="856">
                  <c:v>-10270</c:v>
                </c:pt>
                <c:pt idx="857">
                  <c:v>-10265</c:v>
                </c:pt>
                <c:pt idx="858">
                  <c:v>-10260</c:v>
                </c:pt>
                <c:pt idx="859">
                  <c:v>-10255</c:v>
                </c:pt>
                <c:pt idx="860">
                  <c:v>-10250</c:v>
                </c:pt>
                <c:pt idx="861">
                  <c:v>-10245</c:v>
                </c:pt>
                <c:pt idx="862">
                  <c:v>-10240</c:v>
                </c:pt>
                <c:pt idx="863">
                  <c:v>-10235</c:v>
                </c:pt>
                <c:pt idx="864">
                  <c:v>-10230</c:v>
                </c:pt>
                <c:pt idx="865">
                  <c:v>-10225</c:v>
                </c:pt>
                <c:pt idx="866">
                  <c:v>-10220</c:v>
                </c:pt>
                <c:pt idx="867">
                  <c:v>-10215</c:v>
                </c:pt>
                <c:pt idx="868">
                  <c:v>-10210</c:v>
                </c:pt>
                <c:pt idx="869">
                  <c:v>-10205</c:v>
                </c:pt>
                <c:pt idx="870">
                  <c:v>-10200</c:v>
                </c:pt>
                <c:pt idx="871">
                  <c:v>-10195</c:v>
                </c:pt>
                <c:pt idx="872">
                  <c:v>-10190</c:v>
                </c:pt>
                <c:pt idx="873">
                  <c:v>-10185</c:v>
                </c:pt>
                <c:pt idx="874">
                  <c:v>-10180</c:v>
                </c:pt>
                <c:pt idx="875">
                  <c:v>-10175</c:v>
                </c:pt>
                <c:pt idx="876">
                  <c:v>-10170</c:v>
                </c:pt>
                <c:pt idx="877">
                  <c:v>-10165</c:v>
                </c:pt>
                <c:pt idx="878">
                  <c:v>-10160</c:v>
                </c:pt>
                <c:pt idx="879">
                  <c:v>-10155</c:v>
                </c:pt>
                <c:pt idx="880">
                  <c:v>-10150</c:v>
                </c:pt>
                <c:pt idx="881">
                  <c:v>-10145</c:v>
                </c:pt>
                <c:pt idx="882">
                  <c:v>-10140</c:v>
                </c:pt>
                <c:pt idx="883">
                  <c:v>-10135</c:v>
                </c:pt>
                <c:pt idx="884">
                  <c:v>-10130</c:v>
                </c:pt>
                <c:pt idx="885">
                  <c:v>-10125</c:v>
                </c:pt>
                <c:pt idx="886">
                  <c:v>-10120</c:v>
                </c:pt>
                <c:pt idx="887">
                  <c:v>-10115</c:v>
                </c:pt>
                <c:pt idx="888">
                  <c:v>-10110</c:v>
                </c:pt>
                <c:pt idx="889">
                  <c:v>-10105</c:v>
                </c:pt>
                <c:pt idx="890">
                  <c:v>-10100</c:v>
                </c:pt>
                <c:pt idx="891">
                  <c:v>-10095</c:v>
                </c:pt>
                <c:pt idx="892">
                  <c:v>-10090</c:v>
                </c:pt>
                <c:pt idx="893">
                  <c:v>-10085</c:v>
                </c:pt>
                <c:pt idx="894">
                  <c:v>-10080</c:v>
                </c:pt>
                <c:pt idx="895">
                  <c:v>-10075</c:v>
                </c:pt>
                <c:pt idx="896">
                  <c:v>-10070</c:v>
                </c:pt>
                <c:pt idx="897">
                  <c:v>-10065</c:v>
                </c:pt>
                <c:pt idx="898">
                  <c:v>-10060</c:v>
                </c:pt>
                <c:pt idx="899">
                  <c:v>-10055</c:v>
                </c:pt>
                <c:pt idx="900">
                  <c:v>-10050</c:v>
                </c:pt>
                <c:pt idx="901">
                  <c:v>-10045</c:v>
                </c:pt>
                <c:pt idx="902">
                  <c:v>-10040</c:v>
                </c:pt>
                <c:pt idx="903">
                  <c:v>-10035</c:v>
                </c:pt>
                <c:pt idx="904">
                  <c:v>-10030</c:v>
                </c:pt>
                <c:pt idx="905">
                  <c:v>-10025</c:v>
                </c:pt>
                <c:pt idx="906">
                  <c:v>-10020</c:v>
                </c:pt>
                <c:pt idx="907">
                  <c:v>-10015</c:v>
                </c:pt>
                <c:pt idx="908">
                  <c:v>-10010</c:v>
                </c:pt>
                <c:pt idx="909">
                  <c:v>-10005</c:v>
                </c:pt>
                <c:pt idx="910">
                  <c:v>-10000</c:v>
                </c:pt>
                <c:pt idx="911">
                  <c:v>-9995</c:v>
                </c:pt>
                <c:pt idx="912">
                  <c:v>-9990</c:v>
                </c:pt>
                <c:pt idx="913">
                  <c:v>-9985</c:v>
                </c:pt>
                <c:pt idx="914">
                  <c:v>-9980</c:v>
                </c:pt>
                <c:pt idx="915">
                  <c:v>-9975</c:v>
                </c:pt>
                <c:pt idx="916">
                  <c:v>-9970</c:v>
                </c:pt>
                <c:pt idx="917">
                  <c:v>-9965</c:v>
                </c:pt>
                <c:pt idx="918">
                  <c:v>-9960</c:v>
                </c:pt>
                <c:pt idx="919">
                  <c:v>-9955</c:v>
                </c:pt>
                <c:pt idx="920">
                  <c:v>-9950</c:v>
                </c:pt>
                <c:pt idx="921">
                  <c:v>-9945</c:v>
                </c:pt>
                <c:pt idx="922">
                  <c:v>-9940</c:v>
                </c:pt>
                <c:pt idx="923">
                  <c:v>-9935</c:v>
                </c:pt>
                <c:pt idx="924">
                  <c:v>-9930</c:v>
                </c:pt>
                <c:pt idx="925">
                  <c:v>-9925</c:v>
                </c:pt>
                <c:pt idx="926">
                  <c:v>-9920</c:v>
                </c:pt>
                <c:pt idx="927">
                  <c:v>-9915</c:v>
                </c:pt>
                <c:pt idx="928">
                  <c:v>-9910</c:v>
                </c:pt>
                <c:pt idx="929">
                  <c:v>-9905</c:v>
                </c:pt>
                <c:pt idx="930">
                  <c:v>-9900</c:v>
                </c:pt>
                <c:pt idx="931">
                  <c:v>-9895</c:v>
                </c:pt>
                <c:pt idx="932">
                  <c:v>-9890</c:v>
                </c:pt>
                <c:pt idx="933">
                  <c:v>-9885</c:v>
                </c:pt>
                <c:pt idx="934">
                  <c:v>-9880</c:v>
                </c:pt>
                <c:pt idx="935">
                  <c:v>-9875</c:v>
                </c:pt>
                <c:pt idx="936">
                  <c:v>-9870</c:v>
                </c:pt>
                <c:pt idx="937">
                  <c:v>-9865</c:v>
                </c:pt>
                <c:pt idx="938">
                  <c:v>-9860</c:v>
                </c:pt>
                <c:pt idx="939">
                  <c:v>-9855</c:v>
                </c:pt>
                <c:pt idx="940">
                  <c:v>-9850</c:v>
                </c:pt>
                <c:pt idx="941">
                  <c:v>-9845</c:v>
                </c:pt>
                <c:pt idx="942">
                  <c:v>-9840</c:v>
                </c:pt>
                <c:pt idx="943">
                  <c:v>-9835</c:v>
                </c:pt>
                <c:pt idx="944">
                  <c:v>-9830</c:v>
                </c:pt>
                <c:pt idx="945">
                  <c:v>-9825</c:v>
                </c:pt>
                <c:pt idx="946">
                  <c:v>-9820</c:v>
                </c:pt>
                <c:pt idx="947">
                  <c:v>-9815</c:v>
                </c:pt>
                <c:pt idx="948">
                  <c:v>-9810</c:v>
                </c:pt>
                <c:pt idx="949">
                  <c:v>-9805</c:v>
                </c:pt>
                <c:pt idx="950">
                  <c:v>-9800</c:v>
                </c:pt>
                <c:pt idx="951">
                  <c:v>-9795</c:v>
                </c:pt>
                <c:pt idx="952">
                  <c:v>-9790</c:v>
                </c:pt>
                <c:pt idx="953">
                  <c:v>-9785</c:v>
                </c:pt>
                <c:pt idx="954">
                  <c:v>-9780</c:v>
                </c:pt>
                <c:pt idx="955">
                  <c:v>-9775</c:v>
                </c:pt>
                <c:pt idx="956">
                  <c:v>-9770</c:v>
                </c:pt>
                <c:pt idx="957">
                  <c:v>-9765</c:v>
                </c:pt>
                <c:pt idx="958">
                  <c:v>-9760</c:v>
                </c:pt>
                <c:pt idx="959">
                  <c:v>-9755</c:v>
                </c:pt>
                <c:pt idx="960">
                  <c:v>-9750</c:v>
                </c:pt>
                <c:pt idx="961">
                  <c:v>-9745</c:v>
                </c:pt>
                <c:pt idx="962">
                  <c:v>-9740</c:v>
                </c:pt>
                <c:pt idx="963">
                  <c:v>-9735</c:v>
                </c:pt>
                <c:pt idx="964">
                  <c:v>-9730</c:v>
                </c:pt>
                <c:pt idx="965">
                  <c:v>-9725</c:v>
                </c:pt>
                <c:pt idx="966">
                  <c:v>-9720</c:v>
                </c:pt>
                <c:pt idx="967">
                  <c:v>-9715</c:v>
                </c:pt>
                <c:pt idx="968">
                  <c:v>-9710</c:v>
                </c:pt>
                <c:pt idx="969">
                  <c:v>-9705</c:v>
                </c:pt>
                <c:pt idx="970">
                  <c:v>-9700</c:v>
                </c:pt>
                <c:pt idx="971">
                  <c:v>-9695</c:v>
                </c:pt>
                <c:pt idx="972">
                  <c:v>-9690</c:v>
                </c:pt>
                <c:pt idx="973">
                  <c:v>-9685</c:v>
                </c:pt>
                <c:pt idx="974">
                  <c:v>-9680</c:v>
                </c:pt>
                <c:pt idx="975">
                  <c:v>-9675</c:v>
                </c:pt>
                <c:pt idx="976">
                  <c:v>-9670</c:v>
                </c:pt>
                <c:pt idx="977">
                  <c:v>-9665</c:v>
                </c:pt>
                <c:pt idx="978">
                  <c:v>-9660</c:v>
                </c:pt>
                <c:pt idx="979">
                  <c:v>-9655</c:v>
                </c:pt>
                <c:pt idx="980">
                  <c:v>-9650</c:v>
                </c:pt>
                <c:pt idx="981">
                  <c:v>-9645</c:v>
                </c:pt>
                <c:pt idx="982">
                  <c:v>-9640</c:v>
                </c:pt>
                <c:pt idx="983">
                  <c:v>-9635</c:v>
                </c:pt>
                <c:pt idx="984">
                  <c:v>-9630</c:v>
                </c:pt>
                <c:pt idx="985">
                  <c:v>-9625</c:v>
                </c:pt>
                <c:pt idx="986">
                  <c:v>-9620</c:v>
                </c:pt>
                <c:pt idx="987">
                  <c:v>-9615</c:v>
                </c:pt>
                <c:pt idx="988">
                  <c:v>-9610</c:v>
                </c:pt>
                <c:pt idx="989">
                  <c:v>-9605</c:v>
                </c:pt>
                <c:pt idx="990">
                  <c:v>-9600</c:v>
                </c:pt>
                <c:pt idx="991">
                  <c:v>-9595</c:v>
                </c:pt>
                <c:pt idx="992">
                  <c:v>-9590</c:v>
                </c:pt>
                <c:pt idx="993">
                  <c:v>-9585</c:v>
                </c:pt>
                <c:pt idx="994">
                  <c:v>-9580</c:v>
                </c:pt>
                <c:pt idx="995">
                  <c:v>-9575</c:v>
                </c:pt>
                <c:pt idx="996">
                  <c:v>-9570</c:v>
                </c:pt>
                <c:pt idx="997">
                  <c:v>-9565</c:v>
                </c:pt>
                <c:pt idx="998">
                  <c:v>-9560</c:v>
                </c:pt>
                <c:pt idx="999">
                  <c:v>-9555</c:v>
                </c:pt>
                <c:pt idx="1000">
                  <c:v>-9550</c:v>
                </c:pt>
                <c:pt idx="1001">
                  <c:v>-9545</c:v>
                </c:pt>
                <c:pt idx="1002">
                  <c:v>-9540</c:v>
                </c:pt>
                <c:pt idx="1003">
                  <c:v>-9535</c:v>
                </c:pt>
                <c:pt idx="1004">
                  <c:v>-9530</c:v>
                </c:pt>
                <c:pt idx="1005">
                  <c:v>-9525</c:v>
                </c:pt>
                <c:pt idx="1006">
                  <c:v>-9520</c:v>
                </c:pt>
                <c:pt idx="1007">
                  <c:v>-9515</c:v>
                </c:pt>
                <c:pt idx="1008">
                  <c:v>-9510</c:v>
                </c:pt>
                <c:pt idx="1009">
                  <c:v>-9505</c:v>
                </c:pt>
                <c:pt idx="1010">
                  <c:v>-9500</c:v>
                </c:pt>
                <c:pt idx="1011">
                  <c:v>-9495</c:v>
                </c:pt>
                <c:pt idx="1012">
                  <c:v>-9490</c:v>
                </c:pt>
                <c:pt idx="1013">
                  <c:v>-9485</c:v>
                </c:pt>
                <c:pt idx="1014">
                  <c:v>-9480</c:v>
                </c:pt>
                <c:pt idx="1015">
                  <c:v>-9475</c:v>
                </c:pt>
                <c:pt idx="1016">
                  <c:v>-9470</c:v>
                </c:pt>
                <c:pt idx="1017">
                  <c:v>-9465</c:v>
                </c:pt>
                <c:pt idx="1018">
                  <c:v>-9460</c:v>
                </c:pt>
                <c:pt idx="1019">
                  <c:v>-9455</c:v>
                </c:pt>
                <c:pt idx="1020">
                  <c:v>-9450</c:v>
                </c:pt>
                <c:pt idx="1021">
                  <c:v>-9445</c:v>
                </c:pt>
                <c:pt idx="1022">
                  <c:v>-9440</c:v>
                </c:pt>
                <c:pt idx="1023">
                  <c:v>-9435</c:v>
                </c:pt>
                <c:pt idx="1024">
                  <c:v>-9430</c:v>
                </c:pt>
                <c:pt idx="1025">
                  <c:v>-9425</c:v>
                </c:pt>
                <c:pt idx="1026">
                  <c:v>-9420</c:v>
                </c:pt>
                <c:pt idx="1027">
                  <c:v>-9415</c:v>
                </c:pt>
                <c:pt idx="1028">
                  <c:v>-9410</c:v>
                </c:pt>
                <c:pt idx="1029">
                  <c:v>-9405</c:v>
                </c:pt>
                <c:pt idx="1030">
                  <c:v>-9400</c:v>
                </c:pt>
                <c:pt idx="1031">
                  <c:v>-9395</c:v>
                </c:pt>
                <c:pt idx="1032">
                  <c:v>-9390</c:v>
                </c:pt>
                <c:pt idx="1033">
                  <c:v>-9385</c:v>
                </c:pt>
                <c:pt idx="1034">
                  <c:v>-9380</c:v>
                </c:pt>
                <c:pt idx="1035">
                  <c:v>-9375</c:v>
                </c:pt>
                <c:pt idx="1036">
                  <c:v>-9370</c:v>
                </c:pt>
                <c:pt idx="1037">
                  <c:v>-9365</c:v>
                </c:pt>
                <c:pt idx="1038">
                  <c:v>-9360</c:v>
                </c:pt>
                <c:pt idx="1039">
                  <c:v>-9355</c:v>
                </c:pt>
                <c:pt idx="1040">
                  <c:v>-9350</c:v>
                </c:pt>
                <c:pt idx="1041">
                  <c:v>-9345</c:v>
                </c:pt>
                <c:pt idx="1042">
                  <c:v>-9340</c:v>
                </c:pt>
                <c:pt idx="1043">
                  <c:v>-9335</c:v>
                </c:pt>
                <c:pt idx="1044">
                  <c:v>-9330</c:v>
                </c:pt>
                <c:pt idx="1045">
                  <c:v>-9325</c:v>
                </c:pt>
                <c:pt idx="1046">
                  <c:v>-9320</c:v>
                </c:pt>
                <c:pt idx="1047">
                  <c:v>-9315</c:v>
                </c:pt>
                <c:pt idx="1048">
                  <c:v>-9310</c:v>
                </c:pt>
                <c:pt idx="1049">
                  <c:v>-9305</c:v>
                </c:pt>
                <c:pt idx="1050">
                  <c:v>-9300</c:v>
                </c:pt>
                <c:pt idx="1051">
                  <c:v>-9295</c:v>
                </c:pt>
                <c:pt idx="1052">
                  <c:v>-9290</c:v>
                </c:pt>
                <c:pt idx="1053">
                  <c:v>-9285</c:v>
                </c:pt>
                <c:pt idx="1054">
                  <c:v>-9280</c:v>
                </c:pt>
                <c:pt idx="1055">
                  <c:v>-9275</c:v>
                </c:pt>
                <c:pt idx="1056">
                  <c:v>-9270</c:v>
                </c:pt>
                <c:pt idx="1057">
                  <c:v>-9265</c:v>
                </c:pt>
                <c:pt idx="1058">
                  <c:v>-9260</c:v>
                </c:pt>
                <c:pt idx="1059">
                  <c:v>-9255</c:v>
                </c:pt>
                <c:pt idx="1060">
                  <c:v>-9250</c:v>
                </c:pt>
                <c:pt idx="1061">
                  <c:v>-9245</c:v>
                </c:pt>
                <c:pt idx="1062">
                  <c:v>-9240</c:v>
                </c:pt>
                <c:pt idx="1063">
                  <c:v>-9235</c:v>
                </c:pt>
                <c:pt idx="1064">
                  <c:v>-9230</c:v>
                </c:pt>
                <c:pt idx="1065">
                  <c:v>-9225</c:v>
                </c:pt>
                <c:pt idx="1066">
                  <c:v>-9220</c:v>
                </c:pt>
                <c:pt idx="1067">
                  <c:v>-9215</c:v>
                </c:pt>
                <c:pt idx="1068">
                  <c:v>-9210</c:v>
                </c:pt>
                <c:pt idx="1069">
                  <c:v>-9205</c:v>
                </c:pt>
                <c:pt idx="1070">
                  <c:v>-9200</c:v>
                </c:pt>
                <c:pt idx="1071">
                  <c:v>-9195</c:v>
                </c:pt>
                <c:pt idx="1072">
                  <c:v>-9190</c:v>
                </c:pt>
                <c:pt idx="1073">
                  <c:v>-9185</c:v>
                </c:pt>
                <c:pt idx="1074">
                  <c:v>-9180</c:v>
                </c:pt>
                <c:pt idx="1075">
                  <c:v>-9175</c:v>
                </c:pt>
                <c:pt idx="1076">
                  <c:v>-9170</c:v>
                </c:pt>
                <c:pt idx="1077">
                  <c:v>-9165</c:v>
                </c:pt>
                <c:pt idx="1078">
                  <c:v>-9160</c:v>
                </c:pt>
                <c:pt idx="1079">
                  <c:v>-9155</c:v>
                </c:pt>
                <c:pt idx="1080">
                  <c:v>-9150</c:v>
                </c:pt>
                <c:pt idx="1081">
                  <c:v>-9145</c:v>
                </c:pt>
                <c:pt idx="1082">
                  <c:v>-9140</c:v>
                </c:pt>
                <c:pt idx="1083">
                  <c:v>-9135</c:v>
                </c:pt>
                <c:pt idx="1084">
                  <c:v>-9130</c:v>
                </c:pt>
                <c:pt idx="1085">
                  <c:v>-9125</c:v>
                </c:pt>
                <c:pt idx="1086">
                  <c:v>-9120</c:v>
                </c:pt>
                <c:pt idx="1087">
                  <c:v>-9115</c:v>
                </c:pt>
                <c:pt idx="1088">
                  <c:v>-9110</c:v>
                </c:pt>
                <c:pt idx="1089">
                  <c:v>-9105</c:v>
                </c:pt>
                <c:pt idx="1090">
                  <c:v>-9100</c:v>
                </c:pt>
                <c:pt idx="1091">
                  <c:v>-9095</c:v>
                </c:pt>
                <c:pt idx="1092">
                  <c:v>-9090</c:v>
                </c:pt>
                <c:pt idx="1093">
                  <c:v>-9085</c:v>
                </c:pt>
                <c:pt idx="1094">
                  <c:v>-9080</c:v>
                </c:pt>
                <c:pt idx="1095">
                  <c:v>-9075</c:v>
                </c:pt>
                <c:pt idx="1096">
                  <c:v>-9070</c:v>
                </c:pt>
                <c:pt idx="1097">
                  <c:v>-9065</c:v>
                </c:pt>
                <c:pt idx="1098">
                  <c:v>-9060</c:v>
                </c:pt>
                <c:pt idx="1099">
                  <c:v>-9055</c:v>
                </c:pt>
                <c:pt idx="1100">
                  <c:v>-9050</c:v>
                </c:pt>
                <c:pt idx="1101">
                  <c:v>-9045</c:v>
                </c:pt>
                <c:pt idx="1102">
                  <c:v>-9040</c:v>
                </c:pt>
                <c:pt idx="1103">
                  <c:v>-9035</c:v>
                </c:pt>
                <c:pt idx="1104">
                  <c:v>-9030</c:v>
                </c:pt>
                <c:pt idx="1105">
                  <c:v>-9025</c:v>
                </c:pt>
                <c:pt idx="1106">
                  <c:v>-9020</c:v>
                </c:pt>
                <c:pt idx="1107">
                  <c:v>-9015</c:v>
                </c:pt>
                <c:pt idx="1108">
                  <c:v>-9010</c:v>
                </c:pt>
                <c:pt idx="1109">
                  <c:v>-9005</c:v>
                </c:pt>
                <c:pt idx="1110">
                  <c:v>-9000</c:v>
                </c:pt>
                <c:pt idx="1111">
                  <c:v>-8995</c:v>
                </c:pt>
                <c:pt idx="1112">
                  <c:v>-8990</c:v>
                </c:pt>
                <c:pt idx="1113">
                  <c:v>-8985</c:v>
                </c:pt>
                <c:pt idx="1114">
                  <c:v>-8980</c:v>
                </c:pt>
                <c:pt idx="1115">
                  <c:v>-8975</c:v>
                </c:pt>
                <c:pt idx="1116">
                  <c:v>-8970</c:v>
                </c:pt>
                <c:pt idx="1117">
                  <c:v>-8965</c:v>
                </c:pt>
                <c:pt idx="1118">
                  <c:v>-8960</c:v>
                </c:pt>
                <c:pt idx="1119">
                  <c:v>-8955</c:v>
                </c:pt>
                <c:pt idx="1120">
                  <c:v>-8950</c:v>
                </c:pt>
                <c:pt idx="1121">
                  <c:v>-8945</c:v>
                </c:pt>
                <c:pt idx="1122">
                  <c:v>-8940</c:v>
                </c:pt>
                <c:pt idx="1123">
                  <c:v>-8935</c:v>
                </c:pt>
                <c:pt idx="1124">
                  <c:v>-8930</c:v>
                </c:pt>
                <c:pt idx="1125">
                  <c:v>-8925</c:v>
                </c:pt>
                <c:pt idx="1126">
                  <c:v>-8920</c:v>
                </c:pt>
                <c:pt idx="1127">
                  <c:v>-8915</c:v>
                </c:pt>
                <c:pt idx="1128">
                  <c:v>-8910</c:v>
                </c:pt>
                <c:pt idx="1129">
                  <c:v>-8905</c:v>
                </c:pt>
                <c:pt idx="1130">
                  <c:v>-8900</c:v>
                </c:pt>
                <c:pt idx="1131">
                  <c:v>-8895</c:v>
                </c:pt>
                <c:pt idx="1132">
                  <c:v>-8890</c:v>
                </c:pt>
                <c:pt idx="1133">
                  <c:v>-8885</c:v>
                </c:pt>
                <c:pt idx="1134">
                  <c:v>-8880</c:v>
                </c:pt>
                <c:pt idx="1135">
                  <c:v>-8875</c:v>
                </c:pt>
                <c:pt idx="1136">
                  <c:v>-8870</c:v>
                </c:pt>
                <c:pt idx="1137">
                  <c:v>-8865</c:v>
                </c:pt>
                <c:pt idx="1138">
                  <c:v>-8860</c:v>
                </c:pt>
                <c:pt idx="1139">
                  <c:v>-8855</c:v>
                </c:pt>
                <c:pt idx="1140">
                  <c:v>-8850</c:v>
                </c:pt>
                <c:pt idx="1141">
                  <c:v>-8845</c:v>
                </c:pt>
                <c:pt idx="1142">
                  <c:v>-8840</c:v>
                </c:pt>
                <c:pt idx="1143">
                  <c:v>-8835</c:v>
                </c:pt>
                <c:pt idx="1144">
                  <c:v>-8830</c:v>
                </c:pt>
                <c:pt idx="1145">
                  <c:v>-8825</c:v>
                </c:pt>
                <c:pt idx="1146">
                  <c:v>-8820</c:v>
                </c:pt>
                <c:pt idx="1147">
                  <c:v>-8815</c:v>
                </c:pt>
                <c:pt idx="1148">
                  <c:v>-8810</c:v>
                </c:pt>
                <c:pt idx="1149">
                  <c:v>-8805</c:v>
                </c:pt>
                <c:pt idx="1150">
                  <c:v>-8800</c:v>
                </c:pt>
                <c:pt idx="1151">
                  <c:v>-8795</c:v>
                </c:pt>
                <c:pt idx="1152">
                  <c:v>-8790</c:v>
                </c:pt>
                <c:pt idx="1153">
                  <c:v>-8785</c:v>
                </c:pt>
                <c:pt idx="1154">
                  <c:v>-8780</c:v>
                </c:pt>
                <c:pt idx="1155">
                  <c:v>-8775</c:v>
                </c:pt>
                <c:pt idx="1156">
                  <c:v>-8770</c:v>
                </c:pt>
                <c:pt idx="1157">
                  <c:v>-8765</c:v>
                </c:pt>
                <c:pt idx="1158">
                  <c:v>-8760</c:v>
                </c:pt>
                <c:pt idx="1159">
                  <c:v>-8755</c:v>
                </c:pt>
                <c:pt idx="1160">
                  <c:v>-8750</c:v>
                </c:pt>
                <c:pt idx="1161">
                  <c:v>-8745</c:v>
                </c:pt>
                <c:pt idx="1162">
                  <c:v>-8740</c:v>
                </c:pt>
                <c:pt idx="1163">
                  <c:v>-8735</c:v>
                </c:pt>
                <c:pt idx="1164">
                  <c:v>-8730</c:v>
                </c:pt>
                <c:pt idx="1165">
                  <c:v>-8725</c:v>
                </c:pt>
                <c:pt idx="1166">
                  <c:v>-8720</c:v>
                </c:pt>
                <c:pt idx="1167">
                  <c:v>-8715</c:v>
                </c:pt>
                <c:pt idx="1168">
                  <c:v>-8710</c:v>
                </c:pt>
                <c:pt idx="1169">
                  <c:v>-8705</c:v>
                </c:pt>
                <c:pt idx="1170">
                  <c:v>-8700</c:v>
                </c:pt>
                <c:pt idx="1171">
                  <c:v>-8695</c:v>
                </c:pt>
                <c:pt idx="1172">
                  <c:v>-8690</c:v>
                </c:pt>
                <c:pt idx="1173">
                  <c:v>-8685</c:v>
                </c:pt>
                <c:pt idx="1174">
                  <c:v>-8680</c:v>
                </c:pt>
                <c:pt idx="1175">
                  <c:v>-8675</c:v>
                </c:pt>
                <c:pt idx="1176">
                  <c:v>-8670</c:v>
                </c:pt>
                <c:pt idx="1177">
                  <c:v>-8665</c:v>
                </c:pt>
                <c:pt idx="1178">
                  <c:v>-8660</c:v>
                </c:pt>
                <c:pt idx="1179">
                  <c:v>-8655</c:v>
                </c:pt>
                <c:pt idx="1180">
                  <c:v>-8650</c:v>
                </c:pt>
                <c:pt idx="1181">
                  <c:v>-8645</c:v>
                </c:pt>
                <c:pt idx="1182">
                  <c:v>-8640</c:v>
                </c:pt>
                <c:pt idx="1183">
                  <c:v>-8635</c:v>
                </c:pt>
                <c:pt idx="1184">
                  <c:v>-8630</c:v>
                </c:pt>
                <c:pt idx="1185">
                  <c:v>-8625</c:v>
                </c:pt>
                <c:pt idx="1186">
                  <c:v>-8620</c:v>
                </c:pt>
                <c:pt idx="1187">
                  <c:v>-8615</c:v>
                </c:pt>
                <c:pt idx="1188">
                  <c:v>-8610</c:v>
                </c:pt>
                <c:pt idx="1189">
                  <c:v>-8605</c:v>
                </c:pt>
                <c:pt idx="1190">
                  <c:v>-8600</c:v>
                </c:pt>
                <c:pt idx="1191">
                  <c:v>-8595</c:v>
                </c:pt>
                <c:pt idx="1192">
                  <c:v>-8590</c:v>
                </c:pt>
                <c:pt idx="1193">
                  <c:v>-8585</c:v>
                </c:pt>
                <c:pt idx="1194">
                  <c:v>-8580</c:v>
                </c:pt>
                <c:pt idx="1195">
                  <c:v>-8575</c:v>
                </c:pt>
                <c:pt idx="1196">
                  <c:v>-8570</c:v>
                </c:pt>
                <c:pt idx="1197">
                  <c:v>-8565</c:v>
                </c:pt>
                <c:pt idx="1198">
                  <c:v>-8560</c:v>
                </c:pt>
                <c:pt idx="1199">
                  <c:v>-8555</c:v>
                </c:pt>
                <c:pt idx="1200">
                  <c:v>-8550</c:v>
                </c:pt>
                <c:pt idx="1201">
                  <c:v>-8545</c:v>
                </c:pt>
                <c:pt idx="1202">
                  <c:v>-8540</c:v>
                </c:pt>
                <c:pt idx="1203">
                  <c:v>-8535</c:v>
                </c:pt>
                <c:pt idx="1204">
                  <c:v>-8530</c:v>
                </c:pt>
                <c:pt idx="1205">
                  <c:v>-8525</c:v>
                </c:pt>
                <c:pt idx="1206">
                  <c:v>-8520</c:v>
                </c:pt>
                <c:pt idx="1207">
                  <c:v>-8515</c:v>
                </c:pt>
                <c:pt idx="1208">
                  <c:v>-8510</c:v>
                </c:pt>
                <c:pt idx="1209">
                  <c:v>-8505</c:v>
                </c:pt>
                <c:pt idx="1210">
                  <c:v>-8500</c:v>
                </c:pt>
                <c:pt idx="1211">
                  <c:v>-8495</c:v>
                </c:pt>
                <c:pt idx="1212">
                  <c:v>-8490</c:v>
                </c:pt>
                <c:pt idx="1213">
                  <c:v>-8485</c:v>
                </c:pt>
                <c:pt idx="1214">
                  <c:v>-8480</c:v>
                </c:pt>
                <c:pt idx="1215">
                  <c:v>-8475</c:v>
                </c:pt>
                <c:pt idx="1216">
                  <c:v>-8470</c:v>
                </c:pt>
                <c:pt idx="1217">
                  <c:v>-8465</c:v>
                </c:pt>
                <c:pt idx="1218">
                  <c:v>-8460</c:v>
                </c:pt>
                <c:pt idx="1219">
                  <c:v>-8455</c:v>
                </c:pt>
                <c:pt idx="1220">
                  <c:v>-8450</c:v>
                </c:pt>
                <c:pt idx="1221">
                  <c:v>-8445</c:v>
                </c:pt>
                <c:pt idx="1222">
                  <c:v>-8440</c:v>
                </c:pt>
                <c:pt idx="1223">
                  <c:v>-8435</c:v>
                </c:pt>
                <c:pt idx="1224">
                  <c:v>-8430</c:v>
                </c:pt>
                <c:pt idx="1225">
                  <c:v>-8425</c:v>
                </c:pt>
                <c:pt idx="1226">
                  <c:v>-8420</c:v>
                </c:pt>
                <c:pt idx="1227">
                  <c:v>-8415</c:v>
                </c:pt>
                <c:pt idx="1228">
                  <c:v>-8410</c:v>
                </c:pt>
                <c:pt idx="1229">
                  <c:v>-8405</c:v>
                </c:pt>
                <c:pt idx="1230">
                  <c:v>-8400</c:v>
                </c:pt>
                <c:pt idx="1231">
                  <c:v>-8395</c:v>
                </c:pt>
                <c:pt idx="1232">
                  <c:v>-8390</c:v>
                </c:pt>
                <c:pt idx="1233">
                  <c:v>-8385</c:v>
                </c:pt>
                <c:pt idx="1234">
                  <c:v>-8380</c:v>
                </c:pt>
                <c:pt idx="1235">
                  <c:v>-8375</c:v>
                </c:pt>
                <c:pt idx="1236">
                  <c:v>-8370</c:v>
                </c:pt>
                <c:pt idx="1237">
                  <c:v>-8365</c:v>
                </c:pt>
                <c:pt idx="1238">
                  <c:v>-8360</c:v>
                </c:pt>
                <c:pt idx="1239">
                  <c:v>-8355</c:v>
                </c:pt>
                <c:pt idx="1240">
                  <c:v>-8350</c:v>
                </c:pt>
                <c:pt idx="1241">
                  <c:v>-8345</c:v>
                </c:pt>
                <c:pt idx="1242">
                  <c:v>-8340</c:v>
                </c:pt>
                <c:pt idx="1243">
                  <c:v>-8335</c:v>
                </c:pt>
                <c:pt idx="1244">
                  <c:v>-8330</c:v>
                </c:pt>
                <c:pt idx="1245">
                  <c:v>-8325</c:v>
                </c:pt>
                <c:pt idx="1246">
                  <c:v>-8320</c:v>
                </c:pt>
                <c:pt idx="1247">
                  <c:v>-8315</c:v>
                </c:pt>
                <c:pt idx="1248">
                  <c:v>-8310</c:v>
                </c:pt>
                <c:pt idx="1249">
                  <c:v>-8305</c:v>
                </c:pt>
                <c:pt idx="1250">
                  <c:v>-8300</c:v>
                </c:pt>
                <c:pt idx="1251">
                  <c:v>-8295</c:v>
                </c:pt>
                <c:pt idx="1252">
                  <c:v>-8290</c:v>
                </c:pt>
                <c:pt idx="1253">
                  <c:v>-8285</c:v>
                </c:pt>
                <c:pt idx="1254">
                  <c:v>-8280</c:v>
                </c:pt>
                <c:pt idx="1255">
                  <c:v>-8275</c:v>
                </c:pt>
                <c:pt idx="1256">
                  <c:v>-8270</c:v>
                </c:pt>
                <c:pt idx="1257">
                  <c:v>-8265</c:v>
                </c:pt>
                <c:pt idx="1258">
                  <c:v>-8260</c:v>
                </c:pt>
                <c:pt idx="1259">
                  <c:v>-8255</c:v>
                </c:pt>
                <c:pt idx="1260">
                  <c:v>-8250</c:v>
                </c:pt>
                <c:pt idx="1261">
                  <c:v>-8245</c:v>
                </c:pt>
                <c:pt idx="1262">
                  <c:v>-8240</c:v>
                </c:pt>
                <c:pt idx="1263">
                  <c:v>-8235</c:v>
                </c:pt>
                <c:pt idx="1264">
                  <c:v>-8230</c:v>
                </c:pt>
                <c:pt idx="1265">
                  <c:v>-8225</c:v>
                </c:pt>
                <c:pt idx="1266">
                  <c:v>-8220</c:v>
                </c:pt>
                <c:pt idx="1267">
                  <c:v>-8215</c:v>
                </c:pt>
                <c:pt idx="1268">
                  <c:v>-8210</c:v>
                </c:pt>
                <c:pt idx="1269">
                  <c:v>-8205</c:v>
                </c:pt>
                <c:pt idx="1270">
                  <c:v>-8200</c:v>
                </c:pt>
                <c:pt idx="1271">
                  <c:v>-8195</c:v>
                </c:pt>
                <c:pt idx="1272">
                  <c:v>-8190</c:v>
                </c:pt>
                <c:pt idx="1273">
                  <c:v>-8185</c:v>
                </c:pt>
                <c:pt idx="1274">
                  <c:v>-8180</c:v>
                </c:pt>
                <c:pt idx="1275">
                  <c:v>-8175</c:v>
                </c:pt>
                <c:pt idx="1276">
                  <c:v>-8170</c:v>
                </c:pt>
                <c:pt idx="1277">
                  <c:v>-8165</c:v>
                </c:pt>
                <c:pt idx="1278">
                  <c:v>-8160</c:v>
                </c:pt>
                <c:pt idx="1279">
                  <c:v>-8155</c:v>
                </c:pt>
                <c:pt idx="1280">
                  <c:v>-8150</c:v>
                </c:pt>
                <c:pt idx="1281">
                  <c:v>-8145</c:v>
                </c:pt>
                <c:pt idx="1282">
                  <c:v>-8140</c:v>
                </c:pt>
                <c:pt idx="1283">
                  <c:v>-8135</c:v>
                </c:pt>
                <c:pt idx="1284">
                  <c:v>-8130</c:v>
                </c:pt>
                <c:pt idx="1285">
                  <c:v>-8125</c:v>
                </c:pt>
                <c:pt idx="1286">
                  <c:v>-8120</c:v>
                </c:pt>
                <c:pt idx="1287">
                  <c:v>-8115</c:v>
                </c:pt>
                <c:pt idx="1288">
                  <c:v>-8110</c:v>
                </c:pt>
                <c:pt idx="1289">
                  <c:v>-8105</c:v>
                </c:pt>
                <c:pt idx="1290">
                  <c:v>-8100</c:v>
                </c:pt>
                <c:pt idx="1291">
                  <c:v>-8095</c:v>
                </c:pt>
                <c:pt idx="1292">
                  <c:v>-8090</c:v>
                </c:pt>
                <c:pt idx="1293">
                  <c:v>-8085</c:v>
                </c:pt>
                <c:pt idx="1294">
                  <c:v>-8080</c:v>
                </c:pt>
                <c:pt idx="1295">
                  <c:v>-8075</c:v>
                </c:pt>
                <c:pt idx="1296">
                  <c:v>-8070</c:v>
                </c:pt>
                <c:pt idx="1297">
                  <c:v>-8065</c:v>
                </c:pt>
                <c:pt idx="1298">
                  <c:v>-8060</c:v>
                </c:pt>
                <c:pt idx="1299">
                  <c:v>-8055</c:v>
                </c:pt>
                <c:pt idx="1300">
                  <c:v>-8050</c:v>
                </c:pt>
                <c:pt idx="1301">
                  <c:v>-8045</c:v>
                </c:pt>
                <c:pt idx="1302">
                  <c:v>-8040</c:v>
                </c:pt>
                <c:pt idx="1303">
                  <c:v>-8035</c:v>
                </c:pt>
                <c:pt idx="1304">
                  <c:v>-8030</c:v>
                </c:pt>
                <c:pt idx="1305">
                  <c:v>-8025</c:v>
                </c:pt>
                <c:pt idx="1306">
                  <c:v>-8020</c:v>
                </c:pt>
                <c:pt idx="1307">
                  <c:v>-8015</c:v>
                </c:pt>
                <c:pt idx="1308">
                  <c:v>-8010</c:v>
                </c:pt>
                <c:pt idx="1309">
                  <c:v>-8005</c:v>
                </c:pt>
                <c:pt idx="1310">
                  <c:v>-8000</c:v>
                </c:pt>
                <c:pt idx="1311">
                  <c:v>-7995</c:v>
                </c:pt>
                <c:pt idx="1312">
                  <c:v>-7990</c:v>
                </c:pt>
                <c:pt idx="1313">
                  <c:v>-7985</c:v>
                </c:pt>
                <c:pt idx="1314">
                  <c:v>-7980</c:v>
                </c:pt>
                <c:pt idx="1315">
                  <c:v>-7975</c:v>
                </c:pt>
                <c:pt idx="1316">
                  <c:v>-7970</c:v>
                </c:pt>
                <c:pt idx="1317">
                  <c:v>-7965</c:v>
                </c:pt>
                <c:pt idx="1318">
                  <c:v>-7960</c:v>
                </c:pt>
                <c:pt idx="1319">
                  <c:v>-7955</c:v>
                </c:pt>
                <c:pt idx="1320">
                  <c:v>-7950</c:v>
                </c:pt>
                <c:pt idx="1321">
                  <c:v>-7945</c:v>
                </c:pt>
                <c:pt idx="1322">
                  <c:v>-7940</c:v>
                </c:pt>
                <c:pt idx="1323">
                  <c:v>-7935</c:v>
                </c:pt>
                <c:pt idx="1324">
                  <c:v>-7930</c:v>
                </c:pt>
                <c:pt idx="1325">
                  <c:v>-7925</c:v>
                </c:pt>
                <c:pt idx="1326">
                  <c:v>-7920</c:v>
                </c:pt>
                <c:pt idx="1327">
                  <c:v>-7915</c:v>
                </c:pt>
                <c:pt idx="1328">
                  <c:v>-7910</c:v>
                </c:pt>
                <c:pt idx="1329">
                  <c:v>-7905</c:v>
                </c:pt>
                <c:pt idx="1330">
                  <c:v>-7900</c:v>
                </c:pt>
                <c:pt idx="1331">
                  <c:v>-7895</c:v>
                </c:pt>
                <c:pt idx="1332">
                  <c:v>-7890</c:v>
                </c:pt>
                <c:pt idx="1333">
                  <c:v>-7885</c:v>
                </c:pt>
                <c:pt idx="1334">
                  <c:v>-7880</c:v>
                </c:pt>
                <c:pt idx="1335">
                  <c:v>-7875</c:v>
                </c:pt>
                <c:pt idx="1336">
                  <c:v>-7870</c:v>
                </c:pt>
                <c:pt idx="1337">
                  <c:v>-7865</c:v>
                </c:pt>
                <c:pt idx="1338">
                  <c:v>-7860</c:v>
                </c:pt>
                <c:pt idx="1339">
                  <c:v>-7855</c:v>
                </c:pt>
                <c:pt idx="1340">
                  <c:v>-7850</c:v>
                </c:pt>
                <c:pt idx="1341">
                  <c:v>-7845</c:v>
                </c:pt>
                <c:pt idx="1342">
                  <c:v>-7840</c:v>
                </c:pt>
                <c:pt idx="1343">
                  <c:v>-7835</c:v>
                </c:pt>
                <c:pt idx="1344">
                  <c:v>-7830</c:v>
                </c:pt>
                <c:pt idx="1345">
                  <c:v>-7825</c:v>
                </c:pt>
                <c:pt idx="1346">
                  <c:v>-7820</c:v>
                </c:pt>
                <c:pt idx="1347">
                  <c:v>-7815</c:v>
                </c:pt>
                <c:pt idx="1348">
                  <c:v>-7810</c:v>
                </c:pt>
                <c:pt idx="1349">
                  <c:v>-7805</c:v>
                </c:pt>
                <c:pt idx="1350">
                  <c:v>-7800</c:v>
                </c:pt>
                <c:pt idx="1351">
                  <c:v>-7795</c:v>
                </c:pt>
                <c:pt idx="1352">
                  <c:v>-7790</c:v>
                </c:pt>
                <c:pt idx="1353">
                  <c:v>-7785</c:v>
                </c:pt>
                <c:pt idx="1354">
                  <c:v>-7780</c:v>
                </c:pt>
                <c:pt idx="1355">
                  <c:v>-7775</c:v>
                </c:pt>
                <c:pt idx="1356">
                  <c:v>-7770</c:v>
                </c:pt>
                <c:pt idx="1357">
                  <c:v>-7765</c:v>
                </c:pt>
                <c:pt idx="1358">
                  <c:v>-7760</c:v>
                </c:pt>
                <c:pt idx="1359">
                  <c:v>-7755</c:v>
                </c:pt>
                <c:pt idx="1360">
                  <c:v>-7750</c:v>
                </c:pt>
                <c:pt idx="1361">
                  <c:v>-7745</c:v>
                </c:pt>
                <c:pt idx="1362">
                  <c:v>-7740</c:v>
                </c:pt>
                <c:pt idx="1363">
                  <c:v>-7735</c:v>
                </c:pt>
                <c:pt idx="1364">
                  <c:v>-7730</c:v>
                </c:pt>
                <c:pt idx="1365">
                  <c:v>-7725</c:v>
                </c:pt>
                <c:pt idx="1366">
                  <c:v>-7720</c:v>
                </c:pt>
                <c:pt idx="1367">
                  <c:v>-7715</c:v>
                </c:pt>
                <c:pt idx="1368">
                  <c:v>-7710</c:v>
                </c:pt>
                <c:pt idx="1369">
                  <c:v>-7705</c:v>
                </c:pt>
                <c:pt idx="1370">
                  <c:v>-7700</c:v>
                </c:pt>
                <c:pt idx="1371">
                  <c:v>-7695</c:v>
                </c:pt>
                <c:pt idx="1372">
                  <c:v>-7690</c:v>
                </c:pt>
                <c:pt idx="1373">
                  <c:v>-7685</c:v>
                </c:pt>
                <c:pt idx="1374">
                  <c:v>-7680</c:v>
                </c:pt>
                <c:pt idx="1375">
                  <c:v>-7675</c:v>
                </c:pt>
                <c:pt idx="1376">
                  <c:v>-7670</c:v>
                </c:pt>
                <c:pt idx="1377">
                  <c:v>-7665</c:v>
                </c:pt>
                <c:pt idx="1378">
                  <c:v>-7660</c:v>
                </c:pt>
                <c:pt idx="1379">
                  <c:v>-7655</c:v>
                </c:pt>
                <c:pt idx="1380">
                  <c:v>-7650</c:v>
                </c:pt>
                <c:pt idx="1381">
                  <c:v>-7645</c:v>
                </c:pt>
                <c:pt idx="1382">
                  <c:v>-7640</c:v>
                </c:pt>
                <c:pt idx="1383">
                  <c:v>-7635</c:v>
                </c:pt>
                <c:pt idx="1384">
                  <c:v>-7630</c:v>
                </c:pt>
                <c:pt idx="1385">
                  <c:v>-7625</c:v>
                </c:pt>
                <c:pt idx="1386">
                  <c:v>-7620</c:v>
                </c:pt>
                <c:pt idx="1387">
                  <c:v>-7615</c:v>
                </c:pt>
                <c:pt idx="1388">
                  <c:v>-7610</c:v>
                </c:pt>
                <c:pt idx="1389">
                  <c:v>-7605</c:v>
                </c:pt>
                <c:pt idx="1390">
                  <c:v>-7600</c:v>
                </c:pt>
                <c:pt idx="1391">
                  <c:v>-7595</c:v>
                </c:pt>
                <c:pt idx="1392">
                  <c:v>-7590</c:v>
                </c:pt>
                <c:pt idx="1393">
                  <c:v>-7585</c:v>
                </c:pt>
                <c:pt idx="1394">
                  <c:v>-7580</c:v>
                </c:pt>
                <c:pt idx="1395">
                  <c:v>-7575</c:v>
                </c:pt>
                <c:pt idx="1396">
                  <c:v>-7570</c:v>
                </c:pt>
                <c:pt idx="1397">
                  <c:v>-7565</c:v>
                </c:pt>
                <c:pt idx="1398">
                  <c:v>-7560</c:v>
                </c:pt>
                <c:pt idx="1399">
                  <c:v>-7555</c:v>
                </c:pt>
                <c:pt idx="1400">
                  <c:v>-7550</c:v>
                </c:pt>
                <c:pt idx="1401">
                  <c:v>-7545</c:v>
                </c:pt>
                <c:pt idx="1402">
                  <c:v>-7540</c:v>
                </c:pt>
                <c:pt idx="1403">
                  <c:v>-7535</c:v>
                </c:pt>
                <c:pt idx="1404">
                  <c:v>-7530</c:v>
                </c:pt>
                <c:pt idx="1405">
                  <c:v>-7525</c:v>
                </c:pt>
                <c:pt idx="1406">
                  <c:v>-7520</c:v>
                </c:pt>
                <c:pt idx="1407">
                  <c:v>-7515</c:v>
                </c:pt>
                <c:pt idx="1408">
                  <c:v>-7510</c:v>
                </c:pt>
                <c:pt idx="1409">
                  <c:v>-7505</c:v>
                </c:pt>
                <c:pt idx="1410">
                  <c:v>-7500</c:v>
                </c:pt>
                <c:pt idx="1411">
                  <c:v>-7495</c:v>
                </c:pt>
                <c:pt idx="1412">
                  <c:v>-7490</c:v>
                </c:pt>
                <c:pt idx="1413">
                  <c:v>-7485</c:v>
                </c:pt>
                <c:pt idx="1414">
                  <c:v>-7480</c:v>
                </c:pt>
                <c:pt idx="1415">
                  <c:v>-7475</c:v>
                </c:pt>
                <c:pt idx="1416">
                  <c:v>-7470</c:v>
                </c:pt>
                <c:pt idx="1417">
                  <c:v>-7465</c:v>
                </c:pt>
                <c:pt idx="1418">
                  <c:v>-7460</c:v>
                </c:pt>
                <c:pt idx="1419">
                  <c:v>-7455</c:v>
                </c:pt>
                <c:pt idx="1420">
                  <c:v>-7450</c:v>
                </c:pt>
                <c:pt idx="1421">
                  <c:v>-7445</c:v>
                </c:pt>
                <c:pt idx="1422">
                  <c:v>-7440</c:v>
                </c:pt>
                <c:pt idx="1423">
                  <c:v>-7435</c:v>
                </c:pt>
                <c:pt idx="1424">
                  <c:v>-7430</c:v>
                </c:pt>
                <c:pt idx="1425">
                  <c:v>-7425</c:v>
                </c:pt>
                <c:pt idx="1426">
                  <c:v>-7420</c:v>
                </c:pt>
                <c:pt idx="1427">
                  <c:v>-7415</c:v>
                </c:pt>
                <c:pt idx="1428">
                  <c:v>-7410</c:v>
                </c:pt>
                <c:pt idx="1429">
                  <c:v>-7405</c:v>
                </c:pt>
                <c:pt idx="1430">
                  <c:v>-7400</c:v>
                </c:pt>
                <c:pt idx="1431">
                  <c:v>-7395</c:v>
                </c:pt>
                <c:pt idx="1432">
                  <c:v>-7390</c:v>
                </c:pt>
                <c:pt idx="1433">
                  <c:v>-7385</c:v>
                </c:pt>
                <c:pt idx="1434">
                  <c:v>-7380</c:v>
                </c:pt>
                <c:pt idx="1435">
                  <c:v>-7375</c:v>
                </c:pt>
                <c:pt idx="1436">
                  <c:v>-7370</c:v>
                </c:pt>
                <c:pt idx="1437">
                  <c:v>-7365</c:v>
                </c:pt>
                <c:pt idx="1438">
                  <c:v>-7360</c:v>
                </c:pt>
                <c:pt idx="1439">
                  <c:v>-7355</c:v>
                </c:pt>
                <c:pt idx="1440">
                  <c:v>-7350</c:v>
                </c:pt>
                <c:pt idx="1441">
                  <c:v>-7345</c:v>
                </c:pt>
                <c:pt idx="1442">
                  <c:v>-7340</c:v>
                </c:pt>
                <c:pt idx="1443">
                  <c:v>-7335</c:v>
                </c:pt>
                <c:pt idx="1444">
                  <c:v>-7330</c:v>
                </c:pt>
                <c:pt idx="1445">
                  <c:v>-7325</c:v>
                </c:pt>
                <c:pt idx="1446">
                  <c:v>-7320</c:v>
                </c:pt>
                <c:pt idx="1447">
                  <c:v>-7315</c:v>
                </c:pt>
                <c:pt idx="1448">
                  <c:v>-7310</c:v>
                </c:pt>
                <c:pt idx="1449">
                  <c:v>-7305</c:v>
                </c:pt>
                <c:pt idx="1450">
                  <c:v>-7300</c:v>
                </c:pt>
                <c:pt idx="1451">
                  <c:v>-7295</c:v>
                </c:pt>
                <c:pt idx="1452">
                  <c:v>-7290</c:v>
                </c:pt>
                <c:pt idx="1453">
                  <c:v>-7285</c:v>
                </c:pt>
                <c:pt idx="1454">
                  <c:v>-7280</c:v>
                </c:pt>
                <c:pt idx="1455">
                  <c:v>-7275</c:v>
                </c:pt>
                <c:pt idx="1456">
                  <c:v>-7270</c:v>
                </c:pt>
                <c:pt idx="1457">
                  <c:v>-7265</c:v>
                </c:pt>
                <c:pt idx="1458">
                  <c:v>-7260</c:v>
                </c:pt>
                <c:pt idx="1459">
                  <c:v>-7255</c:v>
                </c:pt>
                <c:pt idx="1460">
                  <c:v>-7250</c:v>
                </c:pt>
                <c:pt idx="1461">
                  <c:v>-7245</c:v>
                </c:pt>
                <c:pt idx="1462">
                  <c:v>-7240</c:v>
                </c:pt>
                <c:pt idx="1463">
                  <c:v>-7235</c:v>
                </c:pt>
                <c:pt idx="1464">
                  <c:v>-7230</c:v>
                </c:pt>
                <c:pt idx="1465">
                  <c:v>-7225</c:v>
                </c:pt>
                <c:pt idx="1466">
                  <c:v>-7220</c:v>
                </c:pt>
                <c:pt idx="1467">
                  <c:v>-7215</c:v>
                </c:pt>
                <c:pt idx="1468">
                  <c:v>-7210</c:v>
                </c:pt>
                <c:pt idx="1469">
                  <c:v>-7205</c:v>
                </c:pt>
                <c:pt idx="1470">
                  <c:v>-7200</c:v>
                </c:pt>
                <c:pt idx="1471">
                  <c:v>-7195</c:v>
                </c:pt>
                <c:pt idx="1472">
                  <c:v>-7190</c:v>
                </c:pt>
                <c:pt idx="1473">
                  <c:v>-7185</c:v>
                </c:pt>
                <c:pt idx="1474">
                  <c:v>-7180</c:v>
                </c:pt>
                <c:pt idx="1475">
                  <c:v>-7175</c:v>
                </c:pt>
                <c:pt idx="1476">
                  <c:v>-7170</c:v>
                </c:pt>
                <c:pt idx="1477">
                  <c:v>-7165</c:v>
                </c:pt>
                <c:pt idx="1478">
                  <c:v>-7160</c:v>
                </c:pt>
                <c:pt idx="1479">
                  <c:v>-7155</c:v>
                </c:pt>
                <c:pt idx="1480">
                  <c:v>-7150</c:v>
                </c:pt>
                <c:pt idx="1481">
                  <c:v>-7145</c:v>
                </c:pt>
                <c:pt idx="1482">
                  <c:v>-7140</c:v>
                </c:pt>
                <c:pt idx="1483">
                  <c:v>-7135</c:v>
                </c:pt>
                <c:pt idx="1484">
                  <c:v>-7130</c:v>
                </c:pt>
                <c:pt idx="1485">
                  <c:v>-7125</c:v>
                </c:pt>
                <c:pt idx="1486">
                  <c:v>-7120</c:v>
                </c:pt>
                <c:pt idx="1487">
                  <c:v>-7115</c:v>
                </c:pt>
                <c:pt idx="1488">
                  <c:v>-7110</c:v>
                </c:pt>
                <c:pt idx="1489">
                  <c:v>-7105</c:v>
                </c:pt>
                <c:pt idx="1490">
                  <c:v>-7100</c:v>
                </c:pt>
                <c:pt idx="1491">
                  <c:v>-7095</c:v>
                </c:pt>
                <c:pt idx="1492">
                  <c:v>-7090</c:v>
                </c:pt>
                <c:pt idx="1493">
                  <c:v>-7085</c:v>
                </c:pt>
                <c:pt idx="1494">
                  <c:v>-7080</c:v>
                </c:pt>
                <c:pt idx="1495">
                  <c:v>-7075</c:v>
                </c:pt>
                <c:pt idx="1496">
                  <c:v>-7070</c:v>
                </c:pt>
                <c:pt idx="1497">
                  <c:v>-7065</c:v>
                </c:pt>
                <c:pt idx="1498">
                  <c:v>-7060</c:v>
                </c:pt>
                <c:pt idx="1499">
                  <c:v>-7055</c:v>
                </c:pt>
                <c:pt idx="1500">
                  <c:v>-7050</c:v>
                </c:pt>
                <c:pt idx="1501">
                  <c:v>-7045</c:v>
                </c:pt>
                <c:pt idx="1502">
                  <c:v>-7040</c:v>
                </c:pt>
                <c:pt idx="1503">
                  <c:v>-7035</c:v>
                </c:pt>
                <c:pt idx="1504">
                  <c:v>-7030</c:v>
                </c:pt>
                <c:pt idx="1505">
                  <c:v>-7025</c:v>
                </c:pt>
                <c:pt idx="1506">
                  <c:v>-7020</c:v>
                </c:pt>
                <c:pt idx="1507">
                  <c:v>-7015</c:v>
                </c:pt>
                <c:pt idx="1508">
                  <c:v>-7010</c:v>
                </c:pt>
                <c:pt idx="1509">
                  <c:v>-7005</c:v>
                </c:pt>
                <c:pt idx="1510">
                  <c:v>-7000</c:v>
                </c:pt>
                <c:pt idx="1511">
                  <c:v>-6995</c:v>
                </c:pt>
                <c:pt idx="1512">
                  <c:v>-6990</c:v>
                </c:pt>
                <c:pt idx="1513">
                  <c:v>-6985</c:v>
                </c:pt>
                <c:pt idx="1514">
                  <c:v>-6980</c:v>
                </c:pt>
                <c:pt idx="1515">
                  <c:v>-6975</c:v>
                </c:pt>
                <c:pt idx="1516">
                  <c:v>-6970</c:v>
                </c:pt>
                <c:pt idx="1517">
                  <c:v>-6965</c:v>
                </c:pt>
                <c:pt idx="1518">
                  <c:v>-6960</c:v>
                </c:pt>
                <c:pt idx="1519">
                  <c:v>-6955</c:v>
                </c:pt>
                <c:pt idx="1520">
                  <c:v>-6950</c:v>
                </c:pt>
                <c:pt idx="1521">
                  <c:v>-6945</c:v>
                </c:pt>
                <c:pt idx="1522">
                  <c:v>-6940</c:v>
                </c:pt>
                <c:pt idx="1523">
                  <c:v>-6935</c:v>
                </c:pt>
                <c:pt idx="1524">
                  <c:v>-6930</c:v>
                </c:pt>
                <c:pt idx="1525">
                  <c:v>-6925</c:v>
                </c:pt>
                <c:pt idx="1526">
                  <c:v>-6920</c:v>
                </c:pt>
                <c:pt idx="1527">
                  <c:v>-6915</c:v>
                </c:pt>
                <c:pt idx="1528">
                  <c:v>-6910</c:v>
                </c:pt>
                <c:pt idx="1529">
                  <c:v>-6905</c:v>
                </c:pt>
                <c:pt idx="1530">
                  <c:v>-6900</c:v>
                </c:pt>
                <c:pt idx="1531">
                  <c:v>-6895</c:v>
                </c:pt>
                <c:pt idx="1532">
                  <c:v>-6890</c:v>
                </c:pt>
                <c:pt idx="1533">
                  <c:v>-6885</c:v>
                </c:pt>
                <c:pt idx="1534">
                  <c:v>-6880</c:v>
                </c:pt>
                <c:pt idx="1535">
                  <c:v>-6875</c:v>
                </c:pt>
                <c:pt idx="1536">
                  <c:v>-6870</c:v>
                </c:pt>
                <c:pt idx="1537">
                  <c:v>-6865</c:v>
                </c:pt>
                <c:pt idx="1538">
                  <c:v>-6860</c:v>
                </c:pt>
                <c:pt idx="1539">
                  <c:v>-6855</c:v>
                </c:pt>
                <c:pt idx="1540">
                  <c:v>-6850</c:v>
                </c:pt>
                <c:pt idx="1541">
                  <c:v>-6845</c:v>
                </c:pt>
                <c:pt idx="1542">
                  <c:v>-6840</c:v>
                </c:pt>
                <c:pt idx="1543">
                  <c:v>-6835</c:v>
                </c:pt>
                <c:pt idx="1544">
                  <c:v>-6830</c:v>
                </c:pt>
                <c:pt idx="1545">
                  <c:v>-6825</c:v>
                </c:pt>
                <c:pt idx="1546">
                  <c:v>-6820</c:v>
                </c:pt>
                <c:pt idx="1547">
                  <c:v>-6815</c:v>
                </c:pt>
                <c:pt idx="1548">
                  <c:v>-6810</c:v>
                </c:pt>
                <c:pt idx="1549">
                  <c:v>-6805</c:v>
                </c:pt>
                <c:pt idx="1550">
                  <c:v>-6800</c:v>
                </c:pt>
                <c:pt idx="1551">
                  <c:v>-6795</c:v>
                </c:pt>
                <c:pt idx="1552">
                  <c:v>-6790</c:v>
                </c:pt>
                <c:pt idx="1553">
                  <c:v>-6785</c:v>
                </c:pt>
                <c:pt idx="1554">
                  <c:v>-6780</c:v>
                </c:pt>
                <c:pt idx="1555">
                  <c:v>-6775</c:v>
                </c:pt>
                <c:pt idx="1556">
                  <c:v>-6770</c:v>
                </c:pt>
                <c:pt idx="1557">
                  <c:v>-6765</c:v>
                </c:pt>
                <c:pt idx="1558">
                  <c:v>-6760</c:v>
                </c:pt>
                <c:pt idx="1559">
                  <c:v>-6755</c:v>
                </c:pt>
                <c:pt idx="1560">
                  <c:v>-6750</c:v>
                </c:pt>
                <c:pt idx="1561">
                  <c:v>-6745</c:v>
                </c:pt>
                <c:pt idx="1562">
                  <c:v>-6740</c:v>
                </c:pt>
                <c:pt idx="1563">
                  <c:v>-6735</c:v>
                </c:pt>
                <c:pt idx="1564">
                  <c:v>-6730</c:v>
                </c:pt>
                <c:pt idx="1565">
                  <c:v>-6725</c:v>
                </c:pt>
                <c:pt idx="1566">
                  <c:v>-6720</c:v>
                </c:pt>
                <c:pt idx="1567">
                  <c:v>-6715</c:v>
                </c:pt>
                <c:pt idx="1568">
                  <c:v>-6710</c:v>
                </c:pt>
                <c:pt idx="1569">
                  <c:v>-6705</c:v>
                </c:pt>
                <c:pt idx="1570">
                  <c:v>-6700</c:v>
                </c:pt>
                <c:pt idx="1571">
                  <c:v>-6695</c:v>
                </c:pt>
                <c:pt idx="1572">
                  <c:v>-6690</c:v>
                </c:pt>
                <c:pt idx="1573">
                  <c:v>-6685</c:v>
                </c:pt>
                <c:pt idx="1574">
                  <c:v>-6680</c:v>
                </c:pt>
                <c:pt idx="1575">
                  <c:v>-6675</c:v>
                </c:pt>
                <c:pt idx="1576">
                  <c:v>-6670</c:v>
                </c:pt>
                <c:pt idx="1577">
                  <c:v>-6665</c:v>
                </c:pt>
                <c:pt idx="1578">
                  <c:v>-6660</c:v>
                </c:pt>
                <c:pt idx="1579">
                  <c:v>-6655</c:v>
                </c:pt>
                <c:pt idx="1580">
                  <c:v>-6650</c:v>
                </c:pt>
                <c:pt idx="1581">
                  <c:v>-6645</c:v>
                </c:pt>
                <c:pt idx="1582">
                  <c:v>-6640</c:v>
                </c:pt>
                <c:pt idx="1583">
                  <c:v>-6635</c:v>
                </c:pt>
                <c:pt idx="1584">
                  <c:v>-6630</c:v>
                </c:pt>
                <c:pt idx="1585">
                  <c:v>-6625</c:v>
                </c:pt>
                <c:pt idx="1586">
                  <c:v>-6620</c:v>
                </c:pt>
                <c:pt idx="1587">
                  <c:v>-6615</c:v>
                </c:pt>
                <c:pt idx="1588">
                  <c:v>-6610</c:v>
                </c:pt>
                <c:pt idx="1589">
                  <c:v>-6605</c:v>
                </c:pt>
                <c:pt idx="1590">
                  <c:v>-6600</c:v>
                </c:pt>
                <c:pt idx="1591">
                  <c:v>-6595</c:v>
                </c:pt>
                <c:pt idx="1592">
                  <c:v>-6590</c:v>
                </c:pt>
                <c:pt idx="1593">
                  <c:v>-6585</c:v>
                </c:pt>
                <c:pt idx="1594">
                  <c:v>-6580</c:v>
                </c:pt>
                <c:pt idx="1595">
                  <c:v>-6575</c:v>
                </c:pt>
                <c:pt idx="1596">
                  <c:v>-6570</c:v>
                </c:pt>
                <c:pt idx="1597">
                  <c:v>-6565</c:v>
                </c:pt>
                <c:pt idx="1598">
                  <c:v>-6560</c:v>
                </c:pt>
                <c:pt idx="1599">
                  <c:v>-6555</c:v>
                </c:pt>
                <c:pt idx="1600">
                  <c:v>-6550</c:v>
                </c:pt>
                <c:pt idx="1601">
                  <c:v>-6545</c:v>
                </c:pt>
                <c:pt idx="1602">
                  <c:v>-6540</c:v>
                </c:pt>
                <c:pt idx="1603">
                  <c:v>-6535</c:v>
                </c:pt>
                <c:pt idx="1604">
                  <c:v>-6530</c:v>
                </c:pt>
                <c:pt idx="1605">
                  <c:v>-6525</c:v>
                </c:pt>
                <c:pt idx="1606">
                  <c:v>-6520</c:v>
                </c:pt>
                <c:pt idx="1607">
                  <c:v>-6515</c:v>
                </c:pt>
                <c:pt idx="1608">
                  <c:v>-6510</c:v>
                </c:pt>
                <c:pt idx="1609">
                  <c:v>-6505</c:v>
                </c:pt>
                <c:pt idx="1610">
                  <c:v>-6500</c:v>
                </c:pt>
                <c:pt idx="1611">
                  <c:v>-6495</c:v>
                </c:pt>
                <c:pt idx="1612">
                  <c:v>-6490</c:v>
                </c:pt>
                <c:pt idx="1613">
                  <c:v>-6485</c:v>
                </c:pt>
                <c:pt idx="1614">
                  <c:v>-6480</c:v>
                </c:pt>
                <c:pt idx="1615">
                  <c:v>-6475</c:v>
                </c:pt>
                <c:pt idx="1616">
                  <c:v>-6470</c:v>
                </c:pt>
                <c:pt idx="1617">
                  <c:v>-6465</c:v>
                </c:pt>
                <c:pt idx="1618">
                  <c:v>-6460</c:v>
                </c:pt>
                <c:pt idx="1619">
                  <c:v>-6455</c:v>
                </c:pt>
                <c:pt idx="1620">
                  <c:v>-6450</c:v>
                </c:pt>
                <c:pt idx="1621">
                  <c:v>-6445</c:v>
                </c:pt>
                <c:pt idx="1622">
                  <c:v>-6440</c:v>
                </c:pt>
                <c:pt idx="1623">
                  <c:v>-6435</c:v>
                </c:pt>
                <c:pt idx="1624">
                  <c:v>-6430</c:v>
                </c:pt>
                <c:pt idx="1625">
                  <c:v>-6425</c:v>
                </c:pt>
                <c:pt idx="1626">
                  <c:v>-6420</c:v>
                </c:pt>
                <c:pt idx="1627">
                  <c:v>-6415</c:v>
                </c:pt>
                <c:pt idx="1628">
                  <c:v>-6410</c:v>
                </c:pt>
                <c:pt idx="1629">
                  <c:v>-6405</c:v>
                </c:pt>
                <c:pt idx="1630">
                  <c:v>-6400</c:v>
                </c:pt>
                <c:pt idx="1631">
                  <c:v>-6395</c:v>
                </c:pt>
                <c:pt idx="1632">
                  <c:v>-6390</c:v>
                </c:pt>
                <c:pt idx="1633">
                  <c:v>-6385</c:v>
                </c:pt>
                <c:pt idx="1634">
                  <c:v>-6380</c:v>
                </c:pt>
                <c:pt idx="1635">
                  <c:v>-6375</c:v>
                </c:pt>
                <c:pt idx="1636">
                  <c:v>-6370</c:v>
                </c:pt>
                <c:pt idx="1637">
                  <c:v>-6365</c:v>
                </c:pt>
                <c:pt idx="1638">
                  <c:v>-6360</c:v>
                </c:pt>
                <c:pt idx="1639">
                  <c:v>-6355</c:v>
                </c:pt>
                <c:pt idx="1640">
                  <c:v>-6350</c:v>
                </c:pt>
                <c:pt idx="1641">
                  <c:v>-6345</c:v>
                </c:pt>
                <c:pt idx="1642">
                  <c:v>-6340</c:v>
                </c:pt>
                <c:pt idx="1643">
                  <c:v>-6335</c:v>
                </c:pt>
                <c:pt idx="1644">
                  <c:v>-6330</c:v>
                </c:pt>
                <c:pt idx="1645">
                  <c:v>-6325</c:v>
                </c:pt>
                <c:pt idx="1646">
                  <c:v>-6320</c:v>
                </c:pt>
                <c:pt idx="1647">
                  <c:v>-6315</c:v>
                </c:pt>
                <c:pt idx="1648">
                  <c:v>-6310</c:v>
                </c:pt>
                <c:pt idx="1649">
                  <c:v>-6305</c:v>
                </c:pt>
                <c:pt idx="1650">
                  <c:v>-6300</c:v>
                </c:pt>
                <c:pt idx="1651">
                  <c:v>-6295</c:v>
                </c:pt>
                <c:pt idx="1652">
                  <c:v>-6290</c:v>
                </c:pt>
                <c:pt idx="1653">
                  <c:v>-6285</c:v>
                </c:pt>
                <c:pt idx="1654">
                  <c:v>-6280</c:v>
                </c:pt>
                <c:pt idx="1655">
                  <c:v>-6275</c:v>
                </c:pt>
                <c:pt idx="1656">
                  <c:v>-6270</c:v>
                </c:pt>
                <c:pt idx="1657">
                  <c:v>-6265</c:v>
                </c:pt>
                <c:pt idx="1658">
                  <c:v>-6260</c:v>
                </c:pt>
                <c:pt idx="1659">
                  <c:v>-6255</c:v>
                </c:pt>
                <c:pt idx="1660">
                  <c:v>-6250</c:v>
                </c:pt>
                <c:pt idx="1661">
                  <c:v>-6245</c:v>
                </c:pt>
                <c:pt idx="1662">
                  <c:v>-6240</c:v>
                </c:pt>
                <c:pt idx="1663">
                  <c:v>-6235</c:v>
                </c:pt>
                <c:pt idx="1664">
                  <c:v>-6230</c:v>
                </c:pt>
                <c:pt idx="1665">
                  <c:v>-6225</c:v>
                </c:pt>
                <c:pt idx="1666">
                  <c:v>-6220</c:v>
                </c:pt>
                <c:pt idx="1667">
                  <c:v>-6215</c:v>
                </c:pt>
                <c:pt idx="1668">
                  <c:v>-6210</c:v>
                </c:pt>
                <c:pt idx="1669">
                  <c:v>-6205</c:v>
                </c:pt>
                <c:pt idx="1670">
                  <c:v>-6200</c:v>
                </c:pt>
                <c:pt idx="1671">
                  <c:v>-6195</c:v>
                </c:pt>
                <c:pt idx="1672">
                  <c:v>-6190</c:v>
                </c:pt>
                <c:pt idx="1673">
                  <c:v>-6185</c:v>
                </c:pt>
                <c:pt idx="1674">
                  <c:v>-6180</c:v>
                </c:pt>
                <c:pt idx="1675">
                  <c:v>-6175</c:v>
                </c:pt>
                <c:pt idx="1676">
                  <c:v>-6170</c:v>
                </c:pt>
                <c:pt idx="1677">
                  <c:v>-6165</c:v>
                </c:pt>
                <c:pt idx="1678">
                  <c:v>-6160</c:v>
                </c:pt>
                <c:pt idx="1679">
                  <c:v>-6155</c:v>
                </c:pt>
                <c:pt idx="1680">
                  <c:v>-6150</c:v>
                </c:pt>
                <c:pt idx="1681">
                  <c:v>-6145</c:v>
                </c:pt>
                <c:pt idx="1682">
                  <c:v>-6140</c:v>
                </c:pt>
                <c:pt idx="1683">
                  <c:v>-6135</c:v>
                </c:pt>
                <c:pt idx="1684">
                  <c:v>-6130</c:v>
                </c:pt>
                <c:pt idx="1685">
                  <c:v>-6125</c:v>
                </c:pt>
                <c:pt idx="1686">
                  <c:v>-6120</c:v>
                </c:pt>
                <c:pt idx="1687">
                  <c:v>-6115</c:v>
                </c:pt>
                <c:pt idx="1688">
                  <c:v>-6110</c:v>
                </c:pt>
                <c:pt idx="1689">
                  <c:v>-6105</c:v>
                </c:pt>
                <c:pt idx="1690">
                  <c:v>-6100</c:v>
                </c:pt>
                <c:pt idx="1691">
                  <c:v>-6095</c:v>
                </c:pt>
                <c:pt idx="1692">
                  <c:v>-6090</c:v>
                </c:pt>
                <c:pt idx="1693">
                  <c:v>-6085</c:v>
                </c:pt>
                <c:pt idx="1694">
                  <c:v>-6080</c:v>
                </c:pt>
                <c:pt idx="1695">
                  <c:v>-6075</c:v>
                </c:pt>
                <c:pt idx="1696">
                  <c:v>-6070</c:v>
                </c:pt>
                <c:pt idx="1697">
                  <c:v>-6065</c:v>
                </c:pt>
                <c:pt idx="1698">
                  <c:v>-6060</c:v>
                </c:pt>
                <c:pt idx="1699">
                  <c:v>-6055</c:v>
                </c:pt>
                <c:pt idx="1700">
                  <c:v>-6050</c:v>
                </c:pt>
                <c:pt idx="1701">
                  <c:v>-6045</c:v>
                </c:pt>
                <c:pt idx="1702">
                  <c:v>-6040</c:v>
                </c:pt>
                <c:pt idx="1703">
                  <c:v>-6035</c:v>
                </c:pt>
                <c:pt idx="1704">
                  <c:v>-6030</c:v>
                </c:pt>
                <c:pt idx="1705">
                  <c:v>-6025</c:v>
                </c:pt>
                <c:pt idx="1706">
                  <c:v>-6020</c:v>
                </c:pt>
                <c:pt idx="1707">
                  <c:v>-6015</c:v>
                </c:pt>
                <c:pt idx="1708">
                  <c:v>-6010</c:v>
                </c:pt>
                <c:pt idx="1709">
                  <c:v>-6005</c:v>
                </c:pt>
                <c:pt idx="1710">
                  <c:v>-6000</c:v>
                </c:pt>
                <c:pt idx="1711">
                  <c:v>-5995</c:v>
                </c:pt>
                <c:pt idx="1712">
                  <c:v>-5990</c:v>
                </c:pt>
                <c:pt idx="1713">
                  <c:v>-5985</c:v>
                </c:pt>
                <c:pt idx="1714">
                  <c:v>-5980</c:v>
                </c:pt>
                <c:pt idx="1715">
                  <c:v>-5975</c:v>
                </c:pt>
                <c:pt idx="1716">
                  <c:v>-5970</c:v>
                </c:pt>
                <c:pt idx="1717">
                  <c:v>-5965</c:v>
                </c:pt>
                <c:pt idx="1718">
                  <c:v>-5960</c:v>
                </c:pt>
                <c:pt idx="1719">
                  <c:v>-5955</c:v>
                </c:pt>
                <c:pt idx="1720">
                  <c:v>-5950</c:v>
                </c:pt>
                <c:pt idx="1721">
                  <c:v>-5945</c:v>
                </c:pt>
                <c:pt idx="1722">
                  <c:v>-5940</c:v>
                </c:pt>
                <c:pt idx="1723">
                  <c:v>-5935</c:v>
                </c:pt>
                <c:pt idx="1724">
                  <c:v>-5930</c:v>
                </c:pt>
                <c:pt idx="1725">
                  <c:v>-5925</c:v>
                </c:pt>
                <c:pt idx="1726">
                  <c:v>-5920</c:v>
                </c:pt>
                <c:pt idx="1727">
                  <c:v>-5915</c:v>
                </c:pt>
                <c:pt idx="1728">
                  <c:v>-5910</c:v>
                </c:pt>
                <c:pt idx="1729">
                  <c:v>-5905</c:v>
                </c:pt>
                <c:pt idx="1730">
                  <c:v>-5900</c:v>
                </c:pt>
                <c:pt idx="1731">
                  <c:v>-5895</c:v>
                </c:pt>
                <c:pt idx="1732">
                  <c:v>-5890</c:v>
                </c:pt>
                <c:pt idx="1733">
                  <c:v>-5885</c:v>
                </c:pt>
                <c:pt idx="1734">
                  <c:v>-5880</c:v>
                </c:pt>
                <c:pt idx="1735">
                  <c:v>-5875</c:v>
                </c:pt>
                <c:pt idx="1736">
                  <c:v>-5870</c:v>
                </c:pt>
                <c:pt idx="1737">
                  <c:v>-5865</c:v>
                </c:pt>
                <c:pt idx="1738">
                  <c:v>-5860</c:v>
                </c:pt>
                <c:pt idx="1739">
                  <c:v>-5855</c:v>
                </c:pt>
                <c:pt idx="1740">
                  <c:v>-5850</c:v>
                </c:pt>
                <c:pt idx="1741">
                  <c:v>-5845</c:v>
                </c:pt>
                <c:pt idx="1742">
                  <c:v>-5840</c:v>
                </c:pt>
                <c:pt idx="1743">
                  <c:v>-5835</c:v>
                </c:pt>
                <c:pt idx="1744">
                  <c:v>-5830</c:v>
                </c:pt>
                <c:pt idx="1745">
                  <c:v>-5825</c:v>
                </c:pt>
                <c:pt idx="1746">
                  <c:v>-5820</c:v>
                </c:pt>
                <c:pt idx="1747">
                  <c:v>-5815</c:v>
                </c:pt>
                <c:pt idx="1748">
                  <c:v>-5810</c:v>
                </c:pt>
                <c:pt idx="1749">
                  <c:v>-5805</c:v>
                </c:pt>
                <c:pt idx="1750">
                  <c:v>-5800</c:v>
                </c:pt>
                <c:pt idx="1751">
                  <c:v>-5795</c:v>
                </c:pt>
                <c:pt idx="1752">
                  <c:v>-5790</c:v>
                </c:pt>
                <c:pt idx="1753">
                  <c:v>-5785</c:v>
                </c:pt>
                <c:pt idx="1754">
                  <c:v>-5780</c:v>
                </c:pt>
                <c:pt idx="1755">
                  <c:v>-5775</c:v>
                </c:pt>
                <c:pt idx="1756">
                  <c:v>-5770</c:v>
                </c:pt>
                <c:pt idx="1757">
                  <c:v>-5765</c:v>
                </c:pt>
                <c:pt idx="1758">
                  <c:v>-5760</c:v>
                </c:pt>
                <c:pt idx="1759">
                  <c:v>-5755</c:v>
                </c:pt>
                <c:pt idx="1760">
                  <c:v>-5750</c:v>
                </c:pt>
                <c:pt idx="1761">
                  <c:v>-5745</c:v>
                </c:pt>
                <c:pt idx="1762">
                  <c:v>-5740</c:v>
                </c:pt>
                <c:pt idx="1763">
                  <c:v>-5735</c:v>
                </c:pt>
                <c:pt idx="1764">
                  <c:v>-5730</c:v>
                </c:pt>
                <c:pt idx="1765">
                  <c:v>-5725</c:v>
                </c:pt>
                <c:pt idx="1766">
                  <c:v>-5720</c:v>
                </c:pt>
                <c:pt idx="1767">
                  <c:v>-5715</c:v>
                </c:pt>
                <c:pt idx="1768">
                  <c:v>-5710</c:v>
                </c:pt>
                <c:pt idx="1769">
                  <c:v>-5705</c:v>
                </c:pt>
                <c:pt idx="1770">
                  <c:v>-5700</c:v>
                </c:pt>
                <c:pt idx="1771">
                  <c:v>-5695</c:v>
                </c:pt>
                <c:pt idx="1772">
                  <c:v>-5690</c:v>
                </c:pt>
                <c:pt idx="1773">
                  <c:v>-5685</c:v>
                </c:pt>
                <c:pt idx="1774">
                  <c:v>-5680</c:v>
                </c:pt>
                <c:pt idx="1775">
                  <c:v>-5675</c:v>
                </c:pt>
                <c:pt idx="1776">
                  <c:v>-5670</c:v>
                </c:pt>
                <c:pt idx="1777">
                  <c:v>-5665</c:v>
                </c:pt>
                <c:pt idx="1778">
                  <c:v>-5660</c:v>
                </c:pt>
                <c:pt idx="1779">
                  <c:v>-5655</c:v>
                </c:pt>
                <c:pt idx="1780">
                  <c:v>-5650</c:v>
                </c:pt>
                <c:pt idx="1781">
                  <c:v>-5645</c:v>
                </c:pt>
                <c:pt idx="1782">
                  <c:v>-5640</c:v>
                </c:pt>
                <c:pt idx="1783">
                  <c:v>-5635</c:v>
                </c:pt>
                <c:pt idx="1784">
                  <c:v>-5630</c:v>
                </c:pt>
                <c:pt idx="1785">
                  <c:v>-5625</c:v>
                </c:pt>
                <c:pt idx="1786">
                  <c:v>-5620</c:v>
                </c:pt>
                <c:pt idx="1787">
                  <c:v>-5615</c:v>
                </c:pt>
                <c:pt idx="1788">
                  <c:v>-5610</c:v>
                </c:pt>
                <c:pt idx="1789">
                  <c:v>-5605</c:v>
                </c:pt>
                <c:pt idx="1790">
                  <c:v>-5600</c:v>
                </c:pt>
                <c:pt idx="1791">
                  <c:v>-5595</c:v>
                </c:pt>
                <c:pt idx="1792">
                  <c:v>-5590</c:v>
                </c:pt>
                <c:pt idx="1793">
                  <c:v>-5585</c:v>
                </c:pt>
                <c:pt idx="1794">
                  <c:v>-5580</c:v>
                </c:pt>
                <c:pt idx="1795">
                  <c:v>-5575</c:v>
                </c:pt>
                <c:pt idx="1796">
                  <c:v>-5570</c:v>
                </c:pt>
                <c:pt idx="1797">
                  <c:v>-5565</c:v>
                </c:pt>
                <c:pt idx="1798">
                  <c:v>-5560</c:v>
                </c:pt>
                <c:pt idx="1799">
                  <c:v>-5555</c:v>
                </c:pt>
                <c:pt idx="1800">
                  <c:v>-5550</c:v>
                </c:pt>
                <c:pt idx="1801">
                  <c:v>-5545</c:v>
                </c:pt>
                <c:pt idx="1802">
                  <c:v>-5540</c:v>
                </c:pt>
                <c:pt idx="1803">
                  <c:v>-5535</c:v>
                </c:pt>
                <c:pt idx="1804">
                  <c:v>-5530</c:v>
                </c:pt>
                <c:pt idx="1805">
                  <c:v>-5525</c:v>
                </c:pt>
                <c:pt idx="1806">
                  <c:v>-5520</c:v>
                </c:pt>
                <c:pt idx="1807">
                  <c:v>-5515</c:v>
                </c:pt>
                <c:pt idx="1808">
                  <c:v>-5510</c:v>
                </c:pt>
                <c:pt idx="1809">
                  <c:v>-5505</c:v>
                </c:pt>
                <c:pt idx="1810">
                  <c:v>-5500</c:v>
                </c:pt>
                <c:pt idx="1811">
                  <c:v>-5495</c:v>
                </c:pt>
                <c:pt idx="1812">
                  <c:v>-5490</c:v>
                </c:pt>
                <c:pt idx="1813">
                  <c:v>-5485</c:v>
                </c:pt>
                <c:pt idx="1814">
                  <c:v>-5480</c:v>
                </c:pt>
                <c:pt idx="1815">
                  <c:v>-5475</c:v>
                </c:pt>
                <c:pt idx="1816">
                  <c:v>-5470</c:v>
                </c:pt>
                <c:pt idx="1817">
                  <c:v>-5465</c:v>
                </c:pt>
                <c:pt idx="1818">
                  <c:v>-5460</c:v>
                </c:pt>
                <c:pt idx="1819">
                  <c:v>-5455</c:v>
                </c:pt>
                <c:pt idx="1820">
                  <c:v>-5450</c:v>
                </c:pt>
                <c:pt idx="1821">
                  <c:v>-5445</c:v>
                </c:pt>
                <c:pt idx="1822">
                  <c:v>-5440</c:v>
                </c:pt>
                <c:pt idx="1823">
                  <c:v>-5435</c:v>
                </c:pt>
                <c:pt idx="1824">
                  <c:v>-5430</c:v>
                </c:pt>
                <c:pt idx="1825">
                  <c:v>-5425</c:v>
                </c:pt>
                <c:pt idx="1826">
                  <c:v>-5420</c:v>
                </c:pt>
                <c:pt idx="1827">
                  <c:v>-5415</c:v>
                </c:pt>
                <c:pt idx="1828">
                  <c:v>-5410</c:v>
                </c:pt>
                <c:pt idx="1829">
                  <c:v>-5405</c:v>
                </c:pt>
                <c:pt idx="1830">
                  <c:v>-5400</c:v>
                </c:pt>
                <c:pt idx="1831">
                  <c:v>-5395</c:v>
                </c:pt>
                <c:pt idx="1832">
                  <c:v>-5390</c:v>
                </c:pt>
                <c:pt idx="1833">
                  <c:v>-5385</c:v>
                </c:pt>
                <c:pt idx="1834">
                  <c:v>-5380</c:v>
                </c:pt>
                <c:pt idx="1835">
                  <c:v>-5375</c:v>
                </c:pt>
                <c:pt idx="1836">
                  <c:v>-5370</c:v>
                </c:pt>
                <c:pt idx="1837">
                  <c:v>-5365</c:v>
                </c:pt>
                <c:pt idx="1838">
                  <c:v>-5360</c:v>
                </c:pt>
                <c:pt idx="1839">
                  <c:v>-5355</c:v>
                </c:pt>
                <c:pt idx="1840">
                  <c:v>-5350</c:v>
                </c:pt>
                <c:pt idx="1841">
                  <c:v>-5345</c:v>
                </c:pt>
                <c:pt idx="1842">
                  <c:v>-5340</c:v>
                </c:pt>
                <c:pt idx="1843">
                  <c:v>-5335</c:v>
                </c:pt>
                <c:pt idx="1844">
                  <c:v>-5330</c:v>
                </c:pt>
                <c:pt idx="1845">
                  <c:v>-5325</c:v>
                </c:pt>
                <c:pt idx="1846">
                  <c:v>-5320</c:v>
                </c:pt>
                <c:pt idx="1847">
                  <c:v>-5315</c:v>
                </c:pt>
                <c:pt idx="1848">
                  <c:v>-5310</c:v>
                </c:pt>
                <c:pt idx="1849">
                  <c:v>-5305</c:v>
                </c:pt>
                <c:pt idx="1850">
                  <c:v>-5300</c:v>
                </c:pt>
                <c:pt idx="1851">
                  <c:v>-5295</c:v>
                </c:pt>
                <c:pt idx="1852">
                  <c:v>-5290</c:v>
                </c:pt>
                <c:pt idx="1853">
                  <c:v>-5285</c:v>
                </c:pt>
                <c:pt idx="1854">
                  <c:v>-5280</c:v>
                </c:pt>
                <c:pt idx="1855">
                  <c:v>-5275</c:v>
                </c:pt>
                <c:pt idx="1856">
                  <c:v>-5270</c:v>
                </c:pt>
                <c:pt idx="1857">
                  <c:v>-5265</c:v>
                </c:pt>
                <c:pt idx="1858">
                  <c:v>-5260</c:v>
                </c:pt>
                <c:pt idx="1859">
                  <c:v>-5255</c:v>
                </c:pt>
                <c:pt idx="1860">
                  <c:v>-5250</c:v>
                </c:pt>
                <c:pt idx="1861">
                  <c:v>-5245</c:v>
                </c:pt>
                <c:pt idx="1862">
                  <c:v>-5240</c:v>
                </c:pt>
                <c:pt idx="1863">
                  <c:v>-5235</c:v>
                </c:pt>
                <c:pt idx="1864">
                  <c:v>-5230</c:v>
                </c:pt>
                <c:pt idx="1865">
                  <c:v>-5225</c:v>
                </c:pt>
                <c:pt idx="1866">
                  <c:v>-5220</c:v>
                </c:pt>
                <c:pt idx="1867">
                  <c:v>-5215</c:v>
                </c:pt>
                <c:pt idx="1868">
                  <c:v>-5210</c:v>
                </c:pt>
                <c:pt idx="1869">
                  <c:v>-5205</c:v>
                </c:pt>
                <c:pt idx="1870">
                  <c:v>-5200</c:v>
                </c:pt>
                <c:pt idx="1871">
                  <c:v>-5195</c:v>
                </c:pt>
                <c:pt idx="1872">
                  <c:v>-5190</c:v>
                </c:pt>
                <c:pt idx="1873">
                  <c:v>-5185</c:v>
                </c:pt>
                <c:pt idx="1874">
                  <c:v>-5180</c:v>
                </c:pt>
                <c:pt idx="1875">
                  <c:v>-5175</c:v>
                </c:pt>
                <c:pt idx="1876">
                  <c:v>-5170</c:v>
                </c:pt>
                <c:pt idx="1877">
                  <c:v>-5165</c:v>
                </c:pt>
                <c:pt idx="1878">
                  <c:v>-5160</c:v>
                </c:pt>
                <c:pt idx="1879">
                  <c:v>-5155</c:v>
                </c:pt>
                <c:pt idx="1880">
                  <c:v>-5150</c:v>
                </c:pt>
                <c:pt idx="1881">
                  <c:v>-5145</c:v>
                </c:pt>
                <c:pt idx="1882">
                  <c:v>-5140</c:v>
                </c:pt>
                <c:pt idx="1883">
                  <c:v>-5135</c:v>
                </c:pt>
                <c:pt idx="1884">
                  <c:v>-5130</c:v>
                </c:pt>
                <c:pt idx="1885">
                  <c:v>-5125</c:v>
                </c:pt>
                <c:pt idx="1886">
                  <c:v>-5120</c:v>
                </c:pt>
                <c:pt idx="1887">
                  <c:v>-5115</c:v>
                </c:pt>
                <c:pt idx="1888">
                  <c:v>-5110</c:v>
                </c:pt>
                <c:pt idx="1889">
                  <c:v>-5105</c:v>
                </c:pt>
                <c:pt idx="1890">
                  <c:v>-5100</c:v>
                </c:pt>
                <c:pt idx="1891">
                  <c:v>-5095</c:v>
                </c:pt>
                <c:pt idx="1892">
                  <c:v>-5090</c:v>
                </c:pt>
                <c:pt idx="1893">
                  <c:v>-5085</c:v>
                </c:pt>
                <c:pt idx="1894">
                  <c:v>-5080</c:v>
                </c:pt>
                <c:pt idx="1895">
                  <c:v>-5075</c:v>
                </c:pt>
                <c:pt idx="1896">
                  <c:v>-5070</c:v>
                </c:pt>
                <c:pt idx="1897">
                  <c:v>-5065</c:v>
                </c:pt>
                <c:pt idx="1898">
                  <c:v>-5060</c:v>
                </c:pt>
                <c:pt idx="1899">
                  <c:v>-5055</c:v>
                </c:pt>
                <c:pt idx="1900">
                  <c:v>-5050</c:v>
                </c:pt>
                <c:pt idx="1901">
                  <c:v>-5045</c:v>
                </c:pt>
                <c:pt idx="1902">
                  <c:v>-5040</c:v>
                </c:pt>
                <c:pt idx="1903">
                  <c:v>-5035</c:v>
                </c:pt>
                <c:pt idx="1904">
                  <c:v>-5030</c:v>
                </c:pt>
                <c:pt idx="1905">
                  <c:v>-5025</c:v>
                </c:pt>
                <c:pt idx="1906">
                  <c:v>-5020</c:v>
                </c:pt>
                <c:pt idx="1907">
                  <c:v>-5015</c:v>
                </c:pt>
                <c:pt idx="1908">
                  <c:v>-5010</c:v>
                </c:pt>
                <c:pt idx="1909">
                  <c:v>-5005</c:v>
                </c:pt>
                <c:pt idx="1910">
                  <c:v>-5000</c:v>
                </c:pt>
                <c:pt idx="1911">
                  <c:v>-4995</c:v>
                </c:pt>
                <c:pt idx="1912">
                  <c:v>-4990</c:v>
                </c:pt>
                <c:pt idx="1913">
                  <c:v>-4985</c:v>
                </c:pt>
                <c:pt idx="1914">
                  <c:v>-4980</c:v>
                </c:pt>
                <c:pt idx="1915">
                  <c:v>-4975</c:v>
                </c:pt>
                <c:pt idx="1916">
                  <c:v>-4970</c:v>
                </c:pt>
                <c:pt idx="1917">
                  <c:v>-4965</c:v>
                </c:pt>
                <c:pt idx="1918">
                  <c:v>-4960</c:v>
                </c:pt>
                <c:pt idx="1919">
                  <c:v>-4955</c:v>
                </c:pt>
                <c:pt idx="1920">
                  <c:v>-4950</c:v>
                </c:pt>
                <c:pt idx="1921">
                  <c:v>-4945</c:v>
                </c:pt>
                <c:pt idx="1922">
                  <c:v>-4940</c:v>
                </c:pt>
                <c:pt idx="1923">
                  <c:v>-4935</c:v>
                </c:pt>
                <c:pt idx="1924">
                  <c:v>-4930</c:v>
                </c:pt>
                <c:pt idx="1925">
                  <c:v>-4925</c:v>
                </c:pt>
                <c:pt idx="1926">
                  <c:v>-4920</c:v>
                </c:pt>
                <c:pt idx="1927">
                  <c:v>-4915</c:v>
                </c:pt>
                <c:pt idx="1928">
                  <c:v>-4910</c:v>
                </c:pt>
                <c:pt idx="1929">
                  <c:v>-4905</c:v>
                </c:pt>
                <c:pt idx="1930">
                  <c:v>-4900</c:v>
                </c:pt>
                <c:pt idx="1931">
                  <c:v>-4895</c:v>
                </c:pt>
                <c:pt idx="1932">
                  <c:v>-4890</c:v>
                </c:pt>
                <c:pt idx="1933">
                  <c:v>-4885</c:v>
                </c:pt>
                <c:pt idx="1934">
                  <c:v>-4880</c:v>
                </c:pt>
                <c:pt idx="1935">
                  <c:v>-4875</c:v>
                </c:pt>
                <c:pt idx="1936">
                  <c:v>-4870</c:v>
                </c:pt>
                <c:pt idx="1937">
                  <c:v>-4865</c:v>
                </c:pt>
                <c:pt idx="1938">
                  <c:v>-4860</c:v>
                </c:pt>
                <c:pt idx="1939">
                  <c:v>-4855</c:v>
                </c:pt>
                <c:pt idx="1940">
                  <c:v>-4850</c:v>
                </c:pt>
                <c:pt idx="1941">
                  <c:v>-4845</c:v>
                </c:pt>
                <c:pt idx="1942">
                  <c:v>-4840</c:v>
                </c:pt>
                <c:pt idx="1943">
                  <c:v>-4835</c:v>
                </c:pt>
                <c:pt idx="1944">
                  <c:v>-4830</c:v>
                </c:pt>
                <c:pt idx="1945">
                  <c:v>-4825</c:v>
                </c:pt>
                <c:pt idx="1946">
                  <c:v>-4820</c:v>
                </c:pt>
                <c:pt idx="1947">
                  <c:v>-4815</c:v>
                </c:pt>
                <c:pt idx="1948">
                  <c:v>-4810</c:v>
                </c:pt>
                <c:pt idx="1949">
                  <c:v>-4805</c:v>
                </c:pt>
                <c:pt idx="1950">
                  <c:v>-4800</c:v>
                </c:pt>
                <c:pt idx="1951">
                  <c:v>-4795</c:v>
                </c:pt>
                <c:pt idx="1952">
                  <c:v>-4790</c:v>
                </c:pt>
                <c:pt idx="1953">
                  <c:v>-4785</c:v>
                </c:pt>
                <c:pt idx="1954">
                  <c:v>-4780</c:v>
                </c:pt>
                <c:pt idx="1955">
                  <c:v>-4775</c:v>
                </c:pt>
                <c:pt idx="1956">
                  <c:v>-4770</c:v>
                </c:pt>
                <c:pt idx="1957">
                  <c:v>-4765</c:v>
                </c:pt>
                <c:pt idx="1958">
                  <c:v>-4760</c:v>
                </c:pt>
                <c:pt idx="1959">
                  <c:v>-4755</c:v>
                </c:pt>
                <c:pt idx="1960">
                  <c:v>-4750</c:v>
                </c:pt>
                <c:pt idx="1961">
                  <c:v>-4745</c:v>
                </c:pt>
                <c:pt idx="1962">
                  <c:v>-4740</c:v>
                </c:pt>
                <c:pt idx="1963">
                  <c:v>-4735</c:v>
                </c:pt>
                <c:pt idx="1964">
                  <c:v>-4730</c:v>
                </c:pt>
                <c:pt idx="1965">
                  <c:v>-4725</c:v>
                </c:pt>
                <c:pt idx="1966">
                  <c:v>-4720</c:v>
                </c:pt>
                <c:pt idx="1967">
                  <c:v>-4715</c:v>
                </c:pt>
                <c:pt idx="1968">
                  <c:v>-4710</c:v>
                </c:pt>
                <c:pt idx="1969">
                  <c:v>-4705</c:v>
                </c:pt>
                <c:pt idx="1970">
                  <c:v>-4700</c:v>
                </c:pt>
                <c:pt idx="1971">
                  <c:v>-4695</c:v>
                </c:pt>
                <c:pt idx="1972">
                  <c:v>-4690</c:v>
                </c:pt>
                <c:pt idx="1973">
                  <c:v>-4685</c:v>
                </c:pt>
                <c:pt idx="1974">
                  <c:v>-4680</c:v>
                </c:pt>
                <c:pt idx="1975">
                  <c:v>-4675</c:v>
                </c:pt>
                <c:pt idx="1976">
                  <c:v>-4670</c:v>
                </c:pt>
                <c:pt idx="1977">
                  <c:v>-4665</c:v>
                </c:pt>
                <c:pt idx="1978">
                  <c:v>-4660</c:v>
                </c:pt>
                <c:pt idx="1979">
                  <c:v>-4655</c:v>
                </c:pt>
                <c:pt idx="1980">
                  <c:v>-4650</c:v>
                </c:pt>
                <c:pt idx="1981">
                  <c:v>-4645</c:v>
                </c:pt>
                <c:pt idx="1982">
                  <c:v>-4640</c:v>
                </c:pt>
                <c:pt idx="1983">
                  <c:v>-4635</c:v>
                </c:pt>
                <c:pt idx="1984">
                  <c:v>-4630</c:v>
                </c:pt>
                <c:pt idx="1985">
                  <c:v>-4625</c:v>
                </c:pt>
                <c:pt idx="1986">
                  <c:v>-4620</c:v>
                </c:pt>
                <c:pt idx="1987">
                  <c:v>-4615</c:v>
                </c:pt>
                <c:pt idx="1988">
                  <c:v>-4610</c:v>
                </c:pt>
                <c:pt idx="1989">
                  <c:v>-4605</c:v>
                </c:pt>
                <c:pt idx="1990">
                  <c:v>-4600</c:v>
                </c:pt>
                <c:pt idx="1991">
                  <c:v>-4595</c:v>
                </c:pt>
                <c:pt idx="1992">
                  <c:v>-4590</c:v>
                </c:pt>
                <c:pt idx="1993">
                  <c:v>-4585</c:v>
                </c:pt>
                <c:pt idx="1994">
                  <c:v>-4580</c:v>
                </c:pt>
                <c:pt idx="1995">
                  <c:v>-4575</c:v>
                </c:pt>
                <c:pt idx="1996">
                  <c:v>-4570</c:v>
                </c:pt>
                <c:pt idx="1997">
                  <c:v>-4565</c:v>
                </c:pt>
                <c:pt idx="1998">
                  <c:v>-4560</c:v>
                </c:pt>
                <c:pt idx="1999">
                  <c:v>-4555</c:v>
                </c:pt>
                <c:pt idx="2000">
                  <c:v>-4550</c:v>
                </c:pt>
                <c:pt idx="2001">
                  <c:v>-4545</c:v>
                </c:pt>
                <c:pt idx="2002">
                  <c:v>-4540</c:v>
                </c:pt>
                <c:pt idx="2003">
                  <c:v>-4535</c:v>
                </c:pt>
                <c:pt idx="2004">
                  <c:v>-4530</c:v>
                </c:pt>
                <c:pt idx="2005">
                  <c:v>-4525</c:v>
                </c:pt>
                <c:pt idx="2006">
                  <c:v>-4520</c:v>
                </c:pt>
                <c:pt idx="2007">
                  <c:v>-4515</c:v>
                </c:pt>
                <c:pt idx="2008">
                  <c:v>-4510</c:v>
                </c:pt>
                <c:pt idx="2009">
                  <c:v>-4505</c:v>
                </c:pt>
                <c:pt idx="2010">
                  <c:v>-4500</c:v>
                </c:pt>
                <c:pt idx="2011">
                  <c:v>-4495</c:v>
                </c:pt>
                <c:pt idx="2012">
                  <c:v>-4490</c:v>
                </c:pt>
                <c:pt idx="2013">
                  <c:v>-4485</c:v>
                </c:pt>
                <c:pt idx="2014">
                  <c:v>-4480</c:v>
                </c:pt>
                <c:pt idx="2015">
                  <c:v>-4475</c:v>
                </c:pt>
                <c:pt idx="2016">
                  <c:v>-4470</c:v>
                </c:pt>
                <c:pt idx="2017">
                  <c:v>-4465</c:v>
                </c:pt>
                <c:pt idx="2018">
                  <c:v>-4460</c:v>
                </c:pt>
                <c:pt idx="2019">
                  <c:v>-4455</c:v>
                </c:pt>
                <c:pt idx="2020">
                  <c:v>-4450</c:v>
                </c:pt>
                <c:pt idx="2021">
                  <c:v>-4445</c:v>
                </c:pt>
                <c:pt idx="2022">
                  <c:v>-4440</c:v>
                </c:pt>
                <c:pt idx="2023">
                  <c:v>-4435</c:v>
                </c:pt>
                <c:pt idx="2024">
                  <c:v>-4430</c:v>
                </c:pt>
                <c:pt idx="2025">
                  <c:v>-4425</c:v>
                </c:pt>
                <c:pt idx="2026">
                  <c:v>-4420</c:v>
                </c:pt>
                <c:pt idx="2027">
                  <c:v>-4415</c:v>
                </c:pt>
                <c:pt idx="2028">
                  <c:v>-4410</c:v>
                </c:pt>
                <c:pt idx="2029">
                  <c:v>-4405</c:v>
                </c:pt>
                <c:pt idx="2030">
                  <c:v>-4400</c:v>
                </c:pt>
                <c:pt idx="2031">
                  <c:v>-4395</c:v>
                </c:pt>
                <c:pt idx="2032">
                  <c:v>-4390</c:v>
                </c:pt>
                <c:pt idx="2033">
                  <c:v>-4385</c:v>
                </c:pt>
                <c:pt idx="2034">
                  <c:v>-4380</c:v>
                </c:pt>
                <c:pt idx="2035">
                  <c:v>-4375</c:v>
                </c:pt>
                <c:pt idx="2036">
                  <c:v>-4370</c:v>
                </c:pt>
                <c:pt idx="2037">
                  <c:v>-4365</c:v>
                </c:pt>
                <c:pt idx="2038">
                  <c:v>-4360</c:v>
                </c:pt>
                <c:pt idx="2039">
                  <c:v>-4355</c:v>
                </c:pt>
                <c:pt idx="2040">
                  <c:v>-4350</c:v>
                </c:pt>
                <c:pt idx="2041">
                  <c:v>-4345</c:v>
                </c:pt>
                <c:pt idx="2042">
                  <c:v>-4340</c:v>
                </c:pt>
                <c:pt idx="2043">
                  <c:v>-4335</c:v>
                </c:pt>
                <c:pt idx="2044">
                  <c:v>-4330</c:v>
                </c:pt>
                <c:pt idx="2045">
                  <c:v>-4325</c:v>
                </c:pt>
                <c:pt idx="2046">
                  <c:v>-4320</c:v>
                </c:pt>
                <c:pt idx="2047">
                  <c:v>-4315</c:v>
                </c:pt>
                <c:pt idx="2048">
                  <c:v>-4310</c:v>
                </c:pt>
                <c:pt idx="2049">
                  <c:v>-4305</c:v>
                </c:pt>
                <c:pt idx="2050">
                  <c:v>-4300</c:v>
                </c:pt>
                <c:pt idx="2051">
                  <c:v>-4295</c:v>
                </c:pt>
                <c:pt idx="2052">
                  <c:v>-4290</c:v>
                </c:pt>
                <c:pt idx="2053">
                  <c:v>-4285</c:v>
                </c:pt>
                <c:pt idx="2054">
                  <c:v>-4280</c:v>
                </c:pt>
                <c:pt idx="2055">
                  <c:v>-4275</c:v>
                </c:pt>
                <c:pt idx="2056">
                  <c:v>-4270</c:v>
                </c:pt>
                <c:pt idx="2057">
                  <c:v>-4265</c:v>
                </c:pt>
                <c:pt idx="2058">
                  <c:v>-4260</c:v>
                </c:pt>
                <c:pt idx="2059">
                  <c:v>-4255</c:v>
                </c:pt>
                <c:pt idx="2060">
                  <c:v>-4250</c:v>
                </c:pt>
                <c:pt idx="2061">
                  <c:v>-4245</c:v>
                </c:pt>
                <c:pt idx="2062">
                  <c:v>-4240</c:v>
                </c:pt>
                <c:pt idx="2063">
                  <c:v>-4235</c:v>
                </c:pt>
                <c:pt idx="2064">
                  <c:v>-4230</c:v>
                </c:pt>
                <c:pt idx="2065">
                  <c:v>-4225</c:v>
                </c:pt>
                <c:pt idx="2066">
                  <c:v>-4220</c:v>
                </c:pt>
                <c:pt idx="2067">
                  <c:v>-4215</c:v>
                </c:pt>
                <c:pt idx="2068">
                  <c:v>-4210</c:v>
                </c:pt>
                <c:pt idx="2069">
                  <c:v>-4205</c:v>
                </c:pt>
                <c:pt idx="2070">
                  <c:v>-4200</c:v>
                </c:pt>
                <c:pt idx="2071">
                  <c:v>-4195</c:v>
                </c:pt>
                <c:pt idx="2072">
                  <c:v>-4190</c:v>
                </c:pt>
                <c:pt idx="2073">
                  <c:v>-4185</c:v>
                </c:pt>
                <c:pt idx="2074">
                  <c:v>-4180</c:v>
                </c:pt>
                <c:pt idx="2075">
                  <c:v>-4175</c:v>
                </c:pt>
                <c:pt idx="2076">
                  <c:v>-4170</c:v>
                </c:pt>
                <c:pt idx="2077">
                  <c:v>-4165</c:v>
                </c:pt>
                <c:pt idx="2078">
                  <c:v>-4160</c:v>
                </c:pt>
                <c:pt idx="2079">
                  <c:v>-4155</c:v>
                </c:pt>
                <c:pt idx="2080">
                  <c:v>-4150</c:v>
                </c:pt>
                <c:pt idx="2081">
                  <c:v>-4145</c:v>
                </c:pt>
                <c:pt idx="2082">
                  <c:v>-4140</c:v>
                </c:pt>
                <c:pt idx="2083">
                  <c:v>-4135</c:v>
                </c:pt>
                <c:pt idx="2084">
                  <c:v>-4130</c:v>
                </c:pt>
                <c:pt idx="2085">
                  <c:v>-4125</c:v>
                </c:pt>
                <c:pt idx="2086">
                  <c:v>-4120</c:v>
                </c:pt>
                <c:pt idx="2087">
                  <c:v>-4115</c:v>
                </c:pt>
                <c:pt idx="2088">
                  <c:v>-4110</c:v>
                </c:pt>
                <c:pt idx="2089">
                  <c:v>-4105</c:v>
                </c:pt>
                <c:pt idx="2090">
                  <c:v>-4100</c:v>
                </c:pt>
                <c:pt idx="2091">
                  <c:v>-4095</c:v>
                </c:pt>
                <c:pt idx="2092">
                  <c:v>-4090</c:v>
                </c:pt>
                <c:pt idx="2093">
                  <c:v>-4085</c:v>
                </c:pt>
                <c:pt idx="2094">
                  <c:v>-4080</c:v>
                </c:pt>
                <c:pt idx="2095">
                  <c:v>-4075</c:v>
                </c:pt>
                <c:pt idx="2096">
                  <c:v>-4070</c:v>
                </c:pt>
                <c:pt idx="2097">
                  <c:v>-4065</c:v>
                </c:pt>
                <c:pt idx="2098">
                  <c:v>-4060</c:v>
                </c:pt>
                <c:pt idx="2099">
                  <c:v>-4055</c:v>
                </c:pt>
                <c:pt idx="2100">
                  <c:v>-4050</c:v>
                </c:pt>
                <c:pt idx="2101">
                  <c:v>-4045</c:v>
                </c:pt>
                <c:pt idx="2102">
                  <c:v>-4040</c:v>
                </c:pt>
                <c:pt idx="2103">
                  <c:v>-4035</c:v>
                </c:pt>
                <c:pt idx="2104">
                  <c:v>-4030</c:v>
                </c:pt>
                <c:pt idx="2105">
                  <c:v>-4025</c:v>
                </c:pt>
                <c:pt idx="2106">
                  <c:v>-4020</c:v>
                </c:pt>
                <c:pt idx="2107">
                  <c:v>-4015</c:v>
                </c:pt>
                <c:pt idx="2108">
                  <c:v>-4010</c:v>
                </c:pt>
                <c:pt idx="2109">
                  <c:v>-4005</c:v>
                </c:pt>
                <c:pt idx="2110">
                  <c:v>-4000</c:v>
                </c:pt>
                <c:pt idx="2111">
                  <c:v>-3995</c:v>
                </c:pt>
                <c:pt idx="2112">
                  <c:v>-3990</c:v>
                </c:pt>
                <c:pt idx="2113">
                  <c:v>-3985</c:v>
                </c:pt>
                <c:pt idx="2114">
                  <c:v>-3980</c:v>
                </c:pt>
                <c:pt idx="2115">
                  <c:v>-3975</c:v>
                </c:pt>
                <c:pt idx="2116">
                  <c:v>-3970</c:v>
                </c:pt>
                <c:pt idx="2117">
                  <c:v>-3965</c:v>
                </c:pt>
                <c:pt idx="2118">
                  <c:v>-3960</c:v>
                </c:pt>
                <c:pt idx="2119">
                  <c:v>-3955</c:v>
                </c:pt>
                <c:pt idx="2120">
                  <c:v>-3950</c:v>
                </c:pt>
                <c:pt idx="2121">
                  <c:v>-3945</c:v>
                </c:pt>
                <c:pt idx="2122">
                  <c:v>-3940</c:v>
                </c:pt>
                <c:pt idx="2123">
                  <c:v>-3935</c:v>
                </c:pt>
                <c:pt idx="2124">
                  <c:v>-3930</c:v>
                </c:pt>
                <c:pt idx="2125">
                  <c:v>-3925</c:v>
                </c:pt>
                <c:pt idx="2126">
                  <c:v>-3920</c:v>
                </c:pt>
                <c:pt idx="2127">
                  <c:v>-3915</c:v>
                </c:pt>
                <c:pt idx="2128">
                  <c:v>-3910</c:v>
                </c:pt>
                <c:pt idx="2129">
                  <c:v>-3905</c:v>
                </c:pt>
                <c:pt idx="2130">
                  <c:v>-3900</c:v>
                </c:pt>
                <c:pt idx="2131">
                  <c:v>-3895</c:v>
                </c:pt>
                <c:pt idx="2132">
                  <c:v>-3890</c:v>
                </c:pt>
                <c:pt idx="2133">
                  <c:v>-3885</c:v>
                </c:pt>
                <c:pt idx="2134">
                  <c:v>-3880</c:v>
                </c:pt>
                <c:pt idx="2135">
                  <c:v>-3875</c:v>
                </c:pt>
                <c:pt idx="2136">
                  <c:v>-3870</c:v>
                </c:pt>
                <c:pt idx="2137">
                  <c:v>-3865</c:v>
                </c:pt>
                <c:pt idx="2138">
                  <c:v>-3860</c:v>
                </c:pt>
                <c:pt idx="2139">
                  <c:v>-3855</c:v>
                </c:pt>
                <c:pt idx="2140">
                  <c:v>-3850</c:v>
                </c:pt>
                <c:pt idx="2141">
                  <c:v>-3845</c:v>
                </c:pt>
                <c:pt idx="2142">
                  <c:v>-3840</c:v>
                </c:pt>
                <c:pt idx="2143">
                  <c:v>-3835</c:v>
                </c:pt>
                <c:pt idx="2144">
                  <c:v>-3830</c:v>
                </c:pt>
                <c:pt idx="2145">
                  <c:v>-3825</c:v>
                </c:pt>
                <c:pt idx="2146">
                  <c:v>-3820</c:v>
                </c:pt>
                <c:pt idx="2147">
                  <c:v>-3815</c:v>
                </c:pt>
                <c:pt idx="2148">
                  <c:v>-3810</c:v>
                </c:pt>
                <c:pt idx="2149">
                  <c:v>-3805</c:v>
                </c:pt>
                <c:pt idx="2150">
                  <c:v>-3800</c:v>
                </c:pt>
                <c:pt idx="2151">
                  <c:v>-3795</c:v>
                </c:pt>
                <c:pt idx="2152">
                  <c:v>-3790</c:v>
                </c:pt>
                <c:pt idx="2153">
                  <c:v>-3785</c:v>
                </c:pt>
                <c:pt idx="2154">
                  <c:v>-3780</c:v>
                </c:pt>
                <c:pt idx="2155">
                  <c:v>-3775</c:v>
                </c:pt>
                <c:pt idx="2156">
                  <c:v>-3770</c:v>
                </c:pt>
                <c:pt idx="2157">
                  <c:v>-3765</c:v>
                </c:pt>
                <c:pt idx="2158">
                  <c:v>-3760</c:v>
                </c:pt>
                <c:pt idx="2159">
                  <c:v>-3755</c:v>
                </c:pt>
                <c:pt idx="2160">
                  <c:v>-3750</c:v>
                </c:pt>
                <c:pt idx="2161">
                  <c:v>-3745</c:v>
                </c:pt>
                <c:pt idx="2162">
                  <c:v>-3740</c:v>
                </c:pt>
                <c:pt idx="2163">
                  <c:v>-3735</c:v>
                </c:pt>
                <c:pt idx="2164">
                  <c:v>-3730</c:v>
                </c:pt>
                <c:pt idx="2165">
                  <c:v>-3725</c:v>
                </c:pt>
                <c:pt idx="2166">
                  <c:v>-3720</c:v>
                </c:pt>
                <c:pt idx="2167">
                  <c:v>-3715</c:v>
                </c:pt>
                <c:pt idx="2168">
                  <c:v>-3710</c:v>
                </c:pt>
                <c:pt idx="2169">
                  <c:v>-3705</c:v>
                </c:pt>
                <c:pt idx="2170">
                  <c:v>-3700</c:v>
                </c:pt>
                <c:pt idx="2171">
                  <c:v>-3695</c:v>
                </c:pt>
                <c:pt idx="2172">
                  <c:v>-3690</c:v>
                </c:pt>
                <c:pt idx="2173">
                  <c:v>-3685</c:v>
                </c:pt>
                <c:pt idx="2174">
                  <c:v>-3680</c:v>
                </c:pt>
                <c:pt idx="2175">
                  <c:v>-3675</c:v>
                </c:pt>
                <c:pt idx="2176">
                  <c:v>-3670</c:v>
                </c:pt>
                <c:pt idx="2177">
                  <c:v>-3665</c:v>
                </c:pt>
                <c:pt idx="2178">
                  <c:v>-3660</c:v>
                </c:pt>
                <c:pt idx="2179">
                  <c:v>-3655</c:v>
                </c:pt>
                <c:pt idx="2180">
                  <c:v>-3650</c:v>
                </c:pt>
                <c:pt idx="2181">
                  <c:v>-3645</c:v>
                </c:pt>
                <c:pt idx="2182">
                  <c:v>-3640</c:v>
                </c:pt>
                <c:pt idx="2183">
                  <c:v>-3635</c:v>
                </c:pt>
                <c:pt idx="2184">
                  <c:v>-3630</c:v>
                </c:pt>
                <c:pt idx="2185">
                  <c:v>-3625</c:v>
                </c:pt>
                <c:pt idx="2186">
                  <c:v>-3620</c:v>
                </c:pt>
                <c:pt idx="2187">
                  <c:v>-3615</c:v>
                </c:pt>
                <c:pt idx="2188">
                  <c:v>-3610</c:v>
                </c:pt>
                <c:pt idx="2189">
                  <c:v>-3605</c:v>
                </c:pt>
                <c:pt idx="2190">
                  <c:v>-3600</c:v>
                </c:pt>
                <c:pt idx="2191">
                  <c:v>-3595</c:v>
                </c:pt>
                <c:pt idx="2192">
                  <c:v>-3590</c:v>
                </c:pt>
                <c:pt idx="2193">
                  <c:v>-3585</c:v>
                </c:pt>
                <c:pt idx="2194">
                  <c:v>-3580</c:v>
                </c:pt>
                <c:pt idx="2195">
                  <c:v>-3575</c:v>
                </c:pt>
                <c:pt idx="2196">
                  <c:v>-3570</c:v>
                </c:pt>
                <c:pt idx="2197">
                  <c:v>-3565</c:v>
                </c:pt>
                <c:pt idx="2198">
                  <c:v>-3560</c:v>
                </c:pt>
                <c:pt idx="2199">
                  <c:v>-3555</c:v>
                </c:pt>
                <c:pt idx="2200">
                  <c:v>-3550</c:v>
                </c:pt>
                <c:pt idx="2201">
                  <c:v>-3545</c:v>
                </c:pt>
                <c:pt idx="2202">
                  <c:v>-3540</c:v>
                </c:pt>
                <c:pt idx="2203">
                  <c:v>-3535</c:v>
                </c:pt>
                <c:pt idx="2204">
                  <c:v>-3530</c:v>
                </c:pt>
                <c:pt idx="2205">
                  <c:v>-3525</c:v>
                </c:pt>
                <c:pt idx="2206">
                  <c:v>-3520</c:v>
                </c:pt>
                <c:pt idx="2207">
                  <c:v>-3515</c:v>
                </c:pt>
                <c:pt idx="2208">
                  <c:v>-3510</c:v>
                </c:pt>
                <c:pt idx="2209">
                  <c:v>-3505</c:v>
                </c:pt>
                <c:pt idx="2210">
                  <c:v>-3500</c:v>
                </c:pt>
                <c:pt idx="2211">
                  <c:v>-3495</c:v>
                </c:pt>
                <c:pt idx="2212">
                  <c:v>-3490</c:v>
                </c:pt>
                <c:pt idx="2213">
                  <c:v>-3485</c:v>
                </c:pt>
                <c:pt idx="2214">
                  <c:v>-3480</c:v>
                </c:pt>
                <c:pt idx="2215">
                  <c:v>-3475</c:v>
                </c:pt>
                <c:pt idx="2216">
                  <c:v>-3470</c:v>
                </c:pt>
                <c:pt idx="2217">
                  <c:v>-3465</c:v>
                </c:pt>
                <c:pt idx="2218">
                  <c:v>-3460</c:v>
                </c:pt>
                <c:pt idx="2219">
                  <c:v>-3455</c:v>
                </c:pt>
                <c:pt idx="2220">
                  <c:v>-3450</c:v>
                </c:pt>
                <c:pt idx="2221">
                  <c:v>-3445</c:v>
                </c:pt>
                <c:pt idx="2222">
                  <c:v>-3440</c:v>
                </c:pt>
                <c:pt idx="2223">
                  <c:v>-3435</c:v>
                </c:pt>
                <c:pt idx="2224">
                  <c:v>-3430</c:v>
                </c:pt>
                <c:pt idx="2225">
                  <c:v>-3425</c:v>
                </c:pt>
                <c:pt idx="2226">
                  <c:v>-3420</c:v>
                </c:pt>
                <c:pt idx="2227">
                  <c:v>-3415</c:v>
                </c:pt>
                <c:pt idx="2228">
                  <c:v>-3410</c:v>
                </c:pt>
                <c:pt idx="2229">
                  <c:v>-3405</c:v>
                </c:pt>
                <c:pt idx="2230">
                  <c:v>-3400</c:v>
                </c:pt>
                <c:pt idx="2231">
                  <c:v>-3395</c:v>
                </c:pt>
                <c:pt idx="2232">
                  <c:v>-3390</c:v>
                </c:pt>
                <c:pt idx="2233">
                  <c:v>-3385</c:v>
                </c:pt>
                <c:pt idx="2234">
                  <c:v>-3380</c:v>
                </c:pt>
                <c:pt idx="2235">
                  <c:v>-3375</c:v>
                </c:pt>
                <c:pt idx="2236">
                  <c:v>-3370</c:v>
                </c:pt>
                <c:pt idx="2237">
                  <c:v>-3365</c:v>
                </c:pt>
                <c:pt idx="2238">
                  <c:v>-3360</c:v>
                </c:pt>
                <c:pt idx="2239">
                  <c:v>-3355</c:v>
                </c:pt>
                <c:pt idx="2240">
                  <c:v>-3350</c:v>
                </c:pt>
                <c:pt idx="2241">
                  <c:v>-3345</c:v>
                </c:pt>
                <c:pt idx="2242">
                  <c:v>-3340</c:v>
                </c:pt>
                <c:pt idx="2243">
                  <c:v>-3335</c:v>
                </c:pt>
                <c:pt idx="2244">
                  <c:v>-3330</c:v>
                </c:pt>
                <c:pt idx="2245">
                  <c:v>-3325</c:v>
                </c:pt>
                <c:pt idx="2246">
                  <c:v>-3320</c:v>
                </c:pt>
                <c:pt idx="2247">
                  <c:v>-3315</c:v>
                </c:pt>
                <c:pt idx="2248">
                  <c:v>-3310</c:v>
                </c:pt>
                <c:pt idx="2249">
                  <c:v>-3305</c:v>
                </c:pt>
                <c:pt idx="2250">
                  <c:v>-3300</c:v>
                </c:pt>
                <c:pt idx="2251">
                  <c:v>-3295</c:v>
                </c:pt>
                <c:pt idx="2252">
                  <c:v>-3290</c:v>
                </c:pt>
                <c:pt idx="2253">
                  <c:v>-3285</c:v>
                </c:pt>
                <c:pt idx="2254">
                  <c:v>-3280</c:v>
                </c:pt>
                <c:pt idx="2255">
                  <c:v>-3275</c:v>
                </c:pt>
                <c:pt idx="2256">
                  <c:v>-3270</c:v>
                </c:pt>
                <c:pt idx="2257">
                  <c:v>-3265</c:v>
                </c:pt>
                <c:pt idx="2258">
                  <c:v>-3260</c:v>
                </c:pt>
                <c:pt idx="2259">
                  <c:v>-3255</c:v>
                </c:pt>
                <c:pt idx="2260">
                  <c:v>-3250</c:v>
                </c:pt>
                <c:pt idx="2261">
                  <c:v>-3245</c:v>
                </c:pt>
                <c:pt idx="2262">
                  <c:v>-3240</c:v>
                </c:pt>
                <c:pt idx="2263">
                  <c:v>-3235</c:v>
                </c:pt>
                <c:pt idx="2264">
                  <c:v>-3230</c:v>
                </c:pt>
                <c:pt idx="2265">
                  <c:v>-3225</c:v>
                </c:pt>
                <c:pt idx="2266">
                  <c:v>-3220</c:v>
                </c:pt>
                <c:pt idx="2267">
                  <c:v>-3215</c:v>
                </c:pt>
                <c:pt idx="2268">
                  <c:v>-3210</c:v>
                </c:pt>
                <c:pt idx="2269">
                  <c:v>-3205</c:v>
                </c:pt>
                <c:pt idx="2270">
                  <c:v>-3200</c:v>
                </c:pt>
                <c:pt idx="2271">
                  <c:v>-3195</c:v>
                </c:pt>
                <c:pt idx="2272">
                  <c:v>-3190</c:v>
                </c:pt>
                <c:pt idx="2273">
                  <c:v>-3185</c:v>
                </c:pt>
                <c:pt idx="2274">
                  <c:v>-3180</c:v>
                </c:pt>
                <c:pt idx="2275">
                  <c:v>-3175</c:v>
                </c:pt>
                <c:pt idx="2276">
                  <c:v>-3170</c:v>
                </c:pt>
                <c:pt idx="2277">
                  <c:v>-3165</c:v>
                </c:pt>
                <c:pt idx="2278">
                  <c:v>-3160</c:v>
                </c:pt>
                <c:pt idx="2279">
                  <c:v>-3155</c:v>
                </c:pt>
                <c:pt idx="2280">
                  <c:v>-3150</c:v>
                </c:pt>
                <c:pt idx="2281">
                  <c:v>-3145</c:v>
                </c:pt>
                <c:pt idx="2282">
                  <c:v>-3140</c:v>
                </c:pt>
                <c:pt idx="2283">
                  <c:v>-3135</c:v>
                </c:pt>
                <c:pt idx="2284">
                  <c:v>-3130</c:v>
                </c:pt>
                <c:pt idx="2285">
                  <c:v>-3125</c:v>
                </c:pt>
                <c:pt idx="2286">
                  <c:v>-3120</c:v>
                </c:pt>
                <c:pt idx="2287">
                  <c:v>-3115</c:v>
                </c:pt>
                <c:pt idx="2288">
                  <c:v>-3110</c:v>
                </c:pt>
                <c:pt idx="2289">
                  <c:v>-3105</c:v>
                </c:pt>
                <c:pt idx="2290">
                  <c:v>-3100</c:v>
                </c:pt>
                <c:pt idx="2291">
                  <c:v>-3095</c:v>
                </c:pt>
                <c:pt idx="2292">
                  <c:v>-3090</c:v>
                </c:pt>
                <c:pt idx="2293">
                  <c:v>-3085</c:v>
                </c:pt>
                <c:pt idx="2294">
                  <c:v>-3080</c:v>
                </c:pt>
                <c:pt idx="2295">
                  <c:v>-3075</c:v>
                </c:pt>
                <c:pt idx="2296">
                  <c:v>-3070</c:v>
                </c:pt>
                <c:pt idx="2297">
                  <c:v>-3065</c:v>
                </c:pt>
                <c:pt idx="2298">
                  <c:v>-3060</c:v>
                </c:pt>
                <c:pt idx="2299">
                  <c:v>-3055</c:v>
                </c:pt>
                <c:pt idx="2300">
                  <c:v>-3050</c:v>
                </c:pt>
                <c:pt idx="2301">
                  <c:v>-3045</c:v>
                </c:pt>
                <c:pt idx="2302">
                  <c:v>-3040</c:v>
                </c:pt>
                <c:pt idx="2303">
                  <c:v>-3035</c:v>
                </c:pt>
                <c:pt idx="2304">
                  <c:v>-3030</c:v>
                </c:pt>
                <c:pt idx="2305">
                  <c:v>-3025</c:v>
                </c:pt>
                <c:pt idx="2306">
                  <c:v>-3020</c:v>
                </c:pt>
                <c:pt idx="2307">
                  <c:v>-3015</c:v>
                </c:pt>
                <c:pt idx="2308">
                  <c:v>-3010</c:v>
                </c:pt>
                <c:pt idx="2309">
                  <c:v>-3005</c:v>
                </c:pt>
                <c:pt idx="2310">
                  <c:v>-3000</c:v>
                </c:pt>
                <c:pt idx="2311">
                  <c:v>-2995</c:v>
                </c:pt>
                <c:pt idx="2312">
                  <c:v>-2990</c:v>
                </c:pt>
                <c:pt idx="2313">
                  <c:v>-2985</c:v>
                </c:pt>
                <c:pt idx="2314">
                  <c:v>-2980</c:v>
                </c:pt>
                <c:pt idx="2315">
                  <c:v>-2975</c:v>
                </c:pt>
                <c:pt idx="2316">
                  <c:v>-2970</c:v>
                </c:pt>
                <c:pt idx="2317">
                  <c:v>-2965</c:v>
                </c:pt>
                <c:pt idx="2318">
                  <c:v>-2960</c:v>
                </c:pt>
                <c:pt idx="2319">
                  <c:v>-2955</c:v>
                </c:pt>
                <c:pt idx="2320">
                  <c:v>-2950</c:v>
                </c:pt>
                <c:pt idx="2321">
                  <c:v>-2945</c:v>
                </c:pt>
                <c:pt idx="2322">
                  <c:v>-2940</c:v>
                </c:pt>
                <c:pt idx="2323">
                  <c:v>-2935</c:v>
                </c:pt>
                <c:pt idx="2324">
                  <c:v>-2930</c:v>
                </c:pt>
                <c:pt idx="2325">
                  <c:v>-2925</c:v>
                </c:pt>
                <c:pt idx="2326">
                  <c:v>-2920</c:v>
                </c:pt>
                <c:pt idx="2327">
                  <c:v>-2915</c:v>
                </c:pt>
                <c:pt idx="2328">
                  <c:v>-2910</c:v>
                </c:pt>
                <c:pt idx="2329">
                  <c:v>-2905</c:v>
                </c:pt>
                <c:pt idx="2330">
                  <c:v>-2900</c:v>
                </c:pt>
                <c:pt idx="2331">
                  <c:v>-2895</c:v>
                </c:pt>
                <c:pt idx="2332">
                  <c:v>-2890</c:v>
                </c:pt>
                <c:pt idx="2333">
                  <c:v>-2885</c:v>
                </c:pt>
                <c:pt idx="2334">
                  <c:v>-2880</c:v>
                </c:pt>
                <c:pt idx="2335">
                  <c:v>-2875</c:v>
                </c:pt>
                <c:pt idx="2336">
                  <c:v>-2870</c:v>
                </c:pt>
                <c:pt idx="2337">
                  <c:v>-2865</c:v>
                </c:pt>
                <c:pt idx="2338">
                  <c:v>-2860</c:v>
                </c:pt>
                <c:pt idx="2339">
                  <c:v>-2855</c:v>
                </c:pt>
                <c:pt idx="2340">
                  <c:v>-2850</c:v>
                </c:pt>
                <c:pt idx="2341">
                  <c:v>-2845</c:v>
                </c:pt>
                <c:pt idx="2342">
                  <c:v>-2840</c:v>
                </c:pt>
                <c:pt idx="2343">
                  <c:v>-2835</c:v>
                </c:pt>
                <c:pt idx="2344">
                  <c:v>-2830</c:v>
                </c:pt>
                <c:pt idx="2345">
                  <c:v>-2825</c:v>
                </c:pt>
                <c:pt idx="2346">
                  <c:v>-2820</c:v>
                </c:pt>
                <c:pt idx="2347">
                  <c:v>-2815</c:v>
                </c:pt>
                <c:pt idx="2348">
                  <c:v>-2810</c:v>
                </c:pt>
                <c:pt idx="2349">
                  <c:v>-2805</c:v>
                </c:pt>
                <c:pt idx="2350">
                  <c:v>-2800</c:v>
                </c:pt>
                <c:pt idx="2351">
                  <c:v>-2795</c:v>
                </c:pt>
                <c:pt idx="2352">
                  <c:v>-2790</c:v>
                </c:pt>
                <c:pt idx="2353">
                  <c:v>-2785</c:v>
                </c:pt>
                <c:pt idx="2354">
                  <c:v>-2780</c:v>
                </c:pt>
                <c:pt idx="2355">
                  <c:v>-2775</c:v>
                </c:pt>
                <c:pt idx="2356">
                  <c:v>-2770</c:v>
                </c:pt>
                <c:pt idx="2357">
                  <c:v>-2765</c:v>
                </c:pt>
                <c:pt idx="2358">
                  <c:v>-2760</c:v>
                </c:pt>
                <c:pt idx="2359">
                  <c:v>-2755</c:v>
                </c:pt>
                <c:pt idx="2360">
                  <c:v>-2750</c:v>
                </c:pt>
                <c:pt idx="2361">
                  <c:v>-2745</c:v>
                </c:pt>
                <c:pt idx="2362">
                  <c:v>-2740</c:v>
                </c:pt>
                <c:pt idx="2363">
                  <c:v>-2735</c:v>
                </c:pt>
                <c:pt idx="2364">
                  <c:v>-2730</c:v>
                </c:pt>
                <c:pt idx="2365">
                  <c:v>-2725</c:v>
                </c:pt>
                <c:pt idx="2366">
                  <c:v>-2720</c:v>
                </c:pt>
                <c:pt idx="2367">
                  <c:v>-2715</c:v>
                </c:pt>
                <c:pt idx="2368">
                  <c:v>-2710</c:v>
                </c:pt>
                <c:pt idx="2369">
                  <c:v>-2705</c:v>
                </c:pt>
                <c:pt idx="2370">
                  <c:v>-2700</c:v>
                </c:pt>
                <c:pt idx="2371">
                  <c:v>-2695</c:v>
                </c:pt>
                <c:pt idx="2372">
                  <c:v>-2690</c:v>
                </c:pt>
                <c:pt idx="2373">
                  <c:v>-2685</c:v>
                </c:pt>
                <c:pt idx="2374">
                  <c:v>-2680</c:v>
                </c:pt>
                <c:pt idx="2375">
                  <c:v>-2675</c:v>
                </c:pt>
                <c:pt idx="2376">
                  <c:v>-2670</c:v>
                </c:pt>
                <c:pt idx="2377">
                  <c:v>-2665</c:v>
                </c:pt>
                <c:pt idx="2378">
                  <c:v>-2660</c:v>
                </c:pt>
                <c:pt idx="2379">
                  <c:v>-2655</c:v>
                </c:pt>
                <c:pt idx="2380">
                  <c:v>-2650</c:v>
                </c:pt>
                <c:pt idx="2381">
                  <c:v>-2645</c:v>
                </c:pt>
                <c:pt idx="2382">
                  <c:v>-2640</c:v>
                </c:pt>
                <c:pt idx="2383">
                  <c:v>-2635</c:v>
                </c:pt>
                <c:pt idx="2384">
                  <c:v>-2630</c:v>
                </c:pt>
                <c:pt idx="2385">
                  <c:v>-2625</c:v>
                </c:pt>
                <c:pt idx="2386">
                  <c:v>-2620</c:v>
                </c:pt>
                <c:pt idx="2387">
                  <c:v>-2615</c:v>
                </c:pt>
                <c:pt idx="2388">
                  <c:v>-2610</c:v>
                </c:pt>
                <c:pt idx="2389">
                  <c:v>-2605</c:v>
                </c:pt>
                <c:pt idx="2390">
                  <c:v>-2600</c:v>
                </c:pt>
                <c:pt idx="2391">
                  <c:v>-2595</c:v>
                </c:pt>
                <c:pt idx="2392">
                  <c:v>-2590</c:v>
                </c:pt>
                <c:pt idx="2393">
                  <c:v>-2585</c:v>
                </c:pt>
                <c:pt idx="2394">
                  <c:v>-2580</c:v>
                </c:pt>
                <c:pt idx="2395">
                  <c:v>-2575</c:v>
                </c:pt>
                <c:pt idx="2396">
                  <c:v>-2570</c:v>
                </c:pt>
                <c:pt idx="2397">
                  <c:v>-2565</c:v>
                </c:pt>
                <c:pt idx="2398">
                  <c:v>-2560</c:v>
                </c:pt>
                <c:pt idx="2399">
                  <c:v>-2555</c:v>
                </c:pt>
                <c:pt idx="2400">
                  <c:v>-2550</c:v>
                </c:pt>
                <c:pt idx="2401">
                  <c:v>-2545</c:v>
                </c:pt>
                <c:pt idx="2402">
                  <c:v>-2540</c:v>
                </c:pt>
                <c:pt idx="2403">
                  <c:v>-2535</c:v>
                </c:pt>
                <c:pt idx="2404">
                  <c:v>-2530</c:v>
                </c:pt>
                <c:pt idx="2405">
                  <c:v>-2525</c:v>
                </c:pt>
                <c:pt idx="2406">
                  <c:v>-2520</c:v>
                </c:pt>
                <c:pt idx="2407">
                  <c:v>-2515</c:v>
                </c:pt>
                <c:pt idx="2408">
                  <c:v>-2510</c:v>
                </c:pt>
                <c:pt idx="2409">
                  <c:v>-2505</c:v>
                </c:pt>
                <c:pt idx="2410">
                  <c:v>-2500</c:v>
                </c:pt>
                <c:pt idx="2411">
                  <c:v>-2495</c:v>
                </c:pt>
                <c:pt idx="2412">
                  <c:v>-2490</c:v>
                </c:pt>
                <c:pt idx="2413">
                  <c:v>-2485</c:v>
                </c:pt>
                <c:pt idx="2414">
                  <c:v>-2480</c:v>
                </c:pt>
                <c:pt idx="2415">
                  <c:v>-2475</c:v>
                </c:pt>
                <c:pt idx="2416">
                  <c:v>-2470</c:v>
                </c:pt>
                <c:pt idx="2417">
                  <c:v>-2465</c:v>
                </c:pt>
                <c:pt idx="2418">
                  <c:v>-2460</c:v>
                </c:pt>
                <c:pt idx="2419">
                  <c:v>-2455</c:v>
                </c:pt>
                <c:pt idx="2420">
                  <c:v>-2450</c:v>
                </c:pt>
                <c:pt idx="2421">
                  <c:v>-2445</c:v>
                </c:pt>
                <c:pt idx="2422">
                  <c:v>-2440</c:v>
                </c:pt>
                <c:pt idx="2423">
                  <c:v>-2435</c:v>
                </c:pt>
                <c:pt idx="2424">
                  <c:v>-2430</c:v>
                </c:pt>
                <c:pt idx="2425">
                  <c:v>-2425</c:v>
                </c:pt>
                <c:pt idx="2426">
                  <c:v>-2420</c:v>
                </c:pt>
                <c:pt idx="2427">
                  <c:v>-2415</c:v>
                </c:pt>
                <c:pt idx="2428">
                  <c:v>-2410</c:v>
                </c:pt>
                <c:pt idx="2429">
                  <c:v>-2405</c:v>
                </c:pt>
                <c:pt idx="2430">
                  <c:v>-2400</c:v>
                </c:pt>
                <c:pt idx="2431">
                  <c:v>-2395</c:v>
                </c:pt>
                <c:pt idx="2432">
                  <c:v>-2390</c:v>
                </c:pt>
                <c:pt idx="2433">
                  <c:v>-2385</c:v>
                </c:pt>
                <c:pt idx="2434">
                  <c:v>-2380</c:v>
                </c:pt>
                <c:pt idx="2435">
                  <c:v>-2375</c:v>
                </c:pt>
                <c:pt idx="2436">
                  <c:v>-2370</c:v>
                </c:pt>
                <c:pt idx="2437">
                  <c:v>-2365</c:v>
                </c:pt>
                <c:pt idx="2438">
                  <c:v>-2360</c:v>
                </c:pt>
                <c:pt idx="2439">
                  <c:v>-2355</c:v>
                </c:pt>
                <c:pt idx="2440">
                  <c:v>-2350</c:v>
                </c:pt>
                <c:pt idx="2441">
                  <c:v>-2345</c:v>
                </c:pt>
                <c:pt idx="2442">
                  <c:v>-2340</c:v>
                </c:pt>
                <c:pt idx="2443">
                  <c:v>-2335</c:v>
                </c:pt>
                <c:pt idx="2444">
                  <c:v>-2330</c:v>
                </c:pt>
                <c:pt idx="2445">
                  <c:v>-2325</c:v>
                </c:pt>
                <c:pt idx="2446">
                  <c:v>-2320</c:v>
                </c:pt>
                <c:pt idx="2447">
                  <c:v>-2315</c:v>
                </c:pt>
                <c:pt idx="2448">
                  <c:v>-2310</c:v>
                </c:pt>
                <c:pt idx="2449">
                  <c:v>-2305</c:v>
                </c:pt>
                <c:pt idx="2450">
                  <c:v>-2300</c:v>
                </c:pt>
                <c:pt idx="2451">
                  <c:v>-2295</c:v>
                </c:pt>
                <c:pt idx="2452">
                  <c:v>-2290</c:v>
                </c:pt>
                <c:pt idx="2453">
                  <c:v>-2285</c:v>
                </c:pt>
                <c:pt idx="2454">
                  <c:v>-2280</c:v>
                </c:pt>
                <c:pt idx="2455">
                  <c:v>-2275</c:v>
                </c:pt>
                <c:pt idx="2456">
                  <c:v>-2270</c:v>
                </c:pt>
                <c:pt idx="2457">
                  <c:v>-2265</c:v>
                </c:pt>
                <c:pt idx="2458">
                  <c:v>-2260</c:v>
                </c:pt>
                <c:pt idx="2459">
                  <c:v>-2255</c:v>
                </c:pt>
                <c:pt idx="2460">
                  <c:v>-2250</c:v>
                </c:pt>
                <c:pt idx="2461">
                  <c:v>-2245</c:v>
                </c:pt>
                <c:pt idx="2462">
                  <c:v>-2240</c:v>
                </c:pt>
                <c:pt idx="2463">
                  <c:v>-2235</c:v>
                </c:pt>
                <c:pt idx="2464">
                  <c:v>-2230</c:v>
                </c:pt>
                <c:pt idx="2465">
                  <c:v>-2225</c:v>
                </c:pt>
                <c:pt idx="2466">
                  <c:v>-2220</c:v>
                </c:pt>
                <c:pt idx="2467">
                  <c:v>-2215</c:v>
                </c:pt>
                <c:pt idx="2468">
                  <c:v>-2210</c:v>
                </c:pt>
                <c:pt idx="2469">
                  <c:v>-2205</c:v>
                </c:pt>
                <c:pt idx="2470">
                  <c:v>-2200</c:v>
                </c:pt>
                <c:pt idx="2471">
                  <c:v>-2195</c:v>
                </c:pt>
                <c:pt idx="2472">
                  <c:v>-2190</c:v>
                </c:pt>
                <c:pt idx="2473">
                  <c:v>-2185</c:v>
                </c:pt>
                <c:pt idx="2474">
                  <c:v>-2180</c:v>
                </c:pt>
                <c:pt idx="2475">
                  <c:v>-2175</c:v>
                </c:pt>
                <c:pt idx="2476">
                  <c:v>-2170</c:v>
                </c:pt>
                <c:pt idx="2477">
                  <c:v>-2165</c:v>
                </c:pt>
                <c:pt idx="2478">
                  <c:v>-2160</c:v>
                </c:pt>
                <c:pt idx="2479">
                  <c:v>-2155</c:v>
                </c:pt>
                <c:pt idx="2480">
                  <c:v>-2150</c:v>
                </c:pt>
                <c:pt idx="2481">
                  <c:v>-2145</c:v>
                </c:pt>
                <c:pt idx="2482">
                  <c:v>-2140</c:v>
                </c:pt>
                <c:pt idx="2483">
                  <c:v>-2135</c:v>
                </c:pt>
                <c:pt idx="2484">
                  <c:v>-2130</c:v>
                </c:pt>
                <c:pt idx="2485">
                  <c:v>-2125</c:v>
                </c:pt>
                <c:pt idx="2486">
                  <c:v>-2120</c:v>
                </c:pt>
                <c:pt idx="2487">
                  <c:v>-2115</c:v>
                </c:pt>
                <c:pt idx="2488">
                  <c:v>-2110</c:v>
                </c:pt>
                <c:pt idx="2489">
                  <c:v>-2105</c:v>
                </c:pt>
                <c:pt idx="2490">
                  <c:v>-2100</c:v>
                </c:pt>
                <c:pt idx="2491">
                  <c:v>-2095</c:v>
                </c:pt>
                <c:pt idx="2492">
                  <c:v>-2090</c:v>
                </c:pt>
                <c:pt idx="2493">
                  <c:v>-2085</c:v>
                </c:pt>
                <c:pt idx="2494">
                  <c:v>-2080</c:v>
                </c:pt>
                <c:pt idx="2495">
                  <c:v>-2075</c:v>
                </c:pt>
                <c:pt idx="2496">
                  <c:v>-2070</c:v>
                </c:pt>
                <c:pt idx="2497">
                  <c:v>-2065</c:v>
                </c:pt>
                <c:pt idx="2498">
                  <c:v>-2060</c:v>
                </c:pt>
                <c:pt idx="2499">
                  <c:v>-2055</c:v>
                </c:pt>
                <c:pt idx="2500">
                  <c:v>-2050</c:v>
                </c:pt>
                <c:pt idx="2501">
                  <c:v>-2045</c:v>
                </c:pt>
                <c:pt idx="2502">
                  <c:v>-2040</c:v>
                </c:pt>
                <c:pt idx="2503">
                  <c:v>-2035</c:v>
                </c:pt>
                <c:pt idx="2504">
                  <c:v>-2030</c:v>
                </c:pt>
                <c:pt idx="2505">
                  <c:v>-2025</c:v>
                </c:pt>
                <c:pt idx="2506">
                  <c:v>-2020</c:v>
                </c:pt>
                <c:pt idx="2507">
                  <c:v>-2015</c:v>
                </c:pt>
                <c:pt idx="2508">
                  <c:v>-2010</c:v>
                </c:pt>
                <c:pt idx="2509">
                  <c:v>-2005</c:v>
                </c:pt>
                <c:pt idx="2510">
                  <c:v>-2000</c:v>
                </c:pt>
                <c:pt idx="2511">
                  <c:v>-1995</c:v>
                </c:pt>
                <c:pt idx="2512">
                  <c:v>-1990</c:v>
                </c:pt>
                <c:pt idx="2513">
                  <c:v>-1985</c:v>
                </c:pt>
                <c:pt idx="2514">
                  <c:v>-1980</c:v>
                </c:pt>
                <c:pt idx="2515">
                  <c:v>-1975</c:v>
                </c:pt>
                <c:pt idx="2516">
                  <c:v>-1970</c:v>
                </c:pt>
                <c:pt idx="2517">
                  <c:v>-1965</c:v>
                </c:pt>
                <c:pt idx="2518">
                  <c:v>-1960</c:v>
                </c:pt>
                <c:pt idx="2519">
                  <c:v>-1955</c:v>
                </c:pt>
                <c:pt idx="2520">
                  <c:v>-1950</c:v>
                </c:pt>
                <c:pt idx="2521">
                  <c:v>-1945</c:v>
                </c:pt>
                <c:pt idx="2522">
                  <c:v>-1940</c:v>
                </c:pt>
                <c:pt idx="2523">
                  <c:v>-1935</c:v>
                </c:pt>
                <c:pt idx="2524">
                  <c:v>-1930</c:v>
                </c:pt>
                <c:pt idx="2525">
                  <c:v>-1925</c:v>
                </c:pt>
                <c:pt idx="2526">
                  <c:v>-1920</c:v>
                </c:pt>
                <c:pt idx="2527">
                  <c:v>-1915</c:v>
                </c:pt>
                <c:pt idx="2528">
                  <c:v>-1910</c:v>
                </c:pt>
                <c:pt idx="2529">
                  <c:v>-1905</c:v>
                </c:pt>
                <c:pt idx="2530">
                  <c:v>-1900</c:v>
                </c:pt>
                <c:pt idx="2531">
                  <c:v>-1895</c:v>
                </c:pt>
                <c:pt idx="2532">
                  <c:v>-1890</c:v>
                </c:pt>
                <c:pt idx="2533">
                  <c:v>-1885</c:v>
                </c:pt>
                <c:pt idx="2534">
                  <c:v>-1880</c:v>
                </c:pt>
                <c:pt idx="2535">
                  <c:v>-1875</c:v>
                </c:pt>
                <c:pt idx="2536">
                  <c:v>-1870</c:v>
                </c:pt>
                <c:pt idx="2537">
                  <c:v>-1865</c:v>
                </c:pt>
                <c:pt idx="2538">
                  <c:v>-1860</c:v>
                </c:pt>
                <c:pt idx="2539">
                  <c:v>-1855</c:v>
                </c:pt>
                <c:pt idx="2540">
                  <c:v>-1850</c:v>
                </c:pt>
                <c:pt idx="2541">
                  <c:v>-1845</c:v>
                </c:pt>
                <c:pt idx="2542">
                  <c:v>-1840</c:v>
                </c:pt>
                <c:pt idx="2543">
                  <c:v>-1835</c:v>
                </c:pt>
                <c:pt idx="2544">
                  <c:v>-1830</c:v>
                </c:pt>
                <c:pt idx="2545">
                  <c:v>-1825</c:v>
                </c:pt>
                <c:pt idx="2546">
                  <c:v>-1820</c:v>
                </c:pt>
                <c:pt idx="2547">
                  <c:v>-1815</c:v>
                </c:pt>
                <c:pt idx="2548">
                  <c:v>-1810</c:v>
                </c:pt>
                <c:pt idx="2549">
                  <c:v>-1805</c:v>
                </c:pt>
                <c:pt idx="2550">
                  <c:v>-1800</c:v>
                </c:pt>
                <c:pt idx="2551">
                  <c:v>-1795</c:v>
                </c:pt>
                <c:pt idx="2552">
                  <c:v>-1790</c:v>
                </c:pt>
                <c:pt idx="2553">
                  <c:v>-1785</c:v>
                </c:pt>
                <c:pt idx="2554">
                  <c:v>-1780</c:v>
                </c:pt>
                <c:pt idx="2555">
                  <c:v>-1775</c:v>
                </c:pt>
                <c:pt idx="2556">
                  <c:v>-1770</c:v>
                </c:pt>
                <c:pt idx="2557">
                  <c:v>-1765</c:v>
                </c:pt>
                <c:pt idx="2558">
                  <c:v>-1760</c:v>
                </c:pt>
                <c:pt idx="2559">
                  <c:v>-1755</c:v>
                </c:pt>
                <c:pt idx="2560">
                  <c:v>-1750</c:v>
                </c:pt>
                <c:pt idx="2561">
                  <c:v>-1745</c:v>
                </c:pt>
                <c:pt idx="2562">
                  <c:v>-1740</c:v>
                </c:pt>
                <c:pt idx="2563">
                  <c:v>-1735</c:v>
                </c:pt>
                <c:pt idx="2564">
                  <c:v>-1730</c:v>
                </c:pt>
                <c:pt idx="2565">
                  <c:v>-1725</c:v>
                </c:pt>
                <c:pt idx="2566">
                  <c:v>-1720</c:v>
                </c:pt>
                <c:pt idx="2567">
                  <c:v>-1715</c:v>
                </c:pt>
                <c:pt idx="2568">
                  <c:v>-1710</c:v>
                </c:pt>
                <c:pt idx="2569">
                  <c:v>-1705</c:v>
                </c:pt>
                <c:pt idx="2570">
                  <c:v>-1700</c:v>
                </c:pt>
                <c:pt idx="2571">
                  <c:v>-1695</c:v>
                </c:pt>
                <c:pt idx="2572">
                  <c:v>-1690</c:v>
                </c:pt>
                <c:pt idx="2573">
                  <c:v>-1685</c:v>
                </c:pt>
                <c:pt idx="2574">
                  <c:v>-1680</c:v>
                </c:pt>
                <c:pt idx="2575">
                  <c:v>-1675</c:v>
                </c:pt>
                <c:pt idx="2576">
                  <c:v>-1670</c:v>
                </c:pt>
                <c:pt idx="2577">
                  <c:v>-1665</c:v>
                </c:pt>
                <c:pt idx="2578">
                  <c:v>-1660</c:v>
                </c:pt>
                <c:pt idx="2579">
                  <c:v>-1655</c:v>
                </c:pt>
                <c:pt idx="2580">
                  <c:v>-1650</c:v>
                </c:pt>
                <c:pt idx="2581">
                  <c:v>-1645</c:v>
                </c:pt>
                <c:pt idx="2582">
                  <c:v>-1640</c:v>
                </c:pt>
                <c:pt idx="2583">
                  <c:v>-1635</c:v>
                </c:pt>
                <c:pt idx="2584">
                  <c:v>-1630</c:v>
                </c:pt>
                <c:pt idx="2585">
                  <c:v>-1625</c:v>
                </c:pt>
                <c:pt idx="2586">
                  <c:v>-1620</c:v>
                </c:pt>
                <c:pt idx="2587">
                  <c:v>-1615</c:v>
                </c:pt>
                <c:pt idx="2588">
                  <c:v>-1610</c:v>
                </c:pt>
                <c:pt idx="2589">
                  <c:v>-1605</c:v>
                </c:pt>
                <c:pt idx="2590">
                  <c:v>-1600</c:v>
                </c:pt>
                <c:pt idx="2591">
                  <c:v>-1595</c:v>
                </c:pt>
                <c:pt idx="2592">
                  <c:v>-1590</c:v>
                </c:pt>
                <c:pt idx="2593">
                  <c:v>-1585</c:v>
                </c:pt>
                <c:pt idx="2594">
                  <c:v>-1580</c:v>
                </c:pt>
                <c:pt idx="2595">
                  <c:v>-1575</c:v>
                </c:pt>
                <c:pt idx="2596">
                  <c:v>-1570</c:v>
                </c:pt>
                <c:pt idx="2597">
                  <c:v>-1565</c:v>
                </c:pt>
                <c:pt idx="2598">
                  <c:v>-1560</c:v>
                </c:pt>
                <c:pt idx="2599">
                  <c:v>-1555</c:v>
                </c:pt>
                <c:pt idx="2600">
                  <c:v>-1550</c:v>
                </c:pt>
                <c:pt idx="2601">
                  <c:v>-1545</c:v>
                </c:pt>
                <c:pt idx="2602">
                  <c:v>-1540</c:v>
                </c:pt>
                <c:pt idx="2603">
                  <c:v>-1535</c:v>
                </c:pt>
                <c:pt idx="2604">
                  <c:v>-1530</c:v>
                </c:pt>
                <c:pt idx="2605">
                  <c:v>-1525</c:v>
                </c:pt>
                <c:pt idx="2606">
                  <c:v>-1520</c:v>
                </c:pt>
                <c:pt idx="2607">
                  <c:v>-1515</c:v>
                </c:pt>
                <c:pt idx="2608">
                  <c:v>-1510</c:v>
                </c:pt>
                <c:pt idx="2609">
                  <c:v>-1505</c:v>
                </c:pt>
                <c:pt idx="2610">
                  <c:v>-1500</c:v>
                </c:pt>
                <c:pt idx="2611">
                  <c:v>-1495</c:v>
                </c:pt>
                <c:pt idx="2612">
                  <c:v>-1490</c:v>
                </c:pt>
                <c:pt idx="2613">
                  <c:v>-1485</c:v>
                </c:pt>
                <c:pt idx="2614">
                  <c:v>-1480</c:v>
                </c:pt>
                <c:pt idx="2615">
                  <c:v>-1475</c:v>
                </c:pt>
                <c:pt idx="2616">
                  <c:v>-1470</c:v>
                </c:pt>
                <c:pt idx="2617">
                  <c:v>-1465</c:v>
                </c:pt>
                <c:pt idx="2618">
                  <c:v>-1460</c:v>
                </c:pt>
                <c:pt idx="2619">
                  <c:v>-1455</c:v>
                </c:pt>
                <c:pt idx="2620">
                  <c:v>-1450</c:v>
                </c:pt>
                <c:pt idx="2621">
                  <c:v>-1445</c:v>
                </c:pt>
                <c:pt idx="2622">
                  <c:v>-1440</c:v>
                </c:pt>
                <c:pt idx="2623">
                  <c:v>-1435</c:v>
                </c:pt>
                <c:pt idx="2624">
                  <c:v>-1430</c:v>
                </c:pt>
                <c:pt idx="2625">
                  <c:v>-1425</c:v>
                </c:pt>
                <c:pt idx="2626">
                  <c:v>-1420</c:v>
                </c:pt>
                <c:pt idx="2627">
                  <c:v>-1415</c:v>
                </c:pt>
                <c:pt idx="2628">
                  <c:v>-1410</c:v>
                </c:pt>
                <c:pt idx="2629">
                  <c:v>-1405</c:v>
                </c:pt>
                <c:pt idx="2630">
                  <c:v>-1400</c:v>
                </c:pt>
                <c:pt idx="2631">
                  <c:v>-1395</c:v>
                </c:pt>
                <c:pt idx="2632">
                  <c:v>-1390</c:v>
                </c:pt>
                <c:pt idx="2633">
                  <c:v>-1385</c:v>
                </c:pt>
                <c:pt idx="2634">
                  <c:v>-1380</c:v>
                </c:pt>
                <c:pt idx="2635">
                  <c:v>-1375</c:v>
                </c:pt>
                <c:pt idx="2636">
                  <c:v>-1370</c:v>
                </c:pt>
                <c:pt idx="2637">
                  <c:v>-1365</c:v>
                </c:pt>
                <c:pt idx="2638">
                  <c:v>-1360</c:v>
                </c:pt>
                <c:pt idx="2639">
                  <c:v>-1355</c:v>
                </c:pt>
                <c:pt idx="2640">
                  <c:v>-1350</c:v>
                </c:pt>
                <c:pt idx="2641">
                  <c:v>-1345</c:v>
                </c:pt>
                <c:pt idx="2642">
                  <c:v>-1340</c:v>
                </c:pt>
                <c:pt idx="2643">
                  <c:v>-1335</c:v>
                </c:pt>
                <c:pt idx="2644">
                  <c:v>-1330</c:v>
                </c:pt>
                <c:pt idx="2645">
                  <c:v>-1325</c:v>
                </c:pt>
                <c:pt idx="2646">
                  <c:v>-1320</c:v>
                </c:pt>
                <c:pt idx="2647">
                  <c:v>-1315</c:v>
                </c:pt>
                <c:pt idx="2648">
                  <c:v>-1310</c:v>
                </c:pt>
                <c:pt idx="2649">
                  <c:v>-1305</c:v>
                </c:pt>
                <c:pt idx="2650">
                  <c:v>-1300</c:v>
                </c:pt>
                <c:pt idx="2651">
                  <c:v>-1295</c:v>
                </c:pt>
                <c:pt idx="2652">
                  <c:v>-1290</c:v>
                </c:pt>
                <c:pt idx="2653">
                  <c:v>-1285</c:v>
                </c:pt>
                <c:pt idx="2654">
                  <c:v>-1280</c:v>
                </c:pt>
                <c:pt idx="2655">
                  <c:v>-1275</c:v>
                </c:pt>
                <c:pt idx="2656">
                  <c:v>-1270</c:v>
                </c:pt>
                <c:pt idx="2657">
                  <c:v>-1265</c:v>
                </c:pt>
                <c:pt idx="2658">
                  <c:v>-1260</c:v>
                </c:pt>
                <c:pt idx="2659">
                  <c:v>-1255</c:v>
                </c:pt>
                <c:pt idx="2660">
                  <c:v>-1250</c:v>
                </c:pt>
                <c:pt idx="2661">
                  <c:v>-1245</c:v>
                </c:pt>
                <c:pt idx="2662">
                  <c:v>-1240</c:v>
                </c:pt>
                <c:pt idx="2663">
                  <c:v>-1235</c:v>
                </c:pt>
                <c:pt idx="2664">
                  <c:v>-1230</c:v>
                </c:pt>
                <c:pt idx="2665">
                  <c:v>-1225</c:v>
                </c:pt>
                <c:pt idx="2666">
                  <c:v>-1220</c:v>
                </c:pt>
                <c:pt idx="2667">
                  <c:v>-1215</c:v>
                </c:pt>
                <c:pt idx="2668">
                  <c:v>-1210</c:v>
                </c:pt>
                <c:pt idx="2669">
                  <c:v>-1205</c:v>
                </c:pt>
                <c:pt idx="2670">
                  <c:v>-1200</c:v>
                </c:pt>
                <c:pt idx="2671">
                  <c:v>-1195</c:v>
                </c:pt>
                <c:pt idx="2672">
                  <c:v>-1190</c:v>
                </c:pt>
                <c:pt idx="2673">
                  <c:v>-1185</c:v>
                </c:pt>
                <c:pt idx="2674">
                  <c:v>-1180</c:v>
                </c:pt>
                <c:pt idx="2675">
                  <c:v>-1175</c:v>
                </c:pt>
                <c:pt idx="2676">
                  <c:v>-1170</c:v>
                </c:pt>
                <c:pt idx="2677">
                  <c:v>-1165</c:v>
                </c:pt>
                <c:pt idx="2678">
                  <c:v>-1160</c:v>
                </c:pt>
                <c:pt idx="2679">
                  <c:v>-1155</c:v>
                </c:pt>
                <c:pt idx="2680">
                  <c:v>-1150</c:v>
                </c:pt>
                <c:pt idx="2681">
                  <c:v>-1145</c:v>
                </c:pt>
                <c:pt idx="2682">
                  <c:v>-1140</c:v>
                </c:pt>
                <c:pt idx="2683">
                  <c:v>-1135</c:v>
                </c:pt>
                <c:pt idx="2684">
                  <c:v>-1130</c:v>
                </c:pt>
                <c:pt idx="2685">
                  <c:v>-1125</c:v>
                </c:pt>
                <c:pt idx="2686">
                  <c:v>-1120</c:v>
                </c:pt>
                <c:pt idx="2687">
                  <c:v>-1115</c:v>
                </c:pt>
                <c:pt idx="2688">
                  <c:v>-1110</c:v>
                </c:pt>
                <c:pt idx="2689">
                  <c:v>-1105</c:v>
                </c:pt>
                <c:pt idx="2690">
                  <c:v>-1100</c:v>
                </c:pt>
                <c:pt idx="2691">
                  <c:v>-1095</c:v>
                </c:pt>
                <c:pt idx="2692">
                  <c:v>-1090</c:v>
                </c:pt>
                <c:pt idx="2693">
                  <c:v>-1085</c:v>
                </c:pt>
                <c:pt idx="2694">
                  <c:v>-1080</c:v>
                </c:pt>
                <c:pt idx="2695">
                  <c:v>-1075</c:v>
                </c:pt>
                <c:pt idx="2696">
                  <c:v>-1070</c:v>
                </c:pt>
                <c:pt idx="2697">
                  <c:v>-1065</c:v>
                </c:pt>
                <c:pt idx="2698">
                  <c:v>-1060</c:v>
                </c:pt>
                <c:pt idx="2699">
                  <c:v>-1055</c:v>
                </c:pt>
                <c:pt idx="2700">
                  <c:v>-1050</c:v>
                </c:pt>
                <c:pt idx="2701">
                  <c:v>-1045</c:v>
                </c:pt>
                <c:pt idx="2702">
                  <c:v>-1040</c:v>
                </c:pt>
                <c:pt idx="2703">
                  <c:v>-1035</c:v>
                </c:pt>
                <c:pt idx="2704">
                  <c:v>-1030</c:v>
                </c:pt>
                <c:pt idx="2705">
                  <c:v>-1025</c:v>
                </c:pt>
                <c:pt idx="2706">
                  <c:v>-1020</c:v>
                </c:pt>
                <c:pt idx="2707">
                  <c:v>-1015</c:v>
                </c:pt>
                <c:pt idx="2708">
                  <c:v>-1010</c:v>
                </c:pt>
                <c:pt idx="2709">
                  <c:v>-1005</c:v>
                </c:pt>
                <c:pt idx="2710">
                  <c:v>-1000</c:v>
                </c:pt>
                <c:pt idx="2711">
                  <c:v>-995</c:v>
                </c:pt>
                <c:pt idx="2712">
                  <c:v>-990</c:v>
                </c:pt>
                <c:pt idx="2713">
                  <c:v>-985</c:v>
                </c:pt>
                <c:pt idx="2714">
                  <c:v>-980</c:v>
                </c:pt>
                <c:pt idx="2715">
                  <c:v>-975</c:v>
                </c:pt>
                <c:pt idx="2716">
                  <c:v>-970</c:v>
                </c:pt>
                <c:pt idx="2717">
                  <c:v>-965</c:v>
                </c:pt>
                <c:pt idx="2718">
                  <c:v>-960</c:v>
                </c:pt>
                <c:pt idx="2719">
                  <c:v>-955</c:v>
                </c:pt>
                <c:pt idx="2720">
                  <c:v>-950</c:v>
                </c:pt>
                <c:pt idx="2721">
                  <c:v>-945</c:v>
                </c:pt>
                <c:pt idx="2722">
                  <c:v>-940</c:v>
                </c:pt>
                <c:pt idx="2723">
                  <c:v>-935</c:v>
                </c:pt>
                <c:pt idx="2724">
                  <c:v>-930</c:v>
                </c:pt>
                <c:pt idx="2725">
                  <c:v>-925</c:v>
                </c:pt>
                <c:pt idx="2726">
                  <c:v>-920</c:v>
                </c:pt>
                <c:pt idx="2727">
                  <c:v>-915</c:v>
                </c:pt>
                <c:pt idx="2728">
                  <c:v>-910</c:v>
                </c:pt>
                <c:pt idx="2729">
                  <c:v>-905</c:v>
                </c:pt>
                <c:pt idx="2730">
                  <c:v>-900</c:v>
                </c:pt>
                <c:pt idx="2731">
                  <c:v>-895</c:v>
                </c:pt>
                <c:pt idx="2732">
                  <c:v>-890</c:v>
                </c:pt>
                <c:pt idx="2733">
                  <c:v>-885</c:v>
                </c:pt>
                <c:pt idx="2734">
                  <c:v>-880</c:v>
                </c:pt>
                <c:pt idx="2735">
                  <c:v>-875</c:v>
                </c:pt>
                <c:pt idx="2736">
                  <c:v>-870</c:v>
                </c:pt>
                <c:pt idx="2737">
                  <c:v>-865</c:v>
                </c:pt>
                <c:pt idx="2738">
                  <c:v>-860</c:v>
                </c:pt>
                <c:pt idx="2739">
                  <c:v>-855</c:v>
                </c:pt>
                <c:pt idx="2740">
                  <c:v>-850</c:v>
                </c:pt>
                <c:pt idx="2741">
                  <c:v>-845</c:v>
                </c:pt>
                <c:pt idx="2742">
                  <c:v>-840</c:v>
                </c:pt>
                <c:pt idx="2743">
                  <c:v>-835</c:v>
                </c:pt>
                <c:pt idx="2744">
                  <c:v>-830</c:v>
                </c:pt>
                <c:pt idx="2745">
                  <c:v>-825</c:v>
                </c:pt>
                <c:pt idx="2746">
                  <c:v>-820</c:v>
                </c:pt>
                <c:pt idx="2747">
                  <c:v>-815</c:v>
                </c:pt>
                <c:pt idx="2748">
                  <c:v>-810</c:v>
                </c:pt>
                <c:pt idx="2749">
                  <c:v>-805</c:v>
                </c:pt>
                <c:pt idx="2750">
                  <c:v>-800</c:v>
                </c:pt>
                <c:pt idx="2751">
                  <c:v>-795</c:v>
                </c:pt>
                <c:pt idx="2752">
                  <c:v>-790</c:v>
                </c:pt>
                <c:pt idx="2753">
                  <c:v>-785</c:v>
                </c:pt>
                <c:pt idx="2754">
                  <c:v>-780</c:v>
                </c:pt>
                <c:pt idx="2755">
                  <c:v>-775</c:v>
                </c:pt>
                <c:pt idx="2756">
                  <c:v>-770</c:v>
                </c:pt>
                <c:pt idx="2757">
                  <c:v>-765</c:v>
                </c:pt>
                <c:pt idx="2758">
                  <c:v>-760</c:v>
                </c:pt>
                <c:pt idx="2759">
                  <c:v>-755</c:v>
                </c:pt>
                <c:pt idx="2760">
                  <c:v>-750</c:v>
                </c:pt>
                <c:pt idx="2761">
                  <c:v>-745</c:v>
                </c:pt>
                <c:pt idx="2762">
                  <c:v>-740</c:v>
                </c:pt>
                <c:pt idx="2763">
                  <c:v>-735</c:v>
                </c:pt>
                <c:pt idx="2764">
                  <c:v>-730</c:v>
                </c:pt>
                <c:pt idx="2765">
                  <c:v>-725</c:v>
                </c:pt>
                <c:pt idx="2766">
                  <c:v>-720</c:v>
                </c:pt>
                <c:pt idx="2767">
                  <c:v>-715</c:v>
                </c:pt>
                <c:pt idx="2768">
                  <c:v>-710</c:v>
                </c:pt>
                <c:pt idx="2769">
                  <c:v>-705</c:v>
                </c:pt>
                <c:pt idx="2770">
                  <c:v>-700</c:v>
                </c:pt>
                <c:pt idx="2771">
                  <c:v>-695</c:v>
                </c:pt>
                <c:pt idx="2772">
                  <c:v>-690</c:v>
                </c:pt>
                <c:pt idx="2773">
                  <c:v>-685</c:v>
                </c:pt>
                <c:pt idx="2774">
                  <c:v>-680</c:v>
                </c:pt>
                <c:pt idx="2775">
                  <c:v>-675</c:v>
                </c:pt>
                <c:pt idx="2776">
                  <c:v>-670</c:v>
                </c:pt>
                <c:pt idx="2777">
                  <c:v>-665</c:v>
                </c:pt>
                <c:pt idx="2778">
                  <c:v>-660</c:v>
                </c:pt>
                <c:pt idx="2779">
                  <c:v>-655</c:v>
                </c:pt>
                <c:pt idx="2780">
                  <c:v>-650</c:v>
                </c:pt>
                <c:pt idx="2781">
                  <c:v>-645</c:v>
                </c:pt>
                <c:pt idx="2782">
                  <c:v>-640</c:v>
                </c:pt>
                <c:pt idx="2783">
                  <c:v>-635</c:v>
                </c:pt>
                <c:pt idx="2784">
                  <c:v>-630</c:v>
                </c:pt>
                <c:pt idx="2785">
                  <c:v>-625</c:v>
                </c:pt>
                <c:pt idx="2786">
                  <c:v>-620</c:v>
                </c:pt>
                <c:pt idx="2787">
                  <c:v>-615</c:v>
                </c:pt>
                <c:pt idx="2788">
                  <c:v>-610</c:v>
                </c:pt>
                <c:pt idx="2789">
                  <c:v>-605</c:v>
                </c:pt>
                <c:pt idx="2790">
                  <c:v>-600</c:v>
                </c:pt>
                <c:pt idx="2791">
                  <c:v>-595</c:v>
                </c:pt>
                <c:pt idx="2792">
                  <c:v>-590</c:v>
                </c:pt>
                <c:pt idx="2793">
                  <c:v>-585</c:v>
                </c:pt>
                <c:pt idx="2794">
                  <c:v>-580</c:v>
                </c:pt>
                <c:pt idx="2795">
                  <c:v>-575</c:v>
                </c:pt>
                <c:pt idx="2796">
                  <c:v>-570</c:v>
                </c:pt>
                <c:pt idx="2797">
                  <c:v>-565</c:v>
                </c:pt>
                <c:pt idx="2798">
                  <c:v>-560</c:v>
                </c:pt>
                <c:pt idx="2799">
                  <c:v>-555</c:v>
                </c:pt>
                <c:pt idx="2800">
                  <c:v>-550</c:v>
                </c:pt>
                <c:pt idx="2801">
                  <c:v>-545</c:v>
                </c:pt>
                <c:pt idx="2802">
                  <c:v>-540</c:v>
                </c:pt>
                <c:pt idx="2803">
                  <c:v>-535</c:v>
                </c:pt>
                <c:pt idx="2804">
                  <c:v>-530</c:v>
                </c:pt>
                <c:pt idx="2805">
                  <c:v>-525</c:v>
                </c:pt>
                <c:pt idx="2806">
                  <c:v>-520</c:v>
                </c:pt>
                <c:pt idx="2807">
                  <c:v>-515</c:v>
                </c:pt>
                <c:pt idx="2808">
                  <c:v>-510</c:v>
                </c:pt>
                <c:pt idx="2809">
                  <c:v>-505</c:v>
                </c:pt>
                <c:pt idx="2810">
                  <c:v>-500</c:v>
                </c:pt>
                <c:pt idx="2811">
                  <c:v>-495</c:v>
                </c:pt>
                <c:pt idx="2812">
                  <c:v>-490</c:v>
                </c:pt>
                <c:pt idx="2813">
                  <c:v>-485</c:v>
                </c:pt>
                <c:pt idx="2814">
                  <c:v>-480</c:v>
                </c:pt>
                <c:pt idx="2815">
                  <c:v>-475</c:v>
                </c:pt>
                <c:pt idx="2816">
                  <c:v>-470</c:v>
                </c:pt>
                <c:pt idx="2817">
                  <c:v>-465</c:v>
                </c:pt>
                <c:pt idx="2818">
                  <c:v>-460</c:v>
                </c:pt>
                <c:pt idx="2819">
                  <c:v>-455</c:v>
                </c:pt>
                <c:pt idx="2820">
                  <c:v>-450</c:v>
                </c:pt>
                <c:pt idx="2821">
                  <c:v>-445</c:v>
                </c:pt>
                <c:pt idx="2822">
                  <c:v>-440</c:v>
                </c:pt>
                <c:pt idx="2823">
                  <c:v>-435</c:v>
                </c:pt>
                <c:pt idx="2824">
                  <c:v>-430</c:v>
                </c:pt>
                <c:pt idx="2825">
                  <c:v>-425</c:v>
                </c:pt>
                <c:pt idx="2826">
                  <c:v>-420</c:v>
                </c:pt>
                <c:pt idx="2827">
                  <c:v>-415</c:v>
                </c:pt>
                <c:pt idx="2828">
                  <c:v>-410</c:v>
                </c:pt>
                <c:pt idx="2829">
                  <c:v>-405</c:v>
                </c:pt>
                <c:pt idx="2830">
                  <c:v>-400</c:v>
                </c:pt>
                <c:pt idx="2831">
                  <c:v>-395</c:v>
                </c:pt>
                <c:pt idx="2832">
                  <c:v>-390</c:v>
                </c:pt>
                <c:pt idx="2833">
                  <c:v>-385</c:v>
                </c:pt>
                <c:pt idx="2834">
                  <c:v>-380</c:v>
                </c:pt>
                <c:pt idx="2835">
                  <c:v>-375</c:v>
                </c:pt>
                <c:pt idx="2836">
                  <c:v>-370</c:v>
                </c:pt>
                <c:pt idx="2837">
                  <c:v>-365</c:v>
                </c:pt>
                <c:pt idx="2838">
                  <c:v>-360</c:v>
                </c:pt>
                <c:pt idx="2839">
                  <c:v>-355</c:v>
                </c:pt>
                <c:pt idx="2840">
                  <c:v>-350</c:v>
                </c:pt>
                <c:pt idx="2841">
                  <c:v>-345</c:v>
                </c:pt>
                <c:pt idx="2842">
                  <c:v>-340</c:v>
                </c:pt>
                <c:pt idx="2843">
                  <c:v>-335</c:v>
                </c:pt>
                <c:pt idx="2844">
                  <c:v>-330</c:v>
                </c:pt>
                <c:pt idx="2845">
                  <c:v>-325</c:v>
                </c:pt>
                <c:pt idx="2846">
                  <c:v>-320</c:v>
                </c:pt>
                <c:pt idx="2847">
                  <c:v>-315</c:v>
                </c:pt>
                <c:pt idx="2848">
                  <c:v>-310</c:v>
                </c:pt>
                <c:pt idx="2849">
                  <c:v>-305</c:v>
                </c:pt>
                <c:pt idx="2850">
                  <c:v>-300</c:v>
                </c:pt>
                <c:pt idx="2851">
                  <c:v>-295</c:v>
                </c:pt>
                <c:pt idx="2852">
                  <c:v>-290</c:v>
                </c:pt>
                <c:pt idx="2853">
                  <c:v>-285</c:v>
                </c:pt>
                <c:pt idx="2854">
                  <c:v>-280</c:v>
                </c:pt>
                <c:pt idx="2855">
                  <c:v>-275</c:v>
                </c:pt>
                <c:pt idx="2856">
                  <c:v>-270</c:v>
                </c:pt>
                <c:pt idx="2857">
                  <c:v>-265</c:v>
                </c:pt>
                <c:pt idx="2858">
                  <c:v>-260</c:v>
                </c:pt>
                <c:pt idx="2859">
                  <c:v>-255</c:v>
                </c:pt>
                <c:pt idx="2860">
                  <c:v>-250</c:v>
                </c:pt>
                <c:pt idx="2861">
                  <c:v>-245</c:v>
                </c:pt>
                <c:pt idx="2862">
                  <c:v>-240</c:v>
                </c:pt>
                <c:pt idx="2863">
                  <c:v>-235</c:v>
                </c:pt>
                <c:pt idx="2864">
                  <c:v>-230</c:v>
                </c:pt>
                <c:pt idx="2865">
                  <c:v>-225</c:v>
                </c:pt>
                <c:pt idx="2866">
                  <c:v>-220</c:v>
                </c:pt>
                <c:pt idx="2867">
                  <c:v>-215</c:v>
                </c:pt>
                <c:pt idx="2868">
                  <c:v>-210</c:v>
                </c:pt>
                <c:pt idx="2869">
                  <c:v>-205</c:v>
                </c:pt>
                <c:pt idx="2870">
                  <c:v>-200</c:v>
                </c:pt>
                <c:pt idx="2871">
                  <c:v>-195</c:v>
                </c:pt>
                <c:pt idx="2872">
                  <c:v>-190</c:v>
                </c:pt>
                <c:pt idx="2873">
                  <c:v>-185</c:v>
                </c:pt>
                <c:pt idx="2874">
                  <c:v>-180</c:v>
                </c:pt>
                <c:pt idx="2875">
                  <c:v>-175</c:v>
                </c:pt>
                <c:pt idx="2876">
                  <c:v>-170</c:v>
                </c:pt>
                <c:pt idx="2877">
                  <c:v>-165</c:v>
                </c:pt>
                <c:pt idx="2878">
                  <c:v>-160</c:v>
                </c:pt>
                <c:pt idx="2879">
                  <c:v>-155</c:v>
                </c:pt>
                <c:pt idx="2880">
                  <c:v>-150</c:v>
                </c:pt>
                <c:pt idx="2881">
                  <c:v>-145</c:v>
                </c:pt>
                <c:pt idx="2882">
                  <c:v>-140</c:v>
                </c:pt>
                <c:pt idx="2883">
                  <c:v>-135</c:v>
                </c:pt>
                <c:pt idx="2884">
                  <c:v>-130</c:v>
                </c:pt>
                <c:pt idx="2885">
                  <c:v>-125</c:v>
                </c:pt>
                <c:pt idx="2886">
                  <c:v>-120</c:v>
                </c:pt>
                <c:pt idx="2887">
                  <c:v>-115</c:v>
                </c:pt>
                <c:pt idx="2888">
                  <c:v>-110</c:v>
                </c:pt>
                <c:pt idx="2889">
                  <c:v>-105</c:v>
                </c:pt>
                <c:pt idx="2890">
                  <c:v>-100</c:v>
                </c:pt>
                <c:pt idx="2891">
                  <c:v>-95</c:v>
                </c:pt>
                <c:pt idx="2892">
                  <c:v>-90</c:v>
                </c:pt>
                <c:pt idx="2893">
                  <c:v>-85</c:v>
                </c:pt>
                <c:pt idx="2894">
                  <c:v>-80</c:v>
                </c:pt>
                <c:pt idx="2895">
                  <c:v>-75</c:v>
                </c:pt>
                <c:pt idx="2896">
                  <c:v>-70</c:v>
                </c:pt>
                <c:pt idx="2897">
                  <c:v>-65</c:v>
                </c:pt>
                <c:pt idx="2898">
                  <c:v>-60</c:v>
                </c:pt>
                <c:pt idx="2899">
                  <c:v>-55</c:v>
                </c:pt>
                <c:pt idx="2900">
                  <c:v>-50</c:v>
                </c:pt>
                <c:pt idx="2901">
                  <c:v>-45</c:v>
                </c:pt>
                <c:pt idx="2902">
                  <c:v>-40</c:v>
                </c:pt>
                <c:pt idx="2903">
                  <c:v>-35</c:v>
                </c:pt>
                <c:pt idx="2904">
                  <c:v>-30</c:v>
                </c:pt>
                <c:pt idx="2905">
                  <c:v>-25</c:v>
                </c:pt>
                <c:pt idx="2906">
                  <c:v>-20</c:v>
                </c:pt>
                <c:pt idx="2907">
                  <c:v>-15</c:v>
                </c:pt>
                <c:pt idx="2908">
                  <c:v>-10</c:v>
                </c:pt>
                <c:pt idx="2909">
                  <c:v>-5</c:v>
                </c:pt>
                <c:pt idx="2910">
                  <c:v>0</c:v>
                </c:pt>
                <c:pt idx="2911">
                  <c:v>5</c:v>
                </c:pt>
                <c:pt idx="2912">
                  <c:v>10</c:v>
                </c:pt>
                <c:pt idx="2913">
                  <c:v>15</c:v>
                </c:pt>
                <c:pt idx="2914">
                  <c:v>20</c:v>
                </c:pt>
                <c:pt idx="2915">
                  <c:v>25</c:v>
                </c:pt>
                <c:pt idx="2916">
                  <c:v>30</c:v>
                </c:pt>
                <c:pt idx="2917">
                  <c:v>35</c:v>
                </c:pt>
                <c:pt idx="2918">
                  <c:v>40</c:v>
                </c:pt>
                <c:pt idx="2919">
                  <c:v>45</c:v>
                </c:pt>
                <c:pt idx="2920">
                  <c:v>50</c:v>
                </c:pt>
                <c:pt idx="2921">
                  <c:v>55</c:v>
                </c:pt>
                <c:pt idx="2922">
                  <c:v>60</c:v>
                </c:pt>
                <c:pt idx="2923">
                  <c:v>65</c:v>
                </c:pt>
                <c:pt idx="2924">
                  <c:v>70</c:v>
                </c:pt>
                <c:pt idx="2925">
                  <c:v>75</c:v>
                </c:pt>
                <c:pt idx="2926">
                  <c:v>80</c:v>
                </c:pt>
                <c:pt idx="2927">
                  <c:v>85</c:v>
                </c:pt>
                <c:pt idx="2928">
                  <c:v>90</c:v>
                </c:pt>
                <c:pt idx="2929">
                  <c:v>95</c:v>
                </c:pt>
                <c:pt idx="2930">
                  <c:v>100</c:v>
                </c:pt>
                <c:pt idx="2931">
                  <c:v>105</c:v>
                </c:pt>
                <c:pt idx="2932">
                  <c:v>110</c:v>
                </c:pt>
                <c:pt idx="2933">
                  <c:v>115</c:v>
                </c:pt>
                <c:pt idx="2934">
                  <c:v>120</c:v>
                </c:pt>
                <c:pt idx="2935">
                  <c:v>125</c:v>
                </c:pt>
                <c:pt idx="2936">
                  <c:v>130</c:v>
                </c:pt>
                <c:pt idx="2937">
                  <c:v>135</c:v>
                </c:pt>
                <c:pt idx="2938">
                  <c:v>140</c:v>
                </c:pt>
                <c:pt idx="2939">
                  <c:v>145</c:v>
                </c:pt>
                <c:pt idx="2940">
                  <c:v>150</c:v>
                </c:pt>
                <c:pt idx="2941">
                  <c:v>155</c:v>
                </c:pt>
                <c:pt idx="2942">
                  <c:v>160</c:v>
                </c:pt>
                <c:pt idx="2943">
                  <c:v>165</c:v>
                </c:pt>
                <c:pt idx="2944">
                  <c:v>170</c:v>
                </c:pt>
                <c:pt idx="2945">
                  <c:v>175</c:v>
                </c:pt>
                <c:pt idx="2946">
                  <c:v>180</c:v>
                </c:pt>
                <c:pt idx="2947">
                  <c:v>185</c:v>
                </c:pt>
                <c:pt idx="2948">
                  <c:v>190</c:v>
                </c:pt>
                <c:pt idx="2949">
                  <c:v>195</c:v>
                </c:pt>
                <c:pt idx="2950">
                  <c:v>200</c:v>
                </c:pt>
                <c:pt idx="2951">
                  <c:v>205</c:v>
                </c:pt>
                <c:pt idx="2952">
                  <c:v>210</c:v>
                </c:pt>
                <c:pt idx="2953">
                  <c:v>215</c:v>
                </c:pt>
                <c:pt idx="2954">
                  <c:v>220</c:v>
                </c:pt>
                <c:pt idx="2955">
                  <c:v>225</c:v>
                </c:pt>
                <c:pt idx="2956">
                  <c:v>230</c:v>
                </c:pt>
                <c:pt idx="2957">
                  <c:v>235</c:v>
                </c:pt>
                <c:pt idx="2958">
                  <c:v>240</c:v>
                </c:pt>
                <c:pt idx="2959">
                  <c:v>245</c:v>
                </c:pt>
                <c:pt idx="2960">
                  <c:v>250</c:v>
                </c:pt>
                <c:pt idx="2961">
                  <c:v>255</c:v>
                </c:pt>
                <c:pt idx="2962">
                  <c:v>260</c:v>
                </c:pt>
                <c:pt idx="2963">
                  <c:v>265</c:v>
                </c:pt>
                <c:pt idx="2964">
                  <c:v>270</c:v>
                </c:pt>
                <c:pt idx="2965">
                  <c:v>275</c:v>
                </c:pt>
                <c:pt idx="2966">
                  <c:v>280</c:v>
                </c:pt>
                <c:pt idx="2967">
                  <c:v>285</c:v>
                </c:pt>
                <c:pt idx="2968">
                  <c:v>290</c:v>
                </c:pt>
                <c:pt idx="2969">
                  <c:v>295</c:v>
                </c:pt>
                <c:pt idx="2970">
                  <c:v>300</c:v>
                </c:pt>
                <c:pt idx="2971">
                  <c:v>305</c:v>
                </c:pt>
                <c:pt idx="2972">
                  <c:v>310</c:v>
                </c:pt>
                <c:pt idx="2973">
                  <c:v>315</c:v>
                </c:pt>
                <c:pt idx="2974">
                  <c:v>320</c:v>
                </c:pt>
                <c:pt idx="2975">
                  <c:v>325</c:v>
                </c:pt>
                <c:pt idx="2976">
                  <c:v>330</c:v>
                </c:pt>
                <c:pt idx="2977">
                  <c:v>335</c:v>
                </c:pt>
                <c:pt idx="2978">
                  <c:v>340</c:v>
                </c:pt>
                <c:pt idx="2979">
                  <c:v>345</c:v>
                </c:pt>
                <c:pt idx="2980">
                  <c:v>350</c:v>
                </c:pt>
                <c:pt idx="2981">
                  <c:v>355</c:v>
                </c:pt>
                <c:pt idx="2982">
                  <c:v>360</c:v>
                </c:pt>
                <c:pt idx="2983">
                  <c:v>365</c:v>
                </c:pt>
                <c:pt idx="2984">
                  <c:v>370</c:v>
                </c:pt>
                <c:pt idx="2985">
                  <c:v>375</c:v>
                </c:pt>
                <c:pt idx="2986">
                  <c:v>380</c:v>
                </c:pt>
                <c:pt idx="2987">
                  <c:v>385</c:v>
                </c:pt>
                <c:pt idx="2988">
                  <c:v>390</c:v>
                </c:pt>
                <c:pt idx="2989">
                  <c:v>395</c:v>
                </c:pt>
                <c:pt idx="2990">
                  <c:v>400</c:v>
                </c:pt>
                <c:pt idx="2991">
                  <c:v>405</c:v>
                </c:pt>
                <c:pt idx="2992">
                  <c:v>410</c:v>
                </c:pt>
                <c:pt idx="2993">
                  <c:v>415</c:v>
                </c:pt>
                <c:pt idx="2994">
                  <c:v>420</c:v>
                </c:pt>
                <c:pt idx="2995">
                  <c:v>425</c:v>
                </c:pt>
                <c:pt idx="2996">
                  <c:v>430</c:v>
                </c:pt>
                <c:pt idx="2997">
                  <c:v>435</c:v>
                </c:pt>
                <c:pt idx="2998">
                  <c:v>440</c:v>
                </c:pt>
                <c:pt idx="2999">
                  <c:v>445</c:v>
                </c:pt>
                <c:pt idx="3000">
                  <c:v>450</c:v>
                </c:pt>
                <c:pt idx="3001">
                  <c:v>455</c:v>
                </c:pt>
                <c:pt idx="3002">
                  <c:v>460</c:v>
                </c:pt>
                <c:pt idx="3003">
                  <c:v>465</c:v>
                </c:pt>
                <c:pt idx="3004">
                  <c:v>470</c:v>
                </c:pt>
                <c:pt idx="3005">
                  <c:v>475</c:v>
                </c:pt>
                <c:pt idx="3006">
                  <c:v>480</c:v>
                </c:pt>
                <c:pt idx="3007">
                  <c:v>485</c:v>
                </c:pt>
                <c:pt idx="3008">
                  <c:v>490</c:v>
                </c:pt>
                <c:pt idx="3009">
                  <c:v>495</c:v>
                </c:pt>
                <c:pt idx="3010">
                  <c:v>500</c:v>
                </c:pt>
                <c:pt idx="3011">
                  <c:v>505</c:v>
                </c:pt>
                <c:pt idx="3012">
                  <c:v>510</c:v>
                </c:pt>
                <c:pt idx="3013">
                  <c:v>515</c:v>
                </c:pt>
                <c:pt idx="3014">
                  <c:v>520</c:v>
                </c:pt>
                <c:pt idx="3015">
                  <c:v>525</c:v>
                </c:pt>
                <c:pt idx="3016">
                  <c:v>530</c:v>
                </c:pt>
                <c:pt idx="3017">
                  <c:v>535</c:v>
                </c:pt>
                <c:pt idx="3018">
                  <c:v>540</c:v>
                </c:pt>
                <c:pt idx="3019">
                  <c:v>545</c:v>
                </c:pt>
                <c:pt idx="3020">
                  <c:v>550</c:v>
                </c:pt>
                <c:pt idx="3021">
                  <c:v>555</c:v>
                </c:pt>
                <c:pt idx="3022">
                  <c:v>560</c:v>
                </c:pt>
                <c:pt idx="3023">
                  <c:v>565</c:v>
                </c:pt>
                <c:pt idx="3024">
                  <c:v>570</c:v>
                </c:pt>
                <c:pt idx="3025">
                  <c:v>575</c:v>
                </c:pt>
                <c:pt idx="3026">
                  <c:v>580</c:v>
                </c:pt>
                <c:pt idx="3027">
                  <c:v>585</c:v>
                </c:pt>
                <c:pt idx="3028">
                  <c:v>590</c:v>
                </c:pt>
                <c:pt idx="3029">
                  <c:v>595</c:v>
                </c:pt>
                <c:pt idx="3030">
                  <c:v>600</c:v>
                </c:pt>
                <c:pt idx="3031">
                  <c:v>605</c:v>
                </c:pt>
                <c:pt idx="3032">
                  <c:v>610</c:v>
                </c:pt>
                <c:pt idx="3033">
                  <c:v>615</c:v>
                </c:pt>
                <c:pt idx="3034">
                  <c:v>620</c:v>
                </c:pt>
                <c:pt idx="3035">
                  <c:v>625</c:v>
                </c:pt>
                <c:pt idx="3036">
                  <c:v>630</c:v>
                </c:pt>
                <c:pt idx="3037">
                  <c:v>635</c:v>
                </c:pt>
                <c:pt idx="3038">
                  <c:v>640</c:v>
                </c:pt>
                <c:pt idx="3039">
                  <c:v>645</c:v>
                </c:pt>
                <c:pt idx="3040">
                  <c:v>650</c:v>
                </c:pt>
                <c:pt idx="3041">
                  <c:v>655</c:v>
                </c:pt>
                <c:pt idx="3042">
                  <c:v>660</c:v>
                </c:pt>
                <c:pt idx="3043">
                  <c:v>665</c:v>
                </c:pt>
                <c:pt idx="3044">
                  <c:v>670</c:v>
                </c:pt>
                <c:pt idx="3045">
                  <c:v>675</c:v>
                </c:pt>
                <c:pt idx="3046">
                  <c:v>680</c:v>
                </c:pt>
                <c:pt idx="3047">
                  <c:v>685</c:v>
                </c:pt>
                <c:pt idx="3048">
                  <c:v>690</c:v>
                </c:pt>
                <c:pt idx="3049">
                  <c:v>695</c:v>
                </c:pt>
                <c:pt idx="3050">
                  <c:v>700</c:v>
                </c:pt>
                <c:pt idx="3051">
                  <c:v>705</c:v>
                </c:pt>
                <c:pt idx="3052">
                  <c:v>710</c:v>
                </c:pt>
                <c:pt idx="3053">
                  <c:v>715</c:v>
                </c:pt>
                <c:pt idx="3054">
                  <c:v>720</c:v>
                </c:pt>
                <c:pt idx="3055">
                  <c:v>725</c:v>
                </c:pt>
                <c:pt idx="3056">
                  <c:v>730</c:v>
                </c:pt>
                <c:pt idx="3057">
                  <c:v>735</c:v>
                </c:pt>
                <c:pt idx="3058">
                  <c:v>740</c:v>
                </c:pt>
                <c:pt idx="3059">
                  <c:v>745</c:v>
                </c:pt>
                <c:pt idx="3060">
                  <c:v>750</c:v>
                </c:pt>
                <c:pt idx="3061">
                  <c:v>755</c:v>
                </c:pt>
                <c:pt idx="3062">
                  <c:v>760</c:v>
                </c:pt>
                <c:pt idx="3063">
                  <c:v>765</c:v>
                </c:pt>
                <c:pt idx="3064">
                  <c:v>770</c:v>
                </c:pt>
                <c:pt idx="3065">
                  <c:v>775</c:v>
                </c:pt>
                <c:pt idx="3066">
                  <c:v>780</c:v>
                </c:pt>
                <c:pt idx="3067">
                  <c:v>785</c:v>
                </c:pt>
                <c:pt idx="3068">
                  <c:v>790</c:v>
                </c:pt>
                <c:pt idx="3069">
                  <c:v>795</c:v>
                </c:pt>
                <c:pt idx="3070">
                  <c:v>800</c:v>
                </c:pt>
                <c:pt idx="3071">
                  <c:v>805</c:v>
                </c:pt>
                <c:pt idx="3072">
                  <c:v>810</c:v>
                </c:pt>
                <c:pt idx="3073">
                  <c:v>815</c:v>
                </c:pt>
                <c:pt idx="3074">
                  <c:v>820</c:v>
                </c:pt>
                <c:pt idx="3075">
                  <c:v>825</c:v>
                </c:pt>
                <c:pt idx="3076">
                  <c:v>830</c:v>
                </c:pt>
                <c:pt idx="3077">
                  <c:v>835</c:v>
                </c:pt>
                <c:pt idx="3078">
                  <c:v>840</c:v>
                </c:pt>
                <c:pt idx="3079">
                  <c:v>845</c:v>
                </c:pt>
                <c:pt idx="3080">
                  <c:v>850</c:v>
                </c:pt>
                <c:pt idx="3081">
                  <c:v>855</c:v>
                </c:pt>
                <c:pt idx="3082">
                  <c:v>860</c:v>
                </c:pt>
                <c:pt idx="3083">
                  <c:v>865</c:v>
                </c:pt>
                <c:pt idx="3084">
                  <c:v>870</c:v>
                </c:pt>
                <c:pt idx="3085">
                  <c:v>875</c:v>
                </c:pt>
                <c:pt idx="3086">
                  <c:v>880</c:v>
                </c:pt>
                <c:pt idx="3087">
                  <c:v>885</c:v>
                </c:pt>
                <c:pt idx="3088">
                  <c:v>890</c:v>
                </c:pt>
                <c:pt idx="3089">
                  <c:v>895</c:v>
                </c:pt>
                <c:pt idx="3090">
                  <c:v>900</c:v>
                </c:pt>
                <c:pt idx="3091">
                  <c:v>905</c:v>
                </c:pt>
                <c:pt idx="3092">
                  <c:v>910</c:v>
                </c:pt>
                <c:pt idx="3093">
                  <c:v>915</c:v>
                </c:pt>
                <c:pt idx="3094">
                  <c:v>920</c:v>
                </c:pt>
                <c:pt idx="3095">
                  <c:v>925</c:v>
                </c:pt>
                <c:pt idx="3096">
                  <c:v>930</c:v>
                </c:pt>
                <c:pt idx="3097">
                  <c:v>935</c:v>
                </c:pt>
                <c:pt idx="3098">
                  <c:v>940</c:v>
                </c:pt>
                <c:pt idx="3099">
                  <c:v>945</c:v>
                </c:pt>
                <c:pt idx="3100">
                  <c:v>950</c:v>
                </c:pt>
                <c:pt idx="3101">
                  <c:v>955</c:v>
                </c:pt>
                <c:pt idx="3102">
                  <c:v>960</c:v>
                </c:pt>
                <c:pt idx="3103">
                  <c:v>965</c:v>
                </c:pt>
                <c:pt idx="3104">
                  <c:v>970</c:v>
                </c:pt>
                <c:pt idx="3105">
                  <c:v>975</c:v>
                </c:pt>
                <c:pt idx="3106">
                  <c:v>980</c:v>
                </c:pt>
                <c:pt idx="3107">
                  <c:v>985</c:v>
                </c:pt>
                <c:pt idx="3108">
                  <c:v>990</c:v>
                </c:pt>
                <c:pt idx="3109">
                  <c:v>995</c:v>
                </c:pt>
                <c:pt idx="3110">
                  <c:v>1000</c:v>
                </c:pt>
                <c:pt idx="3111">
                  <c:v>1005</c:v>
                </c:pt>
                <c:pt idx="3112">
                  <c:v>1010</c:v>
                </c:pt>
                <c:pt idx="3113">
                  <c:v>1015</c:v>
                </c:pt>
                <c:pt idx="3114">
                  <c:v>1020</c:v>
                </c:pt>
                <c:pt idx="3115">
                  <c:v>1025</c:v>
                </c:pt>
                <c:pt idx="3116">
                  <c:v>1030</c:v>
                </c:pt>
                <c:pt idx="3117">
                  <c:v>1035</c:v>
                </c:pt>
                <c:pt idx="3118">
                  <c:v>1040</c:v>
                </c:pt>
                <c:pt idx="3119">
                  <c:v>1045</c:v>
                </c:pt>
                <c:pt idx="3120">
                  <c:v>1050</c:v>
                </c:pt>
                <c:pt idx="3121">
                  <c:v>1055</c:v>
                </c:pt>
                <c:pt idx="3122">
                  <c:v>1060</c:v>
                </c:pt>
                <c:pt idx="3123">
                  <c:v>1065</c:v>
                </c:pt>
                <c:pt idx="3124">
                  <c:v>1070</c:v>
                </c:pt>
                <c:pt idx="3125">
                  <c:v>1075</c:v>
                </c:pt>
                <c:pt idx="3126">
                  <c:v>1080</c:v>
                </c:pt>
                <c:pt idx="3127">
                  <c:v>1085</c:v>
                </c:pt>
                <c:pt idx="3128">
                  <c:v>1090</c:v>
                </c:pt>
                <c:pt idx="3129">
                  <c:v>1095</c:v>
                </c:pt>
                <c:pt idx="3130">
                  <c:v>1100</c:v>
                </c:pt>
                <c:pt idx="3131">
                  <c:v>1105</c:v>
                </c:pt>
                <c:pt idx="3132">
                  <c:v>1110</c:v>
                </c:pt>
                <c:pt idx="3133">
                  <c:v>1115</c:v>
                </c:pt>
                <c:pt idx="3134">
                  <c:v>1120</c:v>
                </c:pt>
                <c:pt idx="3135">
                  <c:v>1125</c:v>
                </c:pt>
                <c:pt idx="3136">
                  <c:v>1130</c:v>
                </c:pt>
                <c:pt idx="3137">
                  <c:v>1135</c:v>
                </c:pt>
                <c:pt idx="3138">
                  <c:v>1140</c:v>
                </c:pt>
                <c:pt idx="3139">
                  <c:v>1145</c:v>
                </c:pt>
                <c:pt idx="3140">
                  <c:v>1150</c:v>
                </c:pt>
                <c:pt idx="3141">
                  <c:v>1155</c:v>
                </c:pt>
                <c:pt idx="3142">
                  <c:v>1160</c:v>
                </c:pt>
                <c:pt idx="3143">
                  <c:v>1165</c:v>
                </c:pt>
                <c:pt idx="3144">
                  <c:v>1170</c:v>
                </c:pt>
                <c:pt idx="3145">
                  <c:v>1175</c:v>
                </c:pt>
                <c:pt idx="3146">
                  <c:v>1180</c:v>
                </c:pt>
                <c:pt idx="3147">
                  <c:v>1185</c:v>
                </c:pt>
                <c:pt idx="3148">
                  <c:v>1190</c:v>
                </c:pt>
                <c:pt idx="3149">
                  <c:v>1195</c:v>
                </c:pt>
                <c:pt idx="3150">
                  <c:v>1200</c:v>
                </c:pt>
                <c:pt idx="3151">
                  <c:v>1205</c:v>
                </c:pt>
                <c:pt idx="3152">
                  <c:v>1210</c:v>
                </c:pt>
                <c:pt idx="3153">
                  <c:v>1215</c:v>
                </c:pt>
                <c:pt idx="3154">
                  <c:v>1220</c:v>
                </c:pt>
                <c:pt idx="3155">
                  <c:v>1225</c:v>
                </c:pt>
                <c:pt idx="3156">
                  <c:v>1230</c:v>
                </c:pt>
                <c:pt idx="3157">
                  <c:v>1235</c:v>
                </c:pt>
                <c:pt idx="3158">
                  <c:v>1240</c:v>
                </c:pt>
                <c:pt idx="3159">
                  <c:v>1245</c:v>
                </c:pt>
                <c:pt idx="3160">
                  <c:v>1250</c:v>
                </c:pt>
                <c:pt idx="3161">
                  <c:v>1255</c:v>
                </c:pt>
                <c:pt idx="3162">
                  <c:v>1260</c:v>
                </c:pt>
                <c:pt idx="3163">
                  <c:v>1265</c:v>
                </c:pt>
                <c:pt idx="3164">
                  <c:v>1270</c:v>
                </c:pt>
                <c:pt idx="3165">
                  <c:v>1275</c:v>
                </c:pt>
                <c:pt idx="3166">
                  <c:v>1280</c:v>
                </c:pt>
                <c:pt idx="3167">
                  <c:v>1285</c:v>
                </c:pt>
                <c:pt idx="3168">
                  <c:v>1290</c:v>
                </c:pt>
                <c:pt idx="3169">
                  <c:v>1295</c:v>
                </c:pt>
                <c:pt idx="3170">
                  <c:v>1300</c:v>
                </c:pt>
                <c:pt idx="3171">
                  <c:v>1305</c:v>
                </c:pt>
                <c:pt idx="3172">
                  <c:v>1310</c:v>
                </c:pt>
                <c:pt idx="3173">
                  <c:v>1315</c:v>
                </c:pt>
                <c:pt idx="3174">
                  <c:v>1320</c:v>
                </c:pt>
                <c:pt idx="3175">
                  <c:v>1325</c:v>
                </c:pt>
                <c:pt idx="3176">
                  <c:v>1330</c:v>
                </c:pt>
                <c:pt idx="3177">
                  <c:v>1335</c:v>
                </c:pt>
                <c:pt idx="3178">
                  <c:v>1340</c:v>
                </c:pt>
                <c:pt idx="3179">
                  <c:v>1345</c:v>
                </c:pt>
                <c:pt idx="3180">
                  <c:v>1350</c:v>
                </c:pt>
                <c:pt idx="3181">
                  <c:v>1355</c:v>
                </c:pt>
                <c:pt idx="3182">
                  <c:v>1360</c:v>
                </c:pt>
                <c:pt idx="3183">
                  <c:v>1365</c:v>
                </c:pt>
                <c:pt idx="3184">
                  <c:v>1370</c:v>
                </c:pt>
                <c:pt idx="3185">
                  <c:v>1375</c:v>
                </c:pt>
                <c:pt idx="3186">
                  <c:v>1380</c:v>
                </c:pt>
                <c:pt idx="3187">
                  <c:v>1385</c:v>
                </c:pt>
                <c:pt idx="3188">
                  <c:v>1390</c:v>
                </c:pt>
                <c:pt idx="3189">
                  <c:v>1395</c:v>
                </c:pt>
                <c:pt idx="3190">
                  <c:v>1400</c:v>
                </c:pt>
                <c:pt idx="3191">
                  <c:v>1405</c:v>
                </c:pt>
                <c:pt idx="3192">
                  <c:v>1410</c:v>
                </c:pt>
                <c:pt idx="3193">
                  <c:v>1415</c:v>
                </c:pt>
                <c:pt idx="3194">
                  <c:v>1420</c:v>
                </c:pt>
                <c:pt idx="3195">
                  <c:v>1425</c:v>
                </c:pt>
                <c:pt idx="3196">
                  <c:v>1430</c:v>
                </c:pt>
                <c:pt idx="3197">
                  <c:v>1435</c:v>
                </c:pt>
                <c:pt idx="3198">
                  <c:v>1440</c:v>
                </c:pt>
                <c:pt idx="3199">
                  <c:v>1445</c:v>
                </c:pt>
                <c:pt idx="3200">
                  <c:v>1450</c:v>
                </c:pt>
                <c:pt idx="3201">
                  <c:v>1455</c:v>
                </c:pt>
                <c:pt idx="3202">
                  <c:v>1460</c:v>
                </c:pt>
                <c:pt idx="3203">
                  <c:v>1465</c:v>
                </c:pt>
                <c:pt idx="3204">
                  <c:v>1470</c:v>
                </c:pt>
                <c:pt idx="3205">
                  <c:v>1475</c:v>
                </c:pt>
                <c:pt idx="3206">
                  <c:v>1480</c:v>
                </c:pt>
                <c:pt idx="3207">
                  <c:v>1485</c:v>
                </c:pt>
                <c:pt idx="3208">
                  <c:v>1490</c:v>
                </c:pt>
                <c:pt idx="3209">
                  <c:v>1495</c:v>
                </c:pt>
                <c:pt idx="3210">
                  <c:v>1500</c:v>
                </c:pt>
                <c:pt idx="3211">
                  <c:v>1505</c:v>
                </c:pt>
                <c:pt idx="3212">
                  <c:v>1510</c:v>
                </c:pt>
                <c:pt idx="3213">
                  <c:v>1515</c:v>
                </c:pt>
                <c:pt idx="3214">
                  <c:v>1520</c:v>
                </c:pt>
                <c:pt idx="3215">
                  <c:v>1525</c:v>
                </c:pt>
                <c:pt idx="3216">
                  <c:v>1530</c:v>
                </c:pt>
                <c:pt idx="3217">
                  <c:v>1535</c:v>
                </c:pt>
                <c:pt idx="3218">
                  <c:v>1540</c:v>
                </c:pt>
                <c:pt idx="3219">
                  <c:v>1545</c:v>
                </c:pt>
                <c:pt idx="3220">
                  <c:v>1550</c:v>
                </c:pt>
                <c:pt idx="3221">
                  <c:v>1555</c:v>
                </c:pt>
                <c:pt idx="3222">
                  <c:v>1560</c:v>
                </c:pt>
                <c:pt idx="3223">
                  <c:v>1565</c:v>
                </c:pt>
                <c:pt idx="3224">
                  <c:v>1570</c:v>
                </c:pt>
                <c:pt idx="3225">
                  <c:v>1575</c:v>
                </c:pt>
                <c:pt idx="3226">
                  <c:v>1580</c:v>
                </c:pt>
                <c:pt idx="3227">
                  <c:v>1585</c:v>
                </c:pt>
                <c:pt idx="3228">
                  <c:v>1590</c:v>
                </c:pt>
                <c:pt idx="3229">
                  <c:v>1595</c:v>
                </c:pt>
                <c:pt idx="3230">
                  <c:v>1600</c:v>
                </c:pt>
                <c:pt idx="3231">
                  <c:v>1605</c:v>
                </c:pt>
                <c:pt idx="3232">
                  <c:v>1610</c:v>
                </c:pt>
                <c:pt idx="3233">
                  <c:v>1615</c:v>
                </c:pt>
                <c:pt idx="3234">
                  <c:v>1620</c:v>
                </c:pt>
                <c:pt idx="3235">
                  <c:v>1625</c:v>
                </c:pt>
                <c:pt idx="3236">
                  <c:v>1630</c:v>
                </c:pt>
                <c:pt idx="3237">
                  <c:v>1635</c:v>
                </c:pt>
                <c:pt idx="3238">
                  <c:v>1640</c:v>
                </c:pt>
                <c:pt idx="3239">
                  <c:v>1645</c:v>
                </c:pt>
                <c:pt idx="3240">
                  <c:v>1650</c:v>
                </c:pt>
                <c:pt idx="3241">
                  <c:v>1655</c:v>
                </c:pt>
                <c:pt idx="3242">
                  <c:v>1660</c:v>
                </c:pt>
                <c:pt idx="3243">
                  <c:v>1665</c:v>
                </c:pt>
                <c:pt idx="3244">
                  <c:v>1670</c:v>
                </c:pt>
                <c:pt idx="3245">
                  <c:v>1675</c:v>
                </c:pt>
                <c:pt idx="3246">
                  <c:v>1680</c:v>
                </c:pt>
                <c:pt idx="3247">
                  <c:v>1685</c:v>
                </c:pt>
                <c:pt idx="3248">
                  <c:v>1690</c:v>
                </c:pt>
                <c:pt idx="3249">
                  <c:v>1695</c:v>
                </c:pt>
                <c:pt idx="3250">
                  <c:v>1700</c:v>
                </c:pt>
                <c:pt idx="3251">
                  <c:v>1705</c:v>
                </c:pt>
                <c:pt idx="3252">
                  <c:v>1710</c:v>
                </c:pt>
                <c:pt idx="3253">
                  <c:v>1715</c:v>
                </c:pt>
                <c:pt idx="3254">
                  <c:v>1720</c:v>
                </c:pt>
                <c:pt idx="3255">
                  <c:v>1725</c:v>
                </c:pt>
                <c:pt idx="3256">
                  <c:v>1730</c:v>
                </c:pt>
                <c:pt idx="3257">
                  <c:v>1735</c:v>
                </c:pt>
                <c:pt idx="3258">
                  <c:v>1740</c:v>
                </c:pt>
                <c:pt idx="3259">
                  <c:v>1745</c:v>
                </c:pt>
                <c:pt idx="3260">
                  <c:v>1750</c:v>
                </c:pt>
                <c:pt idx="3261">
                  <c:v>1755</c:v>
                </c:pt>
                <c:pt idx="3262">
                  <c:v>1760</c:v>
                </c:pt>
                <c:pt idx="3263">
                  <c:v>1765</c:v>
                </c:pt>
                <c:pt idx="3264">
                  <c:v>1770</c:v>
                </c:pt>
                <c:pt idx="3265">
                  <c:v>1775</c:v>
                </c:pt>
                <c:pt idx="3266">
                  <c:v>1780</c:v>
                </c:pt>
                <c:pt idx="3267">
                  <c:v>1785</c:v>
                </c:pt>
                <c:pt idx="3268">
                  <c:v>1790</c:v>
                </c:pt>
                <c:pt idx="3269">
                  <c:v>1795</c:v>
                </c:pt>
                <c:pt idx="3270">
                  <c:v>1800</c:v>
                </c:pt>
                <c:pt idx="3271">
                  <c:v>1805</c:v>
                </c:pt>
                <c:pt idx="3272">
                  <c:v>1810</c:v>
                </c:pt>
                <c:pt idx="3273">
                  <c:v>1815</c:v>
                </c:pt>
                <c:pt idx="3274">
                  <c:v>1820</c:v>
                </c:pt>
                <c:pt idx="3275">
                  <c:v>1825</c:v>
                </c:pt>
                <c:pt idx="3276">
                  <c:v>1830</c:v>
                </c:pt>
                <c:pt idx="3277">
                  <c:v>1835</c:v>
                </c:pt>
                <c:pt idx="3278">
                  <c:v>1840</c:v>
                </c:pt>
                <c:pt idx="3279">
                  <c:v>1845</c:v>
                </c:pt>
                <c:pt idx="3280">
                  <c:v>1850</c:v>
                </c:pt>
                <c:pt idx="3281">
                  <c:v>1855</c:v>
                </c:pt>
                <c:pt idx="3282">
                  <c:v>1860</c:v>
                </c:pt>
                <c:pt idx="3283">
                  <c:v>1865</c:v>
                </c:pt>
                <c:pt idx="3284">
                  <c:v>1870</c:v>
                </c:pt>
                <c:pt idx="3285">
                  <c:v>1875</c:v>
                </c:pt>
                <c:pt idx="3286">
                  <c:v>1880</c:v>
                </c:pt>
                <c:pt idx="3287">
                  <c:v>1885</c:v>
                </c:pt>
                <c:pt idx="3288">
                  <c:v>1890</c:v>
                </c:pt>
                <c:pt idx="3289">
                  <c:v>1895</c:v>
                </c:pt>
                <c:pt idx="3290">
                  <c:v>1900</c:v>
                </c:pt>
                <c:pt idx="3291">
                  <c:v>1905</c:v>
                </c:pt>
                <c:pt idx="3292">
                  <c:v>1910</c:v>
                </c:pt>
                <c:pt idx="3293">
                  <c:v>1915</c:v>
                </c:pt>
                <c:pt idx="3294">
                  <c:v>1920</c:v>
                </c:pt>
                <c:pt idx="3295">
                  <c:v>1925</c:v>
                </c:pt>
                <c:pt idx="3296">
                  <c:v>1930</c:v>
                </c:pt>
                <c:pt idx="3297">
                  <c:v>1935</c:v>
                </c:pt>
                <c:pt idx="3298">
                  <c:v>1940</c:v>
                </c:pt>
                <c:pt idx="3299">
                  <c:v>1945</c:v>
                </c:pt>
                <c:pt idx="3300">
                  <c:v>1950</c:v>
                </c:pt>
              </c:numCache>
            </c:numRef>
          </c:xVal>
          <c:yVal>
            <c:numRef>
              <c:f>'dati calibrazione'!$E$2:$E$3302</c:f>
              <c:numCache>
                <c:formatCode>General</c:formatCode>
                <c:ptCount val="3301"/>
                <c:pt idx="0">
                  <c:v>629.9</c:v>
                </c:pt>
                <c:pt idx="1">
                  <c:v>624.5</c:v>
                </c:pt>
                <c:pt idx="2">
                  <c:v>619.4</c:v>
                </c:pt>
                <c:pt idx="3">
                  <c:v>614.29999999999995</c:v>
                </c:pt>
                <c:pt idx="4">
                  <c:v>609.20000000000005</c:v>
                </c:pt>
                <c:pt idx="5">
                  <c:v>604.29999999999995</c:v>
                </c:pt>
                <c:pt idx="6">
                  <c:v>599.6</c:v>
                </c:pt>
                <c:pt idx="7">
                  <c:v>595.20000000000005</c:v>
                </c:pt>
                <c:pt idx="8">
                  <c:v>590.9</c:v>
                </c:pt>
                <c:pt idx="9">
                  <c:v>586.9</c:v>
                </c:pt>
                <c:pt idx="10">
                  <c:v>583</c:v>
                </c:pt>
                <c:pt idx="11">
                  <c:v>579.6</c:v>
                </c:pt>
                <c:pt idx="12">
                  <c:v>576.20000000000005</c:v>
                </c:pt>
                <c:pt idx="13">
                  <c:v>573.20000000000005</c:v>
                </c:pt>
                <c:pt idx="14">
                  <c:v>570.1</c:v>
                </c:pt>
                <c:pt idx="15">
                  <c:v>567.70000000000005</c:v>
                </c:pt>
                <c:pt idx="16">
                  <c:v>565.70000000000005</c:v>
                </c:pt>
                <c:pt idx="17">
                  <c:v>564.4</c:v>
                </c:pt>
                <c:pt idx="18">
                  <c:v>563.79999999999995</c:v>
                </c:pt>
                <c:pt idx="19">
                  <c:v>563.9</c:v>
                </c:pt>
                <c:pt idx="20">
                  <c:v>564.79999999999995</c:v>
                </c:pt>
                <c:pt idx="21">
                  <c:v>566.20000000000005</c:v>
                </c:pt>
                <c:pt idx="22">
                  <c:v>567.9</c:v>
                </c:pt>
                <c:pt idx="23">
                  <c:v>570</c:v>
                </c:pt>
                <c:pt idx="24">
                  <c:v>572</c:v>
                </c:pt>
                <c:pt idx="25">
                  <c:v>574.1</c:v>
                </c:pt>
                <c:pt idx="26">
                  <c:v>576.20000000000005</c:v>
                </c:pt>
                <c:pt idx="27">
                  <c:v>578.4</c:v>
                </c:pt>
                <c:pt idx="28">
                  <c:v>580.5</c:v>
                </c:pt>
                <c:pt idx="29">
                  <c:v>582.79999999999995</c:v>
                </c:pt>
                <c:pt idx="30">
                  <c:v>585.1</c:v>
                </c:pt>
                <c:pt idx="31">
                  <c:v>587.4</c:v>
                </c:pt>
                <c:pt idx="32">
                  <c:v>589.6</c:v>
                </c:pt>
                <c:pt idx="33">
                  <c:v>591.70000000000005</c:v>
                </c:pt>
                <c:pt idx="34">
                  <c:v>593</c:v>
                </c:pt>
                <c:pt idx="35">
                  <c:v>593.29999999999995</c:v>
                </c:pt>
                <c:pt idx="36">
                  <c:v>591.9</c:v>
                </c:pt>
                <c:pt idx="37">
                  <c:v>588.6</c:v>
                </c:pt>
                <c:pt idx="38">
                  <c:v>584.4</c:v>
                </c:pt>
                <c:pt idx="39">
                  <c:v>579.6</c:v>
                </c:pt>
                <c:pt idx="40">
                  <c:v>574.79999999999995</c:v>
                </c:pt>
                <c:pt idx="41">
                  <c:v>570</c:v>
                </c:pt>
                <c:pt idx="42">
                  <c:v>565</c:v>
                </c:pt>
                <c:pt idx="43">
                  <c:v>560.29999999999995</c:v>
                </c:pt>
                <c:pt idx="44">
                  <c:v>555.5</c:v>
                </c:pt>
                <c:pt idx="45">
                  <c:v>551</c:v>
                </c:pt>
                <c:pt idx="46">
                  <c:v>546.5</c:v>
                </c:pt>
                <c:pt idx="47">
                  <c:v>542.79999999999995</c:v>
                </c:pt>
                <c:pt idx="48">
                  <c:v>539.79999999999995</c:v>
                </c:pt>
                <c:pt idx="49">
                  <c:v>538</c:v>
                </c:pt>
                <c:pt idx="50">
                  <c:v>536.9</c:v>
                </c:pt>
                <c:pt idx="51">
                  <c:v>536.1</c:v>
                </c:pt>
                <c:pt idx="52">
                  <c:v>535.4</c:v>
                </c:pt>
                <c:pt idx="53">
                  <c:v>534.79999999999995</c:v>
                </c:pt>
                <c:pt idx="54">
                  <c:v>534.1</c:v>
                </c:pt>
                <c:pt idx="55">
                  <c:v>533.29999999999995</c:v>
                </c:pt>
                <c:pt idx="56">
                  <c:v>532.20000000000005</c:v>
                </c:pt>
                <c:pt idx="57">
                  <c:v>531.20000000000005</c:v>
                </c:pt>
                <c:pt idx="58">
                  <c:v>530.20000000000005</c:v>
                </c:pt>
                <c:pt idx="59">
                  <c:v>528.9</c:v>
                </c:pt>
                <c:pt idx="60">
                  <c:v>527.5</c:v>
                </c:pt>
                <c:pt idx="61">
                  <c:v>526.29999999999995</c:v>
                </c:pt>
                <c:pt idx="62">
                  <c:v>524.9</c:v>
                </c:pt>
                <c:pt idx="63">
                  <c:v>523.70000000000005</c:v>
                </c:pt>
                <c:pt idx="64">
                  <c:v>522.29999999999995</c:v>
                </c:pt>
                <c:pt idx="65">
                  <c:v>520.9</c:v>
                </c:pt>
                <c:pt idx="66">
                  <c:v>519.4</c:v>
                </c:pt>
                <c:pt idx="67">
                  <c:v>518</c:v>
                </c:pt>
                <c:pt idx="68">
                  <c:v>516.5</c:v>
                </c:pt>
                <c:pt idx="69">
                  <c:v>514.9</c:v>
                </c:pt>
                <c:pt idx="70">
                  <c:v>513.5</c:v>
                </c:pt>
                <c:pt idx="71">
                  <c:v>512.4</c:v>
                </c:pt>
                <c:pt idx="72">
                  <c:v>512</c:v>
                </c:pt>
                <c:pt idx="73">
                  <c:v>511.9</c:v>
                </c:pt>
                <c:pt idx="74">
                  <c:v>512</c:v>
                </c:pt>
                <c:pt idx="75">
                  <c:v>511.9</c:v>
                </c:pt>
                <c:pt idx="76">
                  <c:v>511.8</c:v>
                </c:pt>
                <c:pt idx="77">
                  <c:v>511.8</c:v>
                </c:pt>
                <c:pt idx="78">
                  <c:v>511.5</c:v>
                </c:pt>
                <c:pt idx="79">
                  <c:v>511.2</c:v>
                </c:pt>
                <c:pt idx="80">
                  <c:v>510.8</c:v>
                </c:pt>
                <c:pt idx="81">
                  <c:v>510.5</c:v>
                </c:pt>
                <c:pt idx="82">
                  <c:v>510.2</c:v>
                </c:pt>
                <c:pt idx="83">
                  <c:v>509.9</c:v>
                </c:pt>
                <c:pt idx="84">
                  <c:v>509.7</c:v>
                </c:pt>
                <c:pt idx="85">
                  <c:v>509.2</c:v>
                </c:pt>
                <c:pt idx="86">
                  <c:v>509</c:v>
                </c:pt>
                <c:pt idx="87">
                  <c:v>508.7</c:v>
                </c:pt>
                <c:pt idx="88">
                  <c:v>508.4</c:v>
                </c:pt>
                <c:pt idx="89">
                  <c:v>508.1</c:v>
                </c:pt>
                <c:pt idx="90">
                  <c:v>507.7</c:v>
                </c:pt>
                <c:pt idx="91">
                  <c:v>507.4</c:v>
                </c:pt>
                <c:pt idx="92">
                  <c:v>507.1</c:v>
                </c:pt>
                <c:pt idx="93">
                  <c:v>506.9</c:v>
                </c:pt>
                <c:pt idx="94">
                  <c:v>506.4</c:v>
                </c:pt>
                <c:pt idx="95">
                  <c:v>506.2</c:v>
                </c:pt>
                <c:pt idx="96">
                  <c:v>505.9</c:v>
                </c:pt>
                <c:pt idx="97">
                  <c:v>505.6</c:v>
                </c:pt>
                <c:pt idx="98">
                  <c:v>505.2</c:v>
                </c:pt>
                <c:pt idx="99">
                  <c:v>504.9</c:v>
                </c:pt>
                <c:pt idx="100">
                  <c:v>504.6</c:v>
                </c:pt>
                <c:pt idx="101">
                  <c:v>504.2</c:v>
                </c:pt>
                <c:pt idx="102">
                  <c:v>503.9</c:v>
                </c:pt>
                <c:pt idx="103">
                  <c:v>503.6</c:v>
                </c:pt>
                <c:pt idx="104">
                  <c:v>503.2</c:v>
                </c:pt>
                <c:pt idx="105">
                  <c:v>502.9</c:v>
                </c:pt>
                <c:pt idx="106">
                  <c:v>502.8</c:v>
                </c:pt>
                <c:pt idx="107">
                  <c:v>502.6</c:v>
                </c:pt>
                <c:pt idx="108">
                  <c:v>502.7</c:v>
                </c:pt>
                <c:pt idx="109">
                  <c:v>502.6</c:v>
                </c:pt>
                <c:pt idx="110">
                  <c:v>502.7</c:v>
                </c:pt>
                <c:pt idx="111">
                  <c:v>502.8</c:v>
                </c:pt>
                <c:pt idx="112">
                  <c:v>503.1</c:v>
                </c:pt>
                <c:pt idx="113">
                  <c:v>503.2</c:v>
                </c:pt>
                <c:pt idx="114">
                  <c:v>503.3</c:v>
                </c:pt>
                <c:pt idx="115">
                  <c:v>503.2</c:v>
                </c:pt>
                <c:pt idx="116">
                  <c:v>503.3</c:v>
                </c:pt>
                <c:pt idx="117">
                  <c:v>502.9</c:v>
                </c:pt>
                <c:pt idx="118">
                  <c:v>502.2</c:v>
                </c:pt>
                <c:pt idx="119">
                  <c:v>500.8</c:v>
                </c:pt>
                <c:pt idx="120">
                  <c:v>499.3</c:v>
                </c:pt>
                <c:pt idx="121">
                  <c:v>497.5</c:v>
                </c:pt>
                <c:pt idx="122">
                  <c:v>495.6</c:v>
                </c:pt>
                <c:pt idx="123">
                  <c:v>493.8</c:v>
                </c:pt>
                <c:pt idx="124">
                  <c:v>492.4</c:v>
                </c:pt>
                <c:pt idx="125">
                  <c:v>491.2</c:v>
                </c:pt>
                <c:pt idx="126">
                  <c:v>490.4</c:v>
                </c:pt>
                <c:pt idx="127">
                  <c:v>489.9</c:v>
                </c:pt>
                <c:pt idx="128">
                  <c:v>489.5</c:v>
                </c:pt>
                <c:pt idx="129">
                  <c:v>489</c:v>
                </c:pt>
                <c:pt idx="130">
                  <c:v>488.6</c:v>
                </c:pt>
                <c:pt idx="131">
                  <c:v>488.1</c:v>
                </c:pt>
                <c:pt idx="132">
                  <c:v>487.3</c:v>
                </c:pt>
                <c:pt idx="133">
                  <c:v>486.5</c:v>
                </c:pt>
                <c:pt idx="134">
                  <c:v>485.5</c:v>
                </c:pt>
                <c:pt idx="135">
                  <c:v>483.9</c:v>
                </c:pt>
                <c:pt idx="136">
                  <c:v>482.2</c:v>
                </c:pt>
                <c:pt idx="137">
                  <c:v>480.1</c:v>
                </c:pt>
                <c:pt idx="138">
                  <c:v>477.6</c:v>
                </c:pt>
                <c:pt idx="139">
                  <c:v>475</c:v>
                </c:pt>
                <c:pt idx="140">
                  <c:v>472.1</c:v>
                </c:pt>
                <c:pt idx="141">
                  <c:v>469.3</c:v>
                </c:pt>
                <c:pt idx="142">
                  <c:v>466.3</c:v>
                </c:pt>
                <c:pt idx="143">
                  <c:v>463.3</c:v>
                </c:pt>
                <c:pt idx="144">
                  <c:v>460.3</c:v>
                </c:pt>
                <c:pt idx="145">
                  <c:v>457.3</c:v>
                </c:pt>
                <c:pt idx="146">
                  <c:v>454.5</c:v>
                </c:pt>
                <c:pt idx="147">
                  <c:v>451.7</c:v>
                </c:pt>
                <c:pt idx="148">
                  <c:v>449.3</c:v>
                </c:pt>
                <c:pt idx="149">
                  <c:v>446.9</c:v>
                </c:pt>
                <c:pt idx="150">
                  <c:v>444.6</c:v>
                </c:pt>
                <c:pt idx="151">
                  <c:v>442.6</c:v>
                </c:pt>
                <c:pt idx="152">
                  <c:v>440.5</c:v>
                </c:pt>
                <c:pt idx="153">
                  <c:v>438.3</c:v>
                </c:pt>
                <c:pt idx="154">
                  <c:v>436.3</c:v>
                </c:pt>
                <c:pt idx="155">
                  <c:v>434.2</c:v>
                </c:pt>
                <c:pt idx="156">
                  <c:v>432.2</c:v>
                </c:pt>
                <c:pt idx="157">
                  <c:v>430.1</c:v>
                </c:pt>
                <c:pt idx="158">
                  <c:v>428.1</c:v>
                </c:pt>
                <c:pt idx="159">
                  <c:v>426.1</c:v>
                </c:pt>
                <c:pt idx="160">
                  <c:v>424.2</c:v>
                </c:pt>
                <c:pt idx="161">
                  <c:v>422.4</c:v>
                </c:pt>
                <c:pt idx="162">
                  <c:v>420.7</c:v>
                </c:pt>
                <c:pt idx="163">
                  <c:v>419.4</c:v>
                </c:pt>
                <c:pt idx="164">
                  <c:v>418.4</c:v>
                </c:pt>
                <c:pt idx="165">
                  <c:v>418</c:v>
                </c:pt>
                <c:pt idx="166">
                  <c:v>418.1</c:v>
                </c:pt>
                <c:pt idx="167">
                  <c:v>418.7</c:v>
                </c:pt>
                <c:pt idx="168">
                  <c:v>419.7</c:v>
                </c:pt>
                <c:pt idx="169">
                  <c:v>420.9</c:v>
                </c:pt>
                <c:pt idx="170">
                  <c:v>422</c:v>
                </c:pt>
                <c:pt idx="171">
                  <c:v>423</c:v>
                </c:pt>
                <c:pt idx="172">
                  <c:v>423.8</c:v>
                </c:pt>
                <c:pt idx="173">
                  <c:v>424.8</c:v>
                </c:pt>
                <c:pt idx="174">
                  <c:v>425.6</c:v>
                </c:pt>
                <c:pt idx="175">
                  <c:v>426.6</c:v>
                </c:pt>
                <c:pt idx="176">
                  <c:v>427.6</c:v>
                </c:pt>
                <c:pt idx="177">
                  <c:v>428.8</c:v>
                </c:pt>
                <c:pt idx="178">
                  <c:v>430.1</c:v>
                </c:pt>
                <c:pt idx="179">
                  <c:v>431.3</c:v>
                </c:pt>
                <c:pt idx="180">
                  <c:v>432.6</c:v>
                </c:pt>
                <c:pt idx="181">
                  <c:v>434</c:v>
                </c:pt>
                <c:pt idx="182">
                  <c:v>435.3</c:v>
                </c:pt>
                <c:pt idx="183">
                  <c:v>436.7</c:v>
                </c:pt>
                <c:pt idx="184">
                  <c:v>438</c:v>
                </c:pt>
                <c:pt idx="185">
                  <c:v>439.6</c:v>
                </c:pt>
                <c:pt idx="186">
                  <c:v>441.1</c:v>
                </c:pt>
                <c:pt idx="187">
                  <c:v>442.7</c:v>
                </c:pt>
                <c:pt idx="188">
                  <c:v>444.4</c:v>
                </c:pt>
                <c:pt idx="189">
                  <c:v>446.1</c:v>
                </c:pt>
                <c:pt idx="190">
                  <c:v>447.6</c:v>
                </c:pt>
                <c:pt idx="191">
                  <c:v>448.8</c:v>
                </c:pt>
                <c:pt idx="192">
                  <c:v>450</c:v>
                </c:pt>
                <c:pt idx="193">
                  <c:v>451</c:v>
                </c:pt>
                <c:pt idx="194">
                  <c:v>451.8</c:v>
                </c:pt>
                <c:pt idx="195">
                  <c:v>452.7</c:v>
                </c:pt>
                <c:pt idx="196">
                  <c:v>453.3</c:v>
                </c:pt>
                <c:pt idx="197">
                  <c:v>454.1</c:v>
                </c:pt>
                <c:pt idx="198">
                  <c:v>455</c:v>
                </c:pt>
                <c:pt idx="199">
                  <c:v>455.8</c:v>
                </c:pt>
                <c:pt idx="200">
                  <c:v>456.4</c:v>
                </c:pt>
                <c:pt idx="201">
                  <c:v>456.7</c:v>
                </c:pt>
                <c:pt idx="202">
                  <c:v>456.5</c:v>
                </c:pt>
                <c:pt idx="203">
                  <c:v>455.5</c:v>
                </c:pt>
                <c:pt idx="204">
                  <c:v>454.3</c:v>
                </c:pt>
                <c:pt idx="205">
                  <c:v>452.8</c:v>
                </c:pt>
                <c:pt idx="206">
                  <c:v>451.3</c:v>
                </c:pt>
                <c:pt idx="207">
                  <c:v>449.4</c:v>
                </c:pt>
                <c:pt idx="208">
                  <c:v>447.5</c:v>
                </c:pt>
                <c:pt idx="209">
                  <c:v>445.6</c:v>
                </c:pt>
                <c:pt idx="210">
                  <c:v>443.4</c:v>
                </c:pt>
                <c:pt idx="211">
                  <c:v>441</c:v>
                </c:pt>
                <c:pt idx="212">
                  <c:v>438.6</c:v>
                </c:pt>
                <c:pt idx="213">
                  <c:v>435.8</c:v>
                </c:pt>
                <c:pt idx="214">
                  <c:v>432.9</c:v>
                </c:pt>
                <c:pt idx="215">
                  <c:v>429.8</c:v>
                </c:pt>
                <c:pt idx="216">
                  <c:v>426.5</c:v>
                </c:pt>
                <c:pt idx="217">
                  <c:v>423</c:v>
                </c:pt>
                <c:pt idx="218">
                  <c:v>419.6</c:v>
                </c:pt>
                <c:pt idx="219">
                  <c:v>416.2</c:v>
                </c:pt>
                <c:pt idx="220">
                  <c:v>413.3</c:v>
                </c:pt>
                <c:pt idx="221">
                  <c:v>410.5</c:v>
                </c:pt>
                <c:pt idx="222">
                  <c:v>408.7</c:v>
                </c:pt>
                <c:pt idx="223">
                  <c:v>407.2</c:v>
                </c:pt>
                <c:pt idx="224">
                  <c:v>406.3</c:v>
                </c:pt>
                <c:pt idx="225">
                  <c:v>405.3</c:v>
                </c:pt>
                <c:pt idx="226">
                  <c:v>404.6</c:v>
                </c:pt>
                <c:pt idx="227">
                  <c:v>403.8</c:v>
                </c:pt>
                <c:pt idx="228">
                  <c:v>403</c:v>
                </c:pt>
                <c:pt idx="229">
                  <c:v>402.2</c:v>
                </c:pt>
                <c:pt idx="230">
                  <c:v>401.5</c:v>
                </c:pt>
                <c:pt idx="231">
                  <c:v>400.5</c:v>
                </c:pt>
                <c:pt idx="232">
                  <c:v>399.7</c:v>
                </c:pt>
                <c:pt idx="233">
                  <c:v>399</c:v>
                </c:pt>
                <c:pt idx="234">
                  <c:v>398.2</c:v>
                </c:pt>
                <c:pt idx="235">
                  <c:v>397.4</c:v>
                </c:pt>
                <c:pt idx="236">
                  <c:v>396.7</c:v>
                </c:pt>
                <c:pt idx="237">
                  <c:v>395.9</c:v>
                </c:pt>
                <c:pt idx="238">
                  <c:v>395.1</c:v>
                </c:pt>
                <c:pt idx="239">
                  <c:v>394.3</c:v>
                </c:pt>
                <c:pt idx="240">
                  <c:v>393.6</c:v>
                </c:pt>
                <c:pt idx="241">
                  <c:v>392.8</c:v>
                </c:pt>
                <c:pt idx="242">
                  <c:v>391.9</c:v>
                </c:pt>
                <c:pt idx="243">
                  <c:v>391.1</c:v>
                </c:pt>
                <c:pt idx="244">
                  <c:v>390.3</c:v>
                </c:pt>
                <c:pt idx="245">
                  <c:v>389.6</c:v>
                </c:pt>
                <c:pt idx="246">
                  <c:v>388.8</c:v>
                </c:pt>
                <c:pt idx="247">
                  <c:v>388</c:v>
                </c:pt>
                <c:pt idx="248">
                  <c:v>387.3</c:v>
                </c:pt>
                <c:pt idx="249">
                  <c:v>386.5</c:v>
                </c:pt>
                <c:pt idx="250">
                  <c:v>385.7</c:v>
                </c:pt>
                <c:pt idx="251">
                  <c:v>384.8</c:v>
                </c:pt>
                <c:pt idx="252">
                  <c:v>384</c:v>
                </c:pt>
                <c:pt idx="253">
                  <c:v>383.3</c:v>
                </c:pt>
                <c:pt idx="254">
                  <c:v>382.5</c:v>
                </c:pt>
                <c:pt idx="255">
                  <c:v>381.7</c:v>
                </c:pt>
                <c:pt idx="256">
                  <c:v>381</c:v>
                </c:pt>
                <c:pt idx="257">
                  <c:v>380.2</c:v>
                </c:pt>
                <c:pt idx="258">
                  <c:v>379.3</c:v>
                </c:pt>
                <c:pt idx="259">
                  <c:v>378.5</c:v>
                </c:pt>
                <c:pt idx="260">
                  <c:v>377.8</c:v>
                </c:pt>
                <c:pt idx="261">
                  <c:v>377</c:v>
                </c:pt>
                <c:pt idx="262">
                  <c:v>376.2</c:v>
                </c:pt>
                <c:pt idx="263">
                  <c:v>375.5</c:v>
                </c:pt>
                <c:pt idx="264">
                  <c:v>374.5</c:v>
                </c:pt>
                <c:pt idx="265">
                  <c:v>373.8</c:v>
                </c:pt>
                <c:pt idx="266">
                  <c:v>372.9</c:v>
                </c:pt>
                <c:pt idx="267">
                  <c:v>371.9</c:v>
                </c:pt>
                <c:pt idx="268">
                  <c:v>371</c:v>
                </c:pt>
                <c:pt idx="269">
                  <c:v>369.9</c:v>
                </c:pt>
                <c:pt idx="270">
                  <c:v>369</c:v>
                </c:pt>
                <c:pt idx="271">
                  <c:v>368.1</c:v>
                </c:pt>
                <c:pt idx="272">
                  <c:v>367.5</c:v>
                </c:pt>
                <c:pt idx="273">
                  <c:v>367.6</c:v>
                </c:pt>
                <c:pt idx="274">
                  <c:v>367.8</c:v>
                </c:pt>
                <c:pt idx="275">
                  <c:v>368.4</c:v>
                </c:pt>
                <c:pt idx="276">
                  <c:v>369.2</c:v>
                </c:pt>
                <c:pt idx="277">
                  <c:v>370</c:v>
                </c:pt>
                <c:pt idx="278">
                  <c:v>370.8</c:v>
                </c:pt>
                <c:pt idx="279">
                  <c:v>371.4</c:v>
                </c:pt>
                <c:pt idx="280">
                  <c:v>372.2</c:v>
                </c:pt>
                <c:pt idx="281">
                  <c:v>372.6</c:v>
                </c:pt>
                <c:pt idx="282">
                  <c:v>373</c:v>
                </c:pt>
                <c:pt idx="283">
                  <c:v>373.5</c:v>
                </c:pt>
                <c:pt idx="284">
                  <c:v>373.7</c:v>
                </c:pt>
                <c:pt idx="285">
                  <c:v>374</c:v>
                </c:pt>
                <c:pt idx="286">
                  <c:v>374.1</c:v>
                </c:pt>
                <c:pt idx="287">
                  <c:v>374.2</c:v>
                </c:pt>
                <c:pt idx="288">
                  <c:v>374.3</c:v>
                </c:pt>
                <c:pt idx="289">
                  <c:v>374.2</c:v>
                </c:pt>
                <c:pt idx="290">
                  <c:v>374.3</c:v>
                </c:pt>
                <c:pt idx="291">
                  <c:v>374.2</c:v>
                </c:pt>
                <c:pt idx="292">
                  <c:v>374.2</c:v>
                </c:pt>
                <c:pt idx="293">
                  <c:v>374.3</c:v>
                </c:pt>
                <c:pt idx="294">
                  <c:v>374.2</c:v>
                </c:pt>
                <c:pt idx="295">
                  <c:v>374.1</c:v>
                </c:pt>
                <c:pt idx="296">
                  <c:v>374</c:v>
                </c:pt>
                <c:pt idx="297">
                  <c:v>374.1</c:v>
                </c:pt>
                <c:pt idx="298">
                  <c:v>374.1</c:v>
                </c:pt>
                <c:pt idx="299">
                  <c:v>374</c:v>
                </c:pt>
                <c:pt idx="300">
                  <c:v>373.9</c:v>
                </c:pt>
                <c:pt idx="301">
                  <c:v>374</c:v>
                </c:pt>
                <c:pt idx="302">
                  <c:v>374.1</c:v>
                </c:pt>
                <c:pt idx="303">
                  <c:v>374.6</c:v>
                </c:pt>
                <c:pt idx="304">
                  <c:v>375.7</c:v>
                </c:pt>
                <c:pt idx="305">
                  <c:v>377.5</c:v>
                </c:pt>
                <c:pt idx="306">
                  <c:v>380.3</c:v>
                </c:pt>
                <c:pt idx="307">
                  <c:v>383.7</c:v>
                </c:pt>
                <c:pt idx="308">
                  <c:v>387.4</c:v>
                </c:pt>
                <c:pt idx="309">
                  <c:v>391</c:v>
                </c:pt>
                <c:pt idx="310">
                  <c:v>394.4</c:v>
                </c:pt>
                <c:pt idx="311">
                  <c:v>396.5</c:v>
                </c:pt>
                <c:pt idx="312">
                  <c:v>397.5</c:v>
                </c:pt>
                <c:pt idx="313">
                  <c:v>396.6</c:v>
                </c:pt>
                <c:pt idx="314">
                  <c:v>393.2</c:v>
                </c:pt>
                <c:pt idx="315">
                  <c:v>387.1</c:v>
                </c:pt>
                <c:pt idx="316">
                  <c:v>378.7</c:v>
                </c:pt>
                <c:pt idx="317">
                  <c:v>370.4</c:v>
                </c:pt>
                <c:pt idx="318">
                  <c:v>364.2</c:v>
                </c:pt>
                <c:pt idx="319">
                  <c:v>361.6</c:v>
                </c:pt>
                <c:pt idx="320">
                  <c:v>362.4</c:v>
                </c:pt>
                <c:pt idx="321">
                  <c:v>364.9</c:v>
                </c:pt>
                <c:pt idx="322">
                  <c:v>367.5</c:v>
                </c:pt>
                <c:pt idx="323">
                  <c:v>369.7</c:v>
                </c:pt>
                <c:pt idx="324">
                  <c:v>372.1</c:v>
                </c:pt>
                <c:pt idx="325">
                  <c:v>375.5</c:v>
                </c:pt>
                <c:pt idx="326">
                  <c:v>380.7</c:v>
                </c:pt>
                <c:pt idx="327">
                  <c:v>387</c:v>
                </c:pt>
                <c:pt idx="328">
                  <c:v>392.3</c:v>
                </c:pt>
                <c:pt idx="329">
                  <c:v>394.5</c:v>
                </c:pt>
                <c:pt idx="330">
                  <c:v>394.4</c:v>
                </c:pt>
                <c:pt idx="331">
                  <c:v>393.8</c:v>
                </c:pt>
                <c:pt idx="332">
                  <c:v>393.4</c:v>
                </c:pt>
                <c:pt idx="333">
                  <c:v>392.8</c:v>
                </c:pt>
                <c:pt idx="334">
                  <c:v>392.2</c:v>
                </c:pt>
                <c:pt idx="335">
                  <c:v>391.3</c:v>
                </c:pt>
                <c:pt idx="336">
                  <c:v>390.3</c:v>
                </c:pt>
                <c:pt idx="337">
                  <c:v>389.6</c:v>
                </c:pt>
                <c:pt idx="338">
                  <c:v>388.6</c:v>
                </c:pt>
                <c:pt idx="339">
                  <c:v>387.7</c:v>
                </c:pt>
                <c:pt idx="340">
                  <c:v>386.6</c:v>
                </c:pt>
                <c:pt idx="341">
                  <c:v>385.6</c:v>
                </c:pt>
                <c:pt idx="342">
                  <c:v>384.5</c:v>
                </c:pt>
                <c:pt idx="343">
                  <c:v>383.6</c:v>
                </c:pt>
                <c:pt idx="344">
                  <c:v>382.6</c:v>
                </c:pt>
                <c:pt idx="345">
                  <c:v>382.1</c:v>
                </c:pt>
                <c:pt idx="346">
                  <c:v>382</c:v>
                </c:pt>
                <c:pt idx="347">
                  <c:v>382.4</c:v>
                </c:pt>
                <c:pt idx="348">
                  <c:v>383.4</c:v>
                </c:pt>
                <c:pt idx="349">
                  <c:v>385</c:v>
                </c:pt>
                <c:pt idx="350">
                  <c:v>387</c:v>
                </c:pt>
                <c:pt idx="351">
                  <c:v>389.7</c:v>
                </c:pt>
                <c:pt idx="352">
                  <c:v>392.9</c:v>
                </c:pt>
                <c:pt idx="353">
                  <c:v>396.2</c:v>
                </c:pt>
                <c:pt idx="354">
                  <c:v>399.6</c:v>
                </c:pt>
                <c:pt idx="355">
                  <c:v>402.6</c:v>
                </c:pt>
                <c:pt idx="356">
                  <c:v>405.7</c:v>
                </c:pt>
                <c:pt idx="357">
                  <c:v>408.4</c:v>
                </c:pt>
                <c:pt idx="358">
                  <c:v>411</c:v>
                </c:pt>
                <c:pt idx="359">
                  <c:v>413.5</c:v>
                </c:pt>
                <c:pt idx="360">
                  <c:v>415.9</c:v>
                </c:pt>
                <c:pt idx="361">
                  <c:v>418.3</c:v>
                </c:pt>
                <c:pt idx="362">
                  <c:v>420.5</c:v>
                </c:pt>
                <c:pt idx="363">
                  <c:v>422.8</c:v>
                </c:pt>
                <c:pt idx="364">
                  <c:v>425</c:v>
                </c:pt>
                <c:pt idx="365">
                  <c:v>427.2</c:v>
                </c:pt>
                <c:pt idx="366">
                  <c:v>429.5</c:v>
                </c:pt>
                <c:pt idx="367">
                  <c:v>431.5</c:v>
                </c:pt>
                <c:pt idx="368">
                  <c:v>433.8</c:v>
                </c:pt>
                <c:pt idx="369">
                  <c:v>436</c:v>
                </c:pt>
                <c:pt idx="370">
                  <c:v>438.2</c:v>
                </c:pt>
                <c:pt idx="371">
                  <c:v>440.5</c:v>
                </c:pt>
                <c:pt idx="372">
                  <c:v>442.6</c:v>
                </c:pt>
                <c:pt idx="373">
                  <c:v>444.7</c:v>
                </c:pt>
                <c:pt idx="374">
                  <c:v>446.4</c:v>
                </c:pt>
                <c:pt idx="375">
                  <c:v>447.7</c:v>
                </c:pt>
                <c:pt idx="376">
                  <c:v>448.2</c:v>
                </c:pt>
                <c:pt idx="377">
                  <c:v>448.1</c:v>
                </c:pt>
                <c:pt idx="378">
                  <c:v>447.3</c:v>
                </c:pt>
                <c:pt idx="379">
                  <c:v>445.4</c:v>
                </c:pt>
                <c:pt idx="380">
                  <c:v>442.1</c:v>
                </c:pt>
                <c:pt idx="381">
                  <c:v>437.2</c:v>
                </c:pt>
                <c:pt idx="382">
                  <c:v>431.6</c:v>
                </c:pt>
                <c:pt idx="383">
                  <c:v>426</c:v>
                </c:pt>
                <c:pt idx="384">
                  <c:v>420.8</c:v>
                </c:pt>
                <c:pt idx="385">
                  <c:v>416.3</c:v>
                </c:pt>
                <c:pt idx="386">
                  <c:v>412.4</c:v>
                </c:pt>
                <c:pt idx="387">
                  <c:v>408.9</c:v>
                </c:pt>
                <c:pt idx="388">
                  <c:v>405.7</c:v>
                </c:pt>
                <c:pt idx="389">
                  <c:v>403</c:v>
                </c:pt>
                <c:pt idx="390">
                  <c:v>400.3</c:v>
                </c:pt>
                <c:pt idx="391">
                  <c:v>398</c:v>
                </c:pt>
                <c:pt idx="392">
                  <c:v>395.8</c:v>
                </c:pt>
                <c:pt idx="393">
                  <c:v>393.8</c:v>
                </c:pt>
                <c:pt idx="394">
                  <c:v>392</c:v>
                </c:pt>
                <c:pt idx="395">
                  <c:v>390.6</c:v>
                </c:pt>
                <c:pt idx="396">
                  <c:v>389.8</c:v>
                </c:pt>
                <c:pt idx="397">
                  <c:v>390.4</c:v>
                </c:pt>
                <c:pt idx="398">
                  <c:v>392.4</c:v>
                </c:pt>
                <c:pt idx="399">
                  <c:v>395.1</c:v>
                </c:pt>
                <c:pt idx="400">
                  <c:v>397.6</c:v>
                </c:pt>
                <c:pt idx="401">
                  <c:v>399.1</c:v>
                </c:pt>
                <c:pt idx="402">
                  <c:v>399.9</c:v>
                </c:pt>
                <c:pt idx="403">
                  <c:v>400</c:v>
                </c:pt>
                <c:pt idx="404">
                  <c:v>399.1</c:v>
                </c:pt>
                <c:pt idx="405">
                  <c:v>397.8</c:v>
                </c:pt>
                <c:pt idx="406">
                  <c:v>396.1</c:v>
                </c:pt>
                <c:pt idx="407">
                  <c:v>394.5</c:v>
                </c:pt>
                <c:pt idx="408">
                  <c:v>392.9</c:v>
                </c:pt>
                <c:pt idx="409">
                  <c:v>391.2</c:v>
                </c:pt>
                <c:pt idx="410">
                  <c:v>389.6</c:v>
                </c:pt>
                <c:pt idx="411">
                  <c:v>387.8</c:v>
                </c:pt>
                <c:pt idx="412">
                  <c:v>386.2</c:v>
                </c:pt>
                <c:pt idx="413">
                  <c:v>384.5</c:v>
                </c:pt>
                <c:pt idx="414">
                  <c:v>382.9</c:v>
                </c:pt>
                <c:pt idx="415">
                  <c:v>381.1</c:v>
                </c:pt>
                <c:pt idx="416">
                  <c:v>379.5</c:v>
                </c:pt>
                <c:pt idx="417">
                  <c:v>377.5</c:v>
                </c:pt>
                <c:pt idx="418">
                  <c:v>375.8</c:v>
                </c:pt>
                <c:pt idx="419">
                  <c:v>373.8</c:v>
                </c:pt>
                <c:pt idx="420">
                  <c:v>372.2</c:v>
                </c:pt>
                <c:pt idx="421">
                  <c:v>370.6</c:v>
                </c:pt>
                <c:pt idx="422">
                  <c:v>369.3</c:v>
                </c:pt>
                <c:pt idx="423">
                  <c:v>367.9</c:v>
                </c:pt>
                <c:pt idx="424">
                  <c:v>366.4</c:v>
                </c:pt>
                <c:pt idx="425">
                  <c:v>364.8</c:v>
                </c:pt>
                <c:pt idx="426">
                  <c:v>363.1</c:v>
                </c:pt>
                <c:pt idx="427">
                  <c:v>361.3</c:v>
                </c:pt>
                <c:pt idx="428">
                  <c:v>359.3</c:v>
                </c:pt>
                <c:pt idx="429">
                  <c:v>357.4</c:v>
                </c:pt>
                <c:pt idx="430">
                  <c:v>355.5</c:v>
                </c:pt>
                <c:pt idx="431">
                  <c:v>353.6</c:v>
                </c:pt>
                <c:pt idx="432">
                  <c:v>351.5</c:v>
                </c:pt>
                <c:pt idx="433">
                  <c:v>349.5</c:v>
                </c:pt>
                <c:pt idx="434">
                  <c:v>347.6</c:v>
                </c:pt>
                <c:pt idx="435">
                  <c:v>345.5</c:v>
                </c:pt>
                <c:pt idx="436">
                  <c:v>343.6</c:v>
                </c:pt>
                <c:pt idx="437">
                  <c:v>341.7</c:v>
                </c:pt>
                <c:pt idx="438">
                  <c:v>339.8</c:v>
                </c:pt>
                <c:pt idx="439">
                  <c:v>337.7</c:v>
                </c:pt>
                <c:pt idx="440">
                  <c:v>335.8</c:v>
                </c:pt>
                <c:pt idx="441">
                  <c:v>334.1</c:v>
                </c:pt>
                <c:pt idx="442">
                  <c:v>332.9</c:v>
                </c:pt>
                <c:pt idx="443">
                  <c:v>332</c:v>
                </c:pt>
                <c:pt idx="444">
                  <c:v>331.4</c:v>
                </c:pt>
                <c:pt idx="445">
                  <c:v>330.7</c:v>
                </c:pt>
                <c:pt idx="446">
                  <c:v>330.1</c:v>
                </c:pt>
                <c:pt idx="447">
                  <c:v>329.5</c:v>
                </c:pt>
                <c:pt idx="448">
                  <c:v>328.8</c:v>
                </c:pt>
                <c:pt idx="449">
                  <c:v>328.2</c:v>
                </c:pt>
                <c:pt idx="450">
                  <c:v>327.60000000000002</c:v>
                </c:pt>
                <c:pt idx="451">
                  <c:v>326.89999999999998</c:v>
                </c:pt>
                <c:pt idx="452">
                  <c:v>326.3</c:v>
                </c:pt>
                <c:pt idx="453">
                  <c:v>325.60000000000002</c:v>
                </c:pt>
                <c:pt idx="454">
                  <c:v>325</c:v>
                </c:pt>
                <c:pt idx="455">
                  <c:v>324.5</c:v>
                </c:pt>
                <c:pt idx="456">
                  <c:v>323.7</c:v>
                </c:pt>
                <c:pt idx="457">
                  <c:v>323.2</c:v>
                </c:pt>
                <c:pt idx="458">
                  <c:v>322.60000000000002</c:v>
                </c:pt>
                <c:pt idx="459">
                  <c:v>321.89999999999998</c:v>
                </c:pt>
                <c:pt idx="460">
                  <c:v>321.3</c:v>
                </c:pt>
                <c:pt idx="461">
                  <c:v>320.8</c:v>
                </c:pt>
                <c:pt idx="462">
                  <c:v>320</c:v>
                </c:pt>
                <c:pt idx="463">
                  <c:v>319.5</c:v>
                </c:pt>
                <c:pt idx="464">
                  <c:v>318.7</c:v>
                </c:pt>
                <c:pt idx="465">
                  <c:v>318.2</c:v>
                </c:pt>
                <c:pt idx="466">
                  <c:v>317.60000000000002</c:v>
                </c:pt>
                <c:pt idx="467">
                  <c:v>316.89999999999998</c:v>
                </c:pt>
                <c:pt idx="468">
                  <c:v>316.3</c:v>
                </c:pt>
                <c:pt idx="469">
                  <c:v>315.8</c:v>
                </c:pt>
                <c:pt idx="470">
                  <c:v>315</c:v>
                </c:pt>
                <c:pt idx="471">
                  <c:v>314.5</c:v>
                </c:pt>
                <c:pt idx="472">
                  <c:v>313.89999999999998</c:v>
                </c:pt>
                <c:pt idx="473">
                  <c:v>313.2</c:v>
                </c:pt>
                <c:pt idx="474">
                  <c:v>312.60000000000002</c:v>
                </c:pt>
                <c:pt idx="475">
                  <c:v>311.89999999999998</c:v>
                </c:pt>
                <c:pt idx="476">
                  <c:v>311.3</c:v>
                </c:pt>
                <c:pt idx="477">
                  <c:v>310.8</c:v>
                </c:pt>
                <c:pt idx="478">
                  <c:v>310.10000000000002</c:v>
                </c:pt>
                <c:pt idx="479">
                  <c:v>309.5</c:v>
                </c:pt>
                <c:pt idx="480">
                  <c:v>308.89999999999998</c:v>
                </c:pt>
                <c:pt idx="481">
                  <c:v>308.2</c:v>
                </c:pt>
                <c:pt idx="482">
                  <c:v>307.60000000000002</c:v>
                </c:pt>
                <c:pt idx="483">
                  <c:v>307.10000000000002</c:v>
                </c:pt>
                <c:pt idx="484">
                  <c:v>306.39999999999998</c:v>
                </c:pt>
                <c:pt idx="485">
                  <c:v>305.8</c:v>
                </c:pt>
                <c:pt idx="486">
                  <c:v>305.10000000000002</c:v>
                </c:pt>
                <c:pt idx="487">
                  <c:v>304.5</c:v>
                </c:pt>
                <c:pt idx="488">
                  <c:v>304</c:v>
                </c:pt>
                <c:pt idx="489">
                  <c:v>303.3</c:v>
                </c:pt>
                <c:pt idx="490">
                  <c:v>302.7</c:v>
                </c:pt>
                <c:pt idx="491">
                  <c:v>302.10000000000002</c:v>
                </c:pt>
                <c:pt idx="492">
                  <c:v>301.39999999999998</c:v>
                </c:pt>
                <c:pt idx="493">
                  <c:v>300.89999999999998</c:v>
                </c:pt>
                <c:pt idx="494">
                  <c:v>300.3</c:v>
                </c:pt>
                <c:pt idx="495">
                  <c:v>299.60000000000002</c:v>
                </c:pt>
                <c:pt idx="496">
                  <c:v>299</c:v>
                </c:pt>
                <c:pt idx="497">
                  <c:v>298.3</c:v>
                </c:pt>
                <c:pt idx="498">
                  <c:v>297.8</c:v>
                </c:pt>
                <c:pt idx="499">
                  <c:v>297.2</c:v>
                </c:pt>
                <c:pt idx="500">
                  <c:v>296.5</c:v>
                </c:pt>
                <c:pt idx="501">
                  <c:v>295.89999999999998</c:v>
                </c:pt>
                <c:pt idx="502">
                  <c:v>295.2</c:v>
                </c:pt>
                <c:pt idx="503">
                  <c:v>294.3</c:v>
                </c:pt>
                <c:pt idx="504">
                  <c:v>293.60000000000002</c:v>
                </c:pt>
                <c:pt idx="505">
                  <c:v>292.60000000000002</c:v>
                </c:pt>
                <c:pt idx="506">
                  <c:v>291.7</c:v>
                </c:pt>
                <c:pt idx="507">
                  <c:v>290.8</c:v>
                </c:pt>
                <c:pt idx="508">
                  <c:v>289.8</c:v>
                </c:pt>
                <c:pt idx="509">
                  <c:v>288.8</c:v>
                </c:pt>
                <c:pt idx="510">
                  <c:v>287.89999999999998</c:v>
                </c:pt>
                <c:pt idx="511">
                  <c:v>286.89999999999998</c:v>
                </c:pt>
                <c:pt idx="512">
                  <c:v>286</c:v>
                </c:pt>
                <c:pt idx="513">
                  <c:v>285</c:v>
                </c:pt>
                <c:pt idx="514">
                  <c:v>284.10000000000002</c:v>
                </c:pt>
                <c:pt idx="515">
                  <c:v>283.10000000000002</c:v>
                </c:pt>
                <c:pt idx="516">
                  <c:v>282.2</c:v>
                </c:pt>
                <c:pt idx="517">
                  <c:v>281.2</c:v>
                </c:pt>
                <c:pt idx="518">
                  <c:v>280.3</c:v>
                </c:pt>
                <c:pt idx="519">
                  <c:v>279.3</c:v>
                </c:pt>
                <c:pt idx="520">
                  <c:v>278.39999999999998</c:v>
                </c:pt>
                <c:pt idx="521">
                  <c:v>277.39999999999998</c:v>
                </c:pt>
                <c:pt idx="522">
                  <c:v>276.5</c:v>
                </c:pt>
                <c:pt idx="523">
                  <c:v>275.5</c:v>
                </c:pt>
                <c:pt idx="524">
                  <c:v>274.7</c:v>
                </c:pt>
                <c:pt idx="525">
                  <c:v>273.8</c:v>
                </c:pt>
                <c:pt idx="526">
                  <c:v>272.8</c:v>
                </c:pt>
                <c:pt idx="527">
                  <c:v>271.89999999999998</c:v>
                </c:pt>
                <c:pt idx="528">
                  <c:v>270.89999999999998</c:v>
                </c:pt>
                <c:pt idx="529">
                  <c:v>270</c:v>
                </c:pt>
                <c:pt idx="530">
                  <c:v>269</c:v>
                </c:pt>
                <c:pt idx="531">
                  <c:v>268.2</c:v>
                </c:pt>
                <c:pt idx="532">
                  <c:v>267.10000000000002</c:v>
                </c:pt>
                <c:pt idx="533">
                  <c:v>266.3</c:v>
                </c:pt>
                <c:pt idx="534">
                  <c:v>265.39999999999998</c:v>
                </c:pt>
                <c:pt idx="535">
                  <c:v>264.60000000000002</c:v>
                </c:pt>
                <c:pt idx="536">
                  <c:v>264</c:v>
                </c:pt>
                <c:pt idx="537">
                  <c:v>263</c:v>
                </c:pt>
                <c:pt idx="538">
                  <c:v>263</c:v>
                </c:pt>
                <c:pt idx="539">
                  <c:v>263</c:v>
                </c:pt>
                <c:pt idx="540">
                  <c:v>263.10000000000002</c:v>
                </c:pt>
                <c:pt idx="541">
                  <c:v>263.10000000000002</c:v>
                </c:pt>
                <c:pt idx="542">
                  <c:v>263.2</c:v>
                </c:pt>
                <c:pt idx="543">
                  <c:v>263.2</c:v>
                </c:pt>
                <c:pt idx="544">
                  <c:v>263.3</c:v>
                </c:pt>
                <c:pt idx="545">
                  <c:v>263.39999999999998</c:v>
                </c:pt>
                <c:pt idx="546">
                  <c:v>263.5</c:v>
                </c:pt>
                <c:pt idx="547">
                  <c:v>263.39999999999998</c:v>
                </c:pt>
                <c:pt idx="548">
                  <c:v>263.39999999999998</c:v>
                </c:pt>
                <c:pt idx="549">
                  <c:v>263.5</c:v>
                </c:pt>
                <c:pt idx="550">
                  <c:v>263.39999999999998</c:v>
                </c:pt>
                <c:pt idx="551">
                  <c:v>263.39999999999998</c:v>
                </c:pt>
                <c:pt idx="552">
                  <c:v>263.5</c:v>
                </c:pt>
                <c:pt idx="553">
                  <c:v>263.5</c:v>
                </c:pt>
                <c:pt idx="554">
                  <c:v>263.60000000000002</c:v>
                </c:pt>
                <c:pt idx="555">
                  <c:v>263.60000000000002</c:v>
                </c:pt>
                <c:pt idx="556">
                  <c:v>263.7</c:v>
                </c:pt>
                <c:pt idx="557">
                  <c:v>263.7</c:v>
                </c:pt>
                <c:pt idx="558">
                  <c:v>263.7</c:v>
                </c:pt>
                <c:pt idx="559">
                  <c:v>263.8</c:v>
                </c:pt>
                <c:pt idx="560">
                  <c:v>263.8</c:v>
                </c:pt>
                <c:pt idx="561">
                  <c:v>263.89999999999998</c:v>
                </c:pt>
                <c:pt idx="562">
                  <c:v>263.60000000000002</c:v>
                </c:pt>
                <c:pt idx="563">
                  <c:v>263.2</c:v>
                </c:pt>
                <c:pt idx="564">
                  <c:v>262.60000000000002</c:v>
                </c:pt>
                <c:pt idx="565">
                  <c:v>261.7</c:v>
                </c:pt>
                <c:pt idx="566">
                  <c:v>260.60000000000002</c:v>
                </c:pt>
                <c:pt idx="567">
                  <c:v>259.60000000000002</c:v>
                </c:pt>
                <c:pt idx="568">
                  <c:v>258.5</c:v>
                </c:pt>
                <c:pt idx="569">
                  <c:v>257.2</c:v>
                </c:pt>
                <c:pt idx="570">
                  <c:v>256.10000000000002</c:v>
                </c:pt>
                <c:pt idx="571">
                  <c:v>255.1</c:v>
                </c:pt>
                <c:pt idx="572">
                  <c:v>254</c:v>
                </c:pt>
                <c:pt idx="573">
                  <c:v>253</c:v>
                </c:pt>
                <c:pt idx="574">
                  <c:v>252.1</c:v>
                </c:pt>
                <c:pt idx="575">
                  <c:v>251</c:v>
                </c:pt>
                <c:pt idx="576">
                  <c:v>250.1</c:v>
                </c:pt>
                <c:pt idx="577">
                  <c:v>249.3</c:v>
                </c:pt>
                <c:pt idx="578">
                  <c:v>248.4</c:v>
                </c:pt>
                <c:pt idx="579">
                  <c:v>247.5</c:v>
                </c:pt>
                <c:pt idx="580">
                  <c:v>246.8</c:v>
                </c:pt>
                <c:pt idx="581">
                  <c:v>246</c:v>
                </c:pt>
                <c:pt idx="582">
                  <c:v>245.3</c:v>
                </c:pt>
                <c:pt idx="583">
                  <c:v>244.6</c:v>
                </c:pt>
                <c:pt idx="584">
                  <c:v>243.8</c:v>
                </c:pt>
                <c:pt idx="585">
                  <c:v>243.3</c:v>
                </c:pt>
                <c:pt idx="586">
                  <c:v>242.7</c:v>
                </c:pt>
                <c:pt idx="587">
                  <c:v>241.9</c:v>
                </c:pt>
                <c:pt idx="588">
                  <c:v>241.4</c:v>
                </c:pt>
                <c:pt idx="589">
                  <c:v>240.6</c:v>
                </c:pt>
                <c:pt idx="590">
                  <c:v>239.9</c:v>
                </c:pt>
                <c:pt idx="591">
                  <c:v>239.2</c:v>
                </c:pt>
                <c:pt idx="592">
                  <c:v>238.3</c:v>
                </c:pt>
                <c:pt idx="593">
                  <c:v>237.1</c:v>
                </c:pt>
                <c:pt idx="594">
                  <c:v>235.6</c:v>
                </c:pt>
                <c:pt idx="595">
                  <c:v>234.1</c:v>
                </c:pt>
                <c:pt idx="596">
                  <c:v>232.5</c:v>
                </c:pt>
                <c:pt idx="597">
                  <c:v>230.8</c:v>
                </c:pt>
                <c:pt idx="598">
                  <c:v>229.3</c:v>
                </c:pt>
                <c:pt idx="599">
                  <c:v>227.9</c:v>
                </c:pt>
                <c:pt idx="600">
                  <c:v>226.5</c:v>
                </c:pt>
                <c:pt idx="601">
                  <c:v>225.2</c:v>
                </c:pt>
                <c:pt idx="602">
                  <c:v>224</c:v>
                </c:pt>
                <c:pt idx="603">
                  <c:v>223</c:v>
                </c:pt>
                <c:pt idx="604">
                  <c:v>221.8</c:v>
                </c:pt>
                <c:pt idx="605">
                  <c:v>220.8</c:v>
                </c:pt>
                <c:pt idx="606">
                  <c:v>219.8</c:v>
                </c:pt>
                <c:pt idx="607">
                  <c:v>218.9</c:v>
                </c:pt>
                <c:pt idx="608">
                  <c:v>217.9</c:v>
                </c:pt>
                <c:pt idx="609">
                  <c:v>216.9</c:v>
                </c:pt>
                <c:pt idx="610">
                  <c:v>215.9</c:v>
                </c:pt>
                <c:pt idx="611">
                  <c:v>214.8</c:v>
                </c:pt>
                <c:pt idx="612">
                  <c:v>213.7</c:v>
                </c:pt>
                <c:pt idx="613">
                  <c:v>212.4</c:v>
                </c:pt>
                <c:pt idx="614">
                  <c:v>211</c:v>
                </c:pt>
                <c:pt idx="615">
                  <c:v>209.6</c:v>
                </c:pt>
                <c:pt idx="616">
                  <c:v>208.1</c:v>
                </c:pt>
                <c:pt idx="617">
                  <c:v>206.7</c:v>
                </c:pt>
                <c:pt idx="618">
                  <c:v>205.2</c:v>
                </c:pt>
                <c:pt idx="619">
                  <c:v>203.9</c:v>
                </c:pt>
                <c:pt idx="620">
                  <c:v>202.6</c:v>
                </c:pt>
                <c:pt idx="621">
                  <c:v>201.4</c:v>
                </c:pt>
                <c:pt idx="622">
                  <c:v>200.6</c:v>
                </c:pt>
                <c:pt idx="623">
                  <c:v>199.9</c:v>
                </c:pt>
                <c:pt idx="624">
                  <c:v>199.3</c:v>
                </c:pt>
                <c:pt idx="625">
                  <c:v>198.9</c:v>
                </c:pt>
                <c:pt idx="626">
                  <c:v>198.7</c:v>
                </c:pt>
                <c:pt idx="627">
                  <c:v>198.4</c:v>
                </c:pt>
                <c:pt idx="628">
                  <c:v>198.3</c:v>
                </c:pt>
                <c:pt idx="629">
                  <c:v>198.2</c:v>
                </c:pt>
                <c:pt idx="630">
                  <c:v>198.1</c:v>
                </c:pt>
                <c:pt idx="631">
                  <c:v>198.1</c:v>
                </c:pt>
                <c:pt idx="632">
                  <c:v>198</c:v>
                </c:pt>
                <c:pt idx="633">
                  <c:v>198.2</c:v>
                </c:pt>
                <c:pt idx="634">
                  <c:v>198.4</c:v>
                </c:pt>
                <c:pt idx="635">
                  <c:v>198.6</c:v>
                </c:pt>
                <c:pt idx="636">
                  <c:v>198.8</c:v>
                </c:pt>
                <c:pt idx="637">
                  <c:v>199</c:v>
                </c:pt>
                <c:pt idx="638">
                  <c:v>199.2</c:v>
                </c:pt>
                <c:pt idx="639">
                  <c:v>199.2</c:v>
                </c:pt>
                <c:pt idx="640">
                  <c:v>199.2</c:v>
                </c:pt>
                <c:pt idx="641">
                  <c:v>199.1</c:v>
                </c:pt>
                <c:pt idx="642">
                  <c:v>199</c:v>
                </c:pt>
                <c:pt idx="643">
                  <c:v>198.9</c:v>
                </c:pt>
                <c:pt idx="644">
                  <c:v>198.8</c:v>
                </c:pt>
                <c:pt idx="645">
                  <c:v>198.7</c:v>
                </c:pt>
                <c:pt idx="646">
                  <c:v>198.9</c:v>
                </c:pt>
                <c:pt idx="647">
                  <c:v>199.1</c:v>
                </c:pt>
                <c:pt idx="648">
                  <c:v>199.4</c:v>
                </c:pt>
                <c:pt idx="649">
                  <c:v>199.6</c:v>
                </c:pt>
                <c:pt idx="650">
                  <c:v>200</c:v>
                </c:pt>
                <c:pt idx="651">
                  <c:v>200.3</c:v>
                </c:pt>
                <c:pt idx="652">
                  <c:v>200.5</c:v>
                </c:pt>
                <c:pt idx="653">
                  <c:v>200.7</c:v>
                </c:pt>
                <c:pt idx="654">
                  <c:v>200.7</c:v>
                </c:pt>
                <c:pt idx="655">
                  <c:v>200.6</c:v>
                </c:pt>
                <c:pt idx="656">
                  <c:v>200.4</c:v>
                </c:pt>
                <c:pt idx="657">
                  <c:v>200.1</c:v>
                </c:pt>
                <c:pt idx="658">
                  <c:v>199.7</c:v>
                </c:pt>
                <c:pt idx="659">
                  <c:v>199.3</c:v>
                </c:pt>
                <c:pt idx="660">
                  <c:v>198.7</c:v>
                </c:pt>
                <c:pt idx="661">
                  <c:v>198.2</c:v>
                </c:pt>
                <c:pt idx="662">
                  <c:v>197.6</c:v>
                </c:pt>
                <c:pt idx="663">
                  <c:v>197.1</c:v>
                </c:pt>
                <c:pt idx="664">
                  <c:v>196.7</c:v>
                </c:pt>
                <c:pt idx="665">
                  <c:v>196.4</c:v>
                </c:pt>
                <c:pt idx="666">
                  <c:v>196.6</c:v>
                </c:pt>
                <c:pt idx="667">
                  <c:v>197</c:v>
                </c:pt>
                <c:pt idx="668">
                  <c:v>197.4</c:v>
                </c:pt>
                <c:pt idx="669">
                  <c:v>198.2</c:v>
                </c:pt>
                <c:pt idx="670">
                  <c:v>198.9</c:v>
                </c:pt>
                <c:pt idx="671">
                  <c:v>199.7</c:v>
                </c:pt>
                <c:pt idx="672">
                  <c:v>200.5</c:v>
                </c:pt>
                <c:pt idx="673">
                  <c:v>201.2</c:v>
                </c:pt>
                <c:pt idx="674">
                  <c:v>202</c:v>
                </c:pt>
                <c:pt idx="675">
                  <c:v>202.8</c:v>
                </c:pt>
                <c:pt idx="676">
                  <c:v>203.6</c:v>
                </c:pt>
                <c:pt idx="677">
                  <c:v>204.3</c:v>
                </c:pt>
                <c:pt idx="678">
                  <c:v>204.9</c:v>
                </c:pt>
                <c:pt idx="679">
                  <c:v>205.2</c:v>
                </c:pt>
                <c:pt idx="680">
                  <c:v>205.4</c:v>
                </c:pt>
                <c:pt idx="681">
                  <c:v>205.5</c:v>
                </c:pt>
                <c:pt idx="682">
                  <c:v>205.4</c:v>
                </c:pt>
                <c:pt idx="683">
                  <c:v>205.3</c:v>
                </c:pt>
                <c:pt idx="684">
                  <c:v>205.2</c:v>
                </c:pt>
                <c:pt idx="685">
                  <c:v>205.3</c:v>
                </c:pt>
                <c:pt idx="686">
                  <c:v>205.4</c:v>
                </c:pt>
                <c:pt idx="687">
                  <c:v>205.3</c:v>
                </c:pt>
                <c:pt idx="688">
                  <c:v>205.2</c:v>
                </c:pt>
                <c:pt idx="689">
                  <c:v>204.9</c:v>
                </c:pt>
                <c:pt idx="690">
                  <c:v>204.5</c:v>
                </c:pt>
                <c:pt idx="691">
                  <c:v>203.9</c:v>
                </c:pt>
                <c:pt idx="692">
                  <c:v>203.5</c:v>
                </c:pt>
                <c:pt idx="693">
                  <c:v>203</c:v>
                </c:pt>
                <c:pt idx="694">
                  <c:v>202.6</c:v>
                </c:pt>
                <c:pt idx="695">
                  <c:v>201.9</c:v>
                </c:pt>
                <c:pt idx="696">
                  <c:v>201.2</c:v>
                </c:pt>
                <c:pt idx="697">
                  <c:v>200</c:v>
                </c:pt>
                <c:pt idx="698">
                  <c:v>198.6</c:v>
                </c:pt>
                <c:pt idx="699">
                  <c:v>197</c:v>
                </c:pt>
                <c:pt idx="700">
                  <c:v>195.7</c:v>
                </c:pt>
                <c:pt idx="701">
                  <c:v>194.8</c:v>
                </c:pt>
                <c:pt idx="702">
                  <c:v>194.3</c:v>
                </c:pt>
                <c:pt idx="703">
                  <c:v>194.2</c:v>
                </c:pt>
                <c:pt idx="704">
                  <c:v>194.3</c:v>
                </c:pt>
                <c:pt idx="705">
                  <c:v>194.7</c:v>
                </c:pt>
                <c:pt idx="706">
                  <c:v>195.3</c:v>
                </c:pt>
                <c:pt idx="707">
                  <c:v>196.1</c:v>
                </c:pt>
                <c:pt idx="708">
                  <c:v>196.9</c:v>
                </c:pt>
                <c:pt idx="709">
                  <c:v>197.5</c:v>
                </c:pt>
                <c:pt idx="710">
                  <c:v>198.2</c:v>
                </c:pt>
                <c:pt idx="711">
                  <c:v>198.7</c:v>
                </c:pt>
                <c:pt idx="712">
                  <c:v>198.9</c:v>
                </c:pt>
                <c:pt idx="713">
                  <c:v>198.9</c:v>
                </c:pt>
                <c:pt idx="714">
                  <c:v>198.6</c:v>
                </c:pt>
                <c:pt idx="715">
                  <c:v>198.4</c:v>
                </c:pt>
                <c:pt idx="716">
                  <c:v>198.1</c:v>
                </c:pt>
                <c:pt idx="717">
                  <c:v>198</c:v>
                </c:pt>
                <c:pt idx="718">
                  <c:v>198.4</c:v>
                </c:pt>
                <c:pt idx="719">
                  <c:v>198.8</c:v>
                </c:pt>
                <c:pt idx="720">
                  <c:v>199.6</c:v>
                </c:pt>
                <c:pt idx="721">
                  <c:v>200.4</c:v>
                </c:pt>
                <c:pt idx="722">
                  <c:v>201.4</c:v>
                </c:pt>
                <c:pt idx="723">
                  <c:v>202.5</c:v>
                </c:pt>
                <c:pt idx="724">
                  <c:v>203.4</c:v>
                </c:pt>
                <c:pt idx="725">
                  <c:v>204.3</c:v>
                </c:pt>
                <c:pt idx="726">
                  <c:v>205.3</c:v>
                </c:pt>
                <c:pt idx="727">
                  <c:v>206.1</c:v>
                </c:pt>
                <c:pt idx="728">
                  <c:v>206.9</c:v>
                </c:pt>
                <c:pt idx="729">
                  <c:v>207.7</c:v>
                </c:pt>
                <c:pt idx="730">
                  <c:v>208.5</c:v>
                </c:pt>
                <c:pt idx="731">
                  <c:v>209.1</c:v>
                </c:pt>
                <c:pt idx="732">
                  <c:v>209.6</c:v>
                </c:pt>
                <c:pt idx="733">
                  <c:v>209.5</c:v>
                </c:pt>
                <c:pt idx="734">
                  <c:v>209.1</c:v>
                </c:pt>
                <c:pt idx="735">
                  <c:v>208.5</c:v>
                </c:pt>
                <c:pt idx="736">
                  <c:v>208.1</c:v>
                </c:pt>
                <c:pt idx="737">
                  <c:v>208.2</c:v>
                </c:pt>
                <c:pt idx="738">
                  <c:v>208.6</c:v>
                </c:pt>
                <c:pt idx="739">
                  <c:v>209.6</c:v>
                </c:pt>
                <c:pt idx="740">
                  <c:v>210.8</c:v>
                </c:pt>
                <c:pt idx="741">
                  <c:v>212.4</c:v>
                </c:pt>
                <c:pt idx="742">
                  <c:v>213.6</c:v>
                </c:pt>
                <c:pt idx="743">
                  <c:v>214.4</c:v>
                </c:pt>
                <c:pt idx="744">
                  <c:v>214.9</c:v>
                </c:pt>
                <c:pt idx="745">
                  <c:v>215</c:v>
                </c:pt>
                <c:pt idx="746">
                  <c:v>214.7</c:v>
                </c:pt>
                <c:pt idx="747">
                  <c:v>213.9</c:v>
                </c:pt>
                <c:pt idx="748">
                  <c:v>212.5</c:v>
                </c:pt>
                <c:pt idx="749">
                  <c:v>211.1</c:v>
                </c:pt>
                <c:pt idx="750">
                  <c:v>209.6</c:v>
                </c:pt>
                <c:pt idx="751">
                  <c:v>208.4</c:v>
                </c:pt>
                <c:pt idx="752">
                  <c:v>207.9</c:v>
                </c:pt>
                <c:pt idx="753">
                  <c:v>207.6</c:v>
                </c:pt>
                <c:pt idx="754">
                  <c:v>208</c:v>
                </c:pt>
                <c:pt idx="755">
                  <c:v>208.8</c:v>
                </c:pt>
                <c:pt idx="756">
                  <c:v>209.9</c:v>
                </c:pt>
                <c:pt idx="757">
                  <c:v>211</c:v>
                </c:pt>
                <c:pt idx="758">
                  <c:v>212.1</c:v>
                </c:pt>
                <c:pt idx="759">
                  <c:v>213.3</c:v>
                </c:pt>
                <c:pt idx="760">
                  <c:v>214.7</c:v>
                </c:pt>
                <c:pt idx="761">
                  <c:v>216.3</c:v>
                </c:pt>
                <c:pt idx="762">
                  <c:v>218.1</c:v>
                </c:pt>
                <c:pt idx="763">
                  <c:v>220.1</c:v>
                </c:pt>
                <c:pt idx="764">
                  <c:v>222.5</c:v>
                </c:pt>
                <c:pt idx="765">
                  <c:v>225.1</c:v>
                </c:pt>
                <c:pt idx="766">
                  <c:v>227.9</c:v>
                </c:pt>
                <c:pt idx="767">
                  <c:v>230.7</c:v>
                </c:pt>
                <c:pt idx="768">
                  <c:v>233.6</c:v>
                </c:pt>
                <c:pt idx="769">
                  <c:v>236.6</c:v>
                </c:pt>
                <c:pt idx="770">
                  <c:v>239.3</c:v>
                </c:pt>
                <c:pt idx="771">
                  <c:v>241.3</c:v>
                </c:pt>
                <c:pt idx="772">
                  <c:v>242.8</c:v>
                </c:pt>
                <c:pt idx="773">
                  <c:v>243.4</c:v>
                </c:pt>
                <c:pt idx="774">
                  <c:v>243.2</c:v>
                </c:pt>
                <c:pt idx="775">
                  <c:v>242.6</c:v>
                </c:pt>
                <c:pt idx="776">
                  <c:v>241.5</c:v>
                </c:pt>
                <c:pt idx="777">
                  <c:v>240.5</c:v>
                </c:pt>
                <c:pt idx="778">
                  <c:v>239.6</c:v>
                </c:pt>
                <c:pt idx="779">
                  <c:v>239.1</c:v>
                </c:pt>
                <c:pt idx="780">
                  <c:v>238.9</c:v>
                </c:pt>
                <c:pt idx="781">
                  <c:v>239.1</c:v>
                </c:pt>
                <c:pt idx="782">
                  <c:v>239.6</c:v>
                </c:pt>
                <c:pt idx="783">
                  <c:v>240.3</c:v>
                </c:pt>
                <c:pt idx="784">
                  <c:v>240.7</c:v>
                </c:pt>
                <c:pt idx="785">
                  <c:v>241</c:v>
                </c:pt>
                <c:pt idx="786">
                  <c:v>241.1</c:v>
                </c:pt>
                <c:pt idx="787">
                  <c:v>241.1</c:v>
                </c:pt>
                <c:pt idx="788">
                  <c:v>241.1</c:v>
                </c:pt>
                <c:pt idx="789">
                  <c:v>241</c:v>
                </c:pt>
                <c:pt idx="790">
                  <c:v>241.1</c:v>
                </c:pt>
                <c:pt idx="791">
                  <c:v>241.1</c:v>
                </c:pt>
                <c:pt idx="792">
                  <c:v>241</c:v>
                </c:pt>
                <c:pt idx="793">
                  <c:v>240.7</c:v>
                </c:pt>
                <c:pt idx="794">
                  <c:v>240.2</c:v>
                </c:pt>
                <c:pt idx="795">
                  <c:v>239.3</c:v>
                </c:pt>
                <c:pt idx="796">
                  <c:v>237.9</c:v>
                </c:pt>
                <c:pt idx="797">
                  <c:v>236.1</c:v>
                </c:pt>
                <c:pt idx="798">
                  <c:v>234.3</c:v>
                </c:pt>
                <c:pt idx="799">
                  <c:v>232.4</c:v>
                </c:pt>
                <c:pt idx="800">
                  <c:v>230.7</c:v>
                </c:pt>
                <c:pt idx="801">
                  <c:v>229.7</c:v>
                </c:pt>
                <c:pt idx="802">
                  <c:v>228.6</c:v>
                </c:pt>
                <c:pt idx="803">
                  <c:v>227.6</c:v>
                </c:pt>
                <c:pt idx="804">
                  <c:v>226.5</c:v>
                </c:pt>
                <c:pt idx="805">
                  <c:v>225.3</c:v>
                </c:pt>
                <c:pt idx="806">
                  <c:v>224.1</c:v>
                </c:pt>
                <c:pt idx="807">
                  <c:v>222.8</c:v>
                </c:pt>
                <c:pt idx="808">
                  <c:v>221.1</c:v>
                </c:pt>
                <c:pt idx="809">
                  <c:v>219.3</c:v>
                </c:pt>
                <c:pt idx="810">
                  <c:v>217.4</c:v>
                </c:pt>
                <c:pt idx="811">
                  <c:v>215.3</c:v>
                </c:pt>
                <c:pt idx="812">
                  <c:v>213.4</c:v>
                </c:pt>
                <c:pt idx="813">
                  <c:v>211.6</c:v>
                </c:pt>
                <c:pt idx="814">
                  <c:v>210.4</c:v>
                </c:pt>
                <c:pt idx="815">
                  <c:v>209.6</c:v>
                </c:pt>
                <c:pt idx="816">
                  <c:v>209.5</c:v>
                </c:pt>
                <c:pt idx="817">
                  <c:v>210</c:v>
                </c:pt>
                <c:pt idx="818">
                  <c:v>211.1</c:v>
                </c:pt>
                <c:pt idx="819">
                  <c:v>212.4</c:v>
                </c:pt>
                <c:pt idx="820">
                  <c:v>214.3</c:v>
                </c:pt>
                <c:pt idx="821">
                  <c:v>216.3</c:v>
                </c:pt>
                <c:pt idx="822">
                  <c:v>218.3</c:v>
                </c:pt>
                <c:pt idx="823">
                  <c:v>220.1</c:v>
                </c:pt>
                <c:pt idx="824">
                  <c:v>221.9</c:v>
                </c:pt>
                <c:pt idx="825">
                  <c:v>222.9</c:v>
                </c:pt>
                <c:pt idx="826">
                  <c:v>222.7</c:v>
                </c:pt>
                <c:pt idx="827">
                  <c:v>222.3</c:v>
                </c:pt>
                <c:pt idx="828">
                  <c:v>222</c:v>
                </c:pt>
                <c:pt idx="829">
                  <c:v>221.9</c:v>
                </c:pt>
                <c:pt idx="830">
                  <c:v>221.8</c:v>
                </c:pt>
                <c:pt idx="831">
                  <c:v>221.6</c:v>
                </c:pt>
                <c:pt idx="832">
                  <c:v>221.7</c:v>
                </c:pt>
                <c:pt idx="833">
                  <c:v>221.4</c:v>
                </c:pt>
                <c:pt idx="834">
                  <c:v>220.6</c:v>
                </c:pt>
                <c:pt idx="835">
                  <c:v>219.6</c:v>
                </c:pt>
                <c:pt idx="836">
                  <c:v>218.1</c:v>
                </c:pt>
                <c:pt idx="837">
                  <c:v>216.6</c:v>
                </c:pt>
                <c:pt idx="838">
                  <c:v>215.6</c:v>
                </c:pt>
                <c:pt idx="839">
                  <c:v>214.7</c:v>
                </c:pt>
                <c:pt idx="840">
                  <c:v>214.1</c:v>
                </c:pt>
                <c:pt idx="841">
                  <c:v>213.7</c:v>
                </c:pt>
                <c:pt idx="842">
                  <c:v>213.2</c:v>
                </c:pt>
                <c:pt idx="843">
                  <c:v>212.7</c:v>
                </c:pt>
                <c:pt idx="844">
                  <c:v>211.8</c:v>
                </c:pt>
                <c:pt idx="845">
                  <c:v>210.6</c:v>
                </c:pt>
                <c:pt idx="846">
                  <c:v>208.9</c:v>
                </c:pt>
                <c:pt idx="847">
                  <c:v>207</c:v>
                </c:pt>
                <c:pt idx="848">
                  <c:v>204.8</c:v>
                </c:pt>
                <c:pt idx="849">
                  <c:v>203.3</c:v>
                </c:pt>
                <c:pt idx="850">
                  <c:v>203.3</c:v>
                </c:pt>
                <c:pt idx="851">
                  <c:v>204.1</c:v>
                </c:pt>
                <c:pt idx="852">
                  <c:v>205.3</c:v>
                </c:pt>
                <c:pt idx="853">
                  <c:v>206.2</c:v>
                </c:pt>
                <c:pt idx="854">
                  <c:v>206.9</c:v>
                </c:pt>
                <c:pt idx="855">
                  <c:v>206.9</c:v>
                </c:pt>
                <c:pt idx="856">
                  <c:v>206.6</c:v>
                </c:pt>
                <c:pt idx="857">
                  <c:v>205.6</c:v>
                </c:pt>
                <c:pt idx="858">
                  <c:v>204.1</c:v>
                </c:pt>
                <c:pt idx="859">
                  <c:v>202</c:v>
                </c:pt>
                <c:pt idx="860">
                  <c:v>200.7</c:v>
                </c:pt>
                <c:pt idx="861">
                  <c:v>199.7</c:v>
                </c:pt>
                <c:pt idx="862">
                  <c:v>199.1</c:v>
                </c:pt>
                <c:pt idx="863">
                  <c:v>198.7</c:v>
                </c:pt>
                <c:pt idx="864">
                  <c:v>198.1</c:v>
                </c:pt>
                <c:pt idx="865">
                  <c:v>197.4</c:v>
                </c:pt>
                <c:pt idx="866">
                  <c:v>197.1</c:v>
                </c:pt>
                <c:pt idx="867">
                  <c:v>197.1</c:v>
                </c:pt>
                <c:pt idx="868">
                  <c:v>197.1</c:v>
                </c:pt>
                <c:pt idx="869">
                  <c:v>197.2</c:v>
                </c:pt>
                <c:pt idx="870">
                  <c:v>197</c:v>
                </c:pt>
                <c:pt idx="871">
                  <c:v>197</c:v>
                </c:pt>
                <c:pt idx="872">
                  <c:v>197.1</c:v>
                </c:pt>
                <c:pt idx="873">
                  <c:v>197.1</c:v>
                </c:pt>
                <c:pt idx="874">
                  <c:v>197</c:v>
                </c:pt>
                <c:pt idx="875">
                  <c:v>196.7</c:v>
                </c:pt>
                <c:pt idx="876">
                  <c:v>196.4</c:v>
                </c:pt>
                <c:pt idx="877">
                  <c:v>196.1</c:v>
                </c:pt>
                <c:pt idx="878">
                  <c:v>195.7</c:v>
                </c:pt>
                <c:pt idx="879">
                  <c:v>195.3</c:v>
                </c:pt>
                <c:pt idx="880">
                  <c:v>195</c:v>
                </c:pt>
                <c:pt idx="881">
                  <c:v>194.9</c:v>
                </c:pt>
                <c:pt idx="882">
                  <c:v>194.9</c:v>
                </c:pt>
                <c:pt idx="883">
                  <c:v>195.2</c:v>
                </c:pt>
                <c:pt idx="884">
                  <c:v>195.5</c:v>
                </c:pt>
                <c:pt idx="885">
                  <c:v>195.7</c:v>
                </c:pt>
                <c:pt idx="886">
                  <c:v>195.7</c:v>
                </c:pt>
                <c:pt idx="887">
                  <c:v>195.6</c:v>
                </c:pt>
                <c:pt idx="888">
                  <c:v>195.5</c:v>
                </c:pt>
                <c:pt idx="889">
                  <c:v>195.5</c:v>
                </c:pt>
                <c:pt idx="890">
                  <c:v>196</c:v>
                </c:pt>
                <c:pt idx="891">
                  <c:v>196.4</c:v>
                </c:pt>
                <c:pt idx="892">
                  <c:v>197.2</c:v>
                </c:pt>
                <c:pt idx="893">
                  <c:v>197.5</c:v>
                </c:pt>
                <c:pt idx="894">
                  <c:v>197.4</c:v>
                </c:pt>
                <c:pt idx="895">
                  <c:v>197</c:v>
                </c:pt>
                <c:pt idx="896">
                  <c:v>196.2</c:v>
                </c:pt>
                <c:pt idx="897">
                  <c:v>195.5</c:v>
                </c:pt>
                <c:pt idx="898">
                  <c:v>194.8</c:v>
                </c:pt>
                <c:pt idx="899">
                  <c:v>193.9</c:v>
                </c:pt>
                <c:pt idx="900">
                  <c:v>193.3</c:v>
                </c:pt>
                <c:pt idx="901">
                  <c:v>192.9</c:v>
                </c:pt>
                <c:pt idx="902">
                  <c:v>192.9</c:v>
                </c:pt>
                <c:pt idx="903">
                  <c:v>193.4</c:v>
                </c:pt>
                <c:pt idx="904">
                  <c:v>194</c:v>
                </c:pt>
                <c:pt idx="905">
                  <c:v>194.8</c:v>
                </c:pt>
                <c:pt idx="906">
                  <c:v>195.6</c:v>
                </c:pt>
                <c:pt idx="907">
                  <c:v>196.5</c:v>
                </c:pt>
                <c:pt idx="908">
                  <c:v>197.1</c:v>
                </c:pt>
                <c:pt idx="909">
                  <c:v>197.4</c:v>
                </c:pt>
                <c:pt idx="910">
                  <c:v>197.3</c:v>
                </c:pt>
                <c:pt idx="911">
                  <c:v>196.8</c:v>
                </c:pt>
                <c:pt idx="912">
                  <c:v>196.1</c:v>
                </c:pt>
                <c:pt idx="913">
                  <c:v>195.3</c:v>
                </c:pt>
                <c:pt idx="914">
                  <c:v>194.4</c:v>
                </c:pt>
                <c:pt idx="915">
                  <c:v>193.4</c:v>
                </c:pt>
                <c:pt idx="916">
                  <c:v>192.5</c:v>
                </c:pt>
                <c:pt idx="917">
                  <c:v>191.6</c:v>
                </c:pt>
                <c:pt idx="918">
                  <c:v>190.9</c:v>
                </c:pt>
                <c:pt idx="919">
                  <c:v>190.2</c:v>
                </c:pt>
                <c:pt idx="920">
                  <c:v>189.6</c:v>
                </c:pt>
                <c:pt idx="921">
                  <c:v>188.9</c:v>
                </c:pt>
                <c:pt idx="922">
                  <c:v>188</c:v>
                </c:pt>
                <c:pt idx="923">
                  <c:v>187.2</c:v>
                </c:pt>
                <c:pt idx="924">
                  <c:v>186.1</c:v>
                </c:pt>
                <c:pt idx="925">
                  <c:v>184.8</c:v>
                </c:pt>
                <c:pt idx="926">
                  <c:v>183.2</c:v>
                </c:pt>
                <c:pt idx="927">
                  <c:v>181.3</c:v>
                </c:pt>
                <c:pt idx="928">
                  <c:v>179.3</c:v>
                </c:pt>
                <c:pt idx="929">
                  <c:v>177.7</c:v>
                </c:pt>
                <c:pt idx="930">
                  <c:v>176.9</c:v>
                </c:pt>
                <c:pt idx="931">
                  <c:v>176.6</c:v>
                </c:pt>
                <c:pt idx="932">
                  <c:v>176.9</c:v>
                </c:pt>
                <c:pt idx="933">
                  <c:v>177.5</c:v>
                </c:pt>
                <c:pt idx="934">
                  <c:v>178.1</c:v>
                </c:pt>
                <c:pt idx="935">
                  <c:v>179</c:v>
                </c:pt>
                <c:pt idx="936">
                  <c:v>179.9</c:v>
                </c:pt>
                <c:pt idx="937">
                  <c:v>180.4</c:v>
                </c:pt>
                <c:pt idx="938">
                  <c:v>180.4</c:v>
                </c:pt>
                <c:pt idx="939">
                  <c:v>180.1</c:v>
                </c:pt>
                <c:pt idx="940">
                  <c:v>179.6</c:v>
                </c:pt>
                <c:pt idx="941">
                  <c:v>178.8</c:v>
                </c:pt>
                <c:pt idx="942">
                  <c:v>178</c:v>
                </c:pt>
                <c:pt idx="943">
                  <c:v>177</c:v>
                </c:pt>
                <c:pt idx="944">
                  <c:v>175.8</c:v>
                </c:pt>
                <c:pt idx="945">
                  <c:v>175.1</c:v>
                </c:pt>
                <c:pt idx="946">
                  <c:v>174.8</c:v>
                </c:pt>
                <c:pt idx="947">
                  <c:v>175.3</c:v>
                </c:pt>
                <c:pt idx="948">
                  <c:v>176.2</c:v>
                </c:pt>
                <c:pt idx="949">
                  <c:v>177.1</c:v>
                </c:pt>
                <c:pt idx="950">
                  <c:v>177.7</c:v>
                </c:pt>
                <c:pt idx="951">
                  <c:v>178</c:v>
                </c:pt>
                <c:pt idx="952">
                  <c:v>177.3</c:v>
                </c:pt>
                <c:pt idx="953">
                  <c:v>175.9</c:v>
                </c:pt>
                <c:pt idx="954">
                  <c:v>174.6</c:v>
                </c:pt>
                <c:pt idx="955">
                  <c:v>173.9</c:v>
                </c:pt>
                <c:pt idx="956">
                  <c:v>173.6</c:v>
                </c:pt>
                <c:pt idx="957">
                  <c:v>173.6</c:v>
                </c:pt>
                <c:pt idx="958">
                  <c:v>173.6</c:v>
                </c:pt>
                <c:pt idx="959">
                  <c:v>173.9</c:v>
                </c:pt>
                <c:pt idx="960">
                  <c:v>174.4</c:v>
                </c:pt>
                <c:pt idx="961">
                  <c:v>174.9</c:v>
                </c:pt>
                <c:pt idx="962">
                  <c:v>174.9</c:v>
                </c:pt>
                <c:pt idx="963">
                  <c:v>174.6</c:v>
                </c:pt>
                <c:pt idx="964">
                  <c:v>173.9</c:v>
                </c:pt>
                <c:pt idx="965">
                  <c:v>172.2</c:v>
                </c:pt>
                <c:pt idx="966">
                  <c:v>170.1</c:v>
                </c:pt>
                <c:pt idx="967">
                  <c:v>168.3</c:v>
                </c:pt>
                <c:pt idx="968">
                  <c:v>167</c:v>
                </c:pt>
                <c:pt idx="969">
                  <c:v>166.1</c:v>
                </c:pt>
                <c:pt idx="970">
                  <c:v>166</c:v>
                </c:pt>
                <c:pt idx="971">
                  <c:v>166</c:v>
                </c:pt>
                <c:pt idx="972">
                  <c:v>166.1</c:v>
                </c:pt>
                <c:pt idx="973">
                  <c:v>165.5</c:v>
                </c:pt>
                <c:pt idx="974">
                  <c:v>164.6</c:v>
                </c:pt>
                <c:pt idx="975">
                  <c:v>164.5</c:v>
                </c:pt>
                <c:pt idx="976">
                  <c:v>165.1</c:v>
                </c:pt>
                <c:pt idx="977">
                  <c:v>165.6</c:v>
                </c:pt>
                <c:pt idx="978">
                  <c:v>166</c:v>
                </c:pt>
                <c:pt idx="979">
                  <c:v>166.9</c:v>
                </c:pt>
                <c:pt idx="980">
                  <c:v>168</c:v>
                </c:pt>
                <c:pt idx="981">
                  <c:v>168.6</c:v>
                </c:pt>
                <c:pt idx="982">
                  <c:v>168.4</c:v>
                </c:pt>
                <c:pt idx="983">
                  <c:v>167.9</c:v>
                </c:pt>
                <c:pt idx="984">
                  <c:v>167</c:v>
                </c:pt>
                <c:pt idx="985">
                  <c:v>166.2</c:v>
                </c:pt>
                <c:pt idx="986">
                  <c:v>165.5</c:v>
                </c:pt>
                <c:pt idx="987">
                  <c:v>164.8</c:v>
                </c:pt>
                <c:pt idx="988">
                  <c:v>163.5</c:v>
                </c:pt>
                <c:pt idx="989">
                  <c:v>162.19999999999999</c:v>
                </c:pt>
                <c:pt idx="990">
                  <c:v>160.6</c:v>
                </c:pt>
                <c:pt idx="991">
                  <c:v>159.80000000000001</c:v>
                </c:pt>
                <c:pt idx="992">
                  <c:v>159.1</c:v>
                </c:pt>
                <c:pt idx="993">
                  <c:v>158.5</c:v>
                </c:pt>
                <c:pt idx="994">
                  <c:v>157.69999999999999</c:v>
                </c:pt>
                <c:pt idx="995">
                  <c:v>156.1</c:v>
                </c:pt>
                <c:pt idx="996">
                  <c:v>153.69999999999999</c:v>
                </c:pt>
                <c:pt idx="997">
                  <c:v>152</c:v>
                </c:pt>
                <c:pt idx="998">
                  <c:v>151.6</c:v>
                </c:pt>
                <c:pt idx="999">
                  <c:v>151.69999999999999</c:v>
                </c:pt>
                <c:pt idx="1000">
                  <c:v>152.80000000000001</c:v>
                </c:pt>
                <c:pt idx="1001">
                  <c:v>152.80000000000001</c:v>
                </c:pt>
                <c:pt idx="1002">
                  <c:v>152.69999999999999</c:v>
                </c:pt>
                <c:pt idx="1003">
                  <c:v>151.80000000000001</c:v>
                </c:pt>
                <c:pt idx="1004">
                  <c:v>150.80000000000001</c:v>
                </c:pt>
                <c:pt idx="1005">
                  <c:v>150.69999999999999</c:v>
                </c:pt>
                <c:pt idx="1006">
                  <c:v>150.9</c:v>
                </c:pt>
                <c:pt idx="1007">
                  <c:v>150.6</c:v>
                </c:pt>
                <c:pt idx="1008">
                  <c:v>150.1</c:v>
                </c:pt>
                <c:pt idx="1009">
                  <c:v>148.9</c:v>
                </c:pt>
                <c:pt idx="1010">
                  <c:v>147.69999999999999</c:v>
                </c:pt>
                <c:pt idx="1011">
                  <c:v>147</c:v>
                </c:pt>
                <c:pt idx="1012">
                  <c:v>146</c:v>
                </c:pt>
                <c:pt idx="1013">
                  <c:v>145</c:v>
                </c:pt>
                <c:pt idx="1014">
                  <c:v>143.80000000000001</c:v>
                </c:pt>
                <c:pt idx="1015">
                  <c:v>142.19999999999999</c:v>
                </c:pt>
                <c:pt idx="1016">
                  <c:v>141.19999999999999</c:v>
                </c:pt>
                <c:pt idx="1017">
                  <c:v>140.69999999999999</c:v>
                </c:pt>
                <c:pt idx="1018">
                  <c:v>141.1</c:v>
                </c:pt>
                <c:pt idx="1019">
                  <c:v>142</c:v>
                </c:pt>
                <c:pt idx="1020">
                  <c:v>143.19999999999999</c:v>
                </c:pt>
                <c:pt idx="1021">
                  <c:v>144.80000000000001</c:v>
                </c:pt>
                <c:pt idx="1022">
                  <c:v>146.1</c:v>
                </c:pt>
                <c:pt idx="1023">
                  <c:v>146.5</c:v>
                </c:pt>
                <c:pt idx="1024">
                  <c:v>145.80000000000001</c:v>
                </c:pt>
                <c:pt idx="1025">
                  <c:v>143.69999999999999</c:v>
                </c:pt>
                <c:pt idx="1026">
                  <c:v>142</c:v>
                </c:pt>
                <c:pt idx="1027">
                  <c:v>141.6</c:v>
                </c:pt>
                <c:pt idx="1028">
                  <c:v>141.5</c:v>
                </c:pt>
                <c:pt idx="1029">
                  <c:v>141.5</c:v>
                </c:pt>
                <c:pt idx="1030">
                  <c:v>141.19999999999999</c:v>
                </c:pt>
                <c:pt idx="1031">
                  <c:v>140.80000000000001</c:v>
                </c:pt>
                <c:pt idx="1032">
                  <c:v>140.4</c:v>
                </c:pt>
                <c:pt idx="1033">
                  <c:v>139.9</c:v>
                </c:pt>
                <c:pt idx="1034">
                  <c:v>139.6</c:v>
                </c:pt>
                <c:pt idx="1035">
                  <c:v>140.1</c:v>
                </c:pt>
                <c:pt idx="1036">
                  <c:v>140.19999999999999</c:v>
                </c:pt>
                <c:pt idx="1037">
                  <c:v>140.5</c:v>
                </c:pt>
                <c:pt idx="1038">
                  <c:v>140.5</c:v>
                </c:pt>
                <c:pt idx="1039">
                  <c:v>140.4</c:v>
                </c:pt>
                <c:pt idx="1040">
                  <c:v>139.9</c:v>
                </c:pt>
                <c:pt idx="1041">
                  <c:v>138.6</c:v>
                </c:pt>
                <c:pt idx="1042">
                  <c:v>138.19999999999999</c:v>
                </c:pt>
                <c:pt idx="1043">
                  <c:v>138</c:v>
                </c:pt>
                <c:pt idx="1044">
                  <c:v>137.30000000000001</c:v>
                </c:pt>
                <c:pt idx="1045">
                  <c:v>136.6</c:v>
                </c:pt>
                <c:pt idx="1046">
                  <c:v>137.30000000000001</c:v>
                </c:pt>
                <c:pt idx="1047">
                  <c:v>139</c:v>
                </c:pt>
                <c:pt idx="1048">
                  <c:v>139.30000000000001</c:v>
                </c:pt>
                <c:pt idx="1049">
                  <c:v>139.19999999999999</c:v>
                </c:pt>
                <c:pt idx="1050">
                  <c:v>140.1</c:v>
                </c:pt>
                <c:pt idx="1051">
                  <c:v>141.80000000000001</c:v>
                </c:pt>
                <c:pt idx="1052">
                  <c:v>143.4</c:v>
                </c:pt>
                <c:pt idx="1053">
                  <c:v>145</c:v>
                </c:pt>
                <c:pt idx="1054">
                  <c:v>146</c:v>
                </c:pt>
                <c:pt idx="1055">
                  <c:v>146.69999999999999</c:v>
                </c:pt>
                <c:pt idx="1056">
                  <c:v>147.30000000000001</c:v>
                </c:pt>
                <c:pt idx="1057">
                  <c:v>147.80000000000001</c:v>
                </c:pt>
                <c:pt idx="1058">
                  <c:v>148.5</c:v>
                </c:pt>
                <c:pt idx="1059">
                  <c:v>148.9</c:v>
                </c:pt>
                <c:pt idx="1060">
                  <c:v>151</c:v>
                </c:pt>
                <c:pt idx="1061">
                  <c:v>152.9</c:v>
                </c:pt>
                <c:pt idx="1062">
                  <c:v>153</c:v>
                </c:pt>
                <c:pt idx="1063">
                  <c:v>153.5</c:v>
                </c:pt>
                <c:pt idx="1064">
                  <c:v>153.9</c:v>
                </c:pt>
                <c:pt idx="1065">
                  <c:v>155</c:v>
                </c:pt>
                <c:pt idx="1066">
                  <c:v>156.30000000000001</c:v>
                </c:pt>
                <c:pt idx="1067">
                  <c:v>156.9</c:v>
                </c:pt>
                <c:pt idx="1068">
                  <c:v>156.9</c:v>
                </c:pt>
                <c:pt idx="1069">
                  <c:v>156.5</c:v>
                </c:pt>
                <c:pt idx="1070">
                  <c:v>155.80000000000001</c:v>
                </c:pt>
                <c:pt idx="1071">
                  <c:v>155.19999999999999</c:v>
                </c:pt>
                <c:pt idx="1072">
                  <c:v>155.1</c:v>
                </c:pt>
                <c:pt idx="1073">
                  <c:v>155.1</c:v>
                </c:pt>
                <c:pt idx="1074">
                  <c:v>155</c:v>
                </c:pt>
                <c:pt idx="1075">
                  <c:v>155</c:v>
                </c:pt>
                <c:pt idx="1076">
                  <c:v>155</c:v>
                </c:pt>
                <c:pt idx="1077">
                  <c:v>154</c:v>
                </c:pt>
                <c:pt idx="1078">
                  <c:v>152.9</c:v>
                </c:pt>
                <c:pt idx="1079">
                  <c:v>153.1</c:v>
                </c:pt>
                <c:pt idx="1080">
                  <c:v>154</c:v>
                </c:pt>
                <c:pt idx="1081">
                  <c:v>154.4</c:v>
                </c:pt>
                <c:pt idx="1082">
                  <c:v>154.1</c:v>
                </c:pt>
                <c:pt idx="1083">
                  <c:v>154.5</c:v>
                </c:pt>
                <c:pt idx="1084">
                  <c:v>155</c:v>
                </c:pt>
                <c:pt idx="1085">
                  <c:v>155.4</c:v>
                </c:pt>
                <c:pt idx="1086">
                  <c:v>156.80000000000001</c:v>
                </c:pt>
                <c:pt idx="1087">
                  <c:v>159</c:v>
                </c:pt>
                <c:pt idx="1088">
                  <c:v>160.6</c:v>
                </c:pt>
                <c:pt idx="1089">
                  <c:v>160.5</c:v>
                </c:pt>
                <c:pt idx="1090">
                  <c:v>159.9</c:v>
                </c:pt>
                <c:pt idx="1091">
                  <c:v>159.19999999999999</c:v>
                </c:pt>
                <c:pt idx="1092">
                  <c:v>158.5</c:v>
                </c:pt>
                <c:pt idx="1093">
                  <c:v>157.1</c:v>
                </c:pt>
                <c:pt idx="1094">
                  <c:v>155.1</c:v>
                </c:pt>
                <c:pt idx="1095">
                  <c:v>153.30000000000001</c:v>
                </c:pt>
                <c:pt idx="1096">
                  <c:v>151.69999999999999</c:v>
                </c:pt>
                <c:pt idx="1097">
                  <c:v>150.4</c:v>
                </c:pt>
                <c:pt idx="1098">
                  <c:v>149.69999999999999</c:v>
                </c:pt>
                <c:pt idx="1099">
                  <c:v>150.30000000000001</c:v>
                </c:pt>
                <c:pt idx="1100">
                  <c:v>150.9</c:v>
                </c:pt>
                <c:pt idx="1101">
                  <c:v>150.80000000000001</c:v>
                </c:pt>
                <c:pt idx="1102">
                  <c:v>150.69999999999999</c:v>
                </c:pt>
                <c:pt idx="1103">
                  <c:v>150.30000000000001</c:v>
                </c:pt>
                <c:pt idx="1104">
                  <c:v>149.6</c:v>
                </c:pt>
                <c:pt idx="1105">
                  <c:v>148.30000000000001</c:v>
                </c:pt>
                <c:pt idx="1106">
                  <c:v>146.80000000000001</c:v>
                </c:pt>
                <c:pt idx="1107">
                  <c:v>145.19999999999999</c:v>
                </c:pt>
                <c:pt idx="1108">
                  <c:v>143.80000000000001</c:v>
                </c:pt>
                <c:pt idx="1109">
                  <c:v>142.1</c:v>
                </c:pt>
                <c:pt idx="1110">
                  <c:v>139.69999999999999</c:v>
                </c:pt>
                <c:pt idx="1111">
                  <c:v>137.30000000000001</c:v>
                </c:pt>
                <c:pt idx="1112">
                  <c:v>135.80000000000001</c:v>
                </c:pt>
                <c:pt idx="1113">
                  <c:v>135.19999999999999</c:v>
                </c:pt>
                <c:pt idx="1114">
                  <c:v>134.30000000000001</c:v>
                </c:pt>
                <c:pt idx="1115">
                  <c:v>132.9</c:v>
                </c:pt>
                <c:pt idx="1116">
                  <c:v>131.19999999999999</c:v>
                </c:pt>
                <c:pt idx="1117">
                  <c:v>129.80000000000001</c:v>
                </c:pt>
                <c:pt idx="1118">
                  <c:v>129.1</c:v>
                </c:pt>
                <c:pt idx="1119">
                  <c:v>128.6</c:v>
                </c:pt>
                <c:pt idx="1120">
                  <c:v>128.1</c:v>
                </c:pt>
                <c:pt idx="1121">
                  <c:v>127.7</c:v>
                </c:pt>
                <c:pt idx="1122">
                  <c:v>127.3</c:v>
                </c:pt>
                <c:pt idx="1123">
                  <c:v>127</c:v>
                </c:pt>
                <c:pt idx="1124">
                  <c:v>127.2</c:v>
                </c:pt>
                <c:pt idx="1125">
                  <c:v>127.5</c:v>
                </c:pt>
                <c:pt idx="1126">
                  <c:v>128.30000000000001</c:v>
                </c:pt>
                <c:pt idx="1127">
                  <c:v>129.5</c:v>
                </c:pt>
                <c:pt idx="1128">
                  <c:v>130.6</c:v>
                </c:pt>
                <c:pt idx="1129">
                  <c:v>130.1</c:v>
                </c:pt>
                <c:pt idx="1130">
                  <c:v>127.8</c:v>
                </c:pt>
                <c:pt idx="1131">
                  <c:v>126.2</c:v>
                </c:pt>
                <c:pt idx="1132">
                  <c:v>125.1</c:v>
                </c:pt>
                <c:pt idx="1133">
                  <c:v>124.3</c:v>
                </c:pt>
                <c:pt idx="1134">
                  <c:v>123.7</c:v>
                </c:pt>
                <c:pt idx="1135">
                  <c:v>123.2</c:v>
                </c:pt>
                <c:pt idx="1136">
                  <c:v>122.6</c:v>
                </c:pt>
                <c:pt idx="1137">
                  <c:v>122.1</c:v>
                </c:pt>
                <c:pt idx="1138">
                  <c:v>121.6</c:v>
                </c:pt>
                <c:pt idx="1139">
                  <c:v>121.2</c:v>
                </c:pt>
                <c:pt idx="1140">
                  <c:v>120.9</c:v>
                </c:pt>
                <c:pt idx="1141">
                  <c:v>120.8</c:v>
                </c:pt>
                <c:pt idx="1142">
                  <c:v>121.8</c:v>
                </c:pt>
                <c:pt idx="1143">
                  <c:v>122.8</c:v>
                </c:pt>
                <c:pt idx="1144">
                  <c:v>122.7</c:v>
                </c:pt>
                <c:pt idx="1145">
                  <c:v>122.1</c:v>
                </c:pt>
                <c:pt idx="1146">
                  <c:v>122.1</c:v>
                </c:pt>
                <c:pt idx="1147">
                  <c:v>122.2</c:v>
                </c:pt>
                <c:pt idx="1148">
                  <c:v>122.3</c:v>
                </c:pt>
                <c:pt idx="1149">
                  <c:v>122.6</c:v>
                </c:pt>
                <c:pt idx="1150">
                  <c:v>122.8</c:v>
                </c:pt>
                <c:pt idx="1151">
                  <c:v>122.9</c:v>
                </c:pt>
                <c:pt idx="1152">
                  <c:v>123.2</c:v>
                </c:pt>
                <c:pt idx="1153">
                  <c:v>123.4</c:v>
                </c:pt>
                <c:pt idx="1154">
                  <c:v>123.5</c:v>
                </c:pt>
                <c:pt idx="1155">
                  <c:v>123.4</c:v>
                </c:pt>
                <c:pt idx="1156">
                  <c:v>123.3</c:v>
                </c:pt>
                <c:pt idx="1157">
                  <c:v>123.3</c:v>
                </c:pt>
                <c:pt idx="1158">
                  <c:v>123.8</c:v>
                </c:pt>
                <c:pt idx="1159">
                  <c:v>124.1</c:v>
                </c:pt>
                <c:pt idx="1160">
                  <c:v>124.4</c:v>
                </c:pt>
                <c:pt idx="1161">
                  <c:v>125.1</c:v>
                </c:pt>
                <c:pt idx="1162">
                  <c:v>125.2</c:v>
                </c:pt>
                <c:pt idx="1163">
                  <c:v>125</c:v>
                </c:pt>
                <c:pt idx="1164">
                  <c:v>125</c:v>
                </c:pt>
                <c:pt idx="1165">
                  <c:v>124.9</c:v>
                </c:pt>
                <c:pt idx="1166">
                  <c:v>124.5</c:v>
                </c:pt>
                <c:pt idx="1167">
                  <c:v>124.1</c:v>
                </c:pt>
                <c:pt idx="1168">
                  <c:v>124.1</c:v>
                </c:pt>
                <c:pt idx="1169">
                  <c:v>124.5</c:v>
                </c:pt>
                <c:pt idx="1170">
                  <c:v>125.5</c:v>
                </c:pt>
                <c:pt idx="1171">
                  <c:v>126.1</c:v>
                </c:pt>
                <c:pt idx="1172">
                  <c:v>126.1</c:v>
                </c:pt>
                <c:pt idx="1173">
                  <c:v>125.3</c:v>
                </c:pt>
                <c:pt idx="1174">
                  <c:v>123.8</c:v>
                </c:pt>
                <c:pt idx="1175">
                  <c:v>122.3</c:v>
                </c:pt>
                <c:pt idx="1176">
                  <c:v>120.5</c:v>
                </c:pt>
                <c:pt idx="1177">
                  <c:v>118.4</c:v>
                </c:pt>
                <c:pt idx="1178">
                  <c:v>116.9</c:v>
                </c:pt>
                <c:pt idx="1179">
                  <c:v>118</c:v>
                </c:pt>
                <c:pt idx="1180">
                  <c:v>118.5</c:v>
                </c:pt>
                <c:pt idx="1181">
                  <c:v>118.1</c:v>
                </c:pt>
                <c:pt idx="1182">
                  <c:v>117.8</c:v>
                </c:pt>
                <c:pt idx="1183">
                  <c:v>119.4</c:v>
                </c:pt>
                <c:pt idx="1184">
                  <c:v>120.2</c:v>
                </c:pt>
                <c:pt idx="1185">
                  <c:v>120.9</c:v>
                </c:pt>
                <c:pt idx="1186">
                  <c:v>122.2</c:v>
                </c:pt>
                <c:pt idx="1187">
                  <c:v>122.8</c:v>
                </c:pt>
                <c:pt idx="1188">
                  <c:v>123</c:v>
                </c:pt>
                <c:pt idx="1189">
                  <c:v>123.1</c:v>
                </c:pt>
                <c:pt idx="1190">
                  <c:v>122.9</c:v>
                </c:pt>
                <c:pt idx="1191">
                  <c:v>122.5</c:v>
                </c:pt>
                <c:pt idx="1192">
                  <c:v>121.9</c:v>
                </c:pt>
                <c:pt idx="1193">
                  <c:v>121</c:v>
                </c:pt>
                <c:pt idx="1194">
                  <c:v>119.6</c:v>
                </c:pt>
                <c:pt idx="1195">
                  <c:v>118.8</c:v>
                </c:pt>
                <c:pt idx="1196">
                  <c:v>118.9</c:v>
                </c:pt>
                <c:pt idx="1197">
                  <c:v>119.4</c:v>
                </c:pt>
                <c:pt idx="1198">
                  <c:v>120.4</c:v>
                </c:pt>
                <c:pt idx="1199">
                  <c:v>120.9</c:v>
                </c:pt>
                <c:pt idx="1200">
                  <c:v>121.4</c:v>
                </c:pt>
                <c:pt idx="1201">
                  <c:v>122</c:v>
                </c:pt>
                <c:pt idx="1202">
                  <c:v>122.8</c:v>
                </c:pt>
                <c:pt idx="1203">
                  <c:v>123.4</c:v>
                </c:pt>
                <c:pt idx="1204">
                  <c:v>123.8</c:v>
                </c:pt>
                <c:pt idx="1205">
                  <c:v>124</c:v>
                </c:pt>
                <c:pt idx="1206">
                  <c:v>123.2</c:v>
                </c:pt>
                <c:pt idx="1207">
                  <c:v>121.4</c:v>
                </c:pt>
                <c:pt idx="1208">
                  <c:v>119.7</c:v>
                </c:pt>
                <c:pt idx="1209">
                  <c:v>117.8</c:v>
                </c:pt>
                <c:pt idx="1210">
                  <c:v>115.6</c:v>
                </c:pt>
                <c:pt idx="1211">
                  <c:v>114.8</c:v>
                </c:pt>
                <c:pt idx="1212">
                  <c:v>115.4</c:v>
                </c:pt>
                <c:pt idx="1213">
                  <c:v>116.1</c:v>
                </c:pt>
                <c:pt idx="1214">
                  <c:v>116.2</c:v>
                </c:pt>
                <c:pt idx="1215">
                  <c:v>116.4</c:v>
                </c:pt>
                <c:pt idx="1216">
                  <c:v>116.3</c:v>
                </c:pt>
                <c:pt idx="1217">
                  <c:v>116.1</c:v>
                </c:pt>
                <c:pt idx="1218">
                  <c:v>116.6</c:v>
                </c:pt>
                <c:pt idx="1219">
                  <c:v>117</c:v>
                </c:pt>
                <c:pt idx="1220">
                  <c:v>116.9</c:v>
                </c:pt>
                <c:pt idx="1221">
                  <c:v>116.5</c:v>
                </c:pt>
                <c:pt idx="1222">
                  <c:v>116.4</c:v>
                </c:pt>
                <c:pt idx="1223">
                  <c:v>116.1</c:v>
                </c:pt>
                <c:pt idx="1224">
                  <c:v>115.7</c:v>
                </c:pt>
                <c:pt idx="1225">
                  <c:v>115.3</c:v>
                </c:pt>
                <c:pt idx="1226">
                  <c:v>115.6</c:v>
                </c:pt>
                <c:pt idx="1227">
                  <c:v>115.8</c:v>
                </c:pt>
                <c:pt idx="1228">
                  <c:v>114.8</c:v>
                </c:pt>
                <c:pt idx="1229">
                  <c:v>113.3</c:v>
                </c:pt>
                <c:pt idx="1230">
                  <c:v>111.8</c:v>
                </c:pt>
                <c:pt idx="1231">
                  <c:v>111</c:v>
                </c:pt>
                <c:pt idx="1232">
                  <c:v>111.2</c:v>
                </c:pt>
                <c:pt idx="1233">
                  <c:v>111.1</c:v>
                </c:pt>
                <c:pt idx="1234">
                  <c:v>110</c:v>
                </c:pt>
                <c:pt idx="1235">
                  <c:v>109</c:v>
                </c:pt>
                <c:pt idx="1236">
                  <c:v>107.9</c:v>
                </c:pt>
                <c:pt idx="1237">
                  <c:v>106.4</c:v>
                </c:pt>
                <c:pt idx="1238">
                  <c:v>104.5</c:v>
                </c:pt>
                <c:pt idx="1239">
                  <c:v>104</c:v>
                </c:pt>
                <c:pt idx="1240">
                  <c:v>105.1</c:v>
                </c:pt>
                <c:pt idx="1241">
                  <c:v>106.1</c:v>
                </c:pt>
                <c:pt idx="1242">
                  <c:v>106.3</c:v>
                </c:pt>
                <c:pt idx="1243">
                  <c:v>106</c:v>
                </c:pt>
                <c:pt idx="1244">
                  <c:v>105.7</c:v>
                </c:pt>
                <c:pt idx="1245">
                  <c:v>105.8</c:v>
                </c:pt>
                <c:pt idx="1246">
                  <c:v>105.9</c:v>
                </c:pt>
                <c:pt idx="1247">
                  <c:v>106.1</c:v>
                </c:pt>
                <c:pt idx="1248">
                  <c:v>106</c:v>
                </c:pt>
                <c:pt idx="1249">
                  <c:v>106.1</c:v>
                </c:pt>
                <c:pt idx="1250">
                  <c:v>107.5</c:v>
                </c:pt>
                <c:pt idx="1251">
                  <c:v>109.9</c:v>
                </c:pt>
                <c:pt idx="1252">
                  <c:v>111.7</c:v>
                </c:pt>
                <c:pt idx="1253">
                  <c:v>113.4</c:v>
                </c:pt>
                <c:pt idx="1254">
                  <c:v>115.5</c:v>
                </c:pt>
                <c:pt idx="1255">
                  <c:v>117.6</c:v>
                </c:pt>
                <c:pt idx="1256">
                  <c:v>118.7</c:v>
                </c:pt>
                <c:pt idx="1257">
                  <c:v>118.6</c:v>
                </c:pt>
                <c:pt idx="1258">
                  <c:v>118.1</c:v>
                </c:pt>
                <c:pt idx="1259">
                  <c:v>118.1</c:v>
                </c:pt>
                <c:pt idx="1260">
                  <c:v>118.7</c:v>
                </c:pt>
                <c:pt idx="1261">
                  <c:v>120.2</c:v>
                </c:pt>
                <c:pt idx="1262">
                  <c:v>121.2</c:v>
                </c:pt>
                <c:pt idx="1263">
                  <c:v>121.9</c:v>
                </c:pt>
                <c:pt idx="1264">
                  <c:v>122.8</c:v>
                </c:pt>
                <c:pt idx="1265">
                  <c:v>123.9</c:v>
                </c:pt>
                <c:pt idx="1266">
                  <c:v>125.1</c:v>
                </c:pt>
                <c:pt idx="1267">
                  <c:v>125.2</c:v>
                </c:pt>
                <c:pt idx="1268">
                  <c:v>125.1</c:v>
                </c:pt>
                <c:pt idx="1269">
                  <c:v>126.5</c:v>
                </c:pt>
                <c:pt idx="1270">
                  <c:v>127.7</c:v>
                </c:pt>
                <c:pt idx="1271">
                  <c:v>127.7</c:v>
                </c:pt>
                <c:pt idx="1272">
                  <c:v>126.9</c:v>
                </c:pt>
                <c:pt idx="1273">
                  <c:v>126.2</c:v>
                </c:pt>
                <c:pt idx="1274">
                  <c:v>126.2</c:v>
                </c:pt>
                <c:pt idx="1275">
                  <c:v>125.9</c:v>
                </c:pt>
                <c:pt idx="1276">
                  <c:v>125.7</c:v>
                </c:pt>
                <c:pt idx="1277">
                  <c:v>127.2</c:v>
                </c:pt>
                <c:pt idx="1278">
                  <c:v>128</c:v>
                </c:pt>
                <c:pt idx="1279">
                  <c:v>127.8</c:v>
                </c:pt>
                <c:pt idx="1280">
                  <c:v>126.7</c:v>
                </c:pt>
                <c:pt idx="1281">
                  <c:v>125.1</c:v>
                </c:pt>
                <c:pt idx="1282">
                  <c:v>124.3</c:v>
                </c:pt>
                <c:pt idx="1283">
                  <c:v>123.4</c:v>
                </c:pt>
                <c:pt idx="1284">
                  <c:v>122.5</c:v>
                </c:pt>
                <c:pt idx="1285">
                  <c:v>121.8</c:v>
                </c:pt>
                <c:pt idx="1286">
                  <c:v>120.8</c:v>
                </c:pt>
                <c:pt idx="1287">
                  <c:v>118.9</c:v>
                </c:pt>
                <c:pt idx="1288">
                  <c:v>116</c:v>
                </c:pt>
                <c:pt idx="1289">
                  <c:v>114.2</c:v>
                </c:pt>
                <c:pt idx="1290">
                  <c:v>113</c:v>
                </c:pt>
                <c:pt idx="1291">
                  <c:v>112.3</c:v>
                </c:pt>
                <c:pt idx="1292">
                  <c:v>113.7</c:v>
                </c:pt>
                <c:pt idx="1293">
                  <c:v>114.6</c:v>
                </c:pt>
                <c:pt idx="1294">
                  <c:v>113.8</c:v>
                </c:pt>
                <c:pt idx="1295">
                  <c:v>112</c:v>
                </c:pt>
                <c:pt idx="1296">
                  <c:v>110.2</c:v>
                </c:pt>
                <c:pt idx="1297">
                  <c:v>109.5</c:v>
                </c:pt>
                <c:pt idx="1298">
                  <c:v>110</c:v>
                </c:pt>
                <c:pt idx="1299">
                  <c:v>110.3</c:v>
                </c:pt>
                <c:pt idx="1300">
                  <c:v>110.3</c:v>
                </c:pt>
                <c:pt idx="1301">
                  <c:v>109.2</c:v>
                </c:pt>
                <c:pt idx="1302">
                  <c:v>106.9</c:v>
                </c:pt>
                <c:pt idx="1303">
                  <c:v>104.4</c:v>
                </c:pt>
                <c:pt idx="1304">
                  <c:v>102.1</c:v>
                </c:pt>
                <c:pt idx="1305">
                  <c:v>101.4</c:v>
                </c:pt>
                <c:pt idx="1306">
                  <c:v>101</c:v>
                </c:pt>
                <c:pt idx="1307">
                  <c:v>101.3</c:v>
                </c:pt>
                <c:pt idx="1308">
                  <c:v>101.6</c:v>
                </c:pt>
                <c:pt idx="1309">
                  <c:v>101.5</c:v>
                </c:pt>
                <c:pt idx="1310">
                  <c:v>101.3</c:v>
                </c:pt>
                <c:pt idx="1311">
                  <c:v>101</c:v>
                </c:pt>
                <c:pt idx="1312">
                  <c:v>100.8</c:v>
                </c:pt>
                <c:pt idx="1313">
                  <c:v>100.6</c:v>
                </c:pt>
                <c:pt idx="1314">
                  <c:v>100.7</c:v>
                </c:pt>
                <c:pt idx="1315">
                  <c:v>100.5</c:v>
                </c:pt>
                <c:pt idx="1316">
                  <c:v>100.7</c:v>
                </c:pt>
                <c:pt idx="1317">
                  <c:v>101.4</c:v>
                </c:pt>
                <c:pt idx="1318">
                  <c:v>102.2</c:v>
                </c:pt>
                <c:pt idx="1319">
                  <c:v>103.6</c:v>
                </c:pt>
                <c:pt idx="1320">
                  <c:v>105</c:v>
                </c:pt>
                <c:pt idx="1321">
                  <c:v>104.5</c:v>
                </c:pt>
                <c:pt idx="1322">
                  <c:v>104.7</c:v>
                </c:pt>
                <c:pt idx="1323">
                  <c:v>105.9</c:v>
                </c:pt>
                <c:pt idx="1324">
                  <c:v>105.8</c:v>
                </c:pt>
                <c:pt idx="1325">
                  <c:v>104.2</c:v>
                </c:pt>
                <c:pt idx="1326">
                  <c:v>102.7</c:v>
                </c:pt>
                <c:pt idx="1327">
                  <c:v>103.1</c:v>
                </c:pt>
                <c:pt idx="1328">
                  <c:v>102.7</c:v>
                </c:pt>
                <c:pt idx="1329">
                  <c:v>102.5</c:v>
                </c:pt>
                <c:pt idx="1330">
                  <c:v>101.4</c:v>
                </c:pt>
                <c:pt idx="1331">
                  <c:v>99.7</c:v>
                </c:pt>
                <c:pt idx="1332">
                  <c:v>98.8</c:v>
                </c:pt>
                <c:pt idx="1333">
                  <c:v>98.1</c:v>
                </c:pt>
                <c:pt idx="1334">
                  <c:v>97.6</c:v>
                </c:pt>
                <c:pt idx="1335">
                  <c:v>97</c:v>
                </c:pt>
                <c:pt idx="1336">
                  <c:v>96.4</c:v>
                </c:pt>
                <c:pt idx="1337">
                  <c:v>96.2</c:v>
                </c:pt>
                <c:pt idx="1338">
                  <c:v>95.5</c:v>
                </c:pt>
                <c:pt idx="1339">
                  <c:v>94.7</c:v>
                </c:pt>
                <c:pt idx="1340">
                  <c:v>93.8</c:v>
                </c:pt>
                <c:pt idx="1341">
                  <c:v>93.4</c:v>
                </c:pt>
                <c:pt idx="1342">
                  <c:v>92.9</c:v>
                </c:pt>
                <c:pt idx="1343">
                  <c:v>92.5</c:v>
                </c:pt>
                <c:pt idx="1344">
                  <c:v>92.1</c:v>
                </c:pt>
                <c:pt idx="1345">
                  <c:v>91.8</c:v>
                </c:pt>
                <c:pt idx="1346">
                  <c:v>92.3</c:v>
                </c:pt>
                <c:pt idx="1347">
                  <c:v>92.3</c:v>
                </c:pt>
                <c:pt idx="1348">
                  <c:v>91.9</c:v>
                </c:pt>
                <c:pt idx="1349">
                  <c:v>91.2</c:v>
                </c:pt>
                <c:pt idx="1350">
                  <c:v>90.3</c:v>
                </c:pt>
                <c:pt idx="1351">
                  <c:v>89.6</c:v>
                </c:pt>
                <c:pt idx="1352">
                  <c:v>89.8</c:v>
                </c:pt>
                <c:pt idx="1353">
                  <c:v>90.5</c:v>
                </c:pt>
                <c:pt idx="1354">
                  <c:v>90.8</c:v>
                </c:pt>
                <c:pt idx="1355">
                  <c:v>90.4</c:v>
                </c:pt>
                <c:pt idx="1356">
                  <c:v>89.1</c:v>
                </c:pt>
                <c:pt idx="1357">
                  <c:v>87.5</c:v>
                </c:pt>
                <c:pt idx="1358">
                  <c:v>86.8</c:v>
                </c:pt>
                <c:pt idx="1359">
                  <c:v>87.1</c:v>
                </c:pt>
                <c:pt idx="1360">
                  <c:v>87.9</c:v>
                </c:pt>
                <c:pt idx="1361">
                  <c:v>88.9</c:v>
                </c:pt>
                <c:pt idx="1362">
                  <c:v>89</c:v>
                </c:pt>
                <c:pt idx="1363">
                  <c:v>89.2</c:v>
                </c:pt>
                <c:pt idx="1364">
                  <c:v>89.5</c:v>
                </c:pt>
                <c:pt idx="1365">
                  <c:v>89.6</c:v>
                </c:pt>
                <c:pt idx="1366">
                  <c:v>89.4</c:v>
                </c:pt>
                <c:pt idx="1367">
                  <c:v>89</c:v>
                </c:pt>
                <c:pt idx="1368">
                  <c:v>88.9</c:v>
                </c:pt>
                <c:pt idx="1369">
                  <c:v>88.6</c:v>
                </c:pt>
                <c:pt idx="1370">
                  <c:v>88.5</c:v>
                </c:pt>
                <c:pt idx="1371">
                  <c:v>87.2</c:v>
                </c:pt>
                <c:pt idx="1372">
                  <c:v>85.8</c:v>
                </c:pt>
                <c:pt idx="1373">
                  <c:v>85.2</c:v>
                </c:pt>
                <c:pt idx="1374">
                  <c:v>85.5</c:v>
                </c:pt>
                <c:pt idx="1375">
                  <c:v>85.6</c:v>
                </c:pt>
                <c:pt idx="1376">
                  <c:v>85.1</c:v>
                </c:pt>
                <c:pt idx="1377">
                  <c:v>84.3</c:v>
                </c:pt>
                <c:pt idx="1378">
                  <c:v>83.7</c:v>
                </c:pt>
                <c:pt idx="1379">
                  <c:v>83.3</c:v>
                </c:pt>
                <c:pt idx="1380">
                  <c:v>83.6</c:v>
                </c:pt>
                <c:pt idx="1381">
                  <c:v>83.9</c:v>
                </c:pt>
                <c:pt idx="1382">
                  <c:v>83.2</c:v>
                </c:pt>
                <c:pt idx="1383">
                  <c:v>82.4</c:v>
                </c:pt>
                <c:pt idx="1384">
                  <c:v>82.4</c:v>
                </c:pt>
                <c:pt idx="1385">
                  <c:v>81.900000000000006</c:v>
                </c:pt>
                <c:pt idx="1386">
                  <c:v>80.2</c:v>
                </c:pt>
                <c:pt idx="1387">
                  <c:v>79.3</c:v>
                </c:pt>
                <c:pt idx="1388">
                  <c:v>79.7</c:v>
                </c:pt>
                <c:pt idx="1389">
                  <c:v>81.599999999999994</c:v>
                </c:pt>
                <c:pt idx="1390">
                  <c:v>83.2</c:v>
                </c:pt>
                <c:pt idx="1391">
                  <c:v>86.5</c:v>
                </c:pt>
                <c:pt idx="1392">
                  <c:v>89.3</c:v>
                </c:pt>
                <c:pt idx="1393">
                  <c:v>92.1</c:v>
                </c:pt>
                <c:pt idx="1394">
                  <c:v>94.8</c:v>
                </c:pt>
                <c:pt idx="1395">
                  <c:v>97.2</c:v>
                </c:pt>
                <c:pt idx="1396">
                  <c:v>98.4</c:v>
                </c:pt>
                <c:pt idx="1397">
                  <c:v>98.7</c:v>
                </c:pt>
                <c:pt idx="1398">
                  <c:v>97.8</c:v>
                </c:pt>
                <c:pt idx="1399">
                  <c:v>96.7</c:v>
                </c:pt>
                <c:pt idx="1400">
                  <c:v>96.4</c:v>
                </c:pt>
                <c:pt idx="1401">
                  <c:v>96.7</c:v>
                </c:pt>
                <c:pt idx="1402">
                  <c:v>97.6</c:v>
                </c:pt>
                <c:pt idx="1403">
                  <c:v>98.5</c:v>
                </c:pt>
                <c:pt idx="1404">
                  <c:v>99.2</c:v>
                </c:pt>
                <c:pt idx="1405">
                  <c:v>99.9</c:v>
                </c:pt>
                <c:pt idx="1406">
                  <c:v>101.1</c:v>
                </c:pt>
                <c:pt idx="1407">
                  <c:v>102.7</c:v>
                </c:pt>
                <c:pt idx="1408">
                  <c:v>103.3</c:v>
                </c:pt>
                <c:pt idx="1409">
                  <c:v>102.9</c:v>
                </c:pt>
                <c:pt idx="1410">
                  <c:v>102.4</c:v>
                </c:pt>
                <c:pt idx="1411">
                  <c:v>102</c:v>
                </c:pt>
                <c:pt idx="1412">
                  <c:v>102.1</c:v>
                </c:pt>
                <c:pt idx="1413">
                  <c:v>102.7</c:v>
                </c:pt>
                <c:pt idx="1414">
                  <c:v>104</c:v>
                </c:pt>
                <c:pt idx="1415">
                  <c:v>104.8</c:v>
                </c:pt>
                <c:pt idx="1416">
                  <c:v>105</c:v>
                </c:pt>
                <c:pt idx="1417">
                  <c:v>104.8</c:v>
                </c:pt>
                <c:pt idx="1418">
                  <c:v>104.2</c:v>
                </c:pt>
                <c:pt idx="1419">
                  <c:v>104.2</c:v>
                </c:pt>
                <c:pt idx="1420">
                  <c:v>106.1</c:v>
                </c:pt>
                <c:pt idx="1421">
                  <c:v>107.5</c:v>
                </c:pt>
                <c:pt idx="1422">
                  <c:v>107</c:v>
                </c:pt>
                <c:pt idx="1423">
                  <c:v>106.1</c:v>
                </c:pt>
                <c:pt idx="1424">
                  <c:v>104.8</c:v>
                </c:pt>
                <c:pt idx="1425">
                  <c:v>104.2</c:v>
                </c:pt>
                <c:pt idx="1426">
                  <c:v>104.5</c:v>
                </c:pt>
                <c:pt idx="1427">
                  <c:v>103.9</c:v>
                </c:pt>
                <c:pt idx="1428">
                  <c:v>102</c:v>
                </c:pt>
                <c:pt idx="1429">
                  <c:v>100</c:v>
                </c:pt>
                <c:pt idx="1430">
                  <c:v>99.5</c:v>
                </c:pt>
                <c:pt idx="1431">
                  <c:v>98.3</c:v>
                </c:pt>
                <c:pt idx="1432">
                  <c:v>96</c:v>
                </c:pt>
                <c:pt idx="1433">
                  <c:v>94.6</c:v>
                </c:pt>
                <c:pt idx="1434">
                  <c:v>95</c:v>
                </c:pt>
                <c:pt idx="1435">
                  <c:v>95.5</c:v>
                </c:pt>
                <c:pt idx="1436">
                  <c:v>95.5</c:v>
                </c:pt>
                <c:pt idx="1437">
                  <c:v>95.4</c:v>
                </c:pt>
                <c:pt idx="1438">
                  <c:v>95.3</c:v>
                </c:pt>
                <c:pt idx="1439">
                  <c:v>95.4</c:v>
                </c:pt>
                <c:pt idx="1440">
                  <c:v>96</c:v>
                </c:pt>
                <c:pt idx="1441">
                  <c:v>96.5</c:v>
                </c:pt>
                <c:pt idx="1442">
                  <c:v>96.8</c:v>
                </c:pt>
                <c:pt idx="1443">
                  <c:v>97.1</c:v>
                </c:pt>
                <c:pt idx="1444">
                  <c:v>97.4</c:v>
                </c:pt>
                <c:pt idx="1445">
                  <c:v>97.7</c:v>
                </c:pt>
                <c:pt idx="1446">
                  <c:v>97.7</c:v>
                </c:pt>
                <c:pt idx="1447">
                  <c:v>97.9</c:v>
                </c:pt>
                <c:pt idx="1448">
                  <c:v>98</c:v>
                </c:pt>
                <c:pt idx="1449">
                  <c:v>98.2</c:v>
                </c:pt>
                <c:pt idx="1450">
                  <c:v>98.5</c:v>
                </c:pt>
                <c:pt idx="1451">
                  <c:v>98.6</c:v>
                </c:pt>
                <c:pt idx="1452">
                  <c:v>98.7</c:v>
                </c:pt>
                <c:pt idx="1453">
                  <c:v>98.4</c:v>
                </c:pt>
                <c:pt idx="1454">
                  <c:v>98</c:v>
                </c:pt>
                <c:pt idx="1455">
                  <c:v>97.2</c:v>
                </c:pt>
                <c:pt idx="1456">
                  <c:v>95.9</c:v>
                </c:pt>
                <c:pt idx="1457">
                  <c:v>94.8</c:v>
                </c:pt>
                <c:pt idx="1458">
                  <c:v>94.1</c:v>
                </c:pt>
                <c:pt idx="1459">
                  <c:v>93.9</c:v>
                </c:pt>
                <c:pt idx="1460">
                  <c:v>93.9</c:v>
                </c:pt>
                <c:pt idx="1461">
                  <c:v>93.5</c:v>
                </c:pt>
                <c:pt idx="1462">
                  <c:v>92.9</c:v>
                </c:pt>
                <c:pt idx="1463">
                  <c:v>92.3</c:v>
                </c:pt>
                <c:pt idx="1464">
                  <c:v>91.4</c:v>
                </c:pt>
                <c:pt idx="1465">
                  <c:v>89.9</c:v>
                </c:pt>
                <c:pt idx="1466">
                  <c:v>88</c:v>
                </c:pt>
                <c:pt idx="1467">
                  <c:v>86.6</c:v>
                </c:pt>
                <c:pt idx="1468">
                  <c:v>85.5</c:v>
                </c:pt>
                <c:pt idx="1469">
                  <c:v>84.9</c:v>
                </c:pt>
                <c:pt idx="1470">
                  <c:v>84.6</c:v>
                </c:pt>
                <c:pt idx="1471">
                  <c:v>84.9</c:v>
                </c:pt>
                <c:pt idx="1472">
                  <c:v>85.3</c:v>
                </c:pt>
                <c:pt idx="1473">
                  <c:v>85.6</c:v>
                </c:pt>
                <c:pt idx="1474">
                  <c:v>86.8</c:v>
                </c:pt>
                <c:pt idx="1475">
                  <c:v>89</c:v>
                </c:pt>
                <c:pt idx="1476">
                  <c:v>89.6</c:v>
                </c:pt>
                <c:pt idx="1477">
                  <c:v>89.1</c:v>
                </c:pt>
                <c:pt idx="1478">
                  <c:v>88.5</c:v>
                </c:pt>
                <c:pt idx="1479">
                  <c:v>87.6</c:v>
                </c:pt>
                <c:pt idx="1480">
                  <c:v>86.3</c:v>
                </c:pt>
                <c:pt idx="1481">
                  <c:v>85.4</c:v>
                </c:pt>
                <c:pt idx="1482">
                  <c:v>86.2</c:v>
                </c:pt>
                <c:pt idx="1483">
                  <c:v>87</c:v>
                </c:pt>
                <c:pt idx="1484">
                  <c:v>86.9</c:v>
                </c:pt>
                <c:pt idx="1485">
                  <c:v>86.5</c:v>
                </c:pt>
                <c:pt idx="1486">
                  <c:v>86.4</c:v>
                </c:pt>
                <c:pt idx="1487">
                  <c:v>85.7</c:v>
                </c:pt>
                <c:pt idx="1488">
                  <c:v>84.5</c:v>
                </c:pt>
                <c:pt idx="1489">
                  <c:v>83.8</c:v>
                </c:pt>
                <c:pt idx="1490">
                  <c:v>82.3</c:v>
                </c:pt>
                <c:pt idx="1491">
                  <c:v>80.3</c:v>
                </c:pt>
                <c:pt idx="1492">
                  <c:v>79.5</c:v>
                </c:pt>
                <c:pt idx="1493">
                  <c:v>79.400000000000006</c:v>
                </c:pt>
                <c:pt idx="1494">
                  <c:v>81.7</c:v>
                </c:pt>
                <c:pt idx="1495">
                  <c:v>83.3</c:v>
                </c:pt>
                <c:pt idx="1496">
                  <c:v>84.6</c:v>
                </c:pt>
                <c:pt idx="1497">
                  <c:v>85.1</c:v>
                </c:pt>
                <c:pt idx="1498">
                  <c:v>86.9</c:v>
                </c:pt>
                <c:pt idx="1499">
                  <c:v>89.6</c:v>
                </c:pt>
                <c:pt idx="1500">
                  <c:v>89.6</c:v>
                </c:pt>
                <c:pt idx="1501">
                  <c:v>92.4</c:v>
                </c:pt>
                <c:pt idx="1502">
                  <c:v>94.2</c:v>
                </c:pt>
                <c:pt idx="1503">
                  <c:v>94.9</c:v>
                </c:pt>
                <c:pt idx="1504">
                  <c:v>95.3</c:v>
                </c:pt>
                <c:pt idx="1505">
                  <c:v>97</c:v>
                </c:pt>
                <c:pt idx="1506">
                  <c:v>97.5</c:v>
                </c:pt>
                <c:pt idx="1507">
                  <c:v>97.3</c:v>
                </c:pt>
                <c:pt idx="1508">
                  <c:v>95.8</c:v>
                </c:pt>
                <c:pt idx="1509">
                  <c:v>95.3</c:v>
                </c:pt>
                <c:pt idx="1510">
                  <c:v>95.3</c:v>
                </c:pt>
                <c:pt idx="1511">
                  <c:v>95</c:v>
                </c:pt>
                <c:pt idx="1512">
                  <c:v>94</c:v>
                </c:pt>
                <c:pt idx="1513">
                  <c:v>93.2</c:v>
                </c:pt>
                <c:pt idx="1514">
                  <c:v>93.3</c:v>
                </c:pt>
                <c:pt idx="1515">
                  <c:v>92.8</c:v>
                </c:pt>
                <c:pt idx="1516">
                  <c:v>91.3</c:v>
                </c:pt>
                <c:pt idx="1517">
                  <c:v>89.3</c:v>
                </c:pt>
                <c:pt idx="1518">
                  <c:v>88</c:v>
                </c:pt>
                <c:pt idx="1519">
                  <c:v>86.9</c:v>
                </c:pt>
                <c:pt idx="1520">
                  <c:v>86.5</c:v>
                </c:pt>
                <c:pt idx="1521">
                  <c:v>87.2</c:v>
                </c:pt>
                <c:pt idx="1522">
                  <c:v>87.2</c:v>
                </c:pt>
                <c:pt idx="1523">
                  <c:v>86</c:v>
                </c:pt>
                <c:pt idx="1524">
                  <c:v>83.5</c:v>
                </c:pt>
                <c:pt idx="1525">
                  <c:v>81.7</c:v>
                </c:pt>
                <c:pt idx="1526">
                  <c:v>82</c:v>
                </c:pt>
                <c:pt idx="1527">
                  <c:v>82.7</c:v>
                </c:pt>
                <c:pt idx="1528">
                  <c:v>83.7</c:v>
                </c:pt>
                <c:pt idx="1529">
                  <c:v>83.8</c:v>
                </c:pt>
                <c:pt idx="1530">
                  <c:v>83.5</c:v>
                </c:pt>
                <c:pt idx="1531">
                  <c:v>83.3</c:v>
                </c:pt>
                <c:pt idx="1532">
                  <c:v>82.6</c:v>
                </c:pt>
                <c:pt idx="1533">
                  <c:v>81</c:v>
                </c:pt>
                <c:pt idx="1534">
                  <c:v>78.599999999999994</c:v>
                </c:pt>
                <c:pt idx="1535">
                  <c:v>75.8</c:v>
                </c:pt>
                <c:pt idx="1536">
                  <c:v>73.8</c:v>
                </c:pt>
                <c:pt idx="1537">
                  <c:v>73.900000000000006</c:v>
                </c:pt>
                <c:pt idx="1538">
                  <c:v>74.099999999999994</c:v>
                </c:pt>
                <c:pt idx="1539">
                  <c:v>73.8</c:v>
                </c:pt>
                <c:pt idx="1540">
                  <c:v>72.900000000000006</c:v>
                </c:pt>
                <c:pt idx="1541">
                  <c:v>72.7</c:v>
                </c:pt>
                <c:pt idx="1542">
                  <c:v>72.900000000000006</c:v>
                </c:pt>
                <c:pt idx="1543">
                  <c:v>72.8</c:v>
                </c:pt>
                <c:pt idx="1544">
                  <c:v>72.599999999999994</c:v>
                </c:pt>
                <c:pt idx="1545">
                  <c:v>73.8</c:v>
                </c:pt>
                <c:pt idx="1546">
                  <c:v>74.900000000000006</c:v>
                </c:pt>
                <c:pt idx="1547">
                  <c:v>74.8</c:v>
                </c:pt>
                <c:pt idx="1548">
                  <c:v>74.7</c:v>
                </c:pt>
                <c:pt idx="1549">
                  <c:v>74</c:v>
                </c:pt>
                <c:pt idx="1550">
                  <c:v>73.8</c:v>
                </c:pt>
                <c:pt idx="1551">
                  <c:v>73.3</c:v>
                </c:pt>
                <c:pt idx="1552">
                  <c:v>72.5</c:v>
                </c:pt>
                <c:pt idx="1553">
                  <c:v>71.400000000000006</c:v>
                </c:pt>
                <c:pt idx="1554">
                  <c:v>70.400000000000006</c:v>
                </c:pt>
                <c:pt idx="1555">
                  <c:v>70.5</c:v>
                </c:pt>
                <c:pt idx="1556">
                  <c:v>70.900000000000006</c:v>
                </c:pt>
                <c:pt idx="1557">
                  <c:v>71.099999999999994</c:v>
                </c:pt>
                <c:pt idx="1558">
                  <c:v>70.3</c:v>
                </c:pt>
                <c:pt idx="1559">
                  <c:v>69.5</c:v>
                </c:pt>
                <c:pt idx="1560">
                  <c:v>69.599999999999994</c:v>
                </c:pt>
                <c:pt idx="1561">
                  <c:v>70</c:v>
                </c:pt>
                <c:pt idx="1562">
                  <c:v>69.5</c:v>
                </c:pt>
                <c:pt idx="1563">
                  <c:v>68.7</c:v>
                </c:pt>
                <c:pt idx="1564">
                  <c:v>68.400000000000006</c:v>
                </c:pt>
                <c:pt idx="1565">
                  <c:v>67.5</c:v>
                </c:pt>
                <c:pt idx="1566">
                  <c:v>65.8</c:v>
                </c:pt>
                <c:pt idx="1567">
                  <c:v>64.2</c:v>
                </c:pt>
                <c:pt idx="1568">
                  <c:v>64</c:v>
                </c:pt>
                <c:pt idx="1569">
                  <c:v>64</c:v>
                </c:pt>
                <c:pt idx="1570">
                  <c:v>63.8</c:v>
                </c:pt>
                <c:pt idx="1571">
                  <c:v>64.400000000000006</c:v>
                </c:pt>
                <c:pt idx="1572">
                  <c:v>65.5</c:v>
                </c:pt>
                <c:pt idx="1573">
                  <c:v>66.599999999999994</c:v>
                </c:pt>
                <c:pt idx="1574">
                  <c:v>67.3</c:v>
                </c:pt>
                <c:pt idx="1575">
                  <c:v>67.7</c:v>
                </c:pt>
                <c:pt idx="1576">
                  <c:v>66.8</c:v>
                </c:pt>
                <c:pt idx="1577">
                  <c:v>65.8</c:v>
                </c:pt>
                <c:pt idx="1578">
                  <c:v>65.099999999999994</c:v>
                </c:pt>
                <c:pt idx="1579">
                  <c:v>65.5</c:v>
                </c:pt>
                <c:pt idx="1580">
                  <c:v>66.5</c:v>
                </c:pt>
                <c:pt idx="1581">
                  <c:v>68.2</c:v>
                </c:pt>
                <c:pt idx="1582">
                  <c:v>70.599999999999994</c:v>
                </c:pt>
                <c:pt idx="1583">
                  <c:v>71.900000000000006</c:v>
                </c:pt>
                <c:pt idx="1584">
                  <c:v>71.900000000000006</c:v>
                </c:pt>
                <c:pt idx="1585">
                  <c:v>71.5</c:v>
                </c:pt>
                <c:pt idx="1586">
                  <c:v>70.599999999999994</c:v>
                </c:pt>
                <c:pt idx="1587">
                  <c:v>69.5</c:v>
                </c:pt>
                <c:pt idx="1588">
                  <c:v>69.099999999999994</c:v>
                </c:pt>
                <c:pt idx="1589">
                  <c:v>69</c:v>
                </c:pt>
                <c:pt idx="1590">
                  <c:v>69.5</c:v>
                </c:pt>
                <c:pt idx="1591">
                  <c:v>70.400000000000006</c:v>
                </c:pt>
                <c:pt idx="1592">
                  <c:v>73.2</c:v>
                </c:pt>
                <c:pt idx="1593">
                  <c:v>74.400000000000006</c:v>
                </c:pt>
                <c:pt idx="1594">
                  <c:v>73.099999999999994</c:v>
                </c:pt>
                <c:pt idx="1595">
                  <c:v>71.3</c:v>
                </c:pt>
                <c:pt idx="1596">
                  <c:v>71.7</c:v>
                </c:pt>
                <c:pt idx="1597">
                  <c:v>72.3</c:v>
                </c:pt>
                <c:pt idx="1598">
                  <c:v>72.3</c:v>
                </c:pt>
                <c:pt idx="1599">
                  <c:v>72.3</c:v>
                </c:pt>
                <c:pt idx="1600">
                  <c:v>71.5</c:v>
                </c:pt>
                <c:pt idx="1601">
                  <c:v>69.8</c:v>
                </c:pt>
                <c:pt idx="1602">
                  <c:v>67.900000000000006</c:v>
                </c:pt>
                <c:pt idx="1603">
                  <c:v>66.8</c:v>
                </c:pt>
                <c:pt idx="1604">
                  <c:v>67.5</c:v>
                </c:pt>
                <c:pt idx="1605">
                  <c:v>67.900000000000006</c:v>
                </c:pt>
                <c:pt idx="1606">
                  <c:v>67.400000000000006</c:v>
                </c:pt>
                <c:pt idx="1607">
                  <c:v>65.8</c:v>
                </c:pt>
                <c:pt idx="1608">
                  <c:v>65.5</c:v>
                </c:pt>
                <c:pt idx="1609">
                  <c:v>65.7</c:v>
                </c:pt>
                <c:pt idx="1610">
                  <c:v>67</c:v>
                </c:pt>
                <c:pt idx="1611">
                  <c:v>67.599999999999994</c:v>
                </c:pt>
                <c:pt idx="1612">
                  <c:v>67.099999999999994</c:v>
                </c:pt>
                <c:pt idx="1613">
                  <c:v>66.3</c:v>
                </c:pt>
                <c:pt idx="1614">
                  <c:v>65.900000000000006</c:v>
                </c:pt>
                <c:pt idx="1615">
                  <c:v>67.400000000000006</c:v>
                </c:pt>
                <c:pt idx="1616">
                  <c:v>68.2</c:v>
                </c:pt>
                <c:pt idx="1617">
                  <c:v>69.400000000000006</c:v>
                </c:pt>
                <c:pt idx="1618">
                  <c:v>70.900000000000006</c:v>
                </c:pt>
                <c:pt idx="1619">
                  <c:v>72</c:v>
                </c:pt>
                <c:pt idx="1620">
                  <c:v>73.099999999999994</c:v>
                </c:pt>
                <c:pt idx="1621">
                  <c:v>72.8</c:v>
                </c:pt>
                <c:pt idx="1622">
                  <c:v>73.7</c:v>
                </c:pt>
                <c:pt idx="1623">
                  <c:v>75</c:v>
                </c:pt>
                <c:pt idx="1624">
                  <c:v>76.099999999999994</c:v>
                </c:pt>
                <c:pt idx="1625">
                  <c:v>77.599999999999994</c:v>
                </c:pt>
                <c:pt idx="1626">
                  <c:v>78.400000000000006</c:v>
                </c:pt>
                <c:pt idx="1627">
                  <c:v>78.2</c:v>
                </c:pt>
                <c:pt idx="1628">
                  <c:v>79.099999999999994</c:v>
                </c:pt>
                <c:pt idx="1629">
                  <c:v>78.599999999999994</c:v>
                </c:pt>
                <c:pt idx="1630">
                  <c:v>78.099999999999994</c:v>
                </c:pt>
                <c:pt idx="1631">
                  <c:v>78.900000000000006</c:v>
                </c:pt>
                <c:pt idx="1632">
                  <c:v>80.099999999999994</c:v>
                </c:pt>
                <c:pt idx="1633">
                  <c:v>80.2</c:v>
                </c:pt>
                <c:pt idx="1634">
                  <c:v>79.900000000000006</c:v>
                </c:pt>
                <c:pt idx="1635">
                  <c:v>80.900000000000006</c:v>
                </c:pt>
                <c:pt idx="1636">
                  <c:v>81.3</c:v>
                </c:pt>
                <c:pt idx="1637">
                  <c:v>81.599999999999994</c:v>
                </c:pt>
                <c:pt idx="1638">
                  <c:v>81.5</c:v>
                </c:pt>
                <c:pt idx="1639">
                  <c:v>81.2</c:v>
                </c:pt>
                <c:pt idx="1640">
                  <c:v>81.5</c:v>
                </c:pt>
                <c:pt idx="1641">
                  <c:v>81.400000000000006</c:v>
                </c:pt>
                <c:pt idx="1642">
                  <c:v>81.400000000000006</c:v>
                </c:pt>
                <c:pt idx="1643">
                  <c:v>81.3</c:v>
                </c:pt>
                <c:pt idx="1644">
                  <c:v>81</c:v>
                </c:pt>
                <c:pt idx="1645">
                  <c:v>81.3</c:v>
                </c:pt>
                <c:pt idx="1646">
                  <c:v>80.7</c:v>
                </c:pt>
                <c:pt idx="1647">
                  <c:v>79</c:v>
                </c:pt>
                <c:pt idx="1648">
                  <c:v>76.400000000000006</c:v>
                </c:pt>
                <c:pt idx="1649">
                  <c:v>74.8</c:v>
                </c:pt>
                <c:pt idx="1650">
                  <c:v>74.599999999999994</c:v>
                </c:pt>
                <c:pt idx="1651">
                  <c:v>74.099999999999994</c:v>
                </c:pt>
                <c:pt idx="1652">
                  <c:v>72.599999999999994</c:v>
                </c:pt>
                <c:pt idx="1653">
                  <c:v>71.599999999999994</c:v>
                </c:pt>
                <c:pt idx="1654">
                  <c:v>70.7</c:v>
                </c:pt>
                <c:pt idx="1655">
                  <c:v>69.900000000000006</c:v>
                </c:pt>
                <c:pt idx="1656">
                  <c:v>69.8</c:v>
                </c:pt>
                <c:pt idx="1657">
                  <c:v>69.8</c:v>
                </c:pt>
                <c:pt idx="1658">
                  <c:v>70.2</c:v>
                </c:pt>
                <c:pt idx="1659">
                  <c:v>70.599999999999994</c:v>
                </c:pt>
                <c:pt idx="1660">
                  <c:v>71.3</c:v>
                </c:pt>
                <c:pt idx="1661">
                  <c:v>72</c:v>
                </c:pt>
                <c:pt idx="1662">
                  <c:v>72.5</c:v>
                </c:pt>
                <c:pt idx="1663">
                  <c:v>73.5</c:v>
                </c:pt>
                <c:pt idx="1664">
                  <c:v>75.3</c:v>
                </c:pt>
                <c:pt idx="1665">
                  <c:v>77.3</c:v>
                </c:pt>
                <c:pt idx="1666">
                  <c:v>78.8</c:v>
                </c:pt>
                <c:pt idx="1667">
                  <c:v>80</c:v>
                </c:pt>
                <c:pt idx="1668">
                  <c:v>81.400000000000006</c:v>
                </c:pt>
                <c:pt idx="1669">
                  <c:v>82.3</c:v>
                </c:pt>
                <c:pt idx="1670">
                  <c:v>83</c:v>
                </c:pt>
                <c:pt idx="1671">
                  <c:v>82.6</c:v>
                </c:pt>
                <c:pt idx="1672">
                  <c:v>80.8</c:v>
                </c:pt>
                <c:pt idx="1673">
                  <c:v>79.400000000000006</c:v>
                </c:pt>
                <c:pt idx="1674">
                  <c:v>80</c:v>
                </c:pt>
                <c:pt idx="1675">
                  <c:v>79.599999999999994</c:v>
                </c:pt>
                <c:pt idx="1676">
                  <c:v>78.2</c:v>
                </c:pt>
                <c:pt idx="1677">
                  <c:v>76.400000000000006</c:v>
                </c:pt>
                <c:pt idx="1678">
                  <c:v>76.3</c:v>
                </c:pt>
                <c:pt idx="1679">
                  <c:v>76.599999999999994</c:v>
                </c:pt>
                <c:pt idx="1680">
                  <c:v>76.400000000000006</c:v>
                </c:pt>
                <c:pt idx="1681">
                  <c:v>75.400000000000006</c:v>
                </c:pt>
                <c:pt idx="1682">
                  <c:v>73.7</c:v>
                </c:pt>
                <c:pt idx="1683">
                  <c:v>71.599999999999994</c:v>
                </c:pt>
                <c:pt idx="1684">
                  <c:v>70.400000000000006</c:v>
                </c:pt>
                <c:pt idx="1685">
                  <c:v>69.8</c:v>
                </c:pt>
                <c:pt idx="1686">
                  <c:v>69.400000000000006</c:v>
                </c:pt>
                <c:pt idx="1687">
                  <c:v>69.099999999999994</c:v>
                </c:pt>
                <c:pt idx="1688">
                  <c:v>69.2</c:v>
                </c:pt>
                <c:pt idx="1689">
                  <c:v>69.3</c:v>
                </c:pt>
                <c:pt idx="1690">
                  <c:v>69.5</c:v>
                </c:pt>
                <c:pt idx="1691">
                  <c:v>69.8</c:v>
                </c:pt>
                <c:pt idx="1692">
                  <c:v>70.2</c:v>
                </c:pt>
                <c:pt idx="1693">
                  <c:v>70.3</c:v>
                </c:pt>
                <c:pt idx="1694">
                  <c:v>70.3</c:v>
                </c:pt>
                <c:pt idx="1695">
                  <c:v>71.2</c:v>
                </c:pt>
                <c:pt idx="1696">
                  <c:v>72.099999999999994</c:v>
                </c:pt>
                <c:pt idx="1697">
                  <c:v>73.2</c:v>
                </c:pt>
                <c:pt idx="1698">
                  <c:v>74.400000000000006</c:v>
                </c:pt>
                <c:pt idx="1699">
                  <c:v>75.400000000000006</c:v>
                </c:pt>
                <c:pt idx="1700">
                  <c:v>75.8</c:v>
                </c:pt>
                <c:pt idx="1701">
                  <c:v>76.400000000000006</c:v>
                </c:pt>
                <c:pt idx="1702">
                  <c:v>75.7</c:v>
                </c:pt>
                <c:pt idx="1703">
                  <c:v>74.400000000000006</c:v>
                </c:pt>
                <c:pt idx="1704">
                  <c:v>74.5</c:v>
                </c:pt>
                <c:pt idx="1705">
                  <c:v>75</c:v>
                </c:pt>
                <c:pt idx="1706">
                  <c:v>75.5</c:v>
                </c:pt>
                <c:pt idx="1707">
                  <c:v>76.599999999999994</c:v>
                </c:pt>
                <c:pt idx="1708">
                  <c:v>77.599999999999994</c:v>
                </c:pt>
                <c:pt idx="1709">
                  <c:v>78.5</c:v>
                </c:pt>
                <c:pt idx="1710">
                  <c:v>79.2</c:v>
                </c:pt>
                <c:pt idx="1711">
                  <c:v>79.599999999999994</c:v>
                </c:pt>
                <c:pt idx="1712">
                  <c:v>79.7</c:v>
                </c:pt>
                <c:pt idx="1713">
                  <c:v>81.599999999999994</c:v>
                </c:pt>
                <c:pt idx="1714">
                  <c:v>83.9</c:v>
                </c:pt>
                <c:pt idx="1715">
                  <c:v>85.8</c:v>
                </c:pt>
                <c:pt idx="1716">
                  <c:v>87</c:v>
                </c:pt>
                <c:pt idx="1717">
                  <c:v>87.3</c:v>
                </c:pt>
                <c:pt idx="1718">
                  <c:v>87.2</c:v>
                </c:pt>
                <c:pt idx="1719">
                  <c:v>85.8</c:v>
                </c:pt>
                <c:pt idx="1720">
                  <c:v>83.3</c:v>
                </c:pt>
                <c:pt idx="1721">
                  <c:v>80.5</c:v>
                </c:pt>
                <c:pt idx="1722">
                  <c:v>77.8</c:v>
                </c:pt>
                <c:pt idx="1723">
                  <c:v>76.400000000000006</c:v>
                </c:pt>
                <c:pt idx="1724">
                  <c:v>76.099999999999994</c:v>
                </c:pt>
                <c:pt idx="1725">
                  <c:v>76.7</c:v>
                </c:pt>
                <c:pt idx="1726">
                  <c:v>77.900000000000006</c:v>
                </c:pt>
                <c:pt idx="1727">
                  <c:v>78.900000000000006</c:v>
                </c:pt>
                <c:pt idx="1728">
                  <c:v>79.099999999999994</c:v>
                </c:pt>
                <c:pt idx="1729">
                  <c:v>78.900000000000006</c:v>
                </c:pt>
                <c:pt idx="1730">
                  <c:v>78.900000000000006</c:v>
                </c:pt>
                <c:pt idx="1731">
                  <c:v>79.2</c:v>
                </c:pt>
                <c:pt idx="1732">
                  <c:v>80</c:v>
                </c:pt>
                <c:pt idx="1733">
                  <c:v>80.900000000000006</c:v>
                </c:pt>
                <c:pt idx="1734">
                  <c:v>81.099999999999994</c:v>
                </c:pt>
                <c:pt idx="1735">
                  <c:v>81.2</c:v>
                </c:pt>
                <c:pt idx="1736">
                  <c:v>81.2</c:v>
                </c:pt>
                <c:pt idx="1737">
                  <c:v>80.7</c:v>
                </c:pt>
                <c:pt idx="1738">
                  <c:v>79.5</c:v>
                </c:pt>
                <c:pt idx="1739">
                  <c:v>78.400000000000006</c:v>
                </c:pt>
                <c:pt idx="1740">
                  <c:v>77.5</c:v>
                </c:pt>
                <c:pt idx="1741">
                  <c:v>77.599999999999994</c:v>
                </c:pt>
                <c:pt idx="1742">
                  <c:v>79.7</c:v>
                </c:pt>
                <c:pt idx="1743">
                  <c:v>81</c:v>
                </c:pt>
                <c:pt idx="1744">
                  <c:v>80.900000000000006</c:v>
                </c:pt>
                <c:pt idx="1745">
                  <c:v>79.900000000000006</c:v>
                </c:pt>
                <c:pt idx="1746">
                  <c:v>78.7</c:v>
                </c:pt>
                <c:pt idx="1747">
                  <c:v>77.900000000000006</c:v>
                </c:pt>
                <c:pt idx="1748">
                  <c:v>77.900000000000006</c:v>
                </c:pt>
                <c:pt idx="1749">
                  <c:v>78.099999999999994</c:v>
                </c:pt>
                <c:pt idx="1750">
                  <c:v>77.599999999999994</c:v>
                </c:pt>
                <c:pt idx="1751">
                  <c:v>77.2</c:v>
                </c:pt>
                <c:pt idx="1752">
                  <c:v>77.099999999999994</c:v>
                </c:pt>
                <c:pt idx="1753">
                  <c:v>76.900000000000006</c:v>
                </c:pt>
                <c:pt idx="1754">
                  <c:v>76.7</c:v>
                </c:pt>
                <c:pt idx="1755">
                  <c:v>76.400000000000006</c:v>
                </c:pt>
                <c:pt idx="1756">
                  <c:v>76.2</c:v>
                </c:pt>
                <c:pt idx="1757">
                  <c:v>75.8</c:v>
                </c:pt>
                <c:pt idx="1758">
                  <c:v>75.3</c:v>
                </c:pt>
                <c:pt idx="1759">
                  <c:v>74.900000000000006</c:v>
                </c:pt>
                <c:pt idx="1760">
                  <c:v>74.900000000000006</c:v>
                </c:pt>
                <c:pt idx="1761">
                  <c:v>75.2</c:v>
                </c:pt>
                <c:pt idx="1762">
                  <c:v>75.8</c:v>
                </c:pt>
                <c:pt idx="1763">
                  <c:v>76.7</c:v>
                </c:pt>
                <c:pt idx="1764">
                  <c:v>78</c:v>
                </c:pt>
                <c:pt idx="1765">
                  <c:v>79.3</c:v>
                </c:pt>
                <c:pt idx="1766">
                  <c:v>80.7</c:v>
                </c:pt>
                <c:pt idx="1767">
                  <c:v>81.900000000000006</c:v>
                </c:pt>
                <c:pt idx="1768">
                  <c:v>82.9</c:v>
                </c:pt>
                <c:pt idx="1769">
                  <c:v>83.4</c:v>
                </c:pt>
                <c:pt idx="1770">
                  <c:v>83.3</c:v>
                </c:pt>
                <c:pt idx="1771">
                  <c:v>82.7</c:v>
                </c:pt>
                <c:pt idx="1772">
                  <c:v>81.900000000000006</c:v>
                </c:pt>
                <c:pt idx="1773">
                  <c:v>80.8</c:v>
                </c:pt>
                <c:pt idx="1774">
                  <c:v>79.900000000000006</c:v>
                </c:pt>
                <c:pt idx="1775">
                  <c:v>79.400000000000006</c:v>
                </c:pt>
                <c:pt idx="1776">
                  <c:v>79.8</c:v>
                </c:pt>
                <c:pt idx="1777">
                  <c:v>80.599999999999994</c:v>
                </c:pt>
                <c:pt idx="1778">
                  <c:v>82</c:v>
                </c:pt>
                <c:pt idx="1779">
                  <c:v>82.5</c:v>
                </c:pt>
                <c:pt idx="1780">
                  <c:v>81.599999999999994</c:v>
                </c:pt>
                <c:pt idx="1781">
                  <c:v>80.8</c:v>
                </c:pt>
                <c:pt idx="1782">
                  <c:v>81.7</c:v>
                </c:pt>
                <c:pt idx="1783">
                  <c:v>82.9</c:v>
                </c:pt>
                <c:pt idx="1784">
                  <c:v>84.1</c:v>
                </c:pt>
                <c:pt idx="1785">
                  <c:v>85.8</c:v>
                </c:pt>
                <c:pt idx="1786">
                  <c:v>87.9</c:v>
                </c:pt>
                <c:pt idx="1787">
                  <c:v>90.1</c:v>
                </c:pt>
                <c:pt idx="1788">
                  <c:v>92.1</c:v>
                </c:pt>
                <c:pt idx="1789">
                  <c:v>93.3</c:v>
                </c:pt>
                <c:pt idx="1790">
                  <c:v>93.4</c:v>
                </c:pt>
                <c:pt idx="1791">
                  <c:v>92.2</c:v>
                </c:pt>
                <c:pt idx="1792">
                  <c:v>89.5</c:v>
                </c:pt>
                <c:pt idx="1793">
                  <c:v>86.9</c:v>
                </c:pt>
                <c:pt idx="1794">
                  <c:v>85.1</c:v>
                </c:pt>
                <c:pt idx="1795">
                  <c:v>84.3</c:v>
                </c:pt>
                <c:pt idx="1796">
                  <c:v>84.3</c:v>
                </c:pt>
                <c:pt idx="1797">
                  <c:v>85.2</c:v>
                </c:pt>
                <c:pt idx="1798">
                  <c:v>86.8</c:v>
                </c:pt>
                <c:pt idx="1799">
                  <c:v>88.2</c:v>
                </c:pt>
                <c:pt idx="1800">
                  <c:v>88.1</c:v>
                </c:pt>
                <c:pt idx="1801">
                  <c:v>87.6</c:v>
                </c:pt>
                <c:pt idx="1802">
                  <c:v>87.4</c:v>
                </c:pt>
                <c:pt idx="1803">
                  <c:v>87.5</c:v>
                </c:pt>
                <c:pt idx="1804">
                  <c:v>88</c:v>
                </c:pt>
                <c:pt idx="1805">
                  <c:v>88.3</c:v>
                </c:pt>
                <c:pt idx="1806">
                  <c:v>88.2</c:v>
                </c:pt>
                <c:pt idx="1807">
                  <c:v>88.2</c:v>
                </c:pt>
                <c:pt idx="1808">
                  <c:v>88.8</c:v>
                </c:pt>
                <c:pt idx="1809">
                  <c:v>88.9</c:v>
                </c:pt>
                <c:pt idx="1810">
                  <c:v>87.9</c:v>
                </c:pt>
                <c:pt idx="1811">
                  <c:v>86.8</c:v>
                </c:pt>
                <c:pt idx="1812">
                  <c:v>86.4</c:v>
                </c:pt>
                <c:pt idx="1813">
                  <c:v>87.5</c:v>
                </c:pt>
                <c:pt idx="1814">
                  <c:v>90.4</c:v>
                </c:pt>
                <c:pt idx="1815">
                  <c:v>94.1</c:v>
                </c:pt>
                <c:pt idx="1816">
                  <c:v>97.9</c:v>
                </c:pt>
                <c:pt idx="1817">
                  <c:v>100.9</c:v>
                </c:pt>
                <c:pt idx="1818">
                  <c:v>102.5</c:v>
                </c:pt>
                <c:pt idx="1819">
                  <c:v>102.3</c:v>
                </c:pt>
                <c:pt idx="1820">
                  <c:v>101</c:v>
                </c:pt>
                <c:pt idx="1821">
                  <c:v>99.2</c:v>
                </c:pt>
                <c:pt idx="1822">
                  <c:v>97.9</c:v>
                </c:pt>
                <c:pt idx="1823">
                  <c:v>96.8</c:v>
                </c:pt>
                <c:pt idx="1824">
                  <c:v>95.9</c:v>
                </c:pt>
                <c:pt idx="1825">
                  <c:v>95.3</c:v>
                </c:pt>
                <c:pt idx="1826">
                  <c:v>95.6</c:v>
                </c:pt>
                <c:pt idx="1827">
                  <c:v>95.7</c:v>
                </c:pt>
                <c:pt idx="1828">
                  <c:v>94.9</c:v>
                </c:pt>
                <c:pt idx="1829">
                  <c:v>93.2</c:v>
                </c:pt>
                <c:pt idx="1830">
                  <c:v>91</c:v>
                </c:pt>
                <c:pt idx="1831">
                  <c:v>89.3</c:v>
                </c:pt>
                <c:pt idx="1832">
                  <c:v>89.4</c:v>
                </c:pt>
                <c:pt idx="1833">
                  <c:v>89.8</c:v>
                </c:pt>
                <c:pt idx="1834">
                  <c:v>90.2</c:v>
                </c:pt>
                <c:pt idx="1835">
                  <c:v>90.9</c:v>
                </c:pt>
                <c:pt idx="1836">
                  <c:v>92</c:v>
                </c:pt>
                <c:pt idx="1837">
                  <c:v>93.3</c:v>
                </c:pt>
                <c:pt idx="1838">
                  <c:v>94</c:v>
                </c:pt>
                <c:pt idx="1839">
                  <c:v>94</c:v>
                </c:pt>
                <c:pt idx="1840">
                  <c:v>93.3</c:v>
                </c:pt>
                <c:pt idx="1841">
                  <c:v>92.5</c:v>
                </c:pt>
                <c:pt idx="1842">
                  <c:v>92.3</c:v>
                </c:pt>
                <c:pt idx="1843">
                  <c:v>91.9</c:v>
                </c:pt>
                <c:pt idx="1844">
                  <c:v>91</c:v>
                </c:pt>
                <c:pt idx="1845">
                  <c:v>90.8</c:v>
                </c:pt>
                <c:pt idx="1846">
                  <c:v>92.5</c:v>
                </c:pt>
                <c:pt idx="1847">
                  <c:v>94.3</c:v>
                </c:pt>
                <c:pt idx="1848">
                  <c:v>95.2</c:v>
                </c:pt>
                <c:pt idx="1849">
                  <c:v>96.5</c:v>
                </c:pt>
                <c:pt idx="1850">
                  <c:v>98.3</c:v>
                </c:pt>
                <c:pt idx="1851">
                  <c:v>99.7</c:v>
                </c:pt>
                <c:pt idx="1852">
                  <c:v>100.1</c:v>
                </c:pt>
                <c:pt idx="1853">
                  <c:v>100</c:v>
                </c:pt>
                <c:pt idx="1854">
                  <c:v>99.9</c:v>
                </c:pt>
                <c:pt idx="1855">
                  <c:v>99.2</c:v>
                </c:pt>
                <c:pt idx="1856">
                  <c:v>97.9</c:v>
                </c:pt>
                <c:pt idx="1857">
                  <c:v>96.4</c:v>
                </c:pt>
                <c:pt idx="1858">
                  <c:v>95.6</c:v>
                </c:pt>
                <c:pt idx="1859">
                  <c:v>94.9</c:v>
                </c:pt>
                <c:pt idx="1860">
                  <c:v>94.1</c:v>
                </c:pt>
                <c:pt idx="1861">
                  <c:v>93</c:v>
                </c:pt>
                <c:pt idx="1862">
                  <c:v>92</c:v>
                </c:pt>
                <c:pt idx="1863">
                  <c:v>90.9</c:v>
                </c:pt>
                <c:pt idx="1864">
                  <c:v>90.8</c:v>
                </c:pt>
                <c:pt idx="1865">
                  <c:v>91.6</c:v>
                </c:pt>
                <c:pt idx="1866">
                  <c:v>92.7</c:v>
                </c:pt>
                <c:pt idx="1867">
                  <c:v>95.3</c:v>
                </c:pt>
                <c:pt idx="1868">
                  <c:v>98.6</c:v>
                </c:pt>
                <c:pt idx="1869">
                  <c:v>101.5</c:v>
                </c:pt>
                <c:pt idx="1870">
                  <c:v>102.9</c:v>
                </c:pt>
                <c:pt idx="1871">
                  <c:v>103.5</c:v>
                </c:pt>
                <c:pt idx="1872">
                  <c:v>103.8</c:v>
                </c:pt>
                <c:pt idx="1873">
                  <c:v>103.5</c:v>
                </c:pt>
                <c:pt idx="1874">
                  <c:v>102</c:v>
                </c:pt>
                <c:pt idx="1875">
                  <c:v>99.3</c:v>
                </c:pt>
                <c:pt idx="1876">
                  <c:v>98</c:v>
                </c:pt>
                <c:pt idx="1877">
                  <c:v>96.4</c:v>
                </c:pt>
                <c:pt idx="1878">
                  <c:v>95.1</c:v>
                </c:pt>
                <c:pt idx="1879">
                  <c:v>94.3</c:v>
                </c:pt>
                <c:pt idx="1880">
                  <c:v>93.8</c:v>
                </c:pt>
                <c:pt idx="1881">
                  <c:v>93</c:v>
                </c:pt>
                <c:pt idx="1882">
                  <c:v>91.7</c:v>
                </c:pt>
                <c:pt idx="1883">
                  <c:v>92</c:v>
                </c:pt>
                <c:pt idx="1884">
                  <c:v>91.4</c:v>
                </c:pt>
                <c:pt idx="1885">
                  <c:v>90.1</c:v>
                </c:pt>
                <c:pt idx="1886">
                  <c:v>89.6</c:v>
                </c:pt>
                <c:pt idx="1887">
                  <c:v>90</c:v>
                </c:pt>
                <c:pt idx="1888">
                  <c:v>89.4</c:v>
                </c:pt>
                <c:pt idx="1889">
                  <c:v>88</c:v>
                </c:pt>
                <c:pt idx="1890">
                  <c:v>87.2</c:v>
                </c:pt>
                <c:pt idx="1891">
                  <c:v>86.7</c:v>
                </c:pt>
                <c:pt idx="1892">
                  <c:v>85.5</c:v>
                </c:pt>
                <c:pt idx="1893">
                  <c:v>84.3</c:v>
                </c:pt>
                <c:pt idx="1894">
                  <c:v>84.3</c:v>
                </c:pt>
                <c:pt idx="1895">
                  <c:v>84.8</c:v>
                </c:pt>
                <c:pt idx="1896">
                  <c:v>85.2</c:v>
                </c:pt>
                <c:pt idx="1897">
                  <c:v>85.5</c:v>
                </c:pt>
                <c:pt idx="1898">
                  <c:v>85.8</c:v>
                </c:pt>
                <c:pt idx="1899">
                  <c:v>86</c:v>
                </c:pt>
                <c:pt idx="1900">
                  <c:v>87.3</c:v>
                </c:pt>
                <c:pt idx="1901">
                  <c:v>87.6</c:v>
                </c:pt>
                <c:pt idx="1902">
                  <c:v>87.6</c:v>
                </c:pt>
                <c:pt idx="1903">
                  <c:v>87.3</c:v>
                </c:pt>
                <c:pt idx="1904">
                  <c:v>87</c:v>
                </c:pt>
                <c:pt idx="1905">
                  <c:v>86.8</c:v>
                </c:pt>
                <c:pt idx="1906">
                  <c:v>86.6</c:v>
                </c:pt>
                <c:pt idx="1907">
                  <c:v>86.2</c:v>
                </c:pt>
                <c:pt idx="1908">
                  <c:v>85.5</c:v>
                </c:pt>
                <c:pt idx="1909">
                  <c:v>85.2</c:v>
                </c:pt>
                <c:pt idx="1910">
                  <c:v>85.7</c:v>
                </c:pt>
                <c:pt idx="1911">
                  <c:v>86.9</c:v>
                </c:pt>
                <c:pt idx="1912">
                  <c:v>87.4</c:v>
                </c:pt>
                <c:pt idx="1913">
                  <c:v>87.7</c:v>
                </c:pt>
                <c:pt idx="1914">
                  <c:v>87.5</c:v>
                </c:pt>
                <c:pt idx="1915">
                  <c:v>87</c:v>
                </c:pt>
                <c:pt idx="1916">
                  <c:v>86.2</c:v>
                </c:pt>
                <c:pt idx="1917">
                  <c:v>85.4</c:v>
                </c:pt>
                <c:pt idx="1918">
                  <c:v>85.1</c:v>
                </c:pt>
                <c:pt idx="1919">
                  <c:v>84.9</c:v>
                </c:pt>
                <c:pt idx="1920">
                  <c:v>84.4</c:v>
                </c:pt>
                <c:pt idx="1921">
                  <c:v>84.6</c:v>
                </c:pt>
                <c:pt idx="1922">
                  <c:v>85.8</c:v>
                </c:pt>
                <c:pt idx="1923">
                  <c:v>86.1</c:v>
                </c:pt>
                <c:pt idx="1924">
                  <c:v>87.2</c:v>
                </c:pt>
                <c:pt idx="1925">
                  <c:v>86.8</c:v>
                </c:pt>
                <c:pt idx="1926">
                  <c:v>85.6</c:v>
                </c:pt>
                <c:pt idx="1927">
                  <c:v>84.4</c:v>
                </c:pt>
                <c:pt idx="1928">
                  <c:v>84.3</c:v>
                </c:pt>
                <c:pt idx="1929">
                  <c:v>84.7</c:v>
                </c:pt>
                <c:pt idx="1930">
                  <c:v>84.3</c:v>
                </c:pt>
                <c:pt idx="1931">
                  <c:v>85.2</c:v>
                </c:pt>
                <c:pt idx="1932">
                  <c:v>85.5</c:v>
                </c:pt>
                <c:pt idx="1933">
                  <c:v>84</c:v>
                </c:pt>
                <c:pt idx="1934">
                  <c:v>84.1</c:v>
                </c:pt>
                <c:pt idx="1935">
                  <c:v>83.6</c:v>
                </c:pt>
                <c:pt idx="1936">
                  <c:v>83</c:v>
                </c:pt>
                <c:pt idx="1937">
                  <c:v>81.099999999999994</c:v>
                </c:pt>
                <c:pt idx="1938">
                  <c:v>77.599999999999994</c:v>
                </c:pt>
                <c:pt idx="1939">
                  <c:v>78.2</c:v>
                </c:pt>
                <c:pt idx="1940">
                  <c:v>79.099999999999994</c:v>
                </c:pt>
                <c:pt idx="1941">
                  <c:v>80.5</c:v>
                </c:pt>
                <c:pt idx="1942">
                  <c:v>81.7</c:v>
                </c:pt>
                <c:pt idx="1943">
                  <c:v>82.6</c:v>
                </c:pt>
                <c:pt idx="1944">
                  <c:v>82.6</c:v>
                </c:pt>
                <c:pt idx="1945">
                  <c:v>83.3</c:v>
                </c:pt>
                <c:pt idx="1946">
                  <c:v>83.2</c:v>
                </c:pt>
                <c:pt idx="1947">
                  <c:v>82</c:v>
                </c:pt>
                <c:pt idx="1948">
                  <c:v>79.2</c:v>
                </c:pt>
                <c:pt idx="1949">
                  <c:v>79.7</c:v>
                </c:pt>
                <c:pt idx="1950">
                  <c:v>79.900000000000006</c:v>
                </c:pt>
                <c:pt idx="1951">
                  <c:v>80.400000000000006</c:v>
                </c:pt>
                <c:pt idx="1952">
                  <c:v>81.7</c:v>
                </c:pt>
                <c:pt idx="1953">
                  <c:v>82.8</c:v>
                </c:pt>
                <c:pt idx="1954">
                  <c:v>83.3</c:v>
                </c:pt>
                <c:pt idx="1955">
                  <c:v>83.5</c:v>
                </c:pt>
                <c:pt idx="1956">
                  <c:v>82.7</c:v>
                </c:pt>
                <c:pt idx="1957">
                  <c:v>83.1</c:v>
                </c:pt>
                <c:pt idx="1958">
                  <c:v>83</c:v>
                </c:pt>
                <c:pt idx="1959">
                  <c:v>81.8</c:v>
                </c:pt>
                <c:pt idx="1960">
                  <c:v>80.099999999999994</c:v>
                </c:pt>
                <c:pt idx="1961">
                  <c:v>79.5</c:v>
                </c:pt>
                <c:pt idx="1962">
                  <c:v>79.7</c:v>
                </c:pt>
                <c:pt idx="1963">
                  <c:v>79</c:v>
                </c:pt>
                <c:pt idx="1964">
                  <c:v>77.400000000000006</c:v>
                </c:pt>
                <c:pt idx="1965">
                  <c:v>78.7</c:v>
                </c:pt>
                <c:pt idx="1966">
                  <c:v>80.400000000000006</c:v>
                </c:pt>
                <c:pt idx="1967">
                  <c:v>81.5</c:v>
                </c:pt>
                <c:pt idx="1968">
                  <c:v>82.1</c:v>
                </c:pt>
                <c:pt idx="1969">
                  <c:v>83.3</c:v>
                </c:pt>
                <c:pt idx="1970">
                  <c:v>83.2</c:v>
                </c:pt>
                <c:pt idx="1971">
                  <c:v>82.4</c:v>
                </c:pt>
                <c:pt idx="1972">
                  <c:v>82.2</c:v>
                </c:pt>
                <c:pt idx="1973">
                  <c:v>84.6</c:v>
                </c:pt>
                <c:pt idx="1974">
                  <c:v>85.7</c:v>
                </c:pt>
                <c:pt idx="1975">
                  <c:v>85.5</c:v>
                </c:pt>
                <c:pt idx="1976">
                  <c:v>84.5</c:v>
                </c:pt>
                <c:pt idx="1977">
                  <c:v>84.4</c:v>
                </c:pt>
                <c:pt idx="1978">
                  <c:v>83.6</c:v>
                </c:pt>
                <c:pt idx="1979">
                  <c:v>82.4</c:v>
                </c:pt>
                <c:pt idx="1980">
                  <c:v>82.9</c:v>
                </c:pt>
                <c:pt idx="1981">
                  <c:v>82.7</c:v>
                </c:pt>
                <c:pt idx="1982">
                  <c:v>81.400000000000006</c:v>
                </c:pt>
                <c:pt idx="1983">
                  <c:v>79.8</c:v>
                </c:pt>
                <c:pt idx="1984">
                  <c:v>78.099999999999994</c:v>
                </c:pt>
                <c:pt idx="1985">
                  <c:v>77</c:v>
                </c:pt>
                <c:pt idx="1986">
                  <c:v>77.3</c:v>
                </c:pt>
                <c:pt idx="1987">
                  <c:v>78.3</c:v>
                </c:pt>
                <c:pt idx="1988">
                  <c:v>78.599999999999994</c:v>
                </c:pt>
                <c:pt idx="1989">
                  <c:v>78.7</c:v>
                </c:pt>
                <c:pt idx="1990">
                  <c:v>78.599999999999994</c:v>
                </c:pt>
                <c:pt idx="1991">
                  <c:v>78.599999999999994</c:v>
                </c:pt>
                <c:pt idx="1992">
                  <c:v>78.099999999999994</c:v>
                </c:pt>
                <c:pt idx="1993">
                  <c:v>77.7</c:v>
                </c:pt>
                <c:pt idx="1994">
                  <c:v>77.599999999999994</c:v>
                </c:pt>
                <c:pt idx="1995">
                  <c:v>77.2</c:v>
                </c:pt>
                <c:pt idx="1996">
                  <c:v>76.3</c:v>
                </c:pt>
                <c:pt idx="1997">
                  <c:v>75.400000000000006</c:v>
                </c:pt>
                <c:pt idx="1998">
                  <c:v>74.7</c:v>
                </c:pt>
                <c:pt idx="1999">
                  <c:v>74.2</c:v>
                </c:pt>
                <c:pt idx="2000">
                  <c:v>74.5</c:v>
                </c:pt>
                <c:pt idx="2001">
                  <c:v>76</c:v>
                </c:pt>
                <c:pt idx="2002">
                  <c:v>77.599999999999994</c:v>
                </c:pt>
                <c:pt idx="2003">
                  <c:v>77.900000000000006</c:v>
                </c:pt>
                <c:pt idx="2004">
                  <c:v>77.900000000000006</c:v>
                </c:pt>
                <c:pt idx="2005">
                  <c:v>77.7</c:v>
                </c:pt>
                <c:pt idx="2006">
                  <c:v>77.3</c:v>
                </c:pt>
                <c:pt idx="2007">
                  <c:v>77.2</c:v>
                </c:pt>
                <c:pt idx="2008">
                  <c:v>76.7</c:v>
                </c:pt>
                <c:pt idx="2009">
                  <c:v>75.599999999999994</c:v>
                </c:pt>
                <c:pt idx="2010">
                  <c:v>75.8</c:v>
                </c:pt>
                <c:pt idx="2011">
                  <c:v>76.599999999999994</c:v>
                </c:pt>
                <c:pt idx="2012">
                  <c:v>77.3</c:v>
                </c:pt>
                <c:pt idx="2013">
                  <c:v>77.8</c:v>
                </c:pt>
                <c:pt idx="2014">
                  <c:v>77.599999999999994</c:v>
                </c:pt>
                <c:pt idx="2015">
                  <c:v>76.3</c:v>
                </c:pt>
                <c:pt idx="2016">
                  <c:v>75.599999999999994</c:v>
                </c:pt>
                <c:pt idx="2017">
                  <c:v>74.599999999999994</c:v>
                </c:pt>
                <c:pt idx="2018">
                  <c:v>75.400000000000006</c:v>
                </c:pt>
                <c:pt idx="2019">
                  <c:v>78.099999999999994</c:v>
                </c:pt>
                <c:pt idx="2020">
                  <c:v>79.900000000000006</c:v>
                </c:pt>
                <c:pt idx="2021">
                  <c:v>82</c:v>
                </c:pt>
                <c:pt idx="2022">
                  <c:v>82.9</c:v>
                </c:pt>
                <c:pt idx="2023">
                  <c:v>82.7</c:v>
                </c:pt>
                <c:pt idx="2024">
                  <c:v>82.2</c:v>
                </c:pt>
                <c:pt idx="2025">
                  <c:v>81.3</c:v>
                </c:pt>
                <c:pt idx="2026">
                  <c:v>79.3</c:v>
                </c:pt>
                <c:pt idx="2027">
                  <c:v>77</c:v>
                </c:pt>
                <c:pt idx="2028">
                  <c:v>75.7</c:v>
                </c:pt>
                <c:pt idx="2029">
                  <c:v>75.3</c:v>
                </c:pt>
                <c:pt idx="2030">
                  <c:v>75.900000000000006</c:v>
                </c:pt>
                <c:pt idx="2031">
                  <c:v>75.900000000000006</c:v>
                </c:pt>
                <c:pt idx="2032">
                  <c:v>75.7</c:v>
                </c:pt>
                <c:pt idx="2033">
                  <c:v>74.7</c:v>
                </c:pt>
                <c:pt idx="2034">
                  <c:v>73.599999999999994</c:v>
                </c:pt>
                <c:pt idx="2035">
                  <c:v>72.400000000000006</c:v>
                </c:pt>
                <c:pt idx="2036">
                  <c:v>73.5</c:v>
                </c:pt>
                <c:pt idx="2037">
                  <c:v>74.3</c:v>
                </c:pt>
                <c:pt idx="2038">
                  <c:v>75.5</c:v>
                </c:pt>
                <c:pt idx="2039">
                  <c:v>76.7</c:v>
                </c:pt>
                <c:pt idx="2040">
                  <c:v>78.099999999999994</c:v>
                </c:pt>
                <c:pt idx="2041">
                  <c:v>79.400000000000006</c:v>
                </c:pt>
                <c:pt idx="2042">
                  <c:v>81.099999999999994</c:v>
                </c:pt>
                <c:pt idx="2043">
                  <c:v>82.8</c:v>
                </c:pt>
                <c:pt idx="2044">
                  <c:v>85</c:v>
                </c:pt>
                <c:pt idx="2045">
                  <c:v>87.2</c:v>
                </c:pt>
                <c:pt idx="2046">
                  <c:v>88.7</c:v>
                </c:pt>
                <c:pt idx="2047">
                  <c:v>89.6</c:v>
                </c:pt>
                <c:pt idx="2048">
                  <c:v>89.7</c:v>
                </c:pt>
                <c:pt idx="2049">
                  <c:v>89.3</c:v>
                </c:pt>
                <c:pt idx="2050">
                  <c:v>88.1</c:v>
                </c:pt>
                <c:pt idx="2051">
                  <c:v>86.4</c:v>
                </c:pt>
                <c:pt idx="2052">
                  <c:v>84.4</c:v>
                </c:pt>
                <c:pt idx="2053">
                  <c:v>82.4</c:v>
                </c:pt>
                <c:pt idx="2054">
                  <c:v>80.400000000000006</c:v>
                </c:pt>
                <c:pt idx="2055">
                  <c:v>79.2</c:v>
                </c:pt>
                <c:pt idx="2056">
                  <c:v>79.5</c:v>
                </c:pt>
                <c:pt idx="2057">
                  <c:v>81</c:v>
                </c:pt>
                <c:pt idx="2058">
                  <c:v>82.6</c:v>
                </c:pt>
                <c:pt idx="2059">
                  <c:v>83.7</c:v>
                </c:pt>
                <c:pt idx="2060">
                  <c:v>83.6</c:v>
                </c:pt>
                <c:pt idx="2061">
                  <c:v>82.9</c:v>
                </c:pt>
                <c:pt idx="2062">
                  <c:v>83.1</c:v>
                </c:pt>
                <c:pt idx="2063">
                  <c:v>84.4</c:v>
                </c:pt>
                <c:pt idx="2064">
                  <c:v>87</c:v>
                </c:pt>
                <c:pt idx="2065">
                  <c:v>89.8</c:v>
                </c:pt>
                <c:pt idx="2066">
                  <c:v>91.4</c:v>
                </c:pt>
                <c:pt idx="2067">
                  <c:v>91.6</c:v>
                </c:pt>
                <c:pt idx="2068">
                  <c:v>90.1</c:v>
                </c:pt>
                <c:pt idx="2069">
                  <c:v>87.8</c:v>
                </c:pt>
                <c:pt idx="2070">
                  <c:v>85.4</c:v>
                </c:pt>
                <c:pt idx="2071">
                  <c:v>83.2</c:v>
                </c:pt>
                <c:pt idx="2072">
                  <c:v>81.2</c:v>
                </c:pt>
                <c:pt idx="2073">
                  <c:v>79.900000000000006</c:v>
                </c:pt>
                <c:pt idx="2074">
                  <c:v>79.5</c:v>
                </c:pt>
                <c:pt idx="2075">
                  <c:v>80</c:v>
                </c:pt>
                <c:pt idx="2076">
                  <c:v>80.8</c:v>
                </c:pt>
                <c:pt idx="2077">
                  <c:v>81.7</c:v>
                </c:pt>
                <c:pt idx="2078">
                  <c:v>82</c:v>
                </c:pt>
                <c:pt idx="2079">
                  <c:v>81.900000000000006</c:v>
                </c:pt>
                <c:pt idx="2080">
                  <c:v>82.2</c:v>
                </c:pt>
                <c:pt idx="2081">
                  <c:v>82.4</c:v>
                </c:pt>
                <c:pt idx="2082">
                  <c:v>82.1</c:v>
                </c:pt>
                <c:pt idx="2083">
                  <c:v>81.2</c:v>
                </c:pt>
                <c:pt idx="2084">
                  <c:v>78.2</c:v>
                </c:pt>
                <c:pt idx="2085">
                  <c:v>75.099999999999994</c:v>
                </c:pt>
                <c:pt idx="2086">
                  <c:v>74.7</c:v>
                </c:pt>
                <c:pt idx="2087">
                  <c:v>75</c:v>
                </c:pt>
                <c:pt idx="2088">
                  <c:v>75.2</c:v>
                </c:pt>
                <c:pt idx="2089">
                  <c:v>74.599999999999994</c:v>
                </c:pt>
                <c:pt idx="2090">
                  <c:v>73.7</c:v>
                </c:pt>
                <c:pt idx="2091">
                  <c:v>71.8</c:v>
                </c:pt>
                <c:pt idx="2092">
                  <c:v>70.8</c:v>
                </c:pt>
                <c:pt idx="2093">
                  <c:v>69.2</c:v>
                </c:pt>
                <c:pt idx="2094">
                  <c:v>69.3</c:v>
                </c:pt>
                <c:pt idx="2095">
                  <c:v>69.599999999999994</c:v>
                </c:pt>
                <c:pt idx="2096">
                  <c:v>70.2</c:v>
                </c:pt>
                <c:pt idx="2097">
                  <c:v>70.2</c:v>
                </c:pt>
                <c:pt idx="2098">
                  <c:v>69.8</c:v>
                </c:pt>
                <c:pt idx="2099">
                  <c:v>69.599999999999994</c:v>
                </c:pt>
                <c:pt idx="2100">
                  <c:v>70.5</c:v>
                </c:pt>
                <c:pt idx="2101">
                  <c:v>72.400000000000006</c:v>
                </c:pt>
                <c:pt idx="2102">
                  <c:v>75.099999999999994</c:v>
                </c:pt>
                <c:pt idx="2103">
                  <c:v>77.5</c:v>
                </c:pt>
                <c:pt idx="2104">
                  <c:v>78</c:v>
                </c:pt>
                <c:pt idx="2105">
                  <c:v>76.900000000000006</c:v>
                </c:pt>
                <c:pt idx="2106">
                  <c:v>75</c:v>
                </c:pt>
                <c:pt idx="2107">
                  <c:v>72.8</c:v>
                </c:pt>
                <c:pt idx="2108">
                  <c:v>71.099999999999994</c:v>
                </c:pt>
                <c:pt idx="2109">
                  <c:v>70.2</c:v>
                </c:pt>
                <c:pt idx="2110">
                  <c:v>70.400000000000006</c:v>
                </c:pt>
                <c:pt idx="2111">
                  <c:v>71.400000000000006</c:v>
                </c:pt>
                <c:pt idx="2112">
                  <c:v>72.2</c:v>
                </c:pt>
                <c:pt idx="2113">
                  <c:v>72.8</c:v>
                </c:pt>
                <c:pt idx="2114">
                  <c:v>73.5</c:v>
                </c:pt>
                <c:pt idx="2115">
                  <c:v>74.3</c:v>
                </c:pt>
                <c:pt idx="2116">
                  <c:v>75.400000000000006</c:v>
                </c:pt>
                <c:pt idx="2117">
                  <c:v>76.900000000000006</c:v>
                </c:pt>
                <c:pt idx="2118">
                  <c:v>78.599999999999994</c:v>
                </c:pt>
                <c:pt idx="2119">
                  <c:v>80.400000000000006</c:v>
                </c:pt>
                <c:pt idx="2120">
                  <c:v>81.599999999999994</c:v>
                </c:pt>
                <c:pt idx="2121">
                  <c:v>82.6</c:v>
                </c:pt>
                <c:pt idx="2122">
                  <c:v>83.7</c:v>
                </c:pt>
                <c:pt idx="2123">
                  <c:v>84.6</c:v>
                </c:pt>
                <c:pt idx="2124">
                  <c:v>85.2</c:v>
                </c:pt>
                <c:pt idx="2125">
                  <c:v>85.1</c:v>
                </c:pt>
                <c:pt idx="2126">
                  <c:v>84.4</c:v>
                </c:pt>
                <c:pt idx="2127">
                  <c:v>83.6</c:v>
                </c:pt>
                <c:pt idx="2128">
                  <c:v>83.3</c:v>
                </c:pt>
                <c:pt idx="2129">
                  <c:v>83.8</c:v>
                </c:pt>
                <c:pt idx="2130">
                  <c:v>83.4</c:v>
                </c:pt>
                <c:pt idx="2131">
                  <c:v>82.5</c:v>
                </c:pt>
                <c:pt idx="2132">
                  <c:v>83.5</c:v>
                </c:pt>
                <c:pt idx="2133">
                  <c:v>83.1</c:v>
                </c:pt>
                <c:pt idx="2134">
                  <c:v>80.900000000000006</c:v>
                </c:pt>
                <c:pt idx="2135">
                  <c:v>77.900000000000006</c:v>
                </c:pt>
                <c:pt idx="2136">
                  <c:v>75.7</c:v>
                </c:pt>
                <c:pt idx="2137">
                  <c:v>75</c:v>
                </c:pt>
                <c:pt idx="2138">
                  <c:v>74.400000000000006</c:v>
                </c:pt>
                <c:pt idx="2139">
                  <c:v>72.3</c:v>
                </c:pt>
                <c:pt idx="2140">
                  <c:v>70.7</c:v>
                </c:pt>
                <c:pt idx="2141">
                  <c:v>70.8</c:v>
                </c:pt>
                <c:pt idx="2142">
                  <c:v>70.7</c:v>
                </c:pt>
                <c:pt idx="2143">
                  <c:v>69.7</c:v>
                </c:pt>
                <c:pt idx="2144">
                  <c:v>68.7</c:v>
                </c:pt>
                <c:pt idx="2145">
                  <c:v>67.900000000000006</c:v>
                </c:pt>
                <c:pt idx="2146">
                  <c:v>67.8</c:v>
                </c:pt>
                <c:pt idx="2147">
                  <c:v>67.599999999999994</c:v>
                </c:pt>
                <c:pt idx="2148">
                  <c:v>68</c:v>
                </c:pt>
                <c:pt idx="2149">
                  <c:v>68.5</c:v>
                </c:pt>
                <c:pt idx="2150">
                  <c:v>69.900000000000006</c:v>
                </c:pt>
                <c:pt idx="2151">
                  <c:v>71.900000000000006</c:v>
                </c:pt>
                <c:pt idx="2152">
                  <c:v>72.7</c:v>
                </c:pt>
                <c:pt idx="2153">
                  <c:v>73.099999999999994</c:v>
                </c:pt>
                <c:pt idx="2154">
                  <c:v>73.3</c:v>
                </c:pt>
                <c:pt idx="2155">
                  <c:v>73.3</c:v>
                </c:pt>
                <c:pt idx="2156">
                  <c:v>74</c:v>
                </c:pt>
                <c:pt idx="2157">
                  <c:v>73.900000000000006</c:v>
                </c:pt>
                <c:pt idx="2158">
                  <c:v>74</c:v>
                </c:pt>
                <c:pt idx="2159">
                  <c:v>74.3</c:v>
                </c:pt>
                <c:pt idx="2160">
                  <c:v>73.400000000000006</c:v>
                </c:pt>
                <c:pt idx="2161">
                  <c:v>73.3</c:v>
                </c:pt>
                <c:pt idx="2162">
                  <c:v>71.599999999999994</c:v>
                </c:pt>
                <c:pt idx="2163">
                  <c:v>70.8</c:v>
                </c:pt>
                <c:pt idx="2164">
                  <c:v>70.3</c:v>
                </c:pt>
                <c:pt idx="2165">
                  <c:v>69.8</c:v>
                </c:pt>
                <c:pt idx="2166">
                  <c:v>67.900000000000006</c:v>
                </c:pt>
                <c:pt idx="2167">
                  <c:v>67.7</c:v>
                </c:pt>
                <c:pt idx="2168">
                  <c:v>69</c:v>
                </c:pt>
                <c:pt idx="2169">
                  <c:v>71.3</c:v>
                </c:pt>
                <c:pt idx="2170">
                  <c:v>72.599999999999994</c:v>
                </c:pt>
                <c:pt idx="2171">
                  <c:v>72.8</c:v>
                </c:pt>
                <c:pt idx="2172">
                  <c:v>74.3</c:v>
                </c:pt>
                <c:pt idx="2173">
                  <c:v>73.5</c:v>
                </c:pt>
                <c:pt idx="2174">
                  <c:v>72.099999999999994</c:v>
                </c:pt>
                <c:pt idx="2175">
                  <c:v>70.599999999999994</c:v>
                </c:pt>
                <c:pt idx="2176">
                  <c:v>70.099999999999994</c:v>
                </c:pt>
                <c:pt idx="2177">
                  <c:v>69.7</c:v>
                </c:pt>
                <c:pt idx="2178">
                  <c:v>70.099999999999994</c:v>
                </c:pt>
                <c:pt idx="2179">
                  <c:v>71.2</c:v>
                </c:pt>
                <c:pt idx="2180">
                  <c:v>73.2</c:v>
                </c:pt>
                <c:pt idx="2181">
                  <c:v>74.599999999999994</c:v>
                </c:pt>
                <c:pt idx="2182">
                  <c:v>76.2</c:v>
                </c:pt>
                <c:pt idx="2183">
                  <c:v>80.5</c:v>
                </c:pt>
                <c:pt idx="2184">
                  <c:v>84.6</c:v>
                </c:pt>
                <c:pt idx="2185">
                  <c:v>87.3</c:v>
                </c:pt>
                <c:pt idx="2186">
                  <c:v>88.7</c:v>
                </c:pt>
                <c:pt idx="2187">
                  <c:v>89.3</c:v>
                </c:pt>
                <c:pt idx="2188">
                  <c:v>87.9</c:v>
                </c:pt>
                <c:pt idx="2189">
                  <c:v>86.4</c:v>
                </c:pt>
                <c:pt idx="2190">
                  <c:v>84.6</c:v>
                </c:pt>
                <c:pt idx="2191">
                  <c:v>83</c:v>
                </c:pt>
                <c:pt idx="2192">
                  <c:v>82.2</c:v>
                </c:pt>
                <c:pt idx="2193">
                  <c:v>80.599999999999994</c:v>
                </c:pt>
                <c:pt idx="2194">
                  <c:v>79</c:v>
                </c:pt>
                <c:pt idx="2195">
                  <c:v>76.900000000000006</c:v>
                </c:pt>
                <c:pt idx="2196">
                  <c:v>77</c:v>
                </c:pt>
                <c:pt idx="2197">
                  <c:v>76</c:v>
                </c:pt>
                <c:pt idx="2198">
                  <c:v>75.2</c:v>
                </c:pt>
                <c:pt idx="2199">
                  <c:v>73.099999999999994</c:v>
                </c:pt>
                <c:pt idx="2200">
                  <c:v>71.099999999999994</c:v>
                </c:pt>
                <c:pt idx="2201">
                  <c:v>69.8</c:v>
                </c:pt>
                <c:pt idx="2202">
                  <c:v>69.900000000000006</c:v>
                </c:pt>
                <c:pt idx="2203">
                  <c:v>71.900000000000006</c:v>
                </c:pt>
                <c:pt idx="2204">
                  <c:v>73</c:v>
                </c:pt>
                <c:pt idx="2205">
                  <c:v>74</c:v>
                </c:pt>
                <c:pt idx="2206">
                  <c:v>76</c:v>
                </c:pt>
                <c:pt idx="2207">
                  <c:v>78.7</c:v>
                </c:pt>
                <c:pt idx="2208">
                  <c:v>79</c:v>
                </c:pt>
                <c:pt idx="2209">
                  <c:v>79</c:v>
                </c:pt>
                <c:pt idx="2210">
                  <c:v>78.5</c:v>
                </c:pt>
                <c:pt idx="2211">
                  <c:v>81.5</c:v>
                </c:pt>
                <c:pt idx="2212">
                  <c:v>83.2</c:v>
                </c:pt>
                <c:pt idx="2213">
                  <c:v>84.1</c:v>
                </c:pt>
                <c:pt idx="2214">
                  <c:v>84.5</c:v>
                </c:pt>
                <c:pt idx="2215">
                  <c:v>83.4</c:v>
                </c:pt>
                <c:pt idx="2216">
                  <c:v>81.3</c:v>
                </c:pt>
                <c:pt idx="2217">
                  <c:v>78.2</c:v>
                </c:pt>
                <c:pt idx="2218">
                  <c:v>77</c:v>
                </c:pt>
                <c:pt idx="2219">
                  <c:v>75.599999999999994</c:v>
                </c:pt>
                <c:pt idx="2220">
                  <c:v>74.7</c:v>
                </c:pt>
                <c:pt idx="2221">
                  <c:v>73.7</c:v>
                </c:pt>
                <c:pt idx="2222">
                  <c:v>73.5</c:v>
                </c:pt>
                <c:pt idx="2223">
                  <c:v>72.3</c:v>
                </c:pt>
                <c:pt idx="2224">
                  <c:v>70.3</c:v>
                </c:pt>
                <c:pt idx="2225">
                  <c:v>68.2</c:v>
                </c:pt>
                <c:pt idx="2226">
                  <c:v>66.099999999999994</c:v>
                </c:pt>
                <c:pt idx="2227">
                  <c:v>66</c:v>
                </c:pt>
                <c:pt idx="2228">
                  <c:v>65.2</c:v>
                </c:pt>
                <c:pt idx="2229">
                  <c:v>64.3</c:v>
                </c:pt>
                <c:pt idx="2230">
                  <c:v>64.599999999999994</c:v>
                </c:pt>
                <c:pt idx="2231">
                  <c:v>62.6</c:v>
                </c:pt>
                <c:pt idx="2232">
                  <c:v>60.7</c:v>
                </c:pt>
                <c:pt idx="2233">
                  <c:v>61.1</c:v>
                </c:pt>
                <c:pt idx="2234">
                  <c:v>62.7</c:v>
                </c:pt>
                <c:pt idx="2235">
                  <c:v>65.900000000000006</c:v>
                </c:pt>
                <c:pt idx="2236">
                  <c:v>69.2</c:v>
                </c:pt>
                <c:pt idx="2237">
                  <c:v>71.8</c:v>
                </c:pt>
                <c:pt idx="2238">
                  <c:v>74.5</c:v>
                </c:pt>
                <c:pt idx="2239">
                  <c:v>75.8</c:v>
                </c:pt>
                <c:pt idx="2240">
                  <c:v>76.900000000000006</c:v>
                </c:pt>
                <c:pt idx="2241">
                  <c:v>78.400000000000006</c:v>
                </c:pt>
                <c:pt idx="2242">
                  <c:v>78.599999999999994</c:v>
                </c:pt>
                <c:pt idx="2243">
                  <c:v>79.7</c:v>
                </c:pt>
                <c:pt idx="2244">
                  <c:v>80.599999999999994</c:v>
                </c:pt>
                <c:pt idx="2245">
                  <c:v>81.7</c:v>
                </c:pt>
                <c:pt idx="2246">
                  <c:v>81.7</c:v>
                </c:pt>
                <c:pt idx="2247">
                  <c:v>81.3</c:v>
                </c:pt>
                <c:pt idx="2248">
                  <c:v>81.2</c:v>
                </c:pt>
                <c:pt idx="2249">
                  <c:v>81.400000000000006</c:v>
                </c:pt>
                <c:pt idx="2250">
                  <c:v>80.3</c:v>
                </c:pt>
                <c:pt idx="2251">
                  <c:v>79.5</c:v>
                </c:pt>
                <c:pt idx="2252">
                  <c:v>77.8</c:v>
                </c:pt>
                <c:pt idx="2253">
                  <c:v>78</c:v>
                </c:pt>
                <c:pt idx="2254">
                  <c:v>77.8</c:v>
                </c:pt>
                <c:pt idx="2255">
                  <c:v>77.099999999999994</c:v>
                </c:pt>
                <c:pt idx="2256">
                  <c:v>74.8</c:v>
                </c:pt>
                <c:pt idx="2257">
                  <c:v>74.7</c:v>
                </c:pt>
                <c:pt idx="2258">
                  <c:v>78.3</c:v>
                </c:pt>
                <c:pt idx="2259">
                  <c:v>77.5</c:v>
                </c:pt>
                <c:pt idx="2260">
                  <c:v>76.099999999999994</c:v>
                </c:pt>
                <c:pt idx="2261">
                  <c:v>74.8</c:v>
                </c:pt>
                <c:pt idx="2262">
                  <c:v>72.8</c:v>
                </c:pt>
                <c:pt idx="2263">
                  <c:v>70.7</c:v>
                </c:pt>
                <c:pt idx="2264">
                  <c:v>69.2</c:v>
                </c:pt>
                <c:pt idx="2265">
                  <c:v>68.3</c:v>
                </c:pt>
                <c:pt idx="2266">
                  <c:v>68.599999999999994</c:v>
                </c:pt>
                <c:pt idx="2267">
                  <c:v>66.3</c:v>
                </c:pt>
                <c:pt idx="2268">
                  <c:v>63.8</c:v>
                </c:pt>
                <c:pt idx="2269">
                  <c:v>62</c:v>
                </c:pt>
                <c:pt idx="2270">
                  <c:v>60.6</c:v>
                </c:pt>
                <c:pt idx="2271">
                  <c:v>60.5</c:v>
                </c:pt>
                <c:pt idx="2272">
                  <c:v>61.3</c:v>
                </c:pt>
                <c:pt idx="2273">
                  <c:v>61.8</c:v>
                </c:pt>
                <c:pt idx="2274">
                  <c:v>61.8</c:v>
                </c:pt>
                <c:pt idx="2275">
                  <c:v>61.9</c:v>
                </c:pt>
                <c:pt idx="2276">
                  <c:v>62.1</c:v>
                </c:pt>
                <c:pt idx="2277">
                  <c:v>62.3</c:v>
                </c:pt>
                <c:pt idx="2278">
                  <c:v>60.6</c:v>
                </c:pt>
                <c:pt idx="2279">
                  <c:v>58</c:v>
                </c:pt>
                <c:pt idx="2280">
                  <c:v>55.8</c:v>
                </c:pt>
                <c:pt idx="2281">
                  <c:v>54.2</c:v>
                </c:pt>
                <c:pt idx="2282">
                  <c:v>54</c:v>
                </c:pt>
                <c:pt idx="2283">
                  <c:v>54.4</c:v>
                </c:pt>
                <c:pt idx="2284">
                  <c:v>54.4</c:v>
                </c:pt>
                <c:pt idx="2285">
                  <c:v>54.3</c:v>
                </c:pt>
                <c:pt idx="2286">
                  <c:v>54.8</c:v>
                </c:pt>
                <c:pt idx="2287">
                  <c:v>55.1</c:v>
                </c:pt>
                <c:pt idx="2288">
                  <c:v>54.7</c:v>
                </c:pt>
                <c:pt idx="2289">
                  <c:v>54.6</c:v>
                </c:pt>
                <c:pt idx="2290">
                  <c:v>55.7</c:v>
                </c:pt>
                <c:pt idx="2291">
                  <c:v>57.3</c:v>
                </c:pt>
                <c:pt idx="2292">
                  <c:v>59</c:v>
                </c:pt>
                <c:pt idx="2293">
                  <c:v>59.8</c:v>
                </c:pt>
                <c:pt idx="2294">
                  <c:v>60.9</c:v>
                </c:pt>
                <c:pt idx="2295">
                  <c:v>61.6</c:v>
                </c:pt>
                <c:pt idx="2296">
                  <c:v>60.3</c:v>
                </c:pt>
                <c:pt idx="2297">
                  <c:v>58.2</c:v>
                </c:pt>
                <c:pt idx="2298">
                  <c:v>56.5</c:v>
                </c:pt>
                <c:pt idx="2299">
                  <c:v>55.1</c:v>
                </c:pt>
                <c:pt idx="2300">
                  <c:v>54.4</c:v>
                </c:pt>
                <c:pt idx="2301">
                  <c:v>53.7</c:v>
                </c:pt>
                <c:pt idx="2302">
                  <c:v>52.8</c:v>
                </c:pt>
                <c:pt idx="2303">
                  <c:v>52.3</c:v>
                </c:pt>
                <c:pt idx="2304">
                  <c:v>51.9</c:v>
                </c:pt>
                <c:pt idx="2305">
                  <c:v>53.7</c:v>
                </c:pt>
                <c:pt idx="2306">
                  <c:v>55.3</c:v>
                </c:pt>
                <c:pt idx="2307">
                  <c:v>56.1</c:v>
                </c:pt>
                <c:pt idx="2308">
                  <c:v>56.1</c:v>
                </c:pt>
                <c:pt idx="2309">
                  <c:v>56.8</c:v>
                </c:pt>
                <c:pt idx="2310">
                  <c:v>56.6</c:v>
                </c:pt>
                <c:pt idx="2311">
                  <c:v>56.2</c:v>
                </c:pt>
                <c:pt idx="2312">
                  <c:v>55</c:v>
                </c:pt>
                <c:pt idx="2313">
                  <c:v>53.7</c:v>
                </c:pt>
                <c:pt idx="2314">
                  <c:v>52.7</c:v>
                </c:pt>
                <c:pt idx="2315">
                  <c:v>51.6</c:v>
                </c:pt>
                <c:pt idx="2316">
                  <c:v>51.1</c:v>
                </c:pt>
                <c:pt idx="2317">
                  <c:v>50.4</c:v>
                </c:pt>
                <c:pt idx="2318">
                  <c:v>49.8</c:v>
                </c:pt>
                <c:pt idx="2319">
                  <c:v>49.5</c:v>
                </c:pt>
                <c:pt idx="2320">
                  <c:v>48.8</c:v>
                </c:pt>
                <c:pt idx="2321">
                  <c:v>47.6</c:v>
                </c:pt>
                <c:pt idx="2322">
                  <c:v>47.5</c:v>
                </c:pt>
                <c:pt idx="2323">
                  <c:v>47</c:v>
                </c:pt>
                <c:pt idx="2324">
                  <c:v>47</c:v>
                </c:pt>
                <c:pt idx="2325">
                  <c:v>47.4</c:v>
                </c:pt>
                <c:pt idx="2326">
                  <c:v>48.6</c:v>
                </c:pt>
                <c:pt idx="2327">
                  <c:v>50.2</c:v>
                </c:pt>
                <c:pt idx="2328">
                  <c:v>51.3</c:v>
                </c:pt>
                <c:pt idx="2329">
                  <c:v>52.7</c:v>
                </c:pt>
                <c:pt idx="2330">
                  <c:v>54.3</c:v>
                </c:pt>
                <c:pt idx="2331">
                  <c:v>55.4</c:v>
                </c:pt>
                <c:pt idx="2332">
                  <c:v>57</c:v>
                </c:pt>
                <c:pt idx="2333">
                  <c:v>59.1</c:v>
                </c:pt>
                <c:pt idx="2334">
                  <c:v>60.1</c:v>
                </c:pt>
                <c:pt idx="2335">
                  <c:v>62.9</c:v>
                </c:pt>
                <c:pt idx="2336">
                  <c:v>64.7</c:v>
                </c:pt>
                <c:pt idx="2337">
                  <c:v>64.900000000000006</c:v>
                </c:pt>
                <c:pt idx="2338">
                  <c:v>65.8</c:v>
                </c:pt>
                <c:pt idx="2339">
                  <c:v>67.599999999999994</c:v>
                </c:pt>
                <c:pt idx="2340">
                  <c:v>67.599999999999994</c:v>
                </c:pt>
                <c:pt idx="2341">
                  <c:v>67.599999999999994</c:v>
                </c:pt>
                <c:pt idx="2342">
                  <c:v>66.599999999999994</c:v>
                </c:pt>
                <c:pt idx="2343">
                  <c:v>67.5</c:v>
                </c:pt>
                <c:pt idx="2344">
                  <c:v>69.7</c:v>
                </c:pt>
                <c:pt idx="2345">
                  <c:v>70.3</c:v>
                </c:pt>
                <c:pt idx="2346">
                  <c:v>68.400000000000006</c:v>
                </c:pt>
                <c:pt idx="2347">
                  <c:v>65.3</c:v>
                </c:pt>
                <c:pt idx="2348">
                  <c:v>61.4</c:v>
                </c:pt>
                <c:pt idx="2349">
                  <c:v>57.8</c:v>
                </c:pt>
                <c:pt idx="2350">
                  <c:v>55.5</c:v>
                </c:pt>
                <c:pt idx="2351">
                  <c:v>54.5</c:v>
                </c:pt>
                <c:pt idx="2352">
                  <c:v>54.3</c:v>
                </c:pt>
                <c:pt idx="2353">
                  <c:v>53.6</c:v>
                </c:pt>
                <c:pt idx="2354">
                  <c:v>52.7</c:v>
                </c:pt>
                <c:pt idx="2355">
                  <c:v>53.3</c:v>
                </c:pt>
                <c:pt idx="2356">
                  <c:v>52.8</c:v>
                </c:pt>
                <c:pt idx="2357">
                  <c:v>51.8</c:v>
                </c:pt>
                <c:pt idx="2358">
                  <c:v>51.6</c:v>
                </c:pt>
                <c:pt idx="2359">
                  <c:v>52.6</c:v>
                </c:pt>
                <c:pt idx="2360">
                  <c:v>53</c:v>
                </c:pt>
                <c:pt idx="2361">
                  <c:v>53.7</c:v>
                </c:pt>
                <c:pt idx="2362">
                  <c:v>53.7</c:v>
                </c:pt>
                <c:pt idx="2363">
                  <c:v>53.4</c:v>
                </c:pt>
                <c:pt idx="2364">
                  <c:v>52.6</c:v>
                </c:pt>
                <c:pt idx="2365">
                  <c:v>51.4</c:v>
                </c:pt>
                <c:pt idx="2366">
                  <c:v>48.8</c:v>
                </c:pt>
                <c:pt idx="2367">
                  <c:v>46.2</c:v>
                </c:pt>
                <c:pt idx="2368">
                  <c:v>45.9</c:v>
                </c:pt>
                <c:pt idx="2369">
                  <c:v>45.8</c:v>
                </c:pt>
                <c:pt idx="2370">
                  <c:v>46.6</c:v>
                </c:pt>
                <c:pt idx="2371">
                  <c:v>47.6</c:v>
                </c:pt>
                <c:pt idx="2372">
                  <c:v>47.8</c:v>
                </c:pt>
                <c:pt idx="2373">
                  <c:v>46.6</c:v>
                </c:pt>
                <c:pt idx="2374">
                  <c:v>45.7</c:v>
                </c:pt>
                <c:pt idx="2375">
                  <c:v>46.1</c:v>
                </c:pt>
                <c:pt idx="2376">
                  <c:v>46.4</c:v>
                </c:pt>
                <c:pt idx="2377">
                  <c:v>46.3</c:v>
                </c:pt>
                <c:pt idx="2378">
                  <c:v>46.7</c:v>
                </c:pt>
                <c:pt idx="2379">
                  <c:v>47</c:v>
                </c:pt>
                <c:pt idx="2380">
                  <c:v>45.7</c:v>
                </c:pt>
                <c:pt idx="2381">
                  <c:v>44.2</c:v>
                </c:pt>
                <c:pt idx="2382">
                  <c:v>43</c:v>
                </c:pt>
                <c:pt idx="2383">
                  <c:v>43.2</c:v>
                </c:pt>
                <c:pt idx="2384">
                  <c:v>44</c:v>
                </c:pt>
                <c:pt idx="2385">
                  <c:v>44</c:v>
                </c:pt>
                <c:pt idx="2386">
                  <c:v>44.6</c:v>
                </c:pt>
                <c:pt idx="2387">
                  <c:v>46.2</c:v>
                </c:pt>
                <c:pt idx="2388">
                  <c:v>45.3</c:v>
                </c:pt>
                <c:pt idx="2389">
                  <c:v>43.4</c:v>
                </c:pt>
                <c:pt idx="2390">
                  <c:v>42.6</c:v>
                </c:pt>
                <c:pt idx="2391">
                  <c:v>43.3</c:v>
                </c:pt>
                <c:pt idx="2392">
                  <c:v>41.2</c:v>
                </c:pt>
                <c:pt idx="2393">
                  <c:v>41.1</c:v>
                </c:pt>
                <c:pt idx="2394">
                  <c:v>41.3</c:v>
                </c:pt>
                <c:pt idx="2395">
                  <c:v>43.8</c:v>
                </c:pt>
                <c:pt idx="2396">
                  <c:v>45.2</c:v>
                </c:pt>
                <c:pt idx="2397">
                  <c:v>47.2</c:v>
                </c:pt>
                <c:pt idx="2398">
                  <c:v>48.5</c:v>
                </c:pt>
                <c:pt idx="2399">
                  <c:v>48.1</c:v>
                </c:pt>
                <c:pt idx="2400">
                  <c:v>47.2</c:v>
                </c:pt>
                <c:pt idx="2401">
                  <c:v>47.8</c:v>
                </c:pt>
                <c:pt idx="2402">
                  <c:v>47.2</c:v>
                </c:pt>
                <c:pt idx="2403">
                  <c:v>45.3</c:v>
                </c:pt>
                <c:pt idx="2404">
                  <c:v>42.9</c:v>
                </c:pt>
                <c:pt idx="2405">
                  <c:v>42.7</c:v>
                </c:pt>
                <c:pt idx="2406">
                  <c:v>41</c:v>
                </c:pt>
                <c:pt idx="2407">
                  <c:v>39.5</c:v>
                </c:pt>
                <c:pt idx="2408">
                  <c:v>37</c:v>
                </c:pt>
                <c:pt idx="2409">
                  <c:v>36.299999999999997</c:v>
                </c:pt>
                <c:pt idx="2410">
                  <c:v>37.1</c:v>
                </c:pt>
                <c:pt idx="2411">
                  <c:v>38.6</c:v>
                </c:pt>
                <c:pt idx="2412">
                  <c:v>39.799999999999997</c:v>
                </c:pt>
                <c:pt idx="2413">
                  <c:v>40.9</c:v>
                </c:pt>
                <c:pt idx="2414">
                  <c:v>40.4</c:v>
                </c:pt>
                <c:pt idx="2415">
                  <c:v>40.5</c:v>
                </c:pt>
                <c:pt idx="2416">
                  <c:v>43</c:v>
                </c:pt>
                <c:pt idx="2417">
                  <c:v>45.9</c:v>
                </c:pt>
                <c:pt idx="2418">
                  <c:v>48</c:v>
                </c:pt>
                <c:pt idx="2419">
                  <c:v>49.3</c:v>
                </c:pt>
                <c:pt idx="2420">
                  <c:v>49.1</c:v>
                </c:pt>
                <c:pt idx="2421">
                  <c:v>48.4</c:v>
                </c:pt>
                <c:pt idx="2422">
                  <c:v>47.5</c:v>
                </c:pt>
                <c:pt idx="2423">
                  <c:v>47.1</c:v>
                </c:pt>
                <c:pt idx="2424">
                  <c:v>47.3</c:v>
                </c:pt>
                <c:pt idx="2425">
                  <c:v>46.9</c:v>
                </c:pt>
                <c:pt idx="2426">
                  <c:v>45.5</c:v>
                </c:pt>
                <c:pt idx="2427">
                  <c:v>43.3</c:v>
                </c:pt>
                <c:pt idx="2428">
                  <c:v>42.7</c:v>
                </c:pt>
                <c:pt idx="2429">
                  <c:v>43</c:v>
                </c:pt>
                <c:pt idx="2430">
                  <c:v>43.6</c:v>
                </c:pt>
                <c:pt idx="2431">
                  <c:v>43.8</c:v>
                </c:pt>
                <c:pt idx="2432">
                  <c:v>43.2</c:v>
                </c:pt>
                <c:pt idx="2433">
                  <c:v>42.8</c:v>
                </c:pt>
                <c:pt idx="2434">
                  <c:v>41</c:v>
                </c:pt>
                <c:pt idx="2435">
                  <c:v>39.1</c:v>
                </c:pt>
                <c:pt idx="2436">
                  <c:v>37.9</c:v>
                </c:pt>
                <c:pt idx="2437">
                  <c:v>37.799999999999997</c:v>
                </c:pt>
                <c:pt idx="2438">
                  <c:v>37</c:v>
                </c:pt>
                <c:pt idx="2439">
                  <c:v>36.4</c:v>
                </c:pt>
                <c:pt idx="2440">
                  <c:v>35.799999999999997</c:v>
                </c:pt>
                <c:pt idx="2441">
                  <c:v>37.4</c:v>
                </c:pt>
                <c:pt idx="2442">
                  <c:v>38</c:v>
                </c:pt>
                <c:pt idx="2443">
                  <c:v>38.200000000000003</c:v>
                </c:pt>
                <c:pt idx="2444">
                  <c:v>38.299999999999997</c:v>
                </c:pt>
                <c:pt idx="2445">
                  <c:v>37.6</c:v>
                </c:pt>
                <c:pt idx="2446">
                  <c:v>35.799999999999997</c:v>
                </c:pt>
                <c:pt idx="2447">
                  <c:v>35.299999999999997</c:v>
                </c:pt>
                <c:pt idx="2448">
                  <c:v>34.299999999999997</c:v>
                </c:pt>
                <c:pt idx="2449">
                  <c:v>34.700000000000003</c:v>
                </c:pt>
                <c:pt idx="2450">
                  <c:v>33.9</c:v>
                </c:pt>
                <c:pt idx="2451">
                  <c:v>34.6</c:v>
                </c:pt>
                <c:pt idx="2452">
                  <c:v>35.5</c:v>
                </c:pt>
                <c:pt idx="2453">
                  <c:v>36.799999999999997</c:v>
                </c:pt>
                <c:pt idx="2454">
                  <c:v>37.200000000000003</c:v>
                </c:pt>
                <c:pt idx="2455">
                  <c:v>37.700000000000003</c:v>
                </c:pt>
                <c:pt idx="2456">
                  <c:v>38.299999999999997</c:v>
                </c:pt>
                <c:pt idx="2457">
                  <c:v>38</c:v>
                </c:pt>
                <c:pt idx="2458">
                  <c:v>37.5</c:v>
                </c:pt>
                <c:pt idx="2459">
                  <c:v>35.799999999999997</c:v>
                </c:pt>
                <c:pt idx="2460">
                  <c:v>34.200000000000003</c:v>
                </c:pt>
                <c:pt idx="2461">
                  <c:v>31.5</c:v>
                </c:pt>
                <c:pt idx="2462">
                  <c:v>31.3</c:v>
                </c:pt>
                <c:pt idx="2463">
                  <c:v>30.4</c:v>
                </c:pt>
                <c:pt idx="2464">
                  <c:v>31</c:v>
                </c:pt>
                <c:pt idx="2465">
                  <c:v>32</c:v>
                </c:pt>
                <c:pt idx="2466">
                  <c:v>30.5</c:v>
                </c:pt>
                <c:pt idx="2467">
                  <c:v>28.4</c:v>
                </c:pt>
                <c:pt idx="2468">
                  <c:v>28.8</c:v>
                </c:pt>
                <c:pt idx="2469">
                  <c:v>30.1</c:v>
                </c:pt>
                <c:pt idx="2470">
                  <c:v>32.299999999999997</c:v>
                </c:pt>
                <c:pt idx="2471">
                  <c:v>34.299999999999997</c:v>
                </c:pt>
                <c:pt idx="2472">
                  <c:v>35.6</c:v>
                </c:pt>
                <c:pt idx="2473">
                  <c:v>35.4</c:v>
                </c:pt>
                <c:pt idx="2474">
                  <c:v>34.5</c:v>
                </c:pt>
                <c:pt idx="2475">
                  <c:v>32.4</c:v>
                </c:pt>
                <c:pt idx="2476">
                  <c:v>31.4</c:v>
                </c:pt>
                <c:pt idx="2477">
                  <c:v>29.8</c:v>
                </c:pt>
                <c:pt idx="2478">
                  <c:v>28.6</c:v>
                </c:pt>
                <c:pt idx="2479">
                  <c:v>27</c:v>
                </c:pt>
                <c:pt idx="2480">
                  <c:v>27.8</c:v>
                </c:pt>
                <c:pt idx="2481">
                  <c:v>28.1</c:v>
                </c:pt>
                <c:pt idx="2482">
                  <c:v>29.5</c:v>
                </c:pt>
                <c:pt idx="2483">
                  <c:v>31.7</c:v>
                </c:pt>
                <c:pt idx="2484">
                  <c:v>33</c:v>
                </c:pt>
                <c:pt idx="2485">
                  <c:v>33.5</c:v>
                </c:pt>
                <c:pt idx="2486">
                  <c:v>33.700000000000003</c:v>
                </c:pt>
                <c:pt idx="2487">
                  <c:v>33.799999999999997</c:v>
                </c:pt>
                <c:pt idx="2488">
                  <c:v>34</c:v>
                </c:pt>
                <c:pt idx="2489">
                  <c:v>33.6</c:v>
                </c:pt>
                <c:pt idx="2490">
                  <c:v>32.5</c:v>
                </c:pt>
                <c:pt idx="2491">
                  <c:v>30.8</c:v>
                </c:pt>
                <c:pt idx="2492">
                  <c:v>29.4</c:v>
                </c:pt>
                <c:pt idx="2493">
                  <c:v>27.5</c:v>
                </c:pt>
                <c:pt idx="2494">
                  <c:v>25.9</c:v>
                </c:pt>
                <c:pt idx="2495">
                  <c:v>24.7</c:v>
                </c:pt>
                <c:pt idx="2496">
                  <c:v>24.2</c:v>
                </c:pt>
                <c:pt idx="2497">
                  <c:v>23.4</c:v>
                </c:pt>
                <c:pt idx="2498">
                  <c:v>23.3</c:v>
                </c:pt>
                <c:pt idx="2499">
                  <c:v>23.5</c:v>
                </c:pt>
                <c:pt idx="2500">
                  <c:v>23</c:v>
                </c:pt>
                <c:pt idx="2501">
                  <c:v>23.1</c:v>
                </c:pt>
                <c:pt idx="2502">
                  <c:v>23.7</c:v>
                </c:pt>
                <c:pt idx="2503">
                  <c:v>24.5</c:v>
                </c:pt>
                <c:pt idx="2504">
                  <c:v>26</c:v>
                </c:pt>
                <c:pt idx="2505">
                  <c:v>27.1</c:v>
                </c:pt>
                <c:pt idx="2506">
                  <c:v>27.6</c:v>
                </c:pt>
                <c:pt idx="2507">
                  <c:v>27.6</c:v>
                </c:pt>
                <c:pt idx="2508">
                  <c:v>28.3</c:v>
                </c:pt>
                <c:pt idx="2509">
                  <c:v>28.4</c:v>
                </c:pt>
                <c:pt idx="2510">
                  <c:v>27.3</c:v>
                </c:pt>
                <c:pt idx="2511">
                  <c:v>25.1</c:v>
                </c:pt>
                <c:pt idx="2512">
                  <c:v>23.5</c:v>
                </c:pt>
                <c:pt idx="2513">
                  <c:v>22.5</c:v>
                </c:pt>
                <c:pt idx="2514">
                  <c:v>22.9</c:v>
                </c:pt>
                <c:pt idx="2515">
                  <c:v>24.5</c:v>
                </c:pt>
                <c:pt idx="2516">
                  <c:v>24.2</c:v>
                </c:pt>
                <c:pt idx="2517">
                  <c:v>23.5</c:v>
                </c:pt>
                <c:pt idx="2518">
                  <c:v>23.2</c:v>
                </c:pt>
                <c:pt idx="2519">
                  <c:v>23</c:v>
                </c:pt>
                <c:pt idx="2520">
                  <c:v>23.4</c:v>
                </c:pt>
                <c:pt idx="2521">
                  <c:v>23.7</c:v>
                </c:pt>
                <c:pt idx="2522">
                  <c:v>23.9</c:v>
                </c:pt>
                <c:pt idx="2523">
                  <c:v>24.3</c:v>
                </c:pt>
                <c:pt idx="2524">
                  <c:v>23.9</c:v>
                </c:pt>
                <c:pt idx="2525">
                  <c:v>23.5</c:v>
                </c:pt>
                <c:pt idx="2526">
                  <c:v>23.6</c:v>
                </c:pt>
                <c:pt idx="2527">
                  <c:v>23.7</c:v>
                </c:pt>
                <c:pt idx="2528">
                  <c:v>23.4</c:v>
                </c:pt>
                <c:pt idx="2529">
                  <c:v>23.1</c:v>
                </c:pt>
                <c:pt idx="2530">
                  <c:v>22.6</c:v>
                </c:pt>
                <c:pt idx="2531">
                  <c:v>22.5</c:v>
                </c:pt>
                <c:pt idx="2532">
                  <c:v>23</c:v>
                </c:pt>
                <c:pt idx="2533">
                  <c:v>24</c:v>
                </c:pt>
                <c:pt idx="2534">
                  <c:v>25.8</c:v>
                </c:pt>
                <c:pt idx="2535">
                  <c:v>27.4</c:v>
                </c:pt>
                <c:pt idx="2536">
                  <c:v>28.2</c:v>
                </c:pt>
                <c:pt idx="2537">
                  <c:v>28.4</c:v>
                </c:pt>
                <c:pt idx="2538">
                  <c:v>28.6</c:v>
                </c:pt>
                <c:pt idx="2539">
                  <c:v>28.2</c:v>
                </c:pt>
                <c:pt idx="2540">
                  <c:v>27.2</c:v>
                </c:pt>
                <c:pt idx="2541">
                  <c:v>25.3</c:v>
                </c:pt>
                <c:pt idx="2542">
                  <c:v>22.6</c:v>
                </c:pt>
                <c:pt idx="2543">
                  <c:v>20.5</c:v>
                </c:pt>
                <c:pt idx="2544">
                  <c:v>20.399999999999999</c:v>
                </c:pt>
                <c:pt idx="2545">
                  <c:v>20.7</c:v>
                </c:pt>
                <c:pt idx="2546">
                  <c:v>20.399999999999999</c:v>
                </c:pt>
                <c:pt idx="2547">
                  <c:v>20.399999999999999</c:v>
                </c:pt>
                <c:pt idx="2548">
                  <c:v>20.8</c:v>
                </c:pt>
                <c:pt idx="2549">
                  <c:v>20.6</c:v>
                </c:pt>
                <c:pt idx="2550">
                  <c:v>19.100000000000001</c:v>
                </c:pt>
                <c:pt idx="2551">
                  <c:v>17.2</c:v>
                </c:pt>
                <c:pt idx="2552">
                  <c:v>15.8</c:v>
                </c:pt>
                <c:pt idx="2553">
                  <c:v>15.2</c:v>
                </c:pt>
                <c:pt idx="2554">
                  <c:v>15.5</c:v>
                </c:pt>
                <c:pt idx="2555">
                  <c:v>16.399999999999999</c:v>
                </c:pt>
                <c:pt idx="2556">
                  <c:v>17.600000000000001</c:v>
                </c:pt>
                <c:pt idx="2557">
                  <c:v>18</c:v>
                </c:pt>
                <c:pt idx="2558">
                  <c:v>17.2</c:v>
                </c:pt>
                <c:pt idx="2559">
                  <c:v>16.7</c:v>
                </c:pt>
                <c:pt idx="2560">
                  <c:v>17.100000000000001</c:v>
                </c:pt>
                <c:pt idx="2561">
                  <c:v>18.2</c:v>
                </c:pt>
                <c:pt idx="2562">
                  <c:v>19.399999999999999</c:v>
                </c:pt>
                <c:pt idx="2563">
                  <c:v>20.9</c:v>
                </c:pt>
                <c:pt idx="2564">
                  <c:v>21.5</c:v>
                </c:pt>
                <c:pt idx="2565">
                  <c:v>21.5</c:v>
                </c:pt>
                <c:pt idx="2566">
                  <c:v>20.8</c:v>
                </c:pt>
                <c:pt idx="2567">
                  <c:v>19.2</c:v>
                </c:pt>
                <c:pt idx="2568">
                  <c:v>17.5</c:v>
                </c:pt>
                <c:pt idx="2569">
                  <c:v>16</c:v>
                </c:pt>
                <c:pt idx="2570">
                  <c:v>15</c:v>
                </c:pt>
                <c:pt idx="2571">
                  <c:v>15.2</c:v>
                </c:pt>
                <c:pt idx="2572">
                  <c:v>17.100000000000001</c:v>
                </c:pt>
                <c:pt idx="2573">
                  <c:v>19.100000000000001</c:v>
                </c:pt>
                <c:pt idx="2574">
                  <c:v>19.899999999999999</c:v>
                </c:pt>
                <c:pt idx="2575">
                  <c:v>19.399999999999999</c:v>
                </c:pt>
                <c:pt idx="2576">
                  <c:v>18.600000000000001</c:v>
                </c:pt>
                <c:pt idx="2577">
                  <c:v>18.3</c:v>
                </c:pt>
                <c:pt idx="2578">
                  <c:v>18.7</c:v>
                </c:pt>
                <c:pt idx="2579">
                  <c:v>18.600000000000001</c:v>
                </c:pt>
                <c:pt idx="2580">
                  <c:v>17.100000000000001</c:v>
                </c:pt>
                <c:pt idx="2581">
                  <c:v>15.9</c:v>
                </c:pt>
                <c:pt idx="2582">
                  <c:v>15.9</c:v>
                </c:pt>
                <c:pt idx="2583">
                  <c:v>16</c:v>
                </c:pt>
                <c:pt idx="2584">
                  <c:v>16.2</c:v>
                </c:pt>
                <c:pt idx="2585">
                  <c:v>16.600000000000001</c:v>
                </c:pt>
                <c:pt idx="2586">
                  <c:v>17</c:v>
                </c:pt>
                <c:pt idx="2587">
                  <c:v>17.5</c:v>
                </c:pt>
                <c:pt idx="2588">
                  <c:v>18.3</c:v>
                </c:pt>
                <c:pt idx="2589">
                  <c:v>19.399999999999999</c:v>
                </c:pt>
                <c:pt idx="2590">
                  <c:v>20.5</c:v>
                </c:pt>
                <c:pt idx="2591">
                  <c:v>20.2</c:v>
                </c:pt>
                <c:pt idx="2592">
                  <c:v>19</c:v>
                </c:pt>
                <c:pt idx="2593">
                  <c:v>17.5</c:v>
                </c:pt>
                <c:pt idx="2594">
                  <c:v>16.7</c:v>
                </c:pt>
                <c:pt idx="2595">
                  <c:v>16</c:v>
                </c:pt>
                <c:pt idx="2596">
                  <c:v>14.7</c:v>
                </c:pt>
                <c:pt idx="2597">
                  <c:v>13.6</c:v>
                </c:pt>
                <c:pt idx="2598">
                  <c:v>13.4</c:v>
                </c:pt>
                <c:pt idx="2599">
                  <c:v>13.5</c:v>
                </c:pt>
                <c:pt idx="2600">
                  <c:v>12.7</c:v>
                </c:pt>
                <c:pt idx="2601">
                  <c:v>11.5</c:v>
                </c:pt>
                <c:pt idx="2602">
                  <c:v>10.9</c:v>
                </c:pt>
                <c:pt idx="2603">
                  <c:v>11.1</c:v>
                </c:pt>
                <c:pt idx="2604">
                  <c:v>12</c:v>
                </c:pt>
                <c:pt idx="2605">
                  <c:v>13.1</c:v>
                </c:pt>
                <c:pt idx="2606">
                  <c:v>13.8</c:v>
                </c:pt>
                <c:pt idx="2607">
                  <c:v>14.4</c:v>
                </c:pt>
                <c:pt idx="2608">
                  <c:v>14.3</c:v>
                </c:pt>
                <c:pt idx="2609">
                  <c:v>13.8</c:v>
                </c:pt>
                <c:pt idx="2610">
                  <c:v>14.4</c:v>
                </c:pt>
                <c:pt idx="2611">
                  <c:v>16.100000000000001</c:v>
                </c:pt>
                <c:pt idx="2612">
                  <c:v>17.8</c:v>
                </c:pt>
                <c:pt idx="2613">
                  <c:v>18</c:v>
                </c:pt>
                <c:pt idx="2614">
                  <c:v>16.8</c:v>
                </c:pt>
                <c:pt idx="2615">
                  <c:v>15.2</c:v>
                </c:pt>
                <c:pt idx="2616">
                  <c:v>14</c:v>
                </c:pt>
                <c:pt idx="2617">
                  <c:v>13.3</c:v>
                </c:pt>
                <c:pt idx="2618">
                  <c:v>13.2</c:v>
                </c:pt>
                <c:pt idx="2619">
                  <c:v>13.5</c:v>
                </c:pt>
                <c:pt idx="2620">
                  <c:v>14</c:v>
                </c:pt>
                <c:pt idx="2621">
                  <c:v>14.4</c:v>
                </c:pt>
                <c:pt idx="2622">
                  <c:v>14.3</c:v>
                </c:pt>
                <c:pt idx="2623">
                  <c:v>14.6</c:v>
                </c:pt>
                <c:pt idx="2624">
                  <c:v>15.7</c:v>
                </c:pt>
                <c:pt idx="2625">
                  <c:v>16.5</c:v>
                </c:pt>
                <c:pt idx="2626">
                  <c:v>16.5</c:v>
                </c:pt>
                <c:pt idx="2627">
                  <c:v>16.899999999999999</c:v>
                </c:pt>
                <c:pt idx="2628">
                  <c:v>18.2</c:v>
                </c:pt>
                <c:pt idx="2629">
                  <c:v>19.3</c:v>
                </c:pt>
                <c:pt idx="2630">
                  <c:v>19.100000000000001</c:v>
                </c:pt>
                <c:pt idx="2631">
                  <c:v>19</c:v>
                </c:pt>
                <c:pt idx="2632">
                  <c:v>19.600000000000001</c:v>
                </c:pt>
                <c:pt idx="2633">
                  <c:v>20.2</c:v>
                </c:pt>
                <c:pt idx="2634">
                  <c:v>20.5</c:v>
                </c:pt>
                <c:pt idx="2635">
                  <c:v>20.8</c:v>
                </c:pt>
                <c:pt idx="2636">
                  <c:v>21.7</c:v>
                </c:pt>
                <c:pt idx="2637">
                  <c:v>22.1</c:v>
                </c:pt>
                <c:pt idx="2638">
                  <c:v>21.2</c:v>
                </c:pt>
                <c:pt idx="2639">
                  <c:v>20.100000000000001</c:v>
                </c:pt>
                <c:pt idx="2640">
                  <c:v>19.5</c:v>
                </c:pt>
                <c:pt idx="2641">
                  <c:v>18.7</c:v>
                </c:pt>
                <c:pt idx="2642">
                  <c:v>17.2</c:v>
                </c:pt>
                <c:pt idx="2643">
                  <c:v>15.3</c:v>
                </c:pt>
                <c:pt idx="2644">
                  <c:v>13.6</c:v>
                </c:pt>
                <c:pt idx="2645">
                  <c:v>12.8</c:v>
                </c:pt>
                <c:pt idx="2646">
                  <c:v>13.7</c:v>
                </c:pt>
                <c:pt idx="2647">
                  <c:v>15</c:v>
                </c:pt>
                <c:pt idx="2648">
                  <c:v>15.8</c:v>
                </c:pt>
                <c:pt idx="2649">
                  <c:v>16.100000000000001</c:v>
                </c:pt>
                <c:pt idx="2650">
                  <c:v>16</c:v>
                </c:pt>
                <c:pt idx="2651">
                  <c:v>15.8</c:v>
                </c:pt>
                <c:pt idx="2652">
                  <c:v>16</c:v>
                </c:pt>
                <c:pt idx="2653">
                  <c:v>15.9</c:v>
                </c:pt>
                <c:pt idx="2654">
                  <c:v>14.9</c:v>
                </c:pt>
                <c:pt idx="2655">
                  <c:v>13.9</c:v>
                </c:pt>
                <c:pt idx="2656">
                  <c:v>13.4</c:v>
                </c:pt>
                <c:pt idx="2657">
                  <c:v>13.8</c:v>
                </c:pt>
                <c:pt idx="2658">
                  <c:v>15.3</c:v>
                </c:pt>
                <c:pt idx="2659">
                  <c:v>16.899999999999999</c:v>
                </c:pt>
                <c:pt idx="2660">
                  <c:v>17.3</c:v>
                </c:pt>
                <c:pt idx="2661">
                  <c:v>16.8</c:v>
                </c:pt>
                <c:pt idx="2662">
                  <c:v>15.9</c:v>
                </c:pt>
                <c:pt idx="2663">
                  <c:v>14.3</c:v>
                </c:pt>
                <c:pt idx="2664">
                  <c:v>12.7</c:v>
                </c:pt>
                <c:pt idx="2665">
                  <c:v>11.4</c:v>
                </c:pt>
                <c:pt idx="2666">
                  <c:v>10.9</c:v>
                </c:pt>
                <c:pt idx="2667">
                  <c:v>11.5</c:v>
                </c:pt>
                <c:pt idx="2668">
                  <c:v>13</c:v>
                </c:pt>
                <c:pt idx="2669">
                  <c:v>13.6</c:v>
                </c:pt>
                <c:pt idx="2670">
                  <c:v>12.5</c:v>
                </c:pt>
                <c:pt idx="2671">
                  <c:v>11.8</c:v>
                </c:pt>
                <c:pt idx="2672">
                  <c:v>12.8</c:v>
                </c:pt>
                <c:pt idx="2673">
                  <c:v>13.5</c:v>
                </c:pt>
                <c:pt idx="2674">
                  <c:v>12.3</c:v>
                </c:pt>
                <c:pt idx="2675">
                  <c:v>10.7</c:v>
                </c:pt>
                <c:pt idx="2676">
                  <c:v>9.6999999999999993</c:v>
                </c:pt>
                <c:pt idx="2677">
                  <c:v>9.3000000000000007</c:v>
                </c:pt>
                <c:pt idx="2678">
                  <c:v>9</c:v>
                </c:pt>
                <c:pt idx="2679">
                  <c:v>9.1999999999999993</c:v>
                </c:pt>
                <c:pt idx="2680">
                  <c:v>9.1999999999999993</c:v>
                </c:pt>
                <c:pt idx="2681">
                  <c:v>8.3000000000000007</c:v>
                </c:pt>
                <c:pt idx="2682">
                  <c:v>5.6</c:v>
                </c:pt>
                <c:pt idx="2683">
                  <c:v>4</c:v>
                </c:pt>
                <c:pt idx="2684">
                  <c:v>5.6</c:v>
                </c:pt>
                <c:pt idx="2685">
                  <c:v>7.6</c:v>
                </c:pt>
                <c:pt idx="2686">
                  <c:v>8.4</c:v>
                </c:pt>
                <c:pt idx="2687">
                  <c:v>8.8000000000000007</c:v>
                </c:pt>
                <c:pt idx="2688">
                  <c:v>9.1999999999999993</c:v>
                </c:pt>
                <c:pt idx="2689">
                  <c:v>8.8000000000000007</c:v>
                </c:pt>
                <c:pt idx="2690">
                  <c:v>7.8</c:v>
                </c:pt>
                <c:pt idx="2691">
                  <c:v>6.7</c:v>
                </c:pt>
                <c:pt idx="2692">
                  <c:v>6.3</c:v>
                </c:pt>
                <c:pt idx="2693">
                  <c:v>6</c:v>
                </c:pt>
                <c:pt idx="2694">
                  <c:v>5.5</c:v>
                </c:pt>
                <c:pt idx="2695">
                  <c:v>4.9000000000000004</c:v>
                </c:pt>
                <c:pt idx="2696">
                  <c:v>4.4000000000000004</c:v>
                </c:pt>
                <c:pt idx="2697">
                  <c:v>3.8</c:v>
                </c:pt>
                <c:pt idx="2698">
                  <c:v>2.7</c:v>
                </c:pt>
                <c:pt idx="2699">
                  <c:v>2.5</c:v>
                </c:pt>
                <c:pt idx="2700">
                  <c:v>3.5</c:v>
                </c:pt>
                <c:pt idx="2701">
                  <c:v>4.3</c:v>
                </c:pt>
                <c:pt idx="2702">
                  <c:v>4.0999999999999996</c:v>
                </c:pt>
                <c:pt idx="2703">
                  <c:v>3.6</c:v>
                </c:pt>
                <c:pt idx="2704">
                  <c:v>2.8</c:v>
                </c:pt>
                <c:pt idx="2705">
                  <c:v>2.4</c:v>
                </c:pt>
                <c:pt idx="2706">
                  <c:v>2</c:v>
                </c:pt>
                <c:pt idx="2707">
                  <c:v>2</c:v>
                </c:pt>
                <c:pt idx="2708">
                  <c:v>2.7</c:v>
                </c:pt>
                <c:pt idx="2709">
                  <c:v>3.6</c:v>
                </c:pt>
                <c:pt idx="2710">
                  <c:v>4.2</c:v>
                </c:pt>
                <c:pt idx="2711">
                  <c:v>4.5999999999999996</c:v>
                </c:pt>
                <c:pt idx="2712">
                  <c:v>4.0999999999999996</c:v>
                </c:pt>
                <c:pt idx="2713">
                  <c:v>3.4</c:v>
                </c:pt>
                <c:pt idx="2714">
                  <c:v>2.6</c:v>
                </c:pt>
                <c:pt idx="2715">
                  <c:v>2.8</c:v>
                </c:pt>
                <c:pt idx="2716">
                  <c:v>4.2</c:v>
                </c:pt>
                <c:pt idx="2717">
                  <c:v>4.8</c:v>
                </c:pt>
                <c:pt idx="2718">
                  <c:v>3.2</c:v>
                </c:pt>
                <c:pt idx="2719">
                  <c:v>1.1000000000000001</c:v>
                </c:pt>
                <c:pt idx="2720">
                  <c:v>-0.2</c:v>
                </c:pt>
                <c:pt idx="2721">
                  <c:v>-0.7</c:v>
                </c:pt>
                <c:pt idx="2722">
                  <c:v>-0.7</c:v>
                </c:pt>
                <c:pt idx="2723">
                  <c:v>-0.3</c:v>
                </c:pt>
                <c:pt idx="2724">
                  <c:v>-0.2</c:v>
                </c:pt>
                <c:pt idx="2725">
                  <c:v>0.1</c:v>
                </c:pt>
                <c:pt idx="2726">
                  <c:v>0.5</c:v>
                </c:pt>
                <c:pt idx="2727">
                  <c:v>1</c:v>
                </c:pt>
                <c:pt idx="2728">
                  <c:v>1.3</c:v>
                </c:pt>
                <c:pt idx="2729">
                  <c:v>1.7</c:v>
                </c:pt>
                <c:pt idx="2730">
                  <c:v>2.6</c:v>
                </c:pt>
                <c:pt idx="2731">
                  <c:v>3.6</c:v>
                </c:pt>
                <c:pt idx="2732">
                  <c:v>4.2</c:v>
                </c:pt>
                <c:pt idx="2733">
                  <c:v>4.2</c:v>
                </c:pt>
                <c:pt idx="2734">
                  <c:v>3.2</c:v>
                </c:pt>
                <c:pt idx="2735">
                  <c:v>1.9</c:v>
                </c:pt>
                <c:pt idx="2736">
                  <c:v>0.9</c:v>
                </c:pt>
                <c:pt idx="2737">
                  <c:v>0.1</c:v>
                </c:pt>
                <c:pt idx="2738">
                  <c:v>-0.5</c:v>
                </c:pt>
                <c:pt idx="2739">
                  <c:v>-1</c:v>
                </c:pt>
                <c:pt idx="2740">
                  <c:v>-1.6</c:v>
                </c:pt>
                <c:pt idx="2741">
                  <c:v>-1.6</c:v>
                </c:pt>
                <c:pt idx="2742">
                  <c:v>-1</c:v>
                </c:pt>
                <c:pt idx="2743">
                  <c:v>-0.5</c:v>
                </c:pt>
                <c:pt idx="2744">
                  <c:v>0.4</c:v>
                </c:pt>
                <c:pt idx="2745">
                  <c:v>1.1000000000000001</c:v>
                </c:pt>
                <c:pt idx="2746">
                  <c:v>1.2</c:v>
                </c:pt>
                <c:pt idx="2747">
                  <c:v>1.4</c:v>
                </c:pt>
                <c:pt idx="2748">
                  <c:v>2.4</c:v>
                </c:pt>
                <c:pt idx="2749">
                  <c:v>4</c:v>
                </c:pt>
                <c:pt idx="2750">
                  <c:v>6</c:v>
                </c:pt>
                <c:pt idx="2751">
                  <c:v>8.4</c:v>
                </c:pt>
                <c:pt idx="2752">
                  <c:v>10.6</c:v>
                </c:pt>
                <c:pt idx="2753">
                  <c:v>11.9</c:v>
                </c:pt>
                <c:pt idx="2754">
                  <c:v>11.9</c:v>
                </c:pt>
                <c:pt idx="2755">
                  <c:v>11.9</c:v>
                </c:pt>
                <c:pt idx="2756">
                  <c:v>12.5</c:v>
                </c:pt>
                <c:pt idx="2757">
                  <c:v>13.7</c:v>
                </c:pt>
                <c:pt idx="2758">
                  <c:v>14.7</c:v>
                </c:pt>
                <c:pt idx="2759">
                  <c:v>15.4</c:v>
                </c:pt>
                <c:pt idx="2760">
                  <c:v>16.2</c:v>
                </c:pt>
                <c:pt idx="2761">
                  <c:v>17.100000000000001</c:v>
                </c:pt>
                <c:pt idx="2762">
                  <c:v>17.100000000000001</c:v>
                </c:pt>
                <c:pt idx="2763">
                  <c:v>16.8</c:v>
                </c:pt>
                <c:pt idx="2764">
                  <c:v>17.2</c:v>
                </c:pt>
                <c:pt idx="2765">
                  <c:v>17.600000000000001</c:v>
                </c:pt>
                <c:pt idx="2766">
                  <c:v>17.399999999999999</c:v>
                </c:pt>
                <c:pt idx="2767">
                  <c:v>16.899999999999999</c:v>
                </c:pt>
                <c:pt idx="2768">
                  <c:v>16.3</c:v>
                </c:pt>
                <c:pt idx="2769">
                  <c:v>15.7</c:v>
                </c:pt>
                <c:pt idx="2770">
                  <c:v>15.6</c:v>
                </c:pt>
                <c:pt idx="2771">
                  <c:v>15</c:v>
                </c:pt>
                <c:pt idx="2772">
                  <c:v>12.2</c:v>
                </c:pt>
                <c:pt idx="2773">
                  <c:v>8.1</c:v>
                </c:pt>
                <c:pt idx="2774">
                  <c:v>4.5</c:v>
                </c:pt>
                <c:pt idx="2775">
                  <c:v>2.5</c:v>
                </c:pt>
                <c:pt idx="2776">
                  <c:v>3.7</c:v>
                </c:pt>
                <c:pt idx="2777">
                  <c:v>6.4</c:v>
                </c:pt>
                <c:pt idx="2778">
                  <c:v>8.4</c:v>
                </c:pt>
                <c:pt idx="2779">
                  <c:v>9.1999999999999993</c:v>
                </c:pt>
                <c:pt idx="2780">
                  <c:v>7.4</c:v>
                </c:pt>
                <c:pt idx="2781">
                  <c:v>4.8</c:v>
                </c:pt>
                <c:pt idx="2782">
                  <c:v>3.1</c:v>
                </c:pt>
                <c:pt idx="2783">
                  <c:v>2</c:v>
                </c:pt>
                <c:pt idx="2784">
                  <c:v>1</c:v>
                </c:pt>
                <c:pt idx="2785">
                  <c:v>0.4</c:v>
                </c:pt>
                <c:pt idx="2786">
                  <c:v>0.3</c:v>
                </c:pt>
                <c:pt idx="2787">
                  <c:v>-0.1</c:v>
                </c:pt>
                <c:pt idx="2788">
                  <c:v>-1.4</c:v>
                </c:pt>
                <c:pt idx="2789">
                  <c:v>-2.9</c:v>
                </c:pt>
                <c:pt idx="2790">
                  <c:v>-3.4</c:v>
                </c:pt>
                <c:pt idx="2791">
                  <c:v>-3.1</c:v>
                </c:pt>
                <c:pt idx="2792">
                  <c:v>-2.6</c:v>
                </c:pt>
                <c:pt idx="2793">
                  <c:v>-2.4</c:v>
                </c:pt>
                <c:pt idx="2794">
                  <c:v>-3.3</c:v>
                </c:pt>
                <c:pt idx="2795">
                  <c:v>-4.5999999999999996</c:v>
                </c:pt>
                <c:pt idx="2796">
                  <c:v>-5.2</c:v>
                </c:pt>
                <c:pt idx="2797">
                  <c:v>-5.6</c:v>
                </c:pt>
                <c:pt idx="2798">
                  <c:v>-6.1</c:v>
                </c:pt>
                <c:pt idx="2799">
                  <c:v>-6.5</c:v>
                </c:pt>
                <c:pt idx="2800">
                  <c:v>-6.5</c:v>
                </c:pt>
                <c:pt idx="2801">
                  <c:v>-6</c:v>
                </c:pt>
                <c:pt idx="2802">
                  <c:v>-4.9000000000000004</c:v>
                </c:pt>
                <c:pt idx="2803">
                  <c:v>-4</c:v>
                </c:pt>
                <c:pt idx="2804">
                  <c:v>-4.5999999999999996</c:v>
                </c:pt>
                <c:pt idx="2805">
                  <c:v>-5.7</c:v>
                </c:pt>
                <c:pt idx="2806">
                  <c:v>-5.7</c:v>
                </c:pt>
                <c:pt idx="2807">
                  <c:v>-5</c:v>
                </c:pt>
                <c:pt idx="2808">
                  <c:v>-4.8</c:v>
                </c:pt>
                <c:pt idx="2809">
                  <c:v>-4.8</c:v>
                </c:pt>
                <c:pt idx="2810">
                  <c:v>-5.2</c:v>
                </c:pt>
                <c:pt idx="2811">
                  <c:v>-5.8</c:v>
                </c:pt>
                <c:pt idx="2812">
                  <c:v>-6.6</c:v>
                </c:pt>
                <c:pt idx="2813">
                  <c:v>-7</c:v>
                </c:pt>
                <c:pt idx="2814">
                  <c:v>-7</c:v>
                </c:pt>
                <c:pt idx="2815">
                  <c:v>-7</c:v>
                </c:pt>
                <c:pt idx="2816">
                  <c:v>-7.9</c:v>
                </c:pt>
                <c:pt idx="2817">
                  <c:v>-9.1</c:v>
                </c:pt>
                <c:pt idx="2818">
                  <c:v>-10.199999999999999</c:v>
                </c:pt>
                <c:pt idx="2819">
                  <c:v>-11</c:v>
                </c:pt>
                <c:pt idx="2820">
                  <c:v>-11.4</c:v>
                </c:pt>
                <c:pt idx="2821">
                  <c:v>-11.6</c:v>
                </c:pt>
                <c:pt idx="2822">
                  <c:v>-12.4</c:v>
                </c:pt>
                <c:pt idx="2823">
                  <c:v>-13.6</c:v>
                </c:pt>
                <c:pt idx="2824">
                  <c:v>-14.4</c:v>
                </c:pt>
                <c:pt idx="2825">
                  <c:v>-14.8</c:v>
                </c:pt>
                <c:pt idx="2826">
                  <c:v>-15.3</c:v>
                </c:pt>
                <c:pt idx="2827">
                  <c:v>-15.3</c:v>
                </c:pt>
                <c:pt idx="2828">
                  <c:v>-13.9</c:v>
                </c:pt>
                <c:pt idx="2829">
                  <c:v>-11.6</c:v>
                </c:pt>
                <c:pt idx="2830">
                  <c:v>-8.6999999999999993</c:v>
                </c:pt>
                <c:pt idx="2831">
                  <c:v>-5.9</c:v>
                </c:pt>
                <c:pt idx="2832">
                  <c:v>-3.4</c:v>
                </c:pt>
                <c:pt idx="2833">
                  <c:v>-1.5</c:v>
                </c:pt>
                <c:pt idx="2834">
                  <c:v>-0.2</c:v>
                </c:pt>
                <c:pt idx="2835">
                  <c:v>0.3</c:v>
                </c:pt>
                <c:pt idx="2836">
                  <c:v>0.3</c:v>
                </c:pt>
                <c:pt idx="2837">
                  <c:v>0.2</c:v>
                </c:pt>
                <c:pt idx="2838">
                  <c:v>0.8</c:v>
                </c:pt>
                <c:pt idx="2839">
                  <c:v>2.1</c:v>
                </c:pt>
                <c:pt idx="2840">
                  <c:v>3.9</c:v>
                </c:pt>
                <c:pt idx="2841">
                  <c:v>5.5</c:v>
                </c:pt>
                <c:pt idx="2842">
                  <c:v>6</c:v>
                </c:pt>
                <c:pt idx="2843">
                  <c:v>5.7</c:v>
                </c:pt>
                <c:pt idx="2844">
                  <c:v>5.0999999999999996</c:v>
                </c:pt>
                <c:pt idx="2845">
                  <c:v>4.0999999999999996</c:v>
                </c:pt>
                <c:pt idx="2846">
                  <c:v>2.5</c:v>
                </c:pt>
                <c:pt idx="2847">
                  <c:v>0.9</c:v>
                </c:pt>
                <c:pt idx="2848">
                  <c:v>-0.2</c:v>
                </c:pt>
                <c:pt idx="2849">
                  <c:v>-1</c:v>
                </c:pt>
                <c:pt idx="2850">
                  <c:v>-1.9</c:v>
                </c:pt>
                <c:pt idx="2851">
                  <c:v>-3</c:v>
                </c:pt>
                <c:pt idx="2852">
                  <c:v>-4.8</c:v>
                </c:pt>
                <c:pt idx="2853">
                  <c:v>-6.3</c:v>
                </c:pt>
                <c:pt idx="2854">
                  <c:v>-7.6</c:v>
                </c:pt>
                <c:pt idx="2855">
                  <c:v>-8.5</c:v>
                </c:pt>
                <c:pt idx="2856">
                  <c:v>-10</c:v>
                </c:pt>
                <c:pt idx="2857">
                  <c:v>-11.1</c:v>
                </c:pt>
                <c:pt idx="2858">
                  <c:v>-10.8</c:v>
                </c:pt>
                <c:pt idx="2859">
                  <c:v>-10.199999999999999</c:v>
                </c:pt>
                <c:pt idx="2860">
                  <c:v>-10.5</c:v>
                </c:pt>
                <c:pt idx="2861">
                  <c:v>-11.5</c:v>
                </c:pt>
                <c:pt idx="2862">
                  <c:v>-12.6</c:v>
                </c:pt>
                <c:pt idx="2863">
                  <c:v>-13.2</c:v>
                </c:pt>
                <c:pt idx="2864">
                  <c:v>-12</c:v>
                </c:pt>
                <c:pt idx="2865">
                  <c:v>-10.7</c:v>
                </c:pt>
                <c:pt idx="2866">
                  <c:v>-12</c:v>
                </c:pt>
                <c:pt idx="2867">
                  <c:v>-13.9</c:v>
                </c:pt>
                <c:pt idx="2868">
                  <c:v>-13.5</c:v>
                </c:pt>
                <c:pt idx="2869">
                  <c:v>-11.5</c:v>
                </c:pt>
                <c:pt idx="2870">
                  <c:v>-9.5</c:v>
                </c:pt>
                <c:pt idx="2871">
                  <c:v>-8</c:v>
                </c:pt>
                <c:pt idx="2872">
                  <c:v>-7.9</c:v>
                </c:pt>
                <c:pt idx="2873">
                  <c:v>-8.5</c:v>
                </c:pt>
                <c:pt idx="2874">
                  <c:v>-8.8000000000000007</c:v>
                </c:pt>
                <c:pt idx="2875">
                  <c:v>-8.8000000000000007</c:v>
                </c:pt>
                <c:pt idx="2876">
                  <c:v>-8</c:v>
                </c:pt>
                <c:pt idx="2877">
                  <c:v>-7.2</c:v>
                </c:pt>
                <c:pt idx="2878">
                  <c:v>-6.7</c:v>
                </c:pt>
                <c:pt idx="2879">
                  <c:v>-6.6</c:v>
                </c:pt>
                <c:pt idx="2880">
                  <c:v>-6.9</c:v>
                </c:pt>
                <c:pt idx="2881">
                  <c:v>-7.3</c:v>
                </c:pt>
                <c:pt idx="2882">
                  <c:v>-7.9</c:v>
                </c:pt>
                <c:pt idx="2883">
                  <c:v>-9</c:v>
                </c:pt>
                <c:pt idx="2884">
                  <c:v>-10.5</c:v>
                </c:pt>
                <c:pt idx="2885">
                  <c:v>-11.8</c:v>
                </c:pt>
                <c:pt idx="2886">
                  <c:v>-12.2</c:v>
                </c:pt>
                <c:pt idx="2887">
                  <c:v>-11.8</c:v>
                </c:pt>
                <c:pt idx="2888">
                  <c:v>-11.5</c:v>
                </c:pt>
                <c:pt idx="2889">
                  <c:v>-11.4</c:v>
                </c:pt>
                <c:pt idx="2890">
                  <c:v>-11.7</c:v>
                </c:pt>
                <c:pt idx="2891">
                  <c:v>-12.2</c:v>
                </c:pt>
                <c:pt idx="2892">
                  <c:v>-12</c:v>
                </c:pt>
                <c:pt idx="2893">
                  <c:v>-11.2</c:v>
                </c:pt>
                <c:pt idx="2894">
                  <c:v>-11.6</c:v>
                </c:pt>
                <c:pt idx="2895">
                  <c:v>-13</c:v>
                </c:pt>
                <c:pt idx="2896">
                  <c:v>-14.2</c:v>
                </c:pt>
                <c:pt idx="2897">
                  <c:v>-15.2</c:v>
                </c:pt>
                <c:pt idx="2898">
                  <c:v>-15.7</c:v>
                </c:pt>
                <c:pt idx="2899">
                  <c:v>-15.4</c:v>
                </c:pt>
                <c:pt idx="2900">
                  <c:v>-14.4</c:v>
                </c:pt>
                <c:pt idx="2901">
                  <c:v>-13.3</c:v>
                </c:pt>
                <c:pt idx="2902">
                  <c:v>-11.7</c:v>
                </c:pt>
                <c:pt idx="2903">
                  <c:v>-10.3</c:v>
                </c:pt>
                <c:pt idx="2904">
                  <c:v>-10.9</c:v>
                </c:pt>
                <c:pt idx="2905">
                  <c:v>-12.3</c:v>
                </c:pt>
                <c:pt idx="2906">
                  <c:v>-12.3</c:v>
                </c:pt>
                <c:pt idx="2907">
                  <c:v>-11.9</c:v>
                </c:pt>
                <c:pt idx="2908">
                  <c:v>-13.5</c:v>
                </c:pt>
                <c:pt idx="2909">
                  <c:v>-15.5</c:v>
                </c:pt>
                <c:pt idx="2910">
                  <c:v>-14.5</c:v>
                </c:pt>
                <c:pt idx="2911">
                  <c:v>-12.6</c:v>
                </c:pt>
                <c:pt idx="2912">
                  <c:v>-13.1</c:v>
                </c:pt>
                <c:pt idx="2913">
                  <c:v>-14.1</c:v>
                </c:pt>
                <c:pt idx="2914">
                  <c:v>-13.9</c:v>
                </c:pt>
                <c:pt idx="2915">
                  <c:v>-13.2</c:v>
                </c:pt>
                <c:pt idx="2916">
                  <c:v>-12.2</c:v>
                </c:pt>
                <c:pt idx="2917">
                  <c:v>-12.3</c:v>
                </c:pt>
                <c:pt idx="2918">
                  <c:v>-14.2</c:v>
                </c:pt>
                <c:pt idx="2919">
                  <c:v>-15.7</c:v>
                </c:pt>
                <c:pt idx="2920">
                  <c:v>-15</c:v>
                </c:pt>
                <c:pt idx="2921">
                  <c:v>-14</c:v>
                </c:pt>
                <c:pt idx="2922">
                  <c:v>-13.8</c:v>
                </c:pt>
                <c:pt idx="2923">
                  <c:v>-13.6</c:v>
                </c:pt>
                <c:pt idx="2924">
                  <c:v>-13.1</c:v>
                </c:pt>
                <c:pt idx="2925">
                  <c:v>-12.4</c:v>
                </c:pt>
                <c:pt idx="2926">
                  <c:v>-11.6</c:v>
                </c:pt>
                <c:pt idx="2927">
                  <c:v>-10.9</c:v>
                </c:pt>
                <c:pt idx="2928">
                  <c:v>-10.199999999999999</c:v>
                </c:pt>
                <c:pt idx="2929">
                  <c:v>-10.199999999999999</c:v>
                </c:pt>
                <c:pt idx="2930">
                  <c:v>-11.4</c:v>
                </c:pt>
                <c:pt idx="2931">
                  <c:v>-12.9</c:v>
                </c:pt>
                <c:pt idx="2932">
                  <c:v>-13.8</c:v>
                </c:pt>
                <c:pt idx="2933">
                  <c:v>-14.4</c:v>
                </c:pt>
                <c:pt idx="2934">
                  <c:v>-14.8</c:v>
                </c:pt>
                <c:pt idx="2935">
                  <c:v>-14</c:v>
                </c:pt>
                <c:pt idx="2936">
                  <c:v>-11.7</c:v>
                </c:pt>
                <c:pt idx="2937">
                  <c:v>-9.6999999999999993</c:v>
                </c:pt>
                <c:pt idx="2938">
                  <c:v>-9.3000000000000007</c:v>
                </c:pt>
                <c:pt idx="2939">
                  <c:v>-9.8000000000000007</c:v>
                </c:pt>
                <c:pt idx="2940">
                  <c:v>-10.5</c:v>
                </c:pt>
                <c:pt idx="2941">
                  <c:v>-11.2</c:v>
                </c:pt>
                <c:pt idx="2942">
                  <c:v>-12</c:v>
                </c:pt>
                <c:pt idx="2943">
                  <c:v>-12.5</c:v>
                </c:pt>
                <c:pt idx="2944">
                  <c:v>-12.9</c:v>
                </c:pt>
                <c:pt idx="2945">
                  <c:v>-13.3</c:v>
                </c:pt>
                <c:pt idx="2946">
                  <c:v>-13.5</c:v>
                </c:pt>
                <c:pt idx="2947">
                  <c:v>-14</c:v>
                </c:pt>
                <c:pt idx="2948">
                  <c:v>-14.9</c:v>
                </c:pt>
                <c:pt idx="2949">
                  <c:v>-16</c:v>
                </c:pt>
                <c:pt idx="2950">
                  <c:v>-17.100000000000001</c:v>
                </c:pt>
                <c:pt idx="2951">
                  <c:v>-17.7</c:v>
                </c:pt>
                <c:pt idx="2952">
                  <c:v>-17.7</c:v>
                </c:pt>
                <c:pt idx="2953">
                  <c:v>-17.399999999999999</c:v>
                </c:pt>
                <c:pt idx="2954">
                  <c:v>-17.3</c:v>
                </c:pt>
                <c:pt idx="2955">
                  <c:v>-17.100000000000001</c:v>
                </c:pt>
                <c:pt idx="2956">
                  <c:v>-17.100000000000001</c:v>
                </c:pt>
                <c:pt idx="2957">
                  <c:v>-16.600000000000001</c:v>
                </c:pt>
                <c:pt idx="2958">
                  <c:v>-15.4</c:v>
                </c:pt>
                <c:pt idx="2959">
                  <c:v>-14.4</c:v>
                </c:pt>
                <c:pt idx="2960">
                  <c:v>-14.2</c:v>
                </c:pt>
                <c:pt idx="2961">
                  <c:v>-13.7</c:v>
                </c:pt>
                <c:pt idx="2962">
                  <c:v>-11.6</c:v>
                </c:pt>
                <c:pt idx="2963">
                  <c:v>-10.1</c:v>
                </c:pt>
                <c:pt idx="2964">
                  <c:v>-10.5</c:v>
                </c:pt>
                <c:pt idx="2965">
                  <c:v>-11.7</c:v>
                </c:pt>
                <c:pt idx="2966">
                  <c:v>-13.5</c:v>
                </c:pt>
                <c:pt idx="2967">
                  <c:v>-15.1</c:v>
                </c:pt>
                <c:pt idx="2968">
                  <c:v>-15.6</c:v>
                </c:pt>
                <c:pt idx="2969">
                  <c:v>-16.3</c:v>
                </c:pt>
                <c:pt idx="2970">
                  <c:v>-18</c:v>
                </c:pt>
                <c:pt idx="2971">
                  <c:v>-19.5</c:v>
                </c:pt>
                <c:pt idx="2972">
                  <c:v>-20.399999999999999</c:v>
                </c:pt>
                <c:pt idx="2973">
                  <c:v>-20.399999999999999</c:v>
                </c:pt>
                <c:pt idx="2974">
                  <c:v>-19.7</c:v>
                </c:pt>
                <c:pt idx="2975">
                  <c:v>-19</c:v>
                </c:pt>
                <c:pt idx="2976">
                  <c:v>-18.7</c:v>
                </c:pt>
                <c:pt idx="2977">
                  <c:v>-18.5</c:v>
                </c:pt>
                <c:pt idx="2978">
                  <c:v>-17.8</c:v>
                </c:pt>
                <c:pt idx="2979">
                  <c:v>-17.399999999999999</c:v>
                </c:pt>
                <c:pt idx="2980">
                  <c:v>-17.399999999999999</c:v>
                </c:pt>
                <c:pt idx="2981">
                  <c:v>-17.7</c:v>
                </c:pt>
                <c:pt idx="2982">
                  <c:v>-18</c:v>
                </c:pt>
                <c:pt idx="2983">
                  <c:v>-18.7</c:v>
                </c:pt>
                <c:pt idx="2984">
                  <c:v>-20.2</c:v>
                </c:pt>
                <c:pt idx="2985">
                  <c:v>-21.1</c:v>
                </c:pt>
                <c:pt idx="2986">
                  <c:v>-20.9</c:v>
                </c:pt>
                <c:pt idx="2987">
                  <c:v>-20.100000000000001</c:v>
                </c:pt>
                <c:pt idx="2988">
                  <c:v>-19.600000000000001</c:v>
                </c:pt>
                <c:pt idx="2989">
                  <c:v>-19.3</c:v>
                </c:pt>
                <c:pt idx="2990">
                  <c:v>-19.3</c:v>
                </c:pt>
                <c:pt idx="2991">
                  <c:v>-19.2</c:v>
                </c:pt>
                <c:pt idx="2992">
                  <c:v>-18.7</c:v>
                </c:pt>
                <c:pt idx="2993">
                  <c:v>-17.899999999999999</c:v>
                </c:pt>
                <c:pt idx="2994">
                  <c:v>-17.3</c:v>
                </c:pt>
                <c:pt idx="2995">
                  <c:v>-16.3</c:v>
                </c:pt>
                <c:pt idx="2996">
                  <c:v>-14.8</c:v>
                </c:pt>
                <c:pt idx="2997">
                  <c:v>-13.6</c:v>
                </c:pt>
                <c:pt idx="2998">
                  <c:v>-13.1</c:v>
                </c:pt>
                <c:pt idx="2999">
                  <c:v>-13.2</c:v>
                </c:pt>
                <c:pt idx="3000">
                  <c:v>-14</c:v>
                </c:pt>
                <c:pt idx="3001">
                  <c:v>-14.7</c:v>
                </c:pt>
                <c:pt idx="3002">
                  <c:v>-15.3</c:v>
                </c:pt>
                <c:pt idx="3003">
                  <c:v>-15.6</c:v>
                </c:pt>
                <c:pt idx="3004">
                  <c:v>-15.7</c:v>
                </c:pt>
                <c:pt idx="3005">
                  <c:v>-16.100000000000001</c:v>
                </c:pt>
                <c:pt idx="3006">
                  <c:v>-17.100000000000001</c:v>
                </c:pt>
                <c:pt idx="3007">
                  <c:v>-18.399999999999999</c:v>
                </c:pt>
                <c:pt idx="3008">
                  <c:v>-20</c:v>
                </c:pt>
                <c:pt idx="3009">
                  <c:v>-21.4</c:v>
                </c:pt>
                <c:pt idx="3010">
                  <c:v>-22.3</c:v>
                </c:pt>
                <c:pt idx="3011">
                  <c:v>-22.5</c:v>
                </c:pt>
                <c:pt idx="3012">
                  <c:v>-22.2</c:v>
                </c:pt>
                <c:pt idx="3013">
                  <c:v>-22.6</c:v>
                </c:pt>
                <c:pt idx="3014">
                  <c:v>-24</c:v>
                </c:pt>
                <c:pt idx="3015">
                  <c:v>-25</c:v>
                </c:pt>
                <c:pt idx="3016">
                  <c:v>-24.5</c:v>
                </c:pt>
                <c:pt idx="3017">
                  <c:v>-23.1</c:v>
                </c:pt>
                <c:pt idx="3018">
                  <c:v>-21.3</c:v>
                </c:pt>
                <c:pt idx="3019">
                  <c:v>-19.899999999999999</c:v>
                </c:pt>
                <c:pt idx="3020">
                  <c:v>-19.7</c:v>
                </c:pt>
                <c:pt idx="3021">
                  <c:v>-19.8</c:v>
                </c:pt>
                <c:pt idx="3022">
                  <c:v>-19.8</c:v>
                </c:pt>
                <c:pt idx="3023">
                  <c:v>-19.5</c:v>
                </c:pt>
                <c:pt idx="3024">
                  <c:v>-19.2</c:v>
                </c:pt>
                <c:pt idx="3025">
                  <c:v>-19.100000000000001</c:v>
                </c:pt>
                <c:pt idx="3026">
                  <c:v>-19.2</c:v>
                </c:pt>
                <c:pt idx="3027">
                  <c:v>-19.399999999999999</c:v>
                </c:pt>
                <c:pt idx="3028">
                  <c:v>-20</c:v>
                </c:pt>
                <c:pt idx="3029">
                  <c:v>-20.100000000000001</c:v>
                </c:pt>
                <c:pt idx="3030">
                  <c:v>-19.5</c:v>
                </c:pt>
                <c:pt idx="3031">
                  <c:v>-18.7</c:v>
                </c:pt>
                <c:pt idx="3032">
                  <c:v>-18.2</c:v>
                </c:pt>
                <c:pt idx="3033">
                  <c:v>-18.100000000000001</c:v>
                </c:pt>
                <c:pt idx="3034">
                  <c:v>-18.2</c:v>
                </c:pt>
                <c:pt idx="3035">
                  <c:v>-18.600000000000001</c:v>
                </c:pt>
                <c:pt idx="3036">
                  <c:v>-19.3</c:v>
                </c:pt>
                <c:pt idx="3037">
                  <c:v>-19.5</c:v>
                </c:pt>
                <c:pt idx="3038">
                  <c:v>-19</c:v>
                </c:pt>
                <c:pt idx="3039">
                  <c:v>-17.8</c:v>
                </c:pt>
                <c:pt idx="3040">
                  <c:v>-16.100000000000001</c:v>
                </c:pt>
                <c:pt idx="3041">
                  <c:v>-14.4</c:v>
                </c:pt>
                <c:pt idx="3042">
                  <c:v>-12.6</c:v>
                </c:pt>
                <c:pt idx="3043">
                  <c:v>-11.1</c:v>
                </c:pt>
                <c:pt idx="3044">
                  <c:v>-9.8000000000000007</c:v>
                </c:pt>
                <c:pt idx="3045">
                  <c:v>-8.9</c:v>
                </c:pt>
                <c:pt idx="3046">
                  <c:v>-8.6999999999999993</c:v>
                </c:pt>
                <c:pt idx="3047">
                  <c:v>-8.1999999999999993</c:v>
                </c:pt>
                <c:pt idx="3048">
                  <c:v>-7</c:v>
                </c:pt>
                <c:pt idx="3049">
                  <c:v>-6.5</c:v>
                </c:pt>
                <c:pt idx="3050">
                  <c:v>-7.2</c:v>
                </c:pt>
                <c:pt idx="3051">
                  <c:v>-8.1</c:v>
                </c:pt>
                <c:pt idx="3052">
                  <c:v>-8.1999999999999993</c:v>
                </c:pt>
                <c:pt idx="3053">
                  <c:v>-8</c:v>
                </c:pt>
                <c:pt idx="3054">
                  <c:v>-7.9</c:v>
                </c:pt>
                <c:pt idx="3055">
                  <c:v>-7.8</c:v>
                </c:pt>
                <c:pt idx="3056">
                  <c:v>-7.9</c:v>
                </c:pt>
                <c:pt idx="3057">
                  <c:v>-8.5</c:v>
                </c:pt>
                <c:pt idx="3058">
                  <c:v>-9.9</c:v>
                </c:pt>
                <c:pt idx="3059">
                  <c:v>-11.9</c:v>
                </c:pt>
                <c:pt idx="3060">
                  <c:v>-14.1</c:v>
                </c:pt>
                <c:pt idx="3061">
                  <c:v>-15.7</c:v>
                </c:pt>
                <c:pt idx="3062">
                  <c:v>-15.9</c:v>
                </c:pt>
                <c:pt idx="3063">
                  <c:v>-15.1</c:v>
                </c:pt>
                <c:pt idx="3064">
                  <c:v>-13.6</c:v>
                </c:pt>
                <c:pt idx="3065">
                  <c:v>-11.5</c:v>
                </c:pt>
                <c:pt idx="3066">
                  <c:v>-8.6</c:v>
                </c:pt>
                <c:pt idx="3067">
                  <c:v>-7.3</c:v>
                </c:pt>
                <c:pt idx="3068">
                  <c:v>-9.3000000000000007</c:v>
                </c:pt>
                <c:pt idx="3069">
                  <c:v>-11.5</c:v>
                </c:pt>
                <c:pt idx="3070">
                  <c:v>-11.8</c:v>
                </c:pt>
                <c:pt idx="3071">
                  <c:v>-11.6</c:v>
                </c:pt>
                <c:pt idx="3072">
                  <c:v>-11.4</c:v>
                </c:pt>
                <c:pt idx="3073">
                  <c:v>-11.6</c:v>
                </c:pt>
                <c:pt idx="3074">
                  <c:v>-12.1</c:v>
                </c:pt>
                <c:pt idx="3075">
                  <c:v>-12.6</c:v>
                </c:pt>
                <c:pt idx="3076">
                  <c:v>-12.7</c:v>
                </c:pt>
                <c:pt idx="3077">
                  <c:v>-13.2</c:v>
                </c:pt>
                <c:pt idx="3078">
                  <c:v>-14.3</c:v>
                </c:pt>
                <c:pt idx="3079">
                  <c:v>-15.5</c:v>
                </c:pt>
                <c:pt idx="3080">
                  <c:v>-16.3</c:v>
                </c:pt>
                <c:pt idx="3081">
                  <c:v>-16.8</c:v>
                </c:pt>
                <c:pt idx="3082">
                  <c:v>-16.899999999999999</c:v>
                </c:pt>
                <c:pt idx="3083">
                  <c:v>-17.100000000000001</c:v>
                </c:pt>
                <c:pt idx="3084">
                  <c:v>-17.3</c:v>
                </c:pt>
                <c:pt idx="3085">
                  <c:v>-17.399999999999999</c:v>
                </c:pt>
                <c:pt idx="3086">
                  <c:v>-17.3</c:v>
                </c:pt>
                <c:pt idx="3087">
                  <c:v>-16.600000000000001</c:v>
                </c:pt>
                <c:pt idx="3088">
                  <c:v>-14.9</c:v>
                </c:pt>
                <c:pt idx="3089">
                  <c:v>-13.1</c:v>
                </c:pt>
                <c:pt idx="3090">
                  <c:v>-11.2</c:v>
                </c:pt>
                <c:pt idx="3091">
                  <c:v>-10.199999999999999</c:v>
                </c:pt>
                <c:pt idx="3092">
                  <c:v>-10.6</c:v>
                </c:pt>
                <c:pt idx="3093">
                  <c:v>-12.2</c:v>
                </c:pt>
                <c:pt idx="3094">
                  <c:v>-14.6</c:v>
                </c:pt>
                <c:pt idx="3095">
                  <c:v>-16.7</c:v>
                </c:pt>
                <c:pt idx="3096">
                  <c:v>-17.899999999999999</c:v>
                </c:pt>
                <c:pt idx="3097">
                  <c:v>-18.100000000000001</c:v>
                </c:pt>
                <c:pt idx="3098">
                  <c:v>-17.8</c:v>
                </c:pt>
                <c:pt idx="3099">
                  <c:v>-17.600000000000001</c:v>
                </c:pt>
                <c:pt idx="3100">
                  <c:v>-17.7</c:v>
                </c:pt>
                <c:pt idx="3101">
                  <c:v>-18.100000000000001</c:v>
                </c:pt>
                <c:pt idx="3102">
                  <c:v>-18.899999999999999</c:v>
                </c:pt>
                <c:pt idx="3103">
                  <c:v>-19.100000000000001</c:v>
                </c:pt>
                <c:pt idx="3104">
                  <c:v>-18.2</c:v>
                </c:pt>
                <c:pt idx="3105">
                  <c:v>-17.5</c:v>
                </c:pt>
                <c:pt idx="3106">
                  <c:v>-17.3</c:v>
                </c:pt>
                <c:pt idx="3107">
                  <c:v>-16.8</c:v>
                </c:pt>
                <c:pt idx="3108">
                  <c:v>-15.5</c:v>
                </c:pt>
                <c:pt idx="3109">
                  <c:v>-14.3</c:v>
                </c:pt>
                <c:pt idx="3110">
                  <c:v>-14.6</c:v>
                </c:pt>
                <c:pt idx="3111">
                  <c:v>-15.4</c:v>
                </c:pt>
                <c:pt idx="3112">
                  <c:v>-16.399999999999999</c:v>
                </c:pt>
                <c:pt idx="3113">
                  <c:v>-16.100000000000001</c:v>
                </c:pt>
                <c:pt idx="3114">
                  <c:v>-13.5</c:v>
                </c:pt>
                <c:pt idx="3115">
                  <c:v>-10.8</c:v>
                </c:pt>
                <c:pt idx="3116">
                  <c:v>-9.4</c:v>
                </c:pt>
                <c:pt idx="3117">
                  <c:v>-8.5</c:v>
                </c:pt>
                <c:pt idx="3118">
                  <c:v>-8</c:v>
                </c:pt>
                <c:pt idx="3119">
                  <c:v>-7.4</c:v>
                </c:pt>
                <c:pt idx="3120">
                  <c:v>-6.3</c:v>
                </c:pt>
                <c:pt idx="3121">
                  <c:v>-5.5</c:v>
                </c:pt>
                <c:pt idx="3122">
                  <c:v>-5.7</c:v>
                </c:pt>
                <c:pt idx="3123">
                  <c:v>-6.5</c:v>
                </c:pt>
                <c:pt idx="3124">
                  <c:v>-7.1</c:v>
                </c:pt>
                <c:pt idx="3125">
                  <c:v>-7.7</c:v>
                </c:pt>
                <c:pt idx="3126">
                  <c:v>-9.1999999999999993</c:v>
                </c:pt>
                <c:pt idx="3127">
                  <c:v>-10.9</c:v>
                </c:pt>
                <c:pt idx="3128">
                  <c:v>-12.3</c:v>
                </c:pt>
                <c:pt idx="3129">
                  <c:v>-13.4</c:v>
                </c:pt>
                <c:pt idx="3130">
                  <c:v>-14.2</c:v>
                </c:pt>
                <c:pt idx="3131">
                  <c:v>-15.1</c:v>
                </c:pt>
                <c:pt idx="3132">
                  <c:v>-16.399999999999999</c:v>
                </c:pt>
                <c:pt idx="3133">
                  <c:v>-17.100000000000001</c:v>
                </c:pt>
                <c:pt idx="3134">
                  <c:v>-16.2</c:v>
                </c:pt>
                <c:pt idx="3135">
                  <c:v>-15.1</c:v>
                </c:pt>
                <c:pt idx="3136">
                  <c:v>-15.1</c:v>
                </c:pt>
                <c:pt idx="3137">
                  <c:v>-16.100000000000001</c:v>
                </c:pt>
                <c:pt idx="3138">
                  <c:v>-18.5</c:v>
                </c:pt>
                <c:pt idx="3139">
                  <c:v>-20.100000000000001</c:v>
                </c:pt>
                <c:pt idx="3140">
                  <c:v>-18.899999999999999</c:v>
                </c:pt>
                <c:pt idx="3141">
                  <c:v>-17</c:v>
                </c:pt>
                <c:pt idx="3142">
                  <c:v>-15.2</c:v>
                </c:pt>
                <c:pt idx="3143">
                  <c:v>-14.2</c:v>
                </c:pt>
                <c:pt idx="3144">
                  <c:v>-14.1</c:v>
                </c:pt>
                <c:pt idx="3145">
                  <c:v>-14.3</c:v>
                </c:pt>
                <c:pt idx="3146">
                  <c:v>-14.6</c:v>
                </c:pt>
                <c:pt idx="3147">
                  <c:v>-14.8</c:v>
                </c:pt>
                <c:pt idx="3148">
                  <c:v>-14.9</c:v>
                </c:pt>
                <c:pt idx="3149">
                  <c:v>-15.4</c:v>
                </c:pt>
                <c:pt idx="3150">
                  <c:v>-16.399999999999999</c:v>
                </c:pt>
                <c:pt idx="3151">
                  <c:v>-17.2</c:v>
                </c:pt>
                <c:pt idx="3152">
                  <c:v>-16.7</c:v>
                </c:pt>
                <c:pt idx="3153">
                  <c:v>-15.4</c:v>
                </c:pt>
                <c:pt idx="3154">
                  <c:v>-13.4</c:v>
                </c:pt>
                <c:pt idx="3155">
                  <c:v>-12.1</c:v>
                </c:pt>
                <c:pt idx="3156">
                  <c:v>-12.4</c:v>
                </c:pt>
                <c:pt idx="3157">
                  <c:v>-13.3</c:v>
                </c:pt>
                <c:pt idx="3158">
                  <c:v>-13.7</c:v>
                </c:pt>
                <c:pt idx="3159">
                  <c:v>-14.2</c:v>
                </c:pt>
                <c:pt idx="3160">
                  <c:v>-15</c:v>
                </c:pt>
                <c:pt idx="3161">
                  <c:v>-15</c:v>
                </c:pt>
                <c:pt idx="3162">
                  <c:v>-13.9</c:v>
                </c:pt>
                <c:pt idx="3163">
                  <c:v>-12.4</c:v>
                </c:pt>
                <c:pt idx="3164">
                  <c:v>-11.4</c:v>
                </c:pt>
                <c:pt idx="3165">
                  <c:v>-10</c:v>
                </c:pt>
                <c:pt idx="3166">
                  <c:v>-7.8</c:v>
                </c:pt>
                <c:pt idx="3167">
                  <c:v>-5.6</c:v>
                </c:pt>
                <c:pt idx="3168">
                  <c:v>-4.0999999999999996</c:v>
                </c:pt>
                <c:pt idx="3169">
                  <c:v>-2.7</c:v>
                </c:pt>
                <c:pt idx="3170">
                  <c:v>-1.3</c:v>
                </c:pt>
                <c:pt idx="3171">
                  <c:v>-0.4</c:v>
                </c:pt>
                <c:pt idx="3172">
                  <c:v>0.1</c:v>
                </c:pt>
                <c:pt idx="3173">
                  <c:v>0.6</c:v>
                </c:pt>
                <c:pt idx="3174">
                  <c:v>1.4</c:v>
                </c:pt>
                <c:pt idx="3175">
                  <c:v>2.2999999999999998</c:v>
                </c:pt>
                <c:pt idx="3176">
                  <c:v>2.9</c:v>
                </c:pt>
                <c:pt idx="3177">
                  <c:v>2.8</c:v>
                </c:pt>
                <c:pt idx="3178">
                  <c:v>1.5</c:v>
                </c:pt>
                <c:pt idx="3179">
                  <c:v>-0.4</c:v>
                </c:pt>
                <c:pt idx="3180">
                  <c:v>-2.2000000000000002</c:v>
                </c:pt>
                <c:pt idx="3181">
                  <c:v>-4.0999999999999996</c:v>
                </c:pt>
                <c:pt idx="3182">
                  <c:v>-5.9</c:v>
                </c:pt>
                <c:pt idx="3183">
                  <c:v>-8</c:v>
                </c:pt>
                <c:pt idx="3184">
                  <c:v>-10.3</c:v>
                </c:pt>
                <c:pt idx="3185">
                  <c:v>-11.7</c:v>
                </c:pt>
                <c:pt idx="3186">
                  <c:v>-11.4</c:v>
                </c:pt>
                <c:pt idx="3187">
                  <c:v>-9.8000000000000007</c:v>
                </c:pt>
                <c:pt idx="3188">
                  <c:v>-7.4</c:v>
                </c:pt>
                <c:pt idx="3189">
                  <c:v>-5.4</c:v>
                </c:pt>
                <c:pt idx="3190">
                  <c:v>-4.7</c:v>
                </c:pt>
                <c:pt idx="3191">
                  <c:v>-3.8</c:v>
                </c:pt>
                <c:pt idx="3192">
                  <c:v>-2.2999999999999998</c:v>
                </c:pt>
                <c:pt idx="3193">
                  <c:v>-0.8</c:v>
                </c:pt>
                <c:pt idx="3194">
                  <c:v>0.3</c:v>
                </c:pt>
                <c:pt idx="3195">
                  <c:v>1</c:v>
                </c:pt>
                <c:pt idx="3196">
                  <c:v>1.8</c:v>
                </c:pt>
                <c:pt idx="3197">
                  <c:v>2.9</c:v>
                </c:pt>
                <c:pt idx="3198">
                  <c:v>4.5999999999999996</c:v>
                </c:pt>
                <c:pt idx="3199">
                  <c:v>6.6</c:v>
                </c:pt>
                <c:pt idx="3200">
                  <c:v>8.9</c:v>
                </c:pt>
                <c:pt idx="3201">
                  <c:v>10.4</c:v>
                </c:pt>
                <c:pt idx="3202">
                  <c:v>10.4</c:v>
                </c:pt>
                <c:pt idx="3203">
                  <c:v>10.3</c:v>
                </c:pt>
                <c:pt idx="3204">
                  <c:v>10.7</c:v>
                </c:pt>
                <c:pt idx="3205">
                  <c:v>11</c:v>
                </c:pt>
                <c:pt idx="3206">
                  <c:v>10.6</c:v>
                </c:pt>
                <c:pt idx="3207">
                  <c:v>10.5</c:v>
                </c:pt>
                <c:pt idx="3208">
                  <c:v>11</c:v>
                </c:pt>
                <c:pt idx="3209">
                  <c:v>11.3</c:v>
                </c:pt>
                <c:pt idx="3210">
                  <c:v>10.9</c:v>
                </c:pt>
                <c:pt idx="3211">
                  <c:v>10.199999999999999</c:v>
                </c:pt>
                <c:pt idx="3212">
                  <c:v>9.3000000000000007</c:v>
                </c:pt>
                <c:pt idx="3213">
                  <c:v>9.6999999999999993</c:v>
                </c:pt>
                <c:pt idx="3214">
                  <c:v>10.1</c:v>
                </c:pt>
                <c:pt idx="3215">
                  <c:v>11.5</c:v>
                </c:pt>
                <c:pt idx="3216">
                  <c:v>12.8</c:v>
                </c:pt>
                <c:pt idx="3217">
                  <c:v>12.4</c:v>
                </c:pt>
                <c:pt idx="3218">
                  <c:v>11.3</c:v>
                </c:pt>
                <c:pt idx="3219">
                  <c:v>10.3</c:v>
                </c:pt>
                <c:pt idx="3220">
                  <c:v>9.8000000000000007</c:v>
                </c:pt>
                <c:pt idx="3221">
                  <c:v>8.5</c:v>
                </c:pt>
                <c:pt idx="3222">
                  <c:v>6.2</c:v>
                </c:pt>
                <c:pt idx="3223">
                  <c:v>6.3</c:v>
                </c:pt>
                <c:pt idx="3224">
                  <c:v>5.5</c:v>
                </c:pt>
                <c:pt idx="3225">
                  <c:v>3.9</c:v>
                </c:pt>
                <c:pt idx="3226">
                  <c:v>3.1</c:v>
                </c:pt>
                <c:pt idx="3227">
                  <c:v>3</c:v>
                </c:pt>
                <c:pt idx="3228">
                  <c:v>2.2000000000000002</c:v>
                </c:pt>
                <c:pt idx="3229">
                  <c:v>0.2</c:v>
                </c:pt>
                <c:pt idx="3230">
                  <c:v>-0.7</c:v>
                </c:pt>
                <c:pt idx="3231">
                  <c:v>-4.2</c:v>
                </c:pt>
                <c:pt idx="3232">
                  <c:v>-3.6</c:v>
                </c:pt>
                <c:pt idx="3233">
                  <c:v>-3.5</c:v>
                </c:pt>
                <c:pt idx="3234">
                  <c:v>-1.7</c:v>
                </c:pt>
                <c:pt idx="3235">
                  <c:v>-2</c:v>
                </c:pt>
                <c:pt idx="3236">
                  <c:v>-2.1</c:v>
                </c:pt>
                <c:pt idx="3237">
                  <c:v>0.1</c:v>
                </c:pt>
                <c:pt idx="3238">
                  <c:v>0.3</c:v>
                </c:pt>
                <c:pt idx="3239">
                  <c:v>2.9</c:v>
                </c:pt>
                <c:pt idx="3240">
                  <c:v>5.0999999999999996</c:v>
                </c:pt>
                <c:pt idx="3241">
                  <c:v>6</c:v>
                </c:pt>
                <c:pt idx="3242">
                  <c:v>6.1</c:v>
                </c:pt>
                <c:pt idx="3243">
                  <c:v>7.7</c:v>
                </c:pt>
                <c:pt idx="3244">
                  <c:v>11.5</c:v>
                </c:pt>
                <c:pt idx="3245">
                  <c:v>11.4</c:v>
                </c:pt>
                <c:pt idx="3246">
                  <c:v>11.8</c:v>
                </c:pt>
                <c:pt idx="3247">
                  <c:v>14.6</c:v>
                </c:pt>
                <c:pt idx="3248">
                  <c:v>15</c:v>
                </c:pt>
                <c:pt idx="3249">
                  <c:v>16.3</c:v>
                </c:pt>
                <c:pt idx="3250">
                  <c:v>17.600000000000001</c:v>
                </c:pt>
                <c:pt idx="3251">
                  <c:v>16.7</c:v>
                </c:pt>
                <c:pt idx="3252">
                  <c:v>17.2</c:v>
                </c:pt>
                <c:pt idx="3253">
                  <c:v>17.100000000000001</c:v>
                </c:pt>
                <c:pt idx="3254">
                  <c:v>15</c:v>
                </c:pt>
                <c:pt idx="3255">
                  <c:v>13.4</c:v>
                </c:pt>
                <c:pt idx="3256">
                  <c:v>9.6999999999999993</c:v>
                </c:pt>
                <c:pt idx="3257">
                  <c:v>7.1</c:v>
                </c:pt>
                <c:pt idx="3258">
                  <c:v>4.5999999999999996</c:v>
                </c:pt>
                <c:pt idx="3259">
                  <c:v>4.5</c:v>
                </c:pt>
                <c:pt idx="3260">
                  <c:v>3.8</c:v>
                </c:pt>
                <c:pt idx="3261">
                  <c:v>3.6</c:v>
                </c:pt>
                <c:pt idx="3262">
                  <c:v>3.7</c:v>
                </c:pt>
                <c:pt idx="3263">
                  <c:v>1</c:v>
                </c:pt>
                <c:pt idx="3264">
                  <c:v>-0.1</c:v>
                </c:pt>
                <c:pt idx="3265">
                  <c:v>0.4</c:v>
                </c:pt>
                <c:pt idx="3266">
                  <c:v>-2.5</c:v>
                </c:pt>
                <c:pt idx="3267">
                  <c:v>-6.9</c:v>
                </c:pt>
                <c:pt idx="3268">
                  <c:v>-7.9</c:v>
                </c:pt>
                <c:pt idx="3269">
                  <c:v>-7.7</c:v>
                </c:pt>
                <c:pt idx="3270">
                  <c:v>-2.9</c:v>
                </c:pt>
                <c:pt idx="3271">
                  <c:v>-1.5</c:v>
                </c:pt>
                <c:pt idx="3272">
                  <c:v>0.5</c:v>
                </c:pt>
                <c:pt idx="3273">
                  <c:v>2.6</c:v>
                </c:pt>
                <c:pt idx="3274">
                  <c:v>3</c:v>
                </c:pt>
                <c:pt idx="3275">
                  <c:v>2.2999999999999998</c:v>
                </c:pt>
                <c:pt idx="3276">
                  <c:v>2.8</c:v>
                </c:pt>
                <c:pt idx="3277">
                  <c:v>-0.2</c:v>
                </c:pt>
                <c:pt idx="3278">
                  <c:v>-1.9</c:v>
                </c:pt>
                <c:pt idx="3279">
                  <c:v>-1.5</c:v>
                </c:pt>
                <c:pt idx="3280">
                  <c:v>-2</c:v>
                </c:pt>
                <c:pt idx="3281">
                  <c:v>-3.8</c:v>
                </c:pt>
                <c:pt idx="3282">
                  <c:v>-3.9</c:v>
                </c:pt>
                <c:pt idx="3283">
                  <c:v>-5</c:v>
                </c:pt>
                <c:pt idx="3284">
                  <c:v>-4.5</c:v>
                </c:pt>
                <c:pt idx="3285">
                  <c:v>-5.8</c:v>
                </c:pt>
                <c:pt idx="3286">
                  <c:v>-4.5</c:v>
                </c:pt>
                <c:pt idx="3287">
                  <c:v>-4.8</c:v>
                </c:pt>
                <c:pt idx="3288">
                  <c:v>-4.9000000000000004</c:v>
                </c:pt>
                <c:pt idx="3289">
                  <c:v>-3.1</c:v>
                </c:pt>
                <c:pt idx="3290">
                  <c:v>-2.7</c:v>
                </c:pt>
                <c:pt idx="3291">
                  <c:v>-5</c:v>
                </c:pt>
                <c:pt idx="3292">
                  <c:v>-7.5</c:v>
                </c:pt>
                <c:pt idx="3293">
                  <c:v>-8.6999999999999993</c:v>
                </c:pt>
                <c:pt idx="3294">
                  <c:v>-12.4</c:v>
                </c:pt>
                <c:pt idx="3295">
                  <c:v>-13.3</c:v>
                </c:pt>
                <c:pt idx="3296">
                  <c:v>-16.399999999999999</c:v>
                </c:pt>
                <c:pt idx="3297">
                  <c:v>-17.2</c:v>
                </c:pt>
                <c:pt idx="3298">
                  <c:v>-20</c:v>
                </c:pt>
                <c:pt idx="3299">
                  <c:v>-22.5</c:v>
                </c:pt>
                <c:pt idx="330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3648"/>
        <c:axId val="464667568"/>
      </c:scatterChart>
      <c:valAx>
        <c:axId val="464664824"/>
        <c:scaling>
          <c:orientation val="maxMin"/>
          <c:max val="26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calibrata 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5608"/>
        <c:crossesAt val="-100"/>
        <c:crossBetween val="midCat"/>
        <c:majorUnit val="2000"/>
        <c:minorUnit val="200"/>
      </c:valAx>
      <c:valAx>
        <c:axId val="464665608"/>
        <c:scaling>
          <c:orientation val="minMax"/>
          <c:max val="700"/>
          <c:min val="-100"/>
        </c:scaling>
        <c:delete val="0"/>
        <c:axPos val="r"/>
        <c:numFmt formatCode="General" sourceLinked="1"/>
        <c:majorTickMark val="out"/>
        <c:minorTickMark val="in"/>
        <c:tickLblPos val="nextTo"/>
        <c:crossAx val="464664824"/>
        <c:crosses val="autoZero"/>
        <c:crossBetween val="midCat"/>
        <c:majorUnit val="50"/>
        <c:minorUnit val="10"/>
      </c:valAx>
      <c:valAx>
        <c:axId val="464667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variazione concentrazione C-14  (‰ 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3648"/>
        <c:crossesAt val="-24050"/>
        <c:crossBetween val="midCat"/>
        <c:majorUnit val="50"/>
        <c:minorUnit val="10"/>
      </c:valAx>
      <c:valAx>
        <c:axId val="464663648"/>
        <c:scaling>
          <c:orientation val="minMax"/>
          <c:max val="1950"/>
          <c:min val="-2405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di calendario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7568"/>
        <c:crosses val="max"/>
        <c:crossBetween val="midCat"/>
        <c:majorUnit val="2000"/>
        <c:minorUnit val="200"/>
      </c:valAx>
    </c:plotArea>
    <c:legend>
      <c:legendPos val="r"/>
      <c:layout>
        <c:manualLayout>
          <c:xMode val="edge"/>
          <c:yMode val="edge"/>
          <c:x val="0.71707948164207325"/>
          <c:y val="0.1647120496182522"/>
          <c:w val="0.14301142244135406"/>
          <c:h val="8.5662773332903466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invertIfNegative val="0"/>
          <c:val>
            <c:numRef>
              <c:f>'esempi di calcolo della data'!$B$2:$B$100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 formatCode="0.00E+00">
                  <c:v>8.8670000000000003E-5</c:v>
                </c:pt>
                <c:pt idx="3">
                  <c:v>3.174E-6</c:v>
                </c:pt>
                <c:pt idx="4">
                  <c:v>1.5977E-5</c:v>
                </c:pt>
                <c:pt idx="5">
                  <c:v>7.4460000000000002E-5</c:v>
                </c:pt>
                <c:pt idx="6">
                  <c:v>3.6579999999999999E-5</c:v>
                </c:pt>
                <c:pt idx="7">
                  <c:v>7.7849999999999992E-6</c:v>
                </c:pt>
                <c:pt idx="8" formatCode="0.00E+00">
                  <c:v>8.8670000000000003E-5</c:v>
                </c:pt>
                <c:pt idx="9" formatCode="0.00E+00">
                  <c:v>1.064E-4</c:v>
                </c:pt>
                <c:pt idx="10" formatCode="0.00E+00">
                  <c:v>1.7733000000000001E-4</c:v>
                </c:pt>
                <c:pt idx="11" formatCode="0.00E+00">
                  <c:v>1.7733000000000001E-4</c:v>
                </c:pt>
                <c:pt idx="12">
                  <c:v>0</c:v>
                </c:pt>
                <c:pt idx="13" formatCode="0.00E+00">
                  <c:v>1.7733000000000001E-4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 formatCode="0.00E+00">
                  <c:v>1.4185999999999999E-3</c:v>
                </c:pt>
                <c:pt idx="27">
                  <c:v>1.4168999999999999E-5</c:v>
                </c:pt>
                <c:pt idx="28">
                  <c:v>6.8959999999999996E-4</c:v>
                </c:pt>
                <c:pt idx="29">
                  <c:v>6.4980000000000003E-3</c:v>
                </c:pt>
                <c:pt idx="30">
                  <c:v>1.3705E-2</c:v>
                </c:pt>
                <c:pt idx="31">
                  <c:v>1.7732999999999999E-2</c:v>
                </c:pt>
                <c:pt idx="32">
                  <c:v>1.7472000000000001E-2</c:v>
                </c:pt>
                <c:pt idx="33">
                  <c:v>1.443E-2</c:v>
                </c:pt>
                <c:pt idx="34">
                  <c:v>7.7920000000000003E-3</c:v>
                </c:pt>
                <c:pt idx="35">
                  <c:v>2.9218E-3</c:v>
                </c:pt>
                <c:pt idx="36">
                  <c:v>1.0613E-3</c:v>
                </c:pt>
                <c:pt idx="37">
                  <c:v>5.3189999999999997E-4</c:v>
                </c:pt>
                <c:pt idx="38">
                  <c:v>3.5530000000000002E-4</c:v>
                </c:pt>
                <c:pt idx="39">
                  <c:v>2.5064E-4</c:v>
                </c:pt>
                <c:pt idx="40">
                  <c:v>1.0989000000000001E-4</c:v>
                </c:pt>
                <c:pt idx="41">
                  <c:v>1.6746999999999999E-4</c:v>
                </c:pt>
                <c:pt idx="42">
                  <c:v>1.574E-4</c:v>
                </c:pt>
                <c:pt idx="43">
                  <c:v>5.3189999999999997E-4</c:v>
                </c:pt>
                <c:pt idx="44">
                  <c:v>2.0819999999999999E-4</c:v>
                </c:pt>
                <c:pt idx="45">
                  <c:v>1.4582000000000001E-4</c:v>
                </c:pt>
                <c:pt idx="46">
                  <c:v>1.3642E-4</c:v>
                </c:pt>
                <c:pt idx="47">
                  <c:v>7.5429999999999996E-4</c:v>
                </c:pt>
                <c:pt idx="48">
                  <c:v>2.2000000000000001E-4</c:v>
                </c:pt>
                <c:pt idx="49">
                  <c:v>3.4759999999999998E-6</c:v>
                </c:pt>
                <c:pt idx="50">
                  <c:v>4.1849999999999997E-6</c:v>
                </c:pt>
                <c:pt idx="51">
                  <c:v>8.6889999999999993E-6</c:v>
                </c:pt>
                <c:pt idx="52">
                  <c:v>2.7875999999999999E-5</c:v>
                </c:pt>
                <c:pt idx="53">
                  <c:v>1.0182E-4</c:v>
                </c:pt>
                <c:pt idx="54">
                  <c:v>4.5830000000000003E-4</c:v>
                </c:pt>
                <c:pt idx="55">
                  <c:v>9.3539999999999997E-4</c:v>
                </c:pt>
                <c:pt idx="56">
                  <c:v>1.0485E-3</c:v>
                </c:pt>
                <c:pt idx="57">
                  <c:v>5.1889999999999998E-4</c:v>
                </c:pt>
                <c:pt idx="58">
                  <c:v>1.7989E-3</c:v>
                </c:pt>
                <c:pt idx="59">
                  <c:v>6.2769999999999996E-3</c:v>
                </c:pt>
                <c:pt idx="60">
                  <c:v>1.0749E-2</c:v>
                </c:pt>
                <c:pt idx="61">
                  <c:v>1.3913999999999999E-2</c:v>
                </c:pt>
                <c:pt idx="62">
                  <c:v>1.1776E-2</c:v>
                </c:pt>
                <c:pt idx="63">
                  <c:v>6.6350000000000003E-3</c:v>
                </c:pt>
                <c:pt idx="64">
                  <c:v>3.503E-3</c:v>
                </c:pt>
                <c:pt idx="65">
                  <c:v>2.4824000000000001E-3</c:v>
                </c:pt>
                <c:pt idx="66">
                  <c:v>1.4384000000000001E-3</c:v>
                </c:pt>
                <c:pt idx="67">
                  <c:v>7.894E-4</c:v>
                </c:pt>
                <c:pt idx="68">
                  <c:v>3.4039999999999998E-4</c:v>
                </c:pt>
                <c:pt idx="69">
                  <c:v>9.7289999999999996E-4</c:v>
                </c:pt>
                <c:pt idx="70">
                  <c:v>3.503E-3</c:v>
                </c:pt>
                <c:pt idx="71">
                  <c:v>8.0649999999999993E-3</c:v>
                </c:pt>
                <c:pt idx="72">
                  <c:v>1.1268E-2</c:v>
                </c:pt>
                <c:pt idx="73">
                  <c:v>9.8659999999999998E-3</c:v>
                </c:pt>
                <c:pt idx="74">
                  <c:v>6.2269999999999999E-3</c:v>
                </c:pt>
                <c:pt idx="75">
                  <c:v>4.6119999999999998E-3</c:v>
                </c:pt>
                <c:pt idx="76">
                  <c:v>3.2320000000000001E-3</c:v>
                </c:pt>
                <c:pt idx="77">
                  <c:v>1.5896E-3</c:v>
                </c:pt>
                <c:pt idx="78">
                  <c:v>6.8900000000000005E-4</c:v>
                </c:pt>
                <c:pt idx="79">
                  <c:v>6.3590000000000001E-4</c:v>
                </c:pt>
                <c:pt idx="80">
                  <c:v>4.038E-4</c:v>
                </c:pt>
                <c:pt idx="81">
                  <c:v>9.6890000000000002E-5</c:v>
                </c:pt>
                <c:pt idx="82">
                  <c:v>3.5820000000000002E-6</c:v>
                </c:pt>
                <c:pt idx="83" formatCode="0.00E+00">
                  <c:v>1.064E-4</c:v>
                </c:pt>
                <c:pt idx="84" formatCode="0.00E+00">
                  <c:v>1.7733000000000001E-4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0.00E+00">
                  <c:v>1.7733000000000001E-4</c:v>
                </c:pt>
                <c:pt idx="90" formatCode="0.00E+00">
                  <c:v>3.5469999999999998E-5</c:v>
                </c:pt>
                <c:pt idx="91" formatCode="0.00E+00">
                  <c:v>3.5469999999999998E-5</c:v>
                </c:pt>
                <c:pt idx="92" formatCode="0.00E+00">
                  <c:v>5.32E-8</c:v>
                </c:pt>
                <c:pt idx="93" formatCode="0.00E+00">
                  <c:v>5.32E-8</c:v>
                </c:pt>
                <c:pt idx="94" formatCode="0.00E+00">
                  <c:v>3.5469999999999998E-5</c:v>
                </c:pt>
                <c:pt idx="95" formatCode="0.00E+00">
                  <c:v>3.5469999999999998E-5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671096"/>
        <c:axId val="464669528"/>
      </c:barChart>
      <c:scatterChart>
        <c:scatterStyle val="lineMarker"/>
        <c:varyColors val="0"/>
        <c:ser>
          <c:idx val="0"/>
          <c:order val="0"/>
          <c:xVal>
            <c:numRef>
              <c:f>'dati calibrazione'!$B$2211:$B$2309</c:f>
              <c:numCache>
                <c:formatCode>General</c:formatCode>
                <c:ptCount val="99"/>
                <c:pt idx="0">
                  <c:v>-3505</c:v>
                </c:pt>
                <c:pt idx="1">
                  <c:v>-3500</c:v>
                </c:pt>
                <c:pt idx="2">
                  <c:v>-3495</c:v>
                </c:pt>
                <c:pt idx="3">
                  <c:v>-3490</c:v>
                </c:pt>
                <c:pt idx="4">
                  <c:v>-3485</c:v>
                </c:pt>
                <c:pt idx="5">
                  <c:v>-3480</c:v>
                </c:pt>
                <c:pt idx="6">
                  <c:v>-3475</c:v>
                </c:pt>
                <c:pt idx="7">
                  <c:v>-3470</c:v>
                </c:pt>
                <c:pt idx="8">
                  <c:v>-3465</c:v>
                </c:pt>
                <c:pt idx="9">
                  <c:v>-3460</c:v>
                </c:pt>
                <c:pt idx="10">
                  <c:v>-3455</c:v>
                </c:pt>
                <c:pt idx="11">
                  <c:v>-3450</c:v>
                </c:pt>
                <c:pt idx="12">
                  <c:v>-3445</c:v>
                </c:pt>
                <c:pt idx="13">
                  <c:v>-3440</c:v>
                </c:pt>
                <c:pt idx="14">
                  <c:v>-3435</c:v>
                </c:pt>
                <c:pt idx="15">
                  <c:v>-3430</c:v>
                </c:pt>
                <c:pt idx="16">
                  <c:v>-3425</c:v>
                </c:pt>
                <c:pt idx="17">
                  <c:v>-3420</c:v>
                </c:pt>
                <c:pt idx="18">
                  <c:v>-3415</c:v>
                </c:pt>
                <c:pt idx="19">
                  <c:v>-3410</c:v>
                </c:pt>
                <c:pt idx="20">
                  <c:v>-3405</c:v>
                </c:pt>
                <c:pt idx="21">
                  <c:v>-3400</c:v>
                </c:pt>
                <c:pt idx="22">
                  <c:v>-3395</c:v>
                </c:pt>
                <c:pt idx="23">
                  <c:v>-3390</c:v>
                </c:pt>
                <c:pt idx="24">
                  <c:v>-3385</c:v>
                </c:pt>
                <c:pt idx="25">
                  <c:v>-3380</c:v>
                </c:pt>
                <c:pt idx="26">
                  <c:v>-3375</c:v>
                </c:pt>
                <c:pt idx="27">
                  <c:v>-3370</c:v>
                </c:pt>
                <c:pt idx="28">
                  <c:v>-3365</c:v>
                </c:pt>
                <c:pt idx="29">
                  <c:v>-3360</c:v>
                </c:pt>
                <c:pt idx="30">
                  <c:v>-3355</c:v>
                </c:pt>
                <c:pt idx="31">
                  <c:v>-3350</c:v>
                </c:pt>
                <c:pt idx="32">
                  <c:v>-3345</c:v>
                </c:pt>
                <c:pt idx="33">
                  <c:v>-3340</c:v>
                </c:pt>
                <c:pt idx="34">
                  <c:v>-3335</c:v>
                </c:pt>
                <c:pt idx="35">
                  <c:v>-3330</c:v>
                </c:pt>
                <c:pt idx="36">
                  <c:v>-3325</c:v>
                </c:pt>
                <c:pt idx="37">
                  <c:v>-3320</c:v>
                </c:pt>
                <c:pt idx="38">
                  <c:v>-3315</c:v>
                </c:pt>
                <c:pt idx="39">
                  <c:v>-3310</c:v>
                </c:pt>
                <c:pt idx="40">
                  <c:v>-3305</c:v>
                </c:pt>
                <c:pt idx="41">
                  <c:v>-3300</c:v>
                </c:pt>
                <c:pt idx="42">
                  <c:v>-3295</c:v>
                </c:pt>
                <c:pt idx="43">
                  <c:v>-3290</c:v>
                </c:pt>
                <c:pt idx="44">
                  <c:v>-3285</c:v>
                </c:pt>
                <c:pt idx="45">
                  <c:v>-3280</c:v>
                </c:pt>
                <c:pt idx="46">
                  <c:v>-3275</c:v>
                </c:pt>
                <c:pt idx="47">
                  <c:v>-3270</c:v>
                </c:pt>
                <c:pt idx="48">
                  <c:v>-3265</c:v>
                </c:pt>
                <c:pt idx="49">
                  <c:v>-3260</c:v>
                </c:pt>
                <c:pt idx="50">
                  <c:v>-3255</c:v>
                </c:pt>
                <c:pt idx="51">
                  <c:v>-3250</c:v>
                </c:pt>
                <c:pt idx="52">
                  <c:v>-3245</c:v>
                </c:pt>
                <c:pt idx="53">
                  <c:v>-3240</c:v>
                </c:pt>
                <c:pt idx="54">
                  <c:v>-3235</c:v>
                </c:pt>
                <c:pt idx="55">
                  <c:v>-3230</c:v>
                </c:pt>
                <c:pt idx="56">
                  <c:v>-3225</c:v>
                </c:pt>
                <c:pt idx="57">
                  <c:v>-3220</c:v>
                </c:pt>
                <c:pt idx="58">
                  <c:v>-3215</c:v>
                </c:pt>
                <c:pt idx="59">
                  <c:v>-3210</c:v>
                </c:pt>
                <c:pt idx="60">
                  <c:v>-3205</c:v>
                </c:pt>
                <c:pt idx="61">
                  <c:v>-3200</c:v>
                </c:pt>
                <c:pt idx="62">
                  <c:v>-3195</c:v>
                </c:pt>
                <c:pt idx="63">
                  <c:v>-3190</c:v>
                </c:pt>
                <c:pt idx="64">
                  <c:v>-3185</c:v>
                </c:pt>
                <c:pt idx="65">
                  <c:v>-3180</c:v>
                </c:pt>
                <c:pt idx="66">
                  <c:v>-3175</c:v>
                </c:pt>
                <c:pt idx="67">
                  <c:v>-3170</c:v>
                </c:pt>
                <c:pt idx="68">
                  <c:v>-3165</c:v>
                </c:pt>
                <c:pt idx="69">
                  <c:v>-3160</c:v>
                </c:pt>
                <c:pt idx="70">
                  <c:v>-3155</c:v>
                </c:pt>
                <c:pt idx="71">
                  <c:v>-3150</c:v>
                </c:pt>
                <c:pt idx="72">
                  <c:v>-3145</c:v>
                </c:pt>
                <c:pt idx="73">
                  <c:v>-3140</c:v>
                </c:pt>
                <c:pt idx="74">
                  <c:v>-3135</c:v>
                </c:pt>
                <c:pt idx="75">
                  <c:v>-3130</c:v>
                </c:pt>
                <c:pt idx="76">
                  <c:v>-3125</c:v>
                </c:pt>
                <c:pt idx="77">
                  <c:v>-3120</c:v>
                </c:pt>
                <c:pt idx="78">
                  <c:v>-3115</c:v>
                </c:pt>
                <c:pt idx="79">
                  <c:v>-3110</c:v>
                </c:pt>
                <c:pt idx="80">
                  <c:v>-3105</c:v>
                </c:pt>
                <c:pt idx="81">
                  <c:v>-3100</c:v>
                </c:pt>
                <c:pt idx="82">
                  <c:v>-3095</c:v>
                </c:pt>
                <c:pt idx="83">
                  <c:v>-3090</c:v>
                </c:pt>
                <c:pt idx="84">
                  <c:v>-3085</c:v>
                </c:pt>
                <c:pt idx="85">
                  <c:v>-3080</c:v>
                </c:pt>
                <c:pt idx="86">
                  <c:v>-3075</c:v>
                </c:pt>
                <c:pt idx="87">
                  <c:v>-3070</c:v>
                </c:pt>
                <c:pt idx="88">
                  <c:v>-3065</c:v>
                </c:pt>
                <c:pt idx="89">
                  <c:v>-3060</c:v>
                </c:pt>
                <c:pt idx="90">
                  <c:v>-3055</c:v>
                </c:pt>
                <c:pt idx="91">
                  <c:v>-3050</c:v>
                </c:pt>
                <c:pt idx="92">
                  <c:v>-3045</c:v>
                </c:pt>
                <c:pt idx="93">
                  <c:v>-3040</c:v>
                </c:pt>
                <c:pt idx="94">
                  <c:v>-3035</c:v>
                </c:pt>
                <c:pt idx="95">
                  <c:v>-3030</c:v>
                </c:pt>
                <c:pt idx="96">
                  <c:v>-3025</c:v>
                </c:pt>
                <c:pt idx="97">
                  <c:v>-3020</c:v>
                </c:pt>
                <c:pt idx="98">
                  <c:v>-3015</c:v>
                </c:pt>
              </c:numCache>
            </c:numRef>
          </c:xVal>
          <c:yVal>
            <c:numRef>
              <c:f>'dati calibrazione'!$C$2211:$C$2309</c:f>
              <c:numCache>
                <c:formatCode>General</c:formatCode>
                <c:ptCount val="99"/>
                <c:pt idx="0">
                  <c:v>4690</c:v>
                </c:pt>
                <c:pt idx="1">
                  <c:v>4689</c:v>
                </c:pt>
                <c:pt idx="2">
                  <c:v>4662</c:v>
                </c:pt>
                <c:pt idx="3">
                  <c:v>4644</c:v>
                </c:pt>
                <c:pt idx="4">
                  <c:v>4633</c:v>
                </c:pt>
                <c:pt idx="5">
                  <c:v>4625</c:v>
                </c:pt>
                <c:pt idx="6">
                  <c:v>4628</c:v>
                </c:pt>
                <c:pt idx="7">
                  <c:v>4639</c:v>
                </c:pt>
                <c:pt idx="8">
                  <c:v>4657</c:v>
                </c:pt>
                <c:pt idx="9">
                  <c:v>4661</c:v>
                </c:pt>
                <c:pt idx="10">
                  <c:v>4667</c:v>
                </c:pt>
                <c:pt idx="11">
                  <c:v>4669</c:v>
                </c:pt>
                <c:pt idx="12">
                  <c:v>4671</c:v>
                </c:pt>
                <c:pt idx="13">
                  <c:v>4668</c:v>
                </c:pt>
                <c:pt idx="14">
                  <c:v>4672</c:v>
                </c:pt>
                <c:pt idx="15">
                  <c:v>4682</c:v>
                </c:pt>
                <c:pt idx="16">
                  <c:v>4693</c:v>
                </c:pt>
                <c:pt idx="17">
                  <c:v>4704</c:v>
                </c:pt>
                <c:pt idx="18">
                  <c:v>4700</c:v>
                </c:pt>
                <c:pt idx="19">
                  <c:v>4701</c:v>
                </c:pt>
                <c:pt idx="20">
                  <c:v>4703</c:v>
                </c:pt>
                <c:pt idx="21">
                  <c:v>4696</c:v>
                </c:pt>
                <c:pt idx="22">
                  <c:v>4706</c:v>
                </c:pt>
                <c:pt idx="23">
                  <c:v>4716</c:v>
                </c:pt>
                <c:pt idx="24">
                  <c:v>4708</c:v>
                </c:pt>
                <c:pt idx="25">
                  <c:v>4691</c:v>
                </c:pt>
                <c:pt idx="26">
                  <c:v>4662</c:v>
                </c:pt>
                <c:pt idx="27">
                  <c:v>4632</c:v>
                </c:pt>
                <c:pt idx="28">
                  <c:v>4608</c:v>
                </c:pt>
                <c:pt idx="29">
                  <c:v>4583</c:v>
                </c:pt>
                <c:pt idx="30">
                  <c:v>4568</c:v>
                </c:pt>
                <c:pt idx="31">
                  <c:v>4555</c:v>
                </c:pt>
                <c:pt idx="32">
                  <c:v>4539</c:v>
                </c:pt>
                <c:pt idx="33">
                  <c:v>4533</c:v>
                </c:pt>
                <c:pt idx="34">
                  <c:v>4520</c:v>
                </c:pt>
                <c:pt idx="35">
                  <c:v>4508</c:v>
                </c:pt>
                <c:pt idx="36">
                  <c:v>4495</c:v>
                </c:pt>
                <c:pt idx="37">
                  <c:v>4490</c:v>
                </c:pt>
                <c:pt idx="38">
                  <c:v>4488</c:v>
                </c:pt>
                <c:pt idx="39">
                  <c:v>4484</c:v>
                </c:pt>
                <c:pt idx="40">
                  <c:v>4478</c:v>
                </c:pt>
                <c:pt idx="41">
                  <c:v>4481</c:v>
                </c:pt>
                <c:pt idx="42">
                  <c:v>4482</c:v>
                </c:pt>
                <c:pt idx="43">
                  <c:v>4490</c:v>
                </c:pt>
                <c:pt idx="44">
                  <c:v>4484</c:v>
                </c:pt>
                <c:pt idx="45">
                  <c:v>4480</c:v>
                </c:pt>
                <c:pt idx="46">
                  <c:v>4481</c:v>
                </c:pt>
                <c:pt idx="47">
                  <c:v>4493</c:v>
                </c:pt>
                <c:pt idx="48">
                  <c:v>4489</c:v>
                </c:pt>
                <c:pt idx="49">
                  <c:v>4457</c:v>
                </c:pt>
                <c:pt idx="50">
                  <c:v>4458</c:v>
                </c:pt>
                <c:pt idx="51">
                  <c:v>4464</c:v>
                </c:pt>
                <c:pt idx="52">
                  <c:v>4469</c:v>
                </c:pt>
                <c:pt idx="53">
                  <c:v>4479</c:v>
                </c:pt>
                <c:pt idx="54">
                  <c:v>4490</c:v>
                </c:pt>
                <c:pt idx="55">
                  <c:v>4496</c:v>
                </c:pt>
                <c:pt idx="56">
                  <c:v>4498</c:v>
                </c:pt>
                <c:pt idx="57">
                  <c:v>4491</c:v>
                </c:pt>
                <c:pt idx="58">
                  <c:v>4503</c:v>
                </c:pt>
                <c:pt idx="59">
                  <c:v>4517</c:v>
                </c:pt>
                <c:pt idx="60">
                  <c:v>4526</c:v>
                </c:pt>
                <c:pt idx="61">
                  <c:v>4532</c:v>
                </c:pt>
                <c:pt idx="62">
                  <c:v>4528</c:v>
                </c:pt>
                <c:pt idx="63">
                  <c:v>4517</c:v>
                </c:pt>
                <c:pt idx="64">
                  <c:v>4508</c:v>
                </c:pt>
                <c:pt idx="65">
                  <c:v>4503</c:v>
                </c:pt>
                <c:pt idx="66">
                  <c:v>4498</c:v>
                </c:pt>
                <c:pt idx="67">
                  <c:v>4491</c:v>
                </c:pt>
                <c:pt idx="68">
                  <c:v>4485</c:v>
                </c:pt>
                <c:pt idx="69">
                  <c:v>4493</c:v>
                </c:pt>
                <c:pt idx="70">
                  <c:v>4508</c:v>
                </c:pt>
                <c:pt idx="71">
                  <c:v>4520</c:v>
                </c:pt>
                <c:pt idx="72">
                  <c:v>4527</c:v>
                </c:pt>
                <c:pt idx="73">
                  <c:v>4524</c:v>
                </c:pt>
                <c:pt idx="74">
                  <c:v>4516</c:v>
                </c:pt>
                <c:pt idx="75">
                  <c:v>4511</c:v>
                </c:pt>
                <c:pt idx="76">
                  <c:v>4507</c:v>
                </c:pt>
                <c:pt idx="77">
                  <c:v>4498</c:v>
                </c:pt>
                <c:pt idx="78">
                  <c:v>4491</c:v>
                </c:pt>
                <c:pt idx="79">
                  <c:v>4489</c:v>
                </c:pt>
                <c:pt idx="80">
                  <c:v>4485</c:v>
                </c:pt>
                <c:pt idx="81">
                  <c:v>4472</c:v>
                </c:pt>
                <c:pt idx="82">
                  <c:v>4455</c:v>
                </c:pt>
                <c:pt idx="83">
                  <c:v>4437</c:v>
                </c:pt>
                <c:pt idx="84">
                  <c:v>4426</c:v>
                </c:pt>
                <c:pt idx="85">
                  <c:v>4413</c:v>
                </c:pt>
                <c:pt idx="86">
                  <c:v>4403</c:v>
                </c:pt>
                <c:pt idx="87">
                  <c:v>4408</c:v>
                </c:pt>
                <c:pt idx="88">
                  <c:v>4419</c:v>
                </c:pt>
                <c:pt idx="89">
                  <c:v>4427</c:v>
                </c:pt>
                <c:pt idx="90">
                  <c:v>4433</c:v>
                </c:pt>
                <c:pt idx="91">
                  <c:v>4433</c:v>
                </c:pt>
                <c:pt idx="92">
                  <c:v>4434</c:v>
                </c:pt>
                <c:pt idx="93">
                  <c:v>4436</c:v>
                </c:pt>
                <c:pt idx="94">
                  <c:v>4435</c:v>
                </c:pt>
                <c:pt idx="95">
                  <c:v>4433</c:v>
                </c:pt>
                <c:pt idx="96">
                  <c:v>4414</c:v>
                </c:pt>
                <c:pt idx="97">
                  <c:v>4397</c:v>
                </c:pt>
                <c:pt idx="98">
                  <c:v>4386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71880"/>
        <c:axId val="464668744"/>
      </c:scatterChart>
      <c:valAx>
        <c:axId val="464671880"/>
        <c:scaling>
          <c:orientation val="minMax"/>
          <c:max val="-3000"/>
          <c:min val="-35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calendar date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68744"/>
        <c:crosses val="autoZero"/>
        <c:crossBetween val="midCat"/>
      </c:valAx>
      <c:valAx>
        <c:axId val="4646687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radiocarbon </a:t>
                </a:r>
                <a:r>
                  <a:rPr lang="en-US" baseline="0"/>
                  <a:t>date </a:t>
                </a:r>
                <a:r>
                  <a:rPr lang="en-US"/>
                  <a:t>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71880"/>
        <c:crossesAt val="-3500"/>
        <c:crossBetween val="midCat"/>
      </c:valAx>
      <c:valAx>
        <c:axId val="464669528"/>
        <c:scaling>
          <c:orientation val="minMax"/>
          <c:max val="6.0000000000000032E-2"/>
        </c:scaling>
        <c:delete val="0"/>
        <c:axPos val="r"/>
        <c:numFmt formatCode="General" sourceLinked="1"/>
        <c:majorTickMark val="out"/>
        <c:minorTickMark val="none"/>
        <c:tickLblPos val="nextTo"/>
        <c:crossAx val="464671096"/>
        <c:crosses val="max"/>
        <c:crossBetween val="between"/>
      </c:valAx>
      <c:catAx>
        <c:axId val="464671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466952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66185476815566E-2"/>
          <c:y val="2.8252405949256338E-2"/>
          <c:w val="0.83216447944006999"/>
          <c:h val="0.7982250656167978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'esempi di calcolo della data'!$G$13:$G$66</c:f>
              <c:numCache>
                <c:formatCode>0.00000</c:formatCode>
                <c:ptCount val="54"/>
                <c:pt idx="0">
                  <c:v>2.0079624266852769E-5</c:v>
                </c:pt>
                <c:pt idx="1">
                  <c:v>3.6178158588741333E-5</c:v>
                </c:pt>
                <c:pt idx="2">
                  <c:v>6.3733197638146159E-5</c:v>
                </c:pt>
                <c:pt idx="3">
                  <c:v>1.0977749920897243E-4</c:v>
                </c:pt>
                <c:pt idx="4">
                  <c:v>1.8487974428751168E-4</c:v>
                </c:pt>
                <c:pt idx="5">
                  <c:v>3.0443438600741708E-4</c:v>
                </c:pt>
                <c:pt idx="6">
                  <c:v>4.9014711602990023E-4</c:v>
                </c:pt>
                <c:pt idx="7">
                  <c:v>7.71591745318255E-4</c:v>
                </c:pt>
                <c:pt idx="8">
                  <c:v>1.1876188116721046E-3</c:v>
                </c:pt>
                <c:pt idx="9">
                  <c:v>1.7872896384120928E-3</c:v>
                </c:pt>
                <c:pt idx="10">
                  <c:v>2.6299117851424458E-3</c:v>
                </c:pt>
                <c:pt idx="11">
                  <c:v>3.7836921942100621E-3</c:v>
                </c:pt>
                <c:pt idx="12">
                  <c:v>5.3225382479987525E-3</c:v>
                </c:pt>
                <c:pt idx="13">
                  <c:v>7.3206586530944317E-3</c:v>
                </c:pt>
                <c:pt idx="14">
                  <c:v>9.8448679968125077E-3</c:v>
                </c:pt>
                <c:pt idx="15">
                  <c:v>1.2944879491060149E-2</c:v>
                </c:pt>
                <c:pt idx="16">
                  <c:v>1.6642344216335841E-2</c:v>
                </c:pt>
                <c:pt idx="17">
                  <c:v>2.0919888384974075E-2</c:v>
                </c:pt>
                <c:pt idx="18">
                  <c:v>2.5711807028591337E-2</c:v>
                </c:pt>
                <c:pt idx="19">
                  <c:v>3.0898273354775279E-2</c:v>
                </c:pt>
                <c:pt idx="20">
                  <c:v>3.6304812340811038E-2</c:v>
                </c:pt>
                <c:pt idx="21">
                  <c:v>4.1708306426834353E-2</c:v>
                </c:pt>
                <c:pt idx="22">
                  <c:v>4.6849966978809103E-2</c:v>
                </c:pt>
                <c:pt idx="23">
                  <c:v>5.1454622556738369E-2</c:v>
                </c:pt>
                <c:pt idx="24">
                  <c:v>5.5254528666663333E-2</c:v>
                </c:pt>
                <c:pt idx="25">
                  <c:v>5.8014924931927635E-2</c:v>
                </c:pt>
                <c:pt idx="26">
                  <c:v>5.9557980714396941E-2</c:v>
                </c:pt>
                <c:pt idx="27">
                  <c:v>5.978174243307776E-2</c:v>
                </c:pt>
                <c:pt idx="28">
                  <c:v>5.8671277900401365E-2</c:v>
                </c:pt>
                <c:pt idx="29">
                  <c:v>5.630032477934116E-2</c:v>
                </c:pt>
                <c:pt idx="30">
                  <c:v>5.2823190265204982E-2</c:v>
                </c:pt>
                <c:pt idx="31">
                  <c:v>4.845813861290027E-2</c:v>
                </c:pt>
                <c:pt idx="32">
                  <c:v>4.3464751699297942E-2</c:v>
                </c:pt>
                <c:pt idx="33">
                  <c:v>3.8118521928332302E-2</c:v>
                </c:pt>
                <c:pt idx="34">
                  <c:v>3.2686112838324656E-2</c:v>
                </c:pt>
                <c:pt idx="35">
                  <c:v>2.7404310097623404E-2</c:v>
                </c:pt>
                <c:pt idx="36">
                  <c:v>2.2464814919132495E-2</c:v>
                </c:pt>
                <c:pt idx="37">
                  <c:v>1.8005914798869104E-2</c:v>
                </c:pt>
                <c:pt idx="38">
                  <c:v>1.41109388822951E-2</c:v>
                </c:pt>
                <c:pt idx="39">
                  <c:v>1.0812472229191249E-2</c:v>
                </c:pt>
                <c:pt idx="40">
                  <c:v>8.1006985917638583E-3</c:v>
                </c:pt>
                <c:pt idx="41">
                  <c:v>5.9340105743236754E-3</c:v>
                </c:pt>
                <c:pt idx="42">
                  <c:v>4.2501331159941228E-3</c:v>
                </c:pt>
                <c:pt idx="43">
                  <c:v>2.9763576976656746E-3</c:v>
                </c:pt>
                <c:pt idx="44">
                  <c:v>2.0379620304891589E-3</c:v>
                </c:pt>
                <c:pt idx="45">
                  <c:v>1.3643802604045205E-3</c:v>
                </c:pt>
                <c:pt idx="46">
                  <c:v>8.9310627507526894E-4</c:v>
                </c:pt>
                <c:pt idx="47">
                  <c:v>5.7160922385937098E-4</c:v>
                </c:pt>
                <c:pt idx="48">
                  <c:v>3.5770391203368546E-4</c:v>
                </c:pt>
                <c:pt idx="49">
                  <c:v>2.1886510537350842E-4</c:v>
                </c:pt>
                <c:pt idx="50">
                  <c:v>1.3093559784833805E-4</c:v>
                </c:pt>
                <c:pt idx="51">
                  <c:v>7.6589162333381378E-5</c:v>
                </c:pt>
                <c:pt idx="52">
                  <c:v>4.3803143439763973E-5</c:v>
                </c:pt>
                <c:pt idx="53">
                  <c:v>2.449467097919215E-5</c:v>
                </c:pt>
              </c:numCache>
            </c:numRef>
          </c:xVal>
          <c:yVal>
            <c:numRef>
              <c:f>'esempi di calcolo della data'!$H$13:$H$66</c:f>
              <c:numCache>
                <c:formatCode>General</c:formatCode>
                <c:ptCount val="54"/>
                <c:pt idx="0">
                  <c:v>4630</c:v>
                </c:pt>
                <c:pt idx="1">
                  <c:v>4627</c:v>
                </c:pt>
                <c:pt idx="2">
                  <c:v>4624</c:v>
                </c:pt>
                <c:pt idx="3">
                  <c:v>4621</c:v>
                </c:pt>
                <c:pt idx="4">
                  <c:v>4618</c:v>
                </c:pt>
                <c:pt idx="5">
                  <c:v>4615</c:v>
                </c:pt>
                <c:pt idx="6">
                  <c:v>4612</c:v>
                </c:pt>
                <c:pt idx="7">
                  <c:v>4609</c:v>
                </c:pt>
                <c:pt idx="8">
                  <c:v>4606</c:v>
                </c:pt>
                <c:pt idx="9">
                  <c:v>4603</c:v>
                </c:pt>
                <c:pt idx="10">
                  <c:v>4600</c:v>
                </c:pt>
                <c:pt idx="11">
                  <c:v>4597</c:v>
                </c:pt>
                <c:pt idx="12">
                  <c:v>4594</c:v>
                </c:pt>
                <c:pt idx="13">
                  <c:v>4591</c:v>
                </c:pt>
                <c:pt idx="14">
                  <c:v>4588</c:v>
                </c:pt>
                <c:pt idx="15">
                  <c:v>4585</c:v>
                </c:pt>
                <c:pt idx="16">
                  <c:v>4582</c:v>
                </c:pt>
                <c:pt idx="17">
                  <c:v>4579</c:v>
                </c:pt>
                <c:pt idx="18">
                  <c:v>4576</c:v>
                </c:pt>
                <c:pt idx="19">
                  <c:v>4573</c:v>
                </c:pt>
                <c:pt idx="20">
                  <c:v>4570</c:v>
                </c:pt>
                <c:pt idx="21">
                  <c:v>4567</c:v>
                </c:pt>
                <c:pt idx="22">
                  <c:v>4564</c:v>
                </c:pt>
                <c:pt idx="23">
                  <c:v>4561</c:v>
                </c:pt>
                <c:pt idx="24">
                  <c:v>4558</c:v>
                </c:pt>
                <c:pt idx="25">
                  <c:v>4555</c:v>
                </c:pt>
                <c:pt idx="26">
                  <c:v>4552</c:v>
                </c:pt>
                <c:pt idx="27">
                  <c:v>4549</c:v>
                </c:pt>
                <c:pt idx="28">
                  <c:v>4546</c:v>
                </c:pt>
                <c:pt idx="29">
                  <c:v>4543</c:v>
                </c:pt>
                <c:pt idx="30">
                  <c:v>4540</c:v>
                </c:pt>
                <c:pt idx="31">
                  <c:v>4537</c:v>
                </c:pt>
                <c:pt idx="32">
                  <c:v>4534</c:v>
                </c:pt>
                <c:pt idx="33">
                  <c:v>4531</c:v>
                </c:pt>
                <c:pt idx="34">
                  <c:v>4528</c:v>
                </c:pt>
                <c:pt idx="35">
                  <c:v>4525</c:v>
                </c:pt>
                <c:pt idx="36">
                  <c:v>4522</c:v>
                </c:pt>
                <c:pt idx="37">
                  <c:v>4519</c:v>
                </c:pt>
                <c:pt idx="38">
                  <c:v>4516</c:v>
                </c:pt>
                <c:pt idx="39">
                  <c:v>4513</c:v>
                </c:pt>
                <c:pt idx="40">
                  <c:v>4510</c:v>
                </c:pt>
                <c:pt idx="41">
                  <c:v>4507</c:v>
                </c:pt>
                <c:pt idx="42">
                  <c:v>4504</c:v>
                </c:pt>
                <c:pt idx="43">
                  <c:v>4501</c:v>
                </c:pt>
                <c:pt idx="44">
                  <c:v>4498</c:v>
                </c:pt>
                <c:pt idx="45">
                  <c:v>4495</c:v>
                </c:pt>
                <c:pt idx="46">
                  <c:v>4492</c:v>
                </c:pt>
                <c:pt idx="47">
                  <c:v>4489</c:v>
                </c:pt>
                <c:pt idx="48">
                  <c:v>4486</c:v>
                </c:pt>
                <c:pt idx="49">
                  <c:v>4483</c:v>
                </c:pt>
                <c:pt idx="50">
                  <c:v>4480</c:v>
                </c:pt>
                <c:pt idx="51">
                  <c:v>4477</c:v>
                </c:pt>
                <c:pt idx="52">
                  <c:v>4474</c:v>
                </c:pt>
                <c:pt idx="53">
                  <c:v>4471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6392"/>
        <c:axId val="464666784"/>
      </c:scatterChart>
      <c:valAx>
        <c:axId val="464666392"/>
        <c:scaling>
          <c:orientation val="minMax"/>
        </c:scaling>
        <c:delete val="0"/>
        <c:axPos val="b"/>
        <c:numFmt formatCode="0.00000" sourceLinked="1"/>
        <c:majorTickMark val="out"/>
        <c:minorTickMark val="none"/>
        <c:tickLblPos val="none"/>
        <c:spPr>
          <a:ln>
            <a:noFill/>
          </a:ln>
        </c:spPr>
        <c:crossAx val="464666784"/>
        <c:crosses val="autoZero"/>
        <c:crossBetween val="midCat"/>
      </c:valAx>
      <c:valAx>
        <c:axId val="464666784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none"/>
        <c:spPr>
          <a:ln>
            <a:noFill/>
          </a:ln>
        </c:spPr>
        <c:crossAx val="464666392"/>
        <c:crosses val="autoZero"/>
        <c:crossBetween val="midCat"/>
        <c:majorUnit val="20"/>
        <c:min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xVal>
            <c:numRef>
              <c:f>'dati calibrazione'!$B$3145:$B$3198</c:f>
              <c:numCache>
                <c:formatCode>General</c:formatCode>
                <c:ptCount val="54"/>
                <c:pt idx="0">
                  <c:v>1165</c:v>
                </c:pt>
                <c:pt idx="1">
                  <c:v>1170</c:v>
                </c:pt>
                <c:pt idx="2">
                  <c:v>1175</c:v>
                </c:pt>
                <c:pt idx="3">
                  <c:v>1180</c:v>
                </c:pt>
                <c:pt idx="4">
                  <c:v>1185</c:v>
                </c:pt>
                <c:pt idx="5">
                  <c:v>1190</c:v>
                </c:pt>
                <c:pt idx="6">
                  <c:v>1195</c:v>
                </c:pt>
                <c:pt idx="7">
                  <c:v>1200</c:v>
                </c:pt>
                <c:pt idx="8">
                  <c:v>1205</c:v>
                </c:pt>
                <c:pt idx="9">
                  <c:v>1210</c:v>
                </c:pt>
                <c:pt idx="10">
                  <c:v>1215</c:v>
                </c:pt>
                <c:pt idx="11">
                  <c:v>1220</c:v>
                </c:pt>
                <c:pt idx="12">
                  <c:v>1225</c:v>
                </c:pt>
                <c:pt idx="13">
                  <c:v>1230</c:v>
                </c:pt>
                <c:pt idx="14">
                  <c:v>1235</c:v>
                </c:pt>
                <c:pt idx="15">
                  <c:v>1240</c:v>
                </c:pt>
                <c:pt idx="16">
                  <c:v>1245</c:v>
                </c:pt>
                <c:pt idx="17">
                  <c:v>1250</c:v>
                </c:pt>
                <c:pt idx="18">
                  <c:v>1255</c:v>
                </c:pt>
                <c:pt idx="19">
                  <c:v>1260</c:v>
                </c:pt>
                <c:pt idx="20">
                  <c:v>1265</c:v>
                </c:pt>
                <c:pt idx="21">
                  <c:v>1270</c:v>
                </c:pt>
                <c:pt idx="22">
                  <c:v>1275</c:v>
                </c:pt>
                <c:pt idx="23">
                  <c:v>1280</c:v>
                </c:pt>
                <c:pt idx="24">
                  <c:v>1285</c:v>
                </c:pt>
                <c:pt idx="25">
                  <c:v>1290</c:v>
                </c:pt>
                <c:pt idx="26">
                  <c:v>1295</c:v>
                </c:pt>
                <c:pt idx="27">
                  <c:v>1300</c:v>
                </c:pt>
                <c:pt idx="28">
                  <c:v>1305</c:v>
                </c:pt>
                <c:pt idx="29">
                  <c:v>1310</c:v>
                </c:pt>
                <c:pt idx="30">
                  <c:v>1315</c:v>
                </c:pt>
                <c:pt idx="31">
                  <c:v>1320</c:v>
                </c:pt>
                <c:pt idx="32">
                  <c:v>1325</c:v>
                </c:pt>
                <c:pt idx="33">
                  <c:v>1330</c:v>
                </c:pt>
                <c:pt idx="34">
                  <c:v>1335</c:v>
                </c:pt>
                <c:pt idx="35">
                  <c:v>1340</c:v>
                </c:pt>
                <c:pt idx="36">
                  <c:v>1345</c:v>
                </c:pt>
                <c:pt idx="37">
                  <c:v>1350</c:v>
                </c:pt>
                <c:pt idx="38">
                  <c:v>1355</c:v>
                </c:pt>
                <c:pt idx="39">
                  <c:v>1360</c:v>
                </c:pt>
                <c:pt idx="40">
                  <c:v>1365</c:v>
                </c:pt>
                <c:pt idx="41">
                  <c:v>1370</c:v>
                </c:pt>
                <c:pt idx="42">
                  <c:v>1375</c:v>
                </c:pt>
                <c:pt idx="43">
                  <c:v>1380</c:v>
                </c:pt>
                <c:pt idx="44">
                  <c:v>1385</c:v>
                </c:pt>
                <c:pt idx="45">
                  <c:v>1390</c:v>
                </c:pt>
                <c:pt idx="46">
                  <c:v>1395</c:v>
                </c:pt>
                <c:pt idx="47">
                  <c:v>1400</c:v>
                </c:pt>
                <c:pt idx="48">
                  <c:v>1405</c:v>
                </c:pt>
                <c:pt idx="49">
                  <c:v>1410</c:v>
                </c:pt>
                <c:pt idx="50">
                  <c:v>1415</c:v>
                </c:pt>
                <c:pt idx="51">
                  <c:v>1420</c:v>
                </c:pt>
                <c:pt idx="52">
                  <c:v>1425</c:v>
                </c:pt>
                <c:pt idx="53">
                  <c:v>1430</c:v>
                </c:pt>
              </c:numCache>
            </c:numRef>
          </c:xVal>
          <c:yVal>
            <c:numRef>
              <c:f>'dati calibrazione'!$C$3145:$C$3198</c:f>
              <c:numCache>
                <c:formatCode>General</c:formatCode>
                <c:ptCount val="54"/>
                <c:pt idx="0">
                  <c:v>878</c:v>
                </c:pt>
                <c:pt idx="1">
                  <c:v>872</c:v>
                </c:pt>
                <c:pt idx="2">
                  <c:v>869</c:v>
                </c:pt>
                <c:pt idx="3">
                  <c:v>866</c:v>
                </c:pt>
                <c:pt idx="4">
                  <c:v>863</c:v>
                </c:pt>
                <c:pt idx="5">
                  <c:v>859</c:v>
                </c:pt>
                <c:pt idx="6">
                  <c:v>858</c:v>
                </c:pt>
                <c:pt idx="7">
                  <c:v>862</c:v>
                </c:pt>
                <c:pt idx="8">
                  <c:v>863</c:v>
                </c:pt>
                <c:pt idx="9">
                  <c:v>854</c:v>
                </c:pt>
                <c:pt idx="10">
                  <c:v>839</c:v>
                </c:pt>
                <c:pt idx="11">
                  <c:v>818</c:v>
                </c:pt>
                <c:pt idx="12">
                  <c:v>802</c:v>
                </c:pt>
                <c:pt idx="13">
                  <c:v>800</c:v>
                </c:pt>
                <c:pt idx="14">
                  <c:v>802</c:v>
                </c:pt>
                <c:pt idx="15">
                  <c:v>801</c:v>
                </c:pt>
                <c:pt idx="16">
                  <c:v>800</c:v>
                </c:pt>
                <c:pt idx="17">
                  <c:v>802</c:v>
                </c:pt>
                <c:pt idx="18">
                  <c:v>797</c:v>
                </c:pt>
                <c:pt idx="19">
                  <c:v>783</c:v>
                </c:pt>
                <c:pt idx="20">
                  <c:v>766</c:v>
                </c:pt>
                <c:pt idx="21">
                  <c:v>753</c:v>
                </c:pt>
                <c:pt idx="22">
                  <c:v>737</c:v>
                </c:pt>
                <c:pt idx="23">
                  <c:v>714</c:v>
                </c:pt>
                <c:pt idx="24">
                  <c:v>691</c:v>
                </c:pt>
                <c:pt idx="25">
                  <c:v>674</c:v>
                </c:pt>
                <c:pt idx="26">
                  <c:v>658</c:v>
                </c:pt>
                <c:pt idx="27">
                  <c:v>642</c:v>
                </c:pt>
                <c:pt idx="28">
                  <c:v>630</c:v>
                </c:pt>
                <c:pt idx="29">
                  <c:v>621</c:v>
                </c:pt>
                <c:pt idx="30">
                  <c:v>612</c:v>
                </c:pt>
                <c:pt idx="31">
                  <c:v>601</c:v>
                </c:pt>
                <c:pt idx="32">
                  <c:v>589</c:v>
                </c:pt>
                <c:pt idx="33">
                  <c:v>579</c:v>
                </c:pt>
                <c:pt idx="34">
                  <c:v>575</c:v>
                </c:pt>
                <c:pt idx="35">
                  <c:v>581</c:v>
                </c:pt>
                <c:pt idx="36">
                  <c:v>591</c:v>
                </c:pt>
                <c:pt idx="37">
                  <c:v>601</c:v>
                </c:pt>
                <c:pt idx="38">
                  <c:v>611</c:v>
                </c:pt>
                <c:pt idx="39">
                  <c:v>621</c:v>
                </c:pt>
                <c:pt idx="40">
                  <c:v>633</c:v>
                </c:pt>
                <c:pt idx="41">
                  <c:v>647</c:v>
                </c:pt>
                <c:pt idx="42">
                  <c:v>653</c:v>
                </c:pt>
                <c:pt idx="43">
                  <c:v>646</c:v>
                </c:pt>
                <c:pt idx="44">
                  <c:v>628</c:v>
                </c:pt>
                <c:pt idx="45">
                  <c:v>604</c:v>
                </c:pt>
                <c:pt idx="46">
                  <c:v>583</c:v>
                </c:pt>
                <c:pt idx="47">
                  <c:v>572</c:v>
                </c:pt>
                <c:pt idx="48">
                  <c:v>560</c:v>
                </c:pt>
                <c:pt idx="49">
                  <c:v>543</c:v>
                </c:pt>
                <c:pt idx="50">
                  <c:v>526</c:v>
                </c:pt>
                <c:pt idx="51">
                  <c:v>513</c:v>
                </c:pt>
                <c:pt idx="52">
                  <c:v>502</c:v>
                </c:pt>
                <c:pt idx="53">
                  <c:v>491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70704"/>
        <c:axId val="464672664"/>
      </c:scatterChart>
      <c:scatterChart>
        <c:scatterStyle val="lineMarker"/>
        <c:varyColors val="0"/>
        <c:ser>
          <c:idx val="1"/>
          <c:order val="1"/>
          <c:xVal>
            <c:numRef>
              <c:f>'dati calibrazione'!$B$3145:$B$3198</c:f>
              <c:numCache>
                <c:formatCode>General</c:formatCode>
                <c:ptCount val="54"/>
                <c:pt idx="0">
                  <c:v>1165</c:v>
                </c:pt>
                <c:pt idx="1">
                  <c:v>1170</c:v>
                </c:pt>
                <c:pt idx="2">
                  <c:v>1175</c:v>
                </c:pt>
                <c:pt idx="3">
                  <c:v>1180</c:v>
                </c:pt>
                <c:pt idx="4">
                  <c:v>1185</c:v>
                </c:pt>
                <c:pt idx="5">
                  <c:v>1190</c:v>
                </c:pt>
                <c:pt idx="6">
                  <c:v>1195</c:v>
                </c:pt>
                <c:pt idx="7">
                  <c:v>1200</c:v>
                </c:pt>
                <c:pt idx="8">
                  <c:v>1205</c:v>
                </c:pt>
                <c:pt idx="9">
                  <c:v>1210</c:v>
                </c:pt>
                <c:pt idx="10">
                  <c:v>1215</c:v>
                </c:pt>
                <c:pt idx="11">
                  <c:v>1220</c:v>
                </c:pt>
                <c:pt idx="12">
                  <c:v>1225</c:v>
                </c:pt>
                <c:pt idx="13">
                  <c:v>1230</c:v>
                </c:pt>
                <c:pt idx="14">
                  <c:v>1235</c:v>
                </c:pt>
                <c:pt idx="15">
                  <c:v>1240</c:v>
                </c:pt>
                <c:pt idx="16">
                  <c:v>1245</c:v>
                </c:pt>
                <c:pt idx="17">
                  <c:v>1250</c:v>
                </c:pt>
                <c:pt idx="18">
                  <c:v>1255</c:v>
                </c:pt>
                <c:pt idx="19">
                  <c:v>1260</c:v>
                </c:pt>
                <c:pt idx="20">
                  <c:v>1265</c:v>
                </c:pt>
                <c:pt idx="21">
                  <c:v>1270</c:v>
                </c:pt>
                <c:pt idx="22">
                  <c:v>1275</c:v>
                </c:pt>
                <c:pt idx="23">
                  <c:v>1280</c:v>
                </c:pt>
                <c:pt idx="24">
                  <c:v>1285</c:v>
                </c:pt>
                <c:pt idx="25">
                  <c:v>1290</c:v>
                </c:pt>
                <c:pt idx="26">
                  <c:v>1295</c:v>
                </c:pt>
                <c:pt idx="27">
                  <c:v>1300</c:v>
                </c:pt>
                <c:pt idx="28">
                  <c:v>1305</c:v>
                </c:pt>
                <c:pt idx="29">
                  <c:v>1310</c:v>
                </c:pt>
                <c:pt idx="30">
                  <c:v>1315</c:v>
                </c:pt>
                <c:pt idx="31">
                  <c:v>1320</c:v>
                </c:pt>
                <c:pt idx="32">
                  <c:v>1325</c:v>
                </c:pt>
                <c:pt idx="33">
                  <c:v>1330</c:v>
                </c:pt>
                <c:pt idx="34">
                  <c:v>1335</c:v>
                </c:pt>
                <c:pt idx="35">
                  <c:v>1340</c:v>
                </c:pt>
                <c:pt idx="36">
                  <c:v>1345</c:v>
                </c:pt>
                <c:pt idx="37">
                  <c:v>1350</c:v>
                </c:pt>
                <c:pt idx="38">
                  <c:v>1355</c:v>
                </c:pt>
                <c:pt idx="39">
                  <c:v>1360</c:v>
                </c:pt>
                <c:pt idx="40">
                  <c:v>1365</c:v>
                </c:pt>
                <c:pt idx="41">
                  <c:v>1370</c:v>
                </c:pt>
                <c:pt idx="42">
                  <c:v>1375</c:v>
                </c:pt>
                <c:pt idx="43">
                  <c:v>1380</c:v>
                </c:pt>
                <c:pt idx="44">
                  <c:v>1385</c:v>
                </c:pt>
                <c:pt idx="45">
                  <c:v>1390</c:v>
                </c:pt>
                <c:pt idx="46">
                  <c:v>1395</c:v>
                </c:pt>
                <c:pt idx="47">
                  <c:v>1400</c:v>
                </c:pt>
                <c:pt idx="48">
                  <c:v>1405</c:v>
                </c:pt>
                <c:pt idx="49">
                  <c:v>1410</c:v>
                </c:pt>
                <c:pt idx="50">
                  <c:v>1415</c:v>
                </c:pt>
                <c:pt idx="51">
                  <c:v>1420</c:v>
                </c:pt>
                <c:pt idx="52">
                  <c:v>1425</c:v>
                </c:pt>
                <c:pt idx="53">
                  <c:v>1430</c:v>
                </c:pt>
              </c:numCache>
            </c:numRef>
          </c:xVal>
          <c:yVal>
            <c:numRef>
              <c:f>'esempi di calcolo della data'!$K$1:$K$54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0.00E+00">
                  <c:v>3.0152E-4</c:v>
                </c:pt>
                <c:pt idx="3" formatCode="0.00E+00">
                  <c:v>3.0152E-4</c:v>
                </c:pt>
                <c:pt idx="4" formatCode="0.00E+00">
                  <c:v>6.0300000000000004E-8</c:v>
                </c:pt>
                <c:pt idx="5" formatCode="0.00E+00">
                  <c:v>1.2061000000000001E-3</c:v>
                </c:pt>
                <c:pt idx="6" formatCode="0.00E+00">
                  <c:v>1.2061000000000001E-3</c:v>
                </c:pt>
                <c:pt idx="7" formatCode="0.00E+00">
                  <c:v>9.0459999999999998E-5</c:v>
                </c:pt>
                <c:pt idx="8" formatCode="0.00E+00">
                  <c:v>6.0300000000000004E-8</c:v>
                </c:pt>
                <c:pt idx="9" formatCode="0.00E+00">
                  <c:v>2.7136999999999999E-3</c:v>
                </c:pt>
                <c:pt idx="10">
                  <c:v>1.7187E-6</c:v>
                </c:pt>
                <c:pt idx="11">
                  <c:v>2.2252E-5</c:v>
                </c:pt>
                <c:pt idx="12">
                  <c:v>1.0921000000000001E-4</c:v>
                </c:pt>
                <c:pt idx="13">
                  <c:v>1.4744000000000001E-4</c:v>
                </c:pt>
                <c:pt idx="14">
                  <c:v>1.2121E-4</c:v>
                </c:pt>
                <c:pt idx="15">
                  <c:v>1.4873999999999999E-4</c:v>
                </c:pt>
                <c:pt idx="16">
                  <c:v>1.4744000000000001E-4</c:v>
                </c:pt>
                <c:pt idx="17">
                  <c:v>1.3507999999999999E-4</c:v>
                </c:pt>
                <c:pt idx="18">
                  <c:v>1.9656E-4</c:v>
                </c:pt>
                <c:pt idx="19">
                  <c:v>6.7719999999999998E-4</c:v>
                </c:pt>
                <c:pt idx="20">
                  <c:v>2.4103000000000002E-3</c:v>
                </c:pt>
                <c:pt idx="21">
                  <c:v>5.4990000000000004E-3</c:v>
                </c:pt>
                <c:pt idx="22">
                  <c:v>1.1743999999999999E-2</c:v>
                </c:pt>
                <c:pt idx="23">
                  <c:v>2.3615000000000001E-2</c:v>
                </c:pt>
                <c:pt idx="24">
                  <c:v>3.0152000000000002E-2</c:v>
                </c:pt>
                <c:pt idx="25">
                  <c:v>2.6224000000000001E-2</c:v>
                </c:pt>
                <c:pt idx="26">
                  <c:v>1.8383E-2</c:v>
                </c:pt>
                <c:pt idx="27">
                  <c:v>1.0116E-2</c:v>
                </c:pt>
                <c:pt idx="28">
                  <c:v>5.3990000000000002E-3</c:v>
                </c:pt>
                <c:pt idx="29">
                  <c:v>3.2339999999999999E-3</c:v>
                </c:pt>
                <c:pt idx="30">
                  <c:v>1.6646E-3</c:v>
                </c:pt>
                <c:pt idx="31">
                  <c:v>7.4759999999999996E-4</c:v>
                </c:pt>
                <c:pt idx="32">
                  <c:v>2.3693E-4</c:v>
                </c:pt>
                <c:pt idx="33">
                  <c:v>9.7269999999999995E-5</c:v>
                </c:pt>
                <c:pt idx="34">
                  <c:v>5.6530000000000003E-5</c:v>
                </c:pt>
                <c:pt idx="35">
                  <c:v>1.1928E-4</c:v>
                </c:pt>
                <c:pt idx="36">
                  <c:v>2.8634999999999999E-4</c:v>
                </c:pt>
                <c:pt idx="37">
                  <c:v>7.4759999999999996E-4</c:v>
                </c:pt>
                <c:pt idx="38">
                  <c:v>1.6285E-3</c:v>
                </c:pt>
                <c:pt idx="39">
                  <c:v>3.2339999999999999E-3</c:v>
                </c:pt>
                <c:pt idx="40">
                  <c:v>6.3769999999999999E-3</c:v>
                </c:pt>
                <c:pt idx="41">
                  <c:v>1.2503E-2</c:v>
                </c:pt>
                <c:pt idx="42">
                  <c:v>1.5642E-2</c:v>
                </c:pt>
                <c:pt idx="43">
                  <c:v>1.2005999999999999E-2</c:v>
                </c:pt>
                <c:pt idx="44">
                  <c:v>4.947E-3</c:v>
                </c:pt>
                <c:pt idx="45">
                  <c:v>1.0189999999999999E-3</c:v>
                </c:pt>
                <c:pt idx="46">
                  <c:v>1.4572000000000001E-4</c:v>
                </c:pt>
                <c:pt idx="47">
                  <c:v>4.6249999999999999E-5</c:v>
                </c:pt>
                <c:pt idx="48">
                  <c:v>9.8900000000000002E-6</c:v>
                </c:pt>
                <c:pt idx="49">
                  <c:v>1.2965E-6</c:v>
                </c:pt>
                <c:pt idx="50" formatCode="0.00E+00">
                  <c:v>1.2061000000000001E-3</c:v>
                </c:pt>
                <c:pt idx="51" formatCode="0.00E+00">
                  <c:v>3.0152E-4</c:v>
                </c:pt>
                <c:pt idx="52">
                  <c:v>0</c:v>
                </c:pt>
                <c:pt idx="5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1688"/>
        <c:axId val="464660904"/>
      </c:scatterChart>
      <c:valAx>
        <c:axId val="464670704"/>
        <c:scaling>
          <c:orientation val="minMax"/>
          <c:max val="1430"/>
          <c:min val="116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di calendario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72664"/>
        <c:crosses val="autoZero"/>
        <c:crossBetween val="midCat"/>
      </c:valAx>
      <c:valAx>
        <c:axId val="464672664"/>
        <c:scaling>
          <c:orientation val="minMax"/>
          <c:max val="900"/>
          <c:min val="4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data radiocarbonica (BP)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crossAx val="464670704"/>
        <c:crossesAt val="-3500"/>
        <c:crossBetween val="midCat"/>
      </c:valAx>
      <c:valAx>
        <c:axId val="464660904"/>
        <c:scaling>
          <c:orientation val="minMax"/>
          <c:max val="7.5000000000000011E-2"/>
        </c:scaling>
        <c:delete val="0"/>
        <c:axPos val="r"/>
        <c:numFmt formatCode="General" sourceLinked="1"/>
        <c:majorTickMark val="out"/>
        <c:minorTickMark val="none"/>
        <c:tickLblPos val="nextTo"/>
        <c:crossAx val="464661688"/>
        <c:crosses val="max"/>
        <c:crossBetween val="midCat"/>
      </c:valAx>
      <c:valAx>
        <c:axId val="464661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4660904"/>
        <c:crosses val="autoZero"/>
        <c:crossBetween val="midCat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66185476815566E-2"/>
          <c:y val="2.8252405949256338E-2"/>
          <c:w val="0.83216447944006999"/>
          <c:h val="0.7982250656167978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'esempi di calcolo della data'!$G$13:$G$66</c:f>
              <c:numCache>
                <c:formatCode>0.00000</c:formatCode>
                <c:ptCount val="54"/>
                <c:pt idx="0">
                  <c:v>2.0079624266852769E-5</c:v>
                </c:pt>
                <c:pt idx="1">
                  <c:v>3.6178158588741333E-5</c:v>
                </c:pt>
                <c:pt idx="2">
                  <c:v>6.3733197638146159E-5</c:v>
                </c:pt>
                <c:pt idx="3">
                  <c:v>1.0977749920897243E-4</c:v>
                </c:pt>
                <c:pt idx="4">
                  <c:v>1.8487974428751168E-4</c:v>
                </c:pt>
                <c:pt idx="5">
                  <c:v>3.0443438600741708E-4</c:v>
                </c:pt>
                <c:pt idx="6">
                  <c:v>4.9014711602990023E-4</c:v>
                </c:pt>
                <c:pt idx="7">
                  <c:v>7.71591745318255E-4</c:v>
                </c:pt>
                <c:pt idx="8">
                  <c:v>1.1876188116721046E-3</c:v>
                </c:pt>
                <c:pt idx="9">
                  <c:v>1.7872896384120928E-3</c:v>
                </c:pt>
                <c:pt idx="10">
                  <c:v>2.6299117851424458E-3</c:v>
                </c:pt>
                <c:pt idx="11">
                  <c:v>3.7836921942100621E-3</c:v>
                </c:pt>
                <c:pt idx="12">
                  <c:v>5.3225382479987525E-3</c:v>
                </c:pt>
                <c:pt idx="13">
                  <c:v>7.3206586530944317E-3</c:v>
                </c:pt>
                <c:pt idx="14">
                  <c:v>9.8448679968125077E-3</c:v>
                </c:pt>
                <c:pt idx="15">
                  <c:v>1.2944879491060149E-2</c:v>
                </c:pt>
                <c:pt idx="16">
                  <c:v>1.6642344216335841E-2</c:v>
                </c:pt>
                <c:pt idx="17">
                  <c:v>2.0919888384974075E-2</c:v>
                </c:pt>
                <c:pt idx="18">
                  <c:v>2.5711807028591337E-2</c:v>
                </c:pt>
                <c:pt idx="19">
                  <c:v>3.0898273354775279E-2</c:v>
                </c:pt>
                <c:pt idx="20">
                  <c:v>3.6304812340811038E-2</c:v>
                </c:pt>
                <c:pt idx="21">
                  <c:v>4.1708306426834353E-2</c:v>
                </c:pt>
                <c:pt idx="22">
                  <c:v>4.6849966978809103E-2</c:v>
                </c:pt>
                <c:pt idx="23">
                  <c:v>5.1454622556738369E-2</c:v>
                </c:pt>
                <c:pt idx="24">
                  <c:v>5.5254528666663333E-2</c:v>
                </c:pt>
                <c:pt idx="25">
                  <c:v>5.8014924931927635E-2</c:v>
                </c:pt>
                <c:pt idx="26">
                  <c:v>5.9557980714396941E-2</c:v>
                </c:pt>
                <c:pt idx="27">
                  <c:v>5.978174243307776E-2</c:v>
                </c:pt>
                <c:pt idx="28">
                  <c:v>5.8671277900401365E-2</c:v>
                </c:pt>
                <c:pt idx="29">
                  <c:v>5.630032477934116E-2</c:v>
                </c:pt>
                <c:pt idx="30">
                  <c:v>5.2823190265204982E-2</c:v>
                </c:pt>
                <c:pt idx="31">
                  <c:v>4.845813861290027E-2</c:v>
                </c:pt>
                <c:pt idx="32">
                  <c:v>4.3464751699297942E-2</c:v>
                </c:pt>
                <c:pt idx="33">
                  <c:v>3.8118521928332302E-2</c:v>
                </c:pt>
                <c:pt idx="34">
                  <c:v>3.2686112838324656E-2</c:v>
                </c:pt>
                <c:pt idx="35">
                  <c:v>2.7404310097623404E-2</c:v>
                </c:pt>
                <c:pt idx="36">
                  <c:v>2.2464814919132495E-2</c:v>
                </c:pt>
                <c:pt idx="37">
                  <c:v>1.8005914798869104E-2</c:v>
                </c:pt>
                <c:pt idx="38">
                  <c:v>1.41109388822951E-2</c:v>
                </c:pt>
                <c:pt idx="39">
                  <c:v>1.0812472229191249E-2</c:v>
                </c:pt>
                <c:pt idx="40">
                  <c:v>8.1006985917638583E-3</c:v>
                </c:pt>
                <c:pt idx="41">
                  <c:v>5.9340105743236754E-3</c:v>
                </c:pt>
                <c:pt idx="42">
                  <c:v>4.2501331159941228E-3</c:v>
                </c:pt>
                <c:pt idx="43">
                  <c:v>2.9763576976656746E-3</c:v>
                </c:pt>
                <c:pt idx="44">
                  <c:v>2.0379620304891589E-3</c:v>
                </c:pt>
                <c:pt idx="45">
                  <c:v>1.3643802604045205E-3</c:v>
                </c:pt>
                <c:pt idx="46">
                  <c:v>8.9310627507526894E-4</c:v>
                </c:pt>
                <c:pt idx="47">
                  <c:v>5.7160922385937098E-4</c:v>
                </c:pt>
                <c:pt idx="48">
                  <c:v>3.5770391203368546E-4</c:v>
                </c:pt>
                <c:pt idx="49">
                  <c:v>2.1886510537350842E-4</c:v>
                </c:pt>
                <c:pt idx="50">
                  <c:v>1.3093559784833805E-4</c:v>
                </c:pt>
                <c:pt idx="51">
                  <c:v>7.6589162333381378E-5</c:v>
                </c:pt>
                <c:pt idx="52">
                  <c:v>4.3803143439763973E-5</c:v>
                </c:pt>
                <c:pt idx="53">
                  <c:v>2.449467097919215E-5</c:v>
                </c:pt>
              </c:numCache>
            </c:numRef>
          </c:xVal>
          <c:yVal>
            <c:numRef>
              <c:f>'esempi di calcolo della data'!$H$13:$H$66</c:f>
              <c:numCache>
                <c:formatCode>General</c:formatCode>
                <c:ptCount val="54"/>
                <c:pt idx="0">
                  <c:v>4630</c:v>
                </c:pt>
                <c:pt idx="1">
                  <c:v>4627</c:v>
                </c:pt>
                <c:pt idx="2">
                  <c:v>4624</c:v>
                </c:pt>
                <c:pt idx="3">
                  <c:v>4621</c:v>
                </c:pt>
                <c:pt idx="4">
                  <c:v>4618</c:v>
                </c:pt>
                <c:pt idx="5">
                  <c:v>4615</c:v>
                </c:pt>
                <c:pt idx="6">
                  <c:v>4612</c:v>
                </c:pt>
                <c:pt idx="7">
                  <c:v>4609</c:v>
                </c:pt>
                <c:pt idx="8">
                  <c:v>4606</c:v>
                </c:pt>
                <c:pt idx="9">
                  <c:v>4603</c:v>
                </c:pt>
                <c:pt idx="10">
                  <c:v>4600</c:v>
                </c:pt>
                <c:pt idx="11">
                  <c:v>4597</c:v>
                </c:pt>
                <c:pt idx="12">
                  <c:v>4594</c:v>
                </c:pt>
                <c:pt idx="13">
                  <c:v>4591</c:v>
                </c:pt>
                <c:pt idx="14">
                  <c:v>4588</c:v>
                </c:pt>
                <c:pt idx="15">
                  <c:v>4585</c:v>
                </c:pt>
                <c:pt idx="16">
                  <c:v>4582</c:v>
                </c:pt>
                <c:pt idx="17">
                  <c:v>4579</c:v>
                </c:pt>
                <c:pt idx="18">
                  <c:v>4576</c:v>
                </c:pt>
                <c:pt idx="19">
                  <c:v>4573</c:v>
                </c:pt>
                <c:pt idx="20">
                  <c:v>4570</c:v>
                </c:pt>
                <c:pt idx="21">
                  <c:v>4567</c:v>
                </c:pt>
                <c:pt idx="22">
                  <c:v>4564</c:v>
                </c:pt>
                <c:pt idx="23">
                  <c:v>4561</c:v>
                </c:pt>
                <c:pt idx="24">
                  <c:v>4558</c:v>
                </c:pt>
                <c:pt idx="25">
                  <c:v>4555</c:v>
                </c:pt>
                <c:pt idx="26">
                  <c:v>4552</c:v>
                </c:pt>
                <c:pt idx="27">
                  <c:v>4549</c:v>
                </c:pt>
                <c:pt idx="28">
                  <c:v>4546</c:v>
                </c:pt>
                <c:pt idx="29">
                  <c:v>4543</c:v>
                </c:pt>
                <c:pt idx="30">
                  <c:v>4540</c:v>
                </c:pt>
                <c:pt idx="31">
                  <c:v>4537</c:v>
                </c:pt>
                <c:pt idx="32">
                  <c:v>4534</c:v>
                </c:pt>
                <c:pt idx="33">
                  <c:v>4531</c:v>
                </c:pt>
                <c:pt idx="34">
                  <c:v>4528</c:v>
                </c:pt>
                <c:pt idx="35">
                  <c:v>4525</c:v>
                </c:pt>
                <c:pt idx="36">
                  <c:v>4522</c:v>
                </c:pt>
                <c:pt idx="37">
                  <c:v>4519</c:v>
                </c:pt>
                <c:pt idx="38">
                  <c:v>4516</c:v>
                </c:pt>
                <c:pt idx="39">
                  <c:v>4513</c:v>
                </c:pt>
                <c:pt idx="40">
                  <c:v>4510</c:v>
                </c:pt>
                <c:pt idx="41">
                  <c:v>4507</c:v>
                </c:pt>
                <c:pt idx="42">
                  <c:v>4504</c:v>
                </c:pt>
                <c:pt idx="43">
                  <c:v>4501</c:v>
                </c:pt>
                <c:pt idx="44">
                  <c:v>4498</c:v>
                </c:pt>
                <c:pt idx="45">
                  <c:v>4495</c:v>
                </c:pt>
                <c:pt idx="46">
                  <c:v>4492</c:v>
                </c:pt>
                <c:pt idx="47">
                  <c:v>4489</c:v>
                </c:pt>
                <c:pt idx="48">
                  <c:v>4486</c:v>
                </c:pt>
                <c:pt idx="49">
                  <c:v>4483</c:v>
                </c:pt>
                <c:pt idx="50">
                  <c:v>4480</c:v>
                </c:pt>
                <c:pt idx="51">
                  <c:v>4477</c:v>
                </c:pt>
                <c:pt idx="52">
                  <c:v>4474</c:v>
                </c:pt>
                <c:pt idx="53">
                  <c:v>4471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662472"/>
        <c:axId val="464664432"/>
      </c:scatterChart>
      <c:valAx>
        <c:axId val="464662472"/>
        <c:scaling>
          <c:orientation val="minMax"/>
        </c:scaling>
        <c:delete val="0"/>
        <c:axPos val="b"/>
        <c:numFmt formatCode="0.00000" sourceLinked="1"/>
        <c:majorTickMark val="out"/>
        <c:minorTickMark val="none"/>
        <c:tickLblPos val="none"/>
        <c:spPr>
          <a:ln>
            <a:noFill/>
          </a:ln>
        </c:spPr>
        <c:crossAx val="464664432"/>
        <c:crosses val="autoZero"/>
        <c:crossBetween val="midCat"/>
      </c:valAx>
      <c:valAx>
        <c:axId val="464664432"/>
        <c:scaling>
          <c:orientation val="minMax"/>
        </c:scaling>
        <c:delete val="0"/>
        <c:axPos val="l"/>
        <c:numFmt formatCode="General" sourceLinked="1"/>
        <c:majorTickMark val="out"/>
        <c:minorTickMark val="in"/>
        <c:tickLblPos val="none"/>
        <c:spPr>
          <a:ln>
            <a:noFill/>
          </a:ln>
        </c:spPr>
        <c:crossAx val="464662472"/>
        <c:crosses val="autoZero"/>
        <c:crossBetween val="midCat"/>
        <c:majorUnit val="20"/>
        <c:min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decadimento!$A$1:$A$251</c:f>
              <c:numCache>
                <c:formatCode>General</c:formatCode>
                <c:ptCount val="25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</c:numCache>
            </c:numRef>
          </c:xVal>
          <c:yVal>
            <c:numRef>
              <c:f>decadimento!$B$1:$B$251</c:f>
              <c:numCache>
                <c:formatCode>0.000</c:formatCode>
                <c:ptCount val="251"/>
                <c:pt idx="0">
                  <c:v>1</c:v>
                </c:pt>
                <c:pt idx="1">
                  <c:v>0.98762840130790253</c:v>
                </c:pt>
                <c:pt idx="2">
                  <c:v>0.97540985907000322</c:v>
                </c:pt>
                <c:pt idx="3">
                  <c:v>0.9633424797332738</c:v>
                </c:pt>
                <c:pt idx="4">
                  <c:v>0.95142439317096361</c:v>
                </c:pt>
                <c:pt idx="5">
                  <c:v>0.93965375239278004</c:v>
                </c:pt>
                <c:pt idx="6">
                  <c:v>0.92802873325865298</c:v>
                </c:pt>
                <c:pt idx="7">
                  <c:v>0.91654753419604129</c:v>
                </c:pt>
                <c:pt idx="8">
                  <c:v>0.90520837592073644</c:v>
                </c:pt>
                <c:pt idx="9">
                  <c:v>0.89400950116111966</c:v>
                </c:pt>
                <c:pt idx="10">
                  <c:v>0.88294917438583198</c:v>
                </c:pt>
                <c:pt idx="11">
                  <c:v>0.87202568153481164</c:v>
                </c:pt>
                <c:pt idx="12">
                  <c:v>0.86123732975366019</c:v>
                </c:pt>
                <c:pt idx="13">
                  <c:v>0.85058244713129416</c:v>
                </c:pt>
                <c:pt idx="14">
                  <c:v>0.84005938244084355</c:v>
                </c:pt>
                <c:pt idx="15">
                  <c:v>0.82966650488375415</c:v>
                </c:pt>
                <c:pt idx="16">
                  <c:v>0.8194022038370572</c:v>
                </c:pt>
                <c:pt idx="17">
                  <c:v>0.80926488860376478</c:v>
                </c:pt>
                <c:pt idx="18">
                  <c:v>0.79925298816635404</c:v>
                </c:pt>
                <c:pt idx="19">
                  <c:v>0.78936495094330017</c:v>
                </c:pt>
                <c:pt idx="20">
                  <c:v>0.77959924454862239</c:v>
                </c:pt>
                <c:pt idx="21">
                  <c:v>0.7699543555544045</c:v>
                </c:pt>
                <c:pt idx="22">
                  <c:v>0.76042878925625279</c:v>
                </c:pt>
                <c:pt idx="23">
                  <c:v>0.75102106944165681</c:v>
                </c:pt>
                <c:pt idx="24">
                  <c:v>0.74172973816121468</c:v>
                </c:pt>
                <c:pt idx="25">
                  <c:v>0.73255335550268963</c:v>
                </c:pt>
                <c:pt idx="26">
                  <c:v>0.72349049936786092</c:v>
                </c:pt>
                <c:pt idx="27">
                  <c:v>0.71453976525213647</c:v>
                </c:pt>
                <c:pt idx="28">
                  <c:v>0.70569976602689144</c:v>
                </c:pt>
                <c:pt idx="29">
                  <c:v>0.6969691317244997</c:v>
                </c:pt>
                <c:pt idx="30">
                  <c:v>0.68834650932602448</c:v>
                </c:pt>
                <c:pt idx="31">
                  <c:v>0.67983056255153673</c:v>
                </c:pt>
                <c:pt idx="32">
                  <c:v>0.67141997165302625</c:v>
                </c:pt>
                <c:pt idx="33">
                  <c:v>0.66311343320987548</c:v>
                </c:pt>
                <c:pt idx="34">
                  <c:v>0.6549096599268639</c:v>
                </c:pt>
                <c:pt idx="35">
                  <c:v>0.64680738043467068</c:v>
                </c:pt>
                <c:pt idx="36">
                  <c:v>0.63880533909284609</c:v>
                </c:pt>
                <c:pt idx="37">
                  <c:v>0.63090229579522017</c:v>
                </c:pt>
                <c:pt idx="38">
                  <c:v>0.62309702577771864</c:v>
                </c:pt>
                <c:pt idx="39">
                  <c:v>0.61538831942855721</c:v>
                </c:pt>
                <c:pt idx="40">
                  <c:v>0.60777498210078273</c:v>
                </c:pt>
                <c:pt idx="41">
                  <c:v>0.60025583392713511</c:v>
                </c:pt>
                <c:pt idx="42">
                  <c:v>0.59282970963719828</c:v>
                </c:pt>
                <c:pt idx="43">
                  <c:v>0.58549545837681416</c:v>
                </c:pt>
                <c:pt idx="44">
                  <c:v>0.57825194352973053</c:v>
                </c:pt>
                <c:pt idx="45">
                  <c:v>0.57109804254145524</c:v>
                </c:pt>
                <c:pt idx="46">
                  <c:v>0.56403264674528997</c:v>
                </c:pt>
                <c:pt idx="47">
                  <c:v>0.55705466119051561</c:v>
                </c:pt>
                <c:pt idx="48">
                  <c:v>0.55016300447270416</c:v>
                </c:pt>
                <c:pt idx="49">
                  <c:v>0.54335660856612922</c:v>
                </c:pt>
                <c:pt idx="50">
                  <c:v>0.5366344186582499</c:v>
                </c:pt>
                <c:pt idx="51">
                  <c:v>0.5299953929862431</c:v>
                </c:pt>
                <c:pt idx="52">
                  <c:v>0.52343850267555669</c:v>
                </c:pt>
                <c:pt idx="53">
                  <c:v>0.51696273158046235</c:v>
                </c:pt>
                <c:pt idx="54">
                  <c:v>0.51056707612657826</c:v>
                </c:pt>
                <c:pt idx="55">
                  <c:v>0.50425054515534273</c:v>
                </c:pt>
                <c:pt idx="56">
                  <c:v>0.49801215977040936</c:v>
                </c:pt>
                <c:pt idx="57">
                  <c:v>0.49185095318594507</c:v>
                </c:pt>
                <c:pt idx="58">
                  <c:v>0.48576597057680299</c:v>
                </c:pt>
                <c:pt idx="59">
                  <c:v>0.47975626893054946</c:v>
                </c:pt>
                <c:pt idx="60">
                  <c:v>0.47382091690132272</c:v>
                </c:pt>
                <c:pt idx="61">
                  <c:v>0.46795899466549784</c:v>
                </c:pt>
                <c:pt idx="62">
                  <c:v>0.46216959377913897</c:v>
                </c:pt>
                <c:pt idx="63">
                  <c:v>0.45645181703721366</c:v>
                </c:pt>
                <c:pt idx="64">
                  <c:v>0.45080477833455057</c:v>
                </c:pt>
                <c:pt idx="65">
                  <c:v>0.44522760252851551</c:v>
                </c:pt>
                <c:pt idx="66">
                  <c:v>0.43971942530338803</c:v>
                </c:pt>
                <c:pt idx="67">
                  <c:v>0.43427939303641477</c:v>
                </c:pt>
                <c:pt idx="68">
                  <c:v>0.42890666266552052</c:v>
                </c:pt>
                <c:pt idx="69">
                  <c:v>0.42360040155865586</c:v>
                </c:pt>
                <c:pt idx="70">
                  <c:v>0.41835978738476082</c:v>
                </c:pt>
                <c:pt idx="71">
                  <c:v>0.41318400798632532</c:v>
                </c:pt>
                <c:pt idx="72">
                  <c:v>0.40807226125352608</c:v>
                </c:pt>
                <c:pt idx="73">
                  <c:v>0.40302375499992071</c:v>
                </c:pt>
                <c:pt idx="74">
                  <c:v>0.39803770683967943</c:v>
                </c:pt>
                <c:pt idx="75">
                  <c:v>0.39311334406633619</c:v>
                </c:pt>
                <c:pt idx="76">
                  <c:v>0.38824990353303901</c:v>
                </c:pt>
                <c:pt idx="77">
                  <c:v>0.38344663153428266</c:v>
                </c:pt>
                <c:pt idx="78">
                  <c:v>0.37870278368910393</c:v>
                </c:pt>
                <c:pt idx="79">
                  <c:v>0.37401762482572209</c:v>
                </c:pt>
                <c:pt idx="80">
                  <c:v>0.36939042886760681</c:v>
                </c:pt>
                <c:pt idx="81">
                  <c:v>0.36482047872095497</c:v>
                </c:pt>
                <c:pt idx="82">
                  <c:v>0.3603070661635604</c:v>
                </c:pt>
                <c:pt idx="83">
                  <c:v>0.35584949173505781</c:v>
                </c:pt>
                <c:pt idx="84">
                  <c:v>0.35144706462852482</c:v>
                </c:pt>
                <c:pt idx="85">
                  <c:v>0.34709910258342502</c:v>
                </c:pt>
                <c:pt idx="86">
                  <c:v>0.3428049317798757</c:v>
                </c:pt>
                <c:pt idx="87">
                  <c:v>0.33856388673422316</c:v>
                </c:pt>
                <c:pt idx="88">
                  <c:v>0.33437531019591066</c:v>
                </c:pt>
                <c:pt idx="89">
                  <c:v>0.33023855304562122</c:v>
                </c:pt>
                <c:pt idx="90">
                  <c:v>0.32615297419468181</c:v>
                </c:pt>
                <c:pt idx="91">
                  <c:v>0.32211794048571113</c:v>
                </c:pt>
                <c:pt idx="92">
                  <c:v>0.31813282659449704</c:v>
                </c:pt>
                <c:pt idx="93">
                  <c:v>0.31419701493308727</c:v>
                </c:pt>
                <c:pt idx="94">
                  <c:v>0.31030989555408012</c:v>
                </c:pt>
                <c:pt idx="95">
                  <c:v>0.3064708660560983</c:v>
                </c:pt>
                <c:pt idx="96">
                  <c:v>0.30267933149043269</c:v>
                </c:pt>
                <c:pt idx="97">
                  <c:v>0.29893470426884072</c:v>
                </c:pt>
                <c:pt idx="98">
                  <c:v>0.2952364040724858</c:v>
                </c:pt>
                <c:pt idx="99">
                  <c:v>0.29158385776200302</c:v>
                </c:pt>
                <c:pt idx="100">
                  <c:v>0.28797649928867786</c:v>
                </c:pt>
                <c:pt idx="101">
                  <c:v>0.28441376960672327</c:v>
                </c:pt>
                <c:pt idx="102">
                  <c:v>0.28089511658664218</c:v>
                </c:pt>
                <c:pt idx="103">
                  <c:v>0.27741999492966229</c:v>
                </c:pt>
                <c:pt idx="104">
                  <c:v>0.27398786608322878</c:v>
                </c:pt>
                <c:pt idx="105">
                  <c:v>0.27059819815754288</c:v>
                </c:pt>
                <c:pt idx="106">
                  <c:v>0.26725046584313317</c:v>
                </c:pt>
                <c:pt idx="107">
                  <c:v>0.26394415032944579</c:v>
                </c:pt>
                <c:pt idx="108">
                  <c:v>0.26067873922444318</c:v>
                </c:pt>
                <c:pt idx="109">
                  <c:v>0.25745372647519643</c:v>
                </c:pt>
                <c:pt idx="110">
                  <c:v>0.25426861228946029</c:v>
                </c:pt>
                <c:pt idx="111">
                  <c:v>0.25112290305821855</c:v>
                </c:pt>
                <c:pt idx="112">
                  <c:v>0.24801611127918774</c:v>
                </c:pt>
                <c:pt idx="113">
                  <c:v>0.24494775548126702</c:v>
                </c:pt>
                <c:pt idx="114">
                  <c:v>0.24191736014992274</c:v>
                </c:pt>
                <c:pt idx="115">
                  <c:v>0.23892445565349632</c:v>
                </c:pt>
                <c:pt idx="116">
                  <c:v>0.23596857817042341</c:v>
                </c:pt>
                <c:pt idx="117">
                  <c:v>0.23304926961735406</c:v>
                </c:pt>
                <c:pt idx="118">
                  <c:v>0.23016607757816171</c:v>
                </c:pt>
                <c:pt idx="119">
                  <c:v>0.22731855523383054</c:v>
                </c:pt>
                <c:pt idx="120">
                  <c:v>0.22450626129321019</c:v>
                </c:pt>
                <c:pt idx="121">
                  <c:v>0.2217287599246274</c:v>
                </c:pt>
                <c:pt idx="122">
                  <c:v>0.21898562068834346</c:v>
                </c:pt>
                <c:pt idx="123">
                  <c:v>0.21627641846984738</c:v>
                </c:pt>
                <c:pt idx="124">
                  <c:v>0.21360073341397431</c:v>
                </c:pt>
                <c:pt idx="125">
                  <c:v>0.21095815085983891</c:v>
                </c:pt>
                <c:pt idx="126">
                  <c:v>0.20834826127657399</c:v>
                </c:pt>
                <c:pt idx="127">
                  <c:v>0.20577066019986393</c:v>
                </c:pt>
                <c:pt idx="128">
                  <c:v>0.20322494816926329</c:v>
                </c:pt>
                <c:pt idx="129">
                  <c:v>0.20071073066629083</c:v>
                </c:pt>
                <c:pt idx="130">
                  <c:v>0.19822761805328978</c:v>
                </c:pt>
                <c:pt idx="131">
                  <c:v>0.1957752255130441</c:v>
                </c:pt>
                <c:pt idx="132">
                  <c:v>0.19335317298914187</c:v>
                </c:pt>
                <c:pt idx="133">
                  <c:v>0.19096108512707649</c:v>
                </c:pt>
                <c:pt idx="134">
                  <c:v>0.18859859121607681</c:v>
                </c:pt>
                <c:pt idx="135">
                  <c:v>0.18626532513165656</c:v>
                </c:pt>
                <c:pt idx="136">
                  <c:v>0.18396092527887462</c:v>
                </c:pt>
                <c:pt idx="137">
                  <c:v>0.18168503453629747</c:v>
                </c:pt>
                <c:pt idx="138">
                  <c:v>0.17943730020065451</c:v>
                </c:pt>
                <c:pt idx="139">
                  <c:v>0.17721737393217857</c:v>
                </c:pt>
                <c:pt idx="140">
                  <c:v>0.17502491170062226</c:v>
                </c:pt>
                <c:pt idx="141">
                  <c:v>0.17285957373194238</c:v>
                </c:pt>
                <c:pt idx="142">
                  <c:v>0.17072102445564374</c:v>
                </c:pt>
                <c:pt idx="143">
                  <c:v>0.16860893245277475</c:v>
                </c:pt>
                <c:pt idx="144">
                  <c:v>0.16652297040456604</c:v>
                </c:pt>
                <c:pt idx="145">
                  <c:v>0.16446281504170471</c:v>
                </c:pt>
                <c:pt idx="146">
                  <c:v>0.16242814709423611</c:v>
                </c:pt>
                <c:pt idx="147">
                  <c:v>0.16041865124208521</c:v>
                </c:pt>
                <c:pt idx="148">
                  <c:v>0.15843401606619059</c:v>
                </c:pt>
                <c:pt idx="149">
                  <c:v>0.15647393400024234</c:v>
                </c:pt>
                <c:pt idx="150">
                  <c:v>0.15453810128301759</c:v>
                </c:pt>
                <c:pt idx="151">
                  <c:v>0.15262621791130537</c:v>
                </c:pt>
                <c:pt idx="152">
                  <c:v>0.15073798759341409</c:v>
                </c:pt>
                <c:pt idx="153">
                  <c:v>0.14887311770325398</c:v>
                </c:pt>
                <c:pt idx="154">
                  <c:v>0.14703131923498791</c:v>
                </c:pt>
                <c:pt idx="155">
                  <c:v>0.14521230675824298</c:v>
                </c:pt>
                <c:pt idx="156">
                  <c:v>0.14341579837387625</c:v>
                </c:pt>
                <c:pt idx="157">
                  <c:v>0.14164151567028785</c:v>
                </c:pt>
                <c:pt idx="158">
                  <c:v>0.13988918368027461</c:v>
                </c:pt>
                <c:pt idx="159">
                  <c:v>0.13815853083841717</c:v>
                </c:pt>
                <c:pt idx="160">
                  <c:v>0.13644928893899447</c:v>
                </c:pt>
                <c:pt idx="161">
                  <c:v>0.13476119309441917</c:v>
                </c:pt>
                <c:pt idx="162">
                  <c:v>0.13309398169418674</c:v>
                </c:pt>
                <c:pt idx="163">
                  <c:v>0.13144739636433289</c:v>
                </c:pt>
                <c:pt idx="164">
                  <c:v>0.12982118192739228</c:v>
                </c:pt>
                <c:pt idx="165">
                  <c:v>0.12821508636285278</c:v>
                </c:pt>
                <c:pt idx="166">
                  <c:v>0.12662886076809898</c:v>
                </c:pt>
                <c:pt idx="167">
                  <c:v>0.12506225931983858</c:v>
                </c:pt>
                <c:pt idx="168">
                  <c:v>0.1235150392360065</c:v>
                </c:pt>
                <c:pt idx="169">
                  <c:v>0.12198696073813993</c:v>
                </c:pt>
                <c:pt idx="170">
                  <c:v>0.120477787014219</c:v>
                </c:pt>
                <c:pt idx="171">
                  <c:v>0.11898728418196708</c:v>
                </c:pt>
                <c:pt idx="172">
                  <c:v>0.11751522125260522</c:v>
                </c:pt>
                <c:pt idx="173">
                  <c:v>0.11606137009505493</c:v>
                </c:pt>
                <c:pt idx="174">
                  <c:v>0.1146255054005839</c:v>
                </c:pt>
                <c:pt idx="175">
                  <c:v>0.11320740464788906</c:v>
                </c:pt>
                <c:pt idx="176">
                  <c:v>0.11180684806861148</c:v>
                </c:pt>
                <c:pt idx="177">
                  <c:v>0.11042361861327829</c:v>
                </c:pt>
                <c:pt idx="178">
                  <c:v>0.10905750191766557</c:v>
                </c:pt>
                <c:pt idx="179">
                  <c:v>0.10770828626957756</c:v>
                </c:pt>
                <c:pt idx="180">
                  <c:v>0.10637576257603679</c:v>
                </c:pt>
                <c:pt idx="181">
                  <c:v>0.10505972433088021</c:v>
                </c:pt>
                <c:pt idx="182">
                  <c:v>0.10375996758275616</c:v>
                </c:pt>
                <c:pt idx="183">
                  <c:v>0.10247629090351724</c:v>
                </c:pt>
                <c:pt idx="184">
                  <c:v>0.10120849535700432</c:v>
                </c:pt>
                <c:pt idx="185">
                  <c:v>9.9956384468216447E-2</c:v>
                </c:pt>
                <c:pt idx="186">
                  <c:v>9.8719764192862658E-2</c:v>
                </c:pt>
                <c:pt idx="187">
                  <c:v>9.7498442887290052E-2</c:v>
                </c:pt>
                <c:pt idx="188">
                  <c:v>9.6292231278784113E-2</c:v>
                </c:pt>
                <c:pt idx="189">
                  <c:v>9.5100942436236346E-2</c:v>
                </c:pt>
                <c:pt idx="190">
                  <c:v>9.3924391741174951E-2</c:v>
                </c:pt>
                <c:pt idx="191">
                  <c:v>9.2762396859153773E-2</c:v>
                </c:pt>
                <c:pt idx="192">
                  <c:v>9.1614777711495232E-2</c:v>
                </c:pt>
                <c:pt idx="193">
                  <c:v>9.0481356447382935E-2</c:v>
                </c:pt>
                <c:pt idx="194">
                  <c:v>8.9361957416299279E-2</c:v>
                </c:pt>
                <c:pt idx="195">
                  <c:v>8.8256407140804502E-2</c:v>
                </c:pt>
                <c:pt idx="196">
                  <c:v>8.7164534289652096E-2</c:v>
                </c:pt>
                <c:pt idx="197">
                  <c:v>8.6086169651236943E-2</c:v>
                </c:pt>
                <c:pt idx="198">
                  <c:v>8.5021146107372006E-2</c:v>
                </c:pt>
                <c:pt idx="199">
                  <c:v>8.3969298607389414E-2</c:v>
                </c:pt>
                <c:pt idx="200">
                  <c:v>8.2930464142561888E-2</c:v>
                </c:pt>
                <c:pt idx="201">
                  <c:v>8.1904481720840722E-2</c:v>
                </c:pt>
                <c:pt idx="202">
                  <c:v>8.0891192341906268E-2</c:v>
                </c:pt>
                <c:pt idx="203">
                  <c:v>7.9890438972526928E-2</c:v>
                </c:pt>
                <c:pt idx="204">
                  <c:v>7.8902066522223313E-2</c:v>
                </c:pt>
                <c:pt idx="205">
                  <c:v>7.792592181923319E-2</c:v>
                </c:pt>
                <c:pt idx="206">
                  <c:v>7.6961853586773862E-2</c:v>
                </c:pt>
                <c:pt idx="207">
                  <c:v>7.6009712419598321E-2</c:v>
                </c:pt>
                <c:pt idx="208">
                  <c:v>7.5069350760841314E-2</c:v>
                </c:pt>
                <c:pt idx="209">
                  <c:v>7.4140622879151866E-2</c:v>
                </c:pt>
                <c:pt idx="210">
                  <c:v>7.3223384846108852E-2</c:v>
                </c:pt>
                <c:pt idx="211">
                  <c:v>7.2317494513915809E-2</c:v>
                </c:pt>
                <c:pt idx="212">
                  <c:v>7.142281149337168E-2</c:v>
                </c:pt>
                <c:pt idx="213">
                  <c:v>7.0539197132114345E-2</c:v>
                </c:pt>
                <c:pt idx="214">
                  <c:v>6.9666514493133075E-2</c:v>
                </c:pt>
                <c:pt idx="215">
                  <c:v>6.8804628333546836E-2</c:v>
                </c:pt>
                <c:pt idx="216">
                  <c:v>6.7953405083645266E-2</c:v>
                </c:pt>
                <c:pt idx="217">
                  <c:v>6.7112712826188858E-2</c:v>
                </c:pt>
                <c:pt idx="218">
                  <c:v>6.6282421275965259E-2</c:v>
                </c:pt>
                <c:pt idx="219">
                  <c:v>6.5462401759598471E-2</c:v>
                </c:pt>
                <c:pt idx="220">
                  <c:v>6.4652527195607878E-2</c:v>
                </c:pt>
                <c:pt idx="221">
                  <c:v>6.3852672074713901E-2</c:v>
                </c:pt>
                <c:pt idx="222">
                  <c:v>6.3062712440387428E-2</c:v>
                </c:pt>
                <c:pt idx="223">
                  <c:v>6.228252586963981E-2</c:v>
                </c:pt>
                <c:pt idx="224">
                  <c:v>6.1511991454050445E-2</c:v>
                </c:pt>
                <c:pt idx="225">
                  <c:v>6.0750989781029198E-2</c:v>
                </c:pt>
                <c:pt idx="226">
                  <c:v>5.9999402915310578E-2</c:v>
                </c:pt>
                <c:pt idx="227">
                  <c:v>5.9257114380676892E-2</c:v>
                </c:pt>
                <c:pt idx="228">
                  <c:v>5.8524009141907432E-2</c:v>
                </c:pt>
                <c:pt idx="229">
                  <c:v>5.7799973586951131E-2</c:v>
                </c:pt>
                <c:pt idx="230">
                  <c:v>5.7084895509319528E-2</c:v>
                </c:pt>
                <c:pt idx="231">
                  <c:v>5.6378664090697903E-2</c:v>
                </c:pt>
                <c:pt idx="232">
                  <c:v>5.5681169883771219E-2</c:v>
                </c:pt>
                <c:pt idx="233">
                  <c:v>5.4992304795262695E-2</c:v>
                </c:pt>
                <c:pt idx="234">
                  <c:v>5.4311962069182186E-2</c:v>
                </c:pt>
                <c:pt idx="235">
                  <c:v>5.3640036270281841E-2</c:v>
                </c:pt>
                <c:pt idx="236">
                  <c:v>5.2976423267716358E-2</c:v>
                </c:pt>
                <c:pt idx="237">
                  <c:v>5.2321020218905473E-2</c:v>
                </c:pt>
                <c:pt idx="238">
                  <c:v>5.1673725553596069E-2</c:v>
                </c:pt>
                <c:pt idx="239">
                  <c:v>5.1034438958121396E-2</c:v>
                </c:pt>
                <c:pt idx="240">
                  <c:v>5.0403061359855166E-2</c:v>
                </c:pt>
                <c:pt idx="241">
                  <c:v>4.9779494911857868E-2</c:v>
                </c:pt>
                <c:pt idx="242">
                  <c:v>4.916364297771305E-2</c:v>
                </c:pt>
                <c:pt idx="243">
                  <c:v>4.855541011655122E-2</c:v>
                </c:pt>
                <c:pt idx="244">
                  <c:v>4.7954702068259039E-2</c:v>
                </c:pt>
                <c:pt idx="245">
                  <c:v>4.7361425738871435E-2</c:v>
                </c:pt>
                <c:pt idx="246">
                  <c:v>4.6775489186144534E-2</c:v>
                </c:pt>
                <c:pt idx="247">
                  <c:v>4.6196801605307029E-2</c:v>
                </c:pt>
                <c:pt idx="248">
                  <c:v>4.5625273314987717E-2</c:v>
                </c:pt>
                <c:pt idx="249">
                  <c:v>4.5060815743317426E-2</c:v>
                </c:pt>
                <c:pt idx="250">
                  <c:v>4.4503341414202549E-2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33304"/>
        <c:axId val="452933696"/>
      </c:scatterChart>
      <c:valAx>
        <c:axId val="452933304"/>
        <c:scaling>
          <c:orientation val="minMax"/>
          <c:max val="25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Tempo BP</a:t>
                </a:r>
              </a:p>
            </c:rich>
          </c:tx>
          <c:overlay val="0"/>
        </c:title>
        <c:numFmt formatCode="General" sourceLinked="1"/>
        <c:majorTickMark val="out"/>
        <c:minorTickMark val="cross"/>
        <c:tickLblPos val="nextTo"/>
        <c:txPr>
          <a:bodyPr/>
          <a:lstStyle/>
          <a:p>
            <a:pPr>
              <a:defRPr sz="1600" baseline="0">
                <a:solidFill>
                  <a:sysClr val="windowText" lastClr="000000"/>
                </a:solidFill>
              </a:defRPr>
            </a:pPr>
            <a:endParaRPr lang="en-US"/>
          </a:p>
        </c:txPr>
        <c:crossAx val="452933696"/>
        <c:crosses val="autoZero"/>
        <c:crossBetween val="midCat"/>
        <c:majorUnit val="5000"/>
        <c:minorUnit val="1000"/>
      </c:valAx>
      <c:valAx>
        <c:axId val="452933696"/>
        <c:scaling>
          <c:orientation val="minMax"/>
          <c:max val="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A(t)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45293330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600">
          <a:latin typeface="Times New Roman" pitchFamily="18" charset="0"/>
          <a:cs typeface="Times New Roman" pitchFamily="18" charset="0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decadimento!$A$2:$A$251</c:f>
              <c:numCache>
                <c:formatCode>General</c:formatCode>
                <c:ptCount val="25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10100</c:v>
                </c:pt>
                <c:pt idx="101">
                  <c:v>10200</c:v>
                </c:pt>
                <c:pt idx="102">
                  <c:v>10300</c:v>
                </c:pt>
                <c:pt idx="103">
                  <c:v>10400</c:v>
                </c:pt>
                <c:pt idx="104">
                  <c:v>10500</c:v>
                </c:pt>
                <c:pt idx="105">
                  <c:v>10600</c:v>
                </c:pt>
                <c:pt idx="106">
                  <c:v>10700</c:v>
                </c:pt>
                <c:pt idx="107">
                  <c:v>10800</c:v>
                </c:pt>
                <c:pt idx="108">
                  <c:v>10900</c:v>
                </c:pt>
                <c:pt idx="109">
                  <c:v>11000</c:v>
                </c:pt>
                <c:pt idx="110">
                  <c:v>11100</c:v>
                </c:pt>
                <c:pt idx="111">
                  <c:v>11200</c:v>
                </c:pt>
                <c:pt idx="112">
                  <c:v>11300</c:v>
                </c:pt>
                <c:pt idx="113">
                  <c:v>11400</c:v>
                </c:pt>
                <c:pt idx="114">
                  <c:v>11500</c:v>
                </c:pt>
                <c:pt idx="115">
                  <c:v>11600</c:v>
                </c:pt>
                <c:pt idx="116">
                  <c:v>11700</c:v>
                </c:pt>
                <c:pt idx="117">
                  <c:v>11800</c:v>
                </c:pt>
                <c:pt idx="118">
                  <c:v>11900</c:v>
                </c:pt>
                <c:pt idx="119">
                  <c:v>12000</c:v>
                </c:pt>
                <c:pt idx="120">
                  <c:v>12100</c:v>
                </c:pt>
                <c:pt idx="121">
                  <c:v>12200</c:v>
                </c:pt>
                <c:pt idx="122">
                  <c:v>12300</c:v>
                </c:pt>
                <c:pt idx="123">
                  <c:v>12400</c:v>
                </c:pt>
                <c:pt idx="124">
                  <c:v>12500</c:v>
                </c:pt>
                <c:pt idx="125">
                  <c:v>12600</c:v>
                </c:pt>
                <c:pt idx="126">
                  <c:v>12700</c:v>
                </c:pt>
                <c:pt idx="127">
                  <c:v>12800</c:v>
                </c:pt>
                <c:pt idx="128">
                  <c:v>12900</c:v>
                </c:pt>
                <c:pt idx="129">
                  <c:v>13000</c:v>
                </c:pt>
                <c:pt idx="130">
                  <c:v>13100</c:v>
                </c:pt>
                <c:pt idx="131">
                  <c:v>13200</c:v>
                </c:pt>
                <c:pt idx="132">
                  <c:v>13300</c:v>
                </c:pt>
                <c:pt idx="133">
                  <c:v>13400</c:v>
                </c:pt>
                <c:pt idx="134">
                  <c:v>13500</c:v>
                </c:pt>
                <c:pt idx="135">
                  <c:v>13600</c:v>
                </c:pt>
                <c:pt idx="136">
                  <c:v>13700</c:v>
                </c:pt>
                <c:pt idx="137">
                  <c:v>13800</c:v>
                </c:pt>
                <c:pt idx="138">
                  <c:v>13900</c:v>
                </c:pt>
                <c:pt idx="139">
                  <c:v>14000</c:v>
                </c:pt>
                <c:pt idx="140">
                  <c:v>14100</c:v>
                </c:pt>
                <c:pt idx="141">
                  <c:v>14200</c:v>
                </c:pt>
                <c:pt idx="142">
                  <c:v>14300</c:v>
                </c:pt>
                <c:pt idx="143">
                  <c:v>14400</c:v>
                </c:pt>
                <c:pt idx="144">
                  <c:v>14500</c:v>
                </c:pt>
                <c:pt idx="145">
                  <c:v>14600</c:v>
                </c:pt>
                <c:pt idx="146">
                  <c:v>14700</c:v>
                </c:pt>
                <c:pt idx="147">
                  <c:v>14800</c:v>
                </c:pt>
                <c:pt idx="148">
                  <c:v>14900</c:v>
                </c:pt>
                <c:pt idx="149">
                  <c:v>15000</c:v>
                </c:pt>
                <c:pt idx="150">
                  <c:v>15100</c:v>
                </c:pt>
                <c:pt idx="151">
                  <c:v>15200</c:v>
                </c:pt>
                <c:pt idx="152">
                  <c:v>15300</c:v>
                </c:pt>
                <c:pt idx="153">
                  <c:v>15400</c:v>
                </c:pt>
                <c:pt idx="154">
                  <c:v>15500</c:v>
                </c:pt>
                <c:pt idx="155">
                  <c:v>15600</c:v>
                </c:pt>
                <c:pt idx="156">
                  <c:v>15700</c:v>
                </c:pt>
                <c:pt idx="157">
                  <c:v>15800</c:v>
                </c:pt>
                <c:pt idx="158">
                  <c:v>15900</c:v>
                </c:pt>
                <c:pt idx="159">
                  <c:v>16000</c:v>
                </c:pt>
                <c:pt idx="160">
                  <c:v>16100</c:v>
                </c:pt>
                <c:pt idx="161">
                  <c:v>16200</c:v>
                </c:pt>
                <c:pt idx="162">
                  <c:v>16300</c:v>
                </c:pt>
                <c:pt idx="163">
                  <c:v>16400</c:v>
                </c:pt>
                <c:pt idx="164">
                  <c:v>16500</c:v>
                </c:pt>
                <c:pt idx="165">
                  <c:v>16600</c:v>
                </c:pt>
                <c:pt idx="166">
                  <c:v>16700</c:v>
                </c:pt>
                <c:pt idx="167">
                  <c:v>16800</c:v>
                </c:pt>
                <c:pt idx="168">
                  <c:v>16900</c:v>
                </c:pt>
                <c:pt idx="169">
                  <c:v>17000</c:v>
                </c:pt>
                <c:pt idx="170">
                  <c:v>17100</c:v>
                </c:pt>
                <c:pt idx="171">
                  <c:v>17200</c:v>
                </c:pt>
                <c:pt idx="172">
                  <c:v>17300</c:v>
                </c:pt>
                <c:pt idx="173">
                  <c:v>17400</c:v>
                </c:pt>
                <c:pt idx="174">
                  <c:v>17500</c:v>
                </c:pt>
                <c:pt idx="175">
                  <c:v>17600</c:v>
                </c:pt>
                <c:pt idx="176">
                  <c:v>17700</c:v>
                </c:pt>
                <c:pt idx="177">
                  <c:v>17800</c:v>
                </c:pt>
                <c:pt idx="178">
                  <c:v>17900</c:v>
                </c:pt>
                <c:pt idx="179">
                  <c:v>18000</c:v>
                </c:pt>
                <c:pt idx="180">
                  <c:v>18100</c:v>
                </c:pt>
                <c:pt idx="181">
                  <c:v>18200</c:v>
                </c:pt>
                <c:pt idx="182">
                  <c:v>18300</c:v>
                </c:pt>
                <c:pt idx="183">
                  <c:v>18400</c:v>
                </c:pt>
                <c:pt idx="184">
                  <c:v>18500</c:v>
                </c:pt>
                <c:pt idx="185">
                  <c:v>18600</c:v>
                </c:pt>
                <c:pt idx="186">
                  <c:v>18700</c:v>
                </c:pt>
                <c:pt idx="187">
                  <c:v>18800</c:v>
                </c:pt>
                <c:pt idx="188">
                  <c:v>18900</c:v>
                </c:pt>
                <c:pt idx="189">
                  <c:v>19000</c:v>
                </c:pt>
                <c:pt idx="190">
                  <c:v>19100</c:v>
                </c:pt>
                <c:pt idx="191">
                  <c:v>19200</c:v>
                </c:pt>
                <c:pt idx="192">
                  <c:v>19300</c:v>
                </c:pt>
                <c:pt idx="193">
                  <c:v>19400</c:v>
                </c:pt>
                <c:pt idx="194">
                  <c:v>19500</c:v>
                </c:pt>
                <c:pt idx="195">
                  <c:v>19600</c:v>
                </c:pt>
                <c:pt idx="196">
                  <c:v>19700</c:v>
                </c:pt>
                <c:pt idx="197">
                  <c:v>19800</c:v>
                </c:pt>
                <c:pt idx="198">
                  <c:v>19900</c:v>
                </c:pt>
                <c:pt idx="199">
                  <c:v>20000</c:v>
                </c:pt>
                <c:pt idx="200">
                  <c:v>20100</c:v>
                </c:pt>
                <c:pt idx="201">
                  <c:v>20200</c:v>
                </c:pt>
                <c:pt idx="202">
                  <c:v>20300</c:v>
                </c:pt>
                <c:pt idx="203">
                  <c:v>20400</c:v>
                </c:pt>
                <c:pt idx="204">
                  <c:v>20500</c:v>
                </c:pt>
                <c:pt idx="205">
                  <c:v>20600</c:v>
                </c:pt>
                <c:pt idx="206">
                  <c:v>20700</c:v>
                </c:pt>
                <c:pt idx="207">
                  <c:v>20800</c:v>
                </c:pt>
                <c:pt idx="208">
                  <c:v>20900</c:v>
                </c:pt>
                <c:pt idx="209">
                  <c:v>21000</c:v>
                </c:pt>
                <c:pt idx="210">
                  <c:v>21100</c:v>
                </c:pt>
                <c:pt idx="211">
                  <c:v>21200</c:v>
                </c:pt>
                <c:pt idx="212">
                  <c:v>21300</c:v>
                </c:pt>
                <c:pt idx="213">
                  <c:v>21400</c:v>
                </c:pt>
                <c:pt idx="214">
                  <c:v>21500</c:v>
                </c:pt>
                <c:pt idx="215">
                  <c:v>21600</c:v>
                </c:pt>
                <c:pt idx="216">
                  <c:v>21700</c:v>
                </c:pt>
                <c:pt idx="217">
                  <c:v>21800</c:v>
                </c:pt>
                <c:pt idx="218">
                  <c:v>21900</c:v>
                </c:pt>
                <c:pt idx="219">
                  <c:v>22000</c:v>
                </c:pt>
                <c:pt idx="220">
                  <c:v>22100</c:v>
                </c:pt>
                <c:pt idx="221">
                  <c:v>22200</c:v>
                </c:pt>
                <c:pt idx="222">
                  <c:v>22300</c:v>
                </c:pt>
                <c:pt idx="223">
                  <c:v>22400</c:v>
                </c:pt>
                <c:pt idx="224">
                  <c:v>22500</c:v>
                </c:pt>
                <c:pt idx="225">
                  <c:v>22600</c:v>
                </c:pt>
                <c:pt idx="226">
                  <c:v>22700</c:v>
                </c:pt>
                <c:pt idx="227">
                  <c:v>22800</c:v>
                </c:pt>
                <c:pt idx="228">
                  <c:v>22900</c:v>
                </c:pt>
                <c:pt idx="229">
                  <c:v>23000</c:v>
                </c:pt>
                <c:pt idx="230">
                  <c:v>23100</c:v>
                </c:pt>
                <c:pt idx="231">
                  <c:v>23200</c:v>
                </c:pt>
                <c:pt idx="232">
                  <c:v>23300</c:v>
                </c:pt>
                <c:pt idx="233">
                  <c:v>23400</c:v>
                </c:pt>
                <c:pt idx="234">
                  <c:v>23500</c:v>
                </c:pt>
                <c:pt idx="235">
                  <c:v>23600</c:v>
                </c:pt>
                <c:pt idx="236">
                  <c:v>23700</c:v>
                </c:pt>
                <c:pt idx="237">
                  <c:v>23800</c:v>
                </c:pt>
                <c:pt idx="238">
                  <c:v>23900</c:v>
                </c:pt>
                <c:pt idx="239">
                  <c:v>24000</c:v>
                </c:pt>
                <c:pt idx="240">
                  <c:v>24100</c:v>
                </c:pt>
                <c:pt idx="241">
                  <c:v>24200</c:v>
                </c:pt>
                <c:pt idx="242">
                  <c:v>24300</c:v>
                </c:pt>
                <c:pt idx="243">
                  <c:v>24400</c:v>
                </c:pt>
                <c:pt idx="244">
                  <c:v>24500</c:v>
                </c:pt>
                <c:pt idx="245">
                  <c:v>24600</c:v>
                </c:pt>
                <c:pt idx="246">
                  <c:v>24700</c:v>
                </c:pt>
                <c:pt idx="247">
                  <c:v>24800</c:v>
                </c:pt>
                <c:pt idx="248">
                  <c:v>24900</c:v>
                </c:pt>
                <c:pt idx="249">
                  <c:v>25000</c:v>
                </c:pt>
              </c:numCache>
            </c:numRef>
          </c:xVal>
          <c:yVal>
            <c:numRef>
              <c:f>decadimento!$C$2:$C$251</c:f>
              <c:numCache>
                <c:formatCode>0.000</c:formatCode>
                <c:ptCount val="250"/>
                <c:pt idx="0">
                  <c:v>0.98797606282878681</c:v>
                </c:pt>
                <c:pt idx="1">
                  <c:v>0.97609670072267085</c:v>
                </c:pt>
                <c:pt idx="2">
                  <c:v>0.96436017532015295</c:v>
                </c:pt>
                <c:pt idx="3">
                  <c:v>0.95276476916168329</c:v>
                </c:pt>
                <c:pt idx="4">
                  <c:v>0.94130878543833774</c:v>
                </c:pt>
                <c:pt idx="5">
                  <c:v>0.92999054774351619</c:v>
                </c:pt>
                <c:pt idx="6">
                  <c:v>0.91880839982762597</c:v>
                </c:pt>
                <c:pt idx="7">
                  <c:v>0.90776070535571562</c:v>
                </c:pt>
                <c:pt idx="8">
                  <c:v>0.89684584766802233</c:v>
                </c:pt>
                <c:pt idx="9">
                  <c:v>0.88606222954339864</c:v>
                </c:pt>
                <c:pt idx="10">
                  <c:v>0.87540827296558366</c:v>
                </c:pt>
                <c:pt idx="11">
                  <c:v>0.86488241889228523</c:v>
                </c:pt>
                <c:pt idx="12">
                  <c:v>0.85448312702703744</c:v>
                </c:pt>
                <c:pt idx="13">
                  <c:v>0.84420887559380253</c:v>
                </c:pt>
                <c:pt idx="14">
                  <c:v>0.8340581611142821</c:v>
                </c:pt>
                <c:pt idx="15">
                  <c:v>0.82402949818790638</c:v>
                </c:pt>
                <c:pt idx="16">
                  <c:v>0.81412141927446868</c:v>
                </c:pt>
                <c:pt idx="17">
                  <c:v>0.8043324744793735</c:v>
                </c:pt>
                <c:pt idx="18">
                  <c:v>0.79466123134146704</c:v>
                </c:pt>
                <c:pt idx="19">
                  <c:v>0.78510627462341831</c:v>
                </c:pt>
                <c:pt idx="20">
                  <c:v>0.77566620610462111</c:v>
                </c:pt>
                <c:pt idx="21">
                  <c:v>0.76633964437658586</c:v>
                </c:pt>
                <c:pt idx="22">
                  <c:v>0.75712522464079191</c:v>
                </c:pt>
                <c:pt idx="23">
                  <c:v>0.74802159850897032</c:v>
                </c:pt>
                <c:pt idx="24">
                  <c:v>0.73902743380578795</c:v>
                </c:pt>
                <c:pt idx="25">
                  <c:v>0.73014141437390423</c:v>
                </c:pt>
                <c:pt idx="26">
                  <c:v>0.72136223988137171</c:v>
                </c:pt>
                <c:pt idx="27">
                  <c:v>0.71268862563135249</c:v>
                </c:pt>
                <c:pt idx="28">
                  <c:v>0.70411930237412279</c:v>
                </c:pt>
                <c:pt idx="29">
                  <c:v>0.69565301612133779</c:v>
                </c:pt>
                <c:pt idx="30">
                  <c:v>0.68728852796252993</c:v>
                </c:pt>
                <c:pt idx="31">
                  <c:v>0.67902461388381286</c:v>
                </c:pt>
                <c:pt idx="32">
                  <c:v>0.67086006458876657</c:v>
                </c:pt>
                <c:pt idx="33">
                  <c:v>0.6627936853214752</c:v>
                </c:pt>
                <c:pt idx="34">
                  <c:v>0.65482429569169287</c:v>
                </c:pt>
                <c:pt idx="35">
                  <c:v>0.64695072950211208</c:v>
                </c:pt>
                <c:pt idx="36">
                  <c:v>0.6391718345777081</c:v>
                </c:pt>
                <c:pt idx="37">
                  <c:v>0.63148647259713664</c:v>
                </c:pt>
                <c:pt idx="38">
                  <c:v>0.62389351892615763</c:v>
                </c:pt>
                <c:pt idx="39">
                  <c:v>0.61639186245306243</c:v>
                </c:pt>
                <c:pt idx="40">
                  <c:v>0.60898040542607967</c:v>
                </c:pt>
                <c:pt idx="41">
                  <c:v>0.60165806329273652</c:v>
                </c:pt>
                <c:pt idx="42">
                  <c:v>0.59442376454115087</c:v>
                </c:pt>
                <c:pt idx="43">
                  <c:v>0.58727645054323196</c:v>
                </c:pt>
                <c:pt idx="44">
                  <c:v>0.58021507539976713</c:v>
                </c:pt>
                <c:pt idx="45">
                  <c:v>0.57323860578736952</c:v>
                </c:pt>
                <c:pt idx="46">
                  <c:v>0.56634602080726837</c:v>
                </c:pt>
                <c:pt idx="47">
                  <c:v>0.55953631183591512</c:v>
                </c:pt>
                <c:pt idx="48">
                  <c:v>0.55280848237738778</c:v>
                </c:pt>
                <c:pt idx="49">
                  <c:v>0.54616154791756832</c:v>
                </c:pt>
                <c:pt idx="50">
                  <c:v>0.53959453578007499</c:v>
                </c:pt>
                <c:pt idx="51">
                  <c:v>0.53310648498392532</c:v>
                </c:pt>
                <c:pt idx="52">
                  <c:v>0.52669644610291233</c:v>
                </c:pt>
                <c:pt idx="53">
                  <c:v>0.52036348112666964</c:v>
                </c:pt>
                <c:pt idx="54">
                  <c:v>0.51410666332340871</c:v>
                </c:pt>
                <c:pt idx="55">
                  <c:v>0.50792507710430601</c:v>
                </c:pt>
                <c:pt idx="56">
                  <c:v>0.50181781788952018</c:v>
                </c:pt>
                <c:pt idx="57">
                  <c:v>0.49578399197582135</c:v>
                </c:pt>
                <c:pt idx="58">
                  <c:v>0.48982271640581077</c:v>
                </c:pt>
                <c:pt idx="59">
                  <c:v>0.48393311883871432</c:v>
                </c:pt>
                <c:pt idx="60">
                  <c:v>0.47811433742272835</c:v>
                </c:pt>
                <c:pt idx="61">
                  <c:v>0.47236552066890125</c:v>
                </c:pt>
                <c:pt idx="62">
                  <c:v>0.46668582732653097</c:v>
                </c:pt>
                <c:pt idx="63">
                  <c:v>0.46107442626006112</c:v>
                </c:pt>
                <c:pt idx="64">
                  <c:v>0.45553049632745696</c:v>
                </c:pt>
                <c:pt idx="65">
                  <c:v>0.45005322626004401</c:v>
                </c:pt>
                <c:pt idx="66">
                  <c:v>0.44464181454379148</c:v>
                </c:pt>
                <c:pt idx="67">
                  <c:v>0.43929546930202268</c:v>
                </c:pt>
                <c:pt idx="68">
                  <c:v>0.43401340817953654</c:v>
                </c:pt>
                <c:pt idx="69">
                  <c:v>0.42879485822812169</c:v>
                </c:pt>
                <c:pt idx="70">
                  <c:v>0.42363905579344746</c:v>
                </c:pt>
                <c:pt idx="71">
                  <c:v>0.41854524640331497</c:v>
                </c:pt>
                <c:pt idx="72">
                  <c:v>0.41351268465725155</c:v>
                </c:pt>
                <c:pt idx="73">
                  <c:v>0.40854063411743308</c:v>
                </c:pt>
                <c:pt idx="74">
                  <c:v>0.40362836720091744</c:v>
                </c:pt>
                <c:pt idx="75">
                  <c:v>0.39877516507317423</c:v>
                </c:pt>
                <c:pt idx="76">
                  <c:v>0.3939803175428942</c:v>
                </c:pt>
                <c:pt idx="77">
                  <c:v>0.38924312295806385</c:v>
                </c:pt>
                <c:pt idx="78">
                  <c:v>0.38456288810328926</c:v>
                </c:pt>
                <c:pt idx="79">
                  <c:v>0.379938928098355</c:v>
                </c:pt>
                <c:pt idx="80">
                  <c:v>0.37537056629800231</c:v>
                </c:pt>
                <c:pt idx="81">
                  <c:v>0.37085713419291239</c:v>
                </c:pt>
                <c:pt idx="82">
                  <c:v>0.36639797131188062</c:v>
                </c:pt>
                <c:pt idx="83">
                  <c:v>0.36199242512516655</c:v>
                </c:pt>
                <c:pt idx="84">
                  <c:v>0.35763985094900652</c:v>
                </c:pt>
                <c:pt idx="85">
                  <c:v>0.35333961185127355</c:v>
                </c:pt>
                <c:pt idx="86">
                  <c:v>0.34909107855827304</c:v>
                </c:pt>
                <c:pt idx="87">
                  <c:v>0.34489362936265722</c:v>
                </c:pt>
                <c:pt idx="88">
                  <c:v>0.34074665003244897</c:v>
                </c:pt>
                <c:pt idx="89">
                  <c:v>0.33664953372115741</c:v>
                </c:pt>
                <c:pt idx="90">
                  <c:v>0.33260168087897601</c:v>
                </c:pt>
                <c:pt idx="91">
                  <c:v>0.3286024991650473</c:v>
                </c:pt>
                <c:pt idx="92">
                  <c:v>0.32465140336078313</c:v>
                </c:pt>
                <c:pt idx="93">
                  <c:v>0.32074781528422686</c:v>
                </c:pt>
                <c:pt idx="94">
                  <c:v>0.31689116370544546</c:v>
                </c:pt>
                <c:pt idx="95">
                  <c:v>0.31308088426293851</c:v>
                </c:pt>
                <c:pt idx="96">
                  <c:v>0.30931641938105309</c:v>
                </c:pt>
                <c:pt idx="97">
                  <c:v>0.30559721818839064</c:v>
                </c:pt>
                <c:pt idx="98">
                  <c:v>0.30192273643719592</c:v>
                </c:pt>
                <c:pt idx="99">
                  <c:v>0.29829243642371428</c:v>
                </c:pt>
                <c:pt idx="100">
                  <c:v>0.29470578690950749</c:v>
                </c:pt>
                <c:pt idx="101">
                  <c:v>0.29116226304371456</c:v>
                </c:pt>
                <c:pt idx="102">
                  <c:v>0.28766134628624873</c:v>
                </c:pt>
                <c:pt idx="103">
                  <c:v>0.28420252433191623</c:v>
                </c:pt>
                <c:pt idx="104">
                  <c:v>0.28078529103544914</c:v>
                </c:pt>
                <c:pt idx="105">
                  <c:v>0.27740914633743802</c:v>
                </c:pt>
                <c:pt idx="106">
                  <c:v>0.27407359619115679</c:v>
                </c:pt>
                <c:pt idx="107">
                  <c:v>0.27077815249026588</c:v>
                </c:pt>
                <c:pt idx="108">
                  <c:v>0.26752233299738576</c:v>
                </c:pt>
                <c:pt idx="109">
                  <c:v>0.26430566127352878</c:v>
                </c:pt>
                <c:pt idx="110">
                  <c:v>0.26112766660837994</c:v>
                </c:pt>
                <c:pt idx="111">
                  <c:v>0.2579878839514152</c:v>
                </c:pt>
                <c:pt idx="112">
                  <c:v>0.25488585384384921</c:v>
                </c:pt>
                <c:pt idx="113">
                  <c:v>0.2518211223513997</c:v>
                </c:pt>
                <c:pt idx="114">
                  <c:v>0.2487932409978621</c:v>
                </c:pt>
                <c:pt idx="115">
                  <c:v>0.24580176669948126</c:v>
                </c:pt>
                <c:pt idx="116">
                  <c:v>0.24284626170011353</c:v>
                </c:pt>
                <c:pt idx="117">
                  <c:v>0.23992629350716732</c:v>
                </c:pt>
                <c:pt idx="118">
                  <c:v>0.23704143482831511</c:v>
                </c:pt>
                <c:pt idx="119">
                  <c:v>0.23419126350896519</c:v>
                </c:pt>
                <c:pt idx="120">
                  <c:v>0.2313753624704864</c:v>
                </c:pt>
                <c:pt idx="121">
                  <c:v>0.22859331964917456</c:v>
                </c:pt>
                <c:pt idx="122">
                  <c:v>0.22584472793595384</c:v>
                </c:pt>
                <c:pt idx="123">
                  <c:v>0.22312918511680219</c:v>
                </c:pt>
                <c:pt idx="124">
                  <c:v>0.22044629381389377</c:v>
                </c:pt>
                <c:pt idx="125">
                  <c:v>0.21779566142744869</c:v>
                </c:pt>
                <c:pt idx="126">
                  <c:v>0.21517690007828225</c:v>
                </c:pt>
                <c:pt idx="127">
                  <c:v>0.21258962655104452</c:v>
                </c:pt>
                <c:pt idx="128">
                  <c:v>0.21003346223814312</c:v>
                </c:pt>
                <c:pt idx="129">
                  <c:v>0.20750803308433927</c:v>
                </c:pt>
                <c:pt idx="130">
                  <c:v>0.20501296953201117</c:v>
                </c:pt>
                <c:pt idx="131">
                  <c:v>0.20254790646707441</c:v>
                </c:pt>
                <c:pt idx="132">
                  <c:v>0.20011248316555355</c:v>
                </c:pt>
                <c:pt idx="133">
                  <c:v>0.19770634324079545</c:v>
                </c:pt>
                <c:pt idx="134">
                  <c:v>0.19532913459131784</c:v>
                </c:pt>
                <c:pt idx="135">
                  <c:v>0.19298050934928435</c:v>
                </c:pt>
                <c:pt idx="136">
                  <c:v>0.19066012382959985</c:v>
                </c:pt>
                <c:pt idx="137">
                  <c:v>0.18836763847961699</c:v>
                </c:pt>
                <c:pt idx="138">
                  <c:v>0.18610271782944829</c:v>
                </c:pt>
                <c:pt idx="139">
                  <c:v>0.18386503044287497</c:v>
                </c:pt>
                <c:pt idx="140">
                  <c:v>0.18165424886884665</c:v>
                </c:pt>
                <c:pt idx="141">
                  <c:v>0.17947004959356369</c:v>
                </c:pt>
                <c:pt idx="142">
                  <c:v>0.17731211299313618</c:v>
                </c:pt>
                <c:pt idx="143">
                  <c:v>0.17518012328681165</c:v>
                </c:pt>
                <c:pt idx="144">
                  <c:v>0.17307376849076567</c:v>
                </c:pt>
                <c:pt idx="145">
                  <c:v>0.17099274037244758</c:v>
                </c:pt>
                <c:pt idx="146">
                  <c:v>0.16893673440547571</c:v>
                </c:pt>
                <c:pt idx="147">
                  <c:v>0.16690544972507432</c:v>
                </c:pt>
                <c:pt idx="148">
                  <c:v>0.16489858908404695</c:v>
                </c:pt>
                <c:pt idx="149">
                  <c:v>0.16291585880927867</c:v>
                </c:pt>
                <c:pt idx="150">
                  <c:v>0.16095696875876167</c:v>
                </c:pt>
                <c:pt idx="151">
                  <c:v>0.15902163227913738</c:v>
                </c:pt>
                <c:pt idx="152">
                  <c:v>0.15710956616374927</c:v>
                </c:pt>
                <c:pt idx="153">
                  <c:v>0.15522049061119977</c:v>
                </c:pt>
                <c:pt idx="154">
                  <c:v>0.15335412918440583</c:v>
                </c:pt>
                <c:pt idx="155">
                  <c:v>0.1515102087701464</c:v>
                </c:pt>
                <c:pt idx="156">
                  <c:v>0.14968845953909679</c:v>
                </c:pt>
                <c:pt idx="157">
                  <c:v>0.14788861490634297</c:v>
                </c:pt>
                <c:pt idx="158">
                  <c:v>0.14611041149237139</c:v>
                </c:pt>
                <c:pt idx="159">
                  <c:v>0.14435358908452697</c:v>
                </c:pt>
                <c:pt idx="160">
                  <c:v>0.14261789059893551</c:v>
                </c:pt>
                <c:pt idx="161">
                  <c:v>0.14090306204288294</c:v>
                </c:pt>
                <c:pt idx="162">
                  <c:v>0.13920885247764775</c:v>
                </c:pt>
                <c:pt idx="163">
                  <c:v>0.13753501398177984</c:v>
                </c:pt>
                <c:pt idx="164">
                  <c:v>0.13588130161482098</c:v>
                </c:pt>
                <c:pt idx="165">
                  <c:v>0.1342474733814617</c:v>
                </c:pt>
                <c:pt idx="166">
                  <c:v>0.13263329019612888</c:v>
                </c:pt>
                <c:pt idx="167">
                  <c:v>0.13103851584799933</c:v>
                </c:pt>
                <c:pt idx="168">
                  <c:v>0.129462916966434</c:v>
                </c:pt>
                <c:pt idx="169">
                  <c:v>0.12790626298682758</c:v>
                </c:pt>
                <c:pt idx="170">
                  <c:v>0.12636832611686927</c:v>
                </c:pt>
                <c:pt idx="171">
                  <c:v>0.12484888130320865</c:v>
                </c:pt>
                <c:pt idx="172">
                  <c:v>0.12334770619852266</c:v>
                </c:pt>
                <c:pt idx="173">
                  <c:v>0.12186458112897834</c:v>
                </c:pt>
                <c:pt idx="174">
                  <c:v>0.12039928906208727</c:v>
                </c:pt>
                <c:pt idx="175">
                  <c:v>0.11895161557494599</c:v>
                </c:pt>
                <c:pt idx="176">
                  <c:v>0.11752134882285857</c:v>
                </c:pt>
                <c:pt idx="177">
                  <c:v>0.11610827950833627</c:v>
                </c:pt>
                <c:pt idx="178">
                  <c:v>0.11471220085047036</c:v>
                </c:pt>
                <c:pt idx="179">
                  <c:v>0.11333290855467271</c:v>
                </c:pt>
                <c:pt idx="180">
                  <c:v>0.1119702007827805</c:v>
                </c:pt>
                <c:pt idx="181">
                  <c:v>0.11062387812352022</c:v>
                </c:pt>
                <c:pt idx="182">
                  <c:v>0.10929374356332705</c:v>
                </c:pt>
                <c:pt idx="183">
                  <c:v>0.10797960245751489</c:v>
                </c:pt>
                <c:pt idx="184">
                  <c:v>0.1066812625017932</c:v>
                </c:pt>
                <c:pt idx="185">
                  <c:v>0.10539853370412593</c:v>
                </c:pt>
                <c:pt idx="186">
                  <c:v>0.10413122835692951</c:v>
                </c:pt>
                <c:pt idx="187">
                  <c:v>0.10287916100960452</c:v>
                </c:pt>
                <c:pt idx="188">
                  <c:v>0.10164214844139793</c:v>
                </c:pt>
                <c:pt idx="189">
                  <c:v>0.10042000963459143</c:v>
                </c:pt>
                <c:pt idx="190">
                  <c:v>9.9212565748012474E-2</c:v>
                </c:pt>
                <c:pt idx="191">
                  <c:v>9.8019640090863489E-2</c:v>
                </c:pt>
                <c:pt idx="192">
                  <c:v>9.6841058096866051E-2</c:v>
                </c:pt>
                <c:pt idx="193">
                  <c:v>9.5676647298715514E-2</c:v>
                </c:pt>
                <c:pt idx="194">
                  <c:v>9.452623730284343E-2</c:v>
                </c:pt>
                <c:pt idx="195">
                  <c:v>9.3389659764482838E-2</c:v>
                </c:pt>
                <c:pt idx="196">
                  <c:v>9.2266748363033751E-2</c:v>
                </c:pt>
                <c:pt idx="197">
                  <c:v>9.1157338777724486E-2</c:v>
                </c:pt>
                <c:pt idx="198">
                  <c:v>9.0061268663566119E-2</c:v>
                </c:pt>
                <c:pt idx="199">
                  <c:v>8.8978377627595626E-2</c:v>
                </c:pt>
                <c:pt idx="200">
                  <c:v>8.7908507205404968E-2</c:v>
                </c:pt>
                <c:pt idx="201">
                  <c:v>8.6851500837952025E-2</c:v>
                </c:pt>
                <c:pt idx="202">
                  <c:v>8.5807203848650912E-2</c:v>
                </c:pt>
                <c:pt idx="203">
                  <c:v>8.4775463420737232E-2</c:v>
                </c:pt>
                <c:pt idx="204">
                  <c:v>8.375612857490583E-2</c:v>
                </c:pt>
                <c:pt idx="205">
                  <c:v>8.2749050147217104E-2</c:v>
                </c:pt>
                <c:pt idx="206">
                  <c:v>8.175408076726938E-2</c:v>
                </c:pt>
                <c:pt idx="207">
                  <c:v>8.0771074836633441E-2</c:v>
                </c:pt>
                <c:pt idx="208">
                  <c:v>7.9799888507546421E-2</c:v>
                </c:pt>
                <c:pt idx="209">
                  <c:v>7.8840379661861859E-2</c:v>
                </c:pt>
                <c:pt idx="210">
                  <c:v>7.7892407890253035E-2</c:v>
                </c:pt>
                <c:pt idx="211">
                  <c:v>7.695583447166611E-2</c:v>
                </c:pt>
                <c:pt idx="212">
                  <c:v>7.6030522353020533E-2</c:v>
                </c:pt>
                <c:pt idx="213">
                  <c:v>7.5116336129153291E-2</c:v>
                </c:pt>
                <c:pt idx="214">
                  <c:v>7.4213142023004608E-2</c:v>
                </c:pt>
                <c:pt idx="215">
                  <c:v>7.3320807866041671E-2</c:v>
                </c:pt>
                <c:pt idx="216">
                  <c:v>7.243920307891781E-2</c:v>
                </c:pt>
                <c:pt idx="217">
                  <c:v>7.1568198652364134E-2</c:v>
                </c:pt>
                <c:pt idx="218">
                  <c:v>7.0707667128311197E-2</c:v>
                </c:pt>
                <c:pt idx="219">
                  <c:v>6.9857482581237321E-2</c:v>
                </c:pt>
                <c:pt idx="220">
                  <c:v>6.9017520599741422E-2</c:v>
                </c:pt>
                <c:pt idx="221">
                  <c:v>6.8187658268337212E-2</c:v>
                </c:pt>
                <c:pt idx="222">
                  <c:v>6.7367774149466569E-2</c:v>
                </c:pt>
                <c:pt idx="223">
                  <c:v>6.6557748265728883E-2</c:v>
                </c:pt>
                <c:pt idx="224">
                  <c:v>6.5757462082324358E-2</c:v>
                </c:pt>
                <c:pt idx="225">
                  <c:v>6.4966798489708058E-2</c:v>
                </c:pt>
                <c:pt idx="226">
                  <c:v>6.4185641786452932E-2</c:v>
                </c:pt>
                <c:pt idx="227">
                  <c:v>6.341387766231861E-2</c:v>
                </c:pt>
                <c:pt idx="228">
                  <c:v>6.2651393181523907E-2</c:v>
                </c:pt>
                <c:pt idx="229">
                  <c:v>6.1898076766220285E-2</c:v>
                </c:pt>
                <c:pt idx="230">
                  <c:v>6.1153818180164313E-2</c:v>
                </c:pt>
                <c:pt idx="231">
                  <c:v>6.0418508512586219E-2</c:v>
                </c:pt>
                <c:pt idx="232">
                  <c:v>5.9692040162252491E-2</c:v>
                </c:pt>
                <c:pt idx="233">
                  <c:v>5.8974306821720023E-2</c:v>
                </c:pt>
                <c:pt idx="234">
                  <c:v>5.8265203461779803E-2</c:v>
                </c:pt>
                <c:pt idx="235">
                  <c:v>5.7564626316087407E-2</c:v>
                </c:pt>
                <c:pt idx="236">
                  <c:v>5.6872472865978421E-2</c:v>
                </c:pt>
                <c:pt idx="237">
                  <c:v>5.6188641825466366E-2</c:v>
                </c:pt>
                <c:pt idx="238">
                  <c:v>5.5513033126421148E-2</c:v>
                </c:pt>
                <c:pt idx="239">
                  <c:v>5.4845547903925575E-2</c:v>
                </c:pt>
                <c:pt idx="240">
                  <c:v>5.4186088481808031E-2</c:v>
                </c:pt>
                <c:pt idx="241">
                  <c:v>5.3534558358348965E-2</c:v>
                </c:pt>
                <c:pt idx="242">
                  <c:v>5.2890862192159521E-2</c:v>
                </c:pt>
                <c:pt idx="243">
                  <c:v>5.2254905788229694E-2</c:v>
                </c:pt>
                <c:pt idx="244">
                  <c:v>5.1626596084144348E-2</c:v>
                </c:pt>
                <c:pt idx="245">
                  <c:v>5.1005841136465009E-2</c:v>
                </c:pt>
                <c:pt idx="246">
                  <c:v>5.0392550107275266E-2</c:v>
                </c:pt>
                <c:pt idx="247">
                  <c:v>4.9786633250888175E-2</c:v>
                </c:pt>
                <c:pt idx="248">
                  <c:v>4.9188001900713256E-2</c:v>
                </c:pt>
                <c:pt idx="249">
                  <c:v>4.8596568456281575E-2</c:v>
                </c:pt>
              </c:numCache>
            </c:numRef>
          </c:yVal>
          <c:smooth val="1"/>
        </c:ser>
        <c:ser>
          <c:idx val="0"/>
          <c:order val="1"/>
          <c:marker>
            <c:symbol val="none"/>
          </c:marker>
          <c:xVal>
            <c:numRef>
              <c:f>decadimento!$A$2:$A$251</c:f>
              <c:numCache>
                <c:formatCode>General</c:formatCode>
                <c:ptCount val="25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  <c:pt idx="10">
                  <c:v>1100</c:v>
                </c:pt>
                <c:pt idx="11">
                  <c:v>1200</c:v>
                </c:pt>
                <c:pt idx="12">
                  <c:v>1300</c:v>
                </c:pt>
                <c:pt idx="13">
                  <c:v>1400</c:v>
                </c:pt>
                <c:pt idx="14">
                  <c:v>1500</c:v>
                </c:pt>
                <c:pt idx="15">
                  <c:v>1600</c:v>
                </c:pt>
                <c:pt idx="16">
                  <c:v>1700</c:v>
                </c:pt>
                <c:pt idx="17">
                  <c:v>1800</c:v>
                </c:pt>
                <c:pt idx="18">
                  <c:v>1900</c:v>
                </c:pt>
                <c:pt idx="19">
                  <c:v>2000</c:v>
                </c:pt>
                <c:pt idx="20">
                  <c:v>2100</c:v>
                </c:pt>
                <c:pt idx="21">
                  <c:v>2200</c:v>
                </c:pt>
                <c:pt idx="22">
                  <c:v>2300</c:v>
                </c:pt>
                <c:pt idx="23">
                  <c:v>2400</c:v>
                </c:pt>
                <c:pt idx="24">
                  <c:v>2500</c:v>
                </c:pt>
                <c:pt idx="25">
                  <c:v>2600</c:v>
                </c:pt>
                <c:pt idx="26">
                  <c:v>2700</c:v>
                </c:pt>
                <c:pt idx="27">
                  <c:v>2800</c:v>
                </c:pt>
                <c:pt idx="28">
                  <c:v>2900</c:v>
                </c:pt>
                <c:pt idx="29">
                  <c:v>3000</c:v>
                </c:pt>
                <c:pt idx="30">
                  <c:v>3100</c:v>
                </c:pt>
                <c:pt idx="31">
                  <c:v>3200</c:v>
                </c:pt>
                <c:pt idx="32">
                  <c:v>3300</c:v>
                </c:pt>
                <c:pt idx="33">
                  <c:v>3400</c:v>
                </c:pt>
                <c:pt idx="34">
                  <c:v>3500</c:v>
                </c:pt>
                <c:pt idx="35">
                  <c:v>3600</c:v>
                </c:pt>
                <c:pt idx="36">
                  <c:v>3700</c:v>
                </c:pt>
                <c:pt idx="37">
                  <c:v>3800</c:v>
                </c:pt>
                <c:pt idx="38">
                  <c:v>3900</c:v>
                </c:pt>
                <c:pt idx="39">
                  <c:v>4000</c:v>
                </c:pt>
                <c:pt idx="40">
                  <c:v>4100</c:v>
                </c:pt>
                <c:pt idx="41">
                  <c:v>4200</c:v>
                </c:pt>
                <c:pt idx="42">
                  <c:v>4300</c:v>
                </c:pt>
                <c:pt idx="43">
                  <c:v>4400</c:v>
                </c:pt>
                <c:pt idx="44">
                  <c:v>4500</c:v>
                </c:pt>
                <c:pt idx="45">
                  <c:v>4600</c:v>
                </c:pt>
                <c:pt idx="46">
                  <c:v>4700</c:v>
                </c:pt>
                <c:pt idx="47">
                  <c:v>4800</c:v>
                </c:pt>
                <c:pt idx="48">
                  <c:v>4900</c:v>
                </c:pt>
                <c:pt idx="49">
                  <c:v>5000</c:v>
                </c:pt>
                <c:pt idx="50">
                  <c:v>5100</c:v>
                </c:pt>
                <c:pt idx="51">
                  <c:v>5200</c:v>
                </c:pt>
                <c:pt idx="52">
                  <c:v>5300</c:v>
                </c:pt>
                <c:pt idx="53">
                  <c:v>5400</c:v>
                </c:pt>
                <c:pt idx="54">
                  <c:v>5500</c:v>
                </c:pt>
                <c:pt idx="55">
                  <c:v>5600</c:v>
                </c:pt>
                <c:pt idx="56">
                  <c:v>5700</c:v>
                </c:pt>
                <c:pt idx="57">
                  <c:v>5800</c:v>
                </c:pt>
                <c:pt idx="58">
                  <c:v>5900</c:v>
                </c:pt>
                <c:pt idx="59">
                  <c:v>6000</c:v>
                </c:pt>
                <c:pt idx="60">
                  <c:v>6100</c:v>
                </c:pt>
                <c:pt idx="61">
                  <c:v>6200</c:v>
                </c:pt>
                <c:pt idx="62">
                  <c:v>6300</c:v>
                </c:pt>
                <c:pt idx="63">
                  <c:v>6400</c:v>
                </c:pt>
                <c:pt idx="64">
                  <c:v>6500</c:v>
                </c:pt>
                <c:pt idx="65">
                  <c:v>6600</c:v>
                </c:pt>
                <c:pt idx="66">
                  <c:v>6700</c:v>
                </c:pt>
                <c:pt idx="67">
                  <c:v>6800</c:v>
                </c:pt>
                <c:pt idx="68">
                  <c:v>6900</c:v>
                </c:pt>
                <c:pt idx="69">
                  <c:v>7000</c:v>
                </c:pt>
                <c:pt idx="70">
                  <c:v>7100</c:v>
                </c:pt>
                <c:pt idx="71">
                  <c:v>7200</c:v>
                </c:pt>
                <c:pt idx="72">
                  <c:v>7300</c:v>
                </c:pt>
                <c:pt idx="73">
                  <c:v>7400</c:v>
                </c:pt>
                <c:pt idx="74">
                  <c:v>7500</c:v>
                </c:pt>
                <c:pt idx="75">
                  <c:v>7600</c:v>
                </c:pt>
                <c:pt idx="76">
                  <c:v>7700</c:v>
                </c:pt>
                <c:pt idx="77">
                  <c:v>7800</c:v>
                </c:pt>
                <c:pt idx="78">
                  <c:v>7900</c:v>
                </c:pt>
                <c:pt idx="79">
                  <c:v>8000</c:v>
                </c:pt>
                <c:pt idx="80">
                  <c:v>8100</c:v>
                </c:pt>
                <c:pt idx="81">
                  <c:v>8200</c:v>
                </c:pt>
                <c:pt idx="82">
                  <c:v>8300</c:v>
                </c:pt>
                <c:pt idx="83">
                  <c:v>8400</c:v>
                </c:pt>
                <c:pt idx="84">
                  <c:v>8500</c:v>
                </c:pt>
                <c:pt idx="85">
                  <c:v>8600</c:v>
                </c:pt>
                <c:pt idx="86">
                  <c:v>8700</c:v>
                </c:pt>
                <c:pt idx="87">
                  <c:v>8800</c:v>
                </c:pt>
                <c:pt idx="88">
                  <c:v>8900</c:v>
                </c:pt>
                <c:pt idx="89">
                  <c:v>9000</c:v>
                </c:pt>
                <c:pt idx="90">
                  <c:v>9100</c:v>
                </c:pt>
                <c:pt idx="91">
                  <c:v>9200</c:v>
                </c:pt>
                <c:pt idx="92">
                  <c:v>9300</c:v>
                </c:pt>
                <c:pt idx="93">
                  <c:v>9400</c:v>
                </c:pt>
                <c:pt idx="94">
                  <c:v>9500</c:v>
                </c:pt>
                <c:pt idx="95">
                  <c:v>9600</c:v>
                </c:pt>
                <c:pt idx="96">
                  <c:v>9700</c:v>
                </c:pt>
                <c:pt idx="97">
                  <c:v>9800</c:v>
                </c:pt>
                <c:pt idx="98">
                  <c:v>9900</c:v>
                </c:pt>
                <c:pt idx="99">
                  <c:v>10000</c:v>
                </c:pt>
                <c:pt idx="100">
                  <c:v>10100</c:v>
                </c:pt>
                <c:pt idx="101">
                  <c:v>10200</c:v>
                </c:pt>
                <c:pt idx="102">
                  <c:v>10300</c:v>
                </c:pt>
                <c:pt idx="103">
                  <c:v>10400</c:v>
                </c:pt>
                <c:pt idx="104">
                  <c:v>10500</c:v>
                </c:pt>
                <c:pt idx="105">
                  <c:v>10600</c:v>
                </c:pt>
                <c:pt idx="106">
                  <c:v>10700</c:v>
                </c:pt>
                <c:pt idx="107">
                  <c:v>10800</c:v>
                </c:pt>
                <c:pt idx="108">
                  <c:v>10900</c:v>
                </c:pt>
                <c:pt idx="109">
                  <c:v>11000</c:v>
                </c:pt>
                <c:pt idx="110">
                  <c:v>11100</c:v>
                </c:pt>
                <c:pt idx="111">
                  <c:v>11200</c:v>
                </c:pt>
                <c:pt idx="112">
                  <c:v>11300</c:v>
                </c:pt>
                <c:pt idx="113">
                  <c:v>11400</c:v>
                </c:pt>
                <c:pt idx="114">
                  <c:v>11500</c:v>
                </c:pt>
                <c:pt idx="115">
                  <c:v>11600</c:v>
                </c:pt>
                <c:pt idx="116">
                  <c:v>11700</c:v>
                </c:pt>
                <c:pt idx="117">
                  <c:v>11800</c:v>
                </c:pt>
                <c:pt idx="118">
                  <c:v>11900</c:v>
                </c:pt>
                <c:pt idx="119">
                  <c:v>12000</c:v>
                </c:pt>
                <c:pt idx="120">
                  <c:v>12100</c:v>
                </c:pt>
                <c:pt idx="121">
                  <c:v>12200</c:v>
                </c:pt>
                <c:pt idx="122">
                  <c:v>12300</c:v>
                </c:pt>
                <c:pt idx="123">
                  <c:v>12400</c:v>
                </c:pt>
                <c:pt idx="124">
                  <c:v>12500</c:v>
                </c:pt>
                <c:pt idx="125">
                  <c:v>12600</c:v>
                </c:pt>
                <c:pt idx="126">
                  <c:v>12700</c:v>
                </c:pt>
                <c:pt idx="127">
                  <c:v>12800</c:v>
                </c:pt>
                <c:pt idx="128">
                  <c:v>12900</c:v>
                </c:pt>
                <c:pt idx="129">
                  <c:v>13000</c:v>
                </c:pt>
                <c:pt idx="130">
                  <c:v>13100</c:v>
                </c:pt>
                <c:pt idx="131">
                  <c:v>13200</c:v>
                </c:pt>
                <c:pt idx="132">
                  <c:v>13300</c:v>
                </c:pt>
                <c:pt idx="133">
                  <c:v>13400</c:v>
                </c:pt>
                <c:pt idx="134">
                  <c:v>13500</c:v>
                </c:pt>
                <c:pt idx="135">
                  <c:v>13600</c:v>
                </c:pt>
                <c:pt idx="136">
                  <c:v>13700</c:v>
                </c:pt>
                <c:pt idx="137">
                  <c:v>13800</c:v>
                </c:pt>
                <c:pt idx="138">
                  <c:v>13900</c:v>
                </c:pt>
                <c:pt idx="139">
                  <c:v>14000</c:v>
                </c:pt>
                <c:pt idx="140">
                  <c:v>14100</c:v>
                </c:pt>
                <c:pt idx="141">
                  <c:v>14200</c:v>
                </c:pt>
                <c:pt idx="142">
                  <c:v>14300</c:v>
                </c:pt>
                <c:pt idx="143">
                  <c:v>14400</c:v>
                </c:pt>
                <c:pt idx="144">
                  <c:v>14500</c:v>
                </c:pt>
                <c:pt idx="145">
                  <c:v>14600</c:v>
                </c:pt>
                <c:pt idx="146">
                  <c:v>14700</c:v>
                </c:pt>
                <c:pt idx="147">
                  <c:v>14800</c:v>
                </c:pt>
                <c:pt idx="148">
                  <c:v>14900</c:v>
                </c:pt>
                <c:pt idx="149">
                  <c:v>15000</c:v>
                </c:pt>
                <c:pt idx="150">
                  <c:v>15100</c:v>
                </c:pt>
                <c:pt idx="151">
                  <c:v>15200</c:v>
                </c:pt>
                <c:pt idx="152">
                  <c:v>15300</c:v>
                </c:pt>
                <c:pt idx="153">
                  <c:v>15400</c:v>
                </c:pt>
                <c:pt idx="154">
                  <c:v>15500</c:v>
                </c:pt>
                <c:pt idx="155">
                  <c:v>15600</c:v>
                </c:pt>
                <c:pt idx="156">
                  <c:v>15700</c:v>
                </c:pt>
                <c:pt idx="157">
                  <c:v>15800</c:v>
                </c:pt>
                <c:pt idx="158">
                  <c:v>15900</c:v>
                </c:pt>
                <c:pt idx="159">
                  <c:v>16000</c:v>
                </c:pt>
                <c:pt idx="160">
                  <c:v>16100</c:v>
                </c:pt>
                <c:pt idx="161">
                  <c:v>16200</c:v>
                </c:pt>
                <c:pt idx="162">
                  <c:v>16300</c:v>
                </c:pt>
                <c:pt idx="163">
                  <c:v>16400</c:v>
                </c:pt>
                <c:pt idx="164">
                  <c:v>16500</c:v>
                </c:pt>
                <c:pt idx="165">
                  <c:v>16600</c:v>
                </c:pt>
                <c:pt idx="166">
                  <c:v>16700</c:v>
                </c:pt>
                <c:pt idx="167">
                  <c:v>16800</c:v>
                </c:pt>
                <c:pt idx="168">
                  <c:v>16900</c:v>
                </c:pt>
                <c:pt idx="169">
                  <c:v>17000</c:v>
                </c:pt>
                <c:pt idx="170">
                  <c:v>17100</c:v>
                </c:pt>
                <c:pt idx="171">
                  <c:v>17200</c:v>
                </c:pt>
                <c:pt idx="172">
                  <c:v>17300</c:v>
                </c:pt>
                <c:pt idx="173">
                  <c:v>17400</c:v>
                </c:pt>
                <c:pt idx="174">
                  <c:v>17500</c:v>
                </c:pt>
                <c:pt idx="175">
                  <c:v>17600</c:v>
                </c:pt>
                <c:pt idx="176">
                  <c:v>17700</c:v>
                </c:pt>
                <c:pt idx="177">
                  <c:v>17800</c:v>
                </c:pt>
                <c:pt idx="178">
                  <c:v>17900</c:v>
                </c:pt>
                <c:pt idx="179">
                  <c:v>18000</c:v>
                </c:pt>
                <c:pt idx="180">
                  <c:v>18100</c:v>
                </c:pt>
                <c:pt idx="181">
                  <c:v>18200</c:v>
                </c:pt>
                <c:pt idx="182">
                  <c:v>18300</c:v>
                </c:pt>
                <c:pt idx="183">
                  <c:v>18400</c:v>
                </c:pt>
                <c:pt idx="184">
                  <c:v>18500</c:v>
                </c:pt>
                <c:pt idx="185">
                  <c:v>18600</c:v>
                </c:pt>
                <c:pt idx="186">
                  <c:v>18700</c:v>
                </c:pt>
                <c:pt idx="187">
                  <c:v>18800</c:v>
                </c:pt>
                <c:pt idx="188">
                  <c:v>18900</c:v>
                </c:pt>
                <c:pt idx="189">
                  <c:v>19000</c:v>
                </c:pt>
                <c:pt idx="190">
                  <c:v>19100</c:v>
                </c:pt>
                <c:pt idx="191">
                  <c:v>19200</c:v>
                </c:pt>
                <c:pt idx="192">
                  <c:v>19300</c:v>
                </c:pt>
                <c:pt idx="193">
                  <c:v>19400</c:v>
                </c:pt>
                <c:pt idx="194">
                  <c:v>19500</c:v>
                </c:pt>
                <c:pt idx="195">
                  <c:v>19600</c:v>
                </c:pt>
                <c:pt idx="196">
                  <c:v>19700</c:v>
                </c:pt>
                <c:pt idx="197">
                  <c:v>19800</c:v>
                </c:pt>
                <c:pt idx="198">
                  <c:v>19900</c:v>
                </c:pt>
                <c:pt idx="199">
                  <c:v>20000</c:v>
                </c:pt>
                <c:pt idx="200">
                  <c:v>20100</c:v>
                </c:pt>
                <c:pt idx="201">
                  <c:v>20200</c:v>
                </c:pt>
                <c:pt idx="202">
                  <c:v>20300</c:v>
                </c:pt>
                <c:pt idx="203">
                  <c:v>20400</c:v>
                </c:pt>
                <c:pt idx="204">
                  <c:v>20500</c:v>
                </c:pt>
                <c:pt idx="205">
                  <c:v>20600</c:v>
                </c:pt>
                <c:pt idx="206">
                  <c:v>20700</c:v>
                </c:pt>
                <c:pt idx="207">
                  <c:v>20800</c:v>
                </c:pt>
                <c:pt idx="208">
                  <c:v>20900</c:v>
                </c:pt>
                <c:pt idx="209">
                  <c:v>21000</c:v>
                </c:pt>
                <c:pt idx="210">
                  <c:v>21100</c:v>
                </c:pt>
                <c:pt idx="211">
                  <c:v>21200</c:v>
                </c:pt>
                <c:pt idx="212">
                  <c:v>21300</c:v>
                </c:pt>
                <c:pt idx="213">
                  <c:v>21400</c:v>
                </c:pt>
                <c:pt idx="214">
                  <c:v>21500</c:v>
                </c:pt>
                <c:pt idx="215">
                  <c:v>21600</c:v>
                </c:pt>
                <c:pt idx="216">
                  <c:v>21700</c:v>
                </c:pt>
                <c:pt idx="217">
                  <c:v>21800</c:v>
                </c:pt>
                <c:pt idx="218">
                  <c:v>21900</c:v>
                </c:pt>
                <c:pt idx="219">
                  <c:v>22000</c:v>
                </c:pt>
                <c:pt idx="220">
                  <c:v>22100</c:v>
                </c:pt>
                <c:pt idx="221">
                  <c:v>22200</c:v>
                </c:pt>
                <c:pt idx="222">
                  <c:v>22300</c:v>
                </c:pt>
                <c:pt idx="223">
                  <c:v>22400</c:v>
                </c:pt>
                <c:pt idx="224">
                  <c:v>22500</c:v>
                </c:pt>
                <c:pt idx="225">
                  <c:v>22600</c:v>
                </c:pt>
                <c:pt idx="226">
                  <c:v>22700</c:v>
                </c:pt>
                <c:pt idx="227">
                  <c:v>22800</c:v>
                </c:pt>
                <c:pt idx="228">
                  <c:v>22900</c:v>
                </c:pt>
                <c:pt idx="229">
                  <c:v>23000</c:v>
                </c:pt>
                <c:pt idx="230">
                  <c:v>23100</c:v>
                </c:pt>
                <c:pt idx="231">
                  <c:v>23200</c:v>
                </c:pt>
                <c:pt idx="232">
                  <c:v>23300</c:v>
                </c:pt>
                <c:pt idx="233">
                  <c:v>23400</c:v>
                </c:pt>
                <c:pt idx="234">
                  <c:v>23500</c:v>
                </c:pt>
                <c:pt idx="235">
                  <c:v>23600</c:v>
                </c:pt>
                <c:pt idx="236">
                  <c:v>23700</c:v>
                </c:pt>
                <c:pt idx="237">
                  <c:v>23800</c:v>
                </c:pt>
                <c:pt idx="238">
                  <c:v>23900</c:v>
                </c:pt>
                <c:pt idx="239">
                  <c:v>24000</c:v>
                </c:pt>
                <c:pt idx="240">
                  <c:v>24100</c:v>
                </c:pt>
                <c:pt idx="241">
                  <c:v>24200</c:v>
                </c:pt>
                <c:pt idx="242">
                  <c:v>24300</c:v>
                </c:pt>
                <c:pt idx="243">
                  <c:v>24400</c:v>
                </c:pt>
                <c:pt idx="244">
                  <c:v>24500</c:v>
                </c:pt>
                <c:pt idx="245">
                  <c:v>24600</c:v>
                </c:pt>
                <c:pt idx="246">
                  <c:v>24700</c:v>
                </c:pt>
                <c:pt idx="247">
                  <c:v>24800</c:v>
                </c:pt>
                <c:pt idx="248">
                  <c:v>24900</c:v>
                </c:pt>
                <c:pt idx="249">
                  <c:v>25000</c:v>
                </c:pt>
              </c:numCache>
            </c:numRef>
          </c:xVal>
          <c:yVal>
            <c:numRef>
              <c:f>decadimento!$B$2:$B$251</c:f>
              <c:numCache>
                <c:formatCode>0.000</c:formatCode>
                <c:ptCount val="250"/>
                <c:pt idx="0">
                  <c:v>0.98762840130790253</c:v>
                </c:pt>
                <c:pt idx="1">
                  <c:v>0.97540985907000322</c:v>
                </c:pt>
                <c:pt idx="2">
                  <c:v>0.9633424797332738</c:v>
                </c:pt>
                <c:pt idx="3">
                  <c:v>0.95142439317096361</c:v>
                </c:pt>
                <c:pt idx="4">
                  <c:v>0.93965375239278004</c:v>
                </c:pt>
                <c:pt idx="5">
                  <c:v>0.92802873325865298</c:v>
                </c:pt>
                <c:pt idx="6">
                  <c:v>0.91654753419604129</c:v>
                </c:pt>
                <c:pt idx="7">
                  <c:v>0.90520837592073644</c:v>
                </c:pt>
                <c:pt idx="8">
                  <c:v>0.89400950116111966</c:v>
                </c:pt>
                <c:pt idx="9">
                  <c:v>0.88294917438583198</c:v>
                </c:pt>
                <c:pt idx="10">
                  <c:v>0.87202568153481164</c:v>
                </c:pt>
                <c:pt idx="11">
                  <c:v>0.86123732975366019</c:v>
                </c:pt>
                <c:pt idx="12">
                  <c:v>0.85058244713129416</c:v>
                </c:pt>
                <c:pt idx="13">
                  <c:v>0.84005938244084355</c:v>
                </c:pt>
                <c:pt idx="14">
                  <c:v>0.82966650488375415</c:v>
                </c:pt>
                <c:pt idx="15">
                  <c:v>0.8194022038370572</c:v>
                </c:pt>
                <c:pt idx="16">
                  <c:v>0.80926488860376478</c:v>
                </c:pt>
                <c:pt idx="17">
                  <c:v>0.79925298816635404</c:v>
                </c:pt>
                <c:pt idx="18">
                  <c:v>0.78936495094330017</c:v>
                </c:pt>
                <c:pt idx="19">
                  <c:v>0.77959924454862239</c:v>
                </c:pt>
                <c:pt idx="20">
                  <c:v>0.7699543555544045</c:v>
                </c:pt>
                <c:pt idx="21">
                  <c:v>0.76042878925625279</c:v>
                </c:pt>
                <c:pt idx="22">
                  <c:v>0.75102106944165681</c:v>
                </c:pt>
                <c:pt idx="23">
                  <c:v>0.74172973816121468</c:v>
                </c:pt>
                <c:pt idx="24">
                  <c:v>0.73255335550268963</c:v>
                </c:pt>
                <c:pt idx="25">
                  <c:v>0.72349049936786092</c:v>
                </c:pt>
                <c:pt idx="26">
                  <c:v>0.71453976525213647</c:v>
                </c:pt>
                <c:pt idx="27">
                  <c:v>0.70569976602689144</c:v>
                </c:pt>
                <c:pt idx="28">
                  <c:v>0.6969691317244997</c:v>
                </c:pt>
                <c:pt idx="29">
                  <c:v>0.68834650932602448</c:v>
                </c:pt>
                <c:pt idx="30">
                  <c:v>0.67983056255153673</c:v>
                </c:pt>
                <c:pt idx="31">
                  <c:v>0.67141997165302625</c:v>
                </c:pt>
                <c:pt idx="32">
                  <c:v>0.66311343320987548</c:v>
                </c:pt>
                <c:pt idx="33">
                  <c:v>0.6549096599268639</c:v>
                </c:pt>
                <c:pt idx="34">
                  <c:v>0.64680738043467068</c:v>
                </c:pt>
                <c:pt idx="35">
                  <c:v>0.63880533909284609</c:v>
                </c:pt>
                <c:pt idx="36">
                  <c:v>0.63090229579522017</c:v>
                </c:pt>
                <c:pt idx="37">
                  <c:v>0.62309702577771864</c:v>
                </c:pt>
                <c:pt idx="38">
                  <c:v>0.61538831942855721</c:v>
                </c:pt>
                <c:pt idx="39">
                  <c:v>0.60777498210078273</c:v>
                </c:pt>
                <c:pt idx="40">
                  <c:v>0.60025583392713511</c:v>
                </c:pt>
                <c:pt idx="41">
                  <c:v>0.59282970963719828</c:v>
                </c:pt>
                <c:pt idx="42">
                  <c:v>0.58549545837681416</c:v>
                </c:pt>
                <c:pt idx="43">
                  <c:v>0.57825194352973053</c:v>
                </c:pt>
                <c:pt idx="44">
                  <c:v>0.57109804254145524</c:v>
                </c:pt>
                <c:pt idx="45">
                  <c:v>0.56403264674528997</c:v>
                </c:pt>
                <c:pt idx="46">
                  <c:v>0.55705466119051561</c:v>
                </c:pt>
                <c:pt idx="47">
                  <c:v>0.55016300447270416</c:v>
                </c:pt>
                <c:pt idx="48">
                  <c:v>0.54335660856612922</c:v>
                </c:pt>
                <c:pt idx="49">
                  <c:v>0.5366344186582499</c:v>
                </c:pt>
                <c:pt idx="50">
                  <c:v>0.5299953929862431</c:v>
                </c:pt>
                <c:pt idx="51">
                  <c:v>0.52343850267555669</c:v>
                </c:pt>
                <c:pt idx="52">
                  <c:v>0.51696273158046235</c:v>
                </c:pt>
                <c:pt idx="53">
                  <c:v>0.51056707612657826</c:v>
                </c:pt>
                <c:pt idx="54">
                  <c:v>0.50425054515534273</c:v>
                </c:pt>
                <c:pt idx="55">
                  <c:v>0.49801215977040936</c:v>
                </c:pt>
                <c:pt idx="56">
                  <c:v>0.49185095318594507</c:v>
                </c:pt>
                <c:pt idx="57">
                  <c:v>0.48576597057680299</c:v>
                </c:pt>
                <c:pt idx="58">
                  <c:v>0.47975626893054946</c:v>
                </c:pt>
                <c:pt idx="59">
                  <c:v>0.47382091690132272</c:v>
                </c:pt>
                <c:pt idx="60">
                  <c:v>0.46795899466549784</c:v>
                </c:pt>
                <c:pt idx="61">
                  <c:v>0.46216959377913897</c:v>
                </c:pt>
                <c:pt idx="62">
                  <c:v>0.45645181703721366</c:v>
                </c:pt>
                <c:pt idx="63">
                  <c:v>0.45080477833455057</c:v>
                </c:pt>
                <c:pt idx="64">
                  <c:v>0.44522760252851551</c:v>
                </c:pt>
                <c:pt idx="65">
                  <c:v>0.43971942530338803</c:v>
                </c:pt>
                <c:pt idx="66">
                  <c:v>0.43427939303641477</c:v>
                </c:pt>
                <c:pt idx="67">
                  <c:v>0.42890666266552052</c:v>
                </c:pt>
                <c:pt idx="68">
                  <c:v>0.42360040155865586</c:v>
                </c:pt>
                <c:pt idx="69">
                  <c:v>0.41835978738476082</c:v>
                </c:pt>
                <c:pt idx="70">
                  <c:v>0.41318400798632532</c:v>
                </c:pt>
                <c:pt idx="71">
                  <c:v>0.40807226125352608</c:v>
                </c:pt>
                <c:pt idx="72">
                  <c:v>0.40302375499992071</c:v>
                </c:pt>
                <c:pt idx="73">
                  <c:v>0.39803770683967943</c:v>
                </c:pt>
                <c:pt idx="74">
                  <c:v>0.39311334406633619</c:v>
                </c:pt>
                <c:pt idx="75">
                  <c:v>0.38824990353303901</c:v>
                </c:pt>
                <c:pt idx="76">
                  <c:v>0.38344663153428266</c:v>
                </c:pt>
                <c:pt idx="77">
                  <c:v>0.37870278368910393</c:v>
                </c:pt>
                <c:pt idx="78">
                  <c:v>0.37401762482572209</c:v>
                </c:pt>
                <c:pt idx="79">
                  <c:v>0.36939042886760681</c:v>
                </c:pt>
                <c:pt idx="80">
                  <c:v>0.36482047872095497</c:v>
                </c:pt>
                <c:pt idx="81">
                  <c:v>0.3603070661635604</c:v>
                </c:pt>
                <c:pt idx="82">
                  <c:v>0.35584949173505781</c:v>
                </c:pt>
                <c:pt idx="83">
                  <c:v>0.35144706462852482</c:v>
                </c:pt>
                <c:pt idx="84">
                  <c:v>0.34709910258342502</c:v>
                </c:pt>
                <c:pt idx="85">
                  <c:v>0.3428049317798757</c:v>
                </c:pt>
                <c:pt idx="86">
                  <c:v>0.33856388673422316</c:v>
                </c:pt>
                <c:pt idx="87">
                  <c:v>0.33437531019591066</c:v>
                </c:pt>
                <c:pt idx="88">
                  <c:v>0.33023855304562122</c:v>
                </c:pt>
                <c:pt idx="89">
                  <c:v>0.32615297419468181</c:v>
                </c:pt>
                <c:pt idx="90">
                  <c:v>0.32211794048571113</c:v>
                </c:pt>
                <c:pt idx="91">
                  <c:v>0.31813282659449704</c:v>
                </c:pt>
                <c:pt idx="92">
                  <c:v>0.31419701493308727</c:v>
                </c:pt>
                <c:pt idx="93">
                  <c:v>0.31030989555408012</c:v>
                </c:pt>
                <c:pt idx="94">
                  <c:v>0.3064708660560983</c:v>
                </c:pt>
                <c:pt idx="95">
                  <c:v>0.30267933149043269</c:v>
                </c:pt>
                <c:pt idx="96">
                  <c:v>0.29893470426884072</c:v>
                </c:pt>
                <c:pt idx="97">
                  <c:v>0.2952364040724858</c:v>
                </c:pt>
                <c:pt idx="98">
                  <c:v>0.29158385776200302</c:v>
                </c:pt>
                <c:pt idx="99">
                  <c:v>0.28797649928867786</c:v>
                </c:pt>
                <c:pt idx="100">
                  <c:v>0.28441376960672327</c:v>
                </c:pt>
                <c:pt idx="101">
                  <c:v>0.28089511658664218</c:v>
                </c:pt>
                <c:pt idx="102">
                  <c:v>0.27741999492966229</c:v>
                </c:pt>
                <c:pt idx="103">
                  <c:v>0.27398786608322878</c:v>
                </c:pt>
                <c:pt idx="104">
                  <c:v>0.27059819815754288</c:v>
                </c:pt>
                <c:pt idx="105">
                  <c:v>0.26725046584313317</c:v>
                </c:pt>
                <c:pt idx="106">
                  <c:v>0.26394415032944579</c:v>
                </c:pt>
                <c:pt idx="107">
                  <c:v>0.26067873922444318</c:v>
                </c:pt>
                <c:pt idx="108">
                  <c:v>0.25745372647519643</c:v>
                </c:pt>
                <c:pt idx="109">
                  <c:v>0.25426861228946029</c:v>
                </c:pt>
                <c:pt idx="110">
                  <c:v>0.25112290305821855</c:v>
                </c:pt>
                <c:pt idx="111">
                  <c:v>0.24801611127918774</c:v>
                </c:pt>
                <c:pt idx="112">
                  <c:v>0.24494775548126702</c:v>
                </c:pt>
                <c:pt idx="113">
                  <c:v>0.24191736014992274</c:v>
                </c:pt>
                <c:pt idx="114">
                  <c:v>0.23892445565349632</c:v>
                </c:pt>
                <c:pt idx="115">
                  <c:v>0.23596857817042341</c:v>
                </c:pt>
                <c:pt idx="116">
                  <c:v>0.23304926961735406</c:v>
                </c:pt>
                <c:pt idx="117">
                  <c:v>0.23016607757816171</c:v>
                </c:pt>
                <c:pt idx="118">
                  <c:v>0.22731855523383054</c:v>
                </c:pt>
                <c:pt idx="119">
                  <c:v>0.22450626129321019</c:v>
                </c:pt>
                <c:pt idx="120">
                  <c:v>0.2217287599246274</c:v>
                </c:pt>
                <c:pt idx="121">
                  <c:v>0.21898562068834346</c:v>
                </c:pt>
                <c:pt idx="122">
                  <c:v>0.21627641846984738</c:v>
                </c:pt>
                <c:pt idx="123">
                  <c:v>0.21360073341397431</c:v>
                </c:pt>
                <c:pt idx="124">
                  <c:v>0.21095815085983891</c:v>
                </c:pt>
                <c:pt idx="125">
                  <c:v>0.20834826127657399</c:v>
                </c:pt>
                <c:pt idx="126">
                  <c:v>0.20577066019986393</c:v>
                </c:pt>
                <c:pt idx="127">
                  <c:v>0.20322494816926329</c:v>
                </c:pt>
                <c:pt idx="128">
                  <c:v>0.20071073066629083</c:v>
                </c:pt>
                <c:pt idx="129">
                  <c:v>0.19822761805328978</c:v>
                </c:pt>
                <c:pt idx="130">
                  <c:v>0.1957752255130441</c:v>
                </c:pt>
                <c:pt idx="131">
                  <c:v>0.19335317298914187</c:v>
                </c:pt>
                <c:pt idx="132">
                  <c:v>0.19096108512707649</c:v>
                </c:pt>
                <c:pt idx="133">
                  <c:v>0.18859859121607681</c:v>
                </c:pt>
                <c:pt idx="134">
                  <c:v>0.18626532513165656</c:v>
                </c:pt>
                <c:pt idx="135">
                  <c:v>0.18396092527887462</c:v>
                </c:pt>
                <c:pt idx="136">
                  <c:v>0.18168503453629747</c:v>
                </c:pt>
                <c:pt idx="137">
                  <c:v>0.17943730020065451</c:v>
                </c:pt>
                <c:pt idx="138">
                  <c:v>0.17721737393217857</c:v>
                </c:pt>
                <c:pt idx="139">
                  <c:v>0.17502491170062226</c:v>
                </c:pt>
                <c:pt idx="140">
                  <c:v>0.17285957373194238</c:v>
                </c:pt>
                <c:pt idx="141">
                  <c:v>0.17072102445564374</c:v>
                </c:pt>
                <c:pt idx="142">
                  <c:v>0.16860893245277475</c:v>
                </c:pt>
                <c:pt idx="143">
                  <c:v>0.16652297040456604</c:v>
                </c:pt>
                <c:pt idx="144">
                  <c:v>0.16446281504170471</c:v>
                </c:pt>
                <c:pt idx="145">
                  <c:v>0.16242814709423611</c:v>
                </c:pt>
                <c:pt idx="146">
                  <c:v>0.16041865124208521</c:v>
                </c:pt>
                <c:pt idx="147">
                  <c:v>0.15843401606619059</c:v>
                </c:pt>
                <c:pt idx="148">
                  <c:v>0.15647393400024234</c:v>
                </c:pt>
                <c:pt idx="149">
                  <c:v>0.15453810128301759</c:v>
                </c:pt>
                <c:pt idx="150">
                  <c:v>0.15262621791130537</c:v>
                </c:pt>
                <c:pt idx="151">
                  <c:v>0.15073798759341409</c:v>
                </c:pt>
                <c:pt idx="152">
                  <c:v>0.14887311770325398</c:v>
                </c:pt>
                <c:pt idx="153">
                  <c:v>0.14703131923498791</c:v>
                </c:pt>
                <c:pt idx="154">
                  <c:v>0.14521230675824298</c:v>
                </c:pt>
                <c:pt idx="155">
                  <c:v>0.14341579837387625</c:v>
                </c:pt>
                <c:pt idx="156">
                  <c:v>0.14164151567028785</c:v>
                </c:pt>
                <c:pt idx="157">
                  <c:v>0.13988918368027461</c:v>
                </c:pt>
                <c:pt idx="158">
                  <c:v>0.13815853083841717</c:v>
                </c:pt>
                <c:pt idx="159">
                  <c:v>0.13644928893899447</c:v>
                </c:pt>
                <c:pt idx="160">
                  <c:v>0.13476119309441917</c:v>
                </c:pt>
                <c:pt idx="161">
                  <c:v>0.13309398169418674</c:v>
                </c:pt>
                <c:pt idx="162">
                  <c:v>0.13144739636433289</c:v>
                </c:pt>
                <c:pt idx="163">
                  <c:v>0.12982118192739228</c:v>
                </c:pt>
                <c:pt idx="164">
                  <c:v>0.12821508636285278</c:v>
                </c:pt>
                <c:pt idx="165">
                  <c:v>0.12662886076809898</c:v>
                </c:pt>
                <c:pt idx="166">
                  <c:v>0.12506225931983858</c:v>
                </c:pt>
                <c:pt idx="167">
                  <c:v>0.1235150392360065</c:v>
                </c:pt>
                <c:pt idx="168">
                  <c:v>0.12198696073813993</c:v>
                </c:pt>
                <c:pt idx="169">
                  <c:v>0.120477787014219</c:v>
                </c:pt>
                <c:pt idx="170">
                  <c:v>0.11898728418196708</c:v>
                </c:pt>
                <c:pt idx="171">
                  <c:v>0.11751522125260522</c:v>
                </c:pt>
                <c:pt idx="172">
                  <c:v>0.11606137009505493</c:v>
                </c:pt>
                <c:pt idx="173">
                  <c:v>0.1146255054005839</c:v>
                </c:pt>
                <c:pt idx="174">
                  <c:v>0.11320740464788906</c:v>
                </c:pt>
                <c:pt idx="175">
                  <c:v>0.11180684806861148</c:v>
                </c:pt>
                <c:pt idx="176">
                  <c:v>0.11042361861327829</c:v>
                </c:pt>
                <c:pt idx="177">
                  <c:v>0.10905750191766557</c:v>
                </c:pt>
                <c:pt idx="178">
                  <c:v>0.10770828626957756</c:v>
                </c:pt>
                <c:pt idx="179">
                  <c:v>0.10637576257603679</c:v>
                </c:pt>
                <c:pt idx="180">
                  <c:v>0.10505972433088021</c:v>
                </c:pt>
                <c:pt idx="181">
                  <c:v>0.10375996758275616</c:v>
                </c:pt>
                <c:pt idx="182">
                  <c:v>0.10247629090351724</c:v>
                </c:pt>
                <c:pt idx="183">
                  <c:v>0.10120849535700432</c:v>
                </c:pt>
                <c:pt idx="184">
                  <c:v>9.9956384468216447E-2</c:v>
                </c:pt>
                <c:pt idx="185">
                  <c:v>9.8719764192862658E-2</c:v>
                </c:pt>
                <c:pt idx="186">
                  <c:v>9.7498442887290052E-2</c:v>
                </c:pt>
                <c:pt idx="187">
                  <c:v>9.6292231278784113E-2</c:v>
                </c:pt>
                <c:pt idx="188">
                  <c:v>9.5100942436236346E-2</c:v>
                </c:pt>
                <c:pt idx="189">
                  <c:v>9.3924391741174951E-2</c:v>
                </c:pt>
                <c:pt idx="190">
                  <c:v>9.2762396859153773E-2</c:v>
                </c:pt>
                <c:pt idx="191">
                  <c:v>9.1614777711495232E-2</c:v>
                </c:pt>
                <c:pt idx="192">
                  <c:v>9.0481356447382935E-2</c:v>
                </c:pt>
                <c:pt idx="193">
                  <c:v>8.9361957416299279E-2</c:v>
                </c:pt>
                <c:pt idx="194">
                  <c:v>8.8256407140804502E-2</c:v>
                </c:pt>
                <c:pt idx="195">
                  <c:v>8.7164534289652096E-2</c:v>
                </c:pt>
                <c:pt idx="196">
                  <c:v>8.6086169651236943E-2</c:v>
                </c:pt>
                <c:pt idx="197">
                  <c:v>8.5021146107372006E-2</c:v>
                </c:pt>
                <c:pt idx="198">
                  <c:v>8.3969298607389414E-2</c:v>
                </c:pt>
                <c:pt idx="199">
                  <c:v>8.2930464142561888E-2</c:v>
                </c:pt>
                <c:pt idx="200">
                  <c:v>8.1904481720840722E-2</c:v>
                </c:pt>
                <c:pt idx="201">
                  <c:v>8.0891192341906268E-2</c:v>
                </c:pt>
                <c:pt idx="202">
                  <c:v>7.9890438972526928E-2</c:v>
                </c:pt>
                <c:pt idx="203">
                  <c:v>7.8902066522223313E-2</c:v>
                </c:pt>
                <c:pt idx="204">
                  <c:v>7.792592181923319E-2</c:v>
                </c:pt>
                <c:pt idx="205">
                  <c:v>7.6961853586773862E-2</c:v>
                </c:pt>
                <c:pt idx="206">
                  <c:v>7.6009712419598321E-2</c:v>
                </c:pt>
                <c:pt idx="207">
                  <c:v>7.5069350760841314E-2</c:v>
                </c:pt>
                <c:pt idx="208">
                  <c:v>7.4140622879151866E-2</c:v>
                </c:pt>
                <c:pt idx="209">
                  <c:v>7.3223384846108852E-2</c:v>
                </c:pt>
                <c:pt idx="210">
                  <c:v>7.2317494513915809E-2</c:v>
                </c:pt>
                <c:pt idx="211">
                  <c:v>7.142281149337168E-2</c:v>
                </c:pt>
                <c:pt idx="212">
                  <c:v>7.0539197132114345E-2</c:v>
                </c:pt>
                <c:pt idx="213">
                  <c:v>6.9666514493133075E-2</c:v>
                </c:pt>
                <c:pt idx="214">
                  <c:v>6.8804628333546836E-2</c:v>
                </c:pt>
                <c:pt idx="215">
                  <c:v>6.7953405083645266E-2</c:v>
                </c:pt>
                <c:pt idx="216">
                  <c:v>6.7112712826188858E-2</c:v>
                </c:pt>
                <c:pt idx="217">
                  <c:v>6.6282421275965259E-2</c:v>
                </c:pt>
                <c:pt idx="218">
                  <c:v>6.5462401759598471E-2</c:v>
                </c:pt>
                <c:pt idx="219">
                  <c:v>6.4652527195607878E-2</c:v>
                </c:pt>
                <c:pt idx="220">
                  <c:v>6.3852672074713901E-2</c:v>
                </c:pt>
                <c:pt idx="221">
                  <c:v>6.3062712440387428E-2</c:v>
                </c:pt>
                <c:pt idx="222">
                  <c:v>6.228252586963981E-2</c:v>
                </c:pt>
                <c:pt idx="223">
                  <c:v>6.1511991454050445E-2</c:v>
                </c:pt>
                <c:pt idx="224">
                  <c:v>6.0750989781029198E-2</c:v>
                </c:pt>
                <c:pt idx="225">
                  <c:v>5.9999402915310578E-2</c:v>
                </c:pt>
                <c:pt idx="226">
                  <c:v>5.9257114380676892E-2</c:v>
                </c:pt>
                <c:pt idx="227">
                  <c:v>5.8524009141907432E-2</c:v>
                </c:pt>
                <c:pt idx="228">
                  <c:v>5.7799973586951131E-2</c:v>
                </c:pt>
                <c:pt idx="229">
                  <c:v>5.7084895509319528E-2</c:v>
                </c:pt>
                <c:pt idx="230">
                  <c:v>5.6378664090697903E-2</c:v>
                </c:pt>
                <c:pt idx="231">
                  <c:v>5.5681169883771219E-2</c:v>
                </c:pt>
                <c:pt idx="232">
                  <c:v>5.4992304795262695E-2</c:v>
                </c:pt>
                <c:pt idx="233">
                  <c:v>5.4311962069182186E-2</c:v>
                </c:pt>
                <c:pt idx="234">
                  <c:v>5.3640036270281841E-2</c:v>
                </c:pt>
                <c:pt idx="235">
                  <c:v>5.2976423267716358E-2</c:v>
                </c:pt>
                <c:pt idx="236">
                  <c:v>5.2321020218905473E-2</c:v>
                </c:pt>
                <c:pt idx="237">
                  <c:v>5.1673725553596069E-2</c:v>
                </c:pt>
                <c:pt idx="238">
                  <c:v>5.1034438958121396E-2</c:v>
                </c:pt>
                <c:pt idx="239">
                  <c:v>5.0403061359855166E-2</c:v>
                </c:pt>
                <c:pt idx="240">
                  <c:v>4.9779494911857868E-2</c:v>
                </c:pt>
                <c:pt idx="241">
                  <c:v>4.916364297771305E-2</c:v>
                </c:pt>
                <c:pt idx="242">
                  <c:v>4.855541011655122E-2</c:v>
                </c:pt>
                <c:pt idx="243">
                  <c:v>4.7954702068259039E-2</c:v>
                </c:pt>
                <c:pt idx="244">
                  <c:v>4.7361425738871435E-2</c:v>
                </c:pt>
                <c:pt idx="245">
                  <c:v>4.6775489186144534E-2</c:v>
                </c:pt>
                <c:pt idx="246">
                  <c:v>4.6196801605307029E-2</c:v>
                </c:pt>
                <c:pt idx="247">
                  <c:v>4.5625273314987717E-2</c:v>
                </c:pt>
                <c:pt idx="248">
                  <c:v>4.5060815743317426E-2</c:v>
                </c:pt>
                <c:pt idx="249">
                  <c:v>4.4503341414202549E-2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51728"/>
        <c:axId val="452947808"/>
      </c:scatterChart>
      <c:valAx>
        <c:axId val="45295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47808"/>
        <c:crossesAt val="1.0000000000000005E-2"/>
        <c:crossBetween val="midCat"/>
      </c:valAx>
      <c:valAx>
        <c:axId val="452947808"/>
        <c:scaling>
          <c:logBase val="10"/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4529517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894491723888503"/>
          <c:y val="0.20346273709250431"/>
          <c:w val="0.12434352271622633"/>
          <c:h val="0.10505686789151356"/>
        </c:manualLayout>
      </c:layout>
      <c:overlay val="1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1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iniziale'!$C$10:$C$70</c:f>
              <c:numCache>
                <c:formatCode>0.00</c:formatCode>
                <c:ptCount val="61"/>
                <c:pt idx="0">
                  <c:v>0.20952102124708658</c:v>
                </c:pt>
                <c:pt idx="1">
                  <c:v>0.19687732672628022</c:v>
                </c:pt>
                <c:pt idx="2">
                  <c:v>0.18499662491228649</c:v>
                </c:pt>
                <c:pt idx="3">
                  <c:v>0.17383287246945769</c:v>
                </c:pt>
                <c:pt idx="4">
                  <c:v>0.16334280457986794</c:v>
                </c:pt>
                <c:pt idx="5">
                  <c:v>0.15348576727169216</c:v>
                </c:pt>
                <c:pt idx="6">
                  <c:v>0.1442235598658477</c:v>
                </c:pt>
                <c:pt idx="7">
                  <c:v>0.13552028693030513</c:v>
                </c:pt>
                <c:pt idx="8">
                  <c:v>0.12734221916832092</c:v>
                </c:pt>
                <c:pt idx="9">
                  <c:v>0.11965766270146849</c:v>
                </c:pt>
                <c:pt idx="10">
                  <c:v>0.1124368362408773</c:v>
                </c:pt>
                <c:pt idx="11">
                  <c:v>0.1056517556706605</c:v>
                </c:pt>
                <c:pt idx="12">
                  <c:v>9.9276125596237719E-2</c:v>
                </c:pt>
                <c:pt idx="13">
                  <c:v>9.3285237437250701E-2</c:v>
                </c:pt>
                <c:pt idx="14">
                  <c:v>8.7655873670134721E-2</c:v>
                </c:pt>
                <c:pt idx="15">
                  <c:v>8.236621784923942E-2</c:v>
                </c:pt>
                <c:pt idx="16">
                  <c:v>7.7395770057789207E-2</c:v>
                </c:pt>
                <c:pt idx="17">
                  <c:v>7.2725267461015208E-2</c:v>
                </c:pt>
                <c:pt idx="18">
                  <c:v>6.8336609653564764E-2</c:v>
                </c:pt>
                <c:pt idx="19">
                  <c:v>6.421278851187455E-2</c:v>
                </c:pt>
                <c:pt idx="20">
                  <c:v>6.0337822279651794E-2</c:v>
                </c:pt>
                <c:pt idx="21">
                  <c:v>5.669669363101397E-2</c:v>
                </c:pt>
                <c:pt idx="22">
                  <c:v>5.3275291471252123E-2</c:v>
                </c:pt>
                <c:pt idx="23">
                  <c:v>5.0060356249668488E-2</c:v>
                </c:pt>
                <c:pt idx="24">
                  <c:v>4.7039428572549544E-2</c:v>
                </c:pt>
                <c:pt idx="25">
                  <c:v>4.4200800917125797E-2</c:v>
                </c:pt>
                <c:pt idx="26">
                  <c:v>4.1533472259386688E-2</c:v>
                </c:pt>
                <c:pt idx="27">
                  <c:v>3.9027105439912377E-2</c:v>
                </c:pt>
                <c:pt idx="28">
                  <c:v>3.6671987102494412E-2</c:v>
                </c:pt>
                <c:pt idx="29">
                  <c:v>3.44589900502889E-2</c:v>
                </c:pt>
                <c:pt idx="30">
                  <c:v>3.2379537873614202E-2</c:v>
                </c:pt>
                <c:pt idx="31">
                  <c:v>3.0425571712309273E-2</c:v>
                </c:pt>
                <c:pt idx="32">
                  <c:v>2.8589519023841027E-2</c:v>
                </c:pt>
                <c:pt idx="33">
                  <c:v>2.6864264236122423E-2</c:v>
                </c:pt>
                <c:pt idx="34">
                  <c:v>2.5243121171307014E-2</c:v>
                </c:pt>
                <c:pt idx="35">
                  <c:v>2.3719807133689201E-2</c:v>
                </c:pt>
                <c:pt idx="36">
                  <c:v>2.2288418561288471E-2</c:v>
                </c:pt>
                <c:pt idx="37">
                  <c:v>2.0943408146756048E-2</c:v>
                </c:pt>
                <c:pt idx="38">
                  <c:v>1.9679563338936633E-2</c:v>
                </c:pt>
                <c:pt idx="39">
                  <c:v>1.8491986141768713E-2</c:v>
                </c:pt>
                <c:pt idx="40">
                  <c:v>1.737607413223444E-2</c:v>
                </c:pt>
                <c:pt idx="41">
                  <c:v>1.6327502623794871E-2</c:v>
                </c:pt>
                <c:pt idx="42">
                  <c:v>1.5342207906185252E-2</c:v>
                </c:pt>
                <c:pt idx="43">
                  <c:v>1.4416371496616853E-2</c:v>
                </c:pt>
                <c:pt idx="44">
                  <c:v>1.3546405341351089E-2</c:v>
                </c:pt>
                <c:pt idx="45">
                  <c:v>1.2728937910295198E-2</c:v>
                </c:pt>
                <c:pt idx="46">
                  <c:v>1.1960801130729356E-2</c:v>
                </c:pt>
                <c:pt idx="47">
                  <c:v>1.1239018109527323E-2</c:v>
                </c:pt>
                <c:pt idx="48">
                  <c:v>1.0560791596288378E-2</c:v>
                </c:pt>
                <c:pt idx="49">
                  <c:v>9.9234931426697235E-3</c:v>
                </c:pt>
                <c:pt idx="50">
                  <c:v>9.3246529159066675E-3</c:v>
                </c:pt>
                <c:pt idx="51">
                  <c:v>8.7619501270431374E-3</c:v>
                </c:pt>
                <c:pt idx="52">
                  <c:v>8.2332040367774344E-3</c:v>
                </c:pt>
                <c:pt idx="53">
                  <c:v>7.7363655040665717E-3</c:v>
                </c:pt>
                <c:pt idx="54">
                  <c:v>7.2695090447360911E-3</c:v>
                </c:pt>
                <c:pt idx="55">
                  <c:v>6.8308253693186759E-3</c:v>
                </c:pt>
                <c:pt idx="56">
                  <c:v>6.4186143712022239E-3</c:v>
                </c:pt>
                <c:pt idx="57">
                  <c:v>6.0312785379130511E-3</c:v>
                </c:pt>
                <c:pt idx="58">
                  <c:v>5.6673167599999045E-3</c:v>
                </c:pt>
                <c:pt idx="59">
                  <c:v>5.325318513525237E-3</c:v>
                </c:pt>
                <c:pt idx="60">
                  <c:v>5.0039583936182033E-3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iniziale'!$D$10:$D$70</c:f>
              <c:numCache>
                <c:formatCode>0.00</c:formatCode>
                <c:ptCount val="61"/>
                <c:pt idx="0">
                  <c:v>0.25608124819088363</c:v>
                </c:pt>
                <c:pt idx="1">
                  <c:v>0.24062784377656474</c:v>
                </c:pt>
                <c:pt idx="2">
                  <c:v>0.22610698600390575</c:v>
                </c:pt>
                <c:pt idx="3">
                  <c:v>0.21246239968489275</c:v>
                </c:pt>
                <c:pt idx="4">
                  <c:v>0.19964120559761639</c:v>
                </c:pt>
                <c:pt idx="5">
                  <c:v>0.18759371555429044</c:v>
                </c:pt>
                <c:pt idx="6">
                  <c:v>0.17627323983603613</c:v>
                </c:pt>
                <c:pt idx="7">
                  <c:v>0.16563590624815072</c:v>
                </c:pt>
                <c:pt idx="8">
                  <c:v>0.15564049009461448</c:v>
                </c:pt>
                <c:pt idx="9">
                  <c:v>0.14624825441290595</c:v>
                </c:pt>
                <c:pt idx="10">
                  <c:v>0.13742279984996117</c:v>
                </c:pt>
                <c:pt idx="11">
                  <c:v>0.12912992359747397</c:v>
                </c:pt>
                <c:pt idx="12">
                  <c:v>0.12133748683984612</c:v>
                </c:pt>
                <c:pt idx="13">
                  <c:v>0.1140152902010842</c:v>
                </c:pt>
                <c:pt idx="14">
                  <c:v>0.10713495670794244</c:v>
                </c:pt>
                <c:pt idx="15">
                  <c:v>0.10066982181573708</c:v>
                </c:pt>
                <c:pt idx="16">
                  <c:v>9.4594830070631269E-2</c:v>
                </c:pt>
                <c:pt idx="17">
                  <c:v>8.8886438007907492E-2</c:v>
                </c:pt>
                <c:pt idx="18">
                  <c:v>8.3522522909912494E-2</c:v>
                </c:pt>
                <c:pt idx="19">
                  <c:v>7.8482297070068902E-2</c:v>
                </c:pt>
                <c:pt idx="20">
                  <c:v>7.3746227230685538E-2</c:v>
                </c:pt>
                <c:pt idx="21">
                  <c:v>6.929595888235042E-2</c:v>
                </c:pt>
                <c:pt idx="22">
                  <c:v>6.5114245131530371E-2</c:v>
                </c:pt>
                <c:pt idx="23">
                  <c:v>6.1184879860705935E-2</c:v>
                </c:pt>
                <c:pt idx="24">
                  <c:v>5.7492634922005008E-2</c:v>
                </c:pt>
                <c:pt idx="25">
                  <c:v>5.4023201120931535E-2</c:v>
                </c:pt>
                <c:pt idx="26">
                  <c:v>5.076313276147263E-2</c:v>
                </c:pt>
                <c:pt idx="27">
                  <c:v>4.7699795537670689E-2</c:v>
                </c:pt>
                <c:pt idx="28">
                  <c:v>4.4821317569715399E-2</c:v>
                </c:pt>
                <c:pt idx="29">
                  <c:v>4.2116543394797555E-2</c:v>
                </c:pt>
                <c:pt idx="30">
                  <c:v>3.9574990734417365E-2</c:v>
                </c:pt>
                <c:pt idx="31">
                  <c:v>3.7186809870600225E-2</c:v>
                </c:pt>
                <c:pt idx="32">
                  <c:v>3.4942745473583482E-2</c:v>
                </c:pt>
                <c:pt idx="33">
                  <c:v>3.2834100733038524E-2</c:v>
                </c:pt>
                <c:pt idx="34">
                  <c:v>3.0852703653819688E-2</c:v>
                </c:pt>
                <c:pt idx="35">
                  <c:v>2.8990875385620139E-2</c:v>
                </c:pt>
                <c:pt idx="36">
                  <c:v>2.7241400463797024E-2</c:v>
                </c:pt>
                <c:pt idx="37">
                  <c:v>2.5597498846035172E-2</c:v>
                </c:pt>
                <c:pt idx="38">
                  <c:v>2.4052799636478113E-2</c:v>
                </c:pt>
                <c:pt idx="39">
                  <c:v>2.2601316395495098E-2</c:v>
                </c:pt>
                <c:pt idx="40">
                  <c:v>2.1237423939397655E-2</c:v>
                </c:pt>
                <c:pt idx="41">
                  <c:v>1.9955836540193735E-2</c:v>
                </c:pt>
                <c:pt idx="42">
                  <c:v>1.875158744089309E-2</c:v>
                </c:pt>
                <c:pt idx="43">
                  <c:v>1.7620009606976156E-2</c:v>
                </c:pt>
                <c:pt idx="44">
                  <c:v>1.6556717639429112E-2</c:v>
                </c:pt>
                <c:pt idx="45">
                  <c:v>1.5557590779249687E-2</c:v>
                </c:pt>
                <c:pt idx="46">
                  <c:v>1.4618756937558104E-2</c:v>
                </c:pt>
                <c:pt idx="47">
                  <c:v>1.3736577689422285E-2</c:v>
                </c:pt>
                <c:pt idx="48">
                  <c:v>1.2907634173241351E-2</c:v>
                </c:pt>
                <c:pt idx="49">
                  <c:v>1.2128713841040775E-2</c:v>
                </c:pt>
                <c:pt idx="50">
                  <c:v>1.1396798008330373E-2</c:v>
                </c:pt>
                <c:pt idx="51">
                  <c:v>1.0709050155274947E-2</c:v>
                </c:pt>
                <c:pt idx="52">
                  <c:v>1.0062804933839088E-2</c:v>
                </c:pt>
                <c:pt idx="53">
                  <c:v>9.4555578383035896E-3</c:v>
                </c:pt>
                <c:pt idx="54">
                  <c:v>8.8849554991218913E-3</c:v>
                </c:pt>
                <c:pt idx="55">
                  <c:v>8.3487865625006055E-3</c:v>
                </c:pt>
                <c:pt idx="56">
                  <c:v>7.8449731203582736E-3</c:v>
                </c:pt>
                <c:pt idx="57">
                  <c:v>7.3715626574492859E-3</c:v>
                </c:pt>
                <c:pt idx="58">
                  <c:v>6.9267204844443283E-3</c:v>
                </c:pt>
                <c:pt idx="59">
                  <c:v>6.5087226276419564E-3</c:v>
                </c:pt>
                <c:pt idx="60">
                  <c:v>6.1159491477555828E-3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9768"/>
        <c:axId val="452948592"/>
      </c:scatterChar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'variazione conc. iniziale'!$A$10:$A$70</c:f>
              <c:numCache>
                <c:formatCode>General</c:formatCode>
                <c:ptCount val="61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  <c:pt idx="18">
                  <c:v>9000</c:v>
                </c:pt>
                <c:pt idx="19">
                  <c:v>9500</c:v>
                </c:pt>
                <c:pt idx="20">
                  <c:v>10000</c:v>
                </c:pt>
                <c:pt idx="21">
                  <c:v>10500</c:v>
                </c:pt>
                <c:pt idx="22">
                  <c:v>11000</c:v>
                </c:pt>
                <c:pt idx="23">
                  <c:v>11500</c:v>
                </c:pt>
                <c:pt idx="24">
                  <c:v>12000</c:v>
                </c:pt>
                <c:pt idx="25">
                  <c:v>12500</c:v>
                </c:pt>
                <c:pt idx="26">
                  <c:v>13000</c:v>
                </c:pt>
                <c:pt idx="27">
                  <c:v>13500</c:v>
                </c:pt>
                <c:pt idx="28">
                  <c:v>14000</c:v>
                </c:pt>
                <c:pt idx="29">
                  <c:v>14500</c:v>
                </c:pt>
                <c:pt idx="30">
                  <c:v>15000</c:v>
                </c:pt>
                <c:pt idx="31">
                  <c:v>15500</c:v>
                </c:pt>
                <c:pt idx="32">
                  <c:v>16000</c:v>
                </c:pt>
                <c:pt idx="33">
                  <c:v>16500</c:v>
                </c:pt>
                <c:pt idx="34">
                  <c:v>17000</c:v>
                </c:pt>
                <c:pt idx="35">
                  <c:v>17500</c:v>
                </c:pt>
                <c:pt idx="36">
                  <c:v>18000</c:v>
                </c:pt>
                <c:pt idx="37">
                  <c:v>18500</c:v>
                </c:pt>
                <c:pt idx="38">
                  <c:v>19000</c:v>
                </c:pt>
                <c:pt idx="39">
                  <c:v>19500</c:v>
                </c:pt>
                <c:pt idx="40">
                  <c:v>20000</c:v>
                </c:pt>
                <c:pt idx="41">
                  <c:v>20500</c:v>
                </c:pt>
                <c:pt idx="42">
                  <c:v>21000</c:v>
                </c:pt>
                <c:pt idx="43">
                  <c:v>21500</c:v>
                </c:pt>
                <c:pt idx="44">
                  <c:v>22000</c:v>
                </c:pt>
                <c:pt idx="45">
                  <c:v>22500</c:v>
                </c:pt>
                <c:pt idx="46">
                  <c:v>23000</c:v>
                </c:pt>
                <c:pt idx="47">
                  <c:v>23500</c:v>
                </c:pt>
                <c:pt idx="48">
                  <c:v>24000</c:v>
                </c:pt>
                <c:pt idx="49">
                  <c:v>24500</c:v>
                </c:pt>
                <c:pt idx="50">
                  <c:v>25000</c:v>
                </c:pt>
                <c:pt idx="51">
                  <c:v>25500</c:v>
                </c:pt>
                <c:pt idx="52">
                  <c:v>26000</c:v>
                </c:pt>
                <c:pt idx="53">
                  <c:v>26500</c:v>
                </c:pt>
                <c:pt idx="54">
                  <c:v>27000</c:v>
                </c:pt>
                <c:pt idx="55">
                  <c:v>27500</c:v>
                </c:pt>
                <c:pt idx="56">
                  <c:v>28000</c:v>
                </c:pt>
                <c:pt idx="57">
                  <c:v>28500</c:v>
                </c:pt>
                <c:pt idx="58">
                  <c:v>29000</c:v>
                </c:pt>
                <c:pt idx="59">
                  <c:v>29500</c:v>
                </c:pt>
                <c:pt idx="60">
                  <c:v>30000</c:v>
                </c:pt>
              </c:numCache>
            </c:numRef>
          </c:xVal>
          <c:yVal>
            <c:numRef>
              <c:f>'variazione conc. iniziale'!$G$10:$G$70</c:f>
              <c:numCache>
                <c:formatCode>0.00E+00</c:formatCode>
                <c:ptCount val="61"/>
                <c:pt idx="0" formatCode="General">
                  <c:v>59015600000.000008</c:v>
                </c:pt>
                <c:pt idx="1">
                  <c:v>55454261791.925217</c:v>
                </c:pt>
                <c:pt idx="2">
                  <c:v>52107835062.04081</c:v>
                </c:pt>
                <c:pt idx="3">
                  <c:v>48963350824.881393</c:v>
                </c:pt>
                <c:pt idx="4">
                  <c:v>46008622717.600937</c:v>
                </c:pt>
                <c:pt idx="5">
                  <c:v>43232199772.05619</c:v>
                </c:pt>
                <c:pt idx="6">
                  <c:v>40623322036.892166</c:v>
                </c:pt>
                <c:pt idx="7">
                  <c:v>38171878877.644249</c:v>
                </c:pt>
                <c:pt idx="8">
                  <c:v>35868369793.250336</c:v>
                </c:pt>
                <c:pt idx="9">
                  <c:v>33703867597.118149</c:v>
                </c:pt>
                <c:pt idx="10">
                  <c:v>31669983820.057327</c:v>
                </c:pt>
                <c:pt idx="11">
                  <c:v>29758836200.995907</c:v>
                </c:pt>
                <c:pt idx="12">
                  <c:v>27963018139.492748</c:v>
                </c:pt>
                <c:pt idx="13">
                  <c:v>26275569991.659561</c:v>
                </c:pt>
                <c:pt idx="14">
                  <c:v>24689952098.251026</c:v>
                </c:pt>
                <c:pt idx="15">
                  <c:v>23200019440.393818</c:v>
                </c:pt>
                <c:pt idx="16">
                  <c:v>21799997824.733677</c:v>
                </c:pt>
                <c:pt idx="17">
                  <c:v>20484461505.706646</c:v>
                </c:pt>
                <c:pt idx="18">
                  <c:v>19248312158.210213</c:v>
                </c:pt>
                <c:pt idx="19">
                  <c:v>18086759119.183506</c:v>
                </c:pt>
                <c:pt idx="20">
                  <c:v>16995300821.523336</c:v>
                </c:pt>
                <c:pt idx="21">
                  <c:v>15969707348.38376</c:v>
                </c:pt>
                <c:pt idx="22">
                  <c:v>15006004040.248758</c:v>
                </c:pt>
                <c:pt idx="23">
                  <c:v>14100456091.247772</c:v>
                </c:pt>
                <c:pt idx="24">
                  <c:v>13249554075.017458</c:v>
                </c:pt>
                <c:pt idx="25">
                  <c:v>12450000344.015608</c:v>
                </c:pt>
                <c:pt idx="26">
                  <c:v>11698696249.578083</c:v>
                </c:pt>
                <c:pt idx="27">
                  <c:v>10992730133.190489</c:v>
                </c:pt>
                <c:pt idx="28">
                  <c:v>10329366042.435053</c:v>
                </c:pt>
                <c:pt idx="29">
                  <c:v>9706033127.8817101</c:v>
                </c:pt>
                <c:pt idx="30">
                  <c:v>9120315679.8312817</c:v>
                </c:pt>
                <c:pt idx="31">
                  <c:v>8569943766.2984724</c:v>
                </c:pt>
                <c:pt idx="32">
                  <c:v>8052784435.9524088</c:v>
                </c:pt>
                <c:pt idx="33">
                  <c:v>7566833451.9219608</c:v>
                </c:pt>
                <c:pt idx="34">
                  <c:v>7110207524.4304466</c:v>
                </c:pt>
                <c:pt idx="35">
                  <c:v>6681137012.1575031</c:v>
                </c:pt>
                <c:pt idx="36">
                  <c:v>6277959064.0424414</c:v>
                </c:pt>
                <c:pt idx="37">
                  <c:v>5899111174.9503412</c:v>
                </c:pt>
                <c:pt idx="38">
                  <c:v>5543125130.226037</c:v>
                </c:pt>
                <c:pt idx="39">
                  <c:v>5208621315.6682997</c:v>
                </c:pt>
                <c:pt idx="40">
                  <c:v>4894303370.8726454</c:v>
                </c:pt>
                <c:pt idx="41">
                  <c:v>4598953165.2219715</c:v>
                </c:pt>
                <c:pt idx="42">
                  <c:v>4321426077.0545797</c:v>
                </c:pt>
                <c:pt idx="43">
                  <c:v>4060646557.71418</c:v>
                </c:pt>
                <c:pt idx="44">
                  <c:v>3815603963.2904181</c:v>
                </c:pt>
                <c:pt idx="45">
                  <c:v>3585348637.8959837</c:v>
                </c:pt>
                <c:pt idx="46">
                  <c:v>3368988233.3011336</c:v>
                </c:pt>
                <c:pt idx="47">
                  <c:v>3165684250.6624794</c:v>
                </c:pt>
                <c:pt idx="48">
                  <c:v>2974648790.9436097</c:v>
                </c:pt>
                <c:pt idx="49">
                  <c:v>2795141501.4338703</c:v>
                </c:pt>
                <c:pt idx="50">
                  <c:v>2626466706.5316415</c:v>
                </c:pt>
                <c:pt idx="51">
                  <c:v>2467970711.6725278</c:v>
                </c:pt>
                <c:pt idx="52">
                  <c:v>2319039269.9539151</c:v>
                </c:pt>
                <c:pt idx="53">
                  <c:v>2179095201.6378636</c:v>
                </c:pt>
                <c:pt idx="54">
                  <c:v>2047596157.3067832</c:v>
                </c:pt>
                <c:pt idx="55">
                  <c:v>1924032516.0030634</c:v>
                </c:pt>
                <c:pt idx="56">
                  <c:v>1807925410.2069685</c:v>
                </c:pt>
                <c:pt idx="57">
                  <c:v>1698824869.9986274</c:v>
                </c:pt>
                <c:pt idx="58">
                  <c:v>1596308079.2118902</c:v>
                </c:pt>
                <c:pt idx="59">
                  <c:v>1499977736.8218133</c:v>
                </c:pt>
                <c:pt idx="60">
                  <c:v>1409460517.2153859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8984"/>
        <c:axId val="452949376"/>
      </c:scatterChart>
      <c:valAx>
        <c:axId val="452949768"/>
        <c:scaling>
          <c:orientation val="minMax"/>
          <c:max val="3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BP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2948592"/>
        <c:crosses val="autoZero"/>
        <c:crossBetween val="midCat"/>
      </c:valAx>
      <c:valAx>
        <c:axId val="452948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attività specifica (Bq)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452949768"/>
        <c:crosses val="autoZero"/>
        <c:crossBetween val="midCat"/>
      </c:valAx>
      <c:valAx>
        <c:axId val="452949376"/>
        <c:scaling>
          <c:orientation val="minMax"/>
          <c:max val="600000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numero di atomi di C-14 per grammo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2948984"/>
        <c:crosses val="max"/>
        <c:crossBetween val="midCat"/>
      </c:valAx>
      <c:valAx>
        <c:axId val="452948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29493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5095166229221346"/>
                  <c:y val="-2.0071449402158143E-3"/>
                </c:manualLayout>
              </c:layout>
              <c:numFmt formatCode="General" sourceLinked="0"/>
            </c:trendlineLbl>
          </c:trendline>
          <c:xVal>
            <c:numRef>
              <c:f>'dati calibrazione'!$H$2:$H$3302</c:f>
              <c:numCache>
                <c:formatCode>0</c:formatCode>
                <c:ptCount val="3301"/>
                <c:pt idx="0">
                  <c:v>26000.321900307808</c:v>
                </c:pt>
                <c:pt idx="1">
                  <c:v>25980.091990524525</c:v>
                </c:pt>
                <c:pt idx="2">
                  <c:v>25960.273210794803</c:v>
                </c:pt>
                <c:pt idx="3">
                  <c:v>25940.372440591113</c:v>
                </c:pt>
                <c:pt idx="4">
                  <c:v>25920.38916103341</c:v>
                </c:pt>
                <c:pt idx="5">
                  <c:v>25900.324378406713</c:v>
                </c:pt>
                <c:pt idx="6">
                  <c:v>25880.187036928866</c:v>
                </c:pt>
                <c:pt idx="7">
                  <c:v>25860.50403822125</c:v>
                </c:pt>
                <c:pt idx="8">
                  <c:v>25840.248688003456</c:v>
                </c:pt>
                <c:pt idx="9">
                  <c:v>25820.466789187118</c:v>
                </c:pt>
                <c:pt idx="10">
                  <c:v>25800.125502492978</c:v>
                </c:pt>
                <c:pt idx="11">
                  <c:v>25780.292952744967</c:v>
                </c:pt>
                <c:pt idx="12">
                  <c:v>25760.422103439934</c:v>
                </c:pt>
                <c:pt idx="13">
                  <c:v>25740.556733684534</c:v>
                </c:pt>
                <c:pt idx="14">
                  <c:v>25720.134815405723</c:v>
                </c:pt>
                <c:pt idx="15">
                  <c:v>25700.285383194467</c:v>
                </c:pt>
                <c:pt idx="16">
                  <c:v>25680.470592097729</c:v>
                </c:pt>
                <c:pt idx="17">
                  <c:v>25660.225718671089</c:v>
                </c:pt>
                <c:pt idx="18">
                  <c:v>25640.589057889396</c:v>
                </c:pt>
                <c:pt idx="19">
                  <c:v>25620.53576974558</c:v>
                </c:pt>
                <c:pt idx="20">
                  <c:v>25600.593449092437</c:v>
                </c:pt>
                <c:pt idx="21">
                  <c:v>25580.200606977771</c:v>
                </c:pt>
                <c:pt idx="22">
                  <c:v>25560.353945022896</c:v>
                </c:pt>
                <c:pt idx="23">
                  <c:v>25540.545794429505</c:v>
                </c:pt>
                <c:pt idx="24">
                  <c:v>25520.197002690125</c:v>
                </c:pt>
                <c:pt idx="25">
                  <c:v>25500.360013051657</c:v>
                </c:pt>
                <c:pt idx="26">
                  <c:v>25480.508310336485</c:v>
                </c:pt>
                <c:pt idx="27">
                  <c:v>25460.136591079372</c:v>
                </c:pt>
                <c:pt idx="28">
                  <c:v>25440.254883663154</c:v>
                </c:pt>
                <c:pt idx="29">
                  <c:v>25420.374112594196</c:v>
                </c:pt>
                <c:pt idx="30">
                  <c:v>25400.475885988468</c:v>
                </c:pt>
                <c:pt idx="31">
                  <c:v>25380.560254465665</c:v>
                </c:pt>
                <c:pt idx="32">
                  <c:v>25360.107239325709</c:v>
                </c:pt>
                <c:pt idx="33">
                  <c:v>25340.148141676014</c:v>
                </c:pt>
                <c:pt idx="34">
                  <c:v>25320.140591884887</c:v>
                </c:pt>
                <c:pt idx="35">
                  <c:v>25300.086260445074</c:v>
                </c:pt>
                <c:pt idx="36">
                  <c:v>25280.470200271615</c:v>
                </c:pt>
                <c:pt idx="37">
                  <c:v>25260.228424156947</c:v>
                </c:pt>
                <c:pt idx="38">
                  <c:v>25240.402013035815</c:v>
                </c:pt>
                <c:pt idx="39">
                  <c:v>25220.465366538072</c:v>
                </c:pt>
                <c:pt idx="40">
                  <c:v>25200.452385799512</c:v>
                </c:pt>
                <c:pt idx="41">
                  <c:v>25180.362604774331</c:v>
                </c:pt>
                <c:pt idx="42">
                  <c:v>25160.16827551473</c:v>
                </c:pt>
                <c:pt idx="43">
                  <c:v>25140.450056928039</c:v>
                </c:pt>
                <c:pt idx="44">
                  <c:v>25120.12540089411</c:v>
                </c:pt>
                <c:pt idx="45">
                  <c:v>25100.292050509248</c:v>
                </c:pt>
                <c:pt idx="46">
                  <c:v>25080.389112434277</c:v>
                </c:pt>
                <c:pt idx="47">
                  <c:v>25060.587479581009</c:v>
                </c:pt>
                <c:pt idx="48">
                  <c:v>25040.380828693138</c:v>
                </c:pt>
                <c:pt idx="49">
                  <c:v>25020.42066321785</c:v>
                </c:pt>
                <c:pt idx="50">
                  <c:v>25000.098797122668</c:v>
                </c:pt>
                <c:pt idx="51">
                  <c:v>24980.358232686853</c:v>
                </c:pt>
                <c:pt idx="52">
                  <c:v>24960.124751968873</c:v>
                </c:pt>
                <c:pt idx="53">
                  <c:v>24940.428184233246</c:v>
                </c:pt>
                <c:pt idx="54">
                  <c:v>24920.191511262215</c:v>
                </c:pt>
                <c:pt idx="55">
                  <c:v>24900.443088967495</c:v>
                </c:pt>
                <c:pt idx="56">
                  <c:v>24880.103086624797</c:v>
                </c:pt>
                <c:pt idx="57">
                  <c:v>24860.298721186584</c:v>
                </c:pt>
                <c:pt idx="58">
                  <c:v>24840.490829885533</c:v>
                </c:pt>
                <c:pt idx="59">
                  <c:v>24820.086585550627</c:v>
                </c:pt>
                <c:pt idx="60">
                  <c:v>24800.164289376284</c:v>
                </c:pt>
                <c:pt idx="61">
                  <c:v>24780.289251580172</c:v>
                </c:pt>
                <c:pt idx="62">
                  <c:v>24760.35404886795</c:v>
                </c:pt>
                <c:pt idx="63">
                  <c:v>24740.467929463994</c:v>
                </c:pt>
                <c:pt idx="64">
                  <c:v>24720.519776146903</c:v>
                </c:pt>
                <c:pt idx="65">
                  <c:v>24700.564631095429</c:v>
                </c:pt>
                <c:pt idx="66">
                  <c:v>24680.058426504813</c:v>
                </c:pt>
                <c:pt idx="67">
                  <c:v>24660.088757568588</c:v>
                </c:pt>
                <c:pt idx="68">
                  <c:v>24640.596056771014</c:v>
                </c:pt>
                <c:pt idx="69">
                  <c:v>24620.549597250661</c:v>
                </c:pt>
                <c:pt idx="70">
                  <c:v>24600.557281111687</c:v>
                </c:pt>
                <c:pt idx="71">
                  <c:v>24580.139637756096</c:v>
                </c:pt>
                <c:pt idx="72">
                  <c:v>24560.458372431607</c:v>
                </c:pt>
                <c:pt idx="73">
                  <c:v>24540.358817006138</c:v>
                </c:pt>
                <c:pt idx="74">
                  <c:v>24520.323674155745</c:v>
                </c:pt>
                <c:pt idx="75">
                  <c:v>24500.224118730275</c:v>
                </c:pt>
                <c:pt idx="76">
                  <c:v>24480.124527140259</c:v>
                </c:pt>
                <c:pt idx="77">
                  <c:v>24460.571725416121</c:v>
                </c:pt>
                <c:pt idx="78">
                  <c:v>24440.407431886797</c:v>
                </c:pt>
                <c:pt idx="79">
                  <c:v>24420.242812704255</c:v>
                </c:pt>
                <c:pt idx="80">
                  <c:v>24400.559810792121</c:v>
                </c:pt>
                <c:pt idx="81">
                  <c:v>24380.394431249068</c:v>
                </c:pt>
                <c:pt idx="82">
                  <c:v>24360.228725621462</c:v>
                </c:pt>
                <c:pt idx="83">
                  <c:v>24340.06269377975</c:v>
                </c:pt>
                <c:pt idx="84">
                  <c:v>24320.443922292339</c:v>
                </c:pt>
                <c:pt idx="85">
                  <c:v>24300.211013936685</c:v>
                </c:pt>
                <c:pt idx="86">
                  <c:v>24280.591734500686</c:v>
                </c:pt>
                <c:pt idx="87">
                  <c:v>24260.424396505314</c:v>
                </c:pt>
                <c:pt idx="88">
                  <c:v>24240.256731646834</c:v>
                </c:pt>
                <c:pt idx="89">
                  <c:v>24220.088739795228</c:v>
                </c:pt>
                <c:pt idx="90">
                  <c:v>24200.401238905317</c:v>
                </c:pt>
                <c:pt idx="91">
                  <c:v>24180.232483563621</c:v>
                </c:pt>
                <c:pt idx="92">
                  <c:v>24160.063400794803</c:v>
                </c:pt>
                <c:pt idx="93">
                  <c:v>24140.442594681735</c:v>
                </c:pt>
                <c:pt idx="94">
                  <c:v>24120.20459740049</c:v>
                </c:pt>
                <c:pt idx="95">
                  <c:v>24100.583281449111</c:v>
                </c:pt>
                <c:pt idx="96">
                  <c:v>24080.412887667339</c:v>
                </c:pt>
                <c:pt idx="97">
                  <c:v>24060.242165805827</c:v>
                </c:pt>
                <c:pt idx="98">
                  <c:v>24040.551023211301</c:v>
                </c:pt>
                <c:pt idx="99">
                  <c:v>24020.379535321765</c:v>
                </c:pt>
                <c:pt idx="100">
                  <c:v>24000.207718916321</c:v>
                </c:pt>
                <c:pt idx="101">
                  <c:v>23980.515116250972</c:v>
                </c:pt>
                <c:pt idx="102">
                  <c:v>23960.342532798779</c:v>
                </c:pt>
                <c:pt idx="103">
                  <c:v>23940.169620393659</c:v>
                </c:pt>
                <c:pt idx="104">
                  <c:v>23920.475555715126</c:v>
                </c:pt>
                <c:pt idx="105">
                  <c:v>23900.301875242498</c:v>
                </c:pt>
                <c:pt idx="106">
                  <c:v>23880.199009134867</c:v>
                </c:pt>
                <c:pt idx="107">
                  <c:v>23860.575063654895</c:v>
                </c:pt>
                <c:pt idx="108">
                  <c:v>23840.543304699244</c:v>
                </c:pt>
                <c:pt idx="109">
                  <c:v>23820.440365379032</c:v>
                </c:pt>
                <c:pt idx="110">
                  <c:v>23800.408606423382</c:v>
                </c:pt>
                <c:pt idx="111">
                  <c:v>23780.376810859005</c:v>
                </c:pt>
                <c:pt idx="112">
                  <c:v>23760.4159028381</c:v>
                </c:pt>
                <c:pt idx="113">
                  <c:v>23740.383960887539</c:v>
                </c:pt>
                <c:pt idx="114">
                  <c:v>23720.351982352597</c:v>
                </c:pt>
                <c:pt idx="115">
                  <c:v>23700.249262611676</c:v>
                </c:pt>
                <c:pt idx="116">
                  <c:v>23680.217284076734</c:v>
                </c:pt>
                <c:pt idx="117">
                  <c:v>23660.522780414911</c:v>
                </c:pt>
                <c:pt idx="118">
                  <c:v>23640.206043637631</c:v>
                </c:pt>
                <c:pt idx="119">
                  <c:v>23620.149079894763</c:v>
                </c:pt>
                <c:pt idx="120">
                  <c:v>23600.562669063769</c:v>
                </c:pt>
                <c:pt idx="121">
                  <c:v>23580.341155891259</c:v>
                </c:pt>
                <c:pt idx="122">
                  <c:v>23560.584081421377</c:v>
                </c:pt>
                <c:pt idx="123">
                  <c:v>23540.337985992232</c:v>
                </c:pt>
                <c:pt idx="124">
                  <c:v>23520.237658947321</c:v>
                </c:pt>
                <c:pt idx="125">
                  <c:v>23500.209760257574</c:v>
                </c:pt>
                <c:pt idx="126">
                  <c:v>23480.337253710339</c:v>
                </c:pt>
                <c:pt idx="127">
                  <c:v>23460.068879717459</c:v>
                </c:pt>
                <c:pt idx="128">
                  <c:v>23440.35458781122</c:v>
                </c:pt>
                <c:pt idx="129">
                  <c:v>23420.084537547878</c:v>
                </c:pt>
                <c:pt idx="130">
                  <c:v>23400.36890381475</c:v>
                </c:pt>
                <c:pt idx="131">
                  <c:v>23380.097175253683</c:v>
                </c:pt>
                <c:pt idx="132">
                  <c:v>23360.215425000406</c:v>
                </c:pt>
                <c:pt idx="133">
                  <c:v>23340.331283017731</c:v>
                </c:pt>
                <c:pt idx="134">
                  <c:v>23320.360938677648</c:v>
                </c:pt>
                <c:pt idx="135">
                  <c:v>23300.132274697975</c:v>
                </c:pt>
                <c:pt idx="136">
                  <c:v>23280.365385670215</c:v>
                </c:pt>
                <c:pt idx="137">
                  <c:v>23260.412036741247</c:v>
                </c:pt>
                <c:pt idx="138">
                  <c:v>23240.262682379991</c:v>
                </c:pt>
                <c:pt idx="139">
                  <c:v>23220.558327069797</c:v>
                </c:pt>
                <c:pt idx="140">
                  <c:v>23200.172889205511</c:v>
                </c:pt>
                <c:pt idx="141">
                  <c:v>23180.318013786116</c:v>
                </c:pt>
                <c:pt idx="142">
                  <c:v>23160.334737760772</c:v>
                </c:pt>
                <c:pt idx="143">
                  <c:v>23140.31685768707</c:v>
                </c:pt>
                <c:pt idx="144">
                  <c:v>23120.264231531564</c:v>
                </c:pt>
                <c:pt idx="145">
                  <c:v>23100.176716384518</c:v>
                </c:pt>
                <c:pt idx="146">
                  <c:v>23080.161850659959</c:v>
                </c:pt>
                <c:pt idx="147">
                  <c:v>23060.116349886557</c:v>
                </c:pt>
                <c:pt idx="148">
                  <c:v>23040.263775592783</c:v>
                </c:pt>
                <c:pt idx="149">
                  <c:v>23020.388532127126</c:v>
                </c:pt>
                <c:pt idx="150">
                  <c:v>23000.033713601955</c:v>
                </c:pt>
                <c:pt idx="151">
                  <c:v>22980.34813715563</c:v>
                </c:pt>
                <c:pt idx="152">
                  <c:v>22960.072818445402</c:v>
                </c:pt>
                <c:pt idx="153">
                  <c:v>22940.23429483164</c:v>
                </c:pt>
                <c:pt idx="154">
                  <c:v>22920.498518165779</c:v>
                </c:pt>
                <c:pt idx="155">
                  <c:v>22900.170338869888</c:v>
                </c:pt>
                <c:pt idx="156">
                  <c:v>22880.401655150392</c:v>
                </c:pt>
                <c:pt idx="157">
                  <c:v>22860.038824530358</c:v>
                </c:pt>
                <c:pt idx="158">
                  <c:v>22840.23704494051</c:v>
                </c:pt>
                <c:pt idx="159">
                  <c:v>22820.41905201627</c:v>
                </c:pt>
                <c:pt idx="160">
                  <c:v>22800.136166931625</c:v>
                </c:pt>
                <c:pt idx="161">
                  <c:v>22780.419765155544</c:v>
                </c:pt>
                <c:pt idx="162">
                  <c:v>22760.24292185796</c:v>
                </c:pt>
                <c:pt idx="163">
                  <c:v>22740.325996799635</c:v>
                </c:pt>
                <c:pt idx="164">
                  <c:v>22720.092576517349</c:v>
                </c:pt>
                <c:pt idx="165">
                  <c:v>22700.266377185908</c:v>
                </c:pt>
                <c:pt idx="166">
                  <c:v>22680.26743910446</c:v>
                </c:pt>
                <c:pt idx="167">
                  <c:v>22660.095145848132</c:v>
                </c:pt>
                <c:pt idx="168">
                  <c:v>22640.192636295964</c:v>
                </c:pt>
                <c:pt idx="169">
                  <c:v>22620.420590754264</c:v>
                </c:pt>
                <c:pt idx="170">
                  <c:v>22600.061330412384</c:v>
                </c:pt>
                <c:pt idx="171">
                  <c:v>22580.145308000225</c:v>
                </c:pt>
                <c:pt idx="172">
                  <c:v>22560.093171130371</c:v>
                </c:pt>
                <c:pt idx="173">
                  <c:v>22540.169804459449</c:v>
                </c:pt>
                <c:pt idx="174">
                  <c:v>22520.111799605715</c:v>
                </c:pt>
                <c:pt idx="175">
                  <c:v>22500.181107215634</c:v>
                </c:pt>
                <c:pt idx="176">
                  <c:v>22480.246352966693</c:v>
                </c:pt>
                <c:pt idx="177">
                  <c:v>22460.435673533157</c:v>
                </c:pt>
                <c:pt idx="178">
                  <c:v>22440.168134875188</c:v>
                </c:pt>
                <c:pt idx="179">
                  <c:v>22420.345318398773</c:v>
                </c:pt>
                <c:pt idx="180">
                  <c:v>22400.064654242848</c:v>
                </c:pt>
                <c:pt idx="181">
                  <c:v>22380.353677403324</c:v>
                </c:pt>
                <c:pt idx="182">
                  <c:v>22360.058889089949</c:v>
                </c:pt>
                <c:pt idx="183">
                  <c:v>22340.332730231683</c:v>
                </c:pt>
                <c:pt idx="184">
                  <c:v>22320.023870824105</c:v>
                </c:pt>
                <c:pt idx="185">
                  <c:v>22300.402035708619</c:v>
                </c:pt>
                <c:pt idx="186">
                  <c:v>22280.196374875868</c:v>
                </c:pt>
                <c:pt idx="187">
                  <c:v>22260.554775735109</c:v>
                </c:pt>
                <c:pt idx="188">
                  <c:v>22240.446257640808</c:v>
                </c:pt>
                <c:pt idx="189">
                  <c:v>22220.326288311036</c:v>
                </c:pt>
                <c:pt idx="190">
                  <c:v>22200.081951407334</c:v>
                </c:pt>
                <c:pt idx="191">
                  <c:v>22180.175348939913</c:v>
                </c:pt>
                <c:pt idx="192">
                  <c:v>22160.263075272953</c:v>
                </c:pt>
                <c:pt idx="193">
                  <c:v>22140.234872395584</c:v>
                </c:pt>
                <c:pt idx="194">
                  <c:v>22120.093103516338</c:v>
                </c:pt>
                <c:pt idx="195">
                  <c:v>22100.51789776202</c:v>
                </c:pt>
                <c:pt idx="196">
                  <c:v>22080.262333810162</c:v>
                </c:pt>
                <c:pt idx="197">
                  <c:v>22060.113355763559</c:v>
                </c:pt>
                <c:pt idx="198">
                  <c:v>22040.530049179433</c:v>
                </c:pt>
                <c:pt idx="199">
                  <c:v>22020.375757262635</c:v>
                </c:pt>
                <c:pt idx="200">
                  <c:v>22000.112925806312</c:v>
                </c:pt>
                <c:pt idx="201">
                  <c:v>21980.204583003469</c:v>
                </c:pt>
                <c:pt idx="202">
                  <c:v>21960.545816022164</c:v>
                </c:pt>
                <c:pt idx="203">
                  <c:v>21940.460849075207</c:v>
                </c:pt>
                <c:pt idx="204">
                  <c:v>21920.264297763057</c:v>
                </c:pt>
                <c:pt idx="205">
                  <c:v>21900.413440462045</c:v>
                </c:pt>
                <c:pt idx="206">
                  <c:v>21880.553770638344</c:v>
                </c:pt>
                <c:pt idx="207">
                  <c:v>21860.462377315947</c:v>
                </c:pt>
                <c:pt idx="208">
                  <c:v>21840.356778372599</c:v>
                </c:pt>
                <c:pt idx="209">
                  <c:v>21820.236936490983</c:v>
                </c:pt>
                <c:pt idx="210">
                  <c:v>21800.443021953055</c:v>
                </c:pt>
                <c:pt idx="211">
                  <c:v>21780.511729384096</c:v>
                </c:pt>
                <c:pt idx="212">
                  <c:v>21760.557505746983</c:v>
                </c:pt>
                <c:pt idx="213">
                  <c:v>21740.335778150165</c:v>
                </c:pt>
                <c:pt idx="214">
                  <c:v>21720.534810353802</c:v>
                </c:pt>
                <c:pt idx="215">
                  <c:v>21700.572822166891</c:v>
                </c:pt>
                <c:pt idx="216">
                  <c:v>21680.442139504663</c:v>
                </c:pt>
                <c:pt idx="217">
                  <c:v>21660.134532138156</c:v>
                </c:pt>
                <c:pt idx="218">
                  <c:v>21640.359257256037</c:v>
                </c:pt>
                <c:pt idx="219">
                  <c:v>21620.536562951565</c:v>
                </c:pt>
                <c:pt idx="220">
                  <c:v>21600.504042993482</c:v>
                </c:pt>
                <c:pt idx="221">
                  <c:v>21579.993721603634</c:v>
                </c:pt>
                <c:pt idx="222">
                  <c:v>21560.175711321015</c:v>
                </c:pt>
                <c:pt idx="223">
                  <c:v>21540.048562106334</c:v>
                </c:pt>
                <c:pt idx="224">
                  <c:v>21520.352463537627</c:v>
                </c:pt>
                <c:pt idx="225">
                  <c:v>21500.06475258759</c:v>
                </c:pt>
                <c:pt idx="226">
                  <c:v>21480.50957154985</c:v>
                </c:pt>
                <c:pt idx="227">
                  <c:v>21460.363482246503</c:v>
                </c:pt>
                <c:pt idx="228">
                  <c:v>21440.214708224816</c:v>
                </c:pt>
                <c:pt idx="229">
                  <c:v>21420.063246422229</c:v>
                </c:pt>
                <c:pt idx="230">
                  <c:v>21400.498957311396</c:v>
                </c:pt>
                <c:pt idx="231">
                  <c:v>21380.19109943592</c:v>
                </c:pt>
                <c:pt idx="232">
                  <c:v>21360.031218521046</c:v>
                </c:pt>
                <c:pt idx="233">
                  <c:v>21340.459554795449</c:v>
                </c:pt>
                <c:pt idx="234">
                  <c:v>21320.294607965989</c:v>
                </c:pt>
                <c:pt idx="235">
                  <c:v>21300.126954869731</c:v>
                </c:pt>
                <c:pt idx="236">
                  <c:v>21280.548483187784</c:v>
                </c:pt>
                <c:pt idx="237">
                  <c:v>21260.375747482904</c:v>
                </c:pt>
                <c:pt idx="238">
                  <c:v>21240.200296585735</c:v>
                </c:pt>
                <c:pt idx="239">
                  <c:v>21220.022127381406</c:v>
                </c:pt>
                <c:pt idx="240">
                  <c:v>21200.434444211769</c:v>
                </c:pt>
                <c:pt idx="241">
                  <c:v>21180.251169767289</c:v>
                </c:pt>
                <c:pt idx="242">
                  <c:v>21160.500373523842</c:v>
                </c:pt>
                <c:pt idx="243">
                  <c:v>21140.311299834739</c:v>
                </c:pt>
                <c:pt idx="244">
                  <c:v>21120.119492183436</c:v>
                </c:pt>
                <c:pt idx="245">
                  <c:v>21100.519862509445</c:v>
                </c:pt>
                <c:pt idx="246">
                  <c:v>21080.322920191968</c:v>
                </c:pt>
                <c:pt idx="247">
                  <c:v>21060.123234849332</c:v>
                </c:pt>
                <c:pt idx="248">
                  <c:v>21040.516704748647</c:v>
                </c:pt>
                <c:pt idx="249">
                  <c:v>21020.311867704524</c:v>
                </c:pt>
                <c:pt idx="250">
                  <c:v>21000.104278527135</c:v>
                </c:pt>
                <c:pt idx="251">
                  <c:v>20980.326094714565</c:v>
                </c:pt>
                <c:pt idx="252">
                  <c:v>20960.112646692949</c:v>
                </c:pt>
                <c:pt idx="253">
                  <c:v>20940.494061208705</c:v>
                </c:pt>
                <c:pt idx="254">
                  <c:v>20920.275431656388</c:v>
                </c:pt>
                <c:pt idx="255">
                  <c:v>20900.054034022218</c:v>
                </c:pt>
                <c:pt idx="256">
                  <c:v>20880.428485077973</c:v>
                </c:pt>
                <c:pt idx="257">
                  <c:v>20860.201888643838</c:v>
                </c:pt>
                <c:pt idx="258">
                  <c:v>20840.402295364816</c:v>
                </c:pt>
                <c:pt idx="259">
                  <c:v>20820.169793283942</c:v>
                </c:pt>
                <c:pt idx="260">
                  <c:v>20800.534517382934</c:v>
                </c:pt>
                <c:pt idx="261">
                  <c:v>20780.296792331312</c:v>
                </c:pt>
                <c:pt idx="262">
                  <c:v>20760.056277041185</c:v>
                </c:pt>
                <c:pt idx="263">
                  <c:v>20740.413981942263</c:v>
                </c:pt>
                <c:pt idx="264">
                  <c:v>20719.994550393396</c:v>
                </c:pt>
                <c:pt idx="265">
                  <c:v>20700.347052089677</c:v>
                </c:pt>
                <c:pt idx="266">
                  <c:v>20680.522330108648</c:v>
                </c:pt>
                <c:pt idx="267">
                  <c:v>20660.091508679507</c:v>
                </c:pt>
                <c:pt idx="268">
                  <c:v>20640.259281466722</c:v>
                </c:pt>
                <c:pt idx="269">
                  <c:v>20620.245777570206</c:v>
                </c:pt>
                <c:pt idx="270">
                  <c:v>20600.405627614695</c:v>
                </c:pt>
                <c:pt idx="271">
                  <c:v>20580.561904870108</c:v>
                </c:pt>
                <c:pt idx="272">
                  <c:v>20560.470136985277</c:v>
                </c:pt>
                <c:pt idx="273">
                  <c:v>20540.492726016382</c:v>
                </c:pt>
                <c:pt idx="274">
                  <c:v>20520.090573212641</c:v>
                </c:pt>
                <c:pt idx="275">
                  <c:v>20500.046847649308</c:v>
                </c:pt>
                <c:pt idx="276">
                  <c:v>20480.180040413543</c:v>
                </c:pt>
                <c:pt idx="277">
                  <c:v>20460.310411058097</c:v>
                </c:pt>
                <c:pt idx="278">
                  <c:v>20440.437962877902</c:v>
                </c:pt>
                <c:pt idx="279">
                  <c:v>20420.386304729953</c:v>
                </c:pt>
                <c:pt idx="280">
                  <c:v>20400.50893151759</c:v>
                </c:pt>
                <c:pt idx="281">
                  <c:v>20380.278242758322</c:v>
                </c:pt>
                <c:pt idx="282">
                  <c:v>20360.04685196016</c:v>
                </c:pt>
                <c:pt idx="283">
                  <c:v>20340.416648395036</c:v>
                </c:pt>
                <c:pt idx="284">
                  <c:v>20320.00930328813</c:v>
                </c:pt>
                <c:pt idx="285">
                  <c:v>20300.203452779475</c:v>
                </c:pt>
                <c:pt idx="286">
                  <c:v>20280.22318226668</c:v>
                </c:pt>
                <c:pt idx="287">
                  <c:v>20260.242867972203</c:v>
                </c:pt>
                <c:pt idx="288">
                  <c:v>20240.262509902408</c:v>
                </c:pt>
                <c:pt idx="289">
                  <c:v>20220.108169696341</c:v>
                </c:pt>
                <c:pt idx="290">
                  <c:v>20200.127811626546</c:v>
                </c:pt>
                <c:pt idx="291">
                  <c:v>20179.973471420479</c:v>
                </c:pt>
                <c:pt idx="292">
                  <c:v>20160.420669696341</c:v>
                </c:pt>
                <c:pt idx="293">
                  <c:v>20140.440311626546</c:v>
                </c:pt>
                <c:pt idx="294">
                  <c:v>20120.285971420479</c:v>
                </c:pt>
                <c:pt idx="295">
                  <c:v>20100.131587439093</c:v>
                </c:pt>
                <c:pt idx="296">
                  <c:v>20079.977159676026</c:v>
                </c:pt>
                <c:pt idx="297">
                  <c:v>20059.996889163231</c:v>
                </c:pt>
                <c:pt idx="298">
                  <c:v>20040.444087439093</c:v>
                </c:pt>
                <c:pt idx="299">
                  <c:v>20020.289659676026</c:v>
                </c:pt>
                <c:pt idx="300">
                  <c:v>20000.135188124896</c:v>
                </c:pt>
                <c:pt idx="301">
                  <c:v>19980.154961400163</c:v>
                </c:pt>
                <c:pt idx="302">
                  <c:v>19960.174690887368</c:v>
                </c:pt>
                <c:pt idx="303">
                  <c:v>19940.542078277256</c:v>
                </c:pt>
                <c:pt idx="304">
                  <c:v>19920.398205806294</c:v>
                </c:pt>
                <c:pt idx="305">
                  <c:v>19900.334571186318</c:v>
                </c:pt>
                <c:pt idx="306">
                  <c:v>19880.073441525128</c:v>
                </c:pt>
                <c:pt idx="307">
                  <c:v>19860.276369127052</c:v>
                </c:pt>
                <c:pt idx="308">
                  <c:v>19840.15889943306</c:v>
                </c:pt>
                <c:pt idx="309">
                  <c:v>19820.41745729258</c:v>
                </c:pt>
                <c:pt idx="310">
                  <c:v>19800.464132425281</c:v>
                </c:pt>
                <c:pt idx="311">
                  <c:v>19779.973495451042</c:v>
                </c:pt>
                <c:pt idx="312">
                  <c:v>19760.163549913341</c:v>
                </c:pt>
                <c:pt idx="313">
                  <c:v>19740.430730338176</c:v>
                </c:pt>
                <c:pt idx="314">
                  <c:v>19720.281186498403</c:v>
                </c:pt>
                <c:pt idx="315">
                  <c:v>19700.472488240273</c:v>
                </c:pt>
                <c:pt idx="316">
                  <c:v>19680.102910297283</c:v>
                </c:pt>
                <c:pt idx="317">
                  <c:v>19660.029711529176</c:v>
                </c:pt>
                <c:pt idx="318">
                  <c:v>19640.039300674653</c:v>
                </c:pt>
                <c:pt idx="319">
                  <c:v>19620.152668787046</c:v>
                </c:pt>
                <c:pt idx="320">
                  <c:v>19600.309983422459</c:v>
                </c:pt>
                <c:pt idx="321">
                  <c:v>19580.476123380289</c:v>
                </c:pt>
                <c:pt idx="322">
                  <c:v>19560.189964571484</c:v>
                </c:pt>
                <c:pt idx="323">
                  <c:v>19540.547412919088</c:v>
                </c:pt>
                <c:pt idx="324">
                  <c:v>19520.030394827936</c:v>
                </c:pt>
                <c:pt idx="325">
                  <c:v>19500.354714700887</c:v>
                </c:pt>
                <c:pt idx="326">
                  <c:v>19480.092624392997</c:v>
                </c:pt>
                <c:pt idx="327">
                  <c:v>19460.097406059103</c:v>
                </c:pt>
                <c:pt idx="328">
                  <c:v>19440.170933528389</c:v>
                </c:pt>
                <c:pt idx="329">
                  <c:v>19420.291870815021</c:v>
                </c:pt>
                <c:pt idx="330">
                  <c:v>19400.146244494244</c:v>
                </c:pt>
                <c:pt idx="331">
                  <c:v>19380.122886619381</c:v>
                </c:pt>
                <c:pt idx="332">
                  <c:v>19360.255529819922</c:v>
                </c:pt>
                <c:pt idx="333">
                  <c:v>19340.229618043151</c:v>
                </c:pt>
                <c:pt idx="334">
                  <c:v>19320.202172164561</c:v>
                </c:pt>
                <c:pt idx="335">
                  <c:v>19300.449072287978</c:v>
                </c:pt>
                <c:pt idx="336">
                  <c:v>19280.097940459298</c:v>
                </c:pt>
                <c:pt idx="337">
                  <c:v>19260.498310785308</c:v>
                </c:pt>
                <c:pt idx="338">
                  <c:v>19240.139904845273</c:v>
                </c:pt>
                <c:pt idx="339">
                  <c:v>19220.372941350495</c:v>
                </c:pt>
                <c:pt idx="340">
                  <c:v>19200.439319975474</c:v>
                </c:pt>
                <c:pt idx="341">
                  <c:v>19180.06803384165</c:v>
                </c:pt>
                <c:pt idx="342">
                  <c:v>19160.124473245993</c:v>
                </c:pt>
                <c:pt idx="343">
                  <c:v>19140.341632789565</c:v>
                </c:pt>
                <c:pt idx="344">
                  <c:v>19119.957410586623</c:v>
                </c:pt>
                <c:pt idx="345">
                  <c:v>19100.501824739458</c:v>
                </c:pt>
                <c:pt idx="346">
                  <c:v>19080.35087949027</c:v>
                </c:pt>
                <c:pt idx="347">
                  <c:v>19060.103107750743</c:v>
                </c:pt>
                <c:pt idx="348">
                  <c:v>19040.353496078016</c:v>
                </c:pt>
                <c:pt idx="349">
                  <c:v>19020.065178535435</c:v>
                </c:pt>
                <c:pt idx="350">
                  <c:v>19000.092018128071</c:v>
                </c:pt>
                <c:pt idx="351">
                  <c:v>18980.150295130592</c:v>
                </c:pt>
                <c:pt idx="352">
                  <c:v>18960.058037424642</c:v>
                </c:pt>
                <c:pt idx="353">
                  <c:v>18940.514251952041</c:v>
                </c:pt>
                <c:pt idx="354">
                  <c:v>18920.485855015646</c:v>
                </c:pt>
                <c:pt idx="355">
                  <c:v>18900.109679867059</c:v>
                </c:pt>
                <c:pt idx="356">
                  <c:v>18880.283787220622</c:v>
                </c:pt>
                <c:pt idx="357">
                  <c:v>18860.128402640152</c:v>
                </c:pt>
                <c:pt idx="358">
                  <c:v>18840.385881213391</c:v>
                </c:pt>
                <c:pt idx="359">
                  <c:v>18820.030476765773</c:v>
                </c:pt>
                <c:pt idx="360">
                  <c:v>18800.094484700508</c:v>
                </c:pt>
                <c:pt idx="361">
                  <c:v>18780.134741350586</c:v>
                </c:pt>
                <c:pt idx="362">
                  <c:v>18760.016597755759</c:v>
                </c:pt>
                <c:pt idx="363">
                  <c:v>18740.459658226748</c:v>
                </c:pt>
                <c:pt idx="364">
                  <c:v>18720.301021597315</c:v>
                </c:pt>
                <c:pt idx="365">
                  <c:v>18700.122681380173</c:v>
                </c:pt>
                <c:pt idx="366">
                  <c:v>18680.503007594845</c:v>
                </c:pt>
                <c:pt idx="367">
                  <c:v>18660.158766549775</c:v>
                </c:pt>
                <c:pt idx="368">
                  <c:v>18640.499139617743</c:v>
                </c:pt>
                <c:pt idx="369">
                  <c:v>18620.242589244048</c:v>
                </c:pt>
                <c:pt idx="370">
                  <c:v>18599.966635992376</c:v>
                </c:pt>
                <c:pt idx="371">
                  <c:v>18580.245232238507</c:v>
                </c:pt>
                <c:pt idx="372">
                  <c:v>18560.385852672873</c:v>
                </c:pt>
                <c:pt idx="373">
                  <c:v>18540.508955436671</c:v>
                </c:pt>
                <c:pt idx="374">
                  <c:v>18520.38696809654</c:v>
                </c:pt>
                <c:pt idx="375">
                  <c:v>18500.027990165847</c:v>
                </c:pt>
                <c:pt idx="376">
                  <c:v>18480.242506212631</c:v>
                </c:pt>
                <c:pt idx="377">
                  <c:v>18460.118862891453</c:v>
                </c:pt>
                <c:pt idx="378">
                  <c:v>18440.114288073346</c:v>
                </c:pt>
                <c:pt idx="379">
                  <c:v>18419.992944758247</c:v>
                </c:pt>
                <c:pt idx="380">
                  <c:v>18400.068658654367</c:v>
                </c:pt>
                <c:pt idx="381">
                  <c:v>18380.165003725091</c:v>
                </c:pt>
                <c:pt idx="382">
                  <c:v>18360.240537869606</c:v>
                </c:pt>
                <c:pt idx="383">
                  <c:v>18340.189579402824</c:v>
                </c:pt>
                <c:pt idx="384">
                  <c:v>18320.280591436727</c:v>
                </c:pt>
                <c:pt idx="385">
                  <c:v>18300.231253719245</c:v>
                </c:pt>
                <c:pt idx="386">
                  <c:v>18280.523666701407</c:v>
                </c:pt>
                <c:pt idx="387">
                  <c:v>18260.013076627496</c:v>
                </c:pt>
                <c:pt idx="388">
                  <c:v>18240.186804461999</c:v>
                </c:pt>
                <c:pt idx="389">
                  <c:v>18220.176992707573</c:v>
                </c:pt>
                <c:pt idx="390">
                  <c:v>18200.136565397115</c:v>
                </c:pt>
                <c:pt idx="391">
                  <c:v>18180.372829990942</c:v>
                </c:pt>
                <c:pt idx="392">
                  <c:v>18160.149896783732</c:v>
                </c:pt>
                <c:pt idx="393">
                  <c:v>18140.063619378001</c:v>
                </c:pt>
                <c:pt idx="394">
                  <c:v>18120.119047340831</c:v>
                </c:pt>
                <c:pt idx="395">
                  <c:v>18100.48066844025</c:v>
                </c:pt>
                <c:pt idx="396">
                  <c:v>18080.287150464716</c:v>
                </c:pt>
                <c:pt idx="397">
                  <c:v>18060.186047717823</c:v>
                </c:pt>
                <c:pt idx="398">
                  <c:v>18040.166591902838</c:v>
                </c:pt>
                <c:pt idx="399">
                  <c:v>18020.162581068493</c:v>
                </c:pt>
                <c:pt idx="400">
                  <c:v>17999.97380952572</c:v>
                </c:pt>
                <c:pt idx="401">
                  <c:v>17980.026723320636</c:v>
                </c:pt>
                <c:pt idx="402">
                  <c:v>17960.05393102235</c:v>
                </c:pt>
                <c:pt idx="403">
                  <c:v>17940.062530030311</c:v>
                </c:pt>
                <c:pt idx="404">
                  <c:v>17920.339223320636</c:v>
                </c:pt>
                <c:pt idx="405">
                  <c:v>17900.305408687909</c:v>
                </c:pt>
                <c:pt idx="406">
                  <c:v>17879.954476785122</c:v>
                </c:pt>
                <c:pt idx="407">
                  <c:v>17860.184112194329</c:v>
                </c:pt>
                <c:pt idx="408">
                  <c:v>17840.402865010852</c:v>
                </c:pt>
                <c:pt idx="409">
                  <c:v>17820.016522072536</c:v>
                </c:pt>
                <c:pt idx="410">
                  <c:v>17800.212750440482</c:v>
                </c:pt>
                <c:pt idx="411">
                  <c:v>17780.235869459251</c:v>
                </c:pt>
                <c:pt idx="412">
                  <c:v>17760.408778716472</c:v>
                </c:pt>
                <c:pt idx="413">
                  <c:v>17739.973611177029</c:v>
                </c:pt>
                <c:pt idx="414">
                  <c:v>17720.123777587425</c:v>
                </c:pt>
                <c:pt idx="415">
                  <c:v>17700.094949641854</c:v>
                </c:pt>
                <c:pt idx="416">
                  <c:v>17680.22157028877</c:v>
                </c:pt>
                <c:pt idx="417">
                  <c:v>17659.995131531145</c:v>
                </c:pt>
                <c:pt idx="418">
                  <c:v>17640.524950491137</c:v>
                </c:pt>
                <c:pt idx="419">
                  <c:v>17620.266233124159</c:v>
                </c:pt>
                <c:pt idx="420">
                  <c:v>17600.341905655521</c:v>
                </c:pt>
                <c:pt idx="421">
                  <c:v>17580.406339007797</c:v>
                </c:pt>
                <c:pt idx="422">
                  <c:v>17560.212654804258</c:v>
                </c:pt>
                <c:pt idx="423">
                  <c:v>17540.436305528652</c:v>
                </c:pt>
                <c:pt idx="424">
                  <c:v>17520.046324876032</c:v>
                </c:pt>
                <c:pt idx="425">
                  <c:v>17500.069795428561</c:v>
                </c:pt>
                <c:pt idx="426">
                  <c:v>17480.504562668306</c:v>
                </c:pt>
                <c:pt idx="427">
                  <c:v>17460.319233359762</c:v>
                </c:pt>
                <c:pt idx="428">
                  <c:v>17439.932326281461</c:v>
                </c:pt>
                <c:pt idx="429">
                  <c:v>17420.136551154705</c:v>
                </c:pt>
                <c:pt idx="430">
                  <c:v>17400.32457953081</c:v>
                </c:pt>
                <c:pt idx="431">
                  <c:v>17380.496365972758</c:v>
                </c:pt>
                <c:pt idx="432">
                  <c:v>17360.457721650731</c:v>
                </c:pt>
                <c:pt idx="433">
                  <c:v>17339.9826170913</c:v>
                </c:pt>
                <c:pt idx="434">
                  <c:v>17320.102812748635</c:v>
                </c:pt>
                <c:pt idx="435">
                  <c:v>17300.006977892037</c:v>
                </c:pt>
                <c:pt idx="436">
                  <c:v>17280.092523890846</c:v>
                </c:pt>
                <c:pt idx="437">
                  <c:v>17260.161538977933</c:v>
                </c:pt>
                <c:pt idx="438">
                  <c:v>17240.213976300791</c:v>
                </c:pt>
                <c:pt idx="439">
                  <c:v>17220.043027363587</c:v>
                </c:pt>
                <c:pt idx="440">
                  <c:v>17200.06041008986</c:v>
                </c:pt>
                <c:pt idx="441">
                  <c:v>17180.271350160092</c:v>
                </c:pt>
                <c:pt idx="442">
                  <c:v>17160.483163282235</c:v>
                </c:pt>
                <c:pt idx="443">
                  <c:v>17140.492152549399</c:v>
                </c:pt>
                <c:pt idx="444">
                  <c:v>17120.302083506202</c:v>
                </c:pt>
                <c:pt idx="445">
                  <c:v>17100.518228657584</c:v>
                </c:pt>
                <c:pt idx="446">
                  <c:v>17080.324520169477</c:v>
                </c:pt>
                <c:pt idx="447">
                  <c:v>17060.129129537574</c:v>
                </c:pt>
                <c:pt idx="448">
                  <c:v>17040.339060099173</c:v>
                </c:pt>
                <c:pt idx="449">
                  <c:v>17020.140019609855</c:v>
                </c:pt>
                <c:pt idx="450">
                  <c:v>16999.939292160656</c:v>
                </c:pt>
                <c:pt idx="451">
                  <c:v>16980.142990339715</c:v>
                </c:pt>
                <c:pt idx="452">
                  <c:v>16959.93860257585</c:v>
                </c:pt>
                <c:pt idx="453">
                  <c:v>16940.138026201952</c:v>
                </c:pt>
                <c:pt idx="454">
                  <c:v>16919.929970942547</c:v>
                </c:pt>
                <c:pt idx="455">
                  <c:v>16900.344377202797</c:v>
                </c:pt>
                <c:pt idx="456">
                  <c:v>16879.913381668688</c:v>
                </c:pt>
                <c:pt idx="457">
                  <c:v>16860.324723136506</c:v>
                </c:pt>
                <c:pt idx="458">
                  <c:v>16840.10987817905</c:v>
                </c:pt>
                <c:pt idx="459">
                  <c:v>16820.297089764757</c:v>
                </c:pt>
                <c:pt idx="460">
                  <c:v>16800.078556757817</c:v>
                </c:pt>
                <c:pt idx="461">
                  <c:v>16780.48422430014</c:v>
                </c:pt>
                <c:pt idx="462">
                  <c:v>16760.039233066491</c:v>
                </c:pt>
                <c:pt idx="463">
                  <c:v>16740.441818616106</c:v>
                </c:pt>
                <c:pt idx="464">
                  <c:v>16719.991891335249</c:v>
                </c:pt>
                <c:pt idx="465">
                  <c:v>16700.391388814427</c:v>
                </c:pt>
                <c:pt idx="466">
                  <c:v>16680.16231922746</c:v>
                </c:pt>
                <c:pt idx="467">
                  <c:v>16660.332919060635</c:v>
                </c:pt>
                <c:pt idx="468">
                  <c:v>16640.10013337294</c:v>
                </c:pt>
                <c:pt idx="469">
                  <c:v>16620.493913770813</c:v>
                </c:pt>
                <c:pt idx="470">
                  <c:v>16600.029884339168</c:v>
                </c:pt>
                <c:pt idx="471">
                  <c:v>16580.420559269711</c:v>
                </c:pt>
                <c:pt idx="472">
                  <c:v>16560.180893773322</c:v>
                </c:pt>
                <c:pt idx="473">
                  <c:v>16540.339119491731</c:v>
                </c:pt>
                <c:pt idx="474">
                  <c:v>16520.09571693014</c:v>
                </c:pt>
                <c:pt idx="475">
                  <c:v>16500.249578420924</c:v>
                </c:pt>
                <c:pt idx="476">
                  <c:v>16480.002431386107</c:v>
                </c:pt>
                <c:pt idx="477">
                  <c:v>16460.384233970635</c:v>
                </c:pt>
                <c:pt idx="478">
                  <c:v>16440.532038389912</c:v>
                </c:pt>
                <c:pt idx="479">
                  <c:v>16420.279694428948</c:v>
                </c:pt>
                <c:pt idx="480">
                  <c:v>16400.025614983635</c:v>
                </c:pt>
                <c:pt idx="481">
                  <c:v>16380.16700774924</c:v>
                </c:pt>
                <c:pt idx="482">
                  <c:v>16359.90916262533</c:v>
                </c:pt>
                <c:pt idx="483">
                  <c:v>16340.282042643656</c:v>
                </c:pt>
                <c:pt idx="484">
                  <c:v>16320.417344012236</c:v>
                </c:pt>
                <c:pt idx="485">
                  <c:v>16300.154272496449</c:v>
                </c:pt>
                <c:pt idx="486">
                  <c:v>16280.285164075796</c:v>
                </c:pt>
                <c:pt idx="487">
                  <c:v>16260.018308975757</c:v>
                </c:pt>
                <c:pt idx="488">
                  <c:v>16240.383674354454</c:v>
                </c:pt>
                <c:pt idx="489">
                  <c:v>16220.508445552412</c:v>
                </c:pt>
                <c:pt idx="490">
                  <c:v>16200.23633917963</c:v>
                </c:pt>
                <c:pt idx="491">
                  <c:v>16179.962479157</c:v>
                </c:pt>
                <c:pt idx="492">
                  <c:v>16160.080771589803</c:v>
                </c:pt>
                <c:pt idx="493">
                  <c:v>16140.438586521494</c:v>
                </c:pt>
                <c:pt idx="494">
                  <c:v>16120.159455841285</c:v>
                </c:pt>
                <c:pt idx="495">
                  <c:v>16100.271593026837</c:v>
                </c:pt>
                <c:pt idx="496">
                  <c:v>16079.988646678463</c:v>
                </c:pt>
                <c:pt idx="497">
                  <c:v>16060.096327795942</c:v>
                </c:pt>
                <c:pt idx="498">
                  <c:v>16040.446556216706</c:v>
                </c:pt>
                <c:pt idx="499">
                  <c:v>16020.158314012735</c:v>
                </c:pt>
                <c:pt idx="500">
                  <c:v>16000.259810441135</c:v>
                </c:pt>
                <c:pt idx="501">
                  <c:v>15979.967734305188</c:v>
                </c:pt>
                <c:pt idx="502">
                  <c:v>15960.064753325702</c:v>
                </c:pt>
                <c:pt idx="503">
                  <c:v>15939.911159181906</c:v>
                </c:pt>
                <c:pt idx="504">
                  <c:v>15920.00265519608</c:v>
                </c:pt>
                <c:pt idx="505">
                  <c:v>15900.231534805967</c:v>
                </c:pt>
                <c:pt idx="506">
                  <c:v>15880.066378309308</c:v>
                </c:pt>
                <c:pt idx="507">
                  <c:v>15859.897208611143</c:v>
                </c:pt>
                <c:pt idx="508">
                  <c:v>15840.112215410709</c:v>
                </c:pt>
                <c:pt idx="509">
                  <c:v>15820.322253032362</c:v>
                </c:pt>
                <c:pt idx="510">
                  <c:v>15800.140113765774</c:v>
                </c:pt>
                <c:pt idx="511">
                  <c:v>15780.340688681583</c:v>
                </c:pt>
                <c:pt idx="512">
                  <c:v>15760.150020406414</c:v>
                </c:pt>
                <c:pt idx="513">
                  <c:v>15740.341104644162</c:v>
                </c:pt>
                <c:pt idx="514">
                  <c:v>15720.141882129605</c:v>
                </c:pt>
                <c:pt idx="515">
                  <c:v>15700.323447592858</c:v>
                </c:pt>
                <c:pt idx="516">
                  <c:v>15680.115645495976</c:v>
                </c:pt>
                <c:pt idx="517">
                  <c:v>15660.28766396335</c:v>
                </c:pt>
                <c:pt idx="518">
                  <c:v>15640.071256828423</c:v>
                </c:pt>
                <c:pt idx="519">
                  <c:v>15620.233699952842</c:v>
                </c:pt>
                <c:pt idx="520">
                  <c:v>15600.008662210685</c:v>
                </c:pt>
                <c:pt idx="521">
                  <c:v>15580.161501518629</c:v>
                </c:pt>
                <c:pt idx="522">
                  <c:v>15559.927807485928</c:v>
                </c:pt>
                <c:pt idx="523">
                  <c:v>15540.071014376683</c:v>
                </c:pt>
                <c:pt idx="524">
                  <c:v>15520.477180411079</c:v>
                </c:pt>
                <c:pt idx="525">
                  <c:v>15500.231140927557</c:v>
                </c:pt>
                <c:pt idx="526">
                  <c:v>15480.360610195799</c:v>
                </c:pt>
                <c:pt idx="527">
                  <c:v>15460.105851764245</c:v>
                </c:pt>
                <c:pt idx="528">
                  <c:v>15440.225618840084</c:v>
                </c:pt>
                <c:pt idx="529">
                  <c:v>15419.962115381544</c:v>
                </c:pt>
                <c:pt idx="530">
                  <c:v>15400.072151223365</c:v>
                </c:pt>
                <c:pt idx="531">
                  <c:v>15380.451742849991</c:v>
                </c:pt>
                <c:pt idx="532">
                  <c:v>15359.900151977286</c:v>
                </c:pt>
                <c:pt idx="533">
                  <c:v>15340.271924187988</c:v>
                </c:pt>
                <c:pt idx="534">
                  <c:v>15319.987139842076</c:v>
                </c:pt>
                <c:pt idx="535">
                  <c:v>15300.351895822789</c:v>
                </c:pt>
                <c:pt idx="536">
                  <c:v>15279.963270423799</c:v>
                </c:pt>
                <c:pt idx="537">
                  <c:v>15260.042383913053</c:v>
                </c:pt>
                <c:pt idx="538">
                  <c:v>15240.489582188915</c:v>
                </c:pt>
                <c:pt idx="539">
                  <c:v>15219.90768563719</c:v>
                </c:pt>
                <c:pt idx="540">
                  <c:v>15199.980287528808</c:v>
                </c:pt>
                <c:pt idx="541">
                  <c:v>15180.42748580467</c:v>
                </c:pt>
                <c:pt idx="542">
                  <c:v>15160.5000358815</c:v>
                </c:pt>
                <c:pt idx="543">
                  <c:v>15139.918139329777</c:v>
                </c:pt>
                <c:pt idx="544">
                  <c:v>15119.990637600031</c:v>
                </c:pt>
                <c:pt idx="545">
                  <c:v>15100.0630840719</c:v>
                </c:pt>
                <c:pt idx="546">
                  <c:v>15080.135478753595</c:v>
                </c:pt>
                <c:pt idx="547">
                  <c:v>15059.928385796038</c:v>
                </c:pt>
                <c:pt idx="548">
                  <c:v>15040.3755840719</c:v>
                </c:pt>
                <c:pt idx="549">
                  <c:v>15020.447978753595</c:v>
                </c:pt>
                <c:pt idx="550">
                  <c:v>15000.240885796038</c:v>
                </c:pt>
                <c:pt idx="551">
                  <c:v>14989.949937520176</c:v>
                </c:pt>
                <c:pt idx="552">
                  <c:v>14980.313280477734</c:v>
                </c:pt>
                <c:pt idx="553">
                  <c:v>14970.022332201872</c:v>
                </c:pt>
                <c:pt idx="554">
                  <c:v>14960.385623377444</c:v>
                </c:pt>
                <c:pt idx="555">
                  <c:v>14950.094675101582</c:v>
                </c:pt>
                <c:pt idx="556">
                  <c:v>14940.457914503369</c:v>
                </c:pt>
                <c:pt idx="557">
                  <c:v>14930.166966227507</c:v>
                </c:pt>
                <c:pt idx="558">
                  <c:v>14919.876017951645</c:v>
                </c:pt>
                <c:pt idx="559">
                  <c:v>14910.239205587839</c:v>
                </c:pt>
                <c:pt idx="560">
                  <c:v>14899.948257311977</c:v>
                </c:pt>
                <c:pt idx="561">
                  <c:v>14890.31139319077</c:v>
                </c:pt>
                <c:pt idx="562">
                  <c:v>14880.116226825719</c:v>
                </c:pt>
                <c:pt idx="563">
                  <c:v>14870.29529450219</c:v>
                </c:pt>
                <c:pt idx="564">
                  <c:v>14860.19326837944</c:v>
                </c:pt>
                <c:pt idx="565">
                  <c:v>14850.182202509563</c:v>
                </c:pt>
                <c:pt idx="566">
                  <c:v>14839.88458823319</c:v>
                </c:pt>
                <c:pt idx="567">
                  <c:v>14830.236996617554</c:v>
                </c:pt>
                <c:pt idx="568">
                  <c:v>14819.927356055894</c:v>
                </c:pt>
                <c:pt idx="569">
                  <c:v>14810.354606328154</c:v>
                </c:pt>
                <c:pt idx="570">
                  <c:v>14800.031172222707</c:v>
                </c:pt>
                <c:pt idx="571">
                  <c:v>14790.360068831653</c:v>
                </c:pt>
                <c:pt idx="572">
                  <c:v>14780.024522083302</c:v>
                </c:pt>
                <c:pt idx="573">
                  <c:v>14770.342388759123</c:v>
                </c:pt>
                <c:pt idx="574">
                  <c:v>14760.286143857811</c:v>
                </c:pt>
                <c:pt idx="575">
                  <c:v>14749.933222821905</c:v>
                </c:pt>
                <c:pt idx="576">
                  <c:v>14739.867478314656</c:v>
                </c:pt>
                <c:pt idx="577">
                  <c:v>14730.459177508532</c:v>
                </c:pt>
                <c:pt idx="578">
                  <c:v>14720.385334413211</c:v>
                </c:pt>
                <c:pt idx="579">
                  <c:v>14710.307194897468</c:v>
                </c:pt>
                <c:pt idx="580">
                  <c:v>14700.521821821219</c:v>
                </c:pt>
                <c:pt idx="581">
                  <c:v>14690.070415162047</c:v>
                </c:pt>
                <c:pt idx="582">
                  <c:v>14680.279454762896</c:v>
                </c:pt>
                <c:pt idx="583">
                  <c:v>14670.48588233872</c:v>
                </c:pt>
                <c:pt idx="584">
                  <c:v>14660.025093705308</c:v>
                </c:pt>
                <c:pt idx="585">
                  <c:v>14650.526716812623</c:v>
                </c:pt>
                <c:pt idx="586">
                  <c:v>14640.361813457013</c:v>
                </c:pt>
                <c:pt idx="587">
                  <c:v>14629.89289546818</c:v>
                </c:pt>
                <c:pt idx="588">
                  <c:v>14620.389432411735</c:v>
                </c:pt>
                <c:pt idx="589">
                  <c:v>14609.914937889875</c:v>
                </c:pt>
                <c:pt idx="590">
                  <c:v>14600.103751224133</c:v>
                </c:pt>
                <c:pt idx="591">
                  <c:v>14590.289929732089</c:v>
                </c:pt>
                <c:pt idx="592">
                  <c:v>14580.167513163915</c:v>
                </c:pt>
                <c:pt idx="593">
                  <c:v>14570.094479945501</c:v>
                </c:pt>
                <c:pt idx="594">
                  <c:v>14560.064985548708</c:v>
                </c:pt>
                <c:pt idx="595">
                  <c:v>14550.023308097056</c:v>
                </c:pt>
                <c:pt idx="596">
                  <c:v>14540.327818484535</c:v>
                </c:pt>
                <c:pt idx="597">
                  <c:v>14529.946776808729</c:v>
                </c:pt>
                <c:pt idx="598">
                  <c:v>14519.865913906331</c:v>
                </c:pt>
                <c:pt idx="599">
                  <c:v>14510.446004358619</c:v>
                </c:pt>
                <c:pt idx="600">
                  <c:v>14499.986253669576</c:v>
                </c:pt>
                <c:pt idx="601">
                  <c:v>14490.190477464372</c:v>
                </c:pt>
                <c:pt idx="602">
                  <c:v>14480.031706480651</c:v>
                </c:pt>
                <c:pt idx="603">
                  <c:v>14470.187868630925</c:v>
                </c:pt>
                <c:pt idx="604">
                  <c:v>14460.014518719046</c:v>
                </c:pt>
                <c:pt idx="605">
                  <c:v>14450.158509888342</c:v>
                </c:pt>
                <c:pt idx="606">
                  <c:v>14440.296954286267</c:v>
                </c:pt>
                <c:pt idx="607">
                  <c:v>14430.078980959737</c:v>
                </c:pt>
                <c:pt idx="608">
                  <c:v>14420.206861407751</c:v>
                </c:pt>
                <c:pt idx="609">
                  <c:v>14410.329168637569</c:v>
                </c:pt>
                <c:pt idx="610">
                  <c:v>14400.445893485725</c:v>
                </c:pt>
                <c:pt idx="611">
                  <c:v>14389.876560651888</c:v>
                </c:pt>
                <c:pt idx="612">
                  <c:v>14380.329544589791</c:v>
                </c:pt>
                <c:pt idx="613">
                  <c:v>14370.441263093791</c:v>
                </c:pt>
                <c:pt idx="614">
                  <c:v>14359.860875945089</c:v>
                </c:pt>
                <c:pt idx="615">
                  <c:v>14350.298535278745</c:v>
                </c:pt>
                <c:pt idx="616">
                  <c:v>14340.040880923394</c:v>
                </c:pt>
                <c:pt idx="617">
                  <c:v>14330.455572894009</c:v>
                </c:pt>
                <c:pt idx="618">
                  <c:v>14320.173251508273</c:v>
                </c:pt>
                <c:pt idx="619">
                  <c:v>14310.222454466009</c:v>
                </c:pt>
                <c:pt idx="620">
                  <c:v>14300.262018350295</c:v>
                </c:pt>
                <c:pt idx="621">
                  <c:v>14289.950940238326</c:v>
                </c:pt>
                <c:pt idx="622">
                  <c:v>14280.328054423431</c:v>
                </c:pt>
                <c:pt idx="623">
                  <c:v>14270.361376392122</c:v>
                </c:pt>
                <c:pt idx="624">
                  <c:v>14260.052107815087</c:v>
                </c:pt>
                <c:pt idx="625">
                  <c:v>14250.090828256511</c:v>
                </c:pt>
                <c:pt idx="626">
                  <c:v>14240.478916715654</c:v>
                </c:pt>
                <c:pt idx="627">
                  <c:v>14230.176997202021</c:v>
                </c:pt>
                <c:pt idx="628">
                  <c:v>14220.225308347637</c:v>
                </c:pt>
                <c:pt idx="629">
                  <c:v>14210.273561923015</c:v>
                </c:pt>
                <c:pt idx="630">
                  <c:v>14200.32175791854</c:v>
                </c:pt>
                <c:pt idx="631">
                  <c:v>14190.030809642678</c:v>
                </c:pt>
                <c:pt idx="632">
                  <c:v>14180.07894804874</c:v>
                </c:pt>
                <c:pt idx="633">
                  <c:v>14170.138863647153</c:v>
                </c:pt>
                <c:pt idx="634">
                  <c:v>14160.198548926161</c:v>
                </c:pt>
                <c:pt idx="635">
                  <c:v>14150.258003962632</c:v>
                </c:pt>
                <c:pt idx="636">
                  <c:v>14140.317228833403</c:v>
                </c:pt>
                <c:pt idx="637">
                  <c:v>14130.37622361526</c:v>
                </c:pt>
                <c:pt idx="638">
                  <c:v>14120.434988384959</c:v>
                </c:pt>
                <c:pt idx="639">
                  <c:v>14110.144040109097</c:v>
                </c:pt>
                <c:pt idx="640">
                  <c:v>14099.853091833234</c:v>
                </c:pt>
                <c:pt idx="641">
                  <c:v>14089.901863195109</c:v>
                </c:pt>
                <c:pt idx="642">
                  <c:v>14079.950577063535</c:v>
                </c:pt>
                <c:pt idx="643">
                  <c:v>14069.999233428924</c:v>
                </c:pt>
                <c:pt idx="644">
                  <c:v>14060.047832281678</c:v>
                </c:pt>
                <c:pt idx="645">
                  <c:v>14050.096373612207</c:v>
                </c:pt>
                <c:pt idx="646">
                  <c:v>14040.155483428924</c:v>
                </c:pt>
                <c:pt idx="647">
                  <c:v>14030.214363195109</c:v>
                </c:pt>
                <c:pt idx="648">
                  <c:v>14019.933178391631</c:v>
                </c:pt>
                <c:pt idx="649">
                  <c:v>14009.991483367121</c:v>
                </c:pt>
                <c:pt idx="650">
                  <c:v>14000.39835232419</c:v>
                </c:pt>
                <c:pt idx="651">
                  <c:v>13990.115616749694</c:v>
                </c:pt>
                <c:pt idx="652">
                  <c:v>13980.172888308596</c:v>
                </c:pt>
                <c:pt idx="653">
                  <c:v>13970.229930429769</c:v>
                </c:pt>
                <c:pt idx="654">
                  <c:v>13959.938982153906</c:v>
                </c:pt>
                <c:pt idx="655">
                  <c:v>13949.988614768259</c:v>
                </c:pt>
                <c:pt idx="656">
                  <c:v>13940.378656213637</c:v>
                </c:pt>
                <c:pt idx="657">
                  <c:v>13930.07966740074</c:v>
                </c:pt>
                <c:pt idx="658">
                  <c:v>13920.120226405921</c:v>
                </c:pt>
                <c:pt idx="659">
                  <c:v>13910.159866435777</c:v>
                </c:pt>
                <c:pt idx="660">
                  <c:v>13899.84852878462</c:v>
                </c:pt>
                <c:pt idx="661">
                  <c:v>13890.225070543705</c:v>
                </c:pt>
                <c:pt idx="662">
                  <c:v>13879.909934206727</c:v>
                </c:pt>
                <c:pt idx="663">
                  <c:v>13870.283307486829</c:v>
                </c:pt>
                <c:pt idx="664">
                  <c:v>13860.316959205047</c:v>
                </c:pt>
                <c:pt idx="665">
                  <c:v>13850.011581146578</c:v>
                </c:pt>
                <c:pt idx="666">
                  <c:v>13840.073342072137</c:v>
                </c:pt>
                <c:pt idx="667">
                  <c:v>13830.487119469059</c:v>
                </c:pt>
                <c:pt idx="668">
                  <c:v>13819.870878912643</c:v>
                </c:pt>
                <c:pt idx="669">
                  <c:v>13809.955673991981</c:v>
                </c:pt>
                <c:pt idx="670">
                  <c:v>13800.376388601337</c:v>
                </c:pt>
                <c:pt idx="671">
                  <c:v>13790.454278130059</c:v>
                </c:pt>
                <c:pt idx="672">
                  <c:v>13780.528491756872</c:v>
                </c:pt>
                <c:pt idx="673">
                  <c:v>13769.910864340674</c:v>
                </c:pt>
                <c:pt idx="674">
                  <c:v>13759.978198844092</c:v>
                </c:pt>
                <c:pt idx="675">
                  <c:v>13750.041871499658</c:v>
                </c:pt>
                <c:pt idx="676">
                  <c:v>13740.101887176847</c:v>
                </c:pt>
                <c:pt idx="677">
                  <c:v>13730.500946875844</c:v>
                </c:pt>
                <c:pt idx="678">
                  <c:v>13720.211156773548</c:v>
                </c:pt>
                <c:pt idx="679">
                  <c:v>13709.920018749652</c:v>
                </c:pt>
                <c:pt idx="680">
                  <c:v>13699.971691003919</c:v>
                </c:pt>
                <c:pt idx="681">
                  <c:v>13690.366515061129</c:v>
                </c:pt>
                <c:pt idx="682">
                  <c:v>13680.418889279781</c:v>
                </c:pt>
                <c:pt idx="683">
                  <c:v>13670.47120660439</c:v>
                </c:pt>
                <c:pt idx="684">
                  <c:v>13660.523467025514</c:v>
                </c:pt>
                <c:pt idx="685">
                  <c:v>13649.889310052666</c:v>
                </c:pt>
                <c:pt idx="686">
                  <c:v>13640.284191003919</c:v>
                </c:pt>
                <c:pt idx="687">
                  <c:v>13630.336508328528</c:v>
                </c:pt>
                <c:pt idx="688">
                  <c:v>13620.388768749652</c:v>
                </c:pt>
                <c:pt idx="689">
                  <c:v>13610.098010221825</c:v>
                </c:pt>
                <c:pt idx="690">
                  <c:v>13600.149549330608</c:v>
                </c:pt>
                <c:pt idx="691">
                  <c:v>13589.856075155665</c:v>
                </c:pt>
                <c:pt idx="692">
                  <c:v>13579.905333964418</c:v>
                </c:pt>
                <c:pt idx="693">
                  <c:v>13570.295634018952</c:v>
                </c:pt>
                <c:pt idx="694">
                  <c:v>13560.342837315809</c:v>
                </c:pt>
                <c:pt idx="695">
                  <c:v>13550.384179586712</c:v>
                </c:pt>
                <c:pt idx="696">
                  <c:v>13540.422717788952</c:v>
                </c:pt>
                <c:pt idx="697">
                  <c:v>13530.102016117293</c:v>
                </c:pt>
                <c:pt idx="698">
                  <c:v>13520.451969479873</c:v>
                </c:pt>
                <c:pt idx="699">
                  <c:v>13510.438628089749</c:v>
                </c:pt>
                <c:pt idx="700">
                  <c:v>13500.426680069504</c:v>
                </c:pt>
                <c:pt idx="701">
                  <c:v>13490.085679401795</c:v>
                </c:pt>
                <c:pt idx="702">
                  <c:v>13480.450961131104</c:v>
                </c:pt>
                <c:pt idx="703">
                  <c:v>13470.496903991045</c:v>
                </c:pt>
                <c:pt idx="704">
                  <c:v>13459.869064579381</c:v>
                </c:pt>
                <c:pt idx="705">
                  <c:v>13450.288161947316</c:v>
                </c:pt>
                <c:pt idx="706">
                  <c:v>13440.031449971801</c:v>
                </c:pt>
                <c:pt idx="707">
                  <c:v>13430.125941929618</c:v>
                </c:pt>
                <c:pt idx="708">
                  <c:v>13420.216735824901</c:v>
                </c:pt>
                <c:pt idx="709">
                  <c:v>13409.952396590175</c:v>
                </c:pt>
                <c:pt idx="710">
                  <c:v>13400.375932612671</c:v>
                </c:pt>
                <c:pt idx="711">
                  <c:v>13390.446589129448</c:v>
                </c:pt>
                <c:pt idx="712">
                  <c:v>13380.505698946163</c:v>
                </c:pt>
                <c:pt idx="713">
                  <c:v>13370.214750670304</c:v>
                </c:pt>
                <c:pt idx="714">
                  <c:v>13359.913176376425</c:v>
                </c:pt>
                <c:pt idx="715">
                  <c:v>13350.300919615815</c:v>
                </c:pt>
                <c:pt idx="716">
                  <c:v>13339.998482056471</c:v>
                </c:pt>
                <c:pt idx="717">
                  <c:v>13330.046620462534</c:v>
                </c:pt>
                <c:pt idx="718">
                  <c:v>13320.457169615815</c:v>
                </c:pt>
                <c:pt idx="719">
                  <c:v>13309.837702971334</c:v>
                </c:pt>
                <c:pt idx="720">
                  <c:v>13299.916052332639</c:v>
                </c:pt>
                <c:pt idx="721">
                  <c:v>13289.990725179156</c:v>
                </c:pt>
                <c:pt idx="722">
                  <c:v>13280.408914376258</c:v>
                </c:pt>
                <c:pt idx="723">
                  <c:v>13270.479764662134</c:v>
                </c:pt>
                <c:pt idx="724">
                  <c:v>13260.199025402302</c:v>
                </c:pt>
                <c:pt idx="725">
                  <c:v>13249.913662393084</c:v>
                </c:pt>
                <c:pt idx="726">
                  <c:v>13240.309568673356</c:v>
                </c:pt>
                <c:pt idx="727">
                  <c:v>13230.358187571714</c:v>
                </c:pt>
                <c:pt idx="728">
                  <c:v>13220.403169475981</c:v>
                </c:pt>
                <c:pt idx="729">
                  <c:v>13210.444519206161</c:v>
                </c:pt>
                <c:pt idx="730">
                  <c:v>13200.482241572683</c:v>
                </c:pt>
                <c:pt idx="731">
                  <c:v>13190.178145002701</c:v>
                </c:pt>
                <c:pt idx="732">
                  <c:v>13180.217716313229</c:v>
                </c:pt>
                <c:pt idx="733">
                  <c:v>13170.272415087762</c:v>
                </c:pt>
                <c:pt idx="734">
                  <c:v>13160.334395002701</c:v>
                </c:pt>
                <c:pt idx="735">
                  <c:v>13150.05659502096</c:v>
                </c:pt>
                <c:pt idx="736">
                  <c:v>13140.116311957878</c:v>
                </c:pt>
                <c:pt idx="737">
                  <c:v>13130.509603436103</c:v>
                </c:pt>
                <c:pt idx="738">
                  <c:v>13119.867763481117</c:v>
                </c:pt>
                <c:pt idx="739">
                  <c:v>13110.239268037367</c:v>
                </c:pt>
                <c:pt idx="740">
                  <c:v>13099.91253016572</c:v>
                </c:pt>
                <c:pt idx="741">
                  <c:v>13090.247297576549</c:v>
                </c:pt>
                <c:pt idx="742">
                  <c:v>13079.901638421296</c:v>
                </c:pt>
                <c:pt idx="743">
                  <c:v>13069.91275662262</c:v>
                </c:pt>
                <c:pt idx="744">
                  <c:v>13059.937414697171</c:v>
                </c:pt>
                <c:pt idx="745">
                  <c:v>13050.326876527815</c:v>
                </c:pt>
                <c:pt idx="746">
                  <c:v>13040.052719555155</c:v>
                </c:pt>
                <c:pt idx="747">
                  <c:v>13030.49014547693</c:v>
                </c:pt>
                <c:pt idx="748">
                  <c:v>13019.921567544896</c:v>
                </c:pt>
                <c:pt idx="749">
                  <c:v>13010.371063414445</c:v>
                </c:pt>
                <c:pt idx="750">
                  <c:v>13000.126121485642</c:v>
                </c:pt>
                <c:pt idx="751">
                  <c:v>12989.862826854824</c:v>
                </c:pt>
                <c:pt idx="752">
                  <c:v>12980.26705907199</c:v>
                </c:pt>
                <c:pt idx="753">
                  <c:v>12969.980901330589</c:v>
                </c:pt>
                <c:pt idx="754">
                  <c:v>12960.369515563771</c:v>
                </c:pt>
                <c:pt idx="755">
                  <c:v>12950.405878907161</c:v>
                </c:pt>
                <c:pt idx="756">
                  <c:v>12940.430436201619</c:v>
                </c:pt>
                <c:pt idx="757">
                  <c:v>12930.448160427848</c:v>
                </c:pt>
                <c:pt idx="758">
                  <c:v>12920.459063993716</c:v>
                </c:pt>
                <c:pt idx="759">
                  <c:v>12910.115427939576</c:v>
                </c:pt>
                <c:pt idx="760">
                  <c:v>12900.09582300343</c:v>
                </c:pt>
                <c:pt idx="761">
                  <c:v>12890.395563674834</c:v>
                </c:pt>
                <c:pt idx="762">
                  <c:v>12879.980222262082</c:v>
                </c:pt>
                <c:pt idx="763">
                  <c:v>12869.872922022245</c:v>
                </c:pt>
                <c:pt idx="764">
                  <c:v>12860.390494087815</c:v>
                </c:pt>
                <c:pt idx="765">
                  <c:v>12850.167671774985</c:v>
                </c:pt>
                <c:pt idx="766">
                  <c:v>12840.225099186204</c:v>
                </c:pt>
                <c:pt idx="767">
                  <c:v>12830.239541258632</c:v>
                </c:pt>
                <c:pt idx="768">
                  <c:v>12819.852249125835</c:v>
                </c:pt>
                <c:pt idx="769">
                  <c:v>12810.087796304852</c:v>
                </c:pt>
                <c:pt idx="770">
                  <c:v>12800.331997925656</c:v>
                </c:pt>
                <c:pt idx="771">
                  <c:v>12789.992889253564</c:v>
                </c:pt>
                <c:pt idx="772">
                  <c:v>12780.423554687386</c:v>
                </c:pt>
                <c:pt idx="773">
                  <c:v>12770.006240492596</c:v>
                </c:pt>
                <c:pt idx="774">
                  <c:v>12760.443691378523</c:v>
                </c:pt>
                <c:pt idx="775">
                  <c:v>12750.278466972584</c:v>
                </c:pt>
                <c:pt idx="776">
                  <c:v>12739.869973651952</c:v>
                </c:pt>
                <c:pt idx="777">
                  <c:v>12730.121413559524</c:v>
                </c:pt>
                <c:pt idx="778">
                  <c:v>12720.005293389981</c:v>
                </c:pt>
                <c:pt idx="779">
                  <c:v>12710.495652533386</c:v>
                </c:pt>
                <c:pt idx="780">
                  <c:v>12699.899393499598</c:v>
                </c:pt>
                <c:pt idx="781">
                  <c:v>12689.913755981661</c:v>
                </c:pt>
                <c:pt idx="782">
                  <c:v>12679.870595114118</c:v>
                </c:pt>
                <c:pt idx="783">
                  <c:v>12670.130108902718</c:v>
                </c:pt>
                <c:pt idx="784">
                  <c:v>12660.446555060655</c:v>
                </c:pt>
                <c:pt idx="785">
                  <c:v>12650.096041288358</c:v>
                </c:pt>
                <c:pt idx="786">
                  <c:v>12640.471193700521</c:v>
                </c:pt>
                <c:pt idx="787">
                  <c:v>12630.180245424659</c:v>
                </c:pt>
                <c:pt idx="788">
                  <c:v>12619.889297148797</c:v>
                </c:pt>
                <c:pt idx="789">
                  <c:v>12609.961343012495</c:v>
                </c:pt>
                <c:pt idx="790">
                  <c:v>12600.336495424659</c:v>
                </c:pt>
                <c:pt idx="791">
                  <c:v>12590.045547148797</c:v>
                </c:pt>
                <c:pt idx="792">
                  <c:v>12580.117593012495</c:v>
                </c:pt>
                <c:pt idx="793">
                  <c:v>12569.886210233068</c:v>
                </c:pt>
                <c:pt idx="794">
                  <c:v>12560.379526834797</c:v>
                </c:pt>
                <c:pt idx="795">
                  <c:v>12550.261954822206</c:v>
                </c:pt>
                <c:pt idx="796">
                  <c:v>12539.889003341805</c:v>
                </c:pt>
                <c:pt idx="797">
                  <c:v>12529.918123249754</c:v>
                </c:pt>
                <c:pt idx="798">
                  <c:v>12519.929713742869</c:v>
                </c:pt>
                <c:pt idx="799">
                  <c:v>12510.282069765413</c:v>
                </c:pt>
                <c:pt idx="800">
                  <c:v>12499.90010160346</c:v>
                </c:pt>
                <c:pt idx="801">
                  <c:v>12495.238535902197</c:v>
                </c:pt>
                <c:pt idx="802">
                  <c:v>12489.898680201128</c:v>
                </c:pt>
                <c:pt idx="803">
                  <c:v>12485.225623995992</c:v>
                </c:pt>
                <c:pt idx="804">
                  <c:v>12479.873107117852</c:v>
                </c:pt>
                <c:pt idx="805">
                  <c:v>12474.86840049754</c:v>
                </c:pt>
                <c:pt idx="806">
                  <c:v>12469.855765085786</c:v>
                </c:pt>
                <c:pt idx="807">
                  <c:v>12465.188265716406</c:v>
                </c:pt>
                <c:pt idx="808">
                  <c:v>12459.862122983437</c:v>
                </c:pt>
                <c:pt idx="809">
                  <c:v>12454.871097913967</c:v>
                </c:pt>
                <c:pt idx="810">
                  <c:v>12450.212138971259</c:v>
                </c:pt>
                <c:pt idx="811">
                  <c:v>12445.201822617162</c:v>
                </c:pt>
                <c:pt idx="812">
                  <c:v>12440.500399070956</c:v>
                </c:pt>
                <c:pt idx="813">
                  <c:v>12435.431931412932</c:v>
                </c:pt>
                <c:pt idx="814">
                  <c:v>12430.327661880108</c:v>
                </c:pt>
                <c:pt idx="815">
                  <c:v>12424.862112864952</c:v>
                </c:pt>
                <c:pt idx="816">
                  <c:v>12420.062285777418</c:v>
                </c:pt>
                <c:pt idx="817">
                  <c:v>12415.246201139769</c:v>
                </c:pt>
                <c:pt idx="818">
                  <c:v>12410.408778931685</c:v>
                </c:pt>
                <c:pt idx="819">
                  <c:v>12404.870142404136</c:v>
                </c:pt>
                <c:pt idx="820">
                  <c:v>12400.32037240024</c:v>
                </c:pt>
                <c:pt idx="821">
                  <c:v>12395.400951605869</c:v>
                </c:pt>
                <c:pt idx="822">
                  <c:v>12390.459179226471</c:v>
                </c:pt>
                <c:pt idx="823">
                  <c:v>12385.169258229143</c:v>
                </c:pt>
                <c:pt idx="824">
                  <c:v>12379.861345051722</c:v>
                </c:pt>
                <c:pt idx="825">
                  <c:v>12375.303935329586</c:v>
                </c:pt>
                <c:pt idx="826">
                  <c:v>12369.835471851311</c:v>
                </c:pt>
                <c:pt idx="827">
                  <c:v>12365.072450242586</c:v>
                </c:pt>
                <c:pt idx="828">
                  <c:v>12359.955960844112</c:v>
                </c:pt>
                <c:pt idx="829">
                  <c:v>12355.163069189653</c:v>
                </c:pt>
                <c:pt idx="830">
                  <c:v>12350.370122167322</c:v>
                </c:pt>
                <c:pt idx="831">
                  <c:v>12344.90044129313</c:v>
                </c:pt>
                <c:pt idx="832">
                  <c:v>12340.431645630124</c:v>
                </c:pt>
                <c:pt idx="833">
                  <c:v>12335.314159528314</c:v>
                </c:pt>
                <c:pt idx="834">
                  <c:v>12329.897849697012</c:v>
                </c:pt>
                <c:pt idx="835">
                  <c:v>12325.180657787514</c:v>
                </c:pt>
                <c:pt idx="836">
                  <c:v>12320.152636055185</c:v>
                </c:pt>
                <c:pt idx="837">
                  <c:v>12315.112078694101</c:v>
                </c:pt>
                <c:pt idx="838">
                  <c:v>12310.372601175437</c:v>
                </c:pt>
                <c:pt idx="839">
                  <c:v>12305.279012658602</c:v>
                </c:pt>
                <c:pt idx="840">
                  <c:v>12300.165608170711</c:v>
                </c:pt>
                <c:pt idx="841">
                  <c:v>12295.383423900137</c:v>
                </c:pt>
                <c:pt idx="842">
                  <c:v>12289.918978238842</c:v>
                </c:pt>
                <c:pt idx="843">
                  <c:v>12285.48222328456</c:v>
                </c:pt>
                <c:pt idx="844">
                  <c:v>12280.373987802721</c:v>
                </c:pt>
                <c:pt idx="845">
                  <c:v>12275.271070904535</c:v>
                </c:pt>
                <c:pt idx="846">
                  <c:v>12269.828946581429</c:v>
                </c:pt>
                <c:pt idx="847">
                  <c:v>12265.058994702169</c:v>
                </c:pt>
                <c:pt idx="848">
                  <c:v>12260.268577417321</c:v>
                </c:pt>
                <c:pt idx="849">
                  <c:v>12255.115504584464</c:v>
                </c:pt>
                <c:pt idx="850">
                  <c:v>12249.970030446533</c:v>
                </c:pt>
                <c:pt idx="851">
                  <c:v>12245.173237118637</c:v>
                </c:pt>
                <c:pt idx="852">
                  <c:v>12240.029396259562</c:v>
                </c:pt>
                <c:pt idx="853">
                  <c:v>12234.879768807197</c:v>
                </c:pt>
                <c:pt idx="854">
                  <c:v>12230.41394533805</c:v>
                </c:pt>
                <c:pt idx="855">
                  <c:v>12225.268471200119</c:v>
                </c:pt>
                <c:pt idx="856">
                  <c:v>12220.126086002165</c:v>
                </c:pt>
                <c:pt idx="857">
                  <c:v>12215.330247750981</c:v>
                </c:pt>
                <c:pt idx="858">
                  <c:v>12210.184012980706</c:v>
                </c:pt>
                <c:pt idx="859">
                  <c:v>12205.015914361335</c:v>
                </c:pt>
                <c:pt idx="860">
                  <c:v>12200.186826981493</c:v>
                </c:pt>
                <c:pt idx="861">
                  <c:v>12195.357295371437</c:v>
                </c:pt>
                <c:pt idx="862">
                  <c:v>12190.192811470972</c:v>
                </c:pt>
                <c:pt idx="863">
                  <c:v>12185.376546025998</c:v>
                </c:pt>
                <c:pt idx="864">
                  <c:v>12180.208611366816</c:v>
                </c:pt>
                <c:pt idx="865">
                  <c:v>12175.377344429884</c:v>
                </c:pt>
                <c:pt idx="866">
                  <c:v>12170.218652314412</c:v>
                </c:pt>
                <c:pt idx="867">
                  <c:v>12165.073178176481</c:v>
                </c:pt>
                <c:pt idx="868">
                  <c:v>12159.92770403855</c:v>
                </c:pt>
                <c:pt idx="869">
                  <c:v>12155.472756784393</c:v>
                </c:pt>
                <c:pt idx="870">
                  <c:v>12149.975266020783</c:v>
                </c:pt>
                <c:pt idx="871">
                  <c:v>12144.829791882852</c:v>
                </c:pt>
                <c:pt idx="872">
                  <c:v>12140.374902314412</c:v>
                </c:pt>
                <c:pt idx="873">
                  <c:v>12135.229428176481</c:v>
                </c:pt>
                <c:pt idx="874">
                  <c:v>12130.422464296646</c:v>
                </c:pt>
                <c:pt idx="875">
                  <c:v>12125.263079894703</c:v>
                </c:pt>
                <c:pt idx="876">
                  <c:v>12120.103175974164</c:v>
                </c:pt>
                <c:pt idx="877">
                  <c:v>12114.942752274446</c:v>
                </c:pt>
                <c:pt idx="878">
                  <c:v>12110.119568000538</c:v>
                </c:pt>
                <c:pt idx="879">
                  <c:v>12105.295458592489</c:v>
                </c:pt>
                <c:pt idx="880">
                  <c:v>12100.133126803274</c:v>
                </c:pt>
                <c:pt idx="881">
                  <c:v>12095.324949293079</c:v>
                </c:pt>
                <c:pt idx="882">
                  <c:v>12090.179475155148</c:v>
                </c:pt>
                <c:pt idx="883">
                  <c:v>12085.051032305362</c:v>
                </c:pt>
                <c:pt idx="884">
                  <c:v>12079.922068632144</c:v>
                </c:pt>
                <c:pt idx="885">
                  <c:v>12075.130343862607</c:v>
                </c:pt>
                <c:pt idx="886">
                  <c:v>12069.984869724678</c:v>
                </c:pt>
                <c:pt idx="887">
                  <c:v>12065.177097231619</c:v>
                </c:pt>
                <c:pt idx="888">
                  <c:v>12060.369266908006</c:v>
                </c:pt>
                <c:pt idx="889">
                  <c:v>12055.223792770075</c:v>
                </c:pt>
                <c:pt idx="890">
                  <c:v>12050.447711006898</c:v>
                </c:pt>
                <c:pt idx="891">
                  <c:v>12044.979253560372</c:v>
                </c:pt>
                <c:pt idx="892">
                  <c:v>12040.214136094739</c:v>
                </c:pt>
                <c:pt idx="893">
                  <c:v>12035.081706935003</c:v>
                </c:pt>
                <c:pt idx="894">
                  <c:v>12030.274973740228</c:v>
                </c:pt>
                <c:pt idx="895">
                  <c:v>12025.454791882852</c:v>
                </c:pt>
                <c:pt idx="896">
                  <c:v>12019.928037483915</c:v>
                </c:pt>
                <c:pt idx="897">
                  <c:v>12015.089094494213</c:v>
                </c:pt>
                <c:pt idx="898">
                  <c:v>12010.247317332829</c:v>
                </c:pt>
                <c:pt idx="899">
                  <c:v>12005.047100251912</c:v>
                </c:pt>
                <c:pt idx="900">
                  <c:v>11999.86252146402</c:v>
                </c:pt>
                <c:pt idx="901">
                  <c:v>11995.032848224329</c:v>
                </c:pt>
                <c:pt idx="902">
                  <c:v>11989.887374086398</c:v>
                </c:pt>
                <c:pt idx="903">
                  <c:v>11985.118824787784</c:v>
                </c:pt>
                <c:pt idx="904">
                  <c:v>11980.012107181848</c:v>
                </c:pt>
                <c:pt idx="905">
                  <c:v>11975.258093194898</c:v>
                </c:pt>
                <c:pt idx="906">
                  <c:v>11970.500373093688</c:v>
                </c:pt>
                <c:pt idx="907">
                  <c:v>11965.400787894943</c:v>
                </c:pt>
                <c:pt idx="908">
                  <c:v>11960.283307486829</c:v>
                </c:pt>
                <c:pt idx="909">
                  <c:v>11955.151051326435</c:v>
                </c:pt>
                <c:pt idx="910">
                  <c:v>11950.344260474845</c:v>
                </c:pt>
                <c:pt idx="911">
                  <c:v>11944.833147924021</c:v>
                </c:pt>
                <c:pt idx="912">
                  <c:v>11939.996631584791</c:v>
                </c:pt>
                <c:pt idx="913">
                  <c:v>11935.494812040766</c:v>
                </c:pt>
                <c:pt idx="914">
                  <c:v>11930.297201693955</c:v>
                </c:pt>
                <c:pt idx="915">
                  <c:v>11925.431324787784</c:v>
                </c:pt>
                <c:pt idx="916">
                  <c:v>11920.223797226545</c:v>
                </c:pt>
                <c:pt idx="917">
                  <c:v>11915.011561003184</c:v>
                </c:pt>
                <c:pt idx="918">
                  <c:v>11910.153932482292</c:v>
                </c:pt>
                <c:pt idx="919">
                  <c:v>11905.293447852742</c:v>
                </c:pt>
                <c:pt idx="920">
                  <c:v>11900.095947566151</c:v>
                </c:pt>
                <c:pt idx="921">
                  <c:v>11895.230149814564</c:v>
                </c:pt>
                <c:pt idx="922">
                  <c:v>11889.999007626351</c:v>
                </c:pt>
                <c:pt idx="923">
                  <c:v>11885.459464598167</c:v>
                </c:pt>
                <c:pt idx="924">
                  <c:v>11879.854647053346</c:v>
                </c:pt>
                <c:pt idx="925">
                  <c:v>11874.90557743158</c:v>
                </c:pt>
                <c:pt idx="926">
                  <c:v>11869.909006069658</c:v>
                </c:pt>
                <c:pt idx="927">
                  <c:v>11864.856398405103</c:v>
                </c:pt>
                <c:pt idx="928">
                  <c:v>11860.110551163249</c:v>
                </c:pt>
                <c:pt idx="929">
                  <c:v>11855.061844637446</c:v>
                </c:pt>
                <c:pt idx="930">
                  <c:v>11850.473582528051</c:v>
                </c:pt>
                <c:pt idx="931">
                  <c:v>11845.278804704549</c:v>
                </c:pt>
                <c:pt idx="932">
                  <c:v>11840.182634252189</c:v>
                </c:pt>
                <c:pt idx="933">
                  <c:v>11835.13415632035</c:v>
                </c:pt>
                <c:pt idx="934">
                  <c:v>11830.083531992334</c:v>
                </c:pt>
                <c:pt idx="935">
                  <c:v>11825.076312856832</c:v>
                </c:pt>
                <c:pt idx="936">
                  <c:v>11820.064276609861</c:v>
                </c:pt>
                <c:pt idx="937">
                  <c:v>11815.33388747947</c:v>
                </c:pt>
                <c:pt idx="938">
                  <c:v>11810.188413341539</c:v>
                </c:pt>
                <c:pt idx="939">
                  <c:v>11804.999885233579</c:v>
                </c:pt>
                <c:pt idx="940">
                  <c:v>11800.467530369544</c:v>
                </c:pt>
                <c:pt idx="941">
                  <c:v>11794.859224466314</c:v>
                </c:pt>
                <c:pt idx="942">
                  <c:v>11790.276205986504</c:v>
                </c:pt>
                <c:pt idx="943">
                  <c:v>11785.313891963424</c:v>
                </c:pt>
                <c:pt idx="944">
                  <c:v>11779.968694330133</c:v>
                </c:pt>
                <c:pt idx="945">
                  <c:v>11775.045771211311</c:v>
                </c:pt>
                <c:pt idx="946">
                  <c:v>11769.847764749949</c:v>
                </c:pt>
                <c:pt idx="947">
                  <c:v>11765.132576747115</c:v>
                </c:pt>
                <c:pt idx="948">
                  <c:v>11760.140391342284</c:v>
                </c:pt>
                <c:pt idx="949">
                  <c:v>11755.143365863951</c:v>
                </c:pt>
                <c:pt idx="950">
                  <c:v>11750.094172223653</c:v>
                </c:pt>
                <c:pt idx="951">
                  <c:v>11744.996033572712</c:v>
                </c:pt>
                <c:pt idx="952">
                  <c:v>11740.082307101025</c:v>
                </c:pt>
                <c:pt idx="953">
                  <c:v>11735.391557387642</c:v>
                </c:pt>
                <c:pt idx="954">
                  <c:v>11730.363808678121</c:v>
                </c:pt>
                <c:pt idx="955">
                  <c:v>11725.435854681637</c:v>
                </c:pt>
                <c:pt idx="956">
                  <c:v>11720.235690293626</c:v>
                </c:pt>
                <c:pt idx="957">
                  <c:v>11715.090216155695</c:v>
                </c:pt>
                <c:pt idx="958">
                  <c:v>11709.944742017764</c:v>
                </c:pt>
                <c:pt idx="959">
                  <c:v>11704.853958129912</c:v>
                </c:pt>
                <c:pt idx="960">
                  <c:v>11700.141466387056</c:v>
                </c:pt>
                <c:pt idx="961">
                  <c:v>11695.427476211909</c:v>
                </c:pt>
                <c:pt idx="962">
                  <c:v>11690.282002073978</c:v>
                </c:pt>
                <c:pt idx="963">
                  <c:v>11685.083636264328</c:v>
                </c:pt>
                <c:pt idx="964">
                  <c:v>11680.155682267843</c:v>
                </c:pt>
                <c:pt idx="965">
                  <c:v>11675.379213199702</c:v>
                </c:pt>
                <c:pt idx="966">
                  <c:v>11669.818068673007</c:v>
                </c:pt>
                <c:pt idx="967">
                  <c:v>11665.324211153898</c:v>
                </c:pt>
                <c:pt idx="968">
                  <c:v>11660.236945134175</c:v>
                </c:pt>
                <c:pt idx="969">
                  <c:v>11654.888277589893</c:v>
                </c:pt>
                <c:pt idx="970">
                  <c:v>11650.062954187155</c:v>
                </c:pt>
                <c:pt idx="971">
                  <c:v>11644.917480049224</c:v>
                </c:pt>
                <c:pt idx="972">
                  <c:v>11640.480950003686</c:v>
                </c:pt>
                <c:pt idx="973">
                  <c:v>11635.197278353264</c:v>
                </c:pt>
                <c:pt idx="974">
                  <c:v>11629.84039944938</c:v>
                </c:pt>
                <c:pt idx="975">
                  <c:v>11625.014162890368</c:v>
                </c:pt>
                <c:pt idx="976">
                  <c:v>11620.010538889419</c:v>
                </c:pt>
                <c:pt idx="977">
                  <c:v>11615.324630018209</c:v>
                </c:pt>
                <c:pt idx="978">
                  <c:v>11609.928255911293</c:v>
                </c:pt>
                <c:pt idx="979">
                  <c:v>11604.986521946654</c:v>
                </c:pt>
                <c:pt idx="980">
                  <c:v>11600.426417820463</c:v>
                </c:pt>
                <c:pt idx="981">
                  <c:v>11595.410036990173</c:v>
                </c:pt>
                <c:pt idx="982">
                  <c:v>11589.878742385954</c:v>
                </c:pt>
                <c:pt idx="983">
                  <c:v>11585.311299439329</c:v>
                </c:pt>
                <c:pt idx="984">
                  <c:v>11579.96754858245</c:v>
                </c:pt>
                <c:pt idx="985">
                  <c:v>11575.327764337002</c:v>
                </c:pt>
                <c:pt idx="986">
                  <c:v>11570.364304215333</c:v>
                </c:pt>
                <c:pt idx="987">
                  <c:v>11565.397862140873</c:v>
                </c:pt>
                <c:pt idx="988">
                  <c:v>11560.282925489922</c:v>
                </c:pt>
                <c:pt idx="989">
                  <c:v>11555.157668751901</c:v>
                </c:pt>
                <c:pt idx="990">
                  <c:v>11549.943715049274</c:v>
                </c:pt>
                <c:pt idx="991">
                  <c:v>11545.272659618742</c:v>
                </c:pt>
                <c:pt idx="992">
                  <c:v>11540.281801897605</c:v>
                </c:pt>
                <c:pt idx="993">
                  <c:v>11534.972429488567</c:v>
                </c:pt>
                <c:pt idx="994">
                  <c:v>11530.291037889749</c:v>
                </c:pt>
                <c:pt idx="995">
                  <c:v>11525.032786176649</c:v>
                </c:pt>
                <c:pt idx="996">
                  <c:v>11520.202991436265</c:v>
                </c:pt>
                <c:pt idx="997">
                  <c:v>11515.216608874827</c:v>
                </c:pt>
                <c:pt idx="998">
                  <c:v>11510.2875587691</c:v>
                </c:pt>
                <c:pt idx="999">
                  <c:v>11504.830798390347</c:v>
                </c:pt>
                <c:pt idx="1000">
                  <c:v>11500.373443955372</c:v>
                </c:pt>
                <c:pt idx="1001">
                  <c:v>11495.227969817441</c:v>
                </c:pt>
                <c:pt idx="1002">
                  <c:v>11490.394466881899</c:v>
                </c:pt>
                <c:pt idx="1003">
                  <c:v>11484.96664810209</c:v>
                </c:pt>
                <c:pt idx="1004">
                  <c:v>11479.844569274666</c:v>
                </c:pt>
                <c:pt idx="1005">
                  <c:v>11475.009819980442</c:v>
                </c:pt>
                <c:pt idx="1006">
                  <c:v>11470.271928561866</c:v>
                </c:pt>
                <c:pt idx="1007">
                  <c:v>11465.029534116618</c:v>
                </c:pt>
                <c:pt idx="1008">
                  <c:v>11460.40734035634</c:v>
                </c:pt>
                <c:pt idx="1009">
                  <c:v>11454.864810135276</c:v>
                </c:pt>
                <c:pt idx="1010">
                  <c:v>11450.342356384635</c:v>
                </c:pt>
                <c:pt idx="1011">
                  <c:v>11445.298864870712</c:v>
                </c:pt>
                <c:pt idx="1012">
                  <c:v>11440.146724732271</c:v>
                </c:pt>
                <c:pt idx="1013">
                  <c:v>11434.988290110454</c:v>
                </c:pt>
                <c:pt idx="1014">
                  <c:v>11430.436396080973</c:v>
                </c:pt>
                <c:pt idx="1015">
                  <c:v>11425.039110020525</c:v>
                </c:pt>
                <c:pt idx="1016">
                  <c:v>11419.85665580008</c:v>
                </c:pt>
                <c:pt idx="1017">
                  <c:v>11415.204859400737</c:v>
                </c:pt>
                <c:pt idx="1018">
                  <c:v>11409.870389032822</c:v>
                </c:pt>
                <c:pt idx="1019">
                  <c:v>11405.067781618778</c:v>
                </c:pt>
                <c:pt idx="1020">
                  <c:v>11400.371477805511</c:v>
                </c:pt>
                <c:pt idx="1021">
                  <c:v>11395.467700328909</c:v>
                </c:pt>
                <c:pt idx="1022">
                  <c:v>11390.442394230418</c:v>
                </c:pt>
                <c:pt idx="1023">
                  <c:v>11385.094270580739</c:v>
                </c:pt>
                <c:pt idx="1024">
                  <c:v>11380.0454986147</c:v>
                </c:pt>
                <c:pt idx="1025">
                  <c:v>11375.171603653698</c:v>
                </c:pt>
                <c:pt idx="1026">
                  <c:v>11370.078557480847</c:v>
                </c:pt>
                <c:pt idx="1027">
                  <c:v>11365.124364088124</c:v>
                </c:pt>
                <c:pt idx="1028">
                  <c:v>11360.283825293782</c:v>
                </c:pt>
                <c:pt idx="1029">
                  <c:v>11355.138351155851</c:v>
                </c:pt>
                <c:pt idx="1030">
                  <c:v>11349.878207524218</c:v>
                </c:pt>
                <c:pt idx="1031">
                  <c:v>11344.921983629272</c:v>
                </c:pt>
                <c:pt idx="1032">
                  <c:v>11339.96474341509</c:v>
                </c:pt>
                <c:pt idx="1033">
                  <c:v>11335.310405103408</c:v>
                </c:pt>
                <c:pt idx="1034">
                  <c:v>11330.047211175941</c:v>
                </c:pt>
                <c:pt idx="1035">
                  <c:v>11325.440650176364</c:v>
                </c:pt>
                <c:pt idx="1036">
                  <c:v>11319.991129896511</c:v>
                </c:pt>
                <c:pt idx="1037">
                  <c:v>11314.962230684099</c:v>
                </c:pt>
                <c:pt idx="1038">
                  <c:v>11309.816756546168</c:v>
                </c:pt>
                <c:pt idx="1039">
                  <c:v>11304.975519277159</c:v>
                </c:pt>
                <c:pt idx="1040">
                  <c:v>11300.321180965477</c:v>
                </c:pt>
                <c:pt idx="1041">
                  <c:v>11295.004480156716</c:v>
                </c:pt>
                <c:pt idx="1042">
                  <c:v>11290.041637420254</c:v>
                </c:pt>
                <c:pt idx="1043">
                  <c:v>11285.501643578817</c:v>
                </c:pt>
                <c:pt idx="1044">
                  <c:v>11280.415149497534</c:v>
                </c:pt>
                <c:pt idx="1045">
                  <c:v>11275.325523751635</c:v>
                </c:pt>
                <c:pt idx="1046">
                  <c:v>11270.124201221672</c:v>
                </c:pt>
                <c:pt idx="1047">
                  <c:v>11264.977078504757</c:v>
                </c:pt>
                <c:pt idx="1048">
                  <c:v>11259.950470226398</c:v>
                </c:pt>
                <c:pt idx="1049">
                  <c:v>11255.108469446699</c:v>
                </c:pt>
                <c:pt idx="1050">
                  <c:v>11250.316727762571</c:v>
                </c:pt>
                <c:pt idx="1051">
                  <c:v>11245.139303119196</c:v>
                </c:pt>
                <c:pt idx="1052">
                  <c:v>11240.249691965857</c:v>
                </c:pt>
                <c:pt idx="1053">
                  <c:v>11235.343893558729</c:v>
                </c:pt>
                <c:pt idx="1054">
                  <c:v>11230.211379904684</c:v>
                </c:pt>
                <c:pt idx="1055">
                  <c:v>11224.968322751789</c:v>
                </c:pt>
                <c:pt idx="1056">
                  <c:v>11220.030781128866</c:v>
                </c:pt>
                <c:pt idx="1057">
                  <c:v>11215.399888533653</c:v>
                </c:pt>
                <c:pt idx="1058">
                  <c:v>11210.148917602433</c:v>
                </c:pt>
                <c:pt idx="1059">
                  <c:v>11204.794767031828</c:v>
                </c:pt>
                <c:pt idx="1060">
                  <c:v>11200.338234059784</c:v>
                </c:pt>
                <c:pt idx="1061">
                  <c:v>11195.449341583049</c:v>
                </c:pt>
                <c:pt idx="1062">
                  <c:v>11189.991771844689</c:v>
                </c:pt>
                <c:pt idx="1063">
                  <c:v>11185.343076832836</c:v>
                </c:pt>
                <c:pt idx="1064">
                  <c:v>11179.976450713524</c:v>
                </c:pt>
                <c:pt idx="1065">
                  <c:v>11175.504057146216</c:v>
                </c:pt>
                <c:pt idx="1066">
                  <c:v>11170.395943416135</c:v>
                </c:pt>
                <c:pt idx="1067">
                  <c:v>11165.422509180906</c:v>
                </c:pt>
                <c:pt idx="1068">
                  <c:v>11160.277035042975</c:v>
                </c:pt>
                <c:pt idx="1069">
                  <c:v>11155.360146445406</c:v>
                </c:pt>
                <c:pt idx="1070">
                  <c:v>11150.355043313652</c:v>
                </c:pt>
                <c:pt idx="1071">
                  <c:v>11145.033446831352</c:v>
                </c:pt>
                <c:pt idx="1072">
                  <c:v>11140.201433829327</c:v>
                </c:pt>
                <c:pt idx="1073">
                  <c:v>11135.055959691395</c:v>
                </c:pt>
                <c:pt idx="1074">
                  <c:v>11130.223884732422</c:v>
                </c:pt>
                <c:pt idx="1075">
                  <c:v>11125.078410594491</c:v>
                </c:pt>
                <c:pt idx="1076">
                  <c:v>11119.93293645656</c:v>
                </c:pt>
                <c:pt idx="1077">
                  <c:v>11114.830759631752</c:v>
                </c:pt>
                <c:pt idx="1078">
                  <c:v>11110.034470893394</c:v>
                </c:pt>
                <c:pt idx="1079">
                  <c:v>11105.293838199346</c:v>
                </c:pt>
                <c:pt idx="1080">
                  <c:v>11100.423432045543</c:v>
                </c:pt>
                <c:pt idx="1081">
                  <c:v>11095.055564316221</c:v>
                </c:pt>
                <c:pt idx="1082">
                  <c:v>11089.819704750724</c:v>
                </c:pt>
                <c:pt idx="1083">
                  <c:v>11085.48068365606</c:v>
                </c:pt>
                <c:pt idx="1084">
                  <c:v>11079.7982381807</c:v>
                </c:pt>
                <c:pt idx="1085">
                  <c:v>11075.456985283334</c:v>
                </c:pt>
                <c:pt idx="1086">
                  <c:v>11070.031202980526</c:v>
                </c:pt>
                <c:pt idx="1087">
                  <c:v>11065.155860670566</c:v>
                </c:pt>
                <c:pt idx="1088">
                  <c:v>11060.09457711824</c:v>
                </c:pt>
                <c:pt idx="1089">
                  <c:v>11055.265893935642</c:v>
                </c:pt>
                <c:pt idx="1090">
                  <c:v>11049.961686488576</c:v>
                </c:pt>
                <c:pt idx="1091">
                  <c:v>11044.971259180791</c:v>
                </c:pt>
                <c:pt idx="1092">
                  <c:v>11039.977817419602</c:v>
                </c:pt>
                <c:pt idx="1093">
                  <c:v>11035.127350092547</c:v>
                </c:pt>
                <c:pt idx="1094">
                  <c:v>11030.088287277602</c:v>
                </c:pt>
                <c:pt idx="1095">
                  <c:v>11025.429034403285</c:v>
                </c:pt>
                <c:pt idx="1096">
                  <c:v>11020.127134597244</c:v>
                </c:pt>
                <c:pt idx="1097">
                  <c:v>11014.90713711952</c:v>
                </c:pt>
                <c:pt idx="1098">
                  <c:v>11009.875486332459</c:v>
                </c:pt>
                <c:pt idx="1099">
                  <c:v>11004.926663895569</c:v>
                </c:pt>
                <c:pt idx="1100">
                  <c:v>10999.975592354969</c:v>
                </c:pt>
                <c:pt idx="1101">
                  <c:v>10995.140905481563</c:v>
                </c:pt>
                <c:pt idx="1102">
                  <c:v>10990.306156187338</c:v>
                </c:pt>
                <c:pt idx="1103">
                  <c:v>10985.373862171431</c:v>
                </c:pt>
                <c:pt idx="1104">
                  <c:v>10980.341773830467</c:v>
                </c:pt>
                <c:pt idx="1105">
                  <c:v>10975.104711732496</c:v>
                </c:pt>
                <c:pt idx="1106">
                  <c:v>10970.473681253994</c:v>
                </c:pt>
                <c:pt idx="1107">
                  <c:v>10965.1066880176</c:v>
                </c:pt>
                <c:pt idx="1108">
                  <c:v>10960.140059874077</c:v>
                </c:pt>
                <c:pt idx="1109">
                  <c:v>10955.04808957633</c:v>
                </c:pt>
                <c:pt idx="1110">
                  <c:v>10950.00749175618</c:v>
                </c:pt>
                <c:pt idx="1111">
                  <c:v>10944.930235704429</c:v>
                </c:pt>
                <c:pt idx="1112">
                  <c:v>10940.194624144386</c:v>
                </c:pt>
                <c:pt idx="1113">
                  <c:v>10934.797422169302</c:v>
                </c:pt>
                <c:pt idx="1114">
                  <c:v>10930.299120336596</c:v>
                </c:pt>
                <c:pt idx="1115">
                  <c:v>10925.235260415766</c:v>
                </c:pt>
                <c:pt idx="1116">
                  <c:v>10920.024900946408</c:v>
                </c:pt>
                <c:pt idx="1117">
                  <c:v>10914.933045498236</c:v>
                </c:pt>
                <c:pt idx="1118">
                  <c:v>10909.809622598386</c:v>
                </c:pt>
                <c:pt idx="1119">
                  <c:v>10905.118994919028</c:v>
                </c:pt>
                <c:pt idx="1120">
                  <c:v>10900.426744723176</c:v>
                </c:pt>
                <c:pt idx="1121">
                  <c:v>10895.436861594848</c:v>
                </c:pt>
                <c:pt idx="1122">
                  <c:v>10890.445938397857</c:v>
                </c:pt>
                <c:pt idx="1123">
                  <c:v>10885.15842076962</c:v>
                </c:pt>
                <c:pt idx="1124">
                  <c:v>10880.450738966907</c:v>
                </c:pt>
                <c:pt idx="1125">
                  <c:v>10875.446917982092</c:v>
                </c:pt>
                <c:pt idx="1126">
                  <c:v>10869.990262009318</c:v>
                </c:pt>
                <c:pt idx="1127">
                  <c:v>10865.399319564476</c:v>
                </c:pt>
                <c:pt idx="1128">
                  <c:v>10860.067905584436</c:v>
                </c:pt>
                <c:pt idx="1129">
                  <c:v>10855.382136842094</c:v>
                </c:pt>
                <c:pt idx="1130">
                  <c:v>10849.860615199375</c:v>
                </c:pt>
                <c:pt idx="1131">
                  <c:v>10845.328138480996</c:v>
                </c:pt>
                <c:pt idx="1132">
                  <c:v>10840.33715035117</c:v>
                </c:pt>
                <c:pt idx="1133">
                  <c:v>10835.486175519052</c:v>
                </c:pt>
                <c:pt idx="1134">
                  <c:v>10830.044282054138</c:v>
                </c:pt>
                <c:pt idx="1135">
                  <c:v>10825.336054768166</c:v>
                </c:pt>
                <c:pt idx="1136">
                  <c:v>10819.889838497365</c:v>
                </c:pt>
                <c:pt idx="1137">
                  <c:v>10815.178005343494</c:v>
                </c:pt>
                <c:pt idx="1138">
                  <c:v>10810.464530821144</c:v>
                </c:pt>
                <c:pt idx="1139">
                  <c:v>10805.457654641292</c:v>
                </c:pt>
                <c:pt idx="1140">
                  <c:v>10800.15816482417</c:v>
                </c:pt>
                <c:pt idx="1141">
                  <c:v>10795.304252160588</c:v>
                </c:pt>
                <c:pt idx="1142">
                  <c:v>10790.327488377592</c:v>
                </c:pt>
                <c:pt idx="1143">
                  <c:v>10785.344155606695</c:v>
                </c:pt>
                <c:pt idx="1144">
                  <c:v>10780.491491051216</c:v>
                </c:pt>
                <c:pt idx="1145">
                  <c:v>10775.043307067632</c:v>
                </c:pt>
                <c:pt idx="1146">
                  <c:v>10769.897832929701</c:v>
                </c:pt>
                <c:pt idx="1147">
                  <c:v>10765.489037719699</c:v>
                </c:pt>
                <c:pt idx="1148">
                  <c:v>10760.051082039081</c:v>
                </c:pt>
                <c:pt idx="1149">
                  <c:v>10755.056864359434</c:v>
                </c:pt>
                <c:pt idx="1150">
                  <c:v>10750.354931468764</c:v>
                </c:pt>
                <c:pt idx="1151">
                  <c:v>10744.916582175489</c:v>
                </c:pt>
                <c:pt idx="1152">
                  <c:v>10739.92118407851</c:v>
                </c:pt>
                <c:pt idx="1153">
                  <c:v>10735.218464593299</c:v>
                </c:pt>
                <c:pt idx="1154">
                  <c:v>10729.779722107798</c:v>
                </c:pt>
                <c:pt idx="1155">
                  <c:v>10724.927516317437</c:v>
                </c:pt>
                <c:pt idx="1156">
                  <c:v>10720.075245024205</c:v>
                </c:pt>
                <c:pt idx="1157">
                  <c:v>10714.929770886274</c:v>
                </c:pt>
                <c:pt idx="1158">
                  <c:v>10710.375817267908</c:v>
                </c:pt>
                <c:pt idx="1159">
                  <c:v>10705.378650907975</c:v>
                </c:pt>
                <c:pt idx="1160">
                  <c:v>10700.380895756192</c:v>
                </c:pt>
                <c:pt idx="1161">
                  <c:v>10695.234779661514</c:v>
                </c:pt>
                <c:pt idx="1162">
                  <c:v>10689.794925408678</c:v>
                </c:pt>
                <c:pt idx="1163">
                  <c:v>10685.238146195485</c:v>
                </c:pt>
                <c:pt idx="1164">
                  <c:v>10680.092672057554</c:v>
                </c:pt>
                <c:pt idx="1165">
                  <c:v>10675.241447412773</c:v>
                </c:pt>
                <c:pt idx="1166">
                  <c:v>10670.243223020718</c:v>
                </c:pt>
                <c:pt idx="1167">
                  <c:v>10665.243952632112</c:v>
                </c:pt>
                <c:pt idx="1168">
                  <c:v>10660.098478494181</c:v>
                </c:pt>
                <c:pt idx="1169">
                  <c:v>10654.806800606926</c:v>
                </c:pt>
                <c:pt idx="1170">
                  <c:v>10649.805789901311</c:v>
                </c:pt>
                <c:pt idx="1171">
                  <c:v>10644.949679629426</c:v>
                </c:pt>
                <c:pt idx="1172">
                  <c:v>10639.804205491495</c:v>
                </c:pt>
                <c:pt idx="1173">
                  <c:v>10634.958454138239</c:v>
                </c:pt>
                <c:pt idx="1174">
                  <c:v>10630.106420716183</c:v>
                </c:pt>
                <c:pt idx="1175">
                  <c:v>10625.239659625287</c:v>
                </c:pt>
                <c:pt idx="1176">
                  <c:v>10620.203326176657</c:v>
                </c:pt>
                <c:pt idx="1177">
                  <c:v>10614.986699734629</c:v>
                </c:pt>
                <c:pt idx="1178">
                  <c:v>10610.066591710289</c:v>
                </c:pt>
                <c:pt idx="1179">
                  <c:v>10604.82591103634</c:v>
                </c:pt>
                <c:pt idx="1180">
                  <c:v>10600.289393292924</c:v>
                </c:pt>
                <c:pt idx="1181">
                  <c:v>10595.27434316295</c:v>
                </c:pt>
                <c:pt idx="1182">
                  <c:v>10589.968719049462</c:v>
                </c:pt>
                <c:pt idx="1183">
                  <c:v>10585.327473567364</c:v>
                </c:pt>
                <c:pt idx="1184">
                  <c:v>10579.913230025189</c:v>
                </c:pt>
                <c:pt idx="1185">
                  <c:v>10574.786397582791</c:v>
                </c:pt>
                <c:pt idx="1186">
                  <c:v>10569.96102047832</c:v>
                </c:pt>
                <c:pt idx="1187">
                  <c:v>10565.117862503248</c:v>
                </c:pt>
                <c:pt idx="1188">
                  <c:v>10560.415667320996</c:v>
                </c:pt>
                <c:pt idx="1189">
                  <c:v>10554.977186916964</c:v>
                </c:pt>
                <c:pt idx="1190">
                  <c:v>10550.417659761695</c:v>
                </c:pt>
                <c:pt idx="1191">
                  <c:v>10545.414197933462</c:v>
                </c:pt>
                <c:pt idx="1192">
                  <c:v>10539.965226373801</c:v>
                </c:pt>
                <c:pt idx="1193">
                  <c:v>10535.389166864785</c:v>
                </c:pt>
                <c:pt idx="1194">
                  <c:v>10530.204103535836</c:v>
                </c:pt>
                <c:pt idx="1195">
                  <c:v>10525.324232719198</c:v>
                </c:pt>
                <c:pt idx="1196">
                  <c:v>10519.888515484457</c:v>
                </c:pt>
                <c:pt idx="1197">
                  <c:v>10515.349025291503</c:v>
                </c:pt>
                <c:pt idx="1198">
                  <c:v>10510.3814778003</c:v>
                </c:pt>
                <c:pt idx="1199">
                  <c:v>10504.807949306929</c:v>
                </c:pt>
                <c:pt idx="1200">
                  <c:v>10500.261870756394</c:v>
                </c:pt>
                <c:pt idx="1201">
                  <c:v>10495.421864209105</c:v>
                </c:pt>
                <c:pt idx="1202">
                  <c:v>10489.993940089455</c:v>
                </c:pt>
                <c:pt idx="1203">
                  <c:v>10485.148421489852</c:v>
                </c:pt>
                <c:pt idx="1204">
                  <c:v>10479.858575888598</c:v>
                </c:pt>
                <c:pt idx="1205">
                  <c:v>10475.1550706487</c:v>
                </c:pt>
                <c:pt idx="1206">
                  <c:v>10470.298339250925</c:v>
                </c:pt>
                <c:pt idx="1207">
                  <c:v>10465.272646618463</c:v>
                </c:pt>
                <c:pt idx="1208">
                  <c:v>10459.934884246954</c:v>
                </c:pt>
                <c:pt idx="1209">
                  <c:v>10455.157296635669</c:v>
                </c:pt>
                <c:pt idx="1210">
                  <c:v>10450.191300903536</c:v>
                </c:pt>
                <c:pt idx="1211">
                  <c:v>10445.290235803723</c:v>
                </c:pt>
                <c:pt idx="1212">
                  <c:v>10440.476401071475</c:v>
                </c:pt>
                <c:pt idx="1213">
                  <c:v>10435.371784858182</c:v>
                </c:pt>
                <c:pt idx="1214">
                  <c:v>10429.937854927724</c:v>
                </c:pt>
                <c:pt idx="1215">
                  <c:v>10425.24436499229</c:v>
                </c:pt>
                <c:pt idx="1216">
                  <c:v>10420.387479336279</c:v>
                </c:pt>
                <c:pt idx="1217">
                  <c:v>10414.789888306457</c:v>
                </c:pt>
                <c:pt idx="1218">
                  <c:v>10410.259661473507</c:v>
                </c:pt>
                <c:pt idx="1219">
                  <c:v>10404.987734755636</c:v>
                </c:pt>
                <c:pt idx="1220">
                  <c:v>10400.131246882702</c:v>
                </c:pt>
                <c:pt idx="1221">
                  <c:v>10395.111960183496</c:v>
                </c:pt>
                <c:pt idx="1222">
                  <c:v>10390.255140854359</c:v>
                </c:pt>
                <c:pt idx="1223">
                  <c:v>10384.946138306457</c:v>
                </c:pt>
                <c:pt idx="1224">
                  <c:v>10379.924728766775</c:v>
                </c:pt>
                <c:pt idx="1225">
                  <c:v>10374.902256665033</c:v>
                </c:pt>
                <c:pt idx="1226">
                  <c:v>10369.921904351813</c:v>
                </c:pt>
                <c:pt idx="1227">
                  <c:v>10365.229210909542</c:v>
                </c:pt>
                <c:pt idx="1228">
                  <c:v>10359.875365114067</c:v>
                </c:pt>
                <c:pt idx="1229">
                  <c:v>10354.919405153807</c:v>
                </c:pt>
                <c:pt idx="1230">
                  <c:v>10349.948438408732</c:v>
                </c:pt>
                <c:pt idx="1231">
                  <c:v>10345.027097431945</c:v>
                </c:pt>
                <c:pt idx="1232">
                  <c:v>10340.340539015722</c:v>
                </c:pt>
                <c:pt idx="1233">
                  <c:v>10335.480187911302</c:v>
                </c:pt>
                <c:pt idx="1234">
                  <c:v>10330.379360570039</c:v>
                </c:pt>
                <c:pt idx="1235">
                  <c:v>10324.986767761115</c:v>
                </c:pt>
                <c:pt idx="1236">
                  <c:v>10319.87042773308</c:v>
                </c:pt>
                <c:pt idx="1237">
                  <c:v>10314.845099870538</c:v>
                </c:pt>
                <c:pt idx="1238">
                  <c:v>10309.898599456794</c:v>
                </c:pt>
                <c:pt idx="1239">
                  <c:v>10305.126401742391</c:v>
                </c:pt>
                <c:pt idx="1240">
                  <c:v>10299.980759264217</c:v>
                </c:pt>
                <c:pt idx="1241">
                  <c:v>10295.108686409041</c:v>
                </c:pt>
                <c:pt idx="1242">
                  <c:v>10290.428719252748</c:v>
                </c:pt>
                <c:pt idx="1243">
                  <c:v>10285.099430710423</c:v>
                </c:pt>
                <c:pt idx="1244">
                  <c:v>10279.769533947067</c:v>
                </c:pt>
                <c:pt idx="1245">
                  <c:v>10275.371664836484</c:v>
                </c:pt>
                <c:pt idx="1246">
                  <c:v>10269.94463329376</c:v>
                </c:pt>
                <c:pt idx="1247">
                  <c:v>10265.264936409041</c:v>
                </c:pt>
                <c:pt idx="1248">
                  <c:v>10260.401154848354</c:v>
                </c:pt>
                <c:pt idx="1249">
                  <c:v>10254.973988133179</c:v>
                </c:pt>
                <c:pt idx="1250">
                  <c:v>10249.994108149012</c:v>
                </c:pt>
                <c:pt idx="1251">
                  <c:v>10245.24880858383</c:v>
                </c:pt>
                <c:pt idx="1252">
                  <c:v>10240.120816404416</c:v>
                </c:pt>
                <c:pt idx="1253">
                  <c:v>10235.257812018395</c:v>
                </c:pt>
                <c:pt idx="1254">
                  <c:v>10230.25306523896</c:v>
                </c:pt>
                <c:pt idx="1255">
                  <c:v>10225.219021039948</c:v>
                </c:pt>
                <c:pt idx="1256">
                  <c:v>10219.973245980291</c:v>
                </c:pt>
                <c:pt idx="1257">
                  <c:v>10215.117882842136</c:v>
                </c:pt>
                <c:pt idx="1258">
                  <c:v>10210.392877645707</c:v>
                </c:pt>
                <c:pt idx="1259">
                  <c:v>10205.247403507776</c:v>
                </c:pt>
                <c:pt idx="1260">
                  <c:v>10200.420444256153</c:v>
                </c:pt>
                <c:pt idx="1261">
                  <c:v>10195.031764507949</c:v>
                </c:pt>
                <c:pt idx="1262">
                  <c:v>10190.058947744741</c:v>
                </c:pt>
                <c:pt idx="1263">
                  <c:v>10184.92751085656</c:v>
                </c:pt>
                <c:pt idx="1264">
                  <c:v>10180.236396986005</c:v>
                </c:pt>
                <c:pt idx="1265">
                  <c:v>10174.952976680604</c:v>
                </c:pt>
                <c:pt idx="1266">
                  <c:v>10170.396417592547</c:v>
                </c:pt>
                <c:pt idx="1267">
                  <c:v>10164.956563339712</c:v>
                </c:pt>
                <c:pt idx="1268">
                  <c:v>10160.105469316684</c:v>
                </c:pt>
                <c:pt idx="1269">
                  <c:v>10154.949115395932</c:v>
                </c:pt>
                <c:pt idx="1270">
                  <c:v>10150.372206422435</c:v>
                </c:pt>
                <c:pt idx="1271">
                  <c:v>10145.226732284504</c:v>
                </c:pt>
                <c:pt idx="1272">
                  <c:v>10140.389319221569</c:v>
                </c:pt>
                <c:pt idx="1273">
                  <c:v>10135.252707446512</c:v>
                </c:pt>
                <c:pt idx="1274">
                  <c:v>10130.107233308583</c:v>
                </c:pt>
                <c:pt idx="1275">
                  <c:v>10124.817566347287</c:v>
                </c:pt>
                <c:pt idx="1276">
                  <c:v>10120.261700836629</c:v>
                </c:pt>
                <c:pt idx="1277">
                  <c:v>10114.804187242769</c:v>
                </c:pt>
                <c:pt idx="1278">
                  <c:v>10110.378186062364</c:v>
                </c:pt>
                <c:pt idx="1279">
                  <c:v>10104.795960026961</c:v>
                </c:pt>
                <c:pt idx="1280">
                  <c:v>10099.816438065449</c:v>
                </c:pt>
                <c:pt idx="1281">
                  <c:v>10095.272495178753</c:v>
                </c:pt>
                <c:pt idx="1282">
                  <c:v>10090.421520346639</c:v>
                </c:pt>
                <c:pt idx="1283">
                  <c:v>10084.830533558817</c:v>
                </c:pt>
                <c:pt idx="1284">
                  <c:v>10080.263335864496</c:v>
                </c:pt>
                <c:pt idx="1285">
                  <c:v>10075.106583205179</c:v>
                </c:pt>
                <c:pt idx="1286">
                  <c:v>10069.792398712312</c:v>
                </c:pt>
                <c:pt idx="1287">
                  <c:v>10065.028601691354</c:v>
                </c:pt>
                <c:pt idx="1288">
                  <c:v>10060.04056221921</c:v>
                </c:pt>
                <c:pt idx="1289">
                  <c:v>10054.929262116255</c:v>
                </c:pt>
                <c:pt idx="1290">
                  <c:v>10050.137620538428</c:v>
                </c:pt>
                <c:pt idx="1291">
                  <c:v>10044.936838621501</c:v>
                </c:pt>
                <c:pt idx="1292">
                  <c:v>10039.898710137595</c:v>
                </c:pt>
                <c:pt idx="1293">
                  <c:v>10035.256384334716</c:v>
                </c:pt>
                <c:pt idx="1294">
                  <c:v>10030.349996886634</c:v>
                </c:pt>
                <c:pt idx="1295">
                  <c:v>10025.212318005733</c:v>
                </c:pt>
                <c:pt idx="1296">
                  <c:v>10020.052978790005</c:v>
                </c:pt>
                <c:pt idx="1297">
                  <c:v>10014.839076009597</c:v>
                </c:pt>
                <c:pt idx="1298">
                  <c:v>10010.33086919073</c:v>
                </c:pt>
                <c:pt idx="1299">
                  <c:v>10005.361131254833</c:v>
                </c:pt>
                <c:pt idx="1300">
                  <c:v>10000.215657116903</c:v>
                </c:pt>
                <c:pt idx="1301">
                  <c:v>9995.1089271033834</c:v>
                </c:pt>
                <c:pt idx="1302">
                  <c:v>9990.2988350622963</c:v>
                </c:pt>
                <c:pt idx="1303">
                  <c:v>9984.9852437664649</c:v>
                </c:pt>
                <c:pt idx="1304">
                  <c:v>9980.1004956062752</c:v>
                </c:pt>
                <c:pt idx="1305">
                  <c:v>9974.8482605223944</c:v>
                </c:pt>
                <c:pt idx="1306">
                  <c:v>9969.7872947411088</c:v>
                </c:pt>
                <c:pt idx="1307">
                  <c:v>9964.8358152922174</c:v>
                </c:pt>
                <c:pt idx="1308">
                  <c:v>9959.8837224198269</c:v>
                </c:pt>
                <c:pt idx="1309">
                  <c:v>9955.0168876067819</c:v>
                </c:pt>
                <c:pt idx="1310">
                  <c:v>9950.428487706009</c:v>
                </c:pt>
                <c:pt idx="1311">
                  <c:v>9945.0890188790399</c:v>
                </c:pt>
                <c:pt idx="1312">
                  <c:v>9940.4999372108832</c:v>
                </c:pt>
                <c:pt idx="1313">
                  <c:v>9934.8814878347548</c:v>
                </c:pt>
                <c:pt idx="1314">
                  <c:v>9930.4870828459607</c:v>
                </c:pt>
                <c:pt idx="1315">
                  <c:v>9924.8684969924507</c:v>
                </c:pt>
                <c:pt idx="1316">
                  <c:v>9920.1961345700984</c:v>
                </c:pt>
                <c:pt idx="1317">
                  <c:v>9915.1607605223944</c:v>
                </c:pt>
                <c:pt idx="1318">
                  <c:v>9909.8429994646722</c:v>
                </c:pt>
                <c:pt idx="1319">
                  <c:v>9904.9000952048737</c:v>
                </c:pt>
                <c:pt idx="1320">
                  <c:v>9899.9438875589021</c:v>
                </c:pt>
                <c:pt idx="1321">
                  <c:v>9895.1733839395511</c:v>
                </c:pt>
                <c:pt idx="1322">
                  <c:v>9890.4955816962647</c:v>
                </c:pt>
                <c:pt idx="1323">
                  <c:v>9885.0631677765195</c:v>
                </c:pt>
                <c:pt idx="1324">
                  <c:v>9880.1992510433811</c:v>
                </c:pt>
                <c:pt idx="1325">
                  <c:v>9875.4331135280863</c:v>
                </c:pt>
                <c:pt idx="1326">
                  <c:v>9870.370231058625</c:v>
                </c:pt>
                <c:pt idx="1327">
                  <c:v>9865.1356201122144</c:v>
                </c:pt>
                <c:pt idx="1328">
                  <c:v>9860.0792827827627</c:v>
                </c:pt>
                <c:pt idx="1329">
                  <c:v>9855.492516600938</c:v>
                </c:pt>
                <c:pt idx="1330">
                  <c:v>9850.3277863844633</c:v>
                </c:pt>
                <c:pt idx="1331">
                  <c:v>9844.7621119488485</c:v>
                </c:pt>
                <c:pt idx="1332">
                  <c:v>9840.0520698628607</c:v>
                </c:pt>
                <c:pt idx="1333">
                  <c:v>9834.7840558387034</c:v>
                </c:pt>
                <c:pt idx="1334">
                  <c:v>9829.9900374208337</c:v>
                </c:pt>
                <c:pt idx="1335">
                  <c:v>9825.4698645655026</c:v>
                </c:pt>
                <c:pt idx="1336">
                  <c:v>9819.9181239147256</c:v>
                </c:pt>
                <c:pt idx="1337">
                  <c:v>9815.3227408080093</c:v>
                </c:pt>
                <c:pt idx="1338">
                  <c:v>9810.0422279588347</c:v>
                </c:pt>
                <c:pt idx="1339">
                  <c:v>9805.032317799165</c:v>
                </c:pt>
                <c:pt idx="1340">
                  <c:v>9800.291349359497</c:v>
                </c:pt>
                <c:pt idx="1341">
                  <c:v>9795.2095157114745</c:v>
                </c:pt>
                <c:pt idx="1342">
                  <c:v>9790.3993099986401</c:v>
                </c:pt>
                <c:pt idx="1343">
                  <c:v>9785.3149859327041</c:v>
                </c:pt>
                <c:pt idx="1344">
                  <c:v>9780.2295536970414</c:v>
                </c:pt>
                <c:pt idx="1345">
                  <c:v>9774.8711095541439</c:v>
                </c:pt>
                <c:pt idx="1346">
                  <c:v>9770.423270455778</c:v>
                </c:pt>
                <c:pt idx="1347">
                  <c:v>9765.2777963178469</c:v>
                </c:pt>
                <c:pt idx="1348">
                  <c:v>9760.1918096929076</c:v>
                </c:pt>
                <c:pt idx="1349">
                  <c:v>9754.8904950418873</c:v>
                </c:pt>
                <c:pt idx="1350">
                  <c:v>9750.1277094525285</c:v>
                </c:pt>
                <c:pt idx="1351">
                  <c:v>9744.818612697718</c:v>
                </c:pt>
                <c:pt idx="1352">
                  <c:v>9740.1612764765341</c:v>
                </c:pt>
                <c:pt idx="1353">
                  <c:v>9735.1784509432582</c:v>
                </c:pt>
                <c:pt idx="1354">
                  <c:v>9730.2486539185265</c:v>
                </c:pt>
                <c:pt idx="1355">
                  <c:v>9725.1585028927475</c:v>
                </c:pt>
                <c:pt idx="1356">
                  <c:v>9720.442415540394</c:v>
                </c:pt>
                <c:pt idx="1357">
                  <c:v>9715.4926009569008</c:v>
                </c:pt>
                <c:pt idx="1358">
                  <c:v>9710.1698304018464</c:v>
                </c:pt>
                <c:pt idx="1359">
                  <c:v>9705.2477736661349</c:v>
                </c:pt>
                <c:pt idx="1360">
                  <c:v>9700.0089391747988</c:v>
                </c:pt>
                <c:pt idx="1361">
                  <c:v>9695.2550264971815</c:v>
                </c:pt>
                <c:pt idx="1362">
                  <c:v>9689.839596389289</c:v>
                </c:pt>
                <c:pt idx="1363">
                  <c:v>9685.1830960322604</c:v>
                </c:pt>
                <c:pt idx="1364">
                  <c:v>9680.2560125769378</c:v>
                </c:pt>
                <c:pt idx="1365">
                  <c:v>9674.8401644218557</c:v>
                </c:pt>
                <c:pt idx="1366">
                  <c:v>9670.2353686756724</c:v>
                </c:pt>
                <c:pt idx="1367">
                  <c:v>9665.1413205272202</c:v>
                </c:pt>
                <c:pt idx="1368">
                  <c:v>9660.2658023592521</c:v>
                </c:pt>
                <c:pt idx="1369">
                  <c:v>9654.9006829364425</c:v>
                </c:pt>
                <c:pt idx="1370">
                  <c:v>9650.0248858143204</c:v>
                </c:pt>
                <c:pt idx="1371">
                  <c:v>9645.2915746063918</c:v>
                </c:pt>
                <c:pt idx="1372">
                  <c:v>9639.7851378199703</c:v>
                </c:pt>
                <c:pt idx="1373">
                  <c:v>9635.2158281222637</c:v>
                </c:pt>
                <c:pt idx="1374">
                  <c:v>9630.2971348834308</c:v>
                </c:pt>
                <c:pt idx="1375">
                  <c:v>9624.8840824385843</c:v>
                </c:pt>
                <c:pt idx="1376">
                  <c:v>9620.0467033107761</c:v>
                </c:pt>
                <c:pt idx="1377">
                  <c:v>9614.9788917428505</c:v>
                </c:pt>
                <c:pt idx="1378">
                  <c:v>9610.4032591993</c:v>
                </c:pt>
                <c:pt idx="1379">
                  <c:v>9605.29324022131</c:v>
                </c:pt>
                <c:pt idx="1380">
                  <c:v>9600.3785540378158</c:v>
                </c:pt>
                <c:pt idx="1381">
                  <c:v>9595.463234227298</c:v>
                </c:pt>
                <c:pt idx="1382">
                  <c:v>9590.1227792319023</c:v>
                </c:pt>
                <c:pt idx="1383">
                  <c:v>9585.0442693603163</c:v>
                </c:pt>
                <c:pt idx="1384">
                  <c:v>9579.8987952223852</c:v>
                </c:pt>
                <c:pt idx="1385">
                  <c:v>9575.0501547073436</c:v>
                </c:pt>
                <c:pt idx="1386">
                  <c:v>9570.2832414448349</c:v>
                </c:pt>
                <c:pt idx="1387">
                  <c:v>9565.4509668660467</c:v>
                </c:pt>
                <c:pt idx="1388">
                  <c:v>9560.281345875328</c:v>
                </c:pt>
                <c:pt idx="1389">
                  <c:v>9555.2629678371904</c:v>
                </c:pt>
                <c:pt idx="1390">
                  <c:v>9549.98808095604</c:v>
                </c:pt>
                <c:pt idx="1391">
                  <c:v>9545.2906106846458</c:v>
                </c:pt>
                <c:pt idx="1392">
                  <c:v>9539.8105602914802</c:v>
                </c:pt>
                <c:pt idx="1393">
                  <c:v>9535.3049847315251</c:v>
                </c:pt>
                <c:pt idx="1394">
                  <c:v>9529.9900209359585</c:v>
                </c:pt>
                <c:pt idx="1395">
                  <c:v>9525.4520790084898</c:v>
                </c:pt>
                <c:pt idx="1396">
                  <c:v>9520.0809803245411</c:v>
                </c:pt>
                <c:pt idx="1397">
                  <c:v>9515.1348312469272</c:v>
                </c:pt>
                <c:pt idx="1398">
                  <c:v>9510.4186264179389</c:v>
                </c:pt>
                <c:pt idx="1399">
                  <c:v>9505.2185492198587</c:v>
                </c:pt>
                <c:pt idx="1400">
                  <c:v>9499.8696325354158</c:v>
                </c:pt>
                <c:pt idx="1401">
                  <c:v>9494.9276009439964</c:v>
                </c:pt>
                <c:pt idx="1402">
                  <c:v>9490.3887443173844</c:v>
                </c:pt>
                <c:pt idx="1403">
                  <c:v>9484.815234766098</c:v>
                </c:pt>
                <c:pt idx="1404">
                  <c:v>9479.7903828679882</c:v>
                </c:pt>
                <c:pt idx="1405">
                  <c:v>9474.7621784459279</c:v>
                </c:pt>
                <c:pt idx="1406">
                  <c:v>9470.3980048277481</c:v>
                </c:pt>
                <c:pt idx="1407">
                  <c:v>9464.9068689896594</c:v>
                </c:pt>
                <c:pt idx="1408">
                  <c:v>9460.1418293880597</c:v>
                </c:pt>
                <c:pt idx="1409">
                  <c:v>9455.0860356444555</c:v>
                </c:pt>
                <c:pt idx="1410">
                  <c:v>9450.3084065013827</c:v>
                </c:pt>
                <c:pt idx="1411">
                  <c:v>9445.2501650679405</c:v>
                </c:pt>
                <c:pt idx="1412">
                  <c:v>9439.8257111235162</c:v>
                </c:pt>
                <c:pt idx="1413">
                  <c:v>9435.0631189896594</c:v>
                </c:pt>
                <c:pt idx="1414">
                  <c:v>9430.3957982941156</c:v>
                </c:pt>
                <c:pt idx="1415">
                  <c:v>9425.0639065458035</c:v>
                </c:pt>
                <c:pt idx="1416">
                  <c:v>9420.38569790373</c:v>
                </c:pt>
                <c:pt idx="1417">
                  <c:v>9414.7729582699412</c:v>
                </c:pt>
                <c:pt idx="1418">
                  <c:v>9410.2822514591207</c:v>
                </c:pt>
                <c:pt idx="1419">
                  <c:v>9405.1367773211914</c:v>
                </c:pt>
                <c:pt idx="1420">
                  <c:v>9399.7961864090412</c:v>
                </c:pt>
                <c:pt idx="1421">
                  <c:v>9394.8163064248747</c:v>
                </c:pt>
                <c:pt idx="1422">
                  <c:v>9390.0542503307424</c:v>
                </c:pt>
                <c:pt idx="1423">
                  <c:v>9385.3888588228347</c:v>
                </c:pt>
                <c:pt idx="1424">
                  <c:v>9379.7837341320119</c:v>
                </c:pt>
                <c:pt idx="1425">
                  <c:v>9375.2930273211914</c:v>
                </c:pt>
                <c:pt idx="1426">
                  <c:v>9370.3350218705855</c:v>
                </c:pt>
                <c:pt idx="1427">
                  <c:v>9364.8140001523861</c:v>
                </c:pt>
                <c:pt idx="1428">
                  <c:v>9359.8352943782847</c:v>
                </c:pt>
                <c:pt idx="1429">
                  <c:v>9355.1096307422995</c:v>
                </c:pt>
                <c:pt idx="1430">
                  <c:v>9350.3221168527925</c:v>
                </c:pt>
                <c:pt idx="1431">
                  <c:v>9345.4113125368567</c:v>
                </c:pt>
                <c:pt idx="1432">
                  <c:v>9340.4307463190253</c:v>
                </c:pt>
                <c:pt idx="1433">
                  <c:v>9335.0098905074592</c:v>
                </c:pt>
                <c:pt idx="1434">
                  <c:v>9329.7974616917581</c:v>
                </c:pt>
                <c:pt idx="1435">
                  <c:v>9325.3385641657314</c:v>
                </c:pt>
                <c:pt idx="1436">
                  <c:v>9320.1930900278003</c:v>
                </c:pt>
                <c:pt idx="1437">
                  <c:v>9315.3220763124136</c:v>
                </c:pt>
                <c:pt idx="1438">
                  <c:v>9310.4509937026651</c:v>
                </c:pt>
                <c:pt idx="1439">
                  <c:v>9305.0311280365513</c:v>
                </c:pt>
                <c:pt idx="1440">
                  <c:v>9300.296048043163</c:v>
                </c:pt>
                <c:pt idx="1441">
                  <c:v>9294.8046131707597</c:v>
                </c:pt>
                <c:pt idx="1442">
                  <c:v>9289.8623753483444</c:v>
                </c:pt>
                <c:pt idx="1443">
                  <c:v>9284.9195190585397</c:v>
                </c:pt>
                <c:pt idx="1444">
                  <c:v>9279.9760446395412</c:v>
                </c:pt>
                <c:pt idx="1445">
                  <c:v>9275.0319524292627</c:v>
                </c:pt>
                <c:pt idx="1446">
                  <c:v>9269.8864782913315</c:v>
                </c:pt>
                <c:pt idx="1447">
                  <c:v>9265.2179473303986</c:v>
                </c:pt>
                <c:pt idx="1448">
                  <c:v>9259.7962944894771</c:v>
                </c:pt>
                <c:pt idx="1449">
                  <c:v>9255.1273520802206</c:v>
                </c:pt>
                <c:pt idx="1450">
                  <c:v>9250.181614076444</c:v>
                </c:pt>
                <c:pt idx="1451">
                  <c:v>9244.7595500119314</c:v>
                </c:pt>
                <c:pt idx="1452">
                  <c:v>9240.3665122814091</c:v>
                </c:pt>
                <c:pt idx="1453">
                  <c:v>9235.0217130831606</c:v>
                </c:pt>
                <c:pt idx="1454">
                  <c:v>9229.9525444894771</c:v>
                </c:pt>
                <c:pt idx="1455">
                  <c:v>9224.9563893533177</c:v>
                </c:pt>
                <c:pt idx="1456">
                  <c:v>9220.3014561972104</c:v>
                </c:pt>
                <c:pt idx="1457">
                  <c:v>9215.0870036945798</c:v>
                </c:pt>
                <c:pt idx="1458">
                  <c:v>9209.7997361115285</c:v>
                </c:pt>
                <c:pt idx="1459">
                  <c:v>9205.2011824135388</c:v>
                </c:pt>
                <c:pt idx="1460">
                  <c:v>9200.0557082756077</c:v>
                </c:pt>
                <c:pt idx="1461">
                  <c:v>9194.9741510876775</c:v>
                </c:pt>
                <c:pt idx="1462">
                  <c:v>9190.4370255158829</c:v>
                </c:pt>
                <c:pt idx="1463">
                  <c:v>9184.8683135592255</c:v>
                </c:pt>
                <c:pt idx="1464">
                  <c:v>9180.1123998603434</c:v>
                </c:pt>
                <c:pt idx="1465">
                  <c:v>9174.9176332635743</c:v>
                </c:pt>
                <c:pt idx="1466">
                  <c:v>9169.7558447679276</c:v>
                </c:pt>
                <c:pt idx="1467">
                  <c:v>9165.2863401411014</c:v>
                </c:pt>
                <c:pt idx="1468">
                  <c:v>9160.000798676534</c:v>
                </c:pt>
                <c:pt idx="1469">
                  <c:v>9155.4302258080061</c:v>
                </c:pt>
                <c:pt idx="1470">
                  <c:v>9150.0567069015597</c:v>
                </c:pt>
                <c:pt idx="1471">
                  <c:v>9145.1392775321438</c:v>
                </c:pt>
                <c:pt idx="1472">
                  <c:v>9139.9538482554417</c:v>
                </c:pt>
                <c:pt idx="1473">
                  <c:v>9135.0349445075517</c:v>
                </c:pt>
                <c:pt idx="1474">
                  <c:v>9129.760347643225</c:v>
                </c:pt>
                <c:pt idx="1475">
                  <c:v>9124.8665360444611</c:v>
                </c:pt>
                <c:pt idx="1476">
                  <c:v>9120.1580523528901</c:v>
                </c:pt>
                <c:pt idx="1477">
                  <c:v>9115.3346569197038</c:v>
                </c:pt>
                <c:pt idx="1478">
                  <c:v>9109.7501013315632</c:v>
                </c:pt>
                <c:pt idx="1479">
                  <c:v>9104.9703894655977</c:v>
                </c:pt>
                <c:pt idx="1480">
                  <c:v>9100.228898572379</c:v>
                </c:pt>
                <c:pt idx="1481">
                  <c:v>9095.4353326887613</c:v>
                </c:pt>
                <c:pt idx="1482">
                  <c:v>9090.2060193390498</c:v>
                </c:pt>
                <c:pt idx="1483">
                  <c:v>9084.9722217409981</c:v>
                </c:pt>
                <c:pt idx="1484">
                  <c:v>9080.0953067491482</c:v>
                </c:pt>
                <c:pt idx="1485">
                  <c:v>9074.9942744777509</c:v>
                </c:pt>
                <c:pt idx="1486">
                  <c:v>9070.117009476382</c:v>
                </c:pt>
                <c:pt idx="1487">
                  <c:v>9064.7888477809411</c:v>
                </c:pt>
                <c:pt idx="1488">
                  <c:v>9059.7632382311313</c:v>
                </c:pt>
                <c:pt idx="1489">
                  <c:v>9055.4548336259468</c:v>
                </c:pt>
                <c:pt idx="1490">
                  <c:v>9050.1802858761348</c:v>
                </c:pt>
                <c:pt idx="1491">
                  <c:v>9045.1810372759119</c:v>
                </c:pt>
                <c:pt idx="1492">
                  <c:v>9040.0861258345049</c:v>
                </c:pt>
                <c:pt idx="1493">
                  <c:v>9035.2039266538377</c:v>
                </c:pt>
                <c:pt idx="1494">
                  <c:v>9030.1597731872262</c:v>
                </c:pt>
                <c:pt idx="1495">
                  <c:v>9024.8837574626887</c:v>
                </c:pt>
                <c:pt idx="1496">
                  <c:v>9020.3907586256973</c:v>
                </c:pt>
                <c:pt idx="1497">
                  <c:v>9014.9389446900859</c:v>
                </c:pt>
                <c:pt idx="1498">
                  <c:v>9010.1168584732859</c:v>
                </c:pt>
                <c:pt idx="1499">
                  <c:v>9004.8994316632343</c:v>
                </c:pt>
                <c:pt idx="1500">
                  <c:v>8999.7539575253031</c:v>
                </c:pt>
                <c:pt idx="1501">
                  <c:v>8995.2425464515745</c:v>
                </c:pt>
                <c:pt idx="1502">
                  <c:v>8990.3289740221135</c:v>
                </c:pt>
                <c:pt idx="1503">
                  <c:v>8985.3248102752659</c:v>
                </c:pt>
                <c:pt idx="1504">
                  <c:v>8980.111554047493</c:v>
                </c:pt>
                <c:pt idx="1505">
                  <c:v>8975.4375369792961</c:v>
                </c:pt>
                <c:pt idx="1506">
                  <c:v>8969.9426658629109</c:v>
                </c:pt>
                <c:pt idx="1507">
                  <c:v>8965.3487944278713</c:v>
                </c:pt>
                <c:pt idx="1508">
                  <c:v>8960.2152006921606</c:v>
                </c:pt>
                <c:pt idx="1509">
                  <c:v>8955.4132781854223</c:v>
                </c:pt>
                <c:pt idx="1510">
                  <c:v>8950.267804047493</c:v>
                </c:pt>
                <c:pt idx="1511">
                  <c:v>8944.9159961745172</c:v>
                </c:pt>
                <c:pt idx="1512">
                  <c:v>8940.4503860393161</c:v>
                </c:pt>
                <c:pt idx="1513">
                  <c:v>8935.4321926789398</c:v>
                </c:pt>
                <c:pt idx="1514">
                  <c:v>8930.0137767058823</c:v>
                </c:pt>
                <c:pt idx="1515">
                  <c:v>8925.2032250700795</c:v>
                </c:pt>
                <c:pt idx="1516">
                  <c:v>8920.0230338817564</c:v>
                </c:pt>
                <c:pt idx="1517">
                  <c:v>8915.1499999466523</c:v>
                </c:pt>
                <c:pt idx="1518">
                  <c:v>8910.4239482162029</c:v>
                </c:pt>
                <c:pt idx="1519">
                  <c:v>8905.1491860594924</c:v>
                </c:pt>
                <c:pt idx="1520">
                  <c:v>8900.0481537880951</c:v>
                </c:pt>
                <c:pt idx="1521">
                  <c:v>8895.0814452960476</c:v>
                </c:pt>
                <c:pt idx="1522">
                  <c:v>8889.9359711581164</c:v>
                </c:pt>
                <c:pt idx="1523">
                  <c:v>8884.9229816948882</c:v>
                </c:pt>
                <c:pt idx="1524">
                  <c:v>8880.2783474388525</c:v>
                </c:pt>
                <c:pt idx="1525">
                  <c:v>8874.766454221708</c:v>
                </c:pt>
                <c:pt idx="1526">
                  <c:v>8869.8551533173413</c:v>
                </c:pt>
                <c:pt idx="1527">
                  <c:v>8864.9105809926077</c:v>
                </c:pt>
                <c:pt idx="1528">
                  <c:v>8860.193129888954</c:v>
                </c:pt>
                <c:pt idx="1529">
                  <c:v>8854.781342246637</c:v>
                </c:pt>
                <c:pt idx="1530">
                  <c:v>8850.4345974388507</c:v>
                </c:pt>
                <c:pt idx="1531">
                  <c:v>8844.7921626351035</c:v>
                </c:pt>
                <c:pt idx="1532">
                  <c:v>8840.4778436296565</c:v>
                </c:pt>
                <c:pt idx="1533">
                  <c:v>8835.4550047919929</c:v>
                </c:pt>
                <c:pt idx="1534">
                  <c:v>8830.4595105919925</c:v>
                </c:pt>
                <c:pt idx="1535">
                  <c:v>8825.4372704358757</c:v>
                </c:pt>
                <c:pt idx="1536">
                  <c:v>8820.3455522256045</c:v>
                </c:pt>
                <c:pt idx="1537">
                  <c:v>8814.9407967899333</c:v>
                </c:pt>
                <c:pt idx="1538">
                  <c:v>8810.3056398557364</c:v>
                </c:pt>
                <c:pt idx="1539">
                  <c:v>8804.909129811811</c:v>
                </c:pt>
                <c:pt idx="1540">
                  <c:v>8800.0357698682765</c:v>
                </c:pt>
                <c:pt idx="1541">
                  <c:v>8795.407351416794</c:v>
                </c:pt>
                <c:pt idx="1542">
                  <c:v>8789.7448215924142</c:v>
                </c:pt>
                <c:pt idx="1543">
                  <c:v>8784.8579112115312</c:v>
                </c:pt>
                <c:pt idx="1544">
                  <c:v>8780.2293490913635</c:v>
                </c:pt>
                <c:pt idx="1545">
                  <c:v>8775.065379811811</c:v>
                </c:pt>
                <c:pt idx="1546">
                  <c:v>8770.1511556510522</c:v>
                </c:pt>
                <c:pt idx="1547">
                  <c:v>8765.2656790164056</c:v>
                </c:pt>
                <c:pt idx="1548">
                  <c:v>8760.3801308211805</c:v>
                </c:pt>
                <c:pt idx="1549">
                  <c:v>8754.9939438116216</c:v>
                </c:pt>
                <c:pt idx="1550">
                  <c:v>8750.3671039497422</c:v>
                </c:pt>
                <c:pt idx="1551">
                  <c:v>8745.4878657968675</c:v>
                </c:pt>
                <c:pt idx="1552">
                  <c:v>8740.3529990494299</c:v>
                </c:pt>
                <c:pt idx="1553">
                  <c:v>8734.9573247741537</c:v>
                </c:pt>
                <c:pt idx="1554">
                  <c:v>8730.3252674089508</c:v>
                </c:pt>
                <c:pt idx="1555">
                  <c:v>8724.9229570814168</c:v>
                </c:pt>
                <c:pt idx="1556">
                  <c:v>8719.7785117811491</c:v>
                </c:pt>
                <c:pt idx="1557">
                  <c:v>8715.1476669254953</c:v>
                </c:pt>
                <c:pt idx="1558">
                  <c:v>8710.0001348967235</c:v>
                </c:pt>
                <c:pt idx="1559">
                  <c:v>8704.8479843971181</c:v>
                </c:pt>
                <c:pt idx="1560">
                  <c:v>8700.4754187338058</c:v>
                </c:pt>
                <c:pt idx="1561">
                  <c:v>8695.3335715659523</c:v>
                </c:pt>
                <c:pt idx="1562">
                  <c:v>8690.4406568109116</c:v>
                </c:pt>
                <c:pt idx="1563">
                  <c:v>8685.2838809285313</c:v>
                </c:pt>
                <c:pt idx="1564">
                  <c:v>8679.8757010346271</c:v>
                </c:pt>
                <c:pt idx="1565">
                  <c:v>8674.9672922852023</c:v>
                </c:pt>
                <c:pt idx="1566">
                  <c:v>8670.0248806363088</c:v>
                </c:pt>
                <c:pt idx="1567">
                  <c:v>8664.8091729527605</c:v>
                </c:pt>
                <c:pt idx="1568">
                  <c:v>8660.1681543080576</c:v>
                </c:pt>
                <c:pt idx="1569">
                  <c:v>8655.0226801701265</c:v>
                </c:pt>
                <c:pt idx="1570">
                  <c:v>8650.3813694426754</c:v>
                </c:pt>
                <c:pt idx="1571">
                  <c:v>8644.7516237624241</c:v>
                </c:pt>
                <c:pt idx="1572">
                  <c:v>8639.9121089259606</c:v>
                </c:pt>
                <c:pt idx="1573">
                  <c:v>8635.0637834414174</c:v>
                </c:pt>
                <c:pt idx="1574">
                  <c:v>8630.1963789272777</c:v>
                </c:pt>
                <c:pt idx="1575">
                  <c:v>8625.0611913346056</c:v>
                </c:pt>
                <c:pt idx="1576">
                  <c:v>8620.1482132532892</c:v>
                </c:pt>
                <c:pt idx="1577">
                  <c:v>8615.48285477424</c:v>
                </c:pt>
                <c:pt idx="1578">
                  <c:v>8610.0516754442324</c:v>
                </c:pt>
                <c:pt idx="1579">
                  <c:v>8604.9228847880295</c:v>
                </c:pt>
                <c:pt idx="1580">
                  <c:v>8600.3285716135779</c:v>
                </c:pt>
                <c:pt idx="1581">
                  <c:v>8594.9713943128954</c:v>
                </c:pt>
                <c:pt idx="1582">
                  <c:v>8589.8546263413973</c:v>
                </c:pt>
                <c:pt idx="1583">
                  <c:v>8585.4791649660983</c:v>
                </c:pt>
                <c:pt idx="1584">
                  <c:v>8580.3336908281672</c:v>
                </c:pt>
                <c:pt idx="1585">
                  <c:v>8575.1900695483746</c:v>
                </c:pt>
                <c:pt idx="1586">
                  <c:v>8570.3018246172596</c:v>
                </c:pt>
                <c:pt idx="1587">
                  <c:v>8564.8910878453935</c:v>
                </c:pt>
                <c:pt idx="1588">
                  <c:v>8559.7405414406858</c:v>
                </c:pt>
                <c:pt idx="1589">
                  <c:v>8554.8508921625817</c:v>
                </c:pt>
                <c:pt idx="1590">
                  <c:v>8550.483760259187</c:v>
                </c:pt>
                <c:pt idx="1591">
                  <c:v>8545.0881984434327</c:v>
                </c:pt>
                <c:pt idx="1592">
                  <c:v>8539.9277512134067</c:v>
                </c:pt>
                <c:pt idx="1593">
                  <c:v>8534.7586170836585</c:v>
                </c:pt>
                <c:pt idx="1594">
                  <c:v>8529.8955820972114</c:v>
                </c:pt>
                <c:pt idx="1595">
                  <c:v>8525.2794648810013</c:v>
                </c:pt>
                <c:pt idx="1596">
                  <c:v>8520.1327137937878</c:v>
                </c:pt>
                <c:pt idx="1597">
                  <c:v>8515.4977126589984</c:v>
                </c:pt>
                <c:pt idx="1598">
                  <c:v>8510.3522385210672</c:v>
                </c:pt>
                <c:pt idx="1599">
                  <c:v>8505.206764383136</c:v>
                </c:pt>
                <c:pt idx="1600">
                  <c:v>8500.0661471345811</c:v>
                </c:pt>
                <c:pt idx="1601">
                  <c:v>8495.1729585775138</c:v>
                </c:pt>
                <c:pt idx="1602">
                  <c:v>8489.739929632462</c:v>
                </c:pt>
                <c:pt idx="1603">
                  <c:v>8485.3367908394957</c:v>
                </c:pt>
                <c:pt idx="1604">
                  <c:v>8480.4683698714089</c:v>
                </c:pt>
                <c:pt idx="1605">
                  <c:v>8475.3326020462555</c:v>
                </c:pt>
                <c:pt idx="1606">
                  <c:v>8470.4320874016012</c:v>
                </c:pt>
                <c:pt idx="1607">
                  <c:v>8465.235009946653</c:v>
                </c:pt>
                <c:pt idx="1608">
                  <c:v>8459.8205140983737</c:v>
                </c:pt>
                <c:pt idx="1609">
                  <c:v>8455.197492168998</c:v>
                </c:pt>
                <c:pt idx="1610">
                  <c:v>8449.8390335481254</c:v>
                </c:pt>
                <c:pt idx="1611">
                  <c:v>8445.2244073847778</c:v>
                </c:pt>
                <c:pt idx="1612">
                  <c:v>8440.3228046003514</c:v>
                </c:pt>
                <c:pt idx="1613">
                  <c:v>8435.1521109425012</c:v>
                </c:pt>
                <c:pt idx="1614">
                  <c:v>8429.9922825362664</c:v>
                </c:pt>
                <c:pt idx="1615">
                  <c:v>8425.1519149878077</c:v>
                </c:pt>
                <c:pt idx="1616">
                  <c:v>8420.0252736232414</c:v>
                </c:pt>
                <c:pt idx="1617">
                  <c:v>8414.8993570991843</c:v>
                </c:pt>
                <c:pt idx="1618">
                  <c:v>8410.0209686777016</c:v>
                </c:pt>
                <c:pt idx="1619">
                  <c:v>8405.1296533127261</c:v>
                </c:pt>
                <c:pt idx="1620">
                  <c:v>8400.2296338213491</c:v>
                </c:pt>
                <c:pt idx="1621">
                  <c:v>8394.8309715563591</c:v>
                </c:pt>
                <c:pt idx="1622">
                  <c:v>8390.4431238983834</c:v>
                </c:pt>
                <c:pt idx="1623">
                  <c:v>8385.0096210832617</c:v>
                </c:pt>
                <c:pt idx="1624">
                  <c:v>8380.0859535567033</c:v>
                </c:pt>
                <c:pt idx="1625">
                  <c:v>8375.1354717254781</c:v>
                </c:pt>
                <c:pt idx="1626">
                  <c:v>8369.9502285950821</c:v>
                </c:pt>
                <c:pt idx="1627">
                  <c:v>8365.3296708844682</c:v>
                </c:pt>
                <c:pt idx="1628">
                  <c:v>8359.8780240371925</c:v>
                </c:pt>
                <c:pt idx="1629">
                  <c:v>8355.0177002471646</c:v>
                </c:pt>
                <c:pt idx="1630">
                  <c:v>8350.1556000259679</c:v>
                </c:pt>
                <c:pt idx="1631">
                  <c:v>8344.9675127599494</c:v>
                </c:pt>
                <c:pt idx="1632">
                  <c:v>8339.7495989047966</c:v>
                </c:pt>
                <c:pt idx="1633">
                  <c:v>8335.3694483413874</c:v>
                </c:pt>
                <c:pt idx="1634">
                  <c:v>8329.9859805419001</c:v>
                </c:pt>
                <c:pt idx="1635">
                  <c:v>8325.2883079704225</c:v>
                </c:pt>
                <c:pt idx="1636">
                  <c:v>8320.114153615239</c:v>
                </c:pt>
                <c:pt idx="1637">
                  <c:v>8315.2037005958118</c:v>
                </c:pt>
                <c:pt idx="1638">
                  <c:v>8310.3229883752738</c:v>
                </c:pt>
                <c:pt idx="1639">
                  <c:v>8304.9422810495926</c:v>
                </c:pt>
                <c:pt idx="1640">
                  <c:v>8300.0320400994133</c:v>
                </c:pt>
                <c:pt idx="1641">
                  <c:v>8295.1512572022002</c:v>
                </c:pt>
                <c:pt idx="1642">
                  <c:v>8290.0057830642691</c:v>
                </c:pt>
                <c:pt idx="1643">
                  <c:v>8285.1249294773079</c:v>
                </c:pt>
                <c:pt idx="1644">
                  <c:v>8279.7437978954422</c:v>
                </c:pt>
                <c:pt idx="1645">
                  <c:v>8274.8339812014456</c:v>
                </c:pt>
                <c:pt idx="1646">
                  <c:v>8270.245650324563</c:v>
                </c:pt>
                <c:pt idx="1647">
                  <c:v>8265.4642909698196</c:v>
                </c:pt>
                <c:pt idx="1648">
                  <c:v>8259.9279597046952</c:v>
                </c:pt>
                <c:pt idx="1649">
                  <c:v>8254.8346445336483</c:v>
                </c:pt>
                <c:pt idx="1650">
                  <c:v>8250.2089507072305</c:v>
                </c:pt>
                <c:pt idx="1651">
                  <c:v>8245.3325795109085</c:v>
                </c:pt>
                <c:pt idx="1652">
                  <c:v>8239.9545646086062</c:v>
                </c:pt>
                <c:pt idx="1653">
                  <c:v>8235.3311474929706</c:v>
                </c:pt>
                <c:pt idx="1654">
                  <c:v>8230.4435510644344</c:v>
                </c:pt>
                <c:pt idx="1655">
                  <c:v>8225.2937106632689</c:v>
                </c:pt>
                <c:pt idx="1656">
                  <c:v>8220.4046396119975</c:v>
                </c:pt>
                <c:pt idx="1657">
                  <c:v>8215.2591654740663</c:v>
                </c:pt>
                <c:pt idx="1658">
                  <c:v>8210.1167405657379</c:v>
                </c:pt>
                <c:pt idx="1659">
                  <c:v>8204.9731608241564</c:v>
                </c:pt>
                <c:pt idx="1660">
                  <c:v>8200.0854993637586</c:v>
                </c:pt>
                <c:pt idx="1661">
                  <c:v>8195.1943084851391</c:v>
                </c:pt>
                <c:pt idx="1662">
                  <c:v>8189.7872662908103</c:v>
                </c:pt>
                <c:pt idx="1663">
                  <c:v>8185.1423624535628</c:v>
                </c:pt>
                <c:pt idx="1664">
                  <c:v>8180.468208919041</c:v>
                </c:pt>
                <c:pt idx="1665">
                  <c:v>8175.2475405806463</c:v>
                </c:pt>
                <c:pt idx="1666">
                  <c:v>8170.2842411185593</c:v>
                </c:pt>
                <c:pt idx="1667">
                  <c:v>8165.0671786081921</c:v>
                </c:pt>
                <c:pt idx="1668">
                  <c:v>8160.3398347884067</c:v>
                </c:pt>
                <c:pt idx="1669">
                  <c:v>8154.8677858761348</c:v>
                </c:pt>
                <c:pt idx="1670">
                  <c:v>8149.9217320819553</c:v>
                </c:pt>
                <c:pt idx="1671">
                  <c:v>8144.8097401813811</c:v>
                </c:pt>
                <c:pt idx="1672">
                  <c:v>8140.3155059109304</c:v>
                </c:pt>
                <c:pt idx="1673">
                  <c:v>8134.7459525159065</c:v>
                </c:pt>
                <c:pt idx="1674">
                  <c:v>8130.0779544702609</c:v>
                </c:pt>
                <c:pt idx="1675">
                  <c:v>8124.9574782143</c:v>
                </c:pt>
                <c:pt idx="1676">
                  <c:v>8120.4051019189501</c:v>
                </c:pt>
                <c:pt idx="1677">
                  <c:v>8114.8255890150394</c:v>
                </c:pt>
                <c:pt idx="1678">
                  <c:v>8109.9411841934543</c:v>
                </c:pt>
                <c:pt idx="1679">
                  <c:v>8105.0413829033369</c:v>
                </c:pt>
                <c:pt idx="1680">
                  <c:v>8100.4182614288329</c:v>
                </c:pt>
                <c:pt idx="1681">
                  <c:v>8094.792983122843</c:v>
                </c:pt>
                <c:pt idx="1682">
                  <c:v>8089.9474342432104</c:v>
                </c:pt>
                <c:pt idx="1683">
                  <c:v>8085.0833026653836</c:v>
                </c:pt>
                <c:pt idx="1684">
                  <c:v>8079.9373363744671</c:v>
                </c:pt>
                <c:pt idx="1685">
                  <c:v>8075.3022689223426</c:v>
                </c:pt>
                <c:pt idx="1686">
                  <c:v>8070.1525898578057</c:v>
                </c:pt>
                <c:pt idx="1687">
                  <c:v>8064.7459293717202</c:v>
                </c:pt>
                <c:pt idx="1688">
                  <c:v>8060.3736528758709</c:v>
                </c:pt>
                <c:pt idx="1689">
                  <c:v>8054.9722092402881</c:v>
                </c:pt>
                <c:pt idx="1690">
                  <c:v>8050.3436740522902</c:v>
                </c:pt>
                <c:pt idx="1691">
                  <c:v>8045.4585189223426</c:v>
                </c:pt>
                <c:pt idx="1692">
                  <c:v>8040.3160940140133</c:v>
                </c:pt>
                <c:pt idx="1693">
                  <c:v>8034.9139280001718</c:v>
                </c:pt>
                <c:pt idx="1694">
                  <c:v>8029.7684538622407</c:v>
                </c:pt>
                <c:pt idx="1695">
                  <c:v>8025.3967915796084</c:v>
                </c:pt>
                <c:pt idx="1696">
                  <c:v>8019.9901990348062</c:v>
                </c:pt>
                <c:pt idx="1697">
                  <c:v>8015.0893891444402</c:v>
                </c:pt>
                <c:pt idx="1698">
                  <c:v>8009.920255014692</c:v>
                </c:pt>
                <c:pt idx="1699">
                  <c:v>8005.261733122843</c:v>
                </c:pt>
                <c:pt idx="1700">
                  <c:v>8000.1032187117371</c:v>
                </c:pt>
                <c:pt idx="1701">
                  <c:v>7995.4505890150394</c:v>
                </c:pt>
                <c:pt idx="1702">
                  <c:v>7990.0729113856787</c:v>
                </c:pt>
                <c:pt idx="1703">
                  <c:v>7985.2219791526231</c:v>
                </c:pt>
                <c:pt idx="1704">
                  <c:v>7979.8167938336474</c:v>
                </c:pt>
                <c:pt idx="1705">
                  <c:v>7975.4298797039519</c:v>
                </c:pt>
                <c:pt idx="1706">
                  <c:v>7970.0120823976204</c:v>
                </c:pt>
                <c:pt idx="1707">
                  <c:v>7965.0844863516131</c:v>
                </c:pt>
                <c:pt idx="1708">
                  <c:v>7960.4102562082371</c:v>
                </c:pt>
                <c:pt idx="1709">
                  <c:v>7954.9624482321942</c:v>
                </c:pt>
                <c:pt idx="1710">
                  <c:v>7950.0352205959171</c:v>
                </c:pt>
                <c:pt idx="1711">
                  <c:v>7944.8658833867139</c:v>
                </c:pt>
                <c:pt idx="1712">
                  <c:v>7940.4860872546378</c:v>
                </c:pt>
                <c:pt idx="1713">
                  <c:v>7935.4677092165011</c:v>
                </c:pt>
                <c:pt idx="1714">
                  <c:v>7930.3878031928161</c:v>
                </c:pt>
                <c:pt idx="1715">
                  <c:v>7925.3131550613489</c:v>
                </c:pt>
                <c:pt idx="1716">
                  <c:v>7920.036876913412</c:v>
                </c:pt>
                <c:pt idx="1717">
                  <c:v>7915.1144004367097</c:v>
                </c:pt>
                <c:pt idx="1718">
                  <c:v>7910.2376952960476</c:v>
                </c:pt>
                <c:pt idx="1719">
                  <c:v>7904.7312585096251</c:v>
                </c:pt>
                <c:pt idx="1720">
                  <c:v>7900.083110910964</c:v>
                </c:pt>
                <c:pt idx="1721">
                  <c:v>7895.154218173976</c:v>
                </c:pt>
                <c:pt idx="1722">
                  <c:v>7889.907745141456</c:v>
                </c:pt>
                <c:pt idx="1723">
                  <c:v>7885.3374424633157</c:v>
                </c:pt>
                <c:pt idx="1724">
                  <c:v>7879.9458673498057</c:v>
                </c:pt>
                <c:pt idx="1725">
                  <c:v>7875.2919530310382</c:v>
                </c:pt>
                <c:pt idx="1726">
                  <c:v>7870.0928052711079</c:v>
                </c:pt>
                <c:pt idx="1727">
                  <c:v>7865.4093231047773</c:v>
                </c:pt>
                <c:pt idx="1728">
                  <c:v>7859.7379378302949</c:v>
                </c:pt>
                <c:pt idx="1729">
                  <c:v>7855.1183748289159</c:v>
                </c:pt>
                <c:pt idx="1730">
                  <c:v>7849.9729006909847</c:v>
                </c:pt>
                <c:pt idx="1731">
                  <c:v>7845.0675481821236</c:v>
                </c:pt>
                <c:pt idx="1732">
                  <c:v>7839.8732130909511</c:v>
                </c:pt>
                <c:pt idx="1733">
                  <c:v>7835.439170039388</c:v>
                </c:pt>
                <c:pt idx="1734">
                  <c:v>7829.7649498370101</c:v>
                </c:pt>
                <c:pt idx="1735">
                  <c:v>7825.3840913944214</c:v>
                </c:pt>
                <c:pt idx="1736">
                  <c:v>7820.2386172564902</c:v>
                </c:pt>
                <c:pt idx="1737">
                  <c:v>7815.3857365314589</c:v>
                </c:pt>
                <c:pt idx="1738">
                  <c:v>7810.3178068689886</c:v>
                </c:pt>
                <c:pt idx="1739">
                  <c:v>7804.977168250256</c:v>
                </c:pt>
                <c:pt idx="1740">
                  <c:v>7800.1333877230827</c:v>
                </c:pt>
                <c:pt idx="1741">
                  <c:v>7794.7259889668576</c:v>
                </c:pt>
                <c:pt idx="1742">
                  <c:v>7790.2382424270527</c:v>
                </c:pt>
                <c:pt idx="1743">
                  <c:v>7784.7491858264766</c:v>
                </c:pt>
                <c:pt idx="1744">
                  <c:v>7779.8680493497322</c:v>
                </c:pt>
                <c:pt idx="1745">
                  <c:v>7775.3038684729345</c:v>
                </c:pt>
                <c:pt idx="1746">
                  <c:v>7770.2291312048947</c:v>
                </c:pt>
                <c:pt idx="1747">
                  <c:v>7765.1251328573153</c:v>
                </c:pt>
                <c:pt idx="1748">
                  <c:v>7759.9796587193841</c:v>
                </c:pt>
                <c:pt idx="1749">
                  <c:v>7755.338789681141</c:v>
                </c:pt>
                <c:pt idx="1750">
                  <c:v>7750.4749113806511</c:v>
                </c:pt>
                <c:pt idx="1751">
                  <c:v>7745.3476136210611</c:v>
                </c:pt>
                <c:pt idx="1752">
                  <c:v>7740.4637792125195</c:v>
                </c:pt>
                <c:pt idx="1753">
                  <c:v>7734.812275926678</c:v>
                </c:pt>
                <c:pt idx="1754">
                  <c:v>7730.1895823413824</c:v>
                </c:pt>
                <c:pt idx="1755">
                  <c:v>7724.7986493598673</c:v>
                </c:pt>
                <c:pt idx="1756">
                  <c:v>7720.1752424933711</c:v>
                </c:pt>
                <c:pt idx="1757">
                  <c:v>7715.0439514703576</c:v>
                </c:pt>
                <c:pt idx="1758">
                  <c:v>7710.1718727121442</c:v>
                </c:pt>
                <c:pt idx="1759">
                  <c:v>7705.0380090993294</c:v>
                </c:pt>
                <c:pt idx="1760">
                  <c:v>7699.8925349613983</c:v>
                </c:pt>
                <c:pt idx="1761">
                  <c:v>7694.9957339108469</c:v>
                </c:pt>
                <c:pt idx="1762">
                  <c:v>7690.3456756082887</c:v>
                </c:pt>
                <c:pt idx="1763">
                  <c:v>7684.9094099275899</c:v>
                </c:pt>
                <c:pt idx="1764">
                  <c:v>7680.4771476994765</c:v>
                </c:pt>
                <c:pt idx="1765">
                  <c:v>7675.0037685901852</c:v>
                </c:pt>
                <c:pt idx="1766">
                  <c:v>7670.2833658418031</c:v>
                </c:pt>
                <c:pt idx="1767">
                  <c:v>7665.0501547073436</c:v>
                </c:pt>
                <c:pt idx="1768">
                  <c:v>7660.3383441712522</c:v>
                </c:pt>
                <c:pt idx="1769">
                  <c:v>7654.8925100790611</c:v>
                </c:pt>
                <c:pt idx="1770">
                  <c:v>7650.0130678075166</c:v>
                </c:pt>
                <c:pt idx="1771">
                  <c:v>7645.4332103029537</c:v>
                </c:pt>
                <c:pt idx="1772">
                  <c:v>7640.3518788452748</c:v>
                </c:pt>
                <c:pt idx="1773">
                  <c:v>7635.0299455661025</c:v>
                </c:pt>
                <c:pt idx="1774">
                  <c:v>7630.2014977832796</c:v>
                </c:pt>
                <c:pt idx="1775">
                  <c:v>7625.3440128607335</c:v>
                </c:pt>
                <c:pt idx="1776">
                  <c:v>7620.1741081410692</c:v>
                </c:pt>
                <c:pt idx="1777">
                  <c:v>7614.9763705085652</c:v>
                </c:pt>
                <c:pt idx="1778">
                  <c:v>7610.2430843518241</c:v>
                </c:pt>
                <c:pt idx="1779">
                  <c:v>7604.8004236646166</c:v>
                </c:pt>
                <c:pt idx="1780">
                  <c:v>7599.982795423397</c:v>
                </c:pt>
                <c:pt idx="1781">
                  <c:v>7594.8952472902401</c:v>
                </c:pt>
                <c:pt idx="1782">
                  <c:v>7590.456109394122</c:v>
                </c:pt>
                <c:pt idx="1783">
                  <c:v>7585.2144217574587</c:v>
                </c:pt>
                <c:pt idx="1784">
                  <c:v>7579.9625829715696</c:v>
                </c:pt>
                <c:pt idx="1785">
                  <c:v>7575.4209136820391</c:v>
                </c:pt>
                <c:pt idx="1786">
                  <c:v>7569.7826460713495</c:v>
                </c:pt>
                <c:pt idx="1787">
                  <c:v>7564.8719484209114</c:v>
                </c:pt>
                <c:pt idx="1788">
                  <c:v>7560.472010593593</c:v>
                </c:pt>
                <c:pt idx="1789">
                  <c:v>7555.1430870507093</c:v>
                </c:pt>
                <c:pt idx="1790">
                  <c:v>7549.7246019183704</c:v>
                </c:pt>
                <c:pt idx="1791">
                  <c:v>7544.7634079326353</c:v>
                </c:pt>
                <c:pt idx="1792">
                  <c:v>7539.738771197628</c:v>
                </c:pt>
                <c:pt idx="1793">
                  <c:v>7535.4239705422515</c:v>
                </c:pt>
                <c:pt idx="1794">
                  <c:v>7529.9551084831892</c:v>
                </c:pt>
                <c:pt idx="1795">
                  <c:v>7524.8872969152635</c:v>
                </c:pt>
                <c:pt idx="1796">
                  <c:v>7519.7418227773323</c:v>
                </c:pt>
                <c:pt idx="1797">
                  <c:v>7515.2804832946786</c:v>
                </c:pt>
                <c:pt idx="1798">
                  <c:v>7509.9650890225366</c:v>
                </c:pt>
                <c:pt idx="1799">
                  <c:v>7505.1707826697711</c:v>
                </c:pt>
                <c:pt idx="1800">
                  <c:v>7500.2947063884103</c:v>
                </c:pt>
                <c:pt idx="1801">
                  <c:v>7495.4660791207698</c:v>
                </c:pt>
                <c:pt idx="1802">
                  <c:v>7489.8293977216726</c:v>
                </c:pt>
                <c:pt idx="1803">
                  <c:v>7485.4441095775919</c:v>
                </c:pt>
                <c:pt idx="1804">
                  <c:v>7479.9821378713759</c:v>
                </c:pt>
                <c:pt idx="1805">
                  <c:v>7475.0575650041528</c:v>
                </c:pt>
                <c:pt idx="1806">
                  <c:v>7470.18155853184</c:v>
                </c:pt>
                <c:pt idx="1807">
                  <c:v>7465.0360843939088</c:v>
                </c:pt>
                <c:pt idx="1808">
                  <c:v>7460.3309472305791</c:v>
                </c:pt>
                <c:pt idx="1809">
                  <c:v>7454.9155868420103</c:v>
                </c:pt>
                <c:pt idx="1810">
                  <c:v>7450.4076460713495</c:v>
                </c:pt>
                <c:pt idx="1811">
                  <c:v>7445.1321148846055</c:v>
                </c:pt>
                <c:pt idx="1812">
                  <c:v>7440.0308025798295</c:v>
                </c:pt>
                <c:pt idx="1813">
                  <c:v>7435.0184630258673</c:v>
                </c:pt>
                <c:pt idx="1814">
                  <c:v>7430.2770373755056</c:v>
                </c:pt>
                <c:pt idx="1815">
                  <c:v>7425.3493050770448</c:v>
                </c:pt>
                <c:pt idx="1816">
                  <c:v>7420.0509214683298</c:v>
                </c:pt>
                <c:pt idx="1817">
                  <c:v>7414.8230681832956</c:v>
                </c:pt>
                <c:pt idx="1818">
                  <c:v>7410.3632062561101</c:v>
                </c:pt>
                <c:pt idx="1819">
                  <c:v>7404.7470732072006</c:v>
                </c:pt>
                <c:pt idx="1820">
                  <c:v>7400.1375102583506</c:v>
                </c:pt>
                <c:pt idx="1821">
                  <c:v>7394.8442621783342</c:v>
                </c:pt>
                <c:pt idx="1822">
                  <c:v>7390.2071714683298</c:v>
                </c:pt>
                <c:pt idx="1823">
                  <c:v>7385.0078494862746</c:v>
                </c:pt>
                <c:pt idx="1824">
                  <c:v>7380.2799044730727</c:v>
                </c:pt>
                <c:pt idx="1825">
                  <c:v>7374.7236230130093</c:v>
                </c:pt>
                <c:pt idx="1826">
                  <c:v>7369.783862447609</c:v>
                </c:pt>
                <c:pt idx="1827">
                  <c:v>7365.3928849637214</c:v>
                </c:pt>
                <c:pt idx="1828">
                  <c:v>7360.3840775166454</c:v>
                </c:pt>
                <c:pt idx="1829">
                  <c:v>7354.7425375065259</c:v>
                </c:pt>
                <c:pt idx="1830">
                  <c:v>7350.4387866584411</c:v>
                </c:pt>
                <c:pt idx="1831">
                  <c:v>7344.7512930501016</c:v>
                </c:pt>
                <c:pt idx="1832">
                  <c:v>7340.3646790205003</c:v>
                </c:pt>
                <c:pt idx="1833">
                  <c:v>7335.1666644075694</c:v>
                </c:pt>
                <c:pt idx="1834">
                  <c:v>7329.9675361270874</c:v>
                </c:pt>
                <c:pt idx="1835">
                  <c:v>7324.9827636411328</c:v>
                </c:pt>
                <c:pt idx="1836">
                  <c:v>7319.9359318742372</c:v>
                </c:pt>
                <c:pt idx="1837">
                  <c:v>7315.3639922231232</c:v>
                </c:pt>
                <c:pt idx="1838">
                  <c:v>7310.3641791427635</c:v>
                </c:pt>
                <c:pt idx="1839">
                  <c:v>7305.2187050048324</c:v>
                </c:pt>
                <c:pt idx="1840">
                  <c:v>7299.9275698093297</c:v>
                </c:pt>
                <c:pt idx="1841">
                  <c:v>7294.9055031740836</c:v>
                </c:pt>
                <c:pt idx="1842">
                  <c:v>7290.3047359730199</c:v>
                </c:pt>
                <c:pt idx="1843">
                  <c:v>7285.2187493480797</c:v>
                </c:pt>
                <c:pt idx="1844">
                  <c:v>7280.4603383825788</c:v>
                </c:pt>
                <c:pt idx="1845">
                  <c:v>7274.8283952978372</c:v>
                </c:pt>
                <c:pt idx="1846">
                  <c:v>7270.2072273120148</c:v>
                </c:pt>
                <c:pt idx="1847">
                  <c:v>7265.2924101285198</c:v>
                </c:pt>
                <c:pt idx="1848">
                  <c:v>7259.7393249445913</c:v>
                </c:pt>
                <c:pt idx="1849">
                  <c:v>7255.1386648948983</c:v>
                </c:pt>
                <c:pt idx="1850">
                  <c:v>7250.1742435713395</c:v>
                </c:pt>
                <c:pt idx="1851">
                  <c:v>7245.2685774660913</c:v>
                </c:pt>
                <c:pt idx="1852">
                  <c:v>7240.0421440296577</c:v>
                </c:pt>
                <c:pt idx="1853">
                  <c:v>7235.1742859147134</c:v>
                </c:pt>
                <c:pt idx="1854">
                  <c:v>7230.3063594804098</c:v>
                </c:pt>
                <c:pt idx="1855">
                  <c:v>7225.0436156266096</c:v>
                </c:pt>
                <c:pt idx="1856">
                  <c:v>7220.406524916606</c:v>
                </c:pt>
                <c:pt idx="1857">
                  <c:v>7215.2791152940363</c:v>
                </c:pt>
                <c:pt idx="1858">
                  <c:v>7210.2741641717466</c:v>
                </c:pt>
                <c:pt idx="1859">
                  <c:v>7204.9907585511282</c:v>
                </c:pt>
                <c:pt idx="1860">
                  <c:v>7199.9775378356653</c:v>
                </c:pt>
                <c:pt idx="1861">
                  <c:v>7194.7494205448747</c:v>
                </c:pt>
                <c:pt idx="1862">
                  <c:v>7190.2699835983749</c:v>
                </c:pt>
                <c:pt idx="1863">
                  <c:v>7185.0258670894091</c:v>
                </c:pt>
                <c:pt idx="1864">
                  <c:v>7180.1516711599061</c:v>
                </c:pt>
                <c:pt idx="1865">
                  <c:v>7174.8922167328237</c:v>
                </c:pt>
                <c:pt idx="1866">
                  <c:v>7169.8400450568679</c:v>
                </c:pt>
                <c:pt idx="1867">
                  <c:v>7164.7882781854232</c:v>
                </c:pt>
                <c:pt idx="1868">
                  <c:v>7159.8134293222765</c:v>
                </c:pt>
                <c:pt idx="1869">
                  <c:v>7154.8498617447149</c:v>
                </c:pt>
                <c:pt idx="1870">
                  <c:v>7149.9136218513513</c:v>
                </c:pt>
                <c:pt idx="1871">
                  <c:v>7145.1477670187733</c:v>
                </c:pt>
                <c:pt idx="1872">
                  <c:v>7140.1911858973144</c:v>
                </c:pt>
                <c:pt idx="1873">
                  <c:v>7134.8568187429119</c:v>
                </c:pt>
                <c:pt idx="1874">
                  <c:v>7129.786802998975</c:v>
                </c:pt>
                <c:pt idx="1875">
                  <c:v>7124.9443482306888</c:v>
                </c:pt>
                <c:pt idx="1876">
                  <c:v>7120.3081479377543</c:v>
                </c:pt>
                <c:pt idx="1877">
                  <c:v>7115.456917018174</c:v>
                </c:pt>
                <c:pt idx="1878">
                  <c:v>7109.7657338187146</c:v>
                </c:pt>
                <c:pt idx="1879">
                  <c:v>7104.7536170250714</c:v>
                </c:pt>
                <c:pt idx="1880">
                  <c:v>7099.9465217732904</c:v>
                </c:pt>
                <c:pt idx="1881">
                  <c:v>7094.9272222690124</c:v>
                </c:pt>
                <c:pt idx="1882">
                  <c:v>7090.2346073073168</c:v>
                </c:pt>
                <c:pt idx="1883">
                  <c:v>7085.3023111845823</c:v>
                </c:pt>
                <c:pt idx="1884">
                  <c:v>7079.729856756896</c:v>
                </c:pt>
                <c:pt idx="1885">
                  <c:v>7075.022810489877</c:v>
                </c:pt>
                <c:pt idx="1886">
                  <c:v>7070.2011558011664</c:v>
                </c:pt>
                <c:pt idx="1887">
                  <c:v>7065.0025842522709</c:v>
                </c:pt>
                <c:pt idx="1888">
                  <c:v>7060.4508859170519</c:v>
                </c:pt>
                <c:pt idx="1889">
                  <c:v>7054.9659740782727</c:v>
                </c:pt>
                <c:pt idx="1890">
                  <c:v>7049.9144194339788</c:v>
                </c:pt>
                <c:pt idx="1891">
                  <c:v>7045.0826461344932</c:v>
                </c:pt>
                <c:pt idx="1892">
                  <c:v>7040.0654538489489</c:v>
                </c:pt>
                <c:pt idx="1893">
                  <c:v>7035.0381589842291</c:v>
                </c:pt>
                <c:pt idx="1894">
                  <c:v>7029.8926848462979</c:v>
                </c:pt>
                <c:pt idx="1895">
                  <c:v>7025.4710196425603</c:v>
                </c:pt>
                <c:pt idx="1896">
                  <c:v>7020.285871225713</c:v>
                </c:pt>
                <c:pt idx="1897">
                  <c:v>7015.3671779868791</c:v>
                </c:pt>
                <c:pt idx="1898">
                  <c:v>7010.4478533372112</c:v>
                </c:pt>
                <c:pt idx="1899">
                  <c:v>7004.7667316948882</c:v>
                </c:pt>
                <c:pt idx="1900">
                  <c:v>7000.249098712572</c:v>
                </c:pt>
                <c:pt idx="1901">
                  <c:v>6995.3259929138731</c:v>
                </c:pt>
                <c:pt idx="1902">
                  <c:v>6990.1805187759437</c:v>
                </c:pt>
                <c:pt idx="1903">
                  <c:v>6984.8126762987786</c:v>
                </c:pt>
                <c:pt idx="1904">
                  <c:v>6980.4732993272055</c:v>
                </c:pt>
                <c:pt idx="1905">
                  <c:v>6974.8357786777087</c:v>
                </c:pt>
                <c:pt idx="1906">
                  <c:v>6970.227072899721</c:v>
                </c:pt>
                <c:pt idx="1907">
                  <c:v>6965.1252003735326</c:v>
                </c:pt>
                <c:pt idx="1908">
                  <c:v>6959.7960572972243</c:v>
                </c:pt>
                <c:pt idx="1909">
                  <c:v>6955.4528970877818</c:v>
                </c:pt>
                <c:pt idx="1910">
                  <c:v>6949.9989770912862</c:v>
                </c:pt>
                <c:pt idx="1911">
                  <c:v>6944.7235395077687</c:v>
                </c:pt>
                <c:pt idx="1912">
                  <c:v>6940.2927597906382</c:v>
                </c:pt>
                <c:pt idx="1913">
                  <c:v>6935.3694442950964</c:v>
                </c:pt>
                <c:pt idx="1914">
                  <c:v>6929.7329026810403</c:v>
                </c:pt>
                <c:pt idx="1915">
                  <c:v>6924.9021786375497</c:v>
                </c:pt>
                <c:pt idx="1916">
                  <c:v>6919.84502795974</c:v>
                </c:pt>
                <c:pt idx="1917">
                  <c:v>6914.7833930335901</c:v>
                </c:pt>
                <c:pt idx="1918">
                  <c:v>6910.4400222762924</c:v>
                </c:pt>
                <c:pt idx="1919">
                  <c:v>6904.7998378769717</c:v>
                </c:pt>
                <c:pt idx="1920">
                  <c:v>6899.9600009986389</c:v>
                </c:pt>
                <c:pt idx="1921">
                  <c:v>6895.3099396601801</c:v>
                </c:pt>
                <c:pt idx="1922">
                  <c:v>6890.0437585096251</c:v>
                </c:pt>
                <c:pt idx="1923">
                  <c:v>6885.1238027979807</c:v>
                </c:pt>
                <c:pt idx="1924">
                  <c:v>6880.113772882255</c:v>
                </c:pt>
                <c:pt idx="1925">
                  <c:v>6875.0135804018464</c:v>
                </c:pt>
                <c:pt idx="1926">
                  <c:v>6869.9972289903089</c:v>
                </c:pt>
                <c:pt idx="1927">
                  <c:v>6864.9707768607095</c:v>
                </c:pt>
                <c:pt idx="1928">
                  <c:v>6860.0920382945751</c:v>
                </c:pt>
                <c:pt idx="1929">
                  <c:v>6854.9082949539252</c:v>
                </c:pt>
                <c:pt idx="1930">
                  <c:v>6849.8010900187128</c:v>
                </c:pt>
                <c:pt idx="1931">
                  <c:v>6845.3397505360572</c:v>
                </c:pt>
                <c:pt idx="1932">
                  <c:v>6840.4210572972243</c:v>
                </c:pt>
                <c:pt idx="1933">
                  <c:v>6835.1644523956493</c:v>
                </c:pt>
                <c:pt idx="1934">
                  <c:v>6829.7524536612245</c:v>
                </c:pt>
                <c:pt idx="1935">
                  <c:v>6824.9098040378176</c:v>
                </c:pt>
                <c:pt idx="1936">
                  <c:v>6820.3312148405757</c:v>
                </c:pt>
                <c:pt idx="1937">
                  <c:v>6815.0774498370101</c:v>
                </c:pt>
                <c:pt idx="1938">
                  <c:v>6809.8822389668576</c:v>
                </c:pt>
                <c:pt idx="1939">
                  <c:v>6805.221912263778</c:v>
                </c:pt>
                <c:pt idx="1940">
                  <c:v>6799.7702654165014</c:v>
                </c:pt>
                <c:pt idx="1941">
                  <c:v>6795.0518474843211</c:v>
                </c:pt>
                <c:pt idx="1942">
                  <c:v>6789.8203335320522</c:v>
                </c:pt>
                <c:pt idx="1943">
                  <c:v>6785.3754729400025</c:v>
                </c:pt>
                <c:pt idx="1944">
                  <c:v>6780.2299988020713</c:v>
                </c:pt>
                <c:pt idx="1945">
                  <c:v>6775.2824643592412</c:v>
                </c:pt>
                <c:pt idx="1946">
                  <c:v>6770.4029516456958</c:v>
                </c:pt>
                <c:pt idx="1947">
                  <c:v>6765.3562309035478</c:v>
                </c:pt>
                <c:pt idx="1948">
                  <c:v>6760.4015999062622</c:v>
                </c:pt>
                <c:pt idx="1949">
                  <c:v>6754.968845875328</c:v>
                </c:pt>
                <c:pt idx="1950">
                  <c:v>6750.3254201970722</c:v>
                </c:pt>
                <c:pt idx="1951">
                  <c:v>6744.8901846870012</c:v>
                </c:pt>
                <c:pt idx="1952">
                  <c:v>6740.4237818079146</c:v>
                </c:pt>
                <c:pt idx="1953">
                  <c:v>6735.447773697535</c:v>
                </c:pt>
                <c:pt idx="1954">
                  <c:v>6730.0022919454477</c:v>
                </c:pt>
                <c:pt idx="1955">
                  <c:v>6725.3537784733344</c:v>
                </c:pt>
                <c:pt idx="1956">
                  <c:v>6720.2769603029537</c:v>
                </c:pt>
                <c:pt idx="1957">
                  <c:v>6715.09772192542</c:v>
                </c:pt>
                <c:pt idx="1958">
                  <c:v>6710.2180682888511</c:v>
                </c:pt>
                <c:pt idx="1959">
                  <c:v>6705.1696544384395</c:v>
                </c:pt>
                <c:pt idx="1960">
                  <c:v>6700.4015385599696</c:v>
                </c:pt>
                <c:pt idx="1961">
                  <c:v>6694.7790137655402</c:v>
                </c:pt>
                <c:pt idx="1962">
                  <c:v>6690.1358717373969</c:v>
                </c:pt>
                <c:pt idx="1963">
                  <c:v>6684.7746357974047</c:v>
                </c:pt>
                <c:pt idx="1964">
                  <c:v>6679.7109738976023</c:v>
                </c:pt>
                <c:pt idx="1965">
                  <c:v>6675.27223465317</c:v>
                </c:pt>
                <c:pt idx="1966">
                  <c:v>6669.7662622732078</c:v>
                </c:pt>
                <c:pt idx="1967">
                  <c:v>6664.8003590649296</c:v>
                </c:pt>
                <c:pt idx="1968">
                  <c:v>6660.1234433849331</c:v>
                </c:pt>
                <c:pt idx="1969">
                  <c:v>6654.8783695316542</c:v>
                </c:pt>
                <c:pt idx="1970">
                  <c:v>6649.9988568181097</c:v>
                </c:pt>
                <c:pt idx="1971">
                  <c:v>6644.9203469465228</c:v>
                </c:pt>
                <c:pt idx="1972">
                  <c:v>6640.305455957654</c:v>
                </c:pt>
                <c:pt idx="1973">
                  <c:v>6634.9489482808704</c:v>
                </c:pt>
                <c:pt idx="1974">
                  <c:v>6629.9504857119764</c:v>
                </c:pt>
                <c:pt idx="1975">
                  <c:v>6625.340238331707</c:v>
                </c:pt>
                <c:pt idx="1976">
                  <c:v>6619.7794020242327</c:v>
                </c:pt>
                <c:pt idx="1977">
                  <c:v>6614.9007337572602</c:v>
                </c:pt>
                <c:pt idx="1978">
                  <c:v>6609.8289850723004</c:v>
                </c:pt>
                <c:pt idx="1979">
                  <c:v>6604.7856486706614</c:v>
                </c:pt>
                <c:pt idx="1980">
                  <c:v>6600.3706717574587</c:v>
                </c:pt>
                <c:pt idx="1981">
                  <c:v>6594.7273913374374</c:v>
                </c:pt>
                <c:pt idx="1982">
                  <c:v>6589.9411278918542</c:v>
                </c:pt>
                <c:pt idx="1983">
                  <c:v>6584.9047115893454</c:v>
                </c:pt>
                <c:pt idx="1984">
                  <c:v>6580.1124965776926</c:v>
                </c:pt>
                <c:pt idx="1985">
                  <c:v>6574.7609080314469</c:v>
                </c:pt>
                <c:pt idx="1986">
                  <c:v>6569.8596095461635</c:v>
                </c:pt>
                <c:pt idx="1987">
                  <c:v>6565.1803947709259</c:v>
                </c:pt>
                <c:pt idx="1988">
                  <c:v>6560.2763209368195</c:v>
                </c:pt>
                <c:pt idx="1989">
                  <c:v>6554.868139825584</c:v>
                </c:pt>
                <c:pt idx="1990">
                  <c:v>6549.9853726609572</c:v>
                </c:pt>
                <c:pt idx="1991">
                  <c:v>6544.839898523026</c:v>
                </c:pt>
                <c:pt idx="1992">
                  <c:v>6539.9777983018303</c:v>
                </c:pt>
                <c:pt idx="1993">
                  <c:v>6534.8519241938666</c:v>
                </c:pt>
                <c:pt idx="1994">
                  <c:v>6529.9684458634092</c:v>
                </c:pt>
                <c:pt idx="1995">
                  <c:v>6524.8411481038202</c:v>
                </c:pt>
                <c:pt idx="1996">
                  <c:v>6519.9896755727641</c:v>
                </c:pt>
                <c:pt idx="1997">
                  <c:v>6515.132422778016</c:v>
                </c:pt>
                <c:pt idx="1998">
                  <c:v>6509.749742890147</c:v>
                </c:pt>
                <c:pt idx="1999">
                  <c:v>6504.8737297632088</c:v>
                </c:pt>
                <c:pt idx="2000">
                  <c:v>6499.9784317646818</c:v>
                </c:pt>
                <c:pt idx="2001">
                  <c:v>6495.04508461156</c:v>
                </c:pt>
                <c:pt idx="2002">
                  <c:v>6489.8337475875478</c:v>
                </c:pt>
                <c:pt idx="2003">
                  <c:v>6484.9311673400734</c:v>
                </c:pt>
                <c:pt idx="2004">
                  <c:v>6479.7856932021423</c:v>
                </c:pt>
                <c:pt idx="2005">
                  <c:v>6475.1644241938666</c:v>
                </c:pt>
                <c:pt idx="2006">
                  <c:v>6470.0374112703021</c:v>
                </c:pt>
                <c:pt idx="2007">
                  <c:v>6465.1536481038202</c:v>
                </c:pt>
                <c:pt idx="2008">
                  <c:v>6460.2865651000038</c:v>
                </c:pt>
                <c:pt idx="2009">
                  <c:v>6454.9239981359769</c:v>
                </c:pt>
                <c:pt idx="2010">
                  <c:v>6450.2864083669092</c:v>
                </c:pt>
                <c:pt idx="2011">
                  <c:v>6445.1114260067852</c:v>
                </c:pt>
                <c:pt idx="2012">
                  <c:v>6440.1936612703021</c:v>
                </c:pt>
                <c:pt idx="2013">
                  <c:v>6434.7676589345592</c:v>
                </c:pt>
                <c:pt idx="2014">
                  <c:v>6430.1462475875478</c:v>
                </c:pt>
                <c:pt idx="2015">
                  <c:v>6425.3129514348329</c:v>
                </c:pt>
                <c:pt idx="2016">
                  <c:v>6419.9347739980458</c:v>
                </c:pt>
                <c:pt idx="2017">
                  <c:v>6415.332873121024</c:v>
                </c:pt>
                <c:pt idx="2018">
                  <c:v>6410.1647503642225</c:v>
                </c:pt>
                <c:pt idx="2019">
                  <c:v>6405.1663758880377</c:v>
                </c:pt>
                <c:pt idx="2020">
                  <c:v>6400.4331788177624</c:v>
                </c:pt>
                <c:pt idx="2021">
                  <c:v>6394.8820929725134</c:v>
                </c:pt>
                <c:pt idx="2022">
                  <c:v>6390.4353269298726</c:v>
                </c:pt>
                <c:pt idx="2023">
                  <c:v>6384.7920465098505</c:v>
                </c:pt>
                <c:pt idx="2024">
                  <c:v>6379.9444645783433</c:v>
                </c:pt>
                <c:pt idx="2025">
                  <c:v>6375.1249294773088</c:v>
                </c:pt>
                <c:pt idx="2026">
                  <c:v>6370.1115272108746</c:v>
                </c:pt>
                <c:pt idx="2027">
                  <c:v>6364.8255632038599</c:v>
                </c:pt>
                <c:pt idx="2028">
                  <c:v>6359.9867044891271</c:v>
                </c:pt>
                <c:pt idx="2029">
                  <c:v>6354.8539847811098</c:v>
                </c:pt>
                <c:pt idx="2030">
                  <c:v>6350.2034977136391</c:v>
                </c:pt>
                <c:pt idx="2031">
                  <c:v>6345.0580235757079</c:v>
                </c:pt>
                <c:pt idx="2032">
                  <c:v>6340.4339027649894</c:v>
                </c:pt>
                <c:pt idx="2033">
                  <c:v>6334.8036222004912</c:v>
                </c:pt>
                <c:pt idx="2034">
                  <c:v>6330.4544169673263</c:v>
                </c:pt>
                <c:pt idx="2035">
                  <c:v>6325.3257150706959</c:v>
                </c:pt>
                <c:pt idx="2036">
                  <c:v>6320.4225348673554</c:v>
                </c:pt>
                <c:pt idx="2037">
                  <c:v>6315.2607135473818</c:v>
                </c:pt>
                <c:pt idx="2038">
                  <c:v>6310.0821255010687</c:v>
                </c:pt>
                <c:pt idx="2039">
                  <c:v>6304.8932461344866</c:v>
                </c:pt>
                <c:pt idx="2040">
                  <c:v>6300.1987034742442</c:v>
                </c:pt>
                <c:pt idx="2041">
                  <c:v>6294.7244007917689</c:v>
                </c:pt>
                <c:pt idx="2042">
                  <c:v>6290.2390877680455</c:v>
                </c:pt>
                <c:pt idx="2043">
                  <c:v>6284.704239214776</c:v>
                </c:pt>
                <c:pt idx="2044">
                  <c:v>6279.8721203597624</c:v>
                </c:pt>
                <c:pt idx="2045">
                  <c:v>6275.0060142615648</c:v>
                </c:pt>
                <c:pt idx="2046">
                  <c:v>6269.9380482318429</c:v>
                </c:pt>
                <c:pt idx="2047">
                  <c:v>6265.4490006287533</c:v>
                </c:pt>
                <c:pt idx="2048">
                  <c:v>6260.033082843901</c:v>
                </c:pt>
                <c:pt idx="2049">
                  <c:v>6254.9398706363081</c:v>
                </c:pt>
                <c:pt idx="2050">
                  <c:v>6249.9444908711694</c:v>
                </c:pt>
                <c:pt idx="2051">
                  <c:v>6245.2517077522434</c:v>
                </c:pt>
                <c:pt idx="2052">
                  <c:v>6240.3102165158816</c:v>
                </c:pt>
                <c:pt idx="2053">
                  <c:v>6235.3406055672131</c:v>
                </c:pt>
                <c:pt idx="2054">
                  <c:v>6230.342770893898</c:v>
                </c:pt>
                <c:pt idx="2055">
                  <c:v>6225.2722895614343</c:v>
                </c:pt>
                <c:pt idx="2056">
                  <c:v>6220.3662982482992</c:v>
                </c:pt>
                <c:pt idx="2057">
                  <c:v>6215.379573757511</c:v>
                </c:pt>
                <c:pt idx="2058">
                  <c:v>6210.1114643193123</c:v>
                </c:pt>
                <c:pt idx="2059">
                  <c:v>6205.1284747165409</c:v>
                </c:pt>
                <c:pt idx="2060">
                  <c:v>6200.2492436929897</c:v>
                </c:pt>
                <c:pt idx="2061">
                  <c:v>6194.9073096884931</c:v>
                </c:pt>
                <c:pt idx="2062">
                  <c:v>6190.2593598564545</c:v>
                </c:pt>
                <c:pt idx="2063">
                  <c:v>6184.7390958262258</c:v>
                </c:pt>
                <c:pt idx="2064">
                  <c:v>6179.8375234651367</c:v>
                </c:pt>
                <c:pt idx="2065">
                  <c:v>6175.3767937179136</c:v>
                </c:pt>
                <c:pt idx="2066">
                  <c:v>6170.0100291706885</c:v>
                </c:pt>
                <c:pt idx="2067">
                  <c:v>6165.3501908707549</c:v>
                </c:pt>
                <c:pt idx="2068">
                  <c:v>6160.1575087657384</c:v>
                </c:pt>
                <c:pt idx="2069">
                  <c:v>6155.0464464927327</c:v>
                </c:pt>
                <c:pt idx="2070">
                  <c:v>6150.1659361370384</c:v>
                </c:pt>
                <c:pt idx="2071">
                  <c:v>6144.7132964732828</c:v>
                </c:pt>
                <c:pt idx="2072">
                  <c:v>6139.7267638082139</c:v>
                </c:pt>
                <c:pt idx="2073">
                  <c:v>6134.9267133005205</c:v>
                </c:pt>
                <c:pt idx="2074">
                  <c:v>6129.8059534207132</c:v>
                </c:pt>
                <c:pt idx="2075">
                  <c:v>6125.4012303323298</c:v>
                </c:pt>
                <c:pt idx="2076">
                  <c:v>6120.2023593592057</c:v>
                </c:pt>
                <c:pt idx="2077">
                  <c:v>6114.7341266355006</c:v>
                </c:pt>
                <c:pt idx="2078">
                  <c:v>6109.8228257311339</c:v>
                </c:pt>
                <c:pt idx="2079">
                  <c:v>6104.9423960866543</c:v>
                </c:pt>
                <c:pt idx="2080">
                  <c:v>6100.0306714748949</c:v>
                </c:pt>
                <c:pt idx="2081">
                  <c:v>6095.3837090154884</c:v>
                </c:pt>
                <c:pt idx="2082">
                  <c:v>6090.004908902175</c:v>
                </c:pt>
                <c:pt idx="2083">
                  <c:v>6085.1847379461451</c:v>
                </c:pt>
                <c:pt idx="2084">
                  <c:v>6079.7100588155017</c:v>
                </c:pt>
                <c:pt idx="2085">
                  <c:v>6075.4606873953089</c:v>
                </c:pt>
                <c:pt idx="2086">
                  <c:v>6070.3262515108363</c:v>
                </c:pt>
                <c:pt idx="2087">
                  <c:v>6065.4298797039519</c:v>
                </c:pt>
                <c:pt idx="2088">
                  <c:v>6059.764052876365</c:v>
                </c:pt>
                <c:pt idx="2089">
                  <c:v>6055.1496834658519</c:v>
                </c:pt>
                <c:pt idx="2090">
                  <c:v>6050.2814859673481</c:v>
                </c:pt>
                <c:pt idx="2091">
                  <c:v>6044.9018805332262</c:v>
                </c:pt>
                <c:pt idx="2092">
                  <c:v>6040.2727054019315</c:v>
                </c:pt>
                <c:pt idx="2093">
                  <c:v>6035.115032186216</c:v>
                </c:pt>
                <c:pt idx="2094">
                  <c:v>6029.7135885506332</c:v>
                </c:pt>
                <c:pt idx="2095">
                  <c:v>6024.828867009669</c:v>
                </c:pt>
                <c:pt idx="2096">
                  <c:v>6020.2029474622886</c:v>
                </c:pt>
                <c:pt idx="2097">
                  <c:v>6015.0574733243593</c:v>
                </c:pt>
                <c:pt idx="2098">
                  <c:v>6009.9089499568254</c:v>
                </c:pt>
                <c:pt idx="2099">
                  <c:v>6005.2760652855313</c:v>
                </c:pt>
                <c:pt idx="2100">
                  <c:v>5999.8798536331415</c:v>
                </c:pt>
                <c:pt idx="2101">
                  <c:v>5994.9862754155238</c:v>
                </c:pt>
                <c:pt idx="2102">
                  <c:v>5990.045816705654</c:v>
                </c:pt>
                <c:pt idx="2103">
                  <c:v>5984.8101118610139</c:v>
                </c:pt>
                <c:pt idx="2104">
                  <c:v>5980.4124925270635</c:v>
                </c:pt>
                <c:pt idx="2105">
                  <c:v>5975.0601207542641</c:v>
                </c:pt>
                <c:pt idx="2106">
                  <c:v>5969.7240607384347</c:v>
                </c:pt>
                <c:pt idx="2107">
                  <c:v>5965.1380836253247</c:v>
                </c:pt>
                <c:pt idx="2108">
                  <c:v>5960.260813477219</c:v>
                </c:pt>
                <c:pt idx="2109">
                  <c:v>5955.3699733243593</c:v>
                </c:pt>
                <c:pt idx="2110">
                  <c:v>5949.7110432710188</c:v>
                </c:pt>
                <c:pt idx="2111">
                  <c:v>5945.0812471879462</c:v>
                </c:pt>
                <c:pt idx="2112">
                  <c:v>5939.9314918009313</c:v>
                </c:pt>
                <c:pt idx="2113">
                  <c:v>5935.2943336253247</c:v>
                </c:pt>
                <c:pt idx="2114">
                  <c:v>5930.3955952121833</c:v>
                </c:pt>
                <c:pt idx="2115">
                  <c:v>5925.2337738922088</c:v>
                </c:pt>
                <c:pt idx="2116">
                  <c:v>5920.3156124331881</c:v>
                </c:pt>
                <c:pt idx="2117">
                  <c:v>5915.3726207542641</c:v>
                </c:pt>
                <c:pt idx="2118">
                  <c:v>5909.8883899023367</c:v>
                </c:pt>
                <c:pt idx="2119">
                  <c:v>5905.148805376657</c:v>
                </c:pt>
                <c:pt idx="2120">
                  <c:v>5899.9181402509839</c:v>
                </c:pt>
                <c:pt idx="2121">
                  <c:v>5895.2084470779337</c:v>
                </c:pt>
                <c:pt idx="2122">
                  <c:v>5890.2254574751614</c:v>
                </c:pt>
                <c:pt idx="2123">
                  <c:v>5884.7388189705252</c:v>
                </c:pt>
                <c:pt idx="2124">
                  <c:v>5880.0488022601958</c:v>
                </c:pt>
                <c:pt idx="2125">
                  <c:v>5875.1706257245687</c:v>
                </c:pt>
                <c:pt idx="2126">
                  <c:v>5869.8360785848472</c:v>
                </c:pt>
                <c:pt idx="2127">
                  <c:v>5864.7643298998864</c:v>
                </c:pt>
                <c:pt idx="2128">
                  <c:v>5860.4171626351035</c:v>
                </c:pt>
                <c:pt idx="2129">
                  <c:v>5854.9699198328435</c:v>
                </c:pt>
                <c:pt idx="2130">
                  <c:v>5849.8601824928546</c:v>
                </c:pt>
                <c:pt idx="2131">
                  <c:v>5845.0482684922026</c:v>
                </c:pt>
                <c:pt idx="2132">
                  <c:v>5840.3322267491967</c:v>
                </c:pt>
                <c:pt idx="2133">
                  <c:v>5835.2216443392135</c:v>
                </c:pt>
                <c:pt idx="2134">
                  <c:v>5829.7333510738708</c:v>
                </c:pt>
                <c:pt idx="2135">
                  <c:v>5825.2813828573153</c:v>
                </c:pt>
                <c:pt idx="2136">
                  <c:v>5819.7119200063689</c:v>
                </c:pt>
                <c:pt idx="2137">
                  <c:v>5815.3598366005035</c:v>
                </c:pt>
                <c:pt idx="2138">
                  <c:v>5809.7155136353822</c:v>
                </c:pt>
                <c:pt idx="2139">
                  <c:v>5804.8619367969304</c:v>
                </c:pt>
                <c:pt idx="2140">
                  <c:v>5799.7215683058139</c:v>
                </c:pt>
                <c:pt idx="2141">
                  <c:v>5795.3481364364143</c:v>
                </c:pt>
                <c:pt idx="2142">
                  <c:v>5790.4597148575376</c:v>
                </c:pt>
                <c:pt idx="2143">
                  <c:v>5784.7935135710468</c:v>
                </c:pt>
                <c:pt idx="2144">
                  <c:v>5780.1491826526681</c:v>
                </c:pt>
                <c:pt idx="2145">
                  <c:v>5774.9877744600481</c:v>
                </c:pt>
                <c:pt idx="2146">
                  <c:v>5770.0972562172383</c:v>
                </c:pt>
                <c:pt idx="2147">
                  <c:v>5765.4614763502959</c:v>
                </c:pt>
                <c:pt idx="2148">
                  <c:v>5760.325418490409</c:v>
                </c:pt>
                <c:pt idx="2149">
                  <c:v>5754.9328104131646</c:v>
                </c:pt>
                <c:pt idx="2150">
                  <c:v>5750.3206503184429</c:v>
                </c:pt>
                <c:pt idx="2151">
                  <c:v>5745.1774408281681</c:v>
                </c:pt>
                <c:pt idx="2152">
                  <c:v>5740.0248083133465</c:v>
                </c:pt>
                <c:pt idx="2153">
                  <c:v>5734.8740303730729</c:v>
                </c:pt>
                <c:pt idx="2154">
                  <c:v>5730.2400209692805</c:v>
                </c:pt>
                <c:pt idx="2155">
                  <c:v>5725.0945468313494</c:v>
                </c:pt>
                <c:pt idx="2156">
                  <c:v>5720.193297259897</c:v>
                </c:pt>
                <c:pt idx="2157">
                  <c:v>5715.3071761002802</c:v>
                </c:pt>
                <c:pt idx="2158">
                  <c:v>5709.9023489840356</c:v>
                </c:pt>
                <c:pt idx="2159">
                  <c:v>5705.0074807887604</c:v>
                </c:pt>
                <c:pt idx="2160">
                  <c:v>5700.1373482747622</c:v>
                </c:pt>
                <c:pt idx="2161">
                  <c:v>5695.2507968313494</c:v>
                </c:pt>
                <c:pt idx="2162">
                  <c:v>5690.3796388722803</c:v>
                </c:pt>
                <c:pt idx="2163">
                  <c:v>5685.2349898846905</c:v>
                </c:pt>
                <c:pt idx="2164">
                  <c:v>5680.34496248293</c:v>
                </c:pt>
                <c:pt idx="2165">
                  <c:v>5675.4531309913082</c:v>
                </c:pt>
                <c:pt idx="2166">
                  <c:v>5670.0201020462555</c:v>
                </c:pt>
                <c:pt idx="2167">
                  <c:v>5665.3844671966744</c:v>
                </c:pt>
                <c:pt idx="2168">
                  <c:v>5660.0071421625835</c:v>
                </c:pt>
                <c:pt idx="2169">
                  <c:v>5655.1339907430693</c:v>
                </c:pt>
                <c:pt idx="2170">
                  <c:v>5649.7228835741225</c:v>
                </c:pt>
                <c:pt idx="2171">
                  <c:v>5645.089592246014</c:v>
                </c:pt>
                <c:pt idx="2172">
                  <c:v>5640.1745066508292</c:v>
                </c:pt>
                <c:pt idx="2173">
                  <c:v>5635.0453796949423</c:v>
                </c:pt>
                <c:pt idx="2174">
                  <c:v>5630.4320093796341</c:v>
                </c:pt>
                <c:pt idx="2175">
                  <c:v>5625.0324280655359</c:v>
                </c:pt>
                <c:pt idx="2176">
                  <c:v>5620.1416792300924</c:v>
                </c:pt>
                <c:pt idx="2177">
                  <c:v>5614.9928670193221</c:v>
                </c:pt>
                <c:pt idx="2178">
                  <c:v>5609.8507309542301</c:v>
                </c:pt>
                <c:pt idx="2179">
                  <c:v>5604.9657570968502</c:v>
                </c:pt>
                <c:pt idx="2180">
                  <c:v>5599.8038287996123</c:v>
                </c:pt>
                <c:pt idx="2181">
                  <c:v>5595.1442955348175</c:v>
                </c:pt>
                <c:pt idx="2182">
                  <c:v>5589.9489493899237</c:v>
                </c:pt>
                <c:pt idx="2183">
                  <c:v>5584.8363302429416</c:v>
                </c:pt>
                <c:pt idx="2184">
                  <c:v>5580.126750005008</c:v>
                </c:pt>
                <c:pt idx="2185">
                  <c:v>5574.9527625056753</c:v>
                </c:pt>
                <c:pt idx="2186">
                  <c:v>5570.1535654732234</c:v>
                </c:pt>
                <c:pt idx="2187">
                  <c:v>5565.4463361535491</c:v>
                </c:pt>
                <c:pt idx="2188">
                  <c:v>5559.9604477954881</c:v>
                </c:pt>
                <c:pt idx="2189">
                  <c:v>5554.7290784418992</c:v>
                </c:pt>
                <c:pt idx="2190">
                  <c:v>5550.283000005008</c:v>
                </c:pt>
                <c:pt idx="2191">
                  <c:v>5545.282723461265</c:v>
                </c:pt>
                <c:pt idx="2192">
                  <c:v>5540.2030852679991</c:v>
                </c:pt>
                <c:pt idx="2193">
                  <c:v>5535.1757239568415</c:v>
                </c:pt>
                <c:pt idx="2194">
                  <c:v>5530.130239245681</c:v>
                </c:pt>
                <c:pt idx="2195">
                  <c:v>5525.345681099092</c:v>
                </c:pt>
                <c:pt idx="2196">
                  <c:v>5519.9387097555846</c:v>
                </c:pt>
                <c:pt idx="2197">
                  <c:v>5515.3468087494912</c:v>
                </c:pt>
                <c:pt idx="2198">
                  <c:v>5510.2274149453306</c:v>
                </c:pt>
                <c:pt idx="2199">
                  <c:v>5505.3858838213482</c:v>
                </c:pt>
                <c:pt idx="2200">
                  <c:v>5500.2554255461846</c:v>
                </c:pt>
                <c:pt idx="2201">
                  <c:v>5495.3615361637221</c:v>
                </c:pt>
                <c:pt idx="2202">
                  <c:v>5489.9596589391322</c:v>
                </c:pt>
                <c:pt idx="2203">
                  <c:v>5484.8164494488583</c:v>
                </c:pt>
                <c:pt idx="2204">
                  <c:v>5479.9172205038694</c:v>
                </c:pt>
                <c:pt idx="2205">
                  <c:v>5475.2687282943798</c:v>
                </c:pt>
                <c:pt idx="2206">
                  <c:v>5470.0666363356977</c:v>
                </c:pt>
                <c:pt idx="2207">
                  <c:v>5465.0567174117905</c:v>
                </c:pt>
                <c:pt idx="2208">
                  <c:v>5460.1517909698186</c:v>
                </c:pt>
                <c:pt idx="2209">
                  <c:v>5455.0063168318875</c:v>
                </c:pt>
                <c:pt idx="2210">
                  <c:v>5450.1456378873663</c:v>
                </c:pt>
                <c:pt idx="2211">
                  <c:v>5445.3229883752747</c:v>
                </c:pt>
                <c:pt idx="2212">
                  <c:v>5439.7833395767302</c:v>
                </c:pt>
                <c:pt idx="2213">
                  <c:v>5435.3289622819148</c:v>
                </c:pt>
                <c:pt idx="2214">
                  <c:v>5430.1457813345778</c:v>
                </c:pt>
                <c:pt idx="2215">
                  <c:v>5424.8440186997514</c:v>
                </c:pt>
                <c:pt idx="2216">
                  <c:v>5420.1249294773088</c:v>
                </c:pt>
                <c:pt idx="2217">
                  <c:v>5414.9148001948124</c:v>
                </c:pt>
                <c:pt idx="2218">
                  <c:v>5409.8255632038599</c:v>
                </c:pt>
                <c:pt idx="2219">
                  <c:v>5405.2472739980458</c:v>
                </c:pt>
                <c:pt idx="2220">
                  <c:v>5400.3855187522158</c:v>
                </c:pt>
                <c:pt idx="2221">
                  <c:v>5394.7480807949341</c:v>
                </c:pt>
                <c:pt idx="2222">
                  <c:v>5390.1208107294251</c:v>
                </c:pt>
                <c:pt idx="2223">
                  <c:v>5384.9912471417574</c:v>
                </c:pt>
                <c:pt idx="2224">
                  <c:v>5379.8492728277579</c:v>
                </c:pt>
                <c:pt idx="2225">
                  <c:v>5374.9336787956554</c:v>
                </c:pt>
                <c:pt idx="2226">
                  <c:v>5369.9861353094284</c:v>
                </c:pt>
                <c:pt idx="2227">
                  <c:v>5365.0943099514916</c:v>
                </c:pt>
                <c:pt idx="2228">
                  <c:v>5359.917216361232</c:v>
                </c:pt>
                <c:pt idx="2229">
                  <c:v>5354.9878701921834</c:v>
                </c:pt>
                <c:pt idx="2230">
                  <c:v>5350.1140413295161</c:v>
                </c:pt>
                <c:pt idx="2231">
                  <c:v>5344.8603393230378</c:v>
                </c:pt>
                <c:pt idx="2232">
                  <c:v>5340.3567459868818</c:v>
                </c:pt>
                <c:pt idx="2233">
                  <c:v>5335.2408287960061</c:v>
                </c:pt>
                <c:pt idx="2234">
                  <c:v>5330.2018440339234</c:v>
                </c:pt>
                <c:pt idx="2235">
                  <c:v>5325.2131877086804</c:v>
                </c:pt>
                <c:pt idx="2236">
                  <c:v>5319.8941270138021</c:v>
                </c:pt>
                <c:pt idx="2237">
                  <c:v>5315.2736477746057</c:v>
                </c:pt>
                <c:pt idx="2238">
                  <c:v>5310.3448110750269</c:v>
                </c:pt>
                <c:pt idx="2239">
                  <c:v>5304.9038652634608</c:v>
                </c:pt>
                <c:pt idx="2240">
                  <c:v>5299.9739138577124</c:v>
                </c:pt>
                <c:pt idx="2241">
                  <c:v>5295.0148837674969</c:v>
                </c:pt>
                <c:pt idx="2242">
                  <c:v>5290.37330369544</c:v>
                </c:pt>
                <c:pt idx="2243">
                  <c:v>5285.4214320822248</c:v>
                </c:pt>
                <c:pt idx="2244">
                  <c:v>5279.9602067154619</c:v>
                </c:pt>
                <c:pt idx="2245">
                  <c:v>5274.9927473251564</c:v>
                </c:pt>
                <c:pt idx="2246">
                  <c:v>5269.8472731872253</c:v>
                </c:pt>
                <c:pt idx="2247">
                  <c:v>5264.7316105117916</c:v>
                </c:pt>
                <c:pt idx="2248">
                  <c:v>5259.8506862220074</c:v>
                </c:pt>
                <c:pt idx="2249">
                  <c:v>5255.2051365125444</c:v>
                </c:pt>
                <c:pt idx="2250">
                  <c:v>5249.8793131379798</c:v>
                </c:pt>
                <c:pt idx="2251">
                  <c:v>5244.7844016965755</c:v>
                </c:pt>
                <c:pt idx="2252">
                  <c:v>5239.9885641069732</c:v>
                </c:pt>
                <c:pt idx="2253">
                  <c:v>5235.3478373546495</c:v>
                </c:pt>
                <c:pt idx="2254">
                  <c:v>5229.6976158311109</c:v>
                </c:pt>
                <c:pt idx="2255">
                  <c:v>5225.3560205918293</c:v>
                </c:pt>
                <c:pt idx="2256">
                  <c:v>5220.0339979819237</c:v>
                </c:pt>
                <c:pt idx="2257">
                  <c:v>5215.1484497866986</c:v>
                </c:pt>
                <c:pt idx="2258">
                  <c:v>5209.8625068398915</c:v>
                </c:pt>
                <c:pt idx="2259">
                  <c:v>5204.7562325506688</c:v>
                </c:pt>
                <c:pt idx="2260">
                  <c:v>5200.1829363153229</c:v>
                </c:pt>
                <c:pt idx="2261">
                  <c:v>5195.3357221198548</c:v>
                </c:pt>
                <c:pt idx="2262">
                  <c:v>5190.2296784529108</c:v>
                </c:pt>
                <c:pt idx="2263">
                  <c:v>5185.3519562368483</c:v>
                </c:pt>
                <c:pt idx="2264">
                  <c:v>5179.9372304620783</c:v>
                </c:pt>
                <c:pt idx="2265">
                  <c:v>5175.0340364769891</c:v>
                </c:pt>
                <c:pt idx="2266">
                  <c:v>5170.1514853158114</c:v>
                </c:pt>
                <c:pt idx="2267">
                  <c:v>5164.6887488735356</c:v>
                </c:pt>
                <c:pt idx="2268">
                  <c:v>5159.6917142702632</c:v>
                </c:pt>
                <c:pt idx="2269">
                  <c:v>5154.9541696492142</c:v>
                </c:pt>
                <c:pt idx="2270">
                  <c:v>5150.2239036988185</c:v>
                </c:pt>
                <c:pt idx="2271">
                  <c:v>5145.3280568866658</c:v>
                </c:pt>
                <c:pt idx="2272">
                  <c:v>5140.2416968643874</c:v>
                </c:pt>
                <c:pt idx="2273">
                  <c:v>5134.8735096292558</c:v>
                </c:pt>
                <c:pt idx="2274">
                  <c:v>5129.7280354913246</c:v>
                </c:pt>
                <c:pt idx="2275">
                  <c:v>5125.3610745699871</c:v>
                </c:pt>
                <c:pt idx="2276">
                  <c:v>5119.7142172945341</c:v>
                </c:pt>
                <c:pt idx="2277">
                  <c:v>5115.0961617179673</c:v>
                </c:pt>
                <c:pt idx="2278">
                  <c:v>5110.0892054229562</c:v>
                </c:pt>
                <c:pt idx="2279">
                  <c:v>5105.2355480582301</c:v>
                </c:pt>
                <c:pt idx="2280">
                  <c:v>5100.3771732140103</c:v>
                </c:pt>
                <c:pt idx="2281">
                  <c:v>5095.0437463246335</c:v>
                </c:pt>
                <c:pt idx="2282">
                  <c:v>5090.3879877674817</c:v>
                </c:pt>
                <c:pt idx="2283">
                  <c:v>5085.291879757101</c:v>
                </c:pt>
                <c:pt idx="2284">
                  <c:v>5080.1464056191708</c:v>
                </c:pt>
                <c:pt idx="2285">
                  <c:v>5075.245975226122</c:v>
                </c:pt>
                <c:pt idx="2286">
                  <c:v>5069.9036337683428</c:v>
                </c:pt>
                <c:pt idx="2287">
                  <c:v>5065.0507854565431</c:v>
                </c:pt>
                <c:pt idx="2288">
                  <c:v>5059.8580265783767</c:v>
                </c:pt>
                <c:pt idx="2289">
                  <c:v>5054.9578192122326</c:v>
                </c:pt>
                <c:pt idx="2290">
                  <c:v>5050.1976101149758</c:v>
                </c:pt>
                <c:pt idx="2291">
                  <c:v>5045.2222887822354</c:v>
                </c:pt>
                <c:pt idx="2292">
                  <c:v>5039.9795868623287</c:v>
                </c:pt>
                <c:pt idx="2293">
                  <c:v>5034.9020530865209</c:v>
                </c:pt>
                <c:pt idx="2294">
                  <c:v>5030.0995808392681</c:v>
                </c:pt>
                <c:pt idx="2295">
                  <c:v>5025.2613063149329</c:v>
                </c:pt>
                <c:pt idx="2296">
                  <c:v>5020.2775220484455</c:v>
                </c:pt>
                <c:pt idx="2297">
                  <c:v>5015.2086530791576</c:v>
                </c:pt>
                <c:pt idx="2298">
                  <c:v>5010.1503581975885</c:v>
                </c:pt>
                <c:pt idx="2299">
                  <c:v>5005.3632854565431</c:v>
                </c:pt>
                <c:pt idx="2300">
                  <c:v>4999.8770090674461</c:v>
                </c:pt>
                <c:pt idx="2301">
                  <c:v>4995.4161840414381</c:v>
                </c:pt>
                <c:pt idx="2302">
                  <c:v>4990.4105438570023</c:v>
                </c:pt>
                <c:pt idx="2303">
                  <c:v>4985.4544893886632</c:v>
                </c:pt>
                <c:pt idx="2304">
                  <c:v>4980.2533883433689</c:v>
                </c:pt>
                <c:pt idx="2305">
                  <c:v>4974.8342874897144</c:v>
                </c:pt>
                <c:pt idx="2306">
                  <c:v>4969.8827106719764</c:v>
                </c:pt>
                <c:pt idx="2307">
                  <c:v>4964.8270555422987</c:v>
                </c:pt>
                <c:pt idx="2308">
                  <c:v>4959.6815814043675</c:v>
                </c:pt>
                <c:pt idx="2309">
                  <c:v>4954.8680812052871</c:v>
                </c:pt>
                <c:pt idx="2310">
                  <c:v>4950.2161818632558</c:v>
                </c:pt>
                <c:pt idx="2311">
                  <c:v>4945.027873812377</c:v>
                </c:pt>
                <c:pt idx="2312">
                  <c:v>4939.7467804347216</c:v>
                </c:pt>
                <c:pt idx="2313">
                  <c:v>4934.6995892138521</c:v>
                </c:pt>
                <c:pt idx="2314">
                  <c:v>4929.9378011507088</c:v>
                </c:pt>
                <c:pt idx="2315">
                  <c:v>4925.4115841858165</c:v>
                </c:pt>
                <c:pt idx="2316">
                  <c:v>4920.4510475262496</c:v>
                </c:pt>
                <c:pt idx="2317">
                  <c:v>4914.9438859530692</c:v>
                </c:pt>
                <c:pt idx="2318">
                  <c:v>4910.2205399045824</c:v>
                </c:pt>
                <c:pt idx="2319">
                  <c:v>4904.7705699627004</c:v>
                </c:pt>
                <c:pt idx="2320">
                  <c:v>4900.2841045523082</c:v>
                </c:pt>
                <c:pt idx="2321">
                  <c:v>4894.9366676209165</c:v>
                </c:pt>
                <c:pt idx="2322">
                  <c:v>4890.0311476881125</c:v>
                </c:pt>
                <c:pt idx="2323">
                  <c:v>4885.0552193721869</c:v>
                </c:pt>
                <c:pt idx="2324">
                  <c:v>4879.9097452342558</c:v>
                </c:pt>
                <c:pt idx="2325">
                  <c:v>4874.8346041402301</c:v>
                </c:pt>
                <c:pt idx="2326">
                  <c:v>4869.8928988679563</c:v>
                </c:pt>
                <c:pt idx="2327">
                  <c:v>4865.0022802210851</c:v>
                </c:pt>
                <c:pt idx="2328">
                  <c:v>4860.2781589763345</c:v>
                </c:pt>
                <c:pt idx="2329">
                  <c:v>4854.8138787369153</c:v>
                </c:pt>
                <c:pt idx="2330">
                  <c:v>4849.8742079847425</c:v>
                </c:pt>
                <c:pt idx="2331">
                  <c:v>4845.1164498592498</c:v>
                </c:pt>
                <c:pt idx="2332">
                  <c:v>4840.1446844710836</c:v>
                </c:pt>
                <c:pt idx="2333">
                  <c:v>4834.9411928563877</c:v>
                </c:pt>
                <c:pt idx="2334">
                  <c:v>4830.3937189474982</c:v>
                </c:pt>
                <c:pt idx="2335">
                  <c:v>4825.4428235262985</c:v>
                </c:pt>
                <c:pt idx="2336">
                  <c:v>4819.8775760434364</c:v>
                </c:pt>
                <c:pt idx="2337">
                  <c:v>4815.2557198143204</c:v>
                </c:pt>
                <c:pt idx="2338">
                  <c:v>4809.8901823604456</c:v>
                </c:pt>
                <c:pt idx="2339">
                  <c:v>4805.3160022123648</c:v>
                </c:pt>
                <c:pt idx="2340">
                  <c:v>4800.1705280744336</c:v>
                </c:pt>
                <c:pt idx="2341">
                  <c:v>4795.0250539365024</c:v>
                </c:pt>
                <c:pt idx="2342">
                  <c:v>4790.3655075793486</c:v>
                </c:pt>
                <c:pt idx="2343">
                  <c:v>4784.98884400934</c:v>
                </c:pt>
                <c:pt idx="2344">
                  <c:v>4780.3969618469091</c:v>
                </c:pt>
                <c:pt idx="2345">
                  <c:v>4774.7415142070686</c:v>
                </c:pt>
                <c:pt idx="2346">
                  <c:v>4770.3444510346271</c:v>
                </c:pt>
                <c:pt idx="2347">
                  <c:v>4764.8473395943911</c:v>
                </c:pt>
                <c:pt idx="2348">
                  <c:v>4760.2554906302057</c:v>
                </c:pt>
                <c:pt idx="2349">
                  <c:v>4754.809561425418</c:v>
                </c:pt>
                <c:pt idx="2350">
                  <c:v>4750.1938648309633</c:v>
                </c:pt>
                <c:pt idx="2351">
                  <c:v>4745.4454685523688</c:v>
                </c:pt>
                <c:pt idx="2352">
                  <c:v>4739.7610614330188</c:v>
                </c:pt>
                <c:pt idx="2353">
                  <c:v>4735.2997155170005</c:v>
                </c:pt>
                <c:pt idx="2354">
                  <c:v>4730.2934045989841</c:v>
                </c:pt>
                <c:pt idx="2355">
                  <c:v>4724.7127941054323</c:v>
                </c:pt>
                <c:pt idx="2356">
                  <c:v>4719.7586042018293</c:v>
                </c:pt>
                <c:pt idx="2357">
                  <c:v>4714.990103066034</c:v>
                </c:pt>
                <c:pt idx="2358">
                  <c:v>4710.3307652202993</c:v>
                </c:pt>
                <c:pt idx="2359">
                  <c:v>4704.8098114338691</c:v>
                </c:pt>
                <c:pt idx="2360">
                  <c:v>4699.7178745015299</c:v>
                </c:pt>
                <c:pt idx="2361">
                  <c:v>4694.920494386266</c:v>
                </c:pt>
                <c:pt idx="2362">
                  <c:v>4689.7750202483348</c:v>
                </c:pt>
                <c:pt idx="2363">
                  <c:v>4685.362891252792</c:v>
                </c:pt>
                <c:pt idx="2364">
                  <c:v>4680.1115355718002</c:v>
                </c:pt>
                <c:pt idx="2365">
                  <c:v>4674.7982835354014</c:v>
                </c:pt>
                <c:pt idx="2366">
                  <c:v>4669.7668631729975</c:v>
                </c:pt>
                <c:pt idx="2367">
                  <c:v>4664.6846395210559</c:v>
                </c:pt>
                <c:pt idx="2368">
                  <c:v>4660.2556331818942</c:v>
                </c:pt>
                <c:pt idx="2369">
                  <c:v>4655.3488305230212</c:v>
                </c:pt>
                <c:pt idx="2370">
                  <c:v>4650.3500590594895</c:v>
                </c:pt>
                <c:pt idx="2371">
                  <c:v>4644.8666245174691</c:v>
                </c:pt>
                <c:pt idx="2372">
                  <c:v>4640.2701108367464</c:v>
                </c:pt>
                <c:pt idx="2373">
                  <c:v>4634.913636645696</c:v>
                </c:pt>
                <c:pt idx="2374">
                  <c:v>4629.8600557280724</c:v>
                </c:pt>
                <c:pt idx="2375">
                  <c:v>4624.7888393906032</c:v>
                </c:pt>
                <c:pt idx="2376">
                  <c:v>4619.9555390787709</c:v>
                </c:pt>
                <c:pt idx="2377">
                  <c:v>4615.0491141249431</c:v>
                </c:pt>
                <c:pt idx="2378">
                  <c:v>4609.9760851497149</c:v>
                </c:pt>
                <c:pt idx="2379">
                  <c:v>4605.1414262687385</c:v>
                </c:pt>
                <c:pt idx="2380">
                  <c:v>4600.0163057280724</c:v>
                </c:pt>
                <c:pt idx="2381">
                  <c:v>4595.3534055652817</c:v>
                </c:pt>
                <c:pt idx="2382">
                  <c:v>4589.9642538348426</c:v>
                </c:pt>
                <c:pt idx="2383">
                  <c:v>4585.3746992705555</c:v>
                </c:pt>
                <c:pt idx="2384">
                  <c:v>4580.3916764730593</c:v>
                </c:pt>
                <c:pt idx="2385">
                  <c:v>4575.2462023351281</c:v>
                </c:pt>
                <c:pt idx="2386">
                  <c:v>4569.704833382275</c:v>
                </c:pt>
                <c:pt idx="2387">
                  <c:v>4564.8624412451936</c:v>
                </c:pt>
                <c:pt idx="2388">
                  <c:v>4559.8061400707375</c:v>
                </c:pt>
                <c:pt idx="2389">
                  <c:v>4555.0574701702799</c:v>
                </c:pt>
                <c:pt idx="2390">
                  <c:v>4549.7458992340471</c:v>
                </c:pt>
                <c:pt idx="2391">
                  <c:v>4545.0032994180665</c:v>
                </c:pt>
                <c:pt idx="2392">
                  <c:v>4539.667112922044</c:v>
                </c:pt>
                <c:pt idx="2393">
                  <c:v>4534.7567421032099</c:v>
                </c:pt>
                <c:pt idx="2394">
                  <c:v>4530.1700799009868</c:v>
                </c:pt>
                <c:pt idx="2395">
                  <c:v>4525.2949457241248</c:v>
                </c:pt>
                <c:pt idx="2396">
                  <c:v>4519.9096595508909</c:v>
                </c:pt>
                <c:pt idx="2397">
                  <c:v>4515.1309461416768</c:v>
                </c:pt>
                <c:pt idx="2398">
                  <c:v>4509.9504160197166</c:v>
                </c:pt>
                <c:pt idx="2399">
                  <c:v>4504.7379221826905</c:v>
                </c:pt>
                <c:pt idx="2400">
                  <c:v>4499.6945237278842</c:v>
                </c:pt>
                <c:pt idx="2401">
                  <c:v>4495.1677401470906</c:v>
                </c:pt>
                <c:pt idx="2402">
                  <c:v>4490.4326702796079</c:v>
                </c:pt>
                <c:pt idx="2403">
                  <c:v>4484.6822176569449</c:v>
                </c:pt>
                <c:pt idx="2404">
                  <c:v>4480.0875809312975</c:v>
                </c:pt>
                <c:pt idx="2405">
                  <c:v>4475.4148260592738</c:v>
                </c:pt>
                <c:pt idx="2406">
                  <c:v>4470.1587950160383</c:v>
                </c:pt>
                <c:pt idx="2407">
                  <c:v>4465.4422799819422</c:v>
                </c:pt>
                <c:pt idx="2408">
                  <c:v>4459.9443665894723</c:v>
                </c:pt>
                <c:pt idx="2409">
                  <c:v>4455.391394153391</c:v>
                </c:pt>
                <c:pt idx="2410">
                  <c:v>4450.4505488850091</c:v>
                </c:pt>
                <c:pt idx="2411">
                  <c:v>4444.9036807433395</c:v>
                </c:pt>
                <c:pt idx="2412">
                  <c:v>4440.0421308740661</c:v>
                </c:pt>
                <c:pt idx="2413">
                  <c:v>4435.4045216458771</c:v>
                </c:pt>
                <c:pt idx="2414">
                  <c:v>4430.4035617612008</c:v>
                </c:pt>
                <c:pt idx="2415">
                  <c:v>4425.0235184903977</c:v>
                </c:pt>
                <c:pt idx="2416">
                  <c:v>4420.1636072831188</c:v>
                </c:pt>
                <c:pt idx="2417">
                  <c:v>4415.3310642163779</c:v>
                </c:pt>
                <c:pt idx="2418">
                  <c:v>4410.3015287303142</c:v>
                </c:pt>
                <c:pt idx="2419">
                  <c:v>4405.1131745336506</c:v>
                </c:pt>
                <c:pt idx="2420">
                  <c:v>4400.4500908497248</c:v>
                </c:pt>
                <c:pt idx="2421">
                  <c:v>4394.9324269414174</c:v>
                </c:pt>
                <c:pt idx="2422">
                  <c:v>4389.8910614812157</c:v>
                </c:pt>
                <c:pt idx="2423">
                  <c:v>4384.6755558001532</c:v>
                </c:pt>
                <c:pt idx="2424">
                  <c:v>4380.0797955835706</c:v>
                </c:pt>
                <c:pt idx="2425">
                  <c:v>4374.8636868433741</c:v>
                </c:pt>
                <c:pt idx="2426">
                  <c:v>4369.9760293272902</c:v>
                </c:pt>
                <c:pt idx="2427">
                  <c:v>4364.9117045904795</c:v>
                </c:pt>
                <c:pt idx="2428">
                  <c:v>4360.156205369618</c:v>
                </c:pt>
                <c:pt idx="2429">
                  <c:v>4355.3306331451877</c:v>
                </c:pt>
                <c:pt idx="2430">
                  <c:v>4349.7938166504837</c:v>
                </c:pt>
                <c:pt idx="2431">
                  <c:v>4345.2033508965387</c:v>
                </c:pt>
                <c:pt idx="2432">
                  <c:v>4340.4501303050392</c:v>
                </c:pt>
                <c:pt idx="2433">
                  <c:v>4335.2216078845304</c:v>
                </c:pt>
                <c:pt idx="2434">
                  <c:v>4330.2018984643137</c:v>
                </c:pt>
                <c:pt idx="2435">
                  <c:v>4325.3910484820753</c:v>
                </c:pt>
                <c:pt idx="2436">
                  <c:v>4319.9552157510898</c:v>
                </c:pt>
                <c:pt idx="2437">
                  <c:v>4315.0423203169612</c:v>
                </c:pt>
                <c:pt idx="2438">
                  <c:v>4309.6965217618854</c:v>
                </c:pt>
                <c:pt idx="2439">
                  <c:v>4304.9121234894574</c:v>
                </c:pt>
                <c:pt idx="2440">
                  <c:v>4300.1249545972778</c:v>
                </c:pt>
                <c:pt idx="2441">
                  <c:v>4295.3899708910512</c:v>
                </c:pt>
                <c:pt idx="2442">
                  <c:v>4289.8788103079332</c:v>
                </c:pt>
                <c:pt idx="2443">
                  <c:v>4285.2968899523494</c:v>
                </c:pt>
                <c:pt idx="2444">
                  <c:v>4279.9185302418946</c:v>
                </c:pt>
                <c:pt idx="2445">
                  <c:v>4275.3725491714795</c:v>
                </c:pt>
                <c:pt idx="2446">
                  <c:v>4270.2812045972778</c:v>
                </c:pt>
                <c:pt idx="2447">
                  <c:v>4265.2606835976594</c:v>
                </c:pt>
                <c:pt idx="2448">
                  <c:v>4260.3593294762195</c:v>
                </c:pt>
                <c:pt idx="2449">
                  <c:v>4255.3229527549147</c:v>
                </c:pt>
                <c:pt idx="2450">
                  <c:v>4249.9580473918995</c:v>
                </c:pt>
                <c:pt idx="2451">
                  <c:v>4245.2621196912396</c:v>
                </c:pt>
                <c:pt idx="2452">
                  <c:v>4240.1010198208096</c:v>
                </c:pt>
                <c:pt idx="2453">
                  <c:v>4235.0362972277953</c:v>
                </c:pt>
                <c:pt idx="2454">
                  <c:v>4229.9922146675835</c:v>
                </c:pt>
                <c:pt idx="2455">
                  <c:v>4224.7144774390335</c:v>
                </c:pt>
                <c:pt idx="2456">
                  <c:v>4220.2310302418946</c:v>
                </c:pt>
                <c:pt idx="2457">
                  <c:v>4214.7548878941398</c:v>
                </c:pt>
                <c:pt idx="2458">
                  <c:v>4209.7428286029481</c:v>
                </c:pt>
                <c:pt idx="2459">
                  <c:v>4205.4482304593466</c:v>
                </c:pt>
                <c:pt idx="2460">
                  <c:v>4199.8725408525079</c:v>
                </c:pt>
                <c:pt idx="2461">
                  <c:v>4194.7280007882127</c:v>
                </c:pt>
                <c:pt idx="2462">
                  <c:v>4190.037721810555</c:v>
                </c:pt>
                <c:pt idx="2463">
                  <c:v>4184.8785871232376</c:v>
                </c:pt>
                <c:pt idx="2464">
                  <c:v>4180.428983302053</c:v>
                </c:pt>
                <c:pt idx="2465">
                  <c:v>4175.0649465994184</c:v>
                </c:pt>
                <c:pt idx="2466">
                  <c:v>4170.2444008772145</c:v>
                </c:pt>
                <c:pt idx="2467">
                  <c:v>4164.7011136129868</c:v>
                </c:pt>
                <c:pt idx="2468">
                  <c:v>4159.683071184586</c:v>
                </c:pt>
                <c:pt idx="2469">
                  <c:v>4154.6858510513421</c:v>
                </c:pt>
                <c:pt idx="2470">
                  <c:v>4149.6821308098852</c:v>
                </c:pt>
                <c:pt idx="2471">
                  <c:v>4145.1007087865637</c:v>
                </c:pt>
                <c:pt idx="2472">
                  <c:v>4140.0480119368785</c:v>
                </c:pt>
                <c:pt idx="2473">
                  <c:v>4135.3640799195973</c:v>
                </c:pt>
                <c:pt idx="2474">
                  <c:v>4130.2335369840957</c:v>
                </c:pt>
                <c:pt idx="2475">
                  <c:v>4124.7555198035498</c:v>
                </c:pt>
                <c:pt idx="2476">
                  <c:v>4119.8317148093774</c:v>
                </c:pt>
                <c:pt idx="2477">
                  <c:v>4115.2305603779805</c:v>
                </c:pt>
                <c:pt idx="2478">
                  <c:v>4109.7084124584762</c:v>
                </c:pt>
                <c:pt idx="2479">
                  <c:v>4105.0722950274294</c:v>
                </c:pt>
                <c:pt idx="2480">
                  <c:v>4100.1891941096774</c:v>
                </c:pt>
                <c:pt idx="2481">
                  <c:v>4095.3980920101285</c:v>
                </c:pt>
                <c:pt idx="2482">
                  <c:v>4090.1818957290584</c:v>
                </c:pt>
                <c:pt idx="2483">
                  <c:v>4085.1884431254953</c:v>
                </c:pt>
                <c:pt idx="2484">
                  <c:v>4080.1618979623418</c:v>
                </c:pt>
                <c:pt idx="2485">
                  <c:v>4074.9003555450909</c:v>
                </c:pt>
                <c:pt idx="2486">
                  <c:v>4070.3253691279647</c:v>
                </c:pt>
                <c:pt idx="2487">
                  <c:v>4064.9504753828332</c:v>
                </c:pt>
                <c:pt idx="2488">
                  <c:v>4060.3750248252995</c:v>
                </c:pt>
                <c:pt idx="2489">
                  <c:v>4055.1182889571555</c:v>
                </c:pt>
                <c:pt idx="2490">
                  <c:v>4050.4322795139042</c:v>
                </c:pt>
                <c:pt idx="2491">
                  <c:v>4045.0428837476202</c:v>
                </c:pt>
                <c:pt idx="2492">
                  <c:v>4039.9823285509601</c:v>
                </c:pt>
                <c:pt idx="2493">
                  <c:v>4035.0011436385953</c:v>
                </c:pt>
                <c:pt idx="2494">
                  <c:v>4030.3512385681374</c:v>
                </c:pt>
                <c:pt idx="2495">
                  <c:v>4024.7924279501422</c:v>
                </c:pt>
                <c:pt idx="2496">
                  <c:v>4019.7286595179912</c:v>
                </c:pt>
                <c:pt idx="2497">
                  <c:v>4015.3272726895379</c:v>
                </c:pt>
                <c:pt idx="2498">
                  <c:v>4010.4030912986859</c:v>
                </c:pt>
                <c:pt idx="2499">
                  <c:v>4004.8149527372811</c:v>
                </c:pt>
                <c:pt idx="2500">
                  <c:v>3999.7464527062839</c:v>
                </c:pt>
                <c:pt idx="2501">
                  <c:v>3995.4090175293882</c:v>
                </c:pt>
                <c:pt idx="2502">
                  <c:v>3989.9646450720238</c:v>
                </c:pt>
                <c:pt idx="2503">
                  <c:v>3985.1022861827532</c:v>
                </c:pt>
                <c:pt idx="2504">
                  <c:v>3979.7022521077643</c:v>
                </c:pt>
                <c:pt idx="2505">
                  <c:v>3975.1821438562943</c:v>
                </c:pt>
                <c:pt idx="2506">
                  <c:v>3969.9435749495428</c:v>
                </c:pt>
                <c:pt idx="2507">
                  <c:v>3964.7981008116121</c:v>
                </c:pt>
                <c:pt idx="2508">
                  <c:v>3960.1364633316234</c:v>
                </c:pt>
                <c:pt idx="2509">
                  <c:v>3954.7657687854003</c:v>
                </c:pt>
                <c:pt idx="2510">
                  <c:v>3950.0352271339161</c:v>
                </c:pt>
                <c:pt idx="2511">
                  <c:v>3944.6620685818607</c:v>
                </c:pt>
                <c:pt idx="2512">
                  <c:v>3939.98197859935</c:v>
                </c:pt>
                <c:pt idx="2513">
                  <c:v>3934.9884778987721</c:v>
                </c:pt>
                <c:pt idx="2514">
                  <c:v>3929.9889813059208</c:v>
                </c:pt>
                <c:pt idx="2515">
                  <c:v>3925.4147861827532</c:v>
                </c:pt>
                <c:pt idx="2516">
                  <c:v>3919.9064612421294</c:v>
                </c:pt>
                <c:pt idx="2517">
                  <c:v>3915.2837027372811</c:v>
                </c:pt>
                <c:pt idx="2518">
                  <c:v>3909.7730119975736</c:v>
                </c:pt>
                <c:pt idx="2519">
                  <c:v>3905.0697285683527</c:v>
                </c:pt>
                <c:pt idx="2520">
                  <c:v>3900.0686519998826</c:v>
                </c:pt>
                <c:pt idx="2521">
                  <c:v>3895.2879209340927</c:v>
                </c:pt>
                <c:pt idx="2522">
                  <c:v>3889.6991511848619</c:v>
                </c:pt>
                <c:pt idx="2523">
                  <c:v>3884.6952345481141</c:v>
                </c:pt>
                <c:pt idx="2524">
                  <c:v>3880.4372977365856</c:v>
                </c:pt>
                <c:pt idx="2525">
                  <c:v>3875.1490044614193</c:v>
                </c:pt>
                <c:pt idx="2526">
                  <c:v>3869.7820797332006</c:v>
                </c:pt>
                <c:pt idx="2527">
                  <c:v>3865.4441709340927</c:v>
                </c:pt>
                <c:pt idx="2528">
                  <c:v>3859.9339537240207</c:v>
                </c:pt>
                <c:pt idx="2529">
                  <c:v>3855.452120977664</c:v>
                </c:pt>
                <c:pt idx="2530">
                  <c:v>3850.3820412799087</c:v>
                </c:pt>
                <c:pt idx="2531">
                  <c:v>3845.4572278987721</c:v>
                </c:pt>
                <c:pt idx="2532">
                  <c:v>3840.2367544304216</c:v>
                </c:pt>
                <c:pt idx="2533">
                  <c:v>3834.935359231069</c:v>
                </c:pt>
                <c:pt idx="2534">
                  <c:v>3829.9010085523746</c:v>
                </c:pt>
                <c:pt idx="2535">
                  <c:v>3825.2903150614561</c:v>
                </c:pt>
                <c:pt idx="2536">
                  <c:v>3820.4047090093036</c:v>
                </c:pt>
                <c:pt idx="2537">
                  <c:v>3814.8088722336761</c:v>
                </c:pt>
                <c:pt idx="2538">
                  <c:v>3810.2418176308893</c:v>
                </c:pt>
                <c:pt idx="2539">
                  <c:v>3804.9682865955106</c:v>
                </c:pt>
                <c:pt idx="2540">
                  <c:v>3800.0117419096923</c:v>
                </c:pt>
                <c:pt idx="2541">
                  <c:v>3794.9978176919085</c:v>
                </c:pt>
                <c:pt idx="2542">
                  <c:v>3789.6654464523226</c:v>
                </c:pt>
                <c:pt idx="2543">
                  <c:v>3785.020843949239</c:v>
                </c:pt>
                <c:pt idx="2544">
                  <c:v>3780.0943668789932</c:v>
                </c:pt>
                <c:pt idx="2545">
                  <c:v>3775.3207582455061</c:v>
                </c:pt>
                <c:pt idx="2546">
                  <c:v>3769.8034186031309</c:v>
                </c:pt>
                <c:pt idx="2547">
                  <c:v>3764.6579444651998</c:v>
                </c:pt>
                <c:pt idx="2548">
                  <c:v>3759.6651006750453</c:v>
                </c:pt>
                <c:pt idx="2549">
                  <c:v>3754.9580175030064</c:v>
                </c:pt>
                <c:pt idx="2550">
                  <c:v>3750.0030637427344</c:v>
                </c:pt>
                <c:pt idx="2551">
                  <c:v>3744.8673799228609</c:v>
                </c:pt>
                <c:pt idx="2552">
                  <c:v>3739.6565072283206</c:v>
                </c:pt>
                <c:pt idx="2553">
                  <c:v>3734.7722278636061</c:v>
                </c:pt>
                <c:pt idx="2554">
                  <c:v>3730.0110644825081</c:v>
                </c:pt>
                <c:pt idx="2555">
                  <c:v>3724.9851007356538</c:v>
                </c:pt>
                <c:pt idx="2556">
                  <c:v>3720.3319248230805</c:v>
                </c:pt>
                <c:pt idx="2557">
                  <c:v>3715.3479941413543</c:v>
                </c:pt>
                <c:pt idx="2558">
                  <c:v>3709.8781557849302</c:v>
                </c:pt>
                <c:pt idx="2559">
                  <c:v>3704.784631658546</c:v>
                </c:pt>
                <c:pt idx="2560">
                  <c:v>3699.8035763285952</c:v>
                </c:pt>
                <c:pt idx="2561">
                  <c:v>3695.3609380554099</c:v>
                </c:pt>
                <c:pt idx="2562">
                  <c:v>3689.66143382774</c:v>
                </c:pt>
                <c:pt idx="2563">
                  <c:v>3685.3509586002738</c:v>
                </c:pt>
                <c:pt idx="2564">
                  <c:v>3679.9170272586689</c:v>
                </c:pt>
                <c:pt idx="2565">
                  <c:v>3674.7715531207377</c:v>
                </c:pt>
                <c:pt idx="2566">
                  <c:v>3670.1338506750453</c:v>
                </c:pt>
                <c:pt idx="2567">
                  <c:v>3665.3993241516359</c:v>
                </c:pt>
                <c:pt idx="2568">
                  <c:v>3659.8320182984926</c:v>
                </c:pt>
                <c:pt idx="2569">
                  <c:v>3654.8399937459239</c:v>
                </c:pt>
                <c:pt idx="2570">
                  <c:v>3649.7868121998172</c:v>
                </c:pt>
                <c:pt idx="2571">
                  <c:v>3645.2409778636061</c:v>
                </c:pt>
                <c:pt idx="2572">
                  <c:v>3640.1160763285952</c:v>
                </c:pt>
                <c:pt idx="2573">
                  <c:v>3634.7444430530791</c:v>
                </c:pt>
                <c:pt idx="2574">
                  <c:v>3629.9112213393146</c:v>
                </c:pt>
                <c:pt idx="2575">
                  <c:v>3624.8284596898088</c:v>
                </c:pt>
                <c:pt idx="2576">
                  <c:v>3620.3966450200396</c:v>
                </c:pt>
                <c:pt idx="2577">
                  <c:v>3614.8742947086002</c:v>
                </c:pt>
                <c:pt idx="2578">
                  <c:v>3609.888131155381</c:v>
                </c:pt>
                <c:pt idx="2579">
                  <c:v>3604.9602226062466</c:v>
                </c:pt>
                <c:pt idx="2580">
                  <c:v>3599.9813780527334</c:v>
                </c:pt>
                <c:pt idx="2581">
                  <c:v>3595.3679026056016</c:v>
                </c:pt>
                <c:pt idx="2582">
                  <c:v>3590.2224284676704</c:v>
                </c:pt>
                <c:pt idx="2583">
                  <c:v>3584.8615454700621</c:v>
                </c:pt>
                <c:pt idx="2584">
                  <c:v>3580.3141082063421</c:v>
                </c:pt>
                <c:pt idx="2585">
                  <c:v>3575.3346524943445</c:v>
                </c:pt>
                <c:pt idx="2586">
                  <c:v>3570.3539169621295</c:v>
                </c:pt>
                <c:pt idx="2587">
                  <c:v>3565.1552941605614</c:v>
                </c:pt>
                <c:pt idx="2588">
                  <c:v>3560.332268846531</c:v>
                </c:pt>
                <c:pt idx="2589">
                  <c:v>3554.850011413947</c:v>
                </c:pt>
                <c:pt idx="2590">
                  <c:v>3550.3872232595836</c:v>
                </c:pt>
                <c:pt idx="2591">
                  <c:v>3544.8694072992407</c:v>
                </c:pt>
                <c:pt idx="2592">
                  <c:v>3540.2856030473881</c:v>
                </c:pt>
                <c:pt idx="2593">
                  <c:v>3535.3115441605614</c:v>
                </c:pt>
                <c:pt idx="2594">
                  <c:v>3529.8385109688911</c:v>
                </c:pt>
                <c:pt idx="2595">
                  <c:v>3525.1740454700621</c:v>
                </c:pt>
                <c:pt idx="2596">
                  <c:v>3519.7353497870922</c:v>
                </c:pt>
                <c:pt idx="2597">
                  <c:v>3514.88529638608</c:v>
                </c:pt>
                <c:pt idx="2598">
                  <c:v>3510.1667060106483</c:v>
                </c:pt>
                <c:pt idx="2599">
                  <c:v>3504.8078302308827</c:v>
                </c:pt>
                <c:pt idx="2600">
                  <c:v>3500.3382196579596</c:v>
                </c:pt>
                <c:pt idx="2601">
                  <c:v>3494.6532233500302</c:v>
                </c:pt>
                <c:pt idx="2602">
                  <c:v>3489.7481742043628</c:v>
                </c:pt>
                <c:pt idx="2603">
                  <c:v>3485.2089450234666</c:v>
                </c:pt>
                <c:pt idx="2604">
                  <c:v>3480.2148353329144</c:v>
                </c:pt>
                <c:pt idx="2605">
                  <c:v>3474.7881089387888</c:v>
                </c:pt>
                <c:pt idx="2606">
                  <c:v>3470.2070131855621</c:v>
                </c:pt>
                <c:pt idx="2607">
                  <c:v>3464.807087190803</c:v>
                </c:pt>
                <c:pt idx="2608">
                  <c:v>3459.8757384329315</c:v>
                </c:pt>
                <c:pt idx="2609">
                  <c:v>3454.7705907717691</c:v>
                </c:pt>
                <c:pt idx="2610">
                  <c:v>3450.3997596045961</c:v>
                </c:pt>
                <c:pt idx="2611">
                  <c:v>3444.6891599753999</c:v>
                </c:pt>
                <c:pt idx="2612">
                  <c:v>3439.9845156344504</c:v>
                </c:pt>
                <c:pt idx="2613">
                  <c:v>3435.434201037906</c:v>
                </c:pt>
                <c:pt idx="2614">
                  <c:v>3429.8002636083447</c:v>
                </c:pt>
                <c:pt idx="2615">
                  <c:v>3425.0146847601582</c:v>
                </c:pt>
                <c:pt idx="2616">
                  <c:v>3420.3829341222786</c:v>
                </c:pt>
                <c:pt idx="2617">
                  <c:v>3414.6742081922512</c:v>
                </c:pt>
                <c:pt idx="2618">
                  <c:v>3409.7419746908381</c:v>
                </c:pt>
                <c:pt idx="2619">
                  <c:v>3404.9856319550204</c:v>
                </c:pt>
                <c:pt idx="2620">
                  <c:v>3399.8010375705544</c:v>
                </c:pt>
                <c:pt idx="2621">
                  <c:v>3394.8286389149412</c:v>
                </c:pt>
                <c:pt idx="2622">
                  <c:v>3389.8972901570692</c:v>
                </c:pt>
                <c:pt idx="2623">
                  <c:v>3385.1382937141179</c:v>
                </c:pt>
                <c:pt idx="2624">
                  <c:v>3379.6885662190002</c:v>
                </c:pt>
                <c:pt idx="2625">
                  <c:v>3374.8770502379371</c:v>
                </c:pt>
                <c:pt idx="2626">
                  <c:v>3369.7315761000059</c:v>
                </c:pt>
                <c:pt idx="2627">
                  <c:v>3364.7511604284355</c:v>
                </c:pt>
                <c:pt idx="2628">
                  <c:v>3359.8760242623066</c:v>
                </c:pt>
                <c:pt idx="2629">
                  <c:v>3355.4237377379845</c:v>
                </c:pt>
                <c:pt idx="2630">
                  <c:v>3349.6851758117</c:v>
                </c:pt>
                <c:pt idx="2631">
                  <c:v>3344.7575858060086</c:v>
                </c:pt>
                <c:pt idx="2632">
                  <c:v>3340.3618028902506</c:v>
                </c:pt>
                <c:pt idx="2633">
                  <c:v>3334.9340624716547</c:v>
                </c:pt>
                <c:pt idx="2634">
                  <c:v>3330.1609301561352</c:v>
                </c:pt>
                <c:pt idx="2635">
                  <c:v>3325.3870834336662</c:v>
                </c:pt>
                <c:pt idx="2636">
                  <c:v>3320.3231144694687</c:v>
                </c:pt>
                <c:pt idx="2637">
                  <c:v>3315.326149053531</c:v>
                </c:pt>
                <c:pt idx="2638">
                  <c:v>3310.1020220572054</c:v>
                </c:pt>
                <c:pt idx="2639">
                  <c:v>3305.3090713103261</c:v>
                </c:pt>
                <c:pt idx="2640">
                  <c:v>3300.4453865744431</c:v>
                </c:pt>
                <c:pt idx="2641">
                  <c:v>3294.9851139140014</c:v>
                </c:pt>
                <c:pt idx="2642">
                  <c:v>3290.0074661297576</c:v>
                </c:pt>
                <c:pt idx="2643">
                  <c:v>3284.8429403733103</c:v>
                </c:pt>
                <c:pt idx="2644">
                  <c:v>3280.2516756964242</c:v>
                </c:pt>
                <c:pt idx="2645">
                  <c:v>3274.7536145715671</c:v>
                </c:pt>
                <c:pt idx="2646">
                  <c:v>3269.747164836946</c:v>
                </c:pt>
                <c:pt idx="2647">
                  <c:v>3264.9053466825758</c:v>
                </c:pt>
                <c:pt idx="2648">
                  <c:v>3260.0983175731485</c:v>
                </c:pt>
                <c:pt idx="2649">
                  <c:v>3255.3357116995376</c:v>
                </c:pt>
                <c:pt idx="2650">
                  <c:v>3250.4057265045449</c:v>
                </c:pt>
                <c:pt idx="2651">
                  <c:v>3244.661895159355</c:v>
                </c:pt>
                <c:pt idx="2652">
                  <c:v>3240.1147782286826</c:v>
                </c:pt>
                <c:pt idx="2653">
                  <c:v>3235.184712950429</c:v>
                </c:pt>
                <c:pt idx="2654">
                  <c:v>3230.1307297037765</c:v>
                </c:pt>
                <c:pt idx="2655">
                  <c:v>3225.0687207581436</c:v>
                </c:pt>
                <c:pt idx="2656">
                  <c:v>3219.9619646313381</c:v>
                </c:pt>
                <c:pt idx="2657">
                  <c:v>3214.991495944183</c:v>
                </c:pt>
                <c:pt idx="2658">
                  <c:v>3209.7190179595173</c:v>
                </c:pt>
                <c:pt idx="2659">
                  <c:v>3205.2414621525731</c:v>
                </c:pt>
                <c:pt idx="2660">
                  <c:v>3200.2597674158064</c:v>
                </c:pt>
                <c:pt idx="2661">
                  <c:v>3195.1666429186894</c:v>
                </c:pt>
                <c:pt idx="2662">
                  <c:v>3189.904540536636</c:v>
                </c:pt>
                <c:pt idx="2663">
                  <c:v>3185.1074194674143</c:v>
                </c:pt>
                <c:pt idx="2664">
                  <c:v>3180.2897282786489</c:v>
                </c:pt>
                <c:pt idx="2665">
                  <c:v>3174.8165206940967</c:v>
                </c:pt>
                <c:pt idx="2666">
                  <c:v>3169.6996828250526</c:v>
                </c:pt>
                <c:pt idx="2667">
                  <c:v>3165.3428785224442</c:v>
                </c:pt>
                <c:pt idx="2668">
                  <c:v>3160.0981712650378</c:v>
                </c:pt>
                <c:pt idx="2669">
                  <c:v>3154.702106730907</c:v>
                </c:pt>
                <c:pt idx="2670">
                  <c:v>3149.8423173070719</c:v>
                </c:pt>
                <c:pt idx="2671">
                  <c:v>3145.1542259076614</c:v>
                </c:pt>
                <c:pt idx="2672">
                  <c:v>3139.9421921577741</c:v>
                </c:pt>
                <c:pt idx="2673">
                  <c:v>3135.3627871274343</c:v>
                </c:pt>
                <c:pt idx="2674">
                  <c:v>3129.6855320598329</c:v>
                </c:pt>
                <c:pt idx="2675">
                  <c:v>3124.8420367084454</c:v>
                </c:pt>
                <c:pt idx="2676">
                  <c:v>3119.7461463155964</c:v>
                </c:pt>
                <c:pt idx="2677">
                  <c:v>3115.4415120358262</c:v>
                </c:pt>
                <c:pt idx="2678">
                  <c:v>3109.8967209449775</c:v>
                </c:pt>
                <c:pt idx="2679">
                  <c:v>3105.3605708896503</c:v>
                </c:pt>
                <c:pt idx="2680">
                  <c:v>3100.2150967517191</c:v>
                </c:pt>
                <c:pt idx="2681">
                  <c:v>3094.8978427197644</c:v>
                </c:pt>
                <c:pt idx="2682">
                  <c:v>3090.226559411165</c:v>
                </c:pt>
                <c:pt idx="2683">
                  <c:v>3085.2958716448543</c:v>
                </c:pt>
                <c:pt idx="2684">
                  <c:v>3079.9356111353027</c:v>
                </c:pt>
                <c:pt idx="2685">
                  <c:v>3074.7495061136851</c:v>
                </c:pt>
                <c:pt idx="2686">
                  <c:v>3069.9902908024669</c:v>
                </c:pt>
                <c:pt idx="2687">
                  <c:v>3065.0359944830434</c:v>
                </c:pt>
                <c:pt idx="2688">
                  <c:v>3060.0803984758572</c:v>
                </c:pt>
                <c:pt idx="2689">
                  <c:v>3054.7450462071815</c:v>
                </c:pt>
                <c:pt idx="2690">
                  <c:v>3049.6337357659245</c:v>
                </c:pt>
                <c:pt idx="2691">
                  <c:v>3044.7222592842804</c:v>
                </c:pt>
                <c:pt idx="2692">
                  <c:v>3040.4078618464227</c:v>
                </c:pt>
                <c:pt idx="2693">
                  <c:v>3034.8557432994976</c:v>
                </c:pt>
                <c:pt idx="2694">
                  <c:v>3029.7169578159082</c:v>
                </c:pt>
                <c:pt idx="2695">
                  <c:v>3024.7826306194879</c:v>
                </c:pt>
                <c:pt idx="2696">
                  <c:v>3019.639345399763</c:v>
                </c:pt>
                <c:pt idx="2697">
                  <c:v>3014.6996126060544</c:v>
                </c:pt>
                <c:pt idx="2698">
                  <c:v>3009.7521416759791</c:v>
                </c:pt>
                <c:pt idx="2699">
                  <c:v>3005.0158161775203</c:v>
                </c:pt>
                <c:pt idx="2700">
                  <c:v>2999.8795009354167</c:v>
                </c:pt>
                <c:pt idx="2701">
                  <c:v>2995.147080520891</c:v>
                </c:pt>
                <c:pt idx="2702">
                  <c:v>2990.4133824528667</c:v>
                </c:pt>
                <c:pt idx="2703">
                  <c:v>2985.2668185038001</c:v>
                </c:pt>
                <c:pt idx="2704">
                  <c:v>2979.703694015298</c:v>
                </c:pt>
                <c:pt idx="2705">
                  <c:v>2975.3765171235013</c:v>
                </c:pt>
                <c:pt idx="2706">
                  <c:v>2970.0189290671988</c:v>
                </c:pt>
                <c:pt idx="2707">
                  <c:v>2964.8734549292681</c:v>
                </c:pt>
                <c:pt idx="2708">
                  <c:v>2960.355589951841</c:v>
                </c:pt>
                <c:pt idx="2709">
                  <c:v>2955.4230685038001</c:v>
                </c:pt>
                <c:pt idx="2710">
                  <c:v>2950.0728371302407</c:v>
                </c:pt>
                <c:pt idx="2711">
                  <c:v>2945.1322500322717</c:v>
                </c:pt>
                <c:pt idx="2712">
                  <c:v>2939.987735901143</c:v>
                </c:pt>
                <c:pt idx="2713">
                  <c:v>2935.2517995521102</c:v>
                </c:pt>
                <c:pt idx="2714">
                  <c:v>2929.6873605631067</c:v>
                </c:pt>
                <c:pt idx="2715">
                  <c:v>2925.1616681532291</c:v>
                </c:pt>
                <c:pt idx="2716">
                  <c:v>2920.2290871302407</c:v>
                </c:pt>
                <c:pt idx="2717">
                  <c:v>2914.8759046065388</c:v>
                </c:pt>
                <c:pt idx="2718">
                  <c:v>2909.9347280338907</c:v>
                </c:pt>
                <c:pt idx="2719">
                  <c:v>2904.9611540161573</c:v>
                </c:pt>
                <c:pt idx="2720">
                  <c:v>2900.3939199213455</c:v>
                </c:pt>
                <c:pt idx="2721">
                  <c:v>2895.2296428834288</c:v>
                </c:pt>
                <c:pt idx="2722">
                  <c:v>2890.0841687454977</c:v>
                </c:pt>
                <c:pt idx="2723">
                  <c:v>2885.1597213582754</c:v>
                </c:pt>
                <c:pt idx="2724">
                  <c:v>2879.8120233696213</c:v>
                </c:pt>
                <c:pt idx="2725">
                  <c:v>2875.0884763762474</c:v>
                </c:pt>
                <c:pt idx="2726">
                  <c:v>2870.1613831337236</c:v>
                </c:pt>
                <c:pt idx="2727">
                  <c:v>2865.0297533957933</c:v>
                </c:pt>
                <c:pt idx="2728">
                  <c:v>2860.3032336808474</c:v>
                </c:pt>
                <c:pt idx="2729">
                  <c:v>2855.3721795810502</c:v>
                </c:pt>
                <c:pt idx="2730">
                  <c:v>2850.447058838969</c:v>
                </c:pt>
                <c:pt idx="2731">
                  <c:v>2845.3099219520759</c:v>
                </c:pt>
                <c:pt idx="2732">
                  <c:v>2839.9596905785165</c:v>
                </c:pt>
                <c:pt idx="2733">
                  <c:v>2834.8142164405854</c:v>
                </c:pt>
                <c:pt idx="2734">
                  <c:v>2829.665331482166</c:v>
                </c:pt>
                <c:pt idx="2735">
                  <c:v>2825.1205978040466</c:v>
                </c:pt>
                <c:pt idx="2736">
                  <c:v>2819.9527961361596</c:v>
                </c:pt>
                <c:pt idx="2737">
                  <c:v>2815.4009763762474</c:v>
                </c:pt>
                <c:pt idx="2738">
                  <c:v>2810.4399984812335</c:v>
                </c:pt>
                <c:pt idx="2739">
                  <c:v>2805.2744799574875</c:v>
                </c:pt>
                <c:pt idx="2740">
                  <c:v>2800.3080378830268</c:v>
                </c:pt>
                <c:pt idx="2741">
                  <c:v>2795.1625637450961</c:v>
                </c:pt>
                <c:pt idx="2742">
                  <c:v>2789.8380575436945</c:v>
                </c:pt>
                <c:pt idx="2743">
                  <c:v>2784.7126277915781</c:v>
                </c:pt>
                <c:pt idx="2744">
                  <c:v>2779.8038407061986</c:v>
                </c:pt>
                <c:pt idx="2745">
                  <c:v>2775.2952057402954</c:v>
                </c:pt>
                <c:pt idx="2746">
                  <c:v>2769.9463514620043</c:v>
                </c:pt>
                <c:pt idx="2747">
                  <c:v>2765.4229644822603</c:v>
                </c:pt>
                <c:pt idx="2748">
                  <c:v>2760.2956981579841</c:v>
                </c:pt>
                <c:pt idx="2749">
                  <c:v>2754.9564319896822</c:v>
                </c:pt>
                <c:pt idx="2750">
                  <c:v>2749.7964760581185</c:v>
                </c:pt>
                <c:pt idx="2751">
                  <c:v>2744.7963252852255</c:v>
                </c:pt>
                <c:pt idx="2752">
                  <c:v>2740.171712959765</c:v>
                </c:pt>
                <c:pt idx="2753">
                  <c:v>2735.3623727111935</c:v>
                </c:pt>
                <c:pt idx="2754">
                  <c:v>2730.2168985732624</c:v>
                </c:pt>
                <c:pt idx="2755">
                  <c:v>2725.0714244353312</c:v>
                </c:pt>
                <c:pt idx="2756">
                  <c:v>2719.6806793760375</c:v>
                </c:pt>
                <c:pt idx="2757">
                  <c:v>2715.0650527679804</c:v>
                </c:pt>
                <c:pt idx="2758">
                  <c:v>2709.8377204767471</c:v>
                </c:pt>
                <c:pt idx="2759">
                  <c:v>2705.2476244134268</c:v>
                </c:pt>
                <c:pt idx="2760">
                  <c:v>2700.4380306201351</c:v>
                </c:pt>
                <c:pt idx="2761">
                  <c:v>2695.4070246044575</c:v>
                </c:pt>
                <c:pt idx="2762">
                  <c:v>2690.2615504665264</c:v>
                </c:pt>
                <c:pt idx="2763">
                  <c:v>2684.7356084359308</c:v>
                </c:pt>
                <c:pt idx="2764">
                  <c:v>2679.7542333711367</c:v>
                </c:pt>
                <c:pt idx="2765">
                  <c:v>2674.7715799954944</c:v>
                </c:pt>
                <c:pt idx="2766">
                  <c:v>2670.0594026162426</c:v>
                </c:pt>
                <c:pt idx="2767">
                  <c:v>2664.9666776698145</c:v>
                </c:pt>
                <c:pt idx="2768">
                  <c:v>2660.0876832820954</c:v>
                </c:pt>
                <c:pt idx="2769">
                  <c:v>2655.2058075983105</c:v>
                </c:pt>
                <c:pt idx="2770">
                  <c:v>2650.275501975656</c:v>
                </c:pt>
                <c:pt idx="2771">
                  <c:v>2645.3902604756795</c:v>
                </c:pt>
                <c:pt idx="2772">
                  <c:v>2640.04882878439</c:v>
                </c:pt>
                <c:pt idx="2773">
                  <c:v>2635.3107629498727</c:v>
                </c:pt>
                <c:pt idx="2774">
                  <c:v>2630.435407645245</c:v>
                </c:pt>
                <c:pt idx="2775">
                  <c:v>2625.27982479821</c:v>
                </c:pt>
                <c:pt idx="2776">
                  <c:v>2619.7327177908605</c:v>
                </c:pt>
                <c:pt idx="2777">
                  <c:v>2615.1840512896365</c:v>
                </c:pt>
                <c:pt idx="2778">
                  <c:v>2609.9849028714325</c:v>
                </c:pt>
                <c:pt idx="2779">
                  <c:v>2605.2204846827535</c:v>
                </c:pt>
                <c:pt idx="2780">
                  <c:v>2599.7248645582349</c:v>
                </c:pt>
                <c:pt idx="2781">
                  <c:v>2594.8274132272286</c:v>
                </c:pt>
                <c:pt idx="2782">
                  <c:v>2590.0912630386497</c:v>
                </c:pt>
                <c:pt idx="2783">
                  <c:v>2585.1374635499574</c:v>
                </c:pt>
                <c:pt idx="2784">
                  <c:v>2579.9704861544137</c:v>
                </c:pt>
                <c:pt idx="2785">
                  <c:v>2575.0139700165432</c:v>
                </c:pt>
                <c:pt idx="2786">
                  <c:v>2570.0712156783406</c:v>
                </c:pt>
                <c:pt idx="2787">
                  <c:v>2564.7066995780156</c:v>
                </c:pt>
                <c:pt idx="2788">
                  <c:v>2560.1265656410164</c:v>
                </c:pt>
                <c:pt idx="2789">
                  <c:v>2554.9035458529561</c:v>
                </c:pt>
                <c:pt idx="2790">
                  <c:v>2549.7280685417441</c:v>
                </c:pt>
                <c:pt idx="2791">
                  <c:v>2545.012483799565</c:v>
                </c:pt>
                <c:pt idx="2792">
                  <c:v>2539.8957653648281</c:v>
                </c:pt>
                <c:pt idx="2793">
                  <c:v>2535.3786686022163</c:v>
                </c:pt>
                <c:pt idx="2794">
                  <c:v>2529.9756148828337</c:v>
                </c:pt>
                <c:pt idx="2795">
                  <c:v>2525.3609294082171</c:v>
                </c:pt>
                <c:pt idx="2796">
                  <c:v>2520.3765201017713</c:v>
                </c:pt>
                <c:pt idx="2797">
                  <c:v>2514.9937204744624</c:v>
                </c:pt>
                <c:pt idx="2798">
                  <c:v>2509.8069820525757</c:v>
                </c:pt>
                <c:pt idx="2799">
                  <c:v>2505.4502661337478</c:v>
                </c:pt>
                <c:pt idx="2800">
                  <c:v>2500.3047919958171</c:v>
                </c:pt>
                <c:pt idx="2801">
                  <c:v>2495.2022556588308</c:v>
                </c:pt>
                <c:pt idx="2802">
                  <c:v>2489.9380659437297</c:v>
                </c:pt>
                <c:pt idx="2803">
                  <c:v>2485.0621627397932</c:v>
                </c:pt>
                <c:pt idx="2804">
                  <c:v>2480.0807569944241</c:v>
                </c:pt>
                <c:pt idx="2805">
                  <c:v>2475.0567555748603</c:v>
                </c:pt>
                <c:pt idx="2806">
                  <c:v>2469.9112814369291</c:v>
                </c:pt>
                <c:pt idx="2807">
                  <c:v>2465.4381083059352</c:v>
                </c:pt>
                <c:pt idx="2808">
                  <c:v>2459.8959142369035</c:v>
                </c:pt>
                <c:pt idx="2809">
                  <c:v>2454.7504400989728</c:v>
                </c:pt>
                <c:pt idx="2810">
                  <c:v>2450.398071825909</c:v>
                </c:pt>
                <c:pt idx="2811">
                  <c:v>2445.4106553341776</c:v>
                </c:pt>
                <c:pt idx="2812">
                  <c:v>2439.7851773859948</c:v>
                </c:pt>
                <c:pt idx="2813">
                  <c:v>2435.4267862652027</c:v>
                </c:pt>
                <c:pt idx="2814">
                  <c:v>2430.281312127272</c:v>
                </c:pt>
                <c:pt idx="2815">
                  <c:v>2425.1358379893409</c:v>
                </c:pt>
                <c:pt idx="2816">
                  <c:v>2419.6982049296571</c:v>
                </c:pt>
                <c:pt idx="2817">
                  <c:v>2414.8386641285592</c:v>
                </c:pt>
                <c:pt idx="2818">
                  <c:v>2409.7731301985477</c:v>
                </c:pt>
                <c:pt idx="2819">
                  <c:v>2405.147153260084</c:v>
                </c:pt>
                <c:pt idx="2820">
                  <c:v>2399.7448524815195</c:v>
                </c:pt>
                <c:pt idx="2821">
                  <c:v>2394.9850050017963</c:v>
                </c:pt>
                <c:pt idx="2822">
                  <c:v>2390.3495565711746</c:v>
                </c:pt>
                <c:pt idx="2823">
                  <c:v>2385.4444001892334</c:v>
                </c:pt>
                <c:pt idx="2824">
                  <c:v>2379.7662795703363</c:v>
                </c:pt>
                <c:pt idx="2825">
                  <c:v>2375.3815351800113</c:v>
                </c:pt>
                <c:pt idx="2826">
                  <c:v>2370.1559619718892</c:v>
                </c:pt>
                <c:pt idx="2827">
                  <c:v>2365.010487833958</c:v>
                </c:pt>
                <c:pt idx="2828">
                  <c:v>2360.2897458764701</c:v>
                </c:pt>
                <c:pt idx="2829">
                  <c:v>2354.8503067259339</c:v>
                </c:pt>
                <c:pt idx="2830">
                  <c:v>2350.2547561068013</c:v>
                </c:pt>
                <c:pt idx="2831">
                  <c:v>2344.7569283562825</c:v>
                </c:pt>
                <c:pt idx="2832">
                  <c:v>2339.7927237141575</c:v>
                </c:pt>
                <c:pt idx="2833">
                  <c:v>2334.9560285643424</c:v>
                </c:pt>
                <c:pt idx="2834">
                  <c:v>2330.2753854385869</c:v>
                </c:pt>
                <c:pt idx="2835">
                  <c:v>2325.1466467128234</c:v>
                </c:pt>
                <c:pt idx="2836">
                  <c:v>2320.0011725748923</c:v>
                </c:pt>
                <c:pt idx="2837">
                  <c:v>2315.0583356198408</c:v>
                </c:pt>
                <c:pt idx="2838">
                  <c:v>2309.7248942897322</c:v>
                </c:pt>
                <c:pt idx="2839">
                  <c:v>2305.0195486832567</c:v>
                </c:pt>
                <c:pt idx="2840">
                  <c:v>2300.3022012415931</c:v>
                </c:pt>
                <c:pt idx="2841">
                  <c:v>2294.9432509193566</c:v>
                </c:pt>
                <c:pt idx="2842">
                  <c:v>2289.7910881270836</c:v>
                </c:pt>
                <c:pt idx="2843">
                  <c:v>2285.2673292581399</c:v>
                </c:pt>
                <c:pt idx="2844">
                  <c:v>2280.3339836267683</c:v>
                </c:pt>
                <c:pt idx="2845">
                  <c:v>2275.1924772804532</c:v>
                </c:pt>
                <c:pt idx="2846">
                  <c:v>2270.2421092809686</c:v>
                </c:pt>
                <c:pt idx="2847">
                  <c:v>2265.270684067194</c:v>
                </c:pt>
                <c:pt idx="2848">
                  <c:v>2260.296937162725</c:v>
                </c:pt>
                <c:pt idx="2849">
                  <c:v>2254.7087471988671</c:v>
                </c:pt>
                <c:pt idx="2850">
                  <c:v>2250.3452492175302</c:v>
                </c:pt>
                <c:pt idx="2851">
                  <c:v>2245.345987443076</c:v>
                </c:pt>
                <c:pt idx="2852">
                  <c:v>2239.6696211334556</c:v>
                </c:pt>
                <c:pt idx="2853">
                  <c:v>2235.433209632512</c:v>
                </c:pt>
                <c:pt idx="2854">
                  <c:v>2229.7568350273523</c:v>
                </c:pt>
                <c:pt idx="2855">
                  <c:v>2225.3437628023676</c:v>
                </c:pt>
                <c:pt idx="2856">
                  <c:v>2220.0316897849211</c:v>
                </c:pt>
                <c:pt idx="2857">
                  <c:v>2214.9578040194274</c:v>
                </c:pt>
                <c:pt idx="2858">
                  <c:v>2210.2615895911704</c:v>
                </c:pt>
                <c:pt idx="2859">
                  <c:v>2204.9832595088924</c:v>
                </c:pt>
                <c:pt idx="2860">
                  <c:v>2200.4191406926234</c:v>
                </c:pt>
                <c:pt idx="2861">
                  <c:v>2195.1478374214994</c:v>
                </c:pt>
                <c:pt idx="2862">
                  <c:v>2190.0599981153809</c:v>
                </c:pt>
                <c:pt idx="2863">
                  <c:v>2185.0351924186016</c:v>
                </c:pt>
                <c:pt idx="2864">
                  <c:v>2179.6453289698925</c:v>
                </c:pt>
                <c:pt idx="2865">
                  <c:v>2175.0789180950828</c:v>
                </c:pt>
                <c:pt idx="2866">
                  <c:v>2170.3834755216162</c:v>
                </c:pt>
                <c:pt idx="2867">
                  <c:v>2164.761728635091</c:v>
                </c:pt>
                <c:pt idx="2868">
                  <c:v>2159.8815575425774</c:v>
                </c:pt>
                <c:pt idx="2869">
                  <c:v>2155.0131391456375</c:v>
                </c:pt>
                <c:pt idx="2870">
                  <c:v>2150.1108802547233</c:v>
                </c:pt>
                <c:pt idx="2871">
                  <c:v>2145.1256918857948</c:v>
                </c:pt>
                <c:pt idx="2872">
                  <c:v>2139.7844118262087</c:v>
                </c:pt>
                <c:pt idx="2873">
                  <c:v>2134.7834179747815</c:v>
                </c:pt>
                <c:pt idx="2874">
                  <c:v>2130.2235964093707</c:v>
                </c:pt>
                <c:pt idx="2875">
                  <c:v>2125.0781222714395</c:v>
                </c:pt>
                <c:pt idx="2876">
                  <c:v>2120.427416023726</c:v>
                </c:pt>
                <c:pt idx="2877">
                  <c:v>2114.7422386182534</c:v>
                </c:pt>
                <c:pt idx="2878">
                  <c:v>2109.6426341800648</c:v>
                </c:pt>
                <c:pt idx="2879">
                  <c:v>2105.3293584204775</c:v>
                </c:pt>
                <c:pt idx="2880">
                  <c:v>2099.7452274296479</c:v>
                </c:pt>
                <c:pt idx="2881">
                  <c:v>2095.3858303778306</c:v>
                </c:pt>
                <c:pt idx="2882">
                  <c:v>2090.3878601020706</c:v>
                </c:pt>
                <c:pt idx="2883">
                  <c:v>2085.3334383682668</c:v>
                </c:pt>
                <c:pt idx="2884">
                  <c:v>2080.0150458650373</c:v>
                </c:pt>
                <c:pt idx="2885">
                  <c:v>2075.3218018079615</c:v>
                </c:pt>
                <c:pt idx="2886">
                  <c:v>2069.9167932470368</c:v>
                </c:pt>
                <c:pt idx="2887">
                  <c:v>2065.0308535320996</c:v>
                </c:pt>
                <c:pt idx="2888">
                  <c:v>2060.3364150077064</c:v>
                </c:pt>
                <c:pt idx="2889">
                  <c:v>2054.99808524014</c:v>
                </c:pt>
                <c:pt idx="2890">
                  <c:v>2050.4309241708079</c:v>
                </c:pt>
                <c:pt idx="2891">
                  <c:v>2045.2185173849678</c:v>
                </c:pt>
                <c:pt idx="2892">
                  <c:v>2039.6884324181683</c:v>
                </c:pt>
                <c:pt idx="2893">
                  <c:v>2035.0593185219971</c:v>
                </c:pt>
                <c:pt idx="2894">
                  <c:v>2029.6563412086923</c:v>
                </c:pt>
                <c:pt idx="2895">
                  <c:v>2025.1425791076067</c:v>
                </c:pt>
                <c:pt idx="2896">
                  <c:v>2020.231309201944</c:v>
                </c:pt>
                <c:pt idx="2897">
                  <c:v>2014.9286177444919</c:v>
                </c:pt>
                <c:pt idx="2898">
                  <c:v>2009.7013396037353</c:v>
                </c:pt>
                <c:pt idx="2899">
                  <c:v>2005.0168416336612</c:v>
                </c:pt>
                <c:pt idx="2900">
                  <c:v>2000.0302881910261</c:v>
                </c:pt>
                <c:pt idx="2901">
                  <c:v>1994.8439795021143</c:v>
                </c:pt>
                <c:pt idx="2902">
                  <c:v>1989.7143293432218</c:v>
                </c:pt>
                <c:pt idx="2903">
                  <c:v>1984.9508359143817</c:v>
                </c:pt>
                <c:pt idx="2904">
                  <c:v>1979.9377110886473</c:v>
                </c:pt>
                <c:pt idx="2905">
                  <c:v>1975.4322474506021</c:v>
                </c:pt>
                <c:pt idx="2906">
                  <c:v>1970.2867733126709</c:v>
                </c:pt>
                <c:pt idx="2907">
                  <c:v>1965.4011723788856</c:v>
                </c:pt>
                <c:pt idx="2908">
                  <c:v>1960.2371609908535</c:v>
                </c:pt>
                <c:pt idx="2909">
                  <c:v>1954.780653264213</c:v>
                </c:pt>
                <c:pt idx="2910">
                  <c:v>1949.7949517688635</c:v>
                </c:pt>
                <c:pt idx="2911">
                  <c:v>1945.1354291498637</c:v>
                </c:pt>
                <c:pt idx="2912">
                  <c:v>1939.9192083733185</c:v>
                </c:pt>
                <c:pt idx="2913">
                  <c:v>1934.6258731355704</c:v>
                </c:pt>
                <c:pt idx="2914">
                  <c:v>1930.1281079454361</c:v>
                </c:pt>
                <c:pt idx="2915">
                  <c:v>1924.6742010392911</c:v>
                </c:pt>
                <c:pt idx="2916">
                  <c:v>1919.6689484194505</c:v>
                </c:pt>
                <c:pt idx="2917">
                  <c:v>1914.7156526230158</c:v>
                </c:pt>
                <c:pt idx="2918">
                  <c:v>1910.11816265022</c:v>
                </c:pt>
                <c:pt idx="2919">
                  <c:v>1904.7336671899423</c:v>
                </c:pt>
                <c:pt idx="2920">
                  <c:v>1900.3195787655186</c:v>
                </c:pt>
                <c:pt idx="2921">
                  <c:v>1895.3296192627085</c:v>
                </c:pt>
                <c:pt idx="2922">
                  <c:v>1889.8025892009975</c:v>
                </c:pt>
                <c:pt idx="2923">
                  <c:v>1885.3043139823371</c:v>
                </c:pt>
                <c:pt idx="2924">
                  <c:v>1880.2317083733187</c:v>
                </c:pt>
                <c:pt idx="2925">
                  <c:v>1874.7730479504849</c:v>
                </c:pt>
                <c:pt idx="2926">
                  <c:v>1870.1466429328304</c:v>
                </c:pt>
                <c:pt idx="2927">
                  <c:v>1864.679090398992</c:v>
                </c:pt>
                <c:pt idx="2928">
                  <c:v>1860.2364922675129</c:v>
                </c:pt>
                <c:pt idx="2929">
                  <c:v>1855.0910181295819</c:v>
                </c:pt>
                <c:pt idx="2930">
                  <c:v>1850.2082145504846</c:v>
                </c:pt>
                <c:pt idx="2931">
                  <c:v>1844.8593994662494</c:v>
                </c:pt>
                <c:pt idx="2932">
                  <c:v>1840.4060374768596</c:v>
                </c:pt>
                <c:pt idx="2933">
                  <c:v>1835.3751157772331</c:v>
                </c:pt>
                <c:pt idx="2934">
                  <c:v>1829.9612765593217</c:v>
                </c:pt>
                <c:pt idx="2935">
                  <c:v>1825.3511709868465</c:v>
                </c:pt>
                <c:pt idx="2936">
                  <c:v>1819.9136827914976</c:v>
                </c:pt>
                <c:pt idx="2937">
                  <c:v>1815.0148017928036</c:v>
                </c:pt>
                <c:pt idx="2938">
                  <c:v>1810.1204147810554</c:v>
                </c:pt>
                <c:pt idx="2939">
                  <c:v>1804.9181447503529</c:v>
                </c:pt>
                <c:pt idx="2940">
                  <c:v>1800.101252761589</c:v>
                </c:pt>
                <c:pt idx="2941">
                  <c:v>1795.2802236944108</c:v>
                </c:pt>
                <c:pt idx="2942">
                  <c:v>1789.6183893147199</c:v>
                </c:pt>
                <c:pt idx="2943">
                  <c:v>1785.4338067984897</c:v>
                </c:pt>
                <c:pt idx="2944">
                  <c:v>1780.0264253283183</c:v>
                </c:pt>
                <c:pt idx="2945">
                  <c:v>1774.6176863986661</c:v>
                </c:pt>
                <c:pt idx="2946">
                  <c:v>1769.8546178874053</c:v>
                </c:pt>
                <c:pt idx="2947">
                  <c:v>1764.6345761592602</c:v>
                </c:pt>
                <c:pt idx="2948">
                  <c:v>1760.1727978416561</c:v>
                </c:pt>
                <c:pt idx="2949">
                  <c:v>1755.0531731007752</c:v>
                </c:pt>
                <c:pt idx="2950">
                  <c:v>1749.9232177822607</c:v>
                </c:pt>
                <c:pt idx="2951">
                  <c:v>1744.8754000490094</c:v>
                </c:pt>
                <c:pt idx="2952">
                  <c:v>1739.7299259110782</c:v>
                </c:pt>
                <c:pt idx="2953">
                  <c:v>1735.0505562749897</c:v>
                </c:pt>
                <c:pt idx="2954">
                  <c:v>1729.7172474317363</c:v>
                </c:pt>
                <c:pt idx="2955">
                  <c:v>1725.2249419201917</c:v>
                </c:pt>
                <c:pt idx="2956">
                  <c:v>1720.0794677822607</c:v>
                </c:pt>
                <c:pt idx="2957">
                  <c:v>1715.0217758365379</c:v>
                </c:pt>
                <c:pt idx="2958">
                  <c:v>1709.6666261164196</c:v>
                </c:pt>
                <c:pt idx="2959">
                  <c:v>1704.6800726737847</c:v>
                </c:pt>
                <c:pt idx="2960">
                  <c:v>1700.1828178226338</c:v>
                </c:pt>
                <c:pt idx="2961">
                  <c:v>1695.1127613224953</c:v>
                </c:pt>
                <c:pt idx="2962">
                  <c:v>1690.0550481052442</c:v>
                </c:pt>
                <c:pt idx="2963">
                  <c:v>1685.0964176899415</c:v>
                </c:pt>
                <c:pt idx="2964">
                  <c:v>1679.6971579340029</c:v>
                </c:pt>
                <c:pt idx="2965">
                  <c:v>1674.8113121018425</c:v>
                </c:pt>
                <c:pt idx="2966">
                  <c:v>1670.0324196115432</c:v>
                </c:pt>
                <c:pt idx="2967">
                  <c:v>1664.846662417059</c:v>
                </c:pt>
                <c:pt idx="2968">
                  <c:v>1659.6198106393249</c:v>
                </c:pt>
                <c:pt idx="2969">
                  <c:v>1654.7684623461187</c:v>
                </c:pt>
                <c:pt idx="2970">
                  <c:v>1649.7318003577082</c:v>
                </c:pt>
                <c:pt idx="2971">
                  <c:v>1645.3276506562204</c:v>
                </c:pt>
                <c:pt idx="2972">
                  <c:v>1639.7944124773878</c:v>
                </c:pt>
                <c:pt idx="2973">
                  <c:v>1634.6489383394567</c:v>
                </c:pt>
                <c:pt idx="2974">
                  <c:v>1630.2630362956077</c:v>
                </c:pt>
                <c:pt idx="2975">
                  <c:v>1624.8438243293754</c:v>
                </c:pt>
                <c:pt idx="2976">
                  <c:v>1620.1677993219921</c:v>
                </c:pt>
                <c:pt idx="2977">
                  <c:v>1614.6487987880914</c:v>
                </c:pt>
                <c:pt idx="2978">
                  <c:v>1610.2514697556062</c:v>
                </c:pt>
                <c:pt idx="2979">
                  <c:v>1605.3846079991276</c:v>
                </c:pt>
                <c:pt idx="2980">
                  <c:v>1600.2391338611965</c:v>
                </c:pt>
                <c:pt idx="2981">
                  <c:v>1594.6275552214231</c:v>
                </c:pt>
                <c:pt idx="2982">
                  <c:v>1590.0443003577082</c:v>
                </c:pt>
                <c:pt idx="2983">
                  <c:v>1585.1785751840612</c:v>
                </c:pt>
                <c:pt idx="2984">
                  <c:v>1579.7363093513572</c:v>
                </c:pt>
                <c:pt idx="2985">
                  <c:v>1575.2267399519853</c:v>
                </c:pt>
                <c:pt idx="2986">
                  <c:v>1569.7118693382577</c:v>
                </c:pt>
                <c:pt idx="2987">
                  <c:v>1565.143551028136</c:v>
                </c:pt>
                <c:pt idx="2988">
                  <c:v>1560.0987269955428</c:v>
                </c:pt>
                <c:pt idx="2989">
                  <c:v>1555.4242486541073</c:v>
                </c:pt>
                <c:pt idx="2990">
                  <c:v>1550.2787745161763</c:v>
                </c:pt>
                <c:pt idx="2991">
                  <c:v>1544.9470954401777</c:v>
                </c:pt>
                <c:pt idx="2992">
                  <c:v>1539.8984027702679</c:v>
                </c:pt>
                <c:pt idx="2993">
                  <c:v>1535.3149537723691</c:v>
                </c:pt>
                <c:pt idx="2994">
                  <c:v>1530.0728508800123</c:v>
                </c:pt>
                <c:pt idx="2995">
                  <c:v>1525.1025140702566</c:v>
                </c:pt>
                <c:pt idx="2996">
                  <c:v>1520.2037334558734</c:v>
                </c:pt>
                <c:pt idx="2997">
                  <c:v>1514.8301760513027</c:v>
                </c:pt>
                <c:pt idx="2998">
                  <c:v>1509.7575704422843</c:v>
                </c:pt>
                <c:pt idx="2999">
                  <c:v>1504.8035113841188</c:v>
                </c:pt>
                <c:pt idx="3000">
                  <c:v>1500.1572054696051</c:v>
                </c:pt>
                <c:pt idx="3001">
                  <c:v>1495.3154028668414</c:v>
                </c:pt>
                <c:pt idx="3002">
                  <c:v>1490.2798843856824</c:v>
                </c:pt>
                <c:pt idx="3003">
                  <c:v>1484.6736899496698</c:v>
                </c:pt>
                <c:pt idx="3004">
                  <c:v>1479.7175033968388</c:v>
                </c:pt>
                <c:pt idx="3005">
                  <c:v>1475.3283261800216</c:v>
                </c:pt>
                <c:pt idx="3006">
                  <c:v>1470.0094246788124</c:v>
                </c:pt>
                <c:pt idx="3007">
                  <c:v>1465.2431568632044</c:v>
                </c:pt>
                <c:pt idx="3008">
                  <c:v>1459.9903617847635</c:v>
                </c:pt>
                <c:pt idx="3009">
                  <c:v>1455.3760927798739</c:v>
                </c:pt>
                <c:pt idx="3010">
                  <c:v>1449.8281086879215</c:v>
                </c:pt>
                <c:pt idx="3011">
                  <c:v>1445.0496125412665</c:v>
                </c:pt>
                <c:pt idx="3012">
                  <c:v>1440.3826365144885</c:v>
                </c:pt>
                <c:pt idx="3013">
                  <c:v>1434.9420234961312</c:v>
                </c:pt>
                <c:pt idx="3014">
                  <c:v>1430.2962948457173</c:v>
                </c:pt>
                <c:pt idx="3015">
                  <c:v>1424.9093165829931</c:v>
                </c:pt>
                <c:pt idx="3016">
                  <c:v>1419.8856803945832</c:v>
                </c:pt>
                <c:pt idx="3017">
                  <c:v>1415.2756247405969</c:v>
                </c:pt>
                <c:pt idx="3018">
                  <c:v>1409.9115241121917</c:v>
                </c:pt>
                <c:pt idx="3019">
                  <c:v>1405.262733018119</c:v>
                </c:pt>
                <c:pt idx="3020">
                  <c:v>1399.7457949162974</c:v>
                </c:pt>
                <c:pt idx="3021">
                  <c:v>1394.7860957802486</c:v>
                </c:pt>
                <c:pt idx="3022">
                  <c:v>1389.6406216423177</c:v>
                </c:pt>
                <c:pt idx="3023">
                  <c:v>1384.9666592769101</c:v>
                </c:pt>
                <c:pt idx="3024">
                  <c:v>1380.2919230263847</c:v>
                </c:pt>
                <c:pt idx="3025">
                  <c:v>1374.9601580157487</c:v>
                </c:pt>
                <c:pt idx="3026">
                  <c:v>1370.0009747505226</c:v>
                </c:pt>
                <c:pt idx="3027">
                  <c:v>1365.227824536563</c:v>
                </c:pt>
                <c:pt idx="3028">
                  <c:v>1360.1681635089014</c:v>
                </c:pt>
                <c:pt idx="3029">
                  <c:v>1355.2082062005497</c:v>
                </c:pt>
                <c:pt idx="3030">
                  <c:v>1349.977435138979</c:v>
                </c:pt>
                <c:pt idx="3031">
                  <c:v>1345.3994803564749</c:v>
                </c:pt>
                <c:pt idx="3032">
                  <c:v>1340.3486415091118</c:v>
                </c:pt>
                <c:pt idx="3033">
                  <c:v>1335.0160181148569</c:v>
                </c:pt>
                <c:pt idx="3034">
                  <c:v>1330.0576932332497</c:v>
                </c:pt>
                <c:pt idx="3035">
                  <c:v>1324.630863521563</c:v>
                </c:pt>
                <c:pt idx="3036">
                  <c:v>1319.7615331368659</c:v>
                </c:pt>
                <c:pt idx="3037">
                  <c:v>1314.9882110010481</c:v>
                </c:pt>
                <c:pt idx="3038">
                  <c:v>1309.9408070879963</c:v>
                </c:pt>
                <c:pt idx="3039">
                  <c:v>1304.6103059625029</c:v>
                </c:pt>
                <c:pt idx="3040">
                  <c:v>1300.3822054903667</c:v>
                </c:pt>
                <c:pt idx="3041">
                  <c:v>1295.1003312944745</c:v>
                </c:pt>
                <c:pt idx="3042">
                  <c:v>1289.6020239774498</c:v>
                </c:pt>
                <c:pt idx="3043">
                  <c:v>1284.6560798814962</c:v>
                </c:pt>
                <c:pt idx="3044">
                  <c:v>1280.0797826813873</c:v>
                </c:pt>
                <c:pt idx="3045">
                  <c:v>1275.2408439504613</c:v>
                </c:pt>
                <c:pt idx="3046">
                  <c:v>1269.7051871412843</c:v>
                </c:pt>
                <c:pt idx="3047">
                  <c:v>1264.6118792829759</c:v>
                </c:pt>
                <c:pt idx="3048">
                  <c:v>1260.2004931617544</c:v>
                </c:pt>
                <c:pt idx="3049">
                  <c:v>1255.1000506165067</c:v>
                </c:pt>
                <c:pt idx="3050">
                  <c:v>1250.3025834458401</c:v>
                </c:pt>
                <c:pt idx="3051">
                  <c:v>1244.8634396643863</c:v>
                </c:pt>
                <c:pt idx="3052">
                  <c:v>1239.9136034209068</c:v>
                </c:pt>
                <c:pt idx="3053">
                  <c:v>1235.4058642995878</c:v>
                </c:pt>
                <c:pt idx="3054">
                  <c:v>1230.064584240002</c:v>
                </c:pt>
                <c:pt idx="3055">
                  <c:v>1224.7232201922182</c:v>
                </c:pt>
                <c:pt idx="3056">
                  <c:v>1219.7736359641399</c:v>
                </c:pt>
                <c:pt idx="3057">
                  <c:v>1214.7726421127122</c:v>
                </c:pt>
                <c:pt idx="3058">
                  <c:v>1210.2955413281152</c:v>
                </c:pt>
                <c:pt idx="3059">
                  <c:v>1204.9000947926786</c:v>
                </c:pt>
                <c:pt idx="3060">
                  <c:v>1199.8521662390187</c:v>
                </c:pt>
                <c:pt idx="3061">
                  <c:v>1194.6582361554595</c:v>
                </c:pt>
                <c:pt idx="3062">
                  <c:v>1189.8910811966309</c:v>
                </c:pt>
                <c:pt idx="3063">
                  <c:v>1185.2884727618864</c:v>
                </c:pt>
                <c:pt idx="3064">
                  <c:v>1180.3743570857855</c:v>
                </c:pt>
                <c:pt idx="3065">
                  <c:v>1175.3148632835685</c:v>
                </c:pt>
                <c:pt idx="3066">
                  <c:v>1169.6877713355918</c:v>
                </c:pt>
                <c:pt idx="3067">
                  <c:v>1165.0841062398997</c:v>
                </c:pt>
                <c:pt idx="3068">
                  <c:v>1159.7324837465728</c:v>
                </c:pt>
                <c:pt idx="3069">
                  <c:v>1154.7329667318445</c:v>
                </c:pt>
                <c:pt idx="3070">
                  <c:v>1150.1655518079615</c:v>
                </c:pt>
                <c:pt idx="3071">
                  <c:v>1144.6347894845544</c:v>
                </c:pt>
                <c:pt idx="3072">
                  <c:v>1140.1327835160018</c:v>
                </c:pt>
                <c:pt idx="3073">
                  <c:v>1135.3729360362786</c:v>
                </c:pt>
                <c:pt idx="3074">
                  <c:v>1130.1609525983247</c:v>
                </c:pt>
                <c:pt idx="3075">
                  <c:v>1124.9468515636568</c:v>
                </c:pt>
                <c:pt idx="3076">
                  <c:v>1119.9932167115721</c:v>
                </c:pt>
                <c:pt idx="3077">
                  <c:v>1114.7765717289462</c:v>
                </c:pt>
                <c:pt idx="3078">
                  <c:v>1109.6728670997461</c:v>
                </c:pt>
                <c:pt idx="3079">
                  <c:v>1104.7483256780063</c:v>
                </c:pt>
                <c:pt idx="3080">
                  <c:v>1100.0863502771531</c:v>
                </c:pt>
                <c:pt idx="3081">
                  <c:v>1094.8543764204542</c:v>
                </c:pt>
                <c:pt idx="3082">
                  <c:v>1089.8971648269969</c:v>
                </c:pt>
                <c:pt idx="3083">
                  <c:v>1085.1279591615712</c:v>
                </c:pt>
                <c:pt idx="3084">
                  <c:v>1080.3584112248398</c:v>
                </c:pt>
                <c:pt idx="3085">
                  <c:v>1075.4007717922311</c:v>
                </c:pt>
                <c:pt idx="3086">
                  <c:v>1070.0674629489779</c:v>
                </c:pt>
                <c:pt idx="3087">
                  <c:v>1064.6338448020551</c:v>
                </c:pt>
                <c:pt idx="3088">
                  <c:v>1060.3883150830356</c:v>
                </c:pt>
                <c:pt idx="3089">
                  <c:v>1054.8976566491808</c:v>
                </c:pt>
                <c:pt idx="3090">
                  <c:v>1050.2155685219971</c:v>
                </c:pt>
                <c:pt idx="3091">
                  <c:v>1045.193388819237</c:v>
                </c:pt>
                <c:pt idx="3092">
                  <c:v>1039.7937914450486</c:v>
                </c:pt>
                <c:pt idx="3093">
                  <c:v>1034.6473966953126</c:v>
                </c:pt>
                <c:pt idx="3094">
                  <c:v>1029.9744009194344</c:v>
                </c:pt>
                <c:pt idx="3095">
                  <c:v>1024.6875800845035</c:v>
                </c:pt>
                <c:pt idx="3096">
                  <c:v>1019.7384451516793</c:v>
                </c:pt>
                <c:pt idx="3097">
                  <c:v>1014.9675267355465</c:v>
                </c:pt>
                <c:pt idx="3098">
                  <c:v>1010.2891852728477</c:v>
                </c:pt>
                <c:pt idx="3099">
                  <c:v>1004.7686412217487</c:v>
                </c:pt>
                <c:pt idx="3100">
                  <c:v>999.81074487659555</c:v>
                </c:pt>
                <c:pt idx="3101">
                  <c:v>995.41472501140856</c:v>
                </c:pt>
                <c:pt idx="3102">
                  <c:v>989.70585301926292</c:v>
                </c:pt>
                <c:pt idx="3103">
                  <c:v>984.93321836057646</c:v>
                </c:pt>
                <c:pt idx="3104">
                  <c:v>980.16545185393932</c:v>
                </c:pt>
                <c:pt idx="3105">
                  <c:v>974.73722777402213</c:v>
                </c:pt>
                <c:pt idx="3106">
                  <c:v>970.2452646731158</c:v>
                </c:pt>
                <c:pt idx="3107">
                  <c:v>965.18842814459197</c:v>
                </c:pt>
                <c:pt idx="3108">
                  <c:v>959.64595498835092</c:v>
                </c:pt>
                <c:pt idx="3109">
                  <c:v>955.30864296181517</c:v>
                </c:pt>
                <c:pt idx="3110">
                  <c:v>949.70500436771033</c:v>
                </c:pt>
                <c:pt idx="3111">
                  <c:v>945.04916921986796</c:v>
                </c:pt>
                <c:pt idx="3112">
                  <c:v>939.73624712237938</c:v>
                </c:pt>
                <c:pt idx="3113">
                  <c:v>935.05354169726309</c:v>
                </c:pt>
                <c:pt idx="3114">
                  <c:v>930.11323857706032</c:v>
                </c:pt>
                <c:pt idx="3115">
                  <c:v>924.9221499359985</c:v>
                </c:pt>
                <c:pt idx="3116">
                  <c:v>920.14801722546929</c:v>
                </c:pt>
                <c:pt idx="3117">
                  <c:v>915.30604728512606</c:v>
                </c:pt>
                <c:pt idx="3118">
                  <c:v>910.21189878234645</c:v>
                </c:pt>
                <c:pt idx="3119">
                  <c:v>904.91942445760242</c:v>
                </c:pt>
                <c:pt idx="3120">
                  <c:v>899.66812342561548</c:v>
                </c:pt>
                <c:pt idx="3121">
                  <c:v>895.00064487738746</c:v>
                </c:pt>
                <c:pt idx="3122">
                  <c:v>890.2507210921018</c:v>
                </c:pt>
                <c:pt idx="3123">
                  <c:v>884.62591268547226</c:v>
                </c:pt>
                <c:pt idx="3124">
                  <c:v>879.63196816128709</c:v>
                </c:pt>
                <c:pt idx="3125">
                  <c:v>874.6350049317856</c:v>
                </c:pt>
                <c:pt idx="3126">
                  <c:v>870.36212466262577</c:v>
                </c:pt>
                <c:pt idx="3127">
                  <c:v>865.42801281278514</c:v>
                </c:pt>
                <c:pt idx="3128">
                  <c:v>859.89345434715369</c:v>
                </c:pt>
                <c:pt idx="3129">
                  <c:v>854.79815581354546</c:v>
                </c:pt>
                <c:pt idx="3130">
                  <c:v>850.15049023642689</c:v>
                </c:pt>
                <c:pt idx="3131">
                  <c:v>844.65808483085198</c:v>
                </c:pt>
                <c:pt idx="3132">
                  <c:v>839.91404884651752</c:v>
                </c:pt>
                <c:pt idx="3133">
                  <c:v>835.05791605812271</c:v>
                </c:pt>
                <c:pt idx="3134">
                  <c:v>830.27473007218759</c:v>
                </c:pt>
                <c:pt idx="3135">
                  <c:v>825.10528310671407</c:v>
                </c:pt>
                <c:pt idx="3136">
                  <c:v>819.95980896878302</c:v>
                </c:pt>
                <c:pt idx="3137">
                  <c:v>814.64944686967692</c:v>
                </c:pt>
                <c:pt idx="3138">
                  <c:v>809.89664361567759</c:v>
                </c:pt>
                <c:pt idx="3139">
                  <c:v>804.64247344192916</c:v>
                </c:pt>
                <c:pt idx="3140">
                  <c:v>800.35240474340083</c:v>
                </c:pt>
                <c:pt idx="3141">
                  <c:v>794.73512632121628</c:v>
                </c:pt>
                <c:pt idx="3142">
                  <c:v>790.30577291690599</c:v>
                </c:pt>
                <c:pt idx="3143">
                  <c:v>785.31751609849584</c:v>
                </c:pt>
                <c:pt idx="3144">
                  <c:v>779.98147658384642</c:v>
                </c:pt>
                <c:pt idx="3145">
                  <c:v>775.21704813422889</c:v>
                </c:pt>
                <c:pt idx="3146">
                  <c:v>769.61340954012405</c:v>
                </c:pt>
                <c:pt idx="3147">
                  <c:v>764.84813000759766</c:v>
                </c:pt>
                <c:pt idx="3148">
                  <c:v>759.89262542786321</c:v>
                </c:pt>
                <c:pt idx="3149">
                  <c:v>754.66662611641959</c:v>
                </c:pt>
                <c:pt idx="3150">
                  <c:v>750.38279884651752</c:v>
                </c:pt>
                <c:pt idx="3151">
                  <c:v>744.68557712375593</c:v>
                </c:pt>
                <c:pt idx="3152">
                  <c:v>739.62831284312404</c:v>
                </c:pt>
                <c:pt idx="3153">
                  <c:v>735.11382439228169</c:v>
                </c:pt>
                <c:pt idx="3154">
                  <c:v>730.27768167561442</c:v>
                </c:pt>
                <c:pt idx="3155">
                  <c:v>724.69759052935922</c:v>
                </c:pt>
                <c:pt idx="3156">
                  <c:v>720.12865139876078</c:v>
                </c:pt>
                <c:pt idx="3157">
                  <c:v>714.65001398487311</c:v>
                </c:pt>
                <c:pt idx="3158">
                  <c:v>710.26901132249554</c:v>
                </c:pt>
                <c:pt idx="3159">
                  <c:v>705.04811954677166</c:v>
                </c:pt>
                <c:pt idx="3160">
                  <c:v>700.39500980000128</c:v>
                </c:pt>
                <c:pt idx="3161">
                  <c:v>695.24953566207023</c:v>
                </c:pt>
                <c:pt idx="3162">
                  <c:v>690.0688407040567</c:v>
                </c:pt>
                <c:pt idx="3163">
                  <c:v>685.13942726082973</c:v>
                </c:pt>
                <c:pt idx="3164">
                  <c:v>680.12739558496753</c:v>
                </c:pt>
                <c:pt idx="3165">
                  <c:v>675.36035357802496</c:v>
                </c:pt>
                <c:pt idx="3166">
                  <c:v>670.04110812325257</c:v>
                </c:pt>
                <c:pt idx="3167">
                  <c:v>664.68122047446241</c:v>
                </c:pt>
                <c:pt idx="3168">
                  <c:v>659.6470075655759</c:v>
                </c:pt>
                <c:pt idx="3169">
                  <c:v>654.79427531440024</c:v>
                </c:pt>
                <c:pt idx="3170">
                  <c:v>649.92525257793272</c:v>
                </c:pt>
                <c:pt idx="3171">
                  <c:v>645.02242283777855</c:v>
                </c:pt>
                <c:pt idx="3172">
                  <c:v>639.89451085900612</c:v>
                </c:pt>
                <c:pt idx="3173">
                  <c:v>634.76453263259975</c:v>
                </c:pt>
                <c:pt idx="3174">
                  <c:v>630.05119724088161</c:v>
                </c:pt>
                <c:pt idx="3175">
                  <c:v>625.1282995915351</c:v>
                </c:pt>
                <c:pt idx="3176">
                  <c:v>619.78447449401381</c:v>
                </c:pt>
                <c:pt idx="3177">
                  <c:v>614.84378022219505</c:v>
                </c:pt>
                <c:pt idx="3178">
                  <c:v>610.29476802064289</c:v>
                </c:pt>
                <c:pt idx="3179">
                  <c:v>604.88772456191646</c:v>
                </c:pt>
                <c:pt idx="3180">
                  <c:v>600.279343029242</c:v>
                </c:pt>
                <c:pt idx="3181">
                  <c:v>594.81403342764497</c:v>
                </c:pt>
                <c:pt idx="3182">
                  <c:v>590.15024732179995</c:v>
                </c:pt>
                <c:pt idx="3183">
                  <c:v>585.01793326510506</c:v>
                </c:pt>
                <c:pt idx="3184">
                  <c:v>580.23639625920919</c:v>
                </c:pt>
                <c:pt idx="3185">
                  <c:v>574.7089414121873</c:v>
                </c:pt>
                <c:pt idx="3186">
                  <c:v>570.01424903324346</c:v>
                </c:pt>
                <c:pt idx="3187">
                  <c:v>564.85887750897359</c:v>
                </c:pt>
                <c:pt idx="3188">
                  <c:v>560.17265721622312</c:v>
                </c:pt>
                <c:pt idx="3189">
                  <c:v>555.20145121423866</c:v>
                </c:pt>
                <c:pt idx="3190">
                  <c:v>549.69742906430361</c:v>
                </c:pt>
                <c:pt idx="3191">
                  <c:v>544.82002483385577</c:v>
                </c:pt>
                <c:pt idx="3192">
                  <c:v>539.76331458111247</c:v>
                </c:pt>
                <c:pt idx="3193">
                  <c:v>534.68791850559523</c:v>
                </c:pt>
                <c:pt idx="3194">
                  <c:v>530.40526740247867</c:v>
                </c:pt>
                <c:pt idx="3195">
                  <c:v>524.86811546475906</c:v>
                </c:pt>
                <c:pt idx="3196">
                  <c:v>520.15214108425937</c:v>
                </c:pt>
                <c:pt idx="3197">
                  <c:v>514.81680208022078</c:v>
                </c:pt>
                <c:pt idx="3198">
                  <c:v>510.29388796330613</c:v>
                </c:pt>
                <c:pt idx="3199">
                  <c:v>505.12411637166105</c:v>
                </c:pt>
                <c:pt idx="3200">
                  <c:v>500.32200176947521</c:v>
                </c:pt>
                <c:pt idx="3201">
                  <c:v>495.1088398636395</c:v>
                </c:pt>
                <c:pt idx="3202">
                  <c:v>489.96336572570846</c:v>
                </c:pt>
                <c:pt idx="3203">
                  <c:v>485.02879048414758</c:v>
                </c:pt>
                <c:pt idx="3204">
                  <c:v>480.06832981189376</c:v>
                </c:pt>
                <c:pt idx="3205">
                  <c:v>475.3180397077557</c:v>
                </c:pt>
                <c:pt idx="3206">
                  <c:v>469.98852330459283</c:v>
                </c:pt>
                <c:pt idx="3207">
                  <c:v>465.05410999384833</c:v>
                </c:pt>
                <c:pt idx="3208">
                  <c:v>459.88161729396256</c:v>
                </c:pt>
                <c:pt idx="3209">
                  <c:v>455.13059929375015</c:v>
                </c:pt>
                <c:pt idx="3210">
                  <c:v>449.80205351470761</c:v>
                </c:pt>
                <c:pt idx="3211">
                  <c:v>445.10491011520429</c:v>
                </c:pt>
                <c:pt idx="3212">
                  <c:v>439.79496031168827</c:v>
                </c:pt>
                <c:pt idx="3213">
                  <c:v>434.83774114318282</c:v>
                </c:pt>
                <c:pt idx="3214">
                  <c:v>429.87922460284346</c:v>
                </c:pt>
                <c:pt idx="3215">
                  <c:v>424.86335266037531</c:v>
                </c:pt>
                <c:pt idx="3216">
                  <c:v>420.0445628474294</c:v>
                </c:pt>
                <c:pt idx="3217">
                  <c:v>414.72086156208167</c:v>
                </c:pt>
                <c:pt idx="3218">
                  <c:v>409.85042687995701</c:v>
                </c:pt>
                <c:pt idx="3219">
                  <c:v>404.75939393242345</c:v>
                </c:pt>
                <c:pt idx="3220">
                  <c:v>399.63810428621218</c:v>
                </c:pt>
                <c:pt idx="3221">
                  <c:v>395.16347655575146</c:v>
                </c:pt>
                <c:pt idx="3222">
                  <c:v>389.66715111344598</c:v>
                </c:pt>
                <c:pt idx="3223">
                  <c:v>385.34320667400908</c:v>
                </c:pt>
                <c:pt idx="3224">
                  <c:v>379.79777678142528</c:v>
                </c:pt>
                <c:pt idx="3225">
                  <c:v>374.86577882780006</c:v>
                </c:pt>
                <c:pt idx="3226">
                  <c:v>370.33371993520137</c:v>
                </c:pt>
                <c:pt idx="3227">
                  <c:v>365.39319002507006</c:v>
                </c:pt>
                <c:pt idx="3228">
                  <c:v>359.82612046175518</c:v>
                </c:pt>
                <c:pt idx="3229">
                  <c:v>354.63268906811692</c:v>
                </c:pt>
                <c:pt idx="3230">
                  <c:v>350.27813426273923</c:v>
                </c:pt>
                <c:pt idx="3231">
                  <c:v>344.94297593942764</c:v>
                </c:pt>
                <c:pt idx="3232">
                  <c:v>339.63143304509629</c:v>
                </c:pt>
                <c:pt idx="3233">
                  <c:v>335.31556827956126</c:v>
                </c:pt>
                <c:pt idx="3234">
                  <c:v>329.65242116666963</c:v>
                </c:pt>
                <c:pt idx="3235">
                  <c:v>325.10964222736476</c:v>
                </c:pt>
                <c:pt idx="3236">
                  <c:v>320.16490051497476</c:v>
                </c:pt>
                <c:pt idx="3237">
                  <c:v>314.70054534176478</c:v>
                </c:pt>
                <c:pt idx="3238">
                  <c:v>310.17897429903047</c:v>
                </c:pt>
                <c:pt idx="3239">
                  <c:v>304.88145725263462</c:v>
                </c:pt>
                <c:pt idx="3240">
                  <c:v>300.35553535090617</c:v>
                </c:pt>
                <c:pt idx="3241">
                  <c:v>295.40531226501497</c:v>
                </c:pt>
                <c:pt idx="3242">
                  <c:v>290.05243631585864</c:v>
                </c:pt>
                <c:pt idx="3243">
                  <c:v>284.66472198859111</c:v>
                </c:pt>
                <c:pt idx="3244">
                  <c:v>279.7609819707202</c:v>
                </c:pt>
                <c:pt idx="3245">
                  <c:v>274.82729655616589</c:v>
                </c:pt>
                <c:pt idx="3246">
                  <c:v>269.86327763179946</c:v>
                </c:pt>
                <c:pt idx="3247">
                  <c:v>264.92277647273869</c:v>
                </c:pt>
                <c:pt idx="3248">
                  <c:v>259.948450130852</c:v>
                </c:pt>
                <c:pt idx="3249">
                  <c:v>255.09307121313</c:v>
                </c:pt>
                <c:pt idx="3250">
                  <c:v>250.22416620239099</c:v>
                </c:pt>
                <c:pt idx="3251">
                  <c:v>244.96782131371856</c:v>
                </c:pt>
                <c:pt idx="3252">
                  <c:v>239.77039716424065</c:v>
                </c:pt>
                <c:pt idx="3253">
                  <c:v>234.84129184583702</c:v>
                </c:pt>
                <c:pt idx="3254">
                  <c:v>230.104700130852</c:v>
                </c:pt>
                <c:pt idx="3255">
                  <c:v>225.29601635547613</c:v>
                </c:pt>
                <c:pt idx="3256">
                  <c:v>219.75692217766561</c:v>
                </c:pt>
                <c:pt idx="3257">
                  <c:v>214.9081964339465</c:v>
                </c:pt>
                <c:pt idx="3258">
                  <c:v>209.79819830813372</c:v>
                </c:pt>
                <c:pt idx="3259">
                  <c:v>204.85889902455517</c:v>
                </c:pt>
                <c:pt idx="3260">
                  <c:v>200.12525915777883</c:v>
                </c:pt>
                <c:pt idx="3261">
                  <c:v>195.39074091759358</c:v>
                </c:pt>
                <c:pt idx="3262">
                  <c:v>190.03982985982623</c:v>
                </c:pt>
                <c:pt idx="3263">
                  <c:v>185.2668223613108</c:v>
                </c:pt>
                <c:pt idx="3264">
                  <c:v>180.29398406077445</c:v>
                </c:pt>
                <c:pt idx="3265">
                  <c:v>175.16483208550909</c:v>
                </c:pt>
                <c:pt idx="3266">
                  <c:v>169.69006024831754</c:v>
                </c:pt>
                <c:pt idx="3267">
                  <c:v>165.04695156757873</c:v>
                </c:pt>
                <c:pt idx="3268">
                  <c:v>159.80596355034683</c:v>
                </c:pt>
                <c:pt idx="3269">
                  <c:v>155.297720449027</c:v>
                </c:pt>
                <c:pt idx="3270">
                  <c:v>149.90893378399039</c:v>
                </c:pt>
                <c:pt idx="3271">
                  <c:v>145.04223546089418</c:v>
                </c:pt>
                <c:pt idx="3272">
                  <c:v>139.97280554751703</c:v>
                </c:pt>
                <c:pt idx="3273">
                  <c:v>134.66580883896901</c:v>
                </c:pt>
                <c:pt idx="3274">
                  <c:v>129.73047450782866</c:v>
                </c:pt>
                <c:pt idx="3275">
                  <c:v>124.98821338463858</c:v>
                </c:pt>
                <c:pt idx="3276">
                  <c:v>119.84916815322951</c:v>
                </c:pt>
                <c:pt idx="3277">
                  <c:v>114.63422164548344</c:v>
                </c:pt>
                <c:pt idx="3278">
                  <c:v>109.82800783821992</c:v>
                </c:pt>
                <c:pt idx="3279">
                  <c:v>104.90753718503211</c:v>
                </c:pt>
                <c:pt idx="3280">
                  <c:v>99.737874985985471</c:v>
                </c:pt>
                <c:pt idx="3281">
                  <c:v>95.105585178683356</c:v>
                </c:pt>
                <c:pt idx="3282">
                  <c:v>90.159346651229143</c:v>
                </c:pt>
                <c:pt idx="3283">
                  <c:v>85.141772099038747</c:v>
                </c:pt>
                <c:pt idx="3284">
                  <c:v>80.032967009549253</c:v>
                </c:pt>
                <c:pt idx="3285">
                  <c:v>75.405267403143526</c:v>
                </c:pt>
                <c:pt idx="3286">
                  <c:v>69.742018733687161</c:v>
                </c:pt>
                <c:pt idx="3287">
                  <c:v>65.192250443800418</c:v>
                </c:pt>
                <c:pt idx="3288">
                  <c:v>60.245178012695</c:v>
                </c:pt>
                <c:pt idx="3289">
                  <c:v>54.603001040944591</c:v>
                </c:pt>
                <c:pt idx="3290">
                  <c:v>49.686516693710693</c:v>
                </c:pt>
                <c:pt idx="3291">
                  <c:v>45.007073823176682</c:v>
                </c:pt>
                <c:pt idx="3292">
                  <c:v>39.646900151010492</c:v>
                </c:pt>
                <c:pt idx="3293">
                  <c:v>34.791394037836227</c:v>
                </c:pt>
                <c:pt idx="3294">
                  <c:v>29.606022088416012</c:v>
                </c:pt>
                <c:pt idx="3295">
                  <c:v>25.156479502114493</c:v>
                </c:pt>
                <c:pt idx="3296">
                  <c:v>19.725471260310542</c:v>
                </c:pt>
                <c:pt idx="3297">
                  <c:v>15.057344365135265</c:v>
                </c:pt>
                <c:pt idx="3298">
                  <c:v>9.9957497157980129</c:v>
                </c:pt>
                <c:pt idx="3299">
                  <c:v>5.345948748163238</c:v>
                </c:pt>
                <c:pt idx="3300">
                  <c:v>-0.26518167438226214</c:v>
                </c:pt>
              </c:numCache>
            </c:numRef>
          </c:xVal>
          <c:yVal>
            <c:numRef>
              <c:f>'dati calibrazione'!$I$2:$I$3302</c:f>
              <c:numCache>
                <c:formatCode>0</c:formatCode>
                <c:ptCount val="3301"/>
                <c:pt idx="0">
                  <c:v>27169.070879363877</c:v>
                </c:pt>
                <c:pt idx="1">
                  <c:v>27131.634673201799</c:v>
                </c:pt>
                <c:pt idx="2">
                  <c:v>27095.649364987417</c:v>
                </c:pt>
                <c:pt idx="3">
                  <c:v>27059.664056773036</c:v>
                </c:pt>
                <c:pt idx="4">
                  <c:v>27023.678748558654</c:v>
                </c:pt>
                <c:pt idx="5">
                  <c:v>26988.317674033548</c:v>
                </c:pt>
                <c:pt idx="6">
                  <c:v>26953.58083319771</c:v>
                </c:pt>
                <c:pt idx="7">
                  <c:v>26920.294890309578</c:v>
                </c:pt>
                <c:pt idx="8">
                  <c:v>26886.806516852284</c:v>
                </c:pt>
                <c:pt idx="9">
                  <c:v>26854.769041342697</c:v>
                </c:pt>
                <c:pt idx="10">
                  <c:v>26822.529135263951</c:v>
                </c:pt>
                <c:pt idx="11">
                  <c:v>26792.364360822179</c:v>
                </c:pt>
                <c:pt idx="12">
                  <c:v>26762.199586380411</c:v>
                </c:pt>
                <c:pt idx="13">
                  <c:v>26733.283279317184</c:v>
                </c:pt>
                <c:pt idx="14">
                  <c:v>26703.540307995529</c:v>
                </c:pt>
                <c:pt idx="15">
                  <c:v>26676.49670200012</c:v>
                </c:pt>
                <c:pt idx="16">
                  <c:v>26650.701563383256</c:v>
                </c:pt>
                <c:pt idx="17">
                  <c:v>26626.576695265052</c:v>
                </c:pt>
                <c:pt idx="18">
                  <c:v>26605.151192473098</c:v>
                </c:pt>
                <c:pt idx="19">
                  <c:v>26585.395960179801</c:v>
                </c:pt>
                <c:pt idx="20">
                  <c:v>26568.137662643596</c:v>
                </c:pt>
                <c:pt idx="21">
                  <c:v>26551.925401916786</c:v>
                </c:pt>
                <c:pt idx="22">
                  <c:v>26537.164039137664</c:v>
                </c:pt>
                <c:pt idx="23">
                  <c:v>26523.651143737101</c:v>
                </c:pt>
                <c:pt idx="24">
                  <c:v>26509.311584078099</c:v>
                </c:pt>
                <c:pt idx="25">
                  <c:v>26495.798688677529</c:v>
                </c:pt>
                <c:pt idx="26">
                  <c:v>26482.285793276962</c:v>
                </c:pt>
                <c:pt idx="27">
                  <c:v>26468.570467307236</c:v>
                </c:pt>
                <c:pt idx="28">
                  <c:v>26455.057571906666</c:v>
                </c:pt>
                <c:pt idx="29">
                  <c:v>26442.168910195367</c:v>
                </c:pt>
                <c:pt idx="30">
                  <c:v>26429.280248484072</c:v>
                </c:pt>
                <c:pt idx="31">
                  <c:v>26416.391586772774</c:v>
                </c:pt>
                <c:pt idx="32">
                  <c:v>26402.676260803048</c:v>
                </c:pt>
                <c:pt idx="33">
                  <c:v>26389.163365402481</c:v>
                </c:pt>
                <c:pt idx="34">
                  <c:v>26373.153535244819</c:v>
                </c:pt>
                <c:pt idx="35">
                  <c:v>26354.022536640794</c:v>
                </c:pt>
                <c:pt idx="36">
                  <c:v>26330.100099091753</c:v>
                </c:pt>
                <c:pt idx="37">
                  <c:v>26299.732894080822</c:v>
                </c:pt>
                <c:pt idx="38">
                  <c:v>26267.071184881963</c:v>
                </c:pt>
                <c:pt idx="39">
                  <c:v>26232.536774615284</c:v>
                </c:pt>
                <c:pt idx="40">
                  <c:v>26198.002364348606</c:v>
                </c:pt>
                <c:pt idx="41">
                  <c:v>26163.467954081927</c:v>
                </c:pt>
                <c:pt idx="42">
                  <c:v>26128.309310125973</c:v>
                </c:pt>
                <c:pt idx="43">
                  <c:v>26094.601564117726</c:v>
                </c:pt>
                <c:pt idx="44">
                  <c:v>26060.067153851047</c:v>
                </c:pt>
                <c:pt idx="45">
                  <c:v>26026.983641532068</c:v>
                </c:pt>
                <c:pt idx="46">
                  <c:v>25993.900129213092</c:v>
                </c:pt>
                <c:pt idx="47">
                  <c:v>25963.313551651205</c:v>
                </c:pt>
                <c:pt idx="48">
                  <c:v>25934.397244587977</c:v>
                </c:pt>
                <c:pt idx="49">
                  <c:v>25909.226339660388</c:v>
                </c:pt>
                <c:pt idx="50">
                  <c:v>25885.72570523146</c:v>
                </c:pt>
                <c:pt idx="51">
                  <c:v>25863.675968750231</c:v>
                </c:pt>
                <c:pt idx="52">
                  <c:v>25841.423801699842</c:v>
                </c:pt>
                <c:pt idx="53">
                  <c:v>25819.998298907889</c:v>
                </c:pt>
                <c:pt idx="54">
                  <c:v>25797.746131857504</c:v>
                </c:pt>
                <c:pt idx="55">
                  <c:v>25775.696395376275</c:v>
                </c:pt>
                <c:pt idx="56">
                  <c:v>25752.195760947347</c:v>
                </c:pt>
                <c:pt idx="57">
                  <c:v>25729.521790776846</c:v>
                </c:pt>
                <c:pt idx="58">
                  <c:v>25706.847820606345</c:v>
                </c:pt>
                <c:pt idx="59">
                  <c:v>25682.72295248814</c:v>
                </c:pt>
                <c:pt idx="60">
                  <c:v>25658.800514939096</c:v>
                </c:pt>
                <c:pt idx="61">
                  <c:v>25635.502311079319</c:v>
                </c:pt>
                <c:pt idx="62">
                  <c:v>25611.579873530278</c:v>
                </c:pt>
                <c:pt idx="63">
                  <c:v>25588.281669670505</c:v>
                </c:pt>
                <c:pt idx="64">
                  <c:v>25564.359232121456</c:v>
                </c:pt>
                <c:pt idx="65">
                  <c:v>25540.436794572415</c:v>
                </c:pt>
                <c:pt idx="66">
                  <c:v>25515.687692764935</c:v>
                </c:pt>
                <c:pt idx="67">
                  <c:v>25491.765255215891</c:v>
                </c:pt>
                <c:pt idx="68">
                  <c:v>25468.045248236001</c:v>
                </c:pt>
                <c:pt idx="69">
                  <c:v>25443.498576997685</c:v>
                </c:pt>
                <c:pt idx="70">
                  <c:v>25419.57613944864</c:v>
                </c:pt>
                <c:pt idx="71">
                  <c:v>25396.075505019711</c:v>
                </c:pt>
                <c:pt idx="72">
                  <c:v>25375.274235917026</c:v>
                </c:pt>
                <c:pt idx="73">
                  <c:v>25354.894769934457</c:v>
                </c:pt>
                <c:pt idx="74">
                  <c:v>25335.139537641164</c:v>
                </c:pt>
                <c:pt idx="75">
                  <c:v>25314.760071658595</c:v>
                </c:pt>
                <c:pt idx="76">
                  <c:v>25294.38060567603</c:v>
                </c:pt>
                <c:pt idx="77">
                  <c:v>25274.827803951892</c:v>
                </c:pt>
                <c:pt idx="78">
                  <c:v>25253.824104280051</c:v>
                </c:pt>
                <c:pt idx="79">
                  <c:v>25232.82040460821</c:v>
                </c:pt>
                <c:pt idx="80">
                  <c:v>25212.019135505529</c:v>
                </c:pt>
                <c:pt idx="81">
                  <c:v>25191.015435833688</c:v>
                </c:pt>
                <c:pt idx="82">
                  <c:v>25170.011736161847</c:v>
                </c:pt>
                <c:pt idx="83">
                  <c:v>25149.008036490006</c:v>
                </c:pt>
                <c:pt idx="84">
                  <c:v>25128.8310010766</c:v>
                </c:pt>
                <c:pt idx="85">
                  <c:v>25107.203067715483</c:v>
                </c:pt>
                <c:pt idx="86">
                  <c:v>25087.026032302074</c:v>
                </c:pt>
                <c:pt idx="87">
                  <c:v>25066.022332630237</c:v>
                </c:pt>
                <c:pt idx="88">
                  <c:v>25045.018632958392</c:v>
                </c:pt>
                <c:pt idx="89">
                  <c:v>25024.014933286555</c:v>
                </c:pt>
                <c:pt idx="90">
                  <c:v>25003.213664183873</c:v>
                </c:pt>
                <c:pt idx="91">
                  <c:v>24982.209964512032</c:v>
                </c:pt>
                <c:pt idx="92">
                  <c:v>24961.206264840192</c:v>
                </c:pt>
                <c:pt idx="93">
                  <c:v>24941.029229426782</c:v>
                </c:pt>
                <c:pt idx="94">
                  <c:v>24919.401296065669</c:v>
                </c:pt>
                <c:pt idx="95">
                  <c:v>24899.22426065226</c:v>
                </c:pt>
                <c:pt idx="96">
                  <c:v>24878.220560980419</c:v>
                </c:pt>
                <c:pt idx="97">
                  <c:v>24857.216861308581</c:v>
                </c:pt>
                <c:pt idx="98">
                  <c:v>24836.415592205896</c:v>
                </c:pt>
                <c:pt idx="99">
                  <c:v>24815.411892534059</c:v>
                </c:pt>
                <c:pt idx="100">
                  <c:v>24794.408192862218</c:v>
                </c:pt>
                <c:pt idx="101">
                  <c:v>24773.606923759533</c:v>
                </c:pt>
                <c:pt idx="102">
                  <c:v>24752.603224087696</c:v>
                </c:pt>
                <c:pt idx="103">
                  <c:v>24731.599524415855</c:v>
                </c:pt>
                <c:pt idx="104">
                  <c:v>24710.79825531317</c:v>
                </c:pt>
                <c:pt idx="105">
                  <c:v>24689.794555641332</c:v>
                </c:pt>
                <c:pt idx="106">
                  <c:v>24669.415089658767</c:v>
                </c:pt>
                <c:pt idx="107">
                  <c:v>24649.238054245354</c:v>
                </c:pt>
                <c:pt idx="108">
                  <c:v>24629.48282195206</c:v>
                </c:pt>
                <c:pt idx="109">
                  <c:v>24609.103355969492</c:v>
                </c:pt>
                <c:pt idx="110">
                  <c:v>24589.348123676198</c:v>
                </c:pt>
                <c:pt idx="111">
                  <c:v>24569.592891382905</c:v>
                </c:pt>
                <c:pt idx="112">
                  <c:v>24550.46189277888</c:v>
                </c:pt>
                <c:pt idx="113">
                  <c:v>24530.706660485583</c:v>
                </c:pt>
                <c:pt idx="114">
                  <c:v>24510.951428192289</c:v>
                </c:pt>
                <c:pt idx="115">
                  <c:v>24490.57196220972</c:v>
                </c:pt>
                <c:pt idx="116">
                  <c:v>24470.816729916427</c:v>
                </c:pt>
                <c:pt idx="117">
                  <c:v>24450.015460813745</c:v>
                </c:pt>
                <c:pt idx="118">
                  <c:v>24427.763293763361</c:v>
                </c:pt>
                <c:pt idx="119">
                  <c:v>24403.840856214316</c:v>
                </c:pt>
                <c:pt idx="120">
                  <c:v>24380.120849234427</c:v>
                </c:pt>
                <c:pt idx="121">
                  <c:v>24354.949944306834</c:v>
                </c:pt>
                <c:pt idx="122">
                  <c:v>24329.981469948401</c:v>
                </c:pt>
                <c:pt idx="123">
                  <c:v>24304.810565020809</c:v>
                </c:pt>
                <c:pt idx="124">
                  <c:v>24280.888127471764</c:v>
                </c:pt>
                <c:pt idx="125">
                  <c:v>24257.589923611991</c:v>
                </c:pt>
                <c:pt idx="126">
                  <c:v>24235.540187130762</c:v>
                </c:pt>
                <c:pt idx="127">
                  <c:v>24213.912253769653</c:v>
                </c:pt>
                <c:pt idx="128">
                  <c:v>24193.110984666964</c:v>
                </c:pt>
                <c:pt idx="129">
                  <c:v>24171.483051305855</c:v>
                </c:pt>
                <c:pt idx="130">
                  <c:v>24150.68178220317</c:v>
                </c:pt>
                <c:pt idx="131">
                  <c:v>24129.053848842061</c:v>
                </c:pt>
                <c:pt idx="132">
                  <c:v>24107.004112360832</c:v>
                </c:pt>
                <c:pt idx="133">
                  <c:v>24084.954375879603</c:v>
                </c:pt>
                <c:pt idx="134">
                  <c:v>24062.280405709102</c:v>
                </c:pt>
                <c:pt idx="135">
                  <c:v>24037.733734470785</c:v>
                </c:pt>
                <c:pt idx="136">
                  <c:v>24013.38949380162</c:v>
                </c:pt>
                <c:pt idx="137">
                  <c:v>23987.796785753915</c:v>
                </c:pt>
                <c:pt idx="138">
                  <c:v>23960.955610327663</c:v>
                </c:pt>
                <c:pt idx="139">
                  <c:v>23934.31686547057</c:v>
                </c:pt>
                <c:pt idx="140">
                  <c:v>23906.227222665773</c:v>
                </c:pt>
                <c:pt idx="141">
                  <c:v>23878.964244119405</c:v>
                </c:pt>
                <c:pt idx="142">
                  <c:v>23851.077031883768</c:v>
                </c:pt>
                <c:pt idx="143">
                  <c:v>23823.189819648127</c:v>
                </c:pt>
                <c:pt idx="144">
                  <c:v>23795.302607412486</c:v>
                </c:pt>
                <c:pt idx="145">
                  <c:v>23767.415395176846</c:v>
                </c:pt>
                <c:pt idx="146">
                  <c:v>23740.152416630477</c:v>
                </c:pt>
                <c:pt idx="147">
                  <c:v>23712.889438084112</c:v>
                </c:pt>
                <c:pt idx="148">
                  <c:v>23686.874926916287</c:v>
                </c:pt>
                <c:pt idx="149">
                  <c:v>23660.86041574847</c:v>
                </c:pt>
                <c:pt idx="150">
                  <c:v>23634.643474011489</c:v>
                </c:pt>
                <c:pt idx="151">
                  <c:v>23609.877430222212</c:v>
                </c:pt>
                <c:pt idx="152">
                  <c:v>23584.284722174503</c:v>
                </c:pt>
                <c:pt idx="153">
                  <c:v>23558.894444695954</c:v>
                </c:pt>
                <c:pt idx="154">
                  <c:v>23534.128400906677</c:v>
                </c:pt>
                <c:pt idx="155">
                  <c:v>23508.535692858972</c:v>
                </c:pt>
                <c:pt idx="156">
                  <c:v>23483.769649069694</c:v>
                </c:pt>
                <c:pt idx="157">
                  <c:v>23458.176941021986</c:v>
                </c:pt>
                <c:pt idx="158">
                  <c:v>23433.410897232709</c:v>
                </c:pt>
                <c:pt idx="159">
                  <c:v>23408.644853443435</c:v>
                </c:pt>
                <c:pt idx="160">
                  <c:v>23383.676379085002</c:v>
                </c:pt>
                <c:pt idx="161">
                  <c:v>23359.534568984993</c:v>
                </c:pt>
                <c:pt idx="162">
                  <c:v>23335.190328315832</c:v>
                </c:pt>
                <c:pt idx="163">
                  <c:v>23312.094555025215</c:v>
                </c:pt>
                <c:pt idx="164">
                  <c:v>23289.420584854717</c:v>
                </c:pt>
                <c:pt idx="165">
                  <c:v>23268.619315752032</c:v>
                </c:pt>
                <c:pt idx="166">
                  <c:v>23248.864083458739</c:v>
                </c:pt>
                <c:pt idx="167">
                  <c:v>23230.15488797483</c:v>
                </c:pt>
                <c:pt idx="168">
                  <c:v>23212.694159869468</c:v>
                </c:pt>
                <c:pt idx="169">
                  <c:v>23195.857665453383</c:v>
                </c:pt>
                <c:pt idx="170">
                  <c:v>23178.194506778862</c:v>
                </c:pt>
                <c:pt idx="171">
                  <c:v>23160.733778673501</c:v>
                </c:pt>
                <c:pt idx="172">
                  <c:v>23142.648816878867</c:v>
                </c:pt>
                <c:pt idx="173">
                  <c:v>23125.18808877351</c:v>
                </c:pt>
                <c:pt idx="174">
                  <c:v>23107.103126978869</c:v>
                </c:pt>
                <c:pt idx="175">
                  <c:v>23089.642398873511</c:v>
                </c:pt>
                <c:pt idx="176">
                  <c:v>23072.18167076815</c:v>
                </c:pt>
                <c:pt idx="177">
                  <c:v>23055.345176352061</c:v>
                </c:pt>
                <c:pt idx="178">
                  <c:v>23038.306251366816</c:v>
                </c:pt>
                <c:pt idx="179">
                  <c:v>23021.469756950726</c:v>
                </c:pt>
                <c:pt idx="180">
                  <c:v>23004.430831965481</c:v>
                </c:pt>
                <c:pt idx="181">
                  <c:v>22988.218571238664</c:v>
                </c:pt>
                <c:pt idx="182">
                  <c:v>22971.179646253418</c:v>
                </c:pt>
                <c:pt idx="183">
                  <c:v>22954.967385526605</c:v>
                </c:pt>
                <c:pt idx="184">
                  <c:v>22937.928460541356</c:v>
                </c:pt>
                <c:pt idx="185">
                  <c:v>22922.340433503814</c:v>
                </c:pt>
                <c:pt idx="186">
                  <c:v>22905.925742207841</c:v>
                </c:pt>
                <c:pt idx="187">
                  <c:v>22890.337715170295</c:v>
                </c:pt>
                <c:pt idx="188">
                  <c:v>22874.547257563594</c:v>
                </c:pt>
                <c:pt idx="189">
                  <c:v>22858.756799956893</c:v>
                </c:pt>
                <c:pt idx="190">
                  <c:v>22842.34210866092</c:v>
                </c:pt>
                <c:pt idx="191">
                  <c:v>22825.505614244834</c:v>
                </c:pt>
                <c:pt idx="192">
                  <c:v>22808.669119828744</c:v>
                </c:pt>
                <c:pt idx="193">
                  <c:v>22791.208391723379</c:v>
                </c:pt>
                <c:pt idx="194">
                  <c:v>22773.123429928746</c:v>
                </c:pt>
                <c:pt idx="195">
                  <c:v>22755.865132392544</c:v>
                </c:pt>
                <c:pt idx="196">
                  <c:v>22737.155936908639</c:v>
                </c:pt>
                <c:pt idx="197">
                  <c:v>22719.070975114002</c:v>
                </c:pt>
                <c:pt idx="198">
                  <c:v>22701.8126775778</c:v>
                </c:pt>
                <c:pt idx="199">
                  <c:v>22683.727715783163</c:v>
                </c:pt>
                <c:pt idx="200">
                  <c:v>22665.018520299258</c:v>
                </c:pt>
                <c:pt idx="201">
                  <c:v>22645.887521695237</c:v>
                </c:pt>
                <c:pt idx="202">
                  <c:v>22625.710486281827</c:v>
                </c:pt>
                <c:pt idx="203">
                  <c:v>22603.036516111326</c:v>
                </c:pt>
                <c:pt idx="204">
                  <c:v>22579.738312251549</c:v>
                </c:pt>
                <c:pt idx="205">
                  <c:v>22556.01830527166</c:v>
                </c:pt>
                <c:pt idx="206">
                  <c:v>22532.298298291775</c:v>
                </c:pt>
                <c:pt idx="207">
                  <c:v>22507.329823933342</c:v>
                </c:pt>
                <c:pt idx="208">
                  <c:v>22482.361349574901</c:v>
                </c:pt>
                <c:pt idx="209">
                  <c:v>22457.392875216472</c:v>
                </c:pt>
                <c:pt idx="210">
                  <c:v>22432.002597737923</c:v>
                </c:pt>
                <c:pt idx="211">
                  <c:v>22405.988086570098</c:v>
                </c:pt>
                <c:pt idx="212">
                  <c:v>22379.973575402277</c:v>
                </c:pt>
                <c:pt idx="213">
                  <c:v>22352.710596855908</c:v>
                </c:pt>
                <c:pt idx="214">
                  <c:v>22325.650048878699</c:v>
                </c:pt>
                <c:pt idx="215">
                  <c:v>22297.965267212217</c:v>
                </c:pt>
                <c:pt idx="216">
                  <c:v>22269.656251856461</c:v>
                </c:pt>
                <c:pt idx="217">
                  <c:v>22240.723002811432</c:v>
                </c:pt>
                <c:pt idx="218">
                  <c:v>22212.616418024831</c:v>
                </c:pt>
                <c:pt idx="219">
                  <c:v>22184.509833238233</c:v>
                </c:pt>
                <c:pt idx="220">
                  <c:v>22157.449285261024</c:v>
                </c:pt>
                <c:pt idx="221">
                  <c:v>22130.186306714659</c:v>
                </c:pt>
                <c:pt idx="222">
                  <c:v>22106.044496614653</c:v>
                </c:pt>
                <c:pt idx="223">
                  <c:v>22082.324489634764</c:v>
                </c:pt>
                <c:pt idx="224">
                  <c:v>22060.477183722694</c:v>
                </c:pt>
                <c:pt idx="225">
                  <c:v>22037.803213552193</c:v>
                </c:pt>
                <c:pt idx="226">
                  <c:v>22016.580141329392</c:v>
                </c:pt>
                <c:pt idx="227">
                  <c:v>21994.530404848163</c:v>
                </c:pt>
                <c:pt idx="228">
                  <c:v>21972.480668366938</c:v>
                </c:pt>
                <c:pt idx="229">
                  <c:v>21950.430931885709</c:v>
                </c:pt>
                <c:pt idx="230">
                  <c:v>21929.207859662907</c:v>
                </c:pt>
                <c:pt idx="231">
                  <c:v>21906.53388949241</c:v>
                </c:pt>
                <c:pt idx="232">
                  <c:v>21884.484153011181</c:v>
                </c:pt>
                <c:pt idx="233">
                  <c:v>21863.261080788379</c:v>
                </c:pt>
                <c:pt idx="234">
                  <c:v>21841.21134430715</c:v>
                </c:pt>
                <c:pt idx="235">
                  <c:v>21819.161607825929</c:v>
                </c:pt>
                <c:pt idx="236">
                  <c:v>21797.938535603127</c:v>
                </c:pt>
                <c:pt idx="237">
                  <c:v>21775.888799121898</c:v>
                </c:pt>
                <c:pt idx="238">
                  <c:v>21753.839062640673</c:v>
                </c:pt>
                <c:pt idx="239">
                  <c:v>21731.789326159444</c:v>
                </c:pt>
                <c:pt idx="240">
                  <c:v>21710.566253936646</c:v>
                </c:pt>
                <c:pt idx="241">
                  <c:v>21688.516517455417</c:v>
                </c:pt>
                <c:pt idx="242">
                  <c:v>21666.669211543343</c:v>
                </c:pt>
                <c:pt idx="243">
                  <c:v>21644.619475062114</c:v>
                </c:pt>
                <c:pt idx="244">
                  <c:v>21622.569738580889</c:v>
                </c:pt>
                <c:pt idx="245">
                  <c:v>21601.346666358088</c:v>
                </c:pt>
                <c:pt idx="246">
                  <c:v>21579.296929876858</c:v>
                </c:pt>
                <c:pt idx="247">
                  <c:v>21557.247193395633</c:v>
                </c:pt>
                <c:pt idx="248">
                  <c:v>21536.024121172835</c:v>
                </c:pt>
                <c:pt idx="249">
                  <c:v>21513.974384691606</c:v>
                </c:pt>
                <c:pt idx="250">
                  <c:v>21491.924648210377</c:v>
                </c:pt>
                <c:pt idx="251">
                  <c:v>21470.077342298307</c:v>
                </c:pt>
                <c:pt idx="252">
                  <c:v>21448.027605817078</c:v>
                </c:pt>
                <c:pt idx="253">
                  <c:v>21426.804533594281</c:v>
                </c:pt>
                <c:pt idx="254">
                  <c:v>21404.754797113052</c:v>
                </c:pt>
                <c:pt idx="255">
                  <c:v>21382.705060631823</c:v>
                </c:pt>
                <c:pt idx="256">
                  <c:v>21361.481988409025</c:v>
                </c:pt>
                <c:pt idx="257">
                  <c:v>21339.432251927796</c:v>
                </c:pt>
                <c:pt idx="258">
                  <c:v>21317.584946015726</c:v>
                </c:pt>
                <c:pt idx="259">
                  <c:v>21295.535209534497</c:v>
                </c:pt>
                <c:pt idx="260">
                  <c:v>21274.312137311703</c:v>
                </c:pt>
                <c:pt idx="261">
                  <c:v>21252.262400830474</c:v>
                </c:pt>
                <c:pt idx="262">
                  <c:v>21230.212664349245</c:v>
                </c:pt>
                <c:pt idx="263">
                  <c:v>21208.989592126443</c:v>
                </c:pt>
                <c:pt idx="264">
                  <c:v>21186.315621955946</c:v>
                </c:pt>
                <c:pt idx="265">
                  <c:v>21165.092549733145</c:v>
                </c:pt>
                <c:pt idx="266">
                  <c:v>21143.245243821075</c:v>
                </c:pt>
                <c:pt idx="267">
                  <c:v>21120.571273650574</c:v>
                </c:pt>
                <c:pt idx="268">
                  <c:v>21098.723967738504</c:v>
                </c:pt>
                <c:pt idx="269">
                  <c:v>21076.252428137155</c:v>
                </c:pt>
                <c:pt idx="270">
                  <c:v>21054.405122225086</c:v>
                </c:pt>
                <c:pt idx="271">
                  <c:v>21032.557816313016</c:v>
                </c:pt>
                <c:pt idx="272">
                  <c:v>21011.132313521059</c:v>
                </c:pt>
                <c:pt idx="273">
                  <c:v>20991.377081227765</c:v>
                </c:pt>
                <c:pt idx="274">
                  <c:v>20971.419418365313</c:v>
                </c:pt>
                <c:pt idx="275">
                  <c:v>20952.710222881407</c:v>
                </c:pt>
                <c:pt idx="276">
                  <c:v>20934.625261086774</c:v>
                </c:pt>
                <c:pt idx="277">
                  <c:v>20916.540299292141</c:v>
                </c:pt>
                <c:pt idx="278">
                  <c:v>20898.455337497504</c:v>
                </c:pt>
                <c:pt idx="279">
                  <c:v>20879.746142013599</c:v>
                </c:pt>
                <c:pt idx="280">
                  <c:v>20861.661180218965</c:v>
                </c:pt>
                <c:pt idx="281">
                  <c:v>20842.327751045785</c:v>
                </c:pt>
                <c:pt idx="282">
                  <c:v>20822.994321872604</c:v>
                </c:pt>
                <c:pt idx="283">
                  <c:v>20804.487556957858</c:v>
                </c:pt>
                <c:pt idx="284">
                  <c:v>20784.529894095405</c:v>
                </c:pt>
                <c:pt idx="285">
                  <c:v>20765.398895491384</c:v>
                </c:pt>
                <c:pt idx="286">
                  <c:v>20745.643663198091</c:v>
                </c:pt>
                <c:pt idx="287">
                  <c:v>20725.888430904793</c:v>
                </c:pt>
                <c:pt idx="288">
                  <c:v>20706.1331986115</c:v>
                </c:pt>
                <c:pt idx="289">
                  <c:v>20685.753732628931</c:v>
                </c:pt>
                <c:pt idx="290">
                  <c:v>20665.998500335638</c:v>
                </c:pt>
                <c:pt idx="291">
                  <c:v>20645.619034353069</c:v>
                </c:pt>
                <c:pt idx="292">
                  <c:v>20626.066232628931</c:v>
                </c:pt>
                <c:pt idx="293">
                  <c:v>20606.311000335638</c:v>
                </c:pt>
                <c:pt idx="294">
                  <c:v>20585.931534353069</c:v>
                </c:pt>
                <c:pt idx="295">
                  <c:v>20565.552068370504</c:v>
                </c:pt>
                <c:pt idx="296">
                  <c:v>20545.172602387935</c:v>
                </c:pt>
                <c:pt idx="297">
                  <c:v>20525.417370094641</c:v>
                </c:pt>
                <c:pt idx="298">
                  <c:v>20505.864568370504</c:v>
                </c:pt>
                <c:pt idx="299">
                  <c:v>20485.485102387935</c:v>
                </c:pt>
                <c:pt idx="300">
                  <c:v>20465.105636405369</c:v>
                </c:pt>
                <c:pt idx="301">
                  <c:v>20445.350404112072</c:v>
                </c:pt>
                <c:pt idx="302">
                  <c:v>20425.595171818779</c:v>
                </c:pt>
                <c:pt idx="303">
                  <c:v>20407.088406904029</c:v>
                </c:pt>
                <c:pt idx="304">
                  <c:v>20389.425248229509</c:v>
                </c:pt>
                <c:pt idx="305">
                  <c:v>20373.432360053652</c:v>
                </c:pt>
                <c:pt idx="306">
                  <c:v>20359.531545496575</c:v>
                </c:pt>
                <c:pt idx="307">
                  <c:v>20347.50343200731</c:v>
                </c:pt>
                <c:pt idx="308">
                  <c:v>20335.897121638161</c:v>
                </c:pt>
                <c:pt idx="309">
                  <c:v>20324.493241838169</c:v>
                </c:pt>
                <c:pt idx="310">
                  <c:v>20312.465128348907</c:v>
                </c:pt>
                <c:pt idx="311">
                  <c:v>20296.894043293163</c:v>
                </c:pt>
                <c:pt idx="312">
                  <c:v>20279.433315187802</c:v>
                </c:pt>
                <c:pt idx="313">
                  <c:v>20257.586009275732</c:v>
                </c:pt>
                <c:pt idx="314">
                  <c:v>20229.479424489131</c:v>
                </c:pt>
                <c:pt idx="315">
                  <c:v>20195.518421966321</c:v>
                </c:pt>
                <c:pt idx="316">
                  <c:v>20155.922374258254</c:v>
                </c:pt>
                <c:pt idx="317">
                  <c:v>20117.152990808616</c:v>
                </c:pt>
                <c:pt idx="318">
                  <c:v>20083.394418854958</c:v>
                </c:pt>
                <c:pt idx="319">
                  <c:v>20057.784768825451</c:v>
                </c:pt>
                <c:pt idx="320">
                  <c:v>20039.699807030815</c:v>
                </c:pt>
                <c:pt idx="321">
                  <c:v>20025.377189353618</c:v>
                </c:pt>
                <c:pt idx="322">
                  <c:v>20010.852141107265</c:v>
                </c:pt>
                <c:pt idx="323">
                  <c:v>19996.107720309956</c:v>
                </c:pt>
                <c:pt idx="324">
                  <c:v>19980.958438374328</c:v>
                </c:pt>
                <c:pt idx="325">
                  <c:v>19968.930324885063</c:v>
                </c:pt>
                <c:pt idx="326">
                  <c:v>19960.462124944082</c:v>
                </c:pt>
                <c:pt idx="327">
                  <c:v>19954.912662880306</c:v>
                </c:pt>
                <c:pt idx="328">
                  <c:v>19947.27112719775</c:v>
                </c:pt>
                <c:pt idx="329">
                  <c:v>19932.52670640044</c:v>
                </c:pt>
                <c:pt idx="330">
                  <c:v>19912.147240417871</c:v>
                </c:pt>
                <c:pt idx="331">
                  <c:v>19890.721737625914</c:v>
                </c:pt>
                <c:pt idx="332">
                  <c:v>19869.920468523233</c:v>
                </c:pt>
                <c:pt idx="333">
                  <c:v>19848.494965731279</c:v>
                </c:pt>
                <c:pt idx="334">
                  <c:v>19827.069462939322</c:v>
                </c:pt>
                <c:pt idx="335">
                  <c:v>19805.222157027249</c:v>
                </c:pt>
                <c:pt idx="336">
                  <c:v>19782.548186856751</c:v>
                </c:pt>
                <c:pt idx="337">
                  <c:v>19761.32511463395</c:v>
                </c:pt>
                <c:pt idx="338">
                  <c:v>19738.651144463449</c:v>
                </c:pt>
                <c:pt idx="339">
                  <c:v>19716.803838551379</c:v>
                </c:pt>
                <c:pt idx="340">
                  <c:v>19694.332298950038</c:v>
                </c:pt>
                <c:pt idx="341">
                  <c:v>19671.658328779537</c:v>
                </c:pt>
                <c:pt idx="342">
                  <c:v>19649.186789178191</c:v>
                </c:pt>
                <c:pt idx="343">
                  <c:v>19627.339483266118</c:v>
                </c:pt>
                <c:pt idx="344">
                  <c:v>19604.665513095621</c:v>
                </c:pt>
                <c:pt idx="345">
                  <c:v>19584.066674562095</c:v>
                </c:pt>
                <c:pt idx="346">
                  <c:v>19563.687208579526</c:v>
                </c:pt>
                <c:pt idx="347">
                  <c:v>19544.353779406345</c:v>
                </c:pt>
                <c:pt idx="348">
                  <c:v>19526.893051300984</c:v>
                </c:pt>
                <c:pt idx="349">
                  <c:v>19510.275929435855</c:v>
                </c:pt>
                <c:pt idx="350">
                  <c:v>19494.90727494927</c:v>
                </c:pt>
                <c:pt idx="351">
                  <c:v>19481.208890961349</c:v>
                </c:pt>
                <c:pt idx="352">
                  <c:v>19468.556543782812</c:v>
                </c:pt>
                <c:pt idx="353">
                  <c:v>19456.730860862703</c:v>
                </c:pt>
                <c:pt idx="354">
                  <c:v>19444.702747373442</c:v>
                </c:pt>
                <c:pt idx="355">
                  <c:v>19431.426166505633</c:v>
                </c:pt>
                <c:pt idx="356">
                  <c:v>19418.976249896252</c:v>
                </c:pt>
                <c:pt idx="357">
                  <c:v>19405.277865908331</c:v>
                </c:pt>
                <c:pt idx="358">
                  <c:v>19391.781912489561</c:v>
                </c:pt>
                <c:pt idx="359">
                  <c:v>19377.459294812368</c:v>
                </c:pt>
                <c:pt idx="360">
                  <c:v>19363.339107704327</c:v>
                </c:pt>
                <c:pt idx="361">
                  <c:v>19349.218920596286</c:v>
                </c:pt>
                <c:pt idx="362">
                  <c:v>19334.474499798973</c:v>
                </c:pt>
                <c:pt idx="363">
                  <c:v>19320.556743260091</c:v>
                </c:pt>
                <c:pt idx="364">
                  <c:v>19305.812322462778</c:v>
                </c:pt>
                <c:pt idx="365">
                  <c:v>19291.067901665465</c:v>
                </c:pt>
                <c:pt idx="366">
                  <c:v>19277.150145126583</c:v>
                </c:pt>
                <c:pt idx="367">
                  <c:v>19261.781490639998</c:v>
                </c:pt>
                <c:pt idx="368">
                  <c:v>19247.863734101116</c:v>
                </c:pt>
                <c:pt idx="369">
                  <c:v>19233.119313303803</c:v>
                </c:pt>
                <c:pt idx="370">
                  <c:v>19218.37489250649</c:v>
                </c:pt>
                <c:pt idx="371">
                  <c:v>19204.457135967608</c:v>
                </c:pt>
                <c:pt idx="372">
                  <c:v>19189.915145739455</c:v>
                </c:pt>
                <c:pt idx="373">
                  <c:v>19175.373155511297</c:v>
                </c:pt>
                <c:pt idx="374">
                  <c:v>19159.582697904596</c:v>
                </c:pt>
                <c:pt idx="375">
                  <c:v>19142.543772919351</c:v>
                </c:pt>
                <c:pt idx="376">
                  <c:v>19124.037008004601</c:v>
                </c:pt>
                <c:pt idx="377">
                  <c:v>19103.657542022036</c:v>
                </c:pt>
                <c:pt idx="378">
                  <c:v>19081.607805540807</c:v>
                </c:pt>
                <c:pt idx="379">
                  <c:v>19056.63933118237</c:v>
                </c:pt>
                <c:pt idx="380">
                  <c:v>19028.330315826617</c:v>
                </c:pt>
                <c:pt idx="381">
                  <c:v>18996.056525784268</c:v>
                </c:pt>
                <c:pt idx="382">
                  <c:v>18962.112465243255</c:v>
                </c:pt>
                <c:pt idx="383">
                  <c:v>18928.168404702246</c:v>
                </c:pt>
                <c:pt idx="384">
                  <c:v>18895.472811539781</c:v>
                </c:pt>
                <c:pt idx="385">
                  <c:v>18864.447488875976</c:v>
                </c:pt>
                <c:pt idx="386">
                  <c:v>18835.294867279987</c:v>
                </c:pt>
                <c:pt idx="387">
                  <c:v>18806.361618234958</c:v>
                </c:pt>
                <c:pt idx="388">
                  <c:v>18778.879267137632</c:v>
                </c:pt>
                <c:pt idx="389">
                  <c:v>18752.442952849695</c:v>
                </c:pt>
                <c:pt idx="390">
                  <c:v>18726.006638561757</c:v>
                </c:pt>
                <c:pt idx="391">
                  <c:v>18700.818791652364</c:v>
                </c:pt>
                <c:pt idx="392">
                  <c:v>18675.428514173815</c:v>
                </c:pt>
                <c:pt idx="393">
                  <c:v>18650.662470384537</c:v>
                </c:pt>
                <c:pt idx="394">
                  <c:v>18626.520660284532</c:v>
                </c:pt>
                <c:pt idx="395">
                  <c:v>18603.627317563074</c:v>
                </c:pt>
                <c:pt idx="396">
                  <c:v>18581.577581081845</c:v>
                </c:pt>
                <c:pt idx="397">
                  <c:v>18562.86838559794</c:v>
                </c:pt>
                <c:pt idx="398">
                  <c:v>18547.499731111355</c:v>
                </c:pt>
                <c:pt idx="399">
                  <c:v>18533.80134712343</c:v>
                </c:pt>
                <c:pt idx="400">
                  <c:v>18519.478729446233</c:v>
                </c:pt>
                <c:pt idx="401">
                  <c:v>18503.06403815026</c:v>
                </c:pt>
                <c:pt idx="402">
                  <c:v>18484.979076355627</c:v>
                </c:pt>
                <c:pt idx="403">
                  <c:v>18465.22384406233</c:v>
                </c:pt>
                <c:pt idx="404">
                  <c:v>18443.37653815026</c:v>
                </c:pt>
                <c:pt idx="405">
                  <c:v>18420.280764859643</c:v>
                </c:pt>
                <c:pt idx="406">
                  <c:v>18395.936524190482</c:v>
                </c:pt>
                <c:pt idx="407">
                  <c:v>18372.418947779748</c:v>
                </c:pt>
                <c:pt idx="408">
                  <c:v>18348.901371369018</c:v>
                </c:pt>
                <c:pt idx="409">
                  <c:v>18324.557130699857</c:v>
                </c:pt>
                <c:pt idx="410">
                  <c:v>18301.039554289124</c:v>
                </c:pt>
                <c:pt idx="411">
                  <c:v>18276.897744189118</c:v>
                </c:pt>
                <c:pt idx="412">
                  <c:v>18253.380167778389</c:v>
                </c:pt>
                <c:pt idx="413">
                  <c:v>18229.035927109227</c:v>
                </c:pt>
                <c:pt idx="414">
                  <c:v>18205.518350698494</c:v>
                </c:pt>
                <c:pt idx="415">
                  <c:v>18181.376540598489</c:v>
                </c:pt>
                <c:pt idx="416">
                  <c:v>18157.858964187759</c:v>
                </c:pt>
                <c:pt idx="417">
                  <c:v>18133.092920398478</c:v>
                </c:pt>
                <c:pt idx="418">
                  <c:v>18109.777774556904</c:v>
                </c:pt>
                <c:pt idx="419">
                  <c:v>18085.011730767626</c:v>
                </c:pt>
                <c:pt idx="420">
                  <c:v>18061.494154356893</c:v>
                </c:pt>
                <c:pt idx="421">
                  <c:v>18037.976577946163</c:v>
                </c:pt>
                <c:pt idx="422">
                  <c:v>18014.880804655546</c:v>
                </c:pt>
                <c:pt idx="423">
                  <c:v>17991.987461934088</c:v>
                </c:pt>
                <c:pt idx="424">
                  <c:v>17968.267454954199</c:v>
                </c:pt>
                <c:pt idx="425">
                  <c:v>17944.749878543465</c:v>
                </c:pt>
                <c:pt idx="426">
                  <c:v>17921.434732701891</c:v>
                </c:pt>
                <c:pt idx="427">
                  <c:v>17897.292922601886</c:v>
                </c:pt>
                <c:pt idx="428">
                  <c:v>17872.526878812609</c:v>
                </c:pt>
                <c:pt idx="429">
                  <c:v>17848.587499281763</c:v>
                </c:pt>
                <c:pt idx="430">
                  <c:v>17824.648119750913</c:v>
                </c:pt>
                <c:pt idx="431">
                  <c:v>17800.708740220067</c:v>
                </c:pt>
                <c:pt idx="432">
                  <c:v>17776.145126999945</c:v>
                </c:pt>
                <c:pt idx="433">
                  <c:v>17751.379083210668</c:v>
                </c:pt>
                <c:pt idx="434">
                  <c:v>17727.439703679822</c:v>
                </c:pt>
                <c:pt idx="435">
                  <c:v>17702.8760904597</c:v>
                </c:pt>
                <c:pt idx="436">
                  <c:v>17678.936710928851</c:v>
                </c:pt>
                <c:pt idx="437">
                  <c:v>17654.997331398004</c:v>
                </c:pt>
                <c:pt idx="438">
                  <c:v>17631.057951867158</c:v>
                </c:pt>
                <c:pt idx="439">
                  <c:v>17606.494338647037</c:v>
                </c:pt>
                <c:pt idx="440">
                  <c:v>17582.554959116191</c:v>
                </c:pt>
                <c:pt idx="441">
                  <c:v>17559.239813274613</c:v>
                </c:pt>
                <c:pt idx="442">
                  <c:v>17536.970704242427</c:v>
                </c:pt>
                <c:pt idx="443">
                  <c:v>17515.123398330354</c:v>
                </c:pt>
                <c:pt idx="444">
                  <c:v>17493.6978955384</c:v>
                </c:pt>
                <c:pt idx="445">
                  <c:v>17472.474823315599</c:v>
                </c:pt>
                <c:pt idx="446">
                  <c:v>17451.049320523645</c:v>
                </c:pt>
                <c:pt idx="447">
                  <c:v>17429.623817731692</c:v>
                </c:pt>
                <c:pt idx="448">
                  <c:v>17408.40074550889</c:v>
                </c:pt>
                <c:pt idx="449">
                  <c:v>17386.975242716937</c:v>
                </c:pt>
                <c:pt idx="450">
                  <c:v>17365.54973992498</c:v>
                </c:pt>
                <c:pt idx="451">
                  <c:v>17344.326667702182</c:v>
                </c:pt>
                <c:pt idx="452">
                  <c:v>17322.901164910225</c:v>
                </c:pt>
                <c:pt idx="453">
                  <c:v>17301.678092687427</c:v>
                </c:pt>
                <c:pt idx="454">
                  <c:v>17280.252589895474</c:v>
                </c:pt>
                <c:pt idx="455">
                  <c:v>17259.653751361944</c:v>
                </c:pt>
                <c:pt idx="456">
                  <c:v>17237.604014880715</c:v>
                </c:pt>
                <c:pt idx="457">
                  <c:v>17217.005176347189</c:v>
                </c:pt>
                <c:pt idx="458">
                  <c:v>17195.579673555236</c:v>
                </c:pt>
                <c:pt idx="459">
                  <c:v>17174.356601332438</c:v>
                </c:pt>
                <c:pt idx="460">
                  <c:v>17152.931098540481</c:v>
                </c:pt>
                <c:pt idx="461">
                  <c:v>17132.332260006955</c:v>
                </c:pt>
                <c:pt idx="462">
                  <c:v>17110.282523525726</c:v>
                </c:pt>
                <c:pt idx="463">
                  <c:v>17089.6836849922</c:v>
                </c:pt>
                <c:pt idx="464">
                  <c:v>17067.633948510971</c:v>
                </c:pt>
                <c:pt idx="465">
                  <c:v>17047.035109977445</c:v>
                </c:pt>
                <c:pt idx="466">
                  <c:v>17025.609607185492</c:v>
                </c:pt>
                <c:pt idx="467">
                  <c:v>17004.386534962694</c:v>
                </c:pt>
                <c:pt idx="468">
                  <c:v>16982.961032170737</c:v>
                </c:pt>
                <c:pt idx="469">
                  <c:v>16962.362193637211</c:v>
                </c:pt>
                <c:pt idx="470">
                  <c:v>16940.312457155982</c:v>
                </c:pt>
                <c:pt idx="471">
                  <c:v>16919.713618622456</c:v>
                </c:pt>
                <c:pt idx="472">
                  <c:v>16898.288115830499</c:v>
                </c:pt>
                <c:pt idx="473">
                  <c:v>16877.065043607701</c:v>
                </c:pt>
                <c:pt idx="474">
                  <c:v>16855.639540815748</c:v>
                </c:pt>
                <c:pt idx="475">
                  <c:v>16834.416468592946</c:v>
                </c:pt>
                <c:pt idx="476">
                  <c:v>16812.990965800993</c:v>
                </c:pt>
                <c:pt idx="477">
                  <c:v>16792.392127267467</c:v>
                </c:pt>
                <c:pt idx="478">
                  <c:v>16771.169055044666</c:v>
                </c:pt>
                <c:pt idx="479">
                  <c:v>16749.743552252708</c:v>
                </c:pt>
                <c:pt idx="480">
                  <c:v>16728.318049460755</c:v>
                </c:pt>
                <c:pt idx="481">
                  <c:v>16707.094977237957</c:v>
                </c:pt>
                <c:pt idx="482">
                  <c:v>16685.669474446004</c:v>
                </c:pt>
                <c:pt idx="483">
                  <c:v>16665.070635912474</c:v>
                </c:pt>
                <c:pt idx="484">
                  <c:v>16643.847563689676</c:v>
                </c:pt>
                <c:pt idx="485">
                  <c:v>16622.422060897719</c:v>
                </c:pt>
                <c:pt idx="486">
                  <c:v>16601.198988674922</c:v>
                </c:pt>
                <c:pt idx="487">
                  <c:v>16579.773485882968</c:v>
                </c:pt>
                <c:pt idx="488">
                  <c:v>16559.174647349442</c:v>
                </c:pt>
                <c:pt idx="489">
                  <c:v>16537.951575126641</c:v>
                </c:pt>
                <c:pt idx="490">
                  <c:v>16516.526072334687</c:v>
                </c:pt>
                <c:pt idx="491">
                  <c:v>16495.10056954273</c:v>
                </c:pt>
                <c:pt idx="492">
                  <c:v>16473.877497319932</c:v>
                </c:pt>
                <c:pt idx="493">
                  <c:v>16453.278658786407</c:v>
                </c:pt>
                <c:pt idx="494">
                  <c:v>16431.853155994449</c:v>
                </c:pt>
                <c:pt idx="495">
                  <c:v>16410.630083771652</c:v>
                </c:pt>
                <c:pt idx="496">
                  <c:v>16389.204580979698</c:v>
                </c:pt>
                <c:pt idx="497">
                  <c:v>16367.981508756897</c:v>
                </c:pt>
                <c:pt idx="498">
                  <c:v>16347.382670223371</c:v>
                </c:pt>
                <c:pt idx="499">
                  <c:v>16325.957167431416</c:v>
                </c:pt>
                <c:pt idx="500">
                  <c:v>16304.734095208616</c:v>
                </c:pt>
                <c:pt idx="501">
                  <c:v>16283.308592416661</c:v>
                </c:pt>
                <c:pt idx="502">
                  <c:v>16262.085520193861</c:v>
                </c:pt>
                <c:pt idx="503">
                  <c:v>16240.238214281791</c:v>
                </c:pt>
                <c:pt idx="504">
                  <c:v>16219.015142058994</c:v>
                </c:pt>
                <c:pt idx="505">
                  <c:v>16197.370266716078</c:v>
                </c:pt>
                <c:pt idx="506">
                  <c:v>16175.522960804006</c:v>
                </c:pt>
                <c:pt idx="507">
                  <c:v>16153.675654891937</c:v>
                </c:pt>
                <c:pt idx="508">
                  <c:v>16132.030779549021</c:v>
                </c:pt>
                <c:pt idx="509">
                  <c:v>16110.385904206107</c:v>
                </c:pt>
                <c:pt idx="510">
                  <c:v>16088.538598294035</c:v>
                </c:pt>
                <c:pt idx="511">
                  <c:v>16066.893722951121</c:v>
                </c:pt>
                <c:pt idx="512">
                  <c:v>16045.04641703905</c:v>
                </c:pt>
                <c:pt idx="513">
                  <c:v>16023.401541696134</c:v>
                </c:pt>
                <c:pt idx="514">
                  <c:v>16001.554235784064</c:v>
                </c:pt>
                <c:pt idx="515">
                  <c:v>15979.90936044115</c:v>
                </c:pt>
                <c:pt idx="516">
                  <c:v>15958.062054529077</c:v>
                </c:pt>
                <c:pt idx="517">
                  <c:v>15936.417179186163</c:v>
                </c:pt>
                <c:pt idx="518">
                  <c:v>15914.569873274093</c:v>
                </c:pt>
                <c:pt idx="519">
                  <c:v>15892.924997931179</c:v>
                </c:pt>
                <c:pt idx="520">
                  <c:v>15871.077692019106</c:v>
                </c:pt>
                <c:pt idx="521">
                  <c:v>15849.432816676192</c:v>
                </c:pt>
                <c:pt idx="522">
                  <c:v>15827.585510764122</c:v>
                </c:pt>
                <c:pt idx="523">
                  <c:v>15805.940635421206</c:v>
                </c:pt>
                <c:pt idx="524">
                  <c:v>15784.919993767566</c:v>
                </c:pt>
                <c:pt idx="525">
                  <c:v>15763.072687855494</c:v>
                </c:pt>
                <c:pt idx="526">
                  <c:v>15741.427812512578</c:v>
                </c:pt>
                <c:pt idx="527">
                  <c:v>15719.580506600507</c:v>
                </c:pt>
                <c:pt idx="528">
                  <c:v>15697.935631257593</c:v>
                </c:pt>
                <c:pt idx="529">
                  <c:v>15676.088325345521</c:v>
                </c:pt>
                <c:pt idx="530">
                  <c:v>15654.443450002607</c:v>
                </c:pt>
                <c:pt idx="531">
                  <c:v>15633.422808348965</c:v>
                </c:pt>
                <c:pt idx="532">
                  <c:v>15610.95126874762</c:v>
                </c:pt>
                <c:pt idx="533">
                  <c:v>15589.93062709398</c:v>
                </c:pt>
                <c:pt idx="534">
                  <c:v>15568.083321181908</c:v>
                </c:pt>
                <c:pt idx="535">
                  <c:v>15547.062679528266</c:v>
                </c:pt>
                <c:pt idx="536">
                  <c:v>15525.637176736309</c:v>
                </c:pt>
                <c:pt idx="537">
                  <c:v>15503.992301393397</c:v>
                </c:pt>
                <c:pt idx="538">
                  <c:v>15484.439499669259</c:v>
                </c:pt>
                <c:pt idx="539">
                  <c:v>15463.857603117534</c:v>
                </c:pt>
                <c:pt idx="540">
                  <c:v>15444.102370824239</c:v>
                </c:pt>
                <c:pt idx="541">
                  <c:v>15424.549569100102</c:v>
                </c:pt>
                <c:pt idx="542">
                  <c:v>15404.794336806806</c:v>
                </c:pt>
                <c:pt idx="543">
                  <c:v>15384.212440255083</c:v>
                </c:pt>
                <c:pt idx="544">
                  <c:v>15364.457207961788</c:v>
                </c:pt>
                <c:pt idx="545">
                  <c:v>15344.701975668493</c:v>
                </c:pt>
                <c:pt idx="546">
                  <c:v>15324.946743375198</c:v>
                </c:pt>
                <c:pt idx="547">
                  <c:v>15304.567277392631</c:v>
                </c:pt>
                <c:pt idx="548">
                  <c:v>15285.014475668493</c:v>
                </c:pt>
                <c:pt idx="549">
                  <c:v>15265.259243375198</c:v>
                </c:pt>
                <c:pt idx="550">
                  <c:v>15244.879777392631</c:v>
                </c:pt>
                <c:pt idx="551">
                  <c:v>15234.588829116768</c:v>
                </c:pt>
                <c:pt idx="552">
                  <c:v>15225.124545099337</c:v>
                </c:pt>
                <c:pt idx="553">
                  <c:v>15214.833596823475</c:v>
                </c:pt>
                <c:pt idx="554">
                  <c:v>15205.369312806042</c:v>
                </c:pt>
                <c:pt idx="555">
                  <c:v>15195.07836453018</c:v>
                </c:pt>
                <c:pt idx="556">
                  <c:v>15185.614080512747</c:v>
                </c:pt>
                <c:pt idx="557">
                  <c:v>15175.323132236885</c:v>
                </c:pt>
                <c:pt idx="558">
                  <c:v>15165.032183961022</c:v>
                </c:pt>
                <c:pt idx="559">
                  <c:v>15155.567899943591</c:v>
                </c:pt>
                <c:pt idx="560">
                  <c:v>15145.276951667729</c:v>
                </c:pt>
                <c:pt idx="561">
                  <c:v>15135.812667650294</c:v>
                </c:pt>
                <c:pt idx="562">
                  <c:v>15125.099916254318</c:v>
                </c:pt>
                <c:pt idx="563">
                  <c:v>15114.589595427497</c:v>
                </c:pt>
                <c:pt idx="564">
                  <c:v>15103.455040911404</c:v>
                </c:pt>
                <c:pt idx="565">
                  <c:v>15091.898683275194</c:v>
                </c:pt>
                <c:pt idx="566">
                  <c:v>15079.718091949711</c:v>
                </c:pt>
                <c:pt idx="567">
                  <c:v>15068.36416488266</c:v>
                </c:pt>
                <c:pt idx="568">
                  <c:v>15056.183573557179</c:v>
                </c:pt>
                <c:pt idx="569">
                  <c:v>15044.407843370009</c:v>
                </c:pt>
                <c:pt idx="570">
                  <c:v>15032.227252044529</c:v>
                </c:pt>
                <c:pt idx="571">
                  <c:v>15020.873324977476</c:v>
                </c:pt>
                <c:pt idx="572">
                  <c:v>15008.692733651993</c:v>
                </c:pt>
                <c:pt idx="573">
                  <c:v>14997.338806584941</c:v>
                </c:pt>
                <c:pt idx="574">
                  <c:v>14985.782448948732</c:v>
                </c:pt>
                <c:pt idx="575">
                  <c:v>14973.601857623251</c:v>
                </c:pt>
                <c:pt idx="576">
                  <c:v>14962.045499987042</c:v>
                </c:pt>
                <c:pt idx="577">
                  <c:v>14951.315806609262</c:v>
                </c:pt>
                <c:pt idx="578">
                  <c:v>14939.759448973051</c:v>
                </c:pt>
                <c:pt idx="579">
                  <c:v>14928.203091336843</c:v>
                </c:pt>
                <c:pt idx="580">
                  <c:v>14917.270967389906</c:v>
                </c:pt>
                <c:pt idx="581">
                  <c:v>14905.512179184541</c:v>
                </c:pt>
                <c:pt idx="582">
                  <c:v>14894.580055237604</c:v>
                </c:pt>
                <c:pt idx="583">
                  <c:v>14883.647931290667</c:v>
                </c:pt>
                <c:pt idx="584">
                  <c:v>14871.8891430853</c:v>
                </c:pt>
                <c:pt idx="585">
                  <c:v>14861.581252827638</c:v>
                </c:pt>
                <c:pt idx="586">
                  <c:v>14850.446698311544</c:v>
                </c:pt>
                <c:pt idx="587">
                  <c:v>14838.687910106177</c:v>
                </c:pt>
                <c:pt idx="588">
                  <c:v>14828.380019848513</c:v>
                </c:pt>
                <c:pt idx="589">
                  <c:v>14816.621231643148</c:v>
                </c:pt>
                <c:pt idx="590">
                  <c:v>14805.689107696211</c:v>
                </c:pt>
                <c:pt idx="591">
                  <c:v>14794.756983749274</c:v>
                </c:pt>
                <c:pt idx="592">
                  <c:v>14783.200626113066</c:v>
                </c:pt>
                <c:pt idx="593">
                  <c:v>14771.222465356739</c:v>
                </c:pt>
                <c:pt idx="594">
                  <c:v>14758.822501480299</c:v>
                </c:pt>
                <c:pt idx="595">
                  <c:v>14746.422537603858</c:v>
                </c:pt>
                <c:pt idx="596">
                  <c:v>14734.225004296575</c:v>
                </c:pt>
                <c:pt idx="597">
                  <c:v>14721.200806730862</c:v>
                </c:pt>
                <c:pt idx="598">
                  <c:v>14708.800842854422</c:v>
                </c:pt>
                <c:pt idx="599">
                  <c:v>14697.227543236411</c:v>
                </c:pt>
                <c:pt idx="600">
                  <c:v>14684.625148790812</c:v>
                </c:pt>
                <c:pt idx="601">
                  <c:v>14672.849418603644</c:v>
                </c:pt>
                <c:pt idx="602">
                  <c:v>14660.871257847319</c:v>
                </c:pt>
                <c:pt idx="603">
                  <c:v>14649.517330780265</c:v>
                </c:pt>
                <c:pt idx="604">
                  <c:v>14637.539170023942</c:v>
                </c:pt>
                <c:pt idx="605">
                  <c:v>14626.18524295689</c:v>
                </c:pt>
                <c:pt idx="606">
                  <c:v>14614.831315889838</c:v>
                </c:pt>
                <c:pt idx="607">
                  <c:v>14603.274958253627</c:v>
                </c:pt>
                <c:pt idx="608">
                  <c:v>14591.921031186575</c:v>
                </c:pt>
                <c:pt idx="609">
                  <c:v>14580.567104119524</c:v>
                </c:pt>
                <c:pt idx="610">
                  <c:v>14569.21317705247</c:v>
                </c:pt>
                <c:pt idx="611">
                  <c:v>14557.032585726989</c:v>
                </c:pt>
                <c:pt idx="612">
                  <c:v>14545.881089229093</c:v>
                </c:pt>
                <c:pt idx="613">
                  <c:v>14534.105359041925</c:v>
                </c:pt>
                <c:pt idx="614">
                  <c:v>14521.502964596328</c:v>
                </c:pt>
                <c:pt idx="615">
                  <c:v>14509.929664978317</c:v>
                </c:pt>
                <c:pt idx="616">
                  <c:v>14497.529701101876</c:v>
                </c:pt>
                <c:pt idx="617">
                  <c:v>14485.956401483865</c:v>
                </c:pt>
                <c:pt idx="618">
                  <c:v>14473.556437607424</c:v>
                </c:pt>
                <c:pt idx="619">
                  <c:v>14461.780707420256</c:v>
                </c:pt>
                <c:pt idx="620">
                  <c:v>14450.004977233088</c:v>
                </c:pt>
                <c:pt idx="621">
                  <c:v>14438.026816476764</c:v>
                </c:pt>
                <c:pt idx="622">
                  <c:v>14427.297123098982</c:v>
                </c:pt>
                <c:pt idx="623">
                  <c:v>14416.364999152045</c:v>
                </c:pt>
                <c:pt idx="624">
                  <c:v>14405.230444635954</c:v>
                </c:pt>
                <c:pt idx="625">
                  <c:v>14394.720123809133</c:v>
                </c:pt>
                <c:pt idx="626">
                  <c:v>14384.834036671584</c:v>
                </c:pt>
                <c:pt idx="627">
                  <c:v>14374.121285275605</c:v>
                </c:pt>
                <c:pt idx="628">
                  <c:v>14364.0327675689</c:v>
                </c:pt>
                <c:pt idx="629">
                  <c:v>14353.944249862196</c:v>
                </c:pt>
                <c:pt idx="630">
                  <c:v>14343.855732155491</c:v>
                </c:pt>
                <c:pt idx="631">
                  <c:v>14333.564783879629</c:v>
                </c:pt>
                <c:pt idx="632">
                  <c:v>14323.476266172922</c:v>
                </c:pt>
                <c:pt idx="633">
                  <c:v>14313.809551586333</c:v>
                </c:pt>
                <c:pt idx="634">
                  <c:v>14304.142836999745</c:v>
                </c:pt>
                <c:pt idx="635">
                  <c:v>14294.476122413154</c:v>
                </c:pt>
                <c:pt idx="636">
                  <c:v>14284.809407826566</c:v>
                </c:pt>
                <c:pt idx="637">
                  <c:v>14275.142693239974</c:v>
                </c:pt>
                <c:pt idx="638">
                  <c:v>14265.475978653385</c:v>
                </c:pt>
                <c:pt idx="639">
                  <c:v>14255.185030377523</c:v>
                </c:pt>
                <c:pt idx="640">
                  <c:v>14244.89408210166</c:v>
                </c:pt>
                <c:pt idx="641">
                  <c:v>14234.805564394956</c:v>
                </c:pt>
                <c:pt idx="642">
                  <c:v>14224.717046688249</c:v>
                </c:pt>
                <c:pt idx="643">
                  <c:v>14214.628528981546</c:v>
                </c:pt>
                <c:pt idx="644">
                  <c:v>14204.540011274841</c:v>
                </c:pt>
                <c:pt idx="645">
                  <c:v>14194.451493568136</c:v>
                </c:pt>
                <c:pt idx="646">
                  <c:v>14184.784778981546</c:v>
                </c:pt>
                <c:pt idx="647">
                  <c:v>14175.118064394956</c:v>
                </c:pt>
                <c:pt idx="648">
                  <c:v>14165.248919239209</c:v>
                </c:pt>
                <c:pt idx="649">
                  <c:v>14155.582204652619</c:v>
                </c:pt>
                <c:pt idx="650">
                  <c:v>14146.539723755302</c:v>
                </c:pt>
                <c:pt idx="651">
                  <c:v>14136.670578599556</c:v>
                </c:pt>
                <c:pt idx="652">
                  <c:v>14127.003864012968</c:v>
                </c:pt>
                <c:pt idx="653">
                  <c:v>14117.337149426377</c:v>
                </c:pt>
                <c:pt idx="654">
                  <c:v>14107.046201150515</c:v>
                </c:pt>
                <c:pt idx="655">
                  <c:v>14096.95768344381</c:v>
                </c:pt>
                <c:pt idx="656">
                  <c:v>14087.071596306261</c:v>
                </c:pt>
                <c:pt idx="657">
                  <c:v>14076.358844910284</c:v>
                </c:pt>
                <c:pt idx="658">
                  <c:v>14065.848524083463</c:v>
                </c:pt>
                <c:pt idx="659">
                  <c:v>14055.338203256644</c:v>
                </c:pt>
                <c:pt idx="660">
                  <c:v>14044.203648740549</c:v>
                </c:pt>
                <c:pt idx="661">
                  <c:v>14033.895758482886</c:v>
                </c:pt>
                <c:pt idx="662">
                  <c:v>14022.761203966791</c:v>
                </c:pt>
                <c:pt idx="663">
                  <c:v>14012.453313709128</c:v>
                </c:pt>
                <c:pt idx="664">
                  <c:v>14001.942992882305</c:v>
                </c:pt>
                <c:pt idx="665">
                  <c:v>13991.23024148633</c:v>
                </c:pt>
                <c:pt idx="666">
                  <c:v>13981.563526899739</c:v>
                </c:pt>
                <c:pt idx="667">
                  <c:v>13972.521046002421</c:v>
                </c:pt>
                <c:pt idx="668">
                  <c:v>13962.449470277519</c:v>
                </c:pt>
                <c:pt idx="669">
                  <c:v>13953.626361931161</c:v>
                </c:pt>
                <c:pt idx="670">
                  <c:v>13945.005684153961</c:v>
                </c:pt>
                <c:pt idx="671">
                  <c:v>13936.182575807601</c:v>
                </c:pt>
                <c:pt idx="672">
                  <c:v>13927.359467461243</c:v>
                </c:pt>
                <c:pt idx="673">
                  <c:v>13917.709694856456</c:v>
                </c:pt>
                <c:pt idx="674">
                  <c:v>13908.886586510096</c:v>
                </c:pt>
                <c:pt idx="675">
                  <c:v>13900.06347816374</c:v>
                </c:pt>
                <c:pt idx="676">
                  <c:v>13891.240369817382</c:v>
                </c:pt>
                <c:pt idx="677">
                  <c:v>13882.619692040182</c:v>
                </c:pt>
                <c:pt idx="678">
                  <c:v>13873.172350004548</c:v>
                </c:pt>
                <c:pt idx="679">
                  <c:v>13863.303204848802</c:v>
                </c:pt>
                <c:pt idx="680">
                  <c:v>13853.636490262214</c:v>
                </c:pt>
                <c:pt idx="681">
                  <c:v>13844.172206244781</c:v>
                </c:pt>
                <c:pt idx="682">
                  <c:v>13834.083688538076</c:v>
                </c:pt>
                <c:pt idx="683">
                  <c:v>13823.995170831371</c:v>
                </c:pt>
                <c:pt idx="684">
                  <c:v>13813.906653124664</c:v>
                </c:pt>
                <c:pt idx="685">
                  <c:v>13803.413274279646</c:v>
                </c:pt>
                <c:pt idx="686">
                  <c:v>13793.948990262214</c:v>
                </c:pt>
                <c:pt idx="687">
                  <c:v>13783.860472555509</c:v>
                </c:pt>
                <c:pt idx="688">
                  <c:v>13773.771954848802</c:v>
                </c:pt>
                <c:pt idx="689">
                  <c:v>13763.059203452825</c:v>
                </c:pt>
                <c:pt idx="690">
                  <c:v>13752.548882626004</c:v>
                </c:pt>
                <c:pt idx="691">
                  <c:v>13741.414328109911</c:v>
                </c:pt>
                <c:pt idx="692">
                  <c:v>13730.90400728309</c:v>
                </c:pt>
                <c:pt idx="693">
                  <c:v>13720.596117025425</c:v>
                </c:pt>
                <c:pt idx="694">
                  <c:v>13710.085796198604</c:v>
                </c:pt>
                <c:pt idx="695">
                  <c:v>13699.153672251668</c:v>
                </c:pt>
                <c:pt idx="696">
                  <c:v>13688.221548304733</c:v>
                </c:pt>
                <c:pt idx="697">
                  <c:v>13676.243387548406</c:v>
                </c:pt>
                <c:pt idx="698">
                  <c:v>13664.670087930395</c:v>
                </c:pt>
                <c:pt idx="699">
                  <c:v>13652.472554623111</c:v>
                </c:pt>
                <c:pt idx="700">
                  <c:v>13640.696824435943</c:v>
                </c:pt>
                <c:pt idx="701">
                  <c:v>13629.140466799734</c:v>
                </c:pt>
                <c:pt idx="702">
                  <c:v>13618.832576542069</c:v>
                </c:pt>
                <c:pt idx="703">
                  <c:v>13608.744058835364</c:v>
                </c:pt>
                <c:pt idx="704">
                  <c:v>13598.250679990346</c:v>
                </c:pt>
                <c:pt idx="705">
                  <c:v>13589.208199093029</c:v>
                </c:pt>
                <c:pt idx="706">
                  <c:v>13579.760857057399</c:v>
                </c:pt>
                <c:pt idx="707">
                  <c:v>13570.937748711041</c:v>
                </c:pt>
                <c:pt idx="708">
                  <c:v>13562.114640364682</c:v>
                </c:pt>
                <c:pt idx="709">
                  <c:v>13552.667298329052</c:v>
                </c:pt>
                <c:pt idx="710">
                  <c:v>13544.046620551851</c:v>
                </c:pt>
                <c:pt idx="711">
                  <c:v>13534.801709085377</c:v>
                </c:pt>
                <c:pt idx="712">
                  <c:v>13525.134994498787</c:v>
                </c:pt>
                <c:pt idx="713">
                  <c:v>13514.844046222926</c:v>
                </c:pt>
                <c:pt idx="714">
                  <c:v>13504.131294826948</c:v>
                </c:pt>
                <c:pt idx="715">
                  <c:v>13494.245207689399</c:v>
                </c:pt>
                <c:pt idx="716">
                  <c:v>13483.532456293422</c:v>
                </c:pt>
                <c:pt idx="717">
                  <c:v>13473.443938586715</c:v>
                </c:pt>
                <c:pt idx="718">
                  <c:v>13464.401457689399</c:v>
                </c:pt>
                <c:pt idx="719">
                  <c:v>13454.329881964497</c:v>
                </c:pt>
                <c:pt idx="720">
                  <c:v>13445.506773618137</c:v>
                </c:pt>
                <c:pt idx="721">
                  <c:v>13436.683665271779</c:v>
                </c:pt>
                <c:pt idx="722">
                  <c:v>13428.484790614695</c:v>
                </c:pt>
                <c:pt idx="723">
                  <c:v>13420.083485388452</c:v>
                </c:pt>
                <c:pt idx="724">
                  <c:v>13411.057946472936</c:v>
                </c:pt>
                <c:pt idx="725">
                  <c:v>13402.032407557423</c:v>
                </c:pt>
                <c:pt idx="726">
                  <c:v>13393.833532900337</c:v>
                </c:pt>
                <c:pt idx="727">
                  <c:v>13385.010424553979</c:v>
                </c:pt>
                <c:pt idx="728">
                  <c:v>13376.187316207619</c:v>
                </c:pt>
                <c:pt idx="729">
                  <c:v>13367.364207861261</c:v>
                </c:pt>
                <c:pt idx="730">
                  <c:v>13358.541099514903</c:v>
                </c:pt>
                <c:pt idx="731">
                  <c:v>13349.093757479273</c:v>
                </c:pt>
                <c:pt idx="732">
                  <c:v>13339.848846012799</c:v>
                </c:pt>
                <c:pt idx="733">
                  <c:v>13329.760328306093</c:v>
                </c:pt>
                <c:pt idx="734">
                  <c:v>13319.250007479273</c:v>
                </c:pt>
                <c:pt idx="735">
                  <c:v>13308.11545296318</c:v>
                </c:pt>
                <c:pt idx="736">
                  <c:v>13297.605132136359</c:v>
                </c:pt>
                <c:pt idx="737">
                  <c:v>13288.140848118926</c:v>
                </c:pt>
                <c:pt idx="738">
                  <c:v>13278.069272394023</c:v>
                </c:pt>
                <c:pt idx="739">
                  <c:v>13269.870397736937</c:v>
                </c:pt>
                <c:pt idx="740">
                  <c:v>13261.266661941538</c:v>
                </c:pt>
                <c:pt idx="741">
                  <c:v>13253.911393524682</c:v>
                </c:pt>
                <c:pt idx="742">
                  <c:v>13245.307657729285</c:v>
                </c:pt>
                <c:pt idx="743">
                  <c:v>13236.484549382927</c:v>
                </c:pt>
                <c:pt idx="744">
                  <c:v>13227.239637916453</c:v>
                </c:pt>
                <c:pt idx="745">
                  <c:v>13217.77535389902</c:v>
                </c:pt>
                <c:pt idx="746">
                  <c:v>13207.062602503043</c:v>
                </c:pt>
                <c:pt idx="747">
                  <c:v>13196.332909125264</c:v>
                </c:pt>
                <c:pt idx="748">
                  <c:v>13183.730514679664</c:v>
                </c:pt>
                <c:pt idx="749">
                  <c:v>13172.157215061654</c:v>
                </c:pt>
                <c:pt idx="750">
                  <c:v>13159.757251185212</c:v>
                </c:pt>
                <c:pt idx="751">
                  <c:v>13147.779090428889</c:v>
                </c:pt>
                <c:pt idx="752">
                  <c:v>13137.471200171223</c:v>
                </c:pt>
                <c:pt idx="753">
                  <c:v>13126.758448775247</c:v>
                </c:pt>
                <c:pt idx="754">
                  <c:v>13117.71596787793</c:v>
                </c:pt>
                <c:pt idx="755">
                  <c:v>13108.892859531572</c:v>
                </c:pt>
                <c:pt idx="756">
                  <c:v>13100.491554305328</c:v>
                </c:pt>
                <c:pt idx="757">
                  <c:v>13092.090249079087</c:v>
                </c:pt>
                <c:pt idx="758">
                  <c:v>13083.688943852845</c:v>
                </c:pt>
                <c:pt idx="759">
                  <c:v>13075.085208057444</c:v>
                </c:pt>
                <c:pt idx="760">
                  <c:v>13067.105705951319</c:v>
                </c:pt>
                <c:pt idx="761">
                  <c:v>13059.750437534463</c:v>
                </c:pt>
                <c:pt idx="762">
                  <c:v>13051.990307979297</c:v>
                </c:pt>
                <c:pt idx="763">
                  <c:v>13044.8544121134</c:v>
                </c:pt>
                <c:pt idx="764">
                  <c:v>13038.966983626051</c:v>
                </c:pt>
                <c:pt idx="765">
                  <c:v>13032.674694000389</c:v>
                </c:pt>
                <c:pt idx="766">
                  <c:v>13027.006638063995</c:v>
                </c:pt>
                <c:pt idx="767">
                  <c:v>13021.338582127604</c:v>
                </c:pt>
                <c:pt idx="768">
                  <c:v>13015.468095622056</c:v>
                </c:pt>
                <c:pt idx="769">
                  <c:v>13010.424273374938</c:v>
                </c:pt>
                <c:pt idx="770">
                  <c:v>13004.958648007703</c:v>
                </c:pt>
                <c:pt idx="771">
                  <c:v>12997.822752141807</c:v>
                </c:pt>
                <c:pt idx="772">
                  <c:v>12990.669914294111</c:v>
                </c:pt>
                <c:pt idx="773">
                  <c:v>12981.222572258481</c:v>
                </c:pt>
                <c:pt idx="774">
                  <c:v>12971.33648512093</c:v>
                </c:pt>
                <c:pt idx="775">
                  <c:v>12960.201930604839</c:v>
                </c:pt>
                <c:pt idx="776">
                  <c:v>12948.021339279356</c:v>
                </c:pt>
                <c:pt idx="777">
                  <c:v>12936.667412212304</c:v>
                </c:pt>
                <c:pt idx="778">
                  <c:v>12925.111054576095</c:v>
                </c:pt>
                <c:pt idx="779">
                  <c:v>12914.803164318431</c:v>
                </c:pt>
                <c:pt idx="780">
                  <c:v>12903.887982353295</c:v>
                </c:pt>
                <c:pt idx="781">
                  <c:v>12894.221267766707</c:v>
                </c:pt>
                <c:pt idx="782">
                  <c:v>12884.976356300233</c:v>
                </c:pt>
                <c:pt idx="783">
                  <c:v>12876.355678523032</c:v>
                </c:pt>
                <c:pt idx="784">
                  <c:v>12867.313197625714</c:v>
                </c:pt>
                <c:pt idx="785">
                  <c:v>12857.444052469968</c:v>
                </c:pt>
                <c:pt idx="786">
                  <c:v>12847.979768452535</c:v>
                </c:pt>
                <c:pt idx="787">
                  <c:v>12837.688820176672</c:v>
                </c:pt>
                <c:pt idx="788">
                  <c:v>12827.39787190081</c:v>
                </c:pt>
                <c:pt idx="789">
                  <c:v>12817.309354194105</c:v>
                </c:pt>
                <c:pt idx="790">
                  <c:v>12807.845070176672</c:v>
                </c:pt>
                <c:pt idx="791">
                  <c:v>12797.55412190081</c:v>
                </c:pt>
                <c:pt idx="792">
                  <c:v>12787.465604194105</c:v>
                </c:pt>
                <c:pt idx="793">
                  <c:v>12776.752852798127</c:v>
                </c:pt>
                <c:pt idx="794">
                  <c:v>12766.444962540465</c:v>
                </c:pt>
                <c:pt idx="795">
                  <c:v>12754.888604904254</c:v>
                </c:pt>
                <c:pt idx="796">
                  <c:v>12742.286210458658</c:v>
                </c:pt>
                <c:pt idx="797">
                  <c:v>12729.4644434621</c:v>
                </c:pt>
                <c:pt idx="798">
                  <c:v>12716.642676465544</c:v>
                </c:pt>
                <c:pt idx="799">
                  <c:v>12704.023340038146</c:v>
                </c:pt>
                <c:pt idx="800">
                  <c:v>12690.999142472432</c:v>
                </c:pt>
                <c:pt idx="801">
                  <c:v>12684.790689543312</c:v>
                </c:pt>
                <c:pt idx="802">
                  <c:v>12677.75557235576</c:v>
                </c:pt>
                <c:pt idx="803">
                  <c:v>12671.547119426639</c:v>
                </c:pt>
                <c:pt idx="804">
                  <c:v>12664.512002239087</c:v>
                </c:pt>
                <c:pt idx="805">
                  <c:v>12657.679315620695</c:v>
                </c:pt>
                <c:pt idx="806">
                  <c:v>12650.846629002301</c:v>
                </c:pt>
                <c:pt idx="807">
                  <c:v>12644.216372953062</c:v>
                </c:pt>
                <c:pt idx="808">
                  <c:v>12636.337649525281</c:v>
                </c:pt>
                <c:pt idx="809">
                  <c:v>12628.661356666657</c:v>
                </c:pt>
                <c:pt idx="810">
                  <c:v>12621.187494377187</c:v>
                </c:pt>
                <c:pt idx="811">
                  <c:v>12613.089398398446</c:v>
                </c:pt>
                <c:pt idx="812">
                  <c:v>12605.615536108977</c:v>
                </c:pt>
                <c:pt idx="813">
                  <c:v>12597.939243250354</c:v>
                </c:pt>
                <c:pt idx="814">
                  <c:v>12591.106556631958</c:v>
                </c:pt>
                <c:pt idx="815">
                  <c:v>12584.493242564524</c:v>
                </c:pt>
                <c:pt idx="816">
                  <c:v>12579.550198995748</c:v>
                </c:pt>
                <c:pt idx="817">
                  <c:v>12575.450761667205</c:v>
                </c:pt>
                <c:pt idx="818">
                  <c:v>12572.194930578895</c:v>
                </c:pt>
                <c:pt idx="819">
                  <c:v>12568.534238352269</c:v>
                </c:pt>
                <c:pt idx="820">
                  <c:v>12566.746247193463</c:v>
                </c:pt>
                <c:pt idx="821">
                  <c:v>12564.755825465498</c:v>
                </c:pt>
                <c:pt idx="822">
                  <c:v>12562.765403737534</c:v>
                </c:pt>
                <c:pt idx="823">
                  <c:v>12560.150748320299</c:v>
                </c:pt>
                <c:pt idx="824">
                  <c:v>12557.536092903061</c:v>
                </c:pt>
                <c:pt idx="825">
                  <c:v>12554.482692383906</c:v>
                </c:pt>
                <c:pt idx="826">
                  <c:v>12548.712984556701</c:v>
                </c:pt>
                <c:pt idx="827">
                  <c:v>12543.348137867813</c:v>
                </c:pt>
                <c:pt idx="828">
                  <c:v>12537.780860609766</c:v>
                </c:pt>
                <c:pt idx="829">
                  <c:v>12532.837817040992</c:v>
                </c:pt>
                <c:pt idx="830">
                  <c:v>12527.894773472219</c:v>
                </c:pt>
                <c:pt idx="831">
                  <c:v>12522.125065645014</c:v>
                </c:pt>
                <c:pt idx="832">
                  <c:v>12517.806255765512</c:v>
                </c:pt>
                <c:pt idx="833">
                  <c:v>12512.238978507467</c:v>
                </c:pt>
                <c:pt idx="834">
                  <c:v>12505.625664440031</c:v>
                </c:pt>
                <c:pt idx="835">
                  <c:v>12499.41721151091</c:v>
                </c:pt>
                <c:pt idx="836">
                  <c:v>12492.1627217724</c:v>
                </c:pt>
                <c:pt idx="837">
                  <c:v>12484.908232033891</c:v>
                </c:pt>
                <c:pt idx="838">
                  <c:v>12478.699779104769</c:v>
                </c:pt>
                <c:pt idx="839">
                  <c:v>12472.288895606489</c:v>
                </c:pt>
                <c:pt idx="840">
                  <c:v>12466.299815228329</c:v>
                </c:pt>
                <c:pt idx="841">
                  <c:v>12460.934968539439</c:v>
                </c:pt>
                <c:pt idx="842">
                  <c:v>12454.743457592118</c:v>
                </c:pt>
                <c:pt idx="843">
                  <c:v>12449.581041472386</c:v>
                </c:pt>
                <c:pt idx="844">
                  <c:v>12443.170157974107</c:v>
                </c:pt>
                <c:pt idx="845">
                  <c:v>12436.337471355713</c:v>
                </c:pt>
                <c:pt idx="846">
                  <c:v>12428.458747927933</c:v>
                </c:pt>
                <c:pt idx="847">
                  <c:v>12420.984885638463</c:v>
                </c:pt>
                <c:pt idx="848">
                  <c:v>12413.089220228878</c:v>
                </c:pt>
                <c:pt idx="849">
                  <c:v>12405.834730490369</c:v>
                </c:pt>
                <c:pt idx="850">
                  <c:v>12400.689256352438</c:v>
                </c:pt>
                <c:pt idx="851">
                  <c:v>12397.011622144011</c:v>
                </c:pt>
                <c:pt idx="852">
                  <c:v>12393.553360486543</c:v>
                </c:pt>
                <c:pt idx="853">
                  <c:v>12389.673295708959</c:v>
                </c:pt>
                <c:pt idx="854">
                  <c:v>12386.198092069688</c:v>
                </c:pt>
                <c:pt idx="855">
                  <c:v>12381.052617931757</c:v>
                </c:pt>
                <c:pt idx="856">
                  <c:v>12375.485340673711</c:v>
                </c:pt>
                <c:pt idx="857">
                  <c:v>12369.276887744591</c:v>
                </c:pt>
                <c:pt idx="858">
                  <c:v>12362.02239800608</c:v>
                </c:pt>
                <c:pt idx="859">
                  <c:v>12353.924302027339</c:v>
                </c:pt>
                <c:pt idx="860">
                  <c:v>12347.294045978102</c:v>
                </c:pt>
                <c:pt idx="861">
                  <c:v>12341.08559304898</c:v>
                </c:pt>
                <c:pt idx="862">
                  <c:v>12335.096512670818</c:v>
                </c:pt>
                <c:pt idx="863">
                  <c:v>12329.731665981928</c:v>
                </c:pt>
                <c:pt idx="864">
                  <c:v>12323.742585603766</c:v>
                </c:pt>
                <c:pt idx="865">
                  <c:v>12317.95593579476</c:v>
                </c:pt>
                <c:pt idx="866">
                  <c:v>12312.388658536713</c:v>
                </c:pt>
                <c:pt idx="867">
                  <c:v>12307.243184398782</c:v>
                </c:pt>
                <c:pt idx="868">
                  <c:v>12302.09771026085</c:v>
                </c:pt>
                <c:pt idx="869">
                  <c:v>12297.778900381349</c:v>
                </c:pt>
                <c:pt idx="870">
                  <c:v>12292.009192554146</c:v>
                </c:pt>
                <c:pt idx="871">
                  <c:v>12286.863718416214</c:v>
                </c:pt>
                <c:pt idx="872">
                  <c:v>12282.544908536713</c:v>
                </c:pt>
                <c:pt idx="873">
                  <c:v>12277.399434398782</c:v>
                </c:pt>
                <c:pt idx="874">
                  <c:v>12272.456390830008</c:v>
                </c:pt>
                <c:pt idx="875">
                  <c:v>12266.88911357196</c:v>
                </c:pt>
                <c:pt idx="876">
                  <c:v>12261.321836313915</c:v>
                </c:pt>
                <c:pt idx="877">
                  <c:v>12255.754559055869</c:v>
                </c:pt>
                <c:pt idx="878">
                  <c:v>12250.389712366978</c:v>
                </c:pt>
                <c:pt idx="879">
                  <c:v>12245.024865678088</c:v>
                </c:pt>
                <c:pt idx="880">
                  <c:v>12239.45758842004</c:v>
                </c:pt>
                <c:pt idx="881">
                  <c:v>12234.514544851267</c:v>
                </c:pt>
                <c:pt idx="882">
                  <c:v>12229.369070713336</c:v>
                </c:pt>
                <c:pt idx="883">
                  <c:v>12224.645399695521</c:v>
                </c:pt>
                <c:pt idx="884">
                  <c:v>12219.921728677706</c:v>
                </c:pt>
                <c:pt idx="885">
                  <c:v>12215.400488229046</c:v>
                </c:pt>
                <c:pt idx="886">
                  <c:v>12210.255014091117</c:v>
                </c:pt>
                <c:pt idx="887">
                  <c:v>12205.311970522342</c:v>
                </c:pt>
                <c:pt idx="888">
                  <c:v>12200.368926953568</c:v>
                </c:pt>
                <c:pt idx="889">
                  <c:v>12195.223452815637</c:v>
                </c:pt>
                <c:pt idx="890">
                  <c:v>12191.124015487094</c:v>
                </c:pt>
                <c:pt idx="891">
                  <c:v>12186.197913900123</c:v>
                </c:pt>
                <c:pt idx="892">
                  <c:v>12182.520279691695</c:v>
                </c:pt>
                <c:pt idx="893">
                  <c:v>12177.79660867388</c:v>
                </c:pt>
                <c:pt idx="894">
                  <c:v>12172.853565105104</c:v>
                </c:pt>
                <c:pt idx="895">
                  <c:v>12167.488718416214</c:v>
                </c:pt>
                <c:pt idx="896">
                  <c:v>12160.875404348781</c:v>
                </c:pt>
                <c:pt idx="897">
                  <c:v>12155.088754539775</c:v>
                </c:pt>
                <c:pt idx="898">
                  <c:v>12149.302104730768</c:v>
                </c:pt>
                <c:pt idx="899">
                  <c:v>12142.89122123249</c:v>
                </c:pt>
                <c:pt idx="900">
                  <c:v>12136.902140854329</c:v>
                </c:pt>
                <c:pt idx="901">
                  <c:v>12131.537294165439</c:v>
                </c:pt>
                <c:pt idx="902">
                  <c:v>12126.391820027507</c:v>
                </c:pt>
                <c:pt idx="903">
                  <c:v>12122.292382698965</c:v>
                </c:pt>
                <c:pt idx="904">
                  <c:v>12117.990514801266</c:v>
                </c:pt>
                <c:pt idx="905">
                  <c:v>12114.312880592837</c:v>
                </c:pt>
                <c:pt idx="906">
                  <c:v>12110.63524638441</c:v>
                </c:pt>
                <c:pt idx="907">
                  <c:v>12106.755181606828</c:v>
                </c:pt>
                <c:pt idx="908">
                  <c:v>12102.453313709128</c:v>
                </c:pt>
                <c:pt idx="909">
                  <c:v>12097.729642691311</c:v>
                </c:pt>
                <c:pt idx="910">
                  <c:v>12092.786599122537</c:v>
                </c:pt>
                <c:pt idx="911">
                  <c:v>12086.595088175218</c:v>
                </c:pt>
                <c:pt idx="912">
                  <c:v>12080.808438366214</c:v>
                </c:pt>
                <c:pt idx="913">
                  <c:v>12075.224219126365</c:v>
                </c:pt>
                <c:pt idx="914">
                  <c:v>12068.813335628085</c:v>
                </c:pt>
                <c:pt idx="915">
                  <c:v>12062.604882698965</c:v>
                </c:pt>
                <c:pt idx="916">
                  <c:v>12056.193999200686</c:v>
                </c:pt>
                <c:pt idx="917">
                  <c:v>12049.783115702407</c:v>
                </c:pt>
                <c:pt idx="918">
                  <c:v>12043.996465893402</c:v>
                </c:pt>
                <c:pt idx="919">
                  <c:v>12038.209816084396</c:v>
                </c:pt>
                <c:pt idx="920">
                  <c:v>12032.220735706234</c:v>
                </c:pt>
                <c:pt idx="921">
                  <c:v>12026.434085897228</c:v>
                </c:pt>
                <c:pt idx="922">
                  <c:v>12020.02320239895</c:v>
                </c:pt>
                <c:pt idx="923">
                  <c:v>12014.438983159102</c:v>
                </c:pt>
                <c:pt idx="924">
                  <c:v>12007.403865971552</c:v>
                </c:pt>
                <c:pt idx="925">
                  <c:v>12000.773609922315</c:v>
                </c:pt>
                <c:pt idx="926">
                  <c:v>11993.721550752962</c:v>
                </c:pt>
                <c:pt idx="927">
                  <c:v>11986.247688463493</c:v>
                </c:pt>
                <c:pt idx="928">
                  <c:v>11978.976256743181</c:v>
                </c:pt>
                <c:pt idx="929">
                  <c:v>11971.92419757383</c:v>
                </c:pt>
                <c:pt idx="930">
                  <c:v>11966.339978333979</c:v>
                </c:pt>
                <c:pt idx="931">
                  <c:v>11960.772701075932</c:v>
                </c:pt>
                <c:pt idx="932">
                  <c:v>11956.049030058117</c:v>
                </c:pt>
                <c:pt idx="933">
                  <c:v>11951.747162160418</c:v>
                </c:pt>
                <c:pt idx="934">
                  <c:v>11947.445294262718</c:v>
                </c:pt>
                <c:pt idx="935">
                  <c:v>11943.565229485133</c:v>
                </c:pt>
                <c:pt idx="936">
                  <c:v>11939.685164707551</c:v>
                </c:pt>
                <c:pt idx="937">
                  <c:v>11935.585727379008</c:v>
                </c:pt>
                <c:pt idx="938">
                  <c:v>11930.440253241077</c:v>
                </c:pt>
                <c:pt idx="939">
                  <c:v>11924.872975983029</c:v>
                </c:pt>
                <c:pt idx="940">
                  <c:v>11919.710559863297</c:v>
                </c:pt>
                <c:pt idx="941">
                  <c:v>11913.097245795861</c:v>
                </c:pt>
                <c:pt idx="942">
                  <c:v>11907.513026556013</c:v>
                </c:pt>
                <c:pt idx="943">
                  <c:v>11901.304573626892</c:v>
                </c:pt>
                <c:pt idx="944">
                  <c:v>11894.471887008498</c:v>
                </c:pt>
                <c:pt idx="945">
                  <c:v>11888.685237199492</c:v>
                </c:pt>
                <c:pt idx="946">
                  <c:v>11883.117959941446</c:v>
                </c:pt>
                <c:pt idx="947">
                  <c:v>11879.018522612903</c:v>
                </c:pt>
                <c:pt idx="948">
                  <c:v>11875.138457835319</c:v>
                </c:pt>
                <c:pt idx="949">
                  <c:v>11871.258393057735</c:v>
                </c:pt>
                <c:pt idx="950">
                  <c:v>11866.956525160036</c:v>
                </c:pt>
                <c:pt idx="951">
                  <c:v>11862.232854142221</c:v>
                </c:pt>
                <c:pt idx="952">
                  <c:v>11856.446204333215</c:v>
                </c:pt>
                <c:pt idx="953">
                  <c:v>11850.018378853136</c:v>
                </c:pt>
                <c:pt idx="954">
                  <c:v>11843.388122803897</c:v>
                </c:pt>
                <c:pt idx="955">
                  <c:v>11837.601472994891</c:v>
                </c:pt>
                <c:pt idx="956">
                  <c:v>11832.034195736844</c:v>
                </c:pt>
                <c:pt idx="957">
                  <c:v>11826.888721598913</c:v>
                </c:pt>
                <c:pt idx="958">
                  <c:v>11821.743247460981</c:v>
                </c:pt>
                <c:pt idx="959">
                  <c:v>11817.019576443166</c:v>
                </c:pt>
                <c:pt idx="960">
                  <c:v>11812.920139114625</c:v>
                </c:pt>
                <c:pt idx="961">
                  <c:v>11808.820701786082</c:v>
                </c:pt>
                <c:pt idx="962">
                  <c:v>11803.675227648151</c:v>
                </c:pt>
                <c:pt idx="963">
                  <c:v>11798.107950390104</c:v>
                </c:pt>
                <c:pt idx="964">
                  <c:v>11792.321300581098</c:v>
                </c:pt>
                <c:pt idx="965">
                  <c:v>11785.471671980902</c:v>
                </c:pt>
                <c:pt idx="966">
                  <c:v>11777.373576002163</c:v>
                </c:pt>
                <c:pt idx="967">
                  <c:v>11770.726377971121</c:v>
                </c:pt>
                <c:pt idx="968">
                  <c:v>11764.096121921886</c:v>
                </c:pt>
                <c:pt idx="969">
                  <c:v>11757.685238423606</c:v>
                </c:pt>
                <c:pt idx="970">
                  <c:v>11752.742194854833</c:v>
                </c:pt>
                <c:pt idx="971">
                  <c:v>11747.596720716901</c:v>
                </c:pt>
                <c:pt idx="972">
                  <c:v>11743.2779108374</c:v>
                </c:pt>
                <c:pt idx="973">
                  <c:v>11737.288830459236</c:v>
                </c:pt>
                <c:pt idx="974">
                  <c:v>11730.87794696096</c:v>
                </c:pt>
                <c:pt idx="975">
                  <c:v>11725.934903392186</c:v>
                </c:pt>
                <c:pt idx="976">
                  <c:v>11721.633035494484</c:v>
                </c:pt>
                <c:pt idx="977">
                  <c:v>11717.533598165943</c:v>
                </c:pt>
                <c:pt idx="978">
                  <c:v>11712.60749657897</c:v>
                </c:pt>
                <c:pt idx="979">
                  <c:v>11708.727431801388</c:v>
                </c:pt>
                <c:pt idx="980">
                  <c:v>11705.471600713074</c:v>
                </c:pt>
                <c:pt idx="981">
                  <c:v>11701.169732815375</c:v>
                </c:pt>
                <c:pt idx="982">
                  <c:v>11695.400024988172</c:v>
                </c:pt>
                <c:pt idx="983">
                  <c:v>11690.23760886844</c:v>
                </c:pt>
                <c:pt idx="984">
                  <c:v>11683.826725370162</c:v>
                </c:pt>
                <c:pt idx="985">
                  <c:v>11678.242506130311</c:v>
                </c:pt>
                <c:pt idx="986">
                  <c:v>11672.455856321305</c:v>
                </c:pt>
                <c:pt idx="987">
                  <c:v>11666.669206512301</c:v>
                </c:pt>
                <c:pt idx="988">
                  <c:v>11660.038950463064</c:v>
                </c:pt>
                <c:pt idx="989">
                  <c:v>11653.408694413827</c:v>
                </c:pt>
                <c:pt idx="990">
                  <c:v>11646.356635244474</c:v>
                </c:pt>
                <c:pt idx="991">
                  <c:v>11640.772416004625</c:v>
                </c:pt>
                <c:pt idx="992">
                  <c:v>11634.985766195619</c:v>
                </c:pt>
                <c:pt idx="993">
                  <c:v>11628.996685817458</c:v>
                </c:pt>
                <c:pt idx="994">
                  <c:v>11623.412466577607</c:v>
                </c:pt>
                <c:pt idx="995">
                  <c:v>11616.360407408256</c:v>
                </c:pt>
                <c:pt idx="996">
                  <c:v>11608.869603136985</c:v>
                </c:pt>
                <c:pt idx="997">
                  <c:v>11602.01997453679</c:v>
                </c:pt>
                <c:pt idx="998">
                  <c:v>11596.6551278479</c:v>
                </c:pt>
                <c:pt idx="999">
                  <c:v>11591.307223140811</c:v>
                </c:pt>
                <c:pt idx="1000">
                  <c:v>11588.051392052501</c:v>
                </c:pt>
                <c:pt idx="1001">
                  <c:v>11582.90591791457</c:v>
                </c:pt>
                <c:pt idx="1002">
                  <c:v>11577.962874345794</c:v>
                </c:pt>
                <c:pt idx="1003">
                  <c:v>11571.551990847516</c:v>
                </c:pt>
                <c:pt idx="1004">
                  <c:v>11565.343537918396</c:v>
                </c:pt>
                <c:pt idx="1005">
                  <c:v>11560.40049434962</c:v>
                </c:pt>
                <c:pt idx="1006">
                  <c:v>11555.879253900963</c:v>
                </c:pt>
                <c:pt idx="1007">
                  <c:v>11550.311976642915</c:v>
                </c:pt>
                <c:pt idx="1008">
                  <c:v>11545.149560523181</c:v>
                </c:pt>
                <c:pt idx="1009">
                  <c:v>11538.316873904789</c:v>
                </c:pt>
                <c:pt idx="1010">
                  <c:v>11532.513282113981</c:v>
                </c:pt>
                <c:pt idx="1011">
                  <c:v>11526.726632304977</c:v>
                </c:pt>
                <c:pt idx="1012">
                  <c:v>11520.518179375855</c:v>
                </c:pt>
                <c:pt idx="1013">
                  <c:v>11514.309726446732</c:v>
                </c:pt>
                <c:pt idx="1014">
                  <c:v>11508.506134655925</c:v>
                </c:pt>
                <c:pt idx="1015">
                  <c:v>11501.454075486572</c:v>
                </c:pt>
                <c:pt idx="1016">
                  <c:v>11495.245622557451</c:v>
                </c:pt>
                <c:pt idx="1017">
                  <c:v>11490.083206437717</c:v>
                </c:pt>
                <c:pt idx="1018">
                  <c:v>11485.157104850747</c:v>
                </c:pt>
                <c:pt idx="1019">
                  <c:v>11481.277040073161</c:v>
                </c:pt>
                <c:pt idx="1020">
                  <c:v>11477.818778415694</c:v>
                </c:pt>
                <c:pt idx="1021">
                  <c:v>11474.579889309185</c:v>
                </c:pt>
                <c:pt idx="1022">
                  <c:v>11470.91919708256</c:v>
                </c:pt>
                <c:pt idx="1023">
                  <c:v>11465.993095495587</c:v>
                </c:pt>
                <c:pt idx="1024">
                  <c:v>11460.206445686581</c:v>
                </c:pt>
                <c:pt idx="1025">
                  <c:v>11453.137444535427</c:v>
                </c:pt>
                <c:pt idx="1026">
                  <c:v>11446.287815935229</c:v>
                </c:pt>
                <c:pt idx="1027">
                  <c:v>11440.922969246341</c:v>
                </c:pt>
                <c:pt idx="1028">
                  <c:v>11435.979925677568</c:v>
                </c:pt>
                <c:pt idx="1029">
                  <c:v>11430.834451539637</c:v>
                </c:pt>
                <c:pt idx="1030">
                  <c:v>11425.267174281589</c:v>
                </c:pt>
                <c:pt idx="1031">
                  <c:v>11419.902327592699</c:v>
                </c:pt>
                <c:pt idx="1032">
                  <c:v>11414.537480903809</c:v>
                </c:pt>
                <c:pt idx="1033">
                  <c:v>11409.375064784075</c:v>
                </c:pt>
                <c:pt idx="1034">
                  <c:v>11403.807787526028</c:v>
                </c:pt>
                <c:pt idx="1035">
                  <c:v>11399.708350197487</c:v>
                </c:pt>
                <c:pt idx="1036">
                  <c:v>11394.360445490398</c:v>
                </c:pt>
                <c:pt idx="1037">
                  <c:v>11389.636774472583</c:v>
                </c:pt>
                <c:pt idx="1038">
                  <c:v>11384.491300334652</c:v>
                </c:pt>
                <c:pt idx="1039">
                  <c:v>11379.548256765878</c:v>
                </c:pt>
                <c:pt idx="1040">
                  <c:v>11374.385840646144</c:v>
                </c:pt>
                <c:pt idx="1041">
                  <c:v>11367.755584596909</c:v>
                </c:pt>
                <c:pt idx="1042">
                  <c:v>11362.390737908017</c:v>
                </c:pt>
                <c:pt idx="1043">
                  <c:v>11357.650124908401</c:v>
                </c:pt>
                <c:pt idx="1044">
                  <c:v>11351.863475099395</c:v>
                </c:pt>
                <c:pt idx="1045">
                  <c:v>11346.076825290391</c:v>
                </c:pt>
                <c:pt idx="1046">
                  <c:v>11341.572526823533</c:v>
                </c:pt>
                <c:pt idx="1047">
                  <c:v>11338.131207147868</c:v>
                </c:pt>
                <c:pt idx="1048">
                  <c:v>11333.407536130053</c:v>
                </c:pt>
                <c:pt idx="1049">
                  <c:v>11328.464492561277</c:v>
                </c:pt>
                <c:pt idx="1050">
                  <c:v>11324.584427783693</c:v>
                </c:pt>
                <c:pt idx="1051">
                  <c:v>11321.143108108028</c:v>
                </c:pt>
                <c:pt idx="1052">
                  <c:v>11317.904219001519</c:v>
                </c:pt>
                <c:pt idx="1053">
                  <c:v>11314.665329895008</c:v>
                </c:pt>
                <c:pt idx="1054">
                  <c:v>11310.582834548268</c:v>
                </c:pt>
                <c:pt idx="1055">
                  <c:v>11306.078536081412</c:v>
                </c:pt>
                <c:pt idx="1056">
                  <c:v>11301.776668183713</c:v>
                </c:pt>
                <c:pt idx="1057">
                  <c:v>11297.677230855168</c:v>
                </c:pt>
                <c:pt idx="1058">
                  <c:v>11293.172932388312</c:v>
                </c:pt>
                <c:pt idx="1059">
                  <c:v>11288.246830801341</c:v>
                </c:pt>
                <c:pt idx="1060">
                  <c:v>11286.05397850422</c:v>
                </c:pt>
                <c:pt idx="1061">
                  <c:v>11283.236892517825</c:v>
                </c:pt>
                <c:pt idx="1062">
                  <c:v>11277.888987810738</c:v>
                </c:pt>
                <c:pt idx="1063">
                  <c:v>11273.789550482195</c:v>
                </c:pt>
                <c:pt idx="1064">
                  <c:v>11268.863448895223</c:v>
                </c:pt>
                <c:pt idx="1065">
                  <c:v>11265.607617806912</c:v>
                </c:pt>
                <c:pt idx="1066">
                  <c:v>11261.946925580287</c:v>
                </c:pt>
                <c:pt idx="1067">
                  <c:v>11257.645057682588</c:v>
                </c:pt>
                <c:pt idx="1068">
                  <c:v>11252.499583544657</c:v>
                </c:pt>
                <c:pt idx="1069">
                  <c:v>11247.134736855767</c:v>
                </c:pt>
                <c:pt idx="1070">
                  <c:v>11241.348087046761</c:v>
                </c:pt>
                <c:pt idx="1071">
                  <c:v>11235.359006668597</c:v>
                </c:pt>
                <c:pt idx="1072">
                  <c:v>11230.415963099824</c:v>
                </c:pt>
                <c:pt idx="1073">
                  <c:v>11225.270488961893</c:v>
                </c:pt>
                <c:pt idx="1074">
                  <c:v>11220.327445393119</c:v>
                </c:pt>
                <c:pt idx="1075">
                  <c:v>11215.181971255188</c:v>
                </c:pt>
                <c:pt idx="1076">
                  <c:v>11210.036497117257</c:v>
                </c:pt>
                <c:pt idx="1077">
                  <c:v>11203.828044188136</c:v>
                </c:pt>
                <c:pt idx="1078">
                  <c:v>11197.822021828169</c:v>
                </c:pt>
                <c:pt idx="1079">
                  <c:v>11193.300781379512</c:v>
                </c:pt>
                <c:pt idx="1080">
                  <c:v>11189.420716601928</c:v>
                </c:pt>
                <c:pt idx="1081">
                  <c:v>11184.494615014957</c:v>
                </c:pt>
                <c:pt idx="1082">
                  <c:v>11178.92733775691</c:v>
                </c:pt>
                <c:pt idx="1083">
                  <c:v>11175.030330997524</c:v>
                </c:pt>
                <c:pt idx="1084">
                  <c:v>11169.901798841394</c:v>
                </c:pt>
                <c:pt idx="1085">
                  <c:v>11166.004792082009</c:v>
                </c:pt>
                <c:pt idx="1086">
                  <c:v>11162.141669286228</c:v>
                </c:pt>
                <c:pt idx="1087">
                  <c:v>11159.746386419949</c:v>
                </c:pt>
                <c:pt idx="1088">
                  <c:v>11156.50749731344</c:v>
                </c:pt>
                <c:pt idx="1089">
                  <c:v>11151.564453744664</c:v>
                </c:pt>
                <c:pt idx="1090">
                  <c:v>11145.575373366504</c:v>
                </c:pt>
                <c:pt idx="1091">
                  <c:v>11139.788723557498</c:v>
                </c:pt>
                <c:pt idx="1092">
                  <c:v>11134.002073748492</c:v>
                </c:pt>
                <c:pt idx="1093">
                  <c:v>11127.574248268413</c:v>
                </c:pt>
                <c:pt idx="1094">
                  <c:v>11120.302816548099</c:v>
                </c:pt>
                <c:pt idx="1095">
                  <c:v>11113.655618517061</c:v>
                </c:pt>
                <c:pt idx="1096">
                  <c:v>11106.603559347708</c:v>
                </c:pt>
                <c:pt idx="1097">
                  <c:v>11099.97330329847</c:v>
                </c:pt>
                <c:pt idx="1098">
                  <c:v>11094.186653489465</c:v>
                </c:pt>
                <c:pt idx="1099">
                  <c:v>11089.884785591765</c:v>
                </c:pt>
                <c:pt idx="1100">
                  <c:v>11085.582917694066</c:v>
                </c:pt>
                <c:pt idx="1101">
                  <c:v>11080.639874125292</c:v>
                </c:pt>
                <c:pt idx="1102">
                  <c:v>11075.696830556517</c:v>
                </c:pt>
                <c:pt idx="1103">
                  <c:v>11070.331983867627</c:v>
                </c:pt>
                <c:pt idx="1104">
                  <c:v>11064.545334058621</c:v>
                </c:pt>
                <c:pt idx="1105">
                  <c:v>11057.915078009384</c:v>
                </c:pt>
                <c:pt idx="1106">
                  <c:v>11051.689683098462</c:v>
                </c:pt>
                <c:pt idx="1107">
                  <c:v>11044.637623929108</c:v>
                </c:pt>
                <c:pt idx="1108">
                  <c:v>11038.209798449028</c:v>
                </c:pt>
                <c:pt idx="1109">
                  <c:v>11031.360169848831</c:v>
                </c:pt>
                <c:pt idx="1110">
                  <c:v>11023.869365577561</c:v>
                </c:pt>
                <c:pt idx="1111">
                  <c:v>11016.378561306292</c:v>
                </c:pt>
                <c:pt idx="1112">
                  <c:v>11010.153166395368</c:v>
                </c:pt>
                <c:pt idx="1113">
                  <c:v>11004.164086017205</c:v>
                </c:pt>
                <c:pt idx="1114">
                  <c:v>10998.782297346515</c:v>
                </c:pt>
                <c:pt idx="1115">
                  <c:v>10992.354471866434</c:v>
                </c:pt>
                <c:pt idx="1116">
                  <c:v>10985.504843266239</c:v>
                </c:pt>
                <c:pt idx="1117">
                  <c:v>10979.077017786158</c:v>
                </c:pt>
                <c:pt idx="1118">
                  <c:v>10973.290367977152</c:v>
                </c:pt>
                <c:pt idx="1119">
                  <c:v>10968.127951857419</c:v>
                </c:pt>
                <c:pt idx="1120">
                  <c:v>10962.965535737685</c:v>
                </c:pt>
                <c:pt idx="1121">
                  <c:v>10957.600689048795</c:v>
                </c:pt>
                <c:pt idx="1122">
                  <c:v>10952.235842359905</c:v>
                </c:pt>
                <c:pt idx="1123">
                  <c:v>10946.668565101858</c:v>
                </c:pt>
                <c:pt idx="1124">
                  <c:v>10942.1473246532</c:v>
                </c:pt>
                <c:pt idx="1125">
                  <c:v>10937.423653635386</c:v>
                </c:pt>
                <c:pt idx="1126">
                  <c:v>10932.716924599372</c:v>
                </c:pt>
                <c:pt idx="1127">
                  <c:v>10929.258662941904</c:v>
                </c:pt>
                <c:pt idx="1128">
                  <c:v>10924.973737026006</c:v>
                </c:pt>
                <c:pt idx="1129">
                  <c:v>10919.811320906272</c:v>
                </c:pt>
                <c:pt idx="1130">
                  <c:v>10912.118086065846</c:v>
                </c:pt>
                <c:pt idx="1131">
                  <c:v>10906.09512172408</c:v>
                </c:pt>
                <c:pt idx="1132">
                  <c:v>10900.089099364115</c:v>
                </c:pt>
                <c:pt idx="1133">
                  <c:v>10894.504880124265</c:v>
                </c:pt>
                <c:pt idx="1134">
                  <c:v>10888.515799746105</c:v>
                </c:pt>
                <c:pt idx="1135">
                  <c:v>10883.35338362637</c:v>
                </c:pt>
                <c:pt idx="1136">
                  <c:v>10877.364303248209</c:v>
                </c:pt>
                <c:pt idx="1137">
                  <c:v>10872.201887128474</c:v>
                </c:pt>
                <c:pt idx="1138">
                  <c:v>10867.03947100874</c:v>
                </c:pt>
                <c:pt idx="1139">
                  <c:v>10861.67462431985</c:v>
                </c:pt>
                <c:pt idx="1140">
                  <c:v>10856.107347061805</c:v>
                </c:pt>
                <c:pt idx="1141">
                  <c:v>10851.164303493031</c:v>
                </c:pt>
                <c:pt idx="1142">
                  <c:v>10847.081808146289</c:v>
                </c:pt>
                <c:pt idx="1143">
                  <c:v>10842.999312799549</c:v>
                </c:pt>
                <c:pt idx="1144">
                  <c:v>10838.056269230776</c:v>
                </c:pt>
                <c:pt idx="1145">
                  <c:v>10832.067188852612</c:v>
                </c:pt>
                <c:pt idx="1146">
                  <c:v>10826.921714714681</c:v>
                </c:pt>
                <c:pt idx="1147">
                  <c:v>10822.602904835179</c:v>
                </c:pt>
                <c:pt idx="1148">
                  <c:v>10817.255000128092</c:v>
                </c:pt>
                <c:pt idx="1149">
                  <c:v>10812.531329110278</c:v>
                </c:pt>
                <c:pt idx="1150">
                  <c:v>10808.010088661618</c:v>
                </c:pt>
                <c:pt idx="1151">
                  <c:v>10802.662183954531</c:v>
                </c:pt>
                <c:pt idx="1152">
                  <c:v>10797.938512936715</c:v>
                </c:pt>
                <c:pt idx="1153">
                  <c:v>10793.417272488057</c:v>
                </c:pt>
                <c:pt idx="1154">
                  <c:v>10788.069367780969</c:v>
                </c:pt>
                <c:pt idx="1155">
                  <c:v>10783.126324212195</c:v>
                </c:pt>
                <c:pt idx="1156">
                  <c:v>10778.183280643421</c:v>
                </c:pt>
                <c:pt idx="1157">
                  <c:v>10773.03780650549</c:v>
                </c:pt>
                <c:pt idx="1158">
                  <c:v>10768.938369176945</c:v>
                </c:pt>
                <c:pt idx="1159">
                  <c:v>10764.21469815913</c:v>
                </c:pt>
                <c:pt idx="1160">
                  <c:v>10759.491027141315</c:v>
                </c:pt>
                <c:pt idx="1161">
                  <c:v>10754.986728674459</c:v>
                </c:pt>
                <c:pt idx="1162">
                  <c:v>10749.638823967372</c:v>
                </c:pt>
                <c:pt idx="1163">
                  <c:v>10744.898210967754</c:v>
                </c:pt>
                <c:pt idx="1164">
                  <c:v>10739.752736829823</c:v>
                </c:pt>
                <c:pt idx="1165">
                  <c:v>10734.80969326105</c:v>
                </c:pt>
                <c:pt idx="1166">
                  <c:v>10729.444846572158</c:v>
                </c:pt>
                <c:pt idx="1167">
                  <c:v>10724.079999883268</c:v>
                </c:pt>
                <c:pt idx="1168">
                  <c:v>10718.934525745337</c:v>
                </c:pt>
                <c:pt idx="1169">
                  <c:v>10714.008424158366</c:v>
                </c:pt>
                <c:pt idx="1170">
                  <c:v>10709.925928811626</c:v>
                </c:pt>
                <c:pt idx="1171">
                  <c:v>10705.624060913926</c:v>
                </c:pt>
                <c:pt idx="1172">
                  <c:v>10700.478586775995</c:v>
                </c:pt>
                <c:pt idx="1173">
                  <c:v>10694.894367536146</c:v>
                </c:pt>
                <c:pt idx="1174">
                  <c:v>10688.668972625221</c:v>
                </c:pt>
                <c:pt idx="1175">
                  <c:v>10682.443577714299</c:v>
                </c:pt>
                <c:pt idx="1176">
                  <c:v>10675.796379683261</c:v>
                </c:pt>
                <c:pt idx="1177">
                  <c:v>10668.727378532105</c:v>
                </c:pt>
                <c:pt idx="1178">
                  <c:v>10662.501983621181</c:v>
                </c:pt>
                <c:pt idx="1179">
                  <c:v>10658.217057705284</c:v>
                </c:pt>
                <c:pt idx="1180">
                  <c:v>10654.117620376743</c:v>
                </c:pt>
                <c:pt idx="1181">
                  <c:v>10648.752773687853</c:v>
                </c:pt>
                <c:pt idx="1182">
                  <c:v>10643.185496429805</c:v>
                </c:pt>
                <c:pt idx="1183">
                  <c:v>10639.946607323294</c:v>
                </c:pt>
                <c:pt idx="1184">
                  <c:v>10635.239878287282</c:v>
                </c:pt>
                <c:pt idx="1185">
                  <c:v>10630.735579820426</c:v>
                </c:pt>
                <c:pt idx="1186">
                  <c:v>10627.074887593801</c:v>
                </c:pt>
                <c:pt idx="1187">
                  <c:v>10622.773019696102</c:v>
                </c:pt>
                <c:pt idx="1188">
                  <c:v>10618.251779247443</c:v>
                </c:pt>
                <c:pt idx="1189">
                  <c:v>10612.903874540356</c:v>
                </c:pt>
                <c:pt idx="1190">
                  <c:v>10608.163261540738</c:v>
                </c:pt>
                <c:pt idx="1191">
                  <c:v>10602.798414851848</c:v>
                </c:pt>
                <c:pt idx="1192">
                  <c:v>10596.809334473684</c:v>
                </c:pt>
                <c:pt idx="1193">
                  <c:v>10591.427545802992</c:v>
                </c:pt>
                <c:pt idx="1194">
                  <c:v>10584.999720322912</c:v>
                </c:pt>
                <c:pt idx="1195">
                  <c:v>10579.415501083064</c:v>
                </c:pt>
                <c:pt idx="1196">
                  <c:v>10574.067596375975</c:v>
                </c:pt>
                <c:pt idx="1197">
                  <c:v>10569.968159047434</c:v>
                </c:pt>
                <c:pt idx="1198">
                  <c:v>10565.885663700692</c:v>
                </c:pt>
                <c:pt idx="1199">
                  <c:v>10560.757131544564</c:v>
                </c:pt>
                <c:pt idx="1200">
                  <c:v>10556.657694216021</c:v>
                </c:pt>
                <c:pt idx="1201">
                  <c:v>10552.35582631832</c:v>
                </c:pt>
                <c:pt idx="1202">
                  <c:v>10547.649097282309</c:v>
                </c:pt>
                <c:pt idx="1203">
                  <c:v>10543.34722938461</c:v>
                </c:pt>
                <c:pt idx="1204">
                  <c:v>10538.421127797636</c:v>
                </c:pt>
                <c:pt idx="1205">
                  <c:v>10533.899887348976</c:v>
                </c:pt>
                <c:pt idx="1206">
                  <c:v>10528.31566810913</c:v>
                </c:pt>
                <c:pt idx="1207">
                  <c:v>10521.66847007809</c:v>
                </c:pt>
                <c:pt idx="1208">
                  <c:v>10514.818841477894</c:v>
                </c:pt>
                <c:pt idx="1209">
                  <c:v>10508.374074016012</c:v>
                </c:pt>
                <c:pt idx="1210">
                  <c:v>10501.507503434013</c:v>
                </c:pt>
                <c:pt idx="1211">
                  <c:v>10495.923284194165</c:v>
                </c:pt>
                <c:pt idx="1212">
                  <c:v>10491.621416296466</c:v>
                </c:pt>
                <c:pt idx="1213">
                  <c:v>10487.117117829608</c:v>
                </c:pt>
                <c:pt idx="1214">
                  <c:v>10481.769213122519</c:v>
                </c:pt>
                <c:pt idx="1215">
                  <c:v>10477.247972673862</c:v>
                </c:pt>
                <c:pt idx="1216">
                  <c:v>10472.304929105087</c:v>
                </c:pt>
                <c:pt idx="1217">
                  <c:v>10466.535221277883</c:v>
                </c:pt>
                <c:pt idx="1218">
                  <c:v>10462.43578394934</c:v>
                </c:pt>
                <c:pt idx="1219">
                  <c:v>10457.50968236237</c:v>
                </c:pt>
                <c:pt idx="1220">
                  <c:v>10452.566638793594</c:v>
                </c:pt>
                <c:pt idx="1221">
                  <c:v>10447.201792104705</c:v>
                </c:pt>
                <c:pt idx="1222">
                  <c:v>10442.258748535931</c:v>
                </c:pt>
                <c:pt idx="1223">
                  <c:v>10436.691471277883</c:v>
                </c:pt>
                <c:pt idx="1224">
                  <c:v>10431.326624588995</c:v>
                </c:pt>
                <c:pt idx="1225">
                  <c:v>10425.961777900106</c:v>
                </c:pt>
                <c:pt idx="1226">
                  <c:v>10421.238106882291</c:v>
                </c:pt>
                <c:pt idx="1227">
                  <c:v>10416.716866433631</c:v>
                </c:pt>
                <c:pt idx="1228">
                  <c:v>10410.508413504509</c:v>
                </c:pt>
                <c:pt idx="1229">
                  <c:v>10404.283018593585</c:v>
                </c:pt>
                <c:pt idx="1230">
                  <c:v>10398.057623682662</c:v>
                </c:pt>
                <c:pt idx="1231">
                  <c:v>10392.473404442813</c:v>
                </c:pt>
                <c:pt idx="1232">
                  <c:v>10387.952163994154</c:v>
                </c:pt>
                <c:pt idx="1233">
                  <c:v>10383.00912042538</c:v>
                </c:pt>
                <c:pt idx="1234">
                  <c:v>10377.003098065417</c:v>
                </c:pt>
                <c:pt idx="1235">
                  <c:v>10370.794645136295</c:v>
                </c:pt>
                <c:pt idx="1236">
                  <c:v>10364.788622776332</c:v>
                </c:pt>
                <c:pt idx="1237">
                  <c:v>10358.563227865407</c:v>
                </c:pt>
                <c:pt idx="1238">
                  <c:v>10352.118460403526</c:v>
                </c:pt>
                <c:pt idx="1239">
                  <c:v>10346.956044283792</c:v>
                </c:pt>
                <c:pt idx="1240">
                  <c:v>10342.671118367894</c:v>
                </c:pt>
                <c:pt idx="1241">
                  <c:v>10338.588623021153</c:v>
                </c:pt>
                <c:pt idx="1242">
                  <c:v>10334.067382572495</c:v>
                </c:pt>
                <c:pt idx="1243">
                  <c:v>10328.500105314448</c:v>
                </c:pt>
                <c:pt idx="1244">
                  <c:v>10322.9328280564</c:v>
                </c:pt>
                <c:pt idx="1245">
                  <c:v>10318.614018176899</c:v>
                </c:pt>
                <c:pt idx="1246">
                  <c:v>10313.266113469812</c:v>
                </c:pt>
                <c:pt idx="1247">
                  <c:v>10308.744873021153</c:v>
                </c:pt>
                <c:pt idx="1248">
                  <c:v>10303.801829452379</c:v>
                </c:pt>
                <c:pt idx="1249">
                  <c:v>10298.45392474529</c:v>
                </c:pt>
                <c:pt idx="1250">
                  <c:v>10294.590801949511</c:v>
                </c:pt>
                <c:pt idx="1251">
                  <c:v>10291.790657944919</c:v>
                </c:pt>
                <c:pt idx="1252">
                  <c:v>10288.146907700095</c:v>
                </c:pt>
                <c:pt idx="1253">
                  <c:v>10284.70558802443</c:v>
                </c:pt>
                <c:pt idx="1254">
                  <c:v>10281.483640899723</c:v>
                </c:pt>
                <c:pt idx="1255">
                  <c:v>10278.261693775015</c:v>
                </c:pt>
                <c:pt idx="1256">
                  <c:v>10273.976767859116</c:v>
                </c:pt>
                <c:pt idx="1257">
                  <c:v>10269.033724290342</c:v>
                </c:pt>
                <c:pt idx="1258">
                  <c:v>10263.87130817061</c:v>
                </c:pt>
                <c:pt idx="1259">
                  <c:v>10258.725834032679</c:v>
                </c:pt>
                <c:pt idx="1260">
                  <c:v>10254.423966134978</c:v>
                </c:pt>
                <c:pt idx="1261">
                  <c:v>10250.358412770041</c:v>
                </c:pt>
                <c:pt idx="1262">
                  <c:v>10246.2759174233</c:v>
                </c:pt>
                <c:pt idx="1263">
                  <c:v>10241.771618956443</c:v>
                </c:pt>
                <c:pt idx="1264">
                  <c:v>10237.891554178859</c:v>
                </c:pt>
                <c:pt idx="1265">
                  <c:v>10233.606628262962</c:v>
                </c:pt>
                <c:pt idx="1266">
                  <c:v>10230.148366605494</c:v>
                </c:pt>
                <c:pt idx="1267">
                  <c:v>10224.800461898407</c:v>
                </c:pt>
                <c:pt idx="1268">
                  <c:v>10219.857418329631</c:v>
                </c:pt>
                <c:pt idx="1269">
                  <c:v>10215.994295533848</c:v>
                </c:pt>
                <c:pt idx="1270">
                  <c:v>10212.536033876382</c:v>
                </c:pt>
                <c:pt idx="1271">
                  <c:v>10207.390559738451</c:v>
                </c:pt>
                <c:pt idx="1272">
                  <c:v>10201.806340498601</c:v>
                </c:pt>
                <c:pt idx="1273">
                  <c:v>10196.019690689596</c:v>
                </c:pt>
                <c:pt idx="1274">
                  <c:v>10190.874216551667</c:v>
                </c:pt>
                <c:pt idx="1275">
                  <c:v>10185.30693929362</c:v>
                </c:pt>
                <c:pt idx="1276">
                  <c:v>10180.566326294002</c:v>
                </c:pt>
                <c:pt idx="1277">
                  <c:v>10176.500772929063</c:v>
                </c:pt>
                <c:pt idx="1278">
                  <c:v>10172.823138720636</c:v>
                </c:pt>
                <c:pt idx="1279">
                  <c:v>10167.053430893431</c:v>
                </c:pt>
                <c:pt idx="1280">
                  <c:v>10161.047408533466</c:v>
                </c:pt>
                <c:pt idx="1281">
                  <c:v>10155.0244441917</c:v>
                </c:pt>
                <c:pt idx="1282">
                  <c:v>10149.440224951852</c:v>
                </c:pt>
                <c:pt idx="1283">
                  <c:v>10143.029341453575</c:v>
                </c:pt>
                <c:pt idx="1284">
                  <c:v>10137.647552782882</c:v>
                </c:pt>
                <c:pt idx="1285">
                  <c:v>10131.860902973876</c:v>
                </c:pt>
                <c:pt idx="1286">
                  <c:v>10125.652450044756</c:v>
                </c:pt>
                <c:pt idx="1287">
                  <c:v>10119.207682582872</c:v>
                </c:pt>
                <c:pt idx="1288">
                  <c:v>10111.699936329798</c:v>
                </c:pt>
                <c:pt idx="1289">
                  <c:v>10105.05273829876</c:v>
                </c:pt>
                <c:pt idx="1290">
                  <c:v>10099.249146507955</c:v>
                </c:pt>
                <c:pt idx="1291">
                  <c:v>10093.462496698949</c:v>
                </c:pt>
                <c:pt idx="1292">
                  <c:v>10089.599373903166</c:v>
                </c:pt>
                <c:pt idx="1293">
                  <c:v>10085.719309125581</c:v>
                </c:pt>
                <c:pt idx="1294">
                  <c:v>10080.135089885733</c:v>
                </c:pt>
                <c:pt idx="1295">
                  <c:v>10073.487891854695</c:v>
                </c:pt>
                <c:pt idx="1296">
                  <c:v>10066.840693823655</c:v>
                </c:pt>
                <c:pt idx="1297">
                  <c:v>10061.054044014649</c:v>
                </c:pt>
                <c:pt idx="1298">
                  <c:v>10056.954606686108</c:v>
                </c:pt>
                <c:pt idx="1299">
                  <c:v>10052.230935668291</c:v>
                </c:pt>
                <c:pt idx="1300">
                  <c:v>10047.085461530361</c:v>
                </c:pt>
                <c:pt idx="1301">
                  <c:v>10041.079439170395</c:v>
                </c:pt>
                <c:pt idx="1302">
                  <c:v>10034.415299157554</c:v>
                </c:pt>
                <c:pt idx="1303">
                  <c:v>10027.126925455441</c:v>
                </c:pt>
                <c:pt idx="1304">
                  <c:v>10020.4627854426</c:v>
                </c:pt>
                <c:pt idx="1305">
                  <c:v>10014.676135633594</c:v>
                </c:pt>
                <c:pt idx="1306">
                  <c:v>10009.311288944704</c:v>
                </c:pt>
                <c:pt idx="1307">
                  <c:v>10004.587617926889</c:v>
                </c:pt>
                <c:pt idx="1308">
                  <c:v>9999.863946909074</c:v>
                </c:pt>
                <c:pt idx="1309">
                  <c:v>9994.9209033402985</c:v>
                </c:pt>
                <c:pt idx="1310">
                  <c:v>9990.1802903406806</c:v>
                </c:pt>
                <c:pt idx="1311">
                  <c:v>9984.613013082635</c:v>
                </c:pt>
                <c:pt idx="1312">
                  <c:v>9979.8724000830171</c:v>
                </c:pt>
                <c:pt idx="1313">
                  <c:v>9974.102692255814</c:v>
                </c:pt>
                <c:pt idx="1314">
                  <c:v>9969.7838823763122</c:v>
                </c:pt>
                <c:pt idx="1315">
                  <c:v>9964.0141745491073</c:v>
                </c:pt>
                <c:pt idx="1316">
                  <c:v>9959.4929341004499</c:v>
                </c:pt>
                <c:pt idx="1317">
                  <c:v>9954.9886356335937</c:v>
                </c:pt>
                <c:pt idx="1318">
                  <c:v>9950.2819065975818</c:v>
                </c:pt>
                <c:pt idx="1319">
                  <c:v>9946.4187838017988</c:v>
                </c:pt>
                <c:pt idx="1320">
                  <c:v>9942.5556610060175</c:v>
                </c:pt>
                <c:pt idx="1321">
                  <c:v>9937.3932448862834</c:v>
                </c:pt>
                <c:pt idx="1322">
                  <c:v>9932.8720044376259</c:v>
                </c:pt>
                <c:pt idx="1323">
                  <c:v>9928.384647952571</c:v>
                </c:pt>
                <c:pt idx="1324">
                  <c:v>9923.4416043837955</c:v>
                </c:pt>
                <c:pt idx="1325">
                  <c:v>9917.4186400420294</c:v>
                </c:pt>
                <c:pt idx="1326">
                  <c:v>9911.1932451311077</c:v>
                </c:pt>
                <c:pt idx="1327">
                  <c:v>9906.2671435441334</c:v>
                </c:pt>
                <c:pt idx="1328">
                  <c:v>9900.9022968552454</c:v>
                </c:pt>
                <c:pt idx="1329">
                  <c:v>9896.1616838556274</c:v>
                </c:pt>
                <c:pt idx="1330">
                  <c:v>9890.1556614956626</c:v>
                </c:pt>
                <c:pt idx="1331">
                  <c:v>9883.3060328954671</c:v>
                </c:pt>
                <c:pt idx="1332">
                  <c:v>9877.9242442247742</c:v>
                </c:pt>
                <c:pt idx="1333">
                  <c:v>9872.137594415768</c:v>
                </c:pt>
                <c:pt idx="1334">
                  <c:v>9866.9751782960375</c:v>
                </c:pt>
                <c:pt idx="1335">
                  <c:v>9862.0151927454608</c:v>
                </c:pt>
                <c:pt idx="1336">
                  <c:v>9856.0261123672972</c:v>
                </c:pt>
                <c:pt idx="1337">
                  <c:v>9851.2854993676792</c:v>
                </c:pt>
                <c:pt idx="1338">
                  <c:v>9845.4988495586731</c:v>
                </c:pt>
                <c:pt idx="1339">
                  <c:v>9839.9146303188263</c:v>
                </c:pt>
                <c:pt idx="1340">
                  <c:v>9834.5328416481334</c:v>
                </c:pt>
                <c:pt idx="1341">
                  <c:v>9829.1679949592435</c:v>
                </c:pt>
                <c:pt idx="1342">
                  <c:v>9824.0055788395093</c:v>
                </c:pt>
                <c:pt idx="1343">
                  <c:v>9818.6407321506194</c:v>
                </c:pt>
                <c:pt idx="1344">
                  <c:v>9813.2758854617314</c:v>
                </c:pt>
                <c:pt idx="1345">
                  <c:v>9807.708608203684</c:v>
                </c:pt>
                <c:pt idx="1346">
                  <c:v>9803.609170875141</c:v>
                </c:pt>
                <c:pt idx="1347">
                  <c:v>9798.4636967372098</c:v>
                </c:pt>
                <c:pt idx="1348">
                  <c:v>9793.0988500483218</c:v>
                </c:pt>
                <c:pt idx="1349">
                  <c:v>9787.3122002393156</c:v>
                </c:pt>
                <c:pt idx="1350">
                  <c:v>9781.9304115686227</c:v>
                </c:pt>
                <c:pt idx="1351">
                  <c:v>9776.1437617596184</c:v>
                </c:pt>
                <c:pt idx="1352">
                  <c:v>9771.6225213109574</c:v>
                </c:pt>
                <c:pt idx="1353">
                  <c:v>9767.1182228441012</c:v>
                </c:pt>
                <c:pt idx="1354">
                  <c:v>9762.3945518262863</c:v>
                </c:pt>
                <c:pt idx="1355">
                  <c:v>9757.0297051373964</c:v>
                </c:pt>
                <c:pt idx="1356">
                  <c:v>9751.4285439157466</c:v>
                </c:pt>
                <c:pt idx="1357">
                  <c:v>9745.4055795739787</c:v>
                </c:pt>
                <c:pt idx="1358">
                  <c:v>9739.6189297649744</c:v>
                </c:pt>
                <c:pt idx="1359">
                  <c:v>9734.8952587471595</c:v>
                </c:pt>
                <c:pt idx="1360">
                  <c:v>9730.1885297111457</c:v>
                </c:pt>
                <c:pt idx="1361">
                  <c:v>9726.106034364404</c:v>
                </c:pt>
                <c:pt idx="1362">
                  <c:v>9720.7581296573171</c:v>
                </c:pt>
                <c:pt idx="1363">
                  <c:v>9716.2368892086579</c:v>
                </c:pt>
                <c:pt idx="1364">
                  <c:v>9711.513218190843</c:v>
                </c:pt>
                <c:pt idx="1365">
                  <c:v>9706.1653134837561</c:v>
                </c:pt>
                <c:pt idx="1366">
                  <c:v>9701.4247004841382</c:v>
                </c:pt>
                <c:pt idx="1367">
                  <c:v>9696.0598537952483</c:v>
                </c:pt>
                <c:pt idx="1368">
                  <c:v>9691.1168102264746</c:v>
                </c:pt>
                <c:pt idx="1369">
                  <c:v>9685.5495329684272</c:v>
                </c:pt>
                <c:pt idx="1370">
                  <c:v>9680.6064893996518</c:v>
                </c:pt>
                <c:pt idx="1371">
                  <c:v>9675.0053281780019</c:v>
                </c:pt>
                <c:pt idx="1372">
                  <c:v>9668.5775026979209</c:v>
                </c:pt>
                <c:pt idx="1373">
                  <c:v>9663.6175171473442</c:v>
                </c:pt>
                <c:pt idx="1374">
                  <c:v>9658.8938461295293</c:v>
                </c:pt>
                <c:pt idx="1375">
                  <c:v>9653.5459414224424</c:v>
                </c:pt>
                <c:pt idx="1376">
                  <c:v>9648.3835253027082</c:v>
                </c:pt>
                <c:pt idx="1377">
                  <c:v>9642.7993060628614</c:v>
                </c:pt>
                <c:pt idx="1378">
                  <c:v>9637.8393205122848</c:v>
                </c:pt>
                <c:pt idx="1379">
                  <c:v>9632.4744738233949</c:v>
                </c:pt>
                <c:pt idx="1380">
                  <c:v>9627.7508028055781</c:v>
                </c:pt>
                <c:pt idx="1381">
                  <c:v>9623.0271317877632</c:v>
                </c:pt>
                <c:pt idx="1382">
                  <c:v>9617.2404819787571</c:v>
                </c:pt>
                <c:pt idx="1383">
                  <c:v>9611.6562627389085</c:v>
                </c:pt>
                <c:pt idx="1384">
                  <c:v>9606.5107886009773</c:v>
                </c:pt>
                <c:pt idx="1385">
                  <c:v>9601.348372481245</c:v>
                </c:pt>
                <c:pt idx="1386">
                  <c:v>9595.5278387086346</c:v>
                </c:pt>
                <c:pt idx="1387">
                  <c:v>9590.1460500379435</c:v>
                </c:pt>
                <c:pt idx="1388">
                  <c:v>9585.2199484509711</c:v>
                </c:pt>
                <c:pt idx="1389">
                  <c:v>9581.373767636991</c:v>
                </c:pt>
                <c:pt idx="1390">
                  <c:v>9577.1057837028948</c:v>
                </c:pt>
                <c:pt idx="1391">
                  <c:v>9574.5419542310647</c:v>
                </c:pt>
                <c:pt idx="1392">
                  <c:v>9570.9320879498464</c:v>
                </c:pt>
                <c:pt idx="1393">
                  <c:v>9568.3513164962151</c:v>
                </c:pt>
                <c:pt idx="1394">
                  <c:v>9564.9438807841525</c:v>
                </c:pt>
                <c:pt idx="1395">
                  <c:v>9562.1437367795606</c:v>
                </c:pt>
                <c:pt idx="1396">
                  <c:v>9557.6563802945057</c:v>
                </c:pt>
                <c:pt idx="1397">
                  <c:v>9552.9327092766907</c:v>
                </c:pt>
                <c:pt idx="1398">
                  <c:v>9547.5509206059978</c:v>
                </c:pt>
                <c:pt idx="1399">
                  <c:v>9541.5448982460348</c:v>
                </c:pt>
                <c:pt idx="1400">
                  <c:v>9535.9776209879874</c:v>
                </c:pt>
                <c:pt idx="1401">
                  <c:v>9531.2539499701725</c:v>
                </c:pt>
                <c:pt idx="1402">
                  <c:v>9527.3738851925882</c:v>
                </c:pt>
                <c:pt idx="1403">
                  <c:v>9522.464725587417</c:v>
                </c:pt>
                <c:pt idx="1404">
                  <c:v>9517.9604271205608</c:v>
                </c:pt>
                <c:pt idx="1405">
                  <c:v>9513.4561286537064</c:v>
                </c:pt>
                <c:pt idx="1406">
                  <c:v>9509.9978669962366</c:v>
                </c:pt>
                <c:pt idx="1407">
                  <c:v>9505.7298830621421</c:v>
                </c:pt>
                <c:pt idx="1408">
                  <c:v>9501.4280151644416</c:v>
                </c:pt>
                <c:pt idx="1409">
                  <c:v>9496.0631684755535</c:v>
                </c:pt>
                <c:pt idx="1410">
                  <c:v>9490.9007523558193</c:v>
                </c:pt>
                <c:pt idx="1411">
                  <c:v>9485.5359056669295</c:v>
                </c:pt>
                <c:pt idx="1412">
                  <c:v>9480.1880009598408</c:v>
                </c:pt>
                <c:pt idx="1413">
                  <c:v>9475.8861330621421</c:v>
                </c:pt>
                <c:pt idx="1414">
                  <c:v>9472.2254408355166</c:v>
                </c:pt>
                <c:pt idx="1415">
                  <c:v>9467.5187117995029</c:v>
                </c:pt>
                <c:pt idx="1416">
                  <c:v>9462.9974713508454</c:v>
                </c:pt>
                <c:pt idx="1417">
                  <c:v>9457.2277635236405</c:v>
                </c:pt>
                <c:pt idx="1418">
                  <c:v>9452.2677779730639</c:v>
                </c:pt>
                <c:pt idx="1419">
                  <c:v>9447.1223038351345</c:v>
                </c:pt>
                <c:pt idx="1420">
                  <c:v>9443.2761230211527</c:v>
                </c:pt>
                <c:pt idx="1421">
                  <c:v>9439.4130002253733</c:v>
                </c:pt>
                <c:pt idx="1422">
                  <c:v>9434.2505841056391</c:v>
                </c:pt>
                <c:pt idx="1423">
                  <c:v>9428.8687954349462</c:v>
                </c:pt>
                <c:pt idx="1424">
                  <c:v>9422.2385393857112</c:v>
                </c:pt>
                <c:pt idx="1425">
                  <c:v>9417.2785538351345</c:v>
                </c:pt>
                <c:pt idx="1426">
                  <c:v>9412.5548828173178</c:v>
                </c:pt>
                <c:pt idx="1427">
                  <c:v>9406.565802439156</c:v>
                </c:pt>
                <c:pt idx="1428">
                  <c:v>9400.1210349772737</c:v>
                </c:pt>
                <c:pt idx="1429">
                  <c:v>9393.8786980845489</c:v>
                </c:pt>
                <c:pt idx="1430">
                  <c:v>9388.7162819648147</c:v>
                </c:pt>
                <c:pt idx="1431">
                  <c:v>9382.9126901740074</c:v>
                </c:pt>
                <c:pt idx="1432">
                  <c:v>9376.2485501611663</c:v>
                </c:pt>
                <c:pt idx="1433">
                  <c:v>9369.8207246810871</c:v>
                </c:pt>
                <c:pt idx="1434">
                  <c:v>9364.8946230941146</c:v>
                </c:pt>
                <c:pt idx="1435">
                  <c:v>9360.7951857655698</c:v>
                </c:pt>
                <c:pt idx="1436">
                  <c:v>9355.6497116276387</c:v>
                </c:pt>
                <c:pt idx="1437">
                  <c:v>9350.706668058865</c:v>
                </c:pt>
                <c:pt idx="1438">
                  <c:v>9345.7636244900914</c:v>
                </c:pt>
                <c:pt idx="1439">
                  <c:v>9340.4157197830027</c:v>
                </c:pt>
                <c:pt idx="1440">
                  <c:v>9336.113851885304</c:v>
                </c:pt>
                <c:pt idx="1441">
                  <c:v>9330.9853197291759</c:v>
                </c:pt>
                <c:pt idx="1442">
                  <c:v>9326.261648711361</c:v>
                </c:pt>
                <c:pt idx="1443">
                  <c:v>9321.5379776935442</c:v>
                </c:pt>
                <c:pt idx="1444">
                  <c:v>9316.8143066757293</c:v>
                </c:pt>
                <c:pt idx="1445">
                  <c:v>9312.0906356579144</c:v>
                </c:pt>
                <c:pt idx="1446">
                  <c:v>9306.9451615199832</c:v>
                </c:pt>
                <c:pt idx="1447">
                  <c:v>9302.423921071324</c:v>
                </c:pt>
                <c:pt idx="1448">
                  <c:v>9297.0760163642353</c:v>
                </c:pt>
                <c:pt idx="1449">
                  <c:v>9292.5547759155779</c:v>
                </c:pt>
                <c:pt idx="1450">
                  <c:v>9287.831104897763</c:v>
                </c:pt>
                <c:pt idx="1451">
                  <c:v>9282.4832001906743</c:v>
                </c:pt>
                <c:pt idx="1452">
                  <c:v>9278.1643903111726</c:v>
                </c:pt>
                <c:pt idx="1453">
                  <c:v>9272.5971130531252</c:v>
                </c:pt>
                <c:pt idx="1454">
                  <c:v>9267.2322663642353</c:v>
                </c:pt>
                <c:pt idx="1455">
                  <c:v>9261.6480471243885</c:v>
                </c:pt>
                <c:pt idx="1456">
                  <c:v>9256.0468859027369</c:v>
                </c:pt>
                <c:pt idx="1457">
                  <c:v>9250.0408635427739</c:v>
                </c:pt>
                <c:pt idx="1458">
                  <c:v>9244.2542137337678</c:v>
                </c:pt>
                <c:pt idx="1459">
                  <c:v>9239.5136007341498</c:v>
                </c:pt>
                <c:pt idx="1460">
                  <c:v>9234.3681265962186</c:v>
                </c:pt>
                <c:pt idx="1461">
                  <c:v>9229.0032799073288</c:v>
                </c:pt>
                <c:pt idx="1462">
                  <c:v>9224.0432943567521</c:v>
                </c:pt>
                <c:pt idx="1463">
                  <c:v>9218.0542139785903</c:v>
                </c:pt>
                <c:pt idx="1464">
                  <c:v>9212.6724253078974</c:v>
                </c:pt>
                <c:pt idx="1465">
                  <c:v>9206.4470303969756</c:v>
                </c:pt>
                <c:pt idx="1466">
                  <c:v>9200.0022629350915</c:v>
                </c:pt>
                <c:pt idx="1467">
                  <c:v>9194.6035322825992</c:v>
                </c:pt>
                <c:pt idx="1468">
                  <c:v>9188.5975099226325</c:v>
                </c:pt>
                <c:pt idx="1469">
                  <c:v>9183.6375243720559</c:v>
                </c:pt>
                <c:pt idx="1470">
                  <c:v>9178.0702471140103</c:v>
                </c:pt>
                <c:pt idx="1471">
                  <c:v>9173.3465760961935</c:v>
                </c:pt>
                <c:pt idx="1472">
                  <c:v>9168.4204745092229</c:v>
                </c:pt>
                <c:pt idx="1473">
                  <c:v>9163.696803491408</c:v>
                </c:pt>
                <c:pt idx="1474">
                  <c:v>9159.209447006353</c:v>
                </c:pt>
                <c:pt idx="1475">
                  <c:v>9155.7850693124892</c:v>
                </c:pt>
                <c:pt idx="1476">
                  <c:v>9151.4832014147905</c:v>
                </c:pt>
                <c:pt idx="1477">
                  <c:v>9146.3207852950563</c:v>
                </c:pt>
                <c:pt idx="1478">
                  <c:v>9140.3317049168945</c:v>
                </c:pt>
                <c:pt idx="1479">
                  <c:v>9134.9499162462016</c:v>
                </c:pt>
                <c:pt idx="1480">
                  <c:v>9129.3487550245518</c:v>
                </c:pt>
                <c:pt idx="1481">
                  <c:v>9123.9669663538589</c:v>
                </c:pt>
                <c:pt idx="1482">
                  <c:v>9119.260237317847</c:v>
                </c:pt>
                <c:pt idx="1483">
                  <c:v>9114.5535082818333</c:v>
                </c:pt>
                <c:pt idx="1484">
                  <c:v>9109.6104647130596</c:v>
                </c:pt>
                <c:pt idx="1485">
                  <c:v>9104.2456180241697</c:v>
                </c:pt>
                <c:pt idx="1486">
                  <c:v>9099.3025744553943</c:v>
                </c:pt>
                <c:pt idx="1487">
                  <c:v>9093.5159246463882</c:v>
                </c:pt>
                <c:pt idx="1488">
                  <c:v>9087.7123328555826</c:v>
                </c:pt>
                <c:pt idx="1489">
                  <c:v>9082.9547778741617</c:v>
                </c:pt>
                <c:pt idx="1490">
                  <c:v>9076.7293829632381</c:v>
                </c:pt>
                <c:pt idx="1491">
                  <c:v>9070.4870460705133</c:v>
                </c:pt>
                <c:pt idx="1492">
                  <c:v>9064.9028268306629</c:v>
                </c:pt>
                <c:pt idx="1493">
                  <c:v>9059.9597832618892</c:v>
                </c:pt>
                <c:pt idx="1494">
                  <c:v>9056.3329749988698</c:v>
                </c:pt>
                <c:pt idx="1495">
                  <c:v>9052.0649910647735</c:v>
                </c:pt>
                <c:pt idx="1496">
                  <c:v>9048.404298838148</c:v>
                </c:pt>
                <c:pt idx="1497">
                  <c:v>9043.275766682018</c:v>
                </c:pt>
                <c:pt idx="1498">
                  <c:v>9039.6320164371973</c:v>
                </c:pt>
                <c:pt idx="1499">
                  <c:v>9036.2245807251347</c:v>
                </c:pt>
                <c:pt idx="1500">
                  <c:v>9031.0791065872036</c:v>
                </c:pt>
                <c:pt idx="1501">
                  <c:v>9028.4983351335723</c:v>
                </c:pt>
                <c:pt idx="1502">
                  <c:v>9024.8545848887479</c:v>
                </c:pt>
                <c:pt idx="1503">
                  <c:v>9020.3502864218917</c:v>
                </c:pt>
                <c:pt idx="1504">
                  <c:v>9015.4241848349193</c:v>
                </c:pt>
                <c:pt idx="1505">
                  <c:v>9011.9828651592543</c:v>
                </c:pt>
                <c:pt idx="1506">
                  <c:v>9006.8543330031243</c:v>
                </c:pt>
                <c:pt idx="1507">
                  <c:v>9002.1137200035082</c:v>
                </c:pt>
                <c:pt idx="1508">
                  <c:v>8995.8883250925828</c:v>
                </c:pt>
                <c:pt idx="1509">
                  <c:v>8990.7259089728486</c:v>
                </c:pt>
                <c:pt idx="1510">
                  <c:v>8985.5804348349193</c:v>
                </c:pt>
                <c:pt idx="1511">
                  <c:v>8980.0131575768737</c:v>
                </c:pt>
                <c:pt idx="1512">
                  <c:v>8974.8337994753383</c:v>
                </c:pt>
                <c:pt idx="1513">
                  <c:v>8969.2495802354879</c:v>
                </c:pt>
                <c:pt idx="1514">
                  <c:v>8963.901675528401</c:v>
                </c:pt>
                <c:pt idx="1515">
                  <c:v>8958.7392594086668</c:v>
                </c:pt>
                <c:pt idx="1516">
                  <c:v>8952.5138644977451</c:v>
                </c:pt>
                <c:pt idx="1517">
                  <c:v>8946.2715276050185</c:v>
                </c:pt>
                <c:pt idx="1518">
                  <c:v>8940.6703663833669</c:v>
                </c:pt>
                <c:pt idx="1519">
                  <c:v>8934.6643440234038</c:v>
                </c:pt>
                <c:pt idx="1520">
                  <c:v>8929.2994973345139</c:v>
                </c:pt>
                <c:pt idx="1521">
                  <c:v>8924.7951988676577</c:v>
                </c:pt>
                <c:pt idx="1522">
                  <c:v>8919.6497247297266</c:v>
                </c:pt>
                <c:pt idx="1523">
                  <c:v>8913.8461329389174</c:v>
                </c:pt>
                <c:pt idx="1524">
                  <c:v>8907.5868540643914</c:v>
                </c:pt>
                <c:pt idx="1525">
                  <c:v>8900.9396560333516</c:v>
                </c:pt>
                <c:pt idx="1526">
                  <c:v>8896.2159850155367</c:v>
                </c:pt>
                <c:pt idx="1527">
                  <c:v>8891.7116865486787</c:v>
                </c:pt>
                <c:pt idx="1528">
                  <c:v>8887.6291912019387</c:v>
                </c:pt>
                <c:pt idx="1529">
                  <c:v>8882.2812864948519</c:v>
                </c:pt>
                <c:pt idx="1530">
                  <c:v>8877.7431040643896</c:v>
                </c:pt>
                <c:pt idx="1531">
                  <c:v>8871.9733962371865</c:v>
                </c:pt>
                <c:pt idx="1532">
                  <c:v>8867.2158412557674</c:v>
                </c:pt>
                <c:pt idx="1533">
                  <c:v>8861.1928769140013</c:v>
                </c:pt>
                <c:pt idx="1534">
                  <c:v>8854.7311674703178</c:v>
                </c:pt>
                <c:pt idx="1535">
                  <c:v>8848.0500854756738</c:v>
                </c:pt>
                <c:pt idx="1536">
                  <c:v>8841.807748582949</c:v>
                </c:pt>
                <c:pt idx="1537">
                  <c:v>8836.4598438758603</c:v>
                </c:pt>
                <c:pt idx="1538">
                  <c:v>8831.9386034272029</c:v>
                </c:pt>
                <c:pt idx="1539">
                  <c:v>8826.3713261691555</c:v>
                </c:pt>
                <c:pt idx="1540">
                  <c:v>8820.9895374984626</c:v>
                </c:pt>
                <c:pt idx="1541">
                  <c:v>8816.2489244988446</c:v>
                </c:pt>
                <c:pt idx="1542">
                  <c:v>8810.6985892226003</c:v>
                </c:pt>
                <c:pt idx="1543">
                  <c:v>8805.7555456538266</c:v>
                </c:pt>
                <c:pt idx="1544">
                  <c:v>8801.0149326542087</c:v>
                </c:pt>
                <c:pt idx="1545">
                  <c:v>8796.5275761691555</c:v>
                </c:pt>
                <c:pt idx="1546">
                  <c:v>8792.242650253258</c:v>
                </c:pt>
                <c:pt idx="1547">
                  <c:v>8787.2996066844826</c:v>
                </c:pt>
                <c:pt idx="1548">
                  <c:v>8782.3565631157089</c:v>
                </c:pt>
                <c:pt idx="1549">
                  <c:v>8776.5699133067046</c:v>
                </c:pt>
                <c:pt idx="1550">
                  <c:v>8771.8293003070867</c:v>
                </c:pt>
                <c:pt idx="1551">
                  <c:v>8766.6668841873525</c:v>
                </c:pt>
                <c:pt idx="1552">
                  <c:v>8761.0826649475039</c:v>
                </c:pt>
                <c:pt idx="1553">
                  <c:v>8755.0766425875408</c:v>
                </c:pt>
                <c:pt idx="1554">
                  <c:v>8749.8972844860036</c:v>
                </c:pt>
                <c:pt idx="1555">
                  <c:v>8744.5493797789168</c:v>
                </c:pt>
                <c:pt idx="1556">
                  <c:v>8739.6232781919443</c:v>
                </c:pt>
                <c:pt idx="1557">
                  <c:v>8735.1020377432869</c:v>
                </c:pt>
                <c:pt idx="1558">
                  <c:v>8729.5178185034383</c:v>
                </c:pt>
                <c:pt idx="1559">
                  <c:v>8723.9335992635879</c:v>
                </c:pt>
                <c:pt idx="1560">
                  <c:v>8719.6147893840862</c:v>
                </c:pt>
                <c:pt idx="1561">
                  <c:v>8714.6886877971156</c:v>
                </c:pt>
                <c:pt idx="1562">
                  <c:v>8709.5262716773814</c:v>
                </c:pt>
                <c:pt idx="1563">
                  <c:v>8703.9420524375328</c:v>
                </c:pt>
                <c:pt idx="1564">
                  <c:v>8698.3747751794854</c:v>
                </c:pt>
                <c:pt idx="1565">
                  <c:v>8692.9929865087943</c:v>
                </c:pt>
                <c:pt idx="1566">
                  <c:v>8687.1724527361839</c:v>
                </c:pt>
                <c:pt idx="1567">
                  <c:v>8681.1494883944179</c:v>
                </c:pt>
                <c:pt idx="1568">
                  <c:v>8676.4088753947999</c:v>
                </c:pt>
                <c:pt idx="1569">
                  <c:v>8671.2634012568687</c:v>
                </c:pt>
                <c:pt idx="1570">
                  <c:v>8666.5227882572508</c:v>
                </c:pt>
                <c:pt idx="1571">
                  <c:v>8661.1918255319652</c:v>
                </c:pt>
                <c:pt idx="1572">
                  <c:v>8656.9068996160677</c:v>
                </c:pt>
                <c:pt idx="1573">
                  <c:v>8652.6219737001702</c:v>
                </c:pt>
                <c:pt idx="1574">
                  <c:v>8648.117675233314</c:v>
                </c:pt>
                <c:pt idx="1575">
                  <c:v>8643.1915736463434</c:v>
                </c:pt>
                <c:pt idx="1576">
                  <c:v>8637.8097849756505</c:v>
                </c:pt>
                <c:pt idx="1577">
                  <c:v>8632.6304268741151</c:v>
                </c:pt>
                <c:pt idx="1578">
                  <c:v>8626.843777065109</c:v>
                </c:pt>
                <c:pt idx="1579">
                  <c:v>8621.9176754781365</c:v>
                </c:pt>
                <c:pt idx="1580">
                  <c:v>8617.8351801313966</c:v>
                </c:pt>
                <c:pt idx="1581">
                  <c:v>8613.3647656281446</c:v>
                </c:pt>
                <c:pt idx="1582">
                  <c:v>8609.5355267959658</c:v>
                </c:pt>
                <c:pt idx="1583">
                  <c:v>8605.8748345693421</c:v>
                </c:pt>
                <c:pt idx="1584">
                  <c:v>8600.7293604314109</c:v>
                </c:pt>
                <c:pt idx="1585">
                  <c:v>8595.364513742521</c:v>
                </c:pt>
                <c:pt idx="1586">
                  <c:v>8589.9827250718281</c:v>
                </c:pt>
                <c:pt idx="1587">
                  <c:v>8583.9767027118651</c:v>
                </c:pt>
                <c:pt idx="1588">
                  <c:v>8578.6118560229734</c:v>
                </c:pt>
                <c:pt idx="1589">
                  <c:v>8573.6688124541997</c:v>
                </c:pt>
                <c:pt idx="1590">
                  <c:v>8569.5693751256567</c:v>
                </c:pt>
                <c:pt idx="1591">
                  <c:v>8564.6602155204873</c:v>
                </c:pt>
                <c:pt idx="1592">
                  <c:v>8561.0503492392691</c:v>
                </c:pt>
                <c:pt idx="1593">
                  <c:v>8556.5629927542141</c:v>
                </c:pt>
                <c:pt idx="1594">
                  <c:v>8550.9618315325624</c:v>
                </c:pt>
                <c:pt idx="1595">
                  <c:v>8545.3437283291114</c:v>
                </c:pt>
                <c:pt idx="1596">
                  <c:v>8540.417626742139</c:v>
                </c:pt>
                <c:pt idx="1597">
                  <c:v>8536.1157588444385</c:v>
                </c:pt>
                <c:pt idx="1598">
                  <c:v>8530.9702847065073</c:v>
                </c:pt>
                <c:pt idx="1599">
                  <c:v>8525.8248105685761</c:v>
                </c:pt>
                <c:pt idx="1600">
                  <c:v>8520.2405913287275</c:v>
                </c:pt>
                <c:pt idx="1601">
                  <c:v>8514.4200575561172</c:v>
                </c:pt>
                <c:pt idx="1602">
                  <c:v>8507.9752900942349</c:v>
                </c:pt>
                <c:pt idx="1603">
                  <c:v>8502.998362561857</c:v>
                </c:pt>
                <c:pt idx="1604">
                  <c:v>8498.4940640950008</c:v>
                </c:pt>
                <c:pt idx="1605">
                  <c:v>8493.5679625080284</c:v>
                </c:pt>
                <c:pt idx="1606">
                  <c:v>8488.405546388296</c:v>
                </c:pt>
                <c:pt idx="1607">
                  <c:v>8482.3825820465299</c:v>
                </c:pt>
                <c:pt idx="1608">
                  <c:v>8476.8153047884825</c:v>
                </c:pt>
                <c:pt idx="1609">
                  <c:v>8472.2940643398233</c:v>
                </c:pt>
                <c:pt idx="1610">
                  <c:v>8467.6042772856126</c:v>
                </c:pt>
                <c:pt idx="1611">
                  <c:v>8463.3024093879139</c:v>
                </c:pt>
                <c:pt idx="1612">
                  <c:v>8458.1399932681798</c:v>
                </c:pt>
                <c:pt idx="1613">
                  <c:v>8452.5557740283311</c:v>
                </c:pt>
                <c:pt idx="1614">
                  <c:v>8447.1909273394413</c:v>
                </c:pt>
                <c:pt idx="1615">
                  <c:v>8443.1253739745025</c:v>
                </c:pt>
                <c:pt idx="1616">
                  <c:v>8438.4186449384888</c:v>
                </c:pt>
                <c:pt idx="1617">
                  <c:v>8433.9312884534356</c:v>
                </c:pt>
                <c:pt idx="1618">
                  <c:v>8429.8657350884969</c:v>
                </c:pt>
                <c:pt idx="1619">
                  <c:v>8425.5808091725994</c:v>
                </c:pt>
                <c:pt idx="1620">
                  <c:v>8421.2958832567001</c:v>
                </c:pt>
                <c:pt idx="1621">
                  <c:v>8415.7286059986545</c:v>
                </c:pt>
                <c:pt idx="1622">
                  <c:v>8411.8485412210703</c:v>
                </c:pt>
                <c:pt idx="1623">
                  <c:v>8407.1587541668596</c:v>
                </c:pt>
                <c:pt idx="1624">
                  <c:v>8402.8738282509621</c:v>
                </c:pt>
                <c:pt idx="1625">
                  <c:v>8398.8082748860234</c:v>
                </c:pt>
                <c:pt idx="1626">
                  <c:v>8394.1015458500096</c:v>
                </c:pt>
                <c:pt idx="1627">
                  <c:v>8389.3609328503917</c:v>
                </c:pt>
                <c:pt idx="1628">
                  <c:v>8384.4517732452223</c:v>
                </c:pt>
                <c:pt idx="1629">
                  <c:v>8379.2893571254899</c:v>
                </c:pt>
                <c:pt idx="1630">
                  <c:v>8374.1269410057557</c:v>
                </c:pt>
                <c:pt idx="1631">
                  <c:v>8369.4202119697438</c:v>
                </c:pt>
                <c:pt idx="1632">
                  <c:v>8364.9328554846888</c:v>
                </c:pt>
                <c:pt idx="1633">
                  <c:v>8360.6140456051871</c:v>
                </c:pt>
                <c:pt idx="1634">
                  <c:v>8355.0467683471397</c:v>
                </c:pt>
                <c:pt idx="1635">
                  <c:v>8350.9642730003998</c:v>
                </c:pt>
                <c:pt idx="1636">
                  <c:v>8346.0381714134273</c:v>
                </c:pt>
                <c:pt idx="1637">
                  <c:v>8341.3145003956124</c:v>
                </c:pt>
                <c:pt idx="1638">
                  <c:v>8336.3714568268369</c:v>
                </c:pt>
                <c:pt idx="1639">
                  <c:v>8330.8041795687914</c:v>
                </c:pt>
                <c:pt idx="1640">
                  <c:v>8326.0805085509764</c:v>
                </c:pt>
                <c:pt idx="1641">
                  <c:v>8321.137464982201</c:v>
                </c:pt>
                <c:pt idx="1642">
                  <c:v>8315.9919908442698</c:v>
                </c:pt>
                <c:pt idx="1643">
                  <c:v>8311.0489472754962</c:v>
                </c:pt>
                <c:pt idx="1644">
                  <c:v>8305.4816700174488</c:v>
                </c:pt>
                <c:pt idx="1645">
                  <c:v>8300.7579989996339</c:v>
                </c:pt>
                <c:pt idx="1646">
                  <c:v>8295.798013449059</c:v>
                </c:pt>
                <c:pt idx="1647">
                  <c:v>8289.9774796764486</c:v>
                </c:pt>
                <c:pt idx="1648">
                  <c:v>8282.8915365434914</c:v>
                </c:pt>
                <c:pt idx="1649">
                  <c:v>8276.8685722017253</c:v>
                </c:pt>
                <c:pt idx="1650">
                  <c:v>8272.1279592021074</c:v>
                </c:pt>
                <c:pt idx="1651">
                  <c:v>8266.965543082375</c:v>
                </c:pt>
                <c:pt idx="1652">
                  <c:v>8260.7401481714514</c:v>
                </c:pt>
                <c:pt idx="1653">
                  <c:v>8255.560790069916</c:v>
                </c:pt>
                <c:pt idx="1654">
                  <c:v>8250.1790013992231</c:v>
                </c:pt>
                <c:pt idx="1655">
                  <c:v>8244.5947821593745</c:v>
                </c:pt>
                <c:pt idx="1656">
                  <c:v>8239.6517385906009</c:v>
                </c:pt>
                <c:pt idx="1657">
                  <c:v>8234.5062644526697</c:v>
                </c:pt>
                <c:pt idx="1658">
                  <c:v>8229.5801628656973</c:v>
                </c:pt>
                <c:pt idx="1659">
                  <c:v>8224.6540612787248</c:v>
                </c:pt>
                <c:pt idx="1660">
                  <c:v>8220.1497628118686</c:v>
                </c:pt>
                <c:pt idx="1661">
                  <c:v>8215.6454643450124</c:v>
                </c:pt>
                <c:pt idx="1662">
                  <c:v>8210.5169321888843</c:v>
                </c:pt>
                <c:pt idx="1663">
                  <c:v>8206.4344368421425</c:v>
                </c:pt>
                <c:pt idx="1664">
                  <c:v>8202.79068659732</c:v>
                </c:pt>
                <c:pt idx="1665">
                  <c:v>8198.7420752141825</c:v>
                </c:pt>
                <c:pt idx="1666">
                  <c:v>8194.6765218492437</c:v>
                </c:pt>
                <c:pt idx="1667">
                  <c:v>8190.1891653641906</c:v>
                </c:pt>
                <c:pt idx="1668">
                  <c:v>8186.3260425684084</c:v>
                </c:pt>
                <c:pt idx="1669">
                  <c:v>8181.4168829632381</c:v>
                </c:pt>
                <c:pt idx="1670">
                  <c:v>8176.9125844963819</c:v>
                </c:pt>
                <c:pt idx="1671">
                  <c:v>8171.547737807492</c:v>
                </c:pt>
                <c:pt idx="1672">
                  <c:v>8165.9296346040392</c:v>
                </c:pt>
                <c:pt idx="1673">
                  <c:v>8159.501809123959</c:v>
                </c:pt>
                <c:pt idx="1674">
                  <c:v>8155.1999412262594</c:v>
                </c:pt>
                <c:pt idx="1675">
                  <c:v>8149.8350945373695</c:v>
                </c:pt>
                <c:pt idx="1676">
                  <c:v>8144.4363638848754</c:v>
                </c:pt>
                <c:pt idx="1677">
                  <c:v>8137.7891658538356</c:v>
                </c:pt>
                <c:pt idx="1678">
                  <c:v>8132.8461222850619</c:v>
                </c:pt>
                <c:pt idx="1679">
                  <c:v>8128.1224512672461</c:v>
                </c:pt>
                <c:pt idx="1680">
                  <c:v>8123.3818382676291</c:v>
                </c:pt>
                <c:pt idx="1681">
                  <c:v>8117.1733853385076</c:v>
                </c:pt>
                <c:pt idx="1682">
                  <c:v>8111.3528515658982</c:v>
                </c:pt>
                <c:pt idx="1683">
                  <c:v>8105.3129452423291</c:v>
                </c:pt>
                <c:pt idx="1684">
                  <c:v>8099.5093534515217</c:v>
                </c:pt>
                <c:pt idx="1685">
                  <c:v>8094.5493679009451</c:v>
                </c:pt>
                <c:pt idx="1686">
                  <c:v>8089.1845212120561</c:v>
                </c:pt>
                <c:pt idx="1687">
                  <c:v>8083.6172439540087</c:v>
                </c:pt>
                <c:pt idx="1688">
                  <c:v>8079.298434074507</c:v>
                </c:pt>
                <c:pt idx="1689">
                  <c:v>8073.9505293674192</c:v>
                </c:pt>
                <c:pt idx="1690">
                  <c:v>8069.4292889187609</c:v>
                </c:pt>
                <c:pt idx="1691">
                  <c:v>8064.7056179009451</c:v>
                </c:pt>
                <c:pt idx="1692">
                  <c:v>8059.7795163139735</c:v>
                </c:pt>
                <c:pt idx="1693">
                  <c:v>8054.4316116068858</c:v>
                </c:pt>
                <c:pt idx="1694">
                  <c:v>8049.2861374689546</c:v>
                </c:pt>
                <c:pt idx="1695">
                  <c:v>8045.4060726913704</c:v>
                </c:pt>
                <c:pt idx="1696">
                  <c:v>8040.4969130862009</c:v>
                </c:pt>
                <c:pt idx="1697">
                  <c:v>8036.2119871703035</c:v>
                </c:pt>
                <c:pt idx="1698">
                  <c:v>8031.7246306852485</c:v>
                </c:pt>
                <c:pt idx="1699">
                  <c:v>8027.6421353385076</c:v>
                </c:pt>
                <c:pt idx="1700">
                  <c:v>8022.7160337515361</c:v>
                </c:pt>
                <c:pt idx="1701">
                  <c:v>8018.4141658538356</c:v>
                </c:pt>
                <c:pt idx="1702">
                  <c:v>8012.6275160448304</c:v>
                </c:pt>
                <c:pt idx="1703">
                  <c:v>8007.0263548231796</c:v>
                </c:pt>
                <c:pt idx="1704">
                  <c:v>8001.6784501160919</c:v>
                </c:pt>
                <c:pt idx="1705">
                  <c:v>7997.5790127875489</c:v>
                </c:pt>
                <c:pt idx="1706">
                  <c:v>7992.4504806314199</c:v>
                </c:pt>
                <c:pt idx="1707">
                  <c:v>7988.1655547155224</c:v>
                </c:pt>
                <c:pt idx="1708">
                  <c:v>7984.0830593687815</c:v>
                </c:pt>
                <c:pt idx="1709">
                  <c:v>7979.1738997636121</c:v>
                </c:pt>
                <c:pt idx="1710">
                  <c:v>7974.669601296755</c:v>
                </c:pt>
                <c:pt idx="1711">
                  <c:v>7969.7434997097835</c:v>
                </c:pt>
                <c:pt idx="1712">
                  <c:v>7965.4246898302817</c:v>
                </c:pt>
                <c:pt idx="1713">
                  <c:v>7961.5785090163017</c:v>
                </c:pt>
                <c:pt idx="1714">
                  <c:v>7957.9517007532813</c:v>
                </c:pt>
                <c:pt idx="1715">
                  <c:v>7954.1055199393004</c:v>
                </c:pt>
                <c:pt idx="1716">
                  <c:v>7949.6181634542463</c:v>
                </c:pt>
                <c:pt idx="1717">
                  <c:v>7944.8944924364314</c:v>
                </c:pt>
                <c:pt idx="1718">
                  <c:v>7939.9514488676568</c:v>
                </c:pt>
                <c:pt idx="1719">
                  <c:v>7933.5236233875767</c:v>
                </c:pt>
                <c:pt idx="1720">
                  <c:v>7927.2643445130489</c:v>
                </c:pt>
                <c:pt idx="1721">
                  <c:v>7920.5832625184057</c:v>
                </c:pt>
                <c:pt idx="1722">
                  <c:v>7913.699749954606</c:v>
                </c:pt>
                <c:pt idx="1723">
                  <c:v>7908.3010193021128</c:v>
                </c:pt>
                <c:pt idx="1724">
                  <c:v>7902.7337420440654</c:v>
                </c:pt>
                <c:pt idx="1725">
                  <c:v>7898.4318741463658</c:v>
                </c:pt>
                <c:pt idx="1726">
                  <c:v>7893.9445176613108</c:v>
                </c:pt>
                <c:pt idx="1727">
                  <c:v>7889.8620223145699</c:v>
                </c:pt>
                <c:pt idx="1728">
                  <c:v>7884.3116870383255</c:v>
                </c:pt>
                <c:pt idx="1729">
                  <c:v>7879.5710740387094</c:v>
                </c:pt>
                <c:pt idx="1730">
                  <c:v>7874.4255999007783</c:v>
                </c:pt>
                <c:pt idx="1731">
                  <c:v>7869.7019288829615</c:v>
                </c:pt>
                <c:pt idx="1732">
                  <c:v>7864.9951998469496</c:v>
                </c:pt>
                <c:pt idx="1733">
                  <c:v>7861.1151350693654</c:v>
                </c:pt>
                <c:pt idx="1734">
                  <c:v>7855.5647997931201</c:v>
                </c:pt>
                <c:pt idx="1735">
                  <c:v>7851.2459899136193</c:v>
                </c:pt>
                <c:pt idx="1736">
                  <c:v>7846.1005157756881</c:v>
                </c:pt>
                <c:pt idx="1737">
                  <c:v>7840.9380996559548</c:v>
                </c:pt>
                <c:pt idx="1738">
                  <c:v>7835.1345078651466</c:v>
                </c:pt>
                <c:pt idx="1739">
                  <c:v>7829.1284855051827</c:v>
                </c:pt>
                <c:pt idx="1740">
                  <c:v>7823.7466968344906</c:v>
                </c:pt>
                <c:pt idx="1741">
                  <c:v>7818.398792127402</c:v>
                </c:pt>
                <c:pt idx="1742">
                  <c:v>7815.1768450026957</c:v>
                </c:pt>
                <c:pt idx="1743">
                  <c:v>7810.4870579484841</c:v>
                </c:pt>
                <c:pt idx="1744">
                  <c:v>7805.5440143797096</c:v>
                </c:pt>
                <c:pt idx="1745">
                  <c:v>7800.3646562781751</c:v>
                </c:pt>
                <c:pt idx="1746">
                  <c:v>7794.5610644873668</c:v>
                </c:pt>
                <c:pt idx="1747">
                  <c:v>7788.9768452475182</c:v>
                </c:pt>
                <c:pt idx="1748">
                  <c:v>7783.8313711095871</c:v>
                </c:pt>
                <c:pt idx="1749">
                  <c:v>7779.3101306609287</c:v>
                </c:pt>
                <c:pt idx="1750">
                  <c:v>7774.1477145411955</c:v>
                </c:pt>
                <c:pt idx="1751">
                  <c:v>7768.7828678523056</c:v>
                </c:pt>
                <c:pt idx="1752">
                  <c:v>7763.8398242835319</c:v>
                </c:pt>
                <c:pt idx="1753">
                  <c:v>7758.0701164563279</c:v>
                </c:pt>
                <c:pt idx="1754">
                  <c:v>7753.32950345671</c:v>
                </c:pt>
                <c:pt idx="1755">
                  <c:v>7747.7622261986635</c:v>
                </c:pt>
                <c:pt idx="1756">
                  <c:v>7743.0216131990455</c:v>
                </c:pt>
                <c:pt idx="1757">
                  <c:v>7737.6567665101566</c:v>
                </c:pt>
                <c:pt idx="1758">
                  <c:v>7732.4943503904233</c:v>
                </c:pt>
                <c:pt idx="1759">
                  <c:v>7727.1295037015343</c:v>
                </c:pt>
                <c:pt idx="1760">
                  <c:v>7721.9840295636031</c:v>
                </c:pt>
                <c:pt idx="1761">
                  <c:v>7717.2603585457864</c:v>
                </c:pt>
                <c:pt idx="1762">
                  <c:v>7712.9584906480877</c:v>
                </c:pt>
                <c:pt idx="1763">
                  <c:v>7708.0493310429174</c:v>
                </c:pt>
                <c:pt idx="1764">
                  <c:v>7704.3886388162919</c:v>
                </c:pt>
                <c:pt idx="1765">
                  <c:v>7699.6988517620812</c:v>
                </c:pt>
                <c:pt idx="1766">
                  <c:v>7695.835728966299</c:v>
                </c:pt>
                <c:pt idx="1767">
                  <c:v>7691.348372481245</c:v>
                </c:pt>
                <c:pt idx="1768">
                  <c:v>7687.2658771345041</c:v>
                </c:pt>
                <c:pt idx="1769">
                  <c:v>7682.137344978375</c:v>
                </c:pt>
                <c:pt idx="1770">
                  <c:v>7677.1943014096014</c:v>
                </c:pt>
                <c:pt idx="1771">
                  <c:v>7672.2343158590247</c:v>
                </c:pt>
                <c:pt idx="1772">
                  <c:v>7666.6500966191761</c:v>
                </c:pt>
                <c:pt idx="1773">
                  <c:v>7660.6440742592113</c:v>
                </c:pt>
                <c:pt idx="1774">
                  <c:v>7655.2622855885202</c:v>
                </c:pt>
                <c:pt idx="1775">
                  <c:v>7650.099869468786</c:v>
                </c:pt>
                <c:pt idx="1776">
                  <c:v>7645.1737678818145</c:v>
                </c:pt>
                <c:pt idx="1777">
                  <c:v>7640.4670388458007</c:v>
                </c:pt>
                <c:pt idx="1778">
                  <c:v>7636.6039160500195</c:v>
                </c:pt>
                <c:pt idx="1779">
                  <c:v>7631.4753838938905</c:v>
                </c:pt>
                <c:pt idx="1780">
                  <c:v>7626.0935952231976</c:v>
                </c:pt>
                <c:pt idx="1781">
                  <c:v>7620.5093759833489</c:v>
                </c:pt>
                <c:pt idx="1782">
                  <c:v>7616.6293112057656</c:v>
                </c:pt>
                <c:pt idx="1783">
                  <c:v>7612.1419547207106</c:v>
                </c:pt>
                <c:pt idx="1784">
                  <c:v>7607.6545982356565</c:v>
                </c:pt>
                <c:pt idx="1785">
                  <c:v>7604.2132785599906</c:v>
                </c:pt>
                <c:pt idx="1786">
                  <c:v>7599.9622366076965</c:v>
                </c:pt>
                <c:pt idx="1787">
                  <c:v>7596.5378589138336</c:v>
                </c:pt>
                <c:pt idx="1788">
                  <c:v>7593.5183423582821</c:v>
                </c:pt>
                <c:pt idx="1789">
                  <c:v>7589.030985873228</c:v>
                </c:pt>
                <c:pt idx="1790">
                  <c:v>7583.6830811661403</c:v>
                </c:pt>
                <c:pt idx="1791">
                  <c:v>7577.8794893753329</c:v>
                </c:pt>
                <c:pt idx="1792">
                  <c:v>7570.9959768115323</c:v>
                </c:pt>
                <c:pt idx="1793">
                  <c:v>7564.939128506162</c:v>
                </c:pt>
                <c:pt idx="1794">
                  <c:v>7558.2919304751231</c:v>
                </c:pt>
                <c:pt idx="1795">
                  <c:v>7552.7077112352736</c:v>
                </c:pt>
                <c:pt idx="1796">
                  <c:v>7547.5622370973424</c:v>
                </c:pt>
                <c:pt idx="1797">
                  <c:v>7543.68217231976</c:v>
                </c:pt>
                <c:pt idx="1798">
                  <c:v>7539.4141883856637</c:v>
                </c:pt>
                <c:pt idx="1799">
                  <c:v>7535.5510655898815</c:v>
                </c:pt>
                <c:pt idx="1800">
                  <c:v>7530.608022021107</c:v>
                </c:pt>
                <c:pt idx="1801">
                  <c:v>7525.4456059013746</c:v>
                </c:pt>
                <c:pt idx="1802">
                  <c:v>7519.6758980741706</c:v>
                </c:pt>
                <c:pt idx="1803">
                  <c:v>7515.3570881946698</c:v>
                </c:pt>
                <c:pt idx="1804">
                  <c:v>7510.2285560385399</c:v>
                </c:pt>
                <c:pt idx="1805">
                  <c:v>7505.5048850207249</c:v>
                </c:pt>
                <c:pt idx="1806">
                  <c:v>7500.5618414519504</c:v>
                </c:pt>
                <c:pt idx="1807">
                  <c:v>7495.4163673140192</c:v>
                </c:pt>
                <c:pt idx="1808">
                  <c:v>7491.1144994163205</c:v>
                </c:pt>
                <c:pt idx="1809">
                  <c:v>7485.7665947092328</c:v>
                </c:pt>
                <c:pt idx="1810">
                  <c:v>7480.5872366076965</c:v>
                </c:pt>
                <c:pt idx="1811">
                  <c:v>7474.5812142477325</c:v>
                </c:pt>
                <c:pt idx="1812">
                  <c:v>7469.2163675588426</c:v>
                </c:pt>
                <c:pt idx="1813">
                  <c:v>7464.9314416429452</c:v>
                </c:pt>
                <c:pt idx="1814">
                  <c:v>7462.1482396201563</c:v>
                </c:pt>
                <c:pt idx="1815">
                  <c:v>7459.8037826992841</c:v>
                </c:pt>
                <c:pt idx="1816">
                  <c:v>7457.2568952092552</c:v>
                </c:pt>
                <c:pt idx="1817">
                  <c:v>7454.2712626173088</c:v>
                </c:pt>
                <c:pt idx="1818">
                  <c:v>7451.0323735107995</c:v>
                </c:pt>
                <c:pt idx="1819">
                  <c:v>7445.2626656835955</c:v>
                </c:pt>
                <c:pt idx="1820">
                  <c:v>7439.6615044619448</c:v>
                </c:pt>
                <c:pt idx="1821">
                  <c:v>7433.0143064309068</c:v>
                </c:pt>
                <c:pt idx="1822">
                  <c:v>7427.4131452092552</c:v>
                </c:pt>
                <c:pt idx="1823">
                  <c:v>7421.4071228492912</c:v>
                </c:pt>
                <c:pt idx="1824">
                  <c:v>7416.0253341785983</c:v>
                </c:pt>
                <c:pt idx="1825">
                  <c:v>7410.0362538004365</c:v>
                </c:pt>
                <c:pt idx="1826">
                  <c:v>7405.3125827826207</c:v>
                </c:pt>
                <c:pt idx="1827">
                  <c:v>7400.9937729031199</c:v>
                </c:pt>
                <c:pt idx="1828">
                  <c:v>7395.4095536632703</c:v>
                </c:pt>
                <c:pt idx="1829">
                  <c:v>7388.5599250630748</c:v>
                </c:pt>
                <c:pt idx="1830">
                  <c:v>7382.7224493086633</c:v>
                </c:pt>
                <c:pt idx="1831">
                  <c:v>7375.8728207084678</c:v>
                </c:pt>
                <c:pt idx="1832">
                  <c:v>7371.5540108289651</c:v>
                </c:pt>
                <c:pt idx="1833">
                  <c:v>7366.6279092419936</c:v>
                </c:pt>
                <c:pt idx="1834">
                  <c:v>7361.7018076550212</c:v>
                </c:pt>
                <c:pt idx="1835">
                  <c:v>7357.1975091881641</c:v>
                </c:pt>
                <c:pt idx="1836">
                  <c:v>7352.9125832722666</c:v>
                </c:pt>
                <c:pt idx="1837">
                  <c:v>7349.251891045642</c:v>
                </c:pt>
                <c:pt idx="1838">
                  <c:v>7344.7475925787858</c:v>
                </c:pt>
                <c:pt idx="1839">
                  <c:v>7339.6021184408546</c:v>
                </c:pt>
                <c:pt idx="1840">
                  <c:v>7333.8154686318485</c:v>
                </c:pt>
                <c:pt idx="1841">
                  <c:v>7328.2312493919999</c:v>
                </c:pt>
                <c:pt idx="1842">
                  <c:v>7323.4906363923828</c:v>
                </c:pt>
                <c:pt idx="1843">
                  <c:v>7318.125789703492</c:v>
                </c:pt>
                <c:pt idx="1844">
                  <c:v>7312.744001032801</c:v>
                </c:pt>
                <c:pt idx="1845">
                  <c:v>7306.974293205597</c:v>
                </c:pt>
                <c:pt idx="1846">
                  <c:v>7303.532973529931</c:v>
                </c:pt>
                <c:pt idx="1847">
                  <c:v>7299.8892232851085</c:v>
                </c:pt>
                <c:pt idx="1848">
                  <c:v>7294.9800636799382</c:v>
                </c:pt>
                <c:pt idx="1849">
                  <c:v>7291.3193714533136</c:v>
                </c:pt>
                <c:pt idx="1850">
                  <c:v>7287.6756212084911</c:v>
                </c:pt>
                <c:pt idx="1851">
                  <c:v>7283.812498412708</c:v>
                </c:pt>
                <c:pt idx="1852">
                  <c:v>7278.8863968257365</c:v>
                </c:pt>
                <c:pt idx="1853">
                  <c:v>7273.9433532569619</c:v>
                </c:pt>
                <c:pt idx="1854">
                  <c:v>7269.0003096881874</c:v>
                </c:pt>
                <c:pt idx="1855">
                  <c:v>7263.2136598791822</c:v>
                </c:pt>
                <c:pt idx="1856">
                  <c:v>7257.6124986575314</c:v>
                </c:pt>
                <c:pt idx="1857">
                  <c:v>7251.3871037466079</c:v>
                </c:pt>
                <c:pt idx="1858">
                  <c:v>7245.8028845067583</c:v>
                </c:pt>
                <c:pt idx="1859">
                  <c:v>7240.0162346977531</c:v>
                </c:pt>
                <c:pt idx="1860">
                  <c:v>7234.4320154579045</c:v>
                </c:pt>
                <c:pt idx="1861">
                  <c:v>7228.4259930979406</c:v>
                </c:pt>
                <c:pt idx="1862">
                  <c:v>7223.2466349964043</c:v>
                </c:pt>
                <c:pt idx="1863">
                  <c:v>7217.2406126364403</c:v>
                </c:pt>
                <c:pt idx="1864">
                  <c:v>7212.2975690676658</c:v>
                </c:pt>
                <c:pt idx="1865">
                  <c:v>7207.590840031653</c:v>
                </c:pt>
                <c:pt idx="1866">
                  <c:v>7203.3059141157555</c:v>
                </c:pt>
                <c:pt idx="1867">
                  <c:v>7200.1009089728504</c:v>
                </c:pt>
                <c:pt idx="1868">
                  <c:v>7197.5370795010194</c:v>
                </c:pt>
                <c:pt idx="1869">
                  <c:v>7194.7538774782306</c:v>
                </c:pt>
                <c:pt idx="1870">
                  <c:v>7190.8907546824485</c:v>
                </c:pt>
                <c:pt idx="1871">
                  <c:v>7186.588886784748</c:v>
                </c:pt>
                <c:pt idx="1872">
                  <c:v>7181.865215766933</c:v>
                </c:pt>
                <c:pt idx="1873">
                  <c:v>7176.2979385088875</c:v>
                </c:pt>
                <c:pt idx="1874">
                  <c:v>7170.0725435979639</c:v>
                </c:pt>
                <c:pt idx="1875">
                  <c:v>7163.1890310341632</c:v>
                </c:pt>
                <c:pt idx="1876">
                  <c:v>7157.5878698125125</c:v>
                </c:pt>
                <c:pt idx="1877">
                  <c:v>7151.5649054707455</c:v>
                </c:pt>
                <c:pt idx="1878">
                  <c:v>7144.9346494215088</c:v>
                </c:pt>
                <c:pt idx="1879">
                  <c:v>7139.3504301816602</c:v>
                </c:pt>
                <c:pt idx="1880">
                  <c:v>7134.1880140619269</c:v>
                </c:pt>
                <c:pt idx="1881">
                  <c:v>7128.6037948220783</c:v>
                </c:pt>
                <c:pt idx="1882">
                  <c:v>7123.0026336004275</c:v>
                </c:pt>
                <c:pt idx="1883">
                  <c:v>7118.2789625826117</c:v>
                </c:pt>
                <c:pt idx="1884">
                  <c:v>7112.2898822044499</c:v>
                </c:pt>
                <c:pt idx="1885">
                  <c:v>7106.6887209827992</c:v>
                </c:pt>
                <c:pt idx="1886">
                  <c:v>7101.526304863065</c:v>
                </c:pt>
                <c:pt idx="1887">
                  <c:v>7096.6002032760935</c:v>
                </c:pt>
                <c:pt idx="1888">
                  <c:v>7091.6402177255168</c:v>
                </c:pt>
                <c:pt idx="1889">
                  <c:v>7085.2123922454366</c:v>
                </c:pt>
                <c:pt idx="1890">
                  <c:v>7079.628173005588</c:v>
                </c:pt>
                <c:pt idx="1891">
                  <c:v>7074.4657568858547</c:v>
                </c:pt>
                <c:pt idx="1892">
                  <c:v>7068.6621650950474</c:v>
                </c:pt>
                <c:pt idx="1893">
                  <c:v>7062.8585733042391</c:v>
                </c:pt>
                <c:pt idx="1894">
                  <c:v>7057.713099166308</c:v>
                </c:pt>
                <c:pt idx="1895">
                  <c:v>7053.6136618377659</c:v>
                </c:pt>
                <c:pt idx="1896">
                  <c:v>7048.6875602507944</c:v>
                </c:pt>
                <c:pt idx="1897">
                  <c:v>7043.9638892329776</c:v>
                </c:pt>
                <c:pt idx="1898">
                  <c:v>7039.2402182151627</c:v>
                </c:pt>
                <c:pt idx="1899">
                  <c:v>7033.6898829389183</c:v>
                </c:pt>
                <c:pt idx="1900">
                  <c:v>7030.0291907122937</c:v>
                </c:pt>
                <c:pt idx="1901">
                  <c:v>7025.3055196944779</c:v>
                </c:pt>
                <c:pt idx="1902">
                  <c:v>7020.1600455565476</c:v>
                </c:pt>
                <c:pt idx="1903">
                  <c:v>7014.5927682985002</c:v>
                </c:pt>
                <c:pt idx="1904">
                  <c:v>7010.0545858680398</c:v>
                </c:pt>
                <c:pt idx="1905">
                  <c:v>7004.2848780408358</c:v>
                </c:pt>
                <c:pt idx="1906">
                  <c:v>6999.5442650412178</c:v>
                </c:pt>
                <c:pt idx="1907">
                  <c:v>6994.1794183523289</c:v>
                </c:pt>
                <c:pt idx="1908">
                  <c:v>6988.3927685433227</c:v>
                </c:pt>
                <c:pt idx="1909">
                  <c:v>6983.8545861128632</c:v>
                </c:pt>
                <c:pt idx="1910">
                  <c:v>6978.7260539567333</c:v>
                </c:pt>
                <c:pt idx="1911">
                  <c:v>6974.2386974716792</c:v>
                </c:pt>
                <c:pt idx="1912">
                  <c:v>6970.1392601431362</c:v>
                </c:pt>
                <c:pt idx="1913">
                  <c:v>6965.4155891253213</c:v>
                </c:pt>
                <c:pt idx="1914">
                  <c:v>6959.6458812981182</c:v>
                </c:pt>
                <c:pt idx="1915">
                  <c:v>6954.483465178384</c:v>
                </c:pt>
                <c:pt idx="1916">
                  <c:v>6948.8992459385363</c:v>
                </c:pt>
                <c:pt idx="1917">
                  <c:v>6943.3150266986868</c:v>
                </c:pt>
                <c:pt idx="1918">
                  <c:v>6938.7768442682263</c:v>
                </c:pt>
                <c:pt idx="1919">
                  <c:v>6933.0071364410232</c:v>
                </c:pt>
                <c:pt idx="1920">
                  <c:v>6927.8447203212891</c:v>
                </c:pt>
                <c:pt idx="1921">
                  <c:v>6923.3234798726307</c:v>
                </c:pt>
                <c:pt idx="1922">
                  <c:v>6918.8361233875767</c:v>
                </c:pt>
                <c:pt idx="1923">
                  <c:v>6914.1124523697617</c:v>
                </c:pt>
                <c:pt idx="1924">
                  <c:v>6909.8275264538643</c:v>
                </c:pt>
                <c:pt idx="1925">
                  <c:v>6904.4626797649735</c:v>
                </c:pt>
                <c:pt idx="1926">
                  <c:v>6898.6590879741661</c:v>
                </c:pt>
                <c:pt idx="1927">
                  <c:v>6892.8554961833588</c:v>
                </c:pt>
                <c:pt idx="1928">
                  <c:v>6887.9124526145843</c:v>
                </c:pt>
                <c:pt idx="1929">
                  <c:v>6882.9863510276127</c:v>
                </c:pt>
                <c:pt idx="1930">
                  <c:v>6877.6215043387219</c:v>
                </c:pt>
                <c:pt idx="1931">
                  <c:v>6873.7414395611386</c:v>
                </c:pt>
                <c:pt idx="1932">
                  <c:v>6869.0177685433227</c:v>
                </c:pt>
                <c:pt idx="1933">
                  <c:v>6862.7923736323992</c:v>
                </c:pt>
                <c:pt idx="1934">
                  <c:v>6857.4444689253114</c:v>
                </c:pt>
                <c:pt idx="1935">
                  <c:v>6852.282052805579</c:v>
                </c:pt>
                <c:pt idx="1936">
                  <c:v>6847.3220672550024</c:v>
                </c:pt>
                <c:pt idx="1937">
                  <c:v>6840.8772997931201</c:v>
                </c:pt>
                <c:pt idx="1938">
                  <c:v>6833.555042127402</c:v>
                </c:pt>
                <c:pt idx="1939">
                  <c:v>6829.2531742297033</c:v>
                </c:pt>
                <c:pt idx="1940">
                  <c:v>6824.3440146245321</c:v>
                </c:pt>
                <c:pt idx="1941">
                  <c:v>6820.4808918287508</c:v>
                </c:pt>
                <c:pt idx="1942">
                  <c:v>6815.9935353436958</c:v>
                </c:pt>
                <c:pt idx="1943">
                  <c:v>6812.1134705661134</c:v>
                </c:pt>
                <c:pt idx="1944">
                  <c:v>6806.9679964281822</c:v>
                </c:pt>
                <c:pt idx="1945">
                  <c:v>6802.4636979613251</c:v>
                </c:pt>
                <c:pt idx="1946">
                  <c:v>6797.5206543925506</c:v>
                </c:pt>
                <c:pt idx="1947">
                  <c:v>6791.7170626017432</c:v>
                </c:pt>
                <c:pt idx="1948">
                  <c:v>6785.0359806071001</c:v>
                </c:pt>
                <c:pt idx="1949">
                  <c:v>6779.9074484509711</c:v>
                </c:pt>
                <c:pt idx="1950">
                  <c:v>6775.3862080023127</c:v>
                </c:pt>
                <c:pt idx="1951">
                  <c:v>6770.2576758461837</c:v>
                </c:pt>
                <c:pt idx="1952">
                  <c:v>6766.5969836195582</c:v>
                </c:pt>
                <c:pt idx="1953">
                  <c:v>6762.3120577036607</c:v>
                </c:pt>
                <c:pt idx="1954">
                  <c:v>6757.1835255475316</c:v>
                </c:pt>
                <c:pt idx="1955">
                  <c:v>6752.6622850988733</c:v>
                </c:pt>
                <c:pt idx="1956">
                  <c:v>6747.0780658590247</c:v>
                </c:pt>
                <c:pt idx="1957">
                  <c:v>6742.1519642720523</c:v>
                </c:pt>
                <c:pt idx="1958">
                  <c:v>6737.2089207032777</c:v>
                </c:pt>
                <c:pt idx="1959">
                  <c:v>6731.4053289124704</c:v>
                </c:pt>
                <c:pt idx="1960">
                  <c:v>6725.5847951398609</c:v>
                </c:pt>
                <c:pt idx="1961">
                  <c:v>6719.5957147616982</c:v>
                </c:pt>
                <c:pt idx="1962">
                  <c:v>6715.0744743130399</c:v>
                </c:pt>
                <c:pt idx="1963">
                  <c:v>6709.2878245040338</c:v>
                </c:pt>
                <c:pt idx="1964">
                  <c:v>6703.2648601622686</c:v>
                </c:pt>
                <c:pt idx="1965">
                  <c:v>6699.6041679356422</c:v>
                </c:pt>
                <c:pt idx="1966">
                  <c:v>6695.1337534323902</c:v>
                </c:pt>
                <c:pt idx="1967">
                  <c:v>6690.8488275164927</c:v>
                </c:pt>
                <c:pt idx="1968">
                  <c:v>6686.5469596187932</c:v>
                </c:pt>
                <c:pt idx="1969">
                  <c:v>6682.0596031337391</c:v>
                </c:pt>
                <c:pt idx="1970">
                  <c:v>6677.1165595649645</c:v>
                </c:pt>
                <c:pt idx="1971">
                  <c:v>6671.5323403251159</c:v>
                </c:pt>
                <c:pt idx="1972">
                  <c:v>6666.7917273254989</c:v>
                </c:pt>
                <c:pt idx="1973">
                  <c:v>6662.962488493321</c:v>
                </c:pt>
                <c:pt idx="1974">
                  <c:v>6658.6775625774235</c:v>
                </c:pt>
                <c:pt idx="1975">
                  <c:v>6653.9369495778055</c:v>
                </c:pt>
                <c:pt idx="1976">
                  <c:v>6647.7284966486841</c:v>
                </c:pt>
                <c:pt idx="1977">
                  <c:v>6642.7854530799104</c:v>
                </c:pt>
                <c:pt idx="1978">
                  <c:v>6637.2012338400618</c:v>
                </c:pt>
                <c:pt idx="1979">
                  <c:v>6631.3976420492545</c:v>
                </c:pt>
                <c:pt idx="1980">
                  <c:v>6627.2982047207106</c:v>
                </c:pt>
                <c:pt idx="1981">
                  <c:v>6621.5284968935084</c:v>
                </c:pt>
                <c:pt idx="1982">
                  <c:v>6615.9273356718568</c:v>
                </c:pt>
                <c:pt idx="1983">
                  <c:v>6609.9043713300907</c:v>
                </c:pt>
                <c:pt idx="1984">
                  <c:v>6604.0838375574804</c:v>
                </c:pt>
                <c:pt idx="1985">
                  <c:v>6598.0778151975164</c:v>
                </c:pt>
                <c:pt idx="1986">
                  <c:v>6593.3541441797006</c:v>
                </c:pt>
                <c:pt idx="1987">
                  <c:v>6589.2716488329597</c:v>
                </c:pt>
                <c:pt idx="1988">
                  <c:v>6584.5479778151439</c:v>
                </c:pt>
                <c:pt idx="1989">
                  <c:v>6579.200073108057</c:v>
                </c:pt>
                <c:pt idx="1990">
                  <c:v>6574.2570295392816</c:v>
                </c:pt>
                <c:pt idx="1991">
                  <c:v>6569.1115554013504</c:v>
                </c:pt>
                <c:pt idx="1992">
                  <c:v>6563.949139281618</c:v>
                </c:pt>
                <c:pt idx="1993">
                  <c:v>6558.5842925927282</c:v>
                </c:pt>
                <c:pt idx="1994">
                  <c:v>6553.6412490239536</c:v>
                </c:pt>
                <c:pt idx="1995">
                  <c:v>6548.2764023350646</c:v>
                </c:pt>
                <c:pt idx="1996">
                  <c:v>6542.8946136643717</c:v>
                </c:pt>
                <c:pt idx="1997">
                  <c:v>6537.5128249936806</c:v>
                </c:pt>
                <c:pt idx="1998">
                  <c:v>6531.7261751846754</c:v>
                </c:pt>
                <c:pt idx="1999">
                  <c:v>6526.5637590649412</c:v>
                </c:pt>
                <c:pt idx="2000">
                  <c:v>6521.8400880471263</c:v>
                </c:pt>
                <c:pt idx="2001">
                  <c:v>6517.7745346821876</c:v>
                </c:pt>
                <c:pt idx="2002">
                  <c:v>6513.5065507480922</c:v>
                </c:pt>
                <c:pt idx="2003">
                  <c:v>6508.7828797302764</c:v>
                </c:pt>
                <c:pt idx="2004">
                  <c:v>6503.6374055923452</c:v>
                </c:pt>
                <c:pt idx="2005">
                  <c:v>6498.8967925927282</c:v>
                </c:pt>
                <c:pt idx="2006">
                  <c:v>6493.5319459038392</c:v>
                </c:pt>
                <c:pt idx="2007">
                  <c:v>6488.5889023350646</c:v>
                </c:pt>
                <c:pt idx="2008">
                  <c:v>6483.4264862153314</c:v>
                </c:pt>
                <c:pt idx="2009">
                  <c:v>6477.4204638553665</c:v>
                </c:pt>
                <c:pt idx="2010">
                  <c:v>6472.8992234067082</c:v>
                </c:pt>
                <c:pt idx="2011">
                  <c:v>6468.1924943706945</c:v>
                </c:pt>
                <c:pt idx="2012">
                  <c:v>6463.6881959038392</c:v>
                </c:pt>
                <c:pt idx="2013">
                  <c:v>6458.5596637477092</c:v>
                </c:pt>
                <c:pt idx="2014">
                  <c:v>6453.8190507480922</c:v>
                </c:pt>
                <c:pt idx="2015">
                  <c:v>6448.2178895264406</c:v>
                </c:pt>
                <c:pt idx="2016">
                  <c:v>6442.4312397174353</c:v>
                </c:pt>
                <c:pt idx="2017">
                  <c:v>6437.2518816159009</c:v>
                </c:pt>
                <c:pt idx="2018">
                  <c:v>6432.5451525798871</c:v>
                </c:pt>
                <c:pt idx="2019">
                  <c:v>6429.1377168678255</c:v>
                </c:pt>
                <c:pt idx="2020">
                  <c:v>6425.493966623003</c:v>
                </c:pt>
                <c:pt idx="2021">
                  <c:v>6421.2429246707088</c:v>
                </c:pt>
                <c:pt idx="2022">
                  <c:v>6417.3628598931246</c:v>
                </c:pt>
                <c:pt idx="2023">
                  <c:v>6411.5931520659215</c:v>
                </c:pt>
                <c:pt idx="2024">
                  <c:v>6406.4307359461882</c:v>
                </c:pt>
                <c:pt idx="2025">
                  <c:v>6401.0489472754971</c:v>
                </c:pt>
                <c:pt idx="2026">
                  <c:v>6394.8066103827705</c:v>
                </c:pt>
                <c:pt idx="2027">
                  <c:v>6388.1424703699295</c:v>
                </c:pt>
                <c:pt idx="2028">
                  <c:v>6382.5413091482787</c:v>
                </c:pt>
                <c:pt idx="2029">
                  <c:v>6377.1764624593889</c:v>
                </c:pt>
                <c:pt idx="2030">
                  <c:v>6372.8745945616893</c:v>
                </c:pt>
                <c:pt idx="2031">
                  <c:v>6367.7291204237581</c:v>
                </c:pt>
                <c:pt idx="2032">
                  <c:v>6362.9885074241411</c:v>
                </c:pt>
                <c:pt idx="2033">
                  <c:v>6356.7800544950196</c:v>
                </c:pt>
                <c:pt idx="2034">
                  <c:v>6351.8031269626408</c:v>
                </c:pt>
                <c:pt idx="2035">
                  <c:v>6345.9995351718335</c:v>
                </c:pt>
                <c:pt idx="2036">
                  <c:v>6341.714609255936</c:v>
                </c:pt>
                <c:pt idx="2037">
                  <c:v>6337.0078802199232</c:v>
                </c:pt>
                <c:pt idx="2038">
                  <c:v>6332.5205237348682</c:v>
                </c:pt>
                <c:pt idx="2039">
                  <c:v>6328.0331672498141</c:v>
                </c:pt>
                <c:pt idx="2040">
                  <c:v>6324.170044454032</c:v>
                </c:pt>
                <c:pt idx="2041">
                  <c:v>6319.4802573998213</c:v>
                </c:pt>
                <c:pt idx="2042">
                  <c:v>6316.0389377241554</c:v>
                </c:pt>
                <c:pt idx="2043">
                  <c:v>6311.5685232209016</c:v>
                </c:pt>
                <c:pt idx="2044">
                  <c:v>6308.1441455270387</c:v>
                </c:pt>
                <c:pt idx="2045">
                  <c:v>6304.719767833174</c:v>
                </c:pt>
                <c:pt idx="2046">
                  <c:v>6300.6542144682353</c:v>
                </c:pt>
                <c:pt idx="2047">
                  <c:v>6296.7741496906519</c:v>
                </c:pt>
                <c:pt idx="2048">
                  <c:v>6291.4262449835642</c:v>
                </c:pt>
                <c:pt idx="2049">
                  <c:v>6286.0613982946743</c:v>
                </c:pt>
                <c:pt idx="2050">
                  <c:v>6280.257806503866</c:v>
                </c:pt>
                <c:pt idx="2051">
                  <c:v>6274.4372727312566</c:v>
                </c:pt>
                <c:pt idx="2052">
                  <c:v>6268.1949358385309</c:v>
                </c:pt>
                <c:pt idx="2053">
                  <c:v>6261.9525989458061</c:v>
                </c:pt>
                <c:pt idx="2054">
                  <c:v>6255.7102620530795</c:v>
                </c:pt>
                <c:pt idx="2055">
                  <c:v>6249.9066702622722</c:v>
                </c:pt>
                <c:pt idx="2056">
                  <c:v>6245.1829992444573</c:v>
                </c:pt>
                <c:pt idx="2057">
                  <c:v>6241.1174458795185</c:v>
                </c:pt>
                <c:pt idx="2058">
                  <c:v>6236.8494619454232</c:v>
                </c:pt>
                <c:pt idx="2059">
                  <c:v>6232.5645360295257</c:v>
                </c:pt>
                <c:pt idx="2060">
                  <c:v>6227.6214924607511</c:v>
                </c:pt>
                <c:pt idx="2061">
                  <c:v>6221.834842651745</c:v>
                </c:pt>
                <c:pt idx="2062">
                  <c:v>6217.3136022030867</c:v>
                </c:pt>
                <c:pt idx="2063">
                  <c:v>6212.623815148876</c:v>
                </c:pt>
                <c:pt idx="2064">
                  <c:v>6209.418810005971</c:v>
                </c:pt>
                <c:pt idx="2065">
                  <c:v>6206.8380385523378</c:v>
                </c:pt>
                <c:pt idx="2066">
                  <c:v>6202.5700546182425</c:v>
                </c:pt>
                <c:pt idx="2067">
                  <c:v>6198.0488141695841</c:v>
                </c:pt>
                <c:pt idx="2068">
                  <c:v>6191.8234192586606</c:v>
                </c:pt>
                <c:pt idx="2069">
                  <c:v>6185.1592792458196</c:v>
                </c:pt>
                <c:pt idx="2070">
                  <c:v>6178.6975698021361</c:v>
                </c:pt>
                <c:pt idx="2071">
                  <c:v>6171.8309992201375</c:v>
                </c:pt>
                <c:pt idx="2072">
                  <c:v>6165.5886623274118</c:v>
                </c:pt>
                <c:pt idx="2073">
                  <c:v>6159.9875011057611</c:v>
                </c:pt>
                <c:pt idx="2074">
                  <c:v>6154.6226544168712</c:v>
                </c:pt>
                <c:pt idx="2075">
                  <c:v>6150.5232170883282</c:v>
                </c:pt>
                <c:pt idx="2076">
                  <c:v>6145.8164880523145</c:v>
                </c:pt>
                <c:pt idx="2077">
                  <c:v>6140.9073284471442</c:v>
                </c:pt>
                <c:pt idx="2078">
                  <c:v>6136.1836574293293</c:v>
                </c:pt>
                <c:pt idx="2079">
                  <c:v>6131.2406138605556</c:v>
                </c:pt>
                <c:pt idx="2080">
                  <c:v>6126.5169428427398</c:v>
                </c:pt>
                <c:pt idx="2081">
                  <c:v>6121.9957023940815</c:v>
                </c:pt>
                <c:pt idx="2082">
                  <c:v>6116.428425136035</c:v>
                </c:pt>
                <c:pt idx="2083">
                  <c:v>6111.046636465343</c:v>
                </c:pt>
                <c:pt idx="2084">
                  <c:v>6103.741320781427</c:v>
                </c:pt>
                <c:pt idx="2085">
                  <c:v>6097.6675304942537</c:v>
                </c:pt>
                <c:pt idx="2086">
                  <c:v>6092.3026838053647</c:v>
                </c:pt>
                <c:pt idx="2087">
                  <c:v>6087.5790127875489</c:v>
                </c:pt>
                <c:pt idx="2088">
                  <c:v>6082.0286775113045</c:v>
                </c:pt>
                <c:pt idx="2089">
                  <c:v>6077.0686919607288</c:v>
                </c:pt>
                <c:pt idx="2090">
                  <c:v>6071.6869032900358</c:v>
                </c:pt>
                <c:pt idx="2091">
                  <c:v>6065.2421358281536</c:v>
                </c:pt>
                <c:pt idx="2092">
                  <c:v>6060.0627777266182</c:v>
                </c:pt>
                <c:pt idx="2093">
                  <c:v>6054.0398133848521</c:v>
                </c:pt>
                <c:pt idx="2094">
                  <c:v>6048.6919086777643</c:v>
                </c:pt>
                <c:pt idx="2095">
                  <c:v>6043.9682376599485</c:v>
                </c:pt>
                <c:pt idx="2096">
                  <c:v>6039.6663697622489</c:v>
                </c:pt>
                <c:pt idx="2097">
                  <c:v>6034.5208956243187</c:v>
                </c:pt>
                <c:pt idx="2098">
                  <c:v>6029.1560489354279</c:v>
                </c:pt>
                <c:pt idx="2099">
                  <c:v>6024.4154359358108</c:v>
                </c:pt>
                <c:pt idx="2100">
                  <c:v>6019.5062763306414</c:v>
                </c:pt>
                <c:pt idx="2101">
                  <c:v>6015.6600955166614</c:v>
                </c:pt>
                <c:pt idx="2102">
                  <c:v>6012.2526598045988</c:v>
                </c:pt>
                <c:pt idx="2103">
                  <c:v>6008.4234209724218</c:v>
                </c:pt>
                <c:pt idx="2104">
                  <c:v>6004.3239836438788</c:v>
                </c:pt>
                <c:pt idx="2105">
                  <c:v>5998.317961283914</c:v>
                </c:pt>
                <c:pt idx="2106">
                  <c:v>5991.8731938220317</c:v>
                </c:pt>
                <c:pt idx="2107">
                  <c:v>5986.0357180676201</c:v>
                </c:pt>
                <c:pt idx="2108">
                  <c:v>5980.2151842950097</c:v>
                </c:pt>
                <c:pt idx="2109">
                  <c:v>5974.8333956243187</c:v>
                </c:pt>
                <c:pt idx="2110">
                  <c:v>5969.2830603480734</c:v>
                </c:pt>
                <c:pt idx="2111">
                  <c:v>5965.2005650013325</c:v>
                </c:pt>
                <c:pt idx="2112">
                  <c:v>5960.4938359653188</c:v>
                </c:pt>
                <c:pt idx="2113">
                  <c:v>5956.1919680676201</c:v>
                </c:pt>
                <c:pt idx="2114">
                  <c:v>5951.6876696007639</c:v>
                </c:pt>
                <c:pt idx="2115">
                  <c:v>5946.9809405647502</c:v>
                </c:pt>
                <c:pt idx="2116">
                  <c:v>5942.6960146488527</c:v>
                </c:pt>
                <c:pt idx="2117">
                  <c:v>5938.630461283914</c:v>
                </c:pt>
                <c:pt idx="2118">
                  <c:v>5934.160046780662</c:v>
                </c:pt>
                <c:pt idx="2119">
                  <c:v>5930.5162965358386</c:v>
                </c:pt>
                <c:pt idx="2120">
                  <c:v>5926.0289400507845</c:v>
                </c:pt>
                <c:pt idx="2121">
                  <c:v>5921.9464447040446</c:v>
                </c:pt>
                <c:pt idx="2122">
                  <c:v>5917.6615187881462</c:v>
                </c:pt>
                <c:pt idx="2123">
                  <c:v>5912.7523591829759</c:v>
                </c:pt>
                <c:pt idx="2124">
                  <c:v>5908.4504912852772</c:v>
                </c:pt>
                <c:pt idx="2125">
                  <c:v>5903.5074477165017</c:v>
                </c:pt>
                <c:pt idx="2126">
                  <c:v>5897.7207979074965</c:v>
                </c:pt>
                <c:pt idx="2127">
                  <c:v>5892.1365786676479</c:v>
                </c:pt>
                <c:pt idx="2128">
                  <c:v>5887.5983962371874</c:v>
                </c:pt>
                <c:pt idx="2129">
                  <c:v>5882.4698640810584</c:v>
                </c:pt>
                <c:pt idx="2130">
                  <c:v>5877.1050173921685</c:v>
                </c:pt>
                <c:pt idx="2131">
                  <c:v>5871.7232287214765</c:v>
                </c:pt>
                <c:pt idx="2132">
                  <c:v>5867.6407333747356</c:v>
                </c:pt>
                <c:pt idx="2133">
                  <c:v>5862.2758866858458</c:v>
                </c:pt>
                <c:pt idx="2134">
                  <c:v>5855.4093161038481</c:v>
                </c:pt>
                <c:pt idx="2135">
                  <c:v>5849.1330952475182</c:v>
                </c:pt>
                <c:pt idx="2136">
                  <c:v>5842.2665246655206</c:v>
                </c:pt>
                <c:pt idx="2137">
                  <c:v>5837.5089696841005</c:v>
                </c:pt>
                <c:pt idx="2138">
                  <c:v>5831.5198893059387</c:v>
                </c:pt>
                <c:pt idx="2139">
                  <c:v>5825.4799829823696</c:v>
                </c:pt>
                <c:pt idx="2140">
                  <c:v>5819.4570186406036</c:v>
                </c:pt>
                <c:pt idx="2141">
                  <c:v>5815.1382087611019</c:v>
                </c:pt>
                <c:pt idx="2142">
                  <c:v>5810.1951651923273</c:v>
                </c:pt>
                <c:pt idx="2143">
                  <c:v>5803.9867122632058</c:v>
                </c:pt>
                <c:pt idx="2144">
                  <c:v>5798.8073541616704</c:v>
                </c:pt>
                <c:pt idx="2145">
                  <c:v>5793.2231349218218</c:v>
                </c:pt>
                <c:pt idx="2146">
                  <c:v>5788.2800913530482</c:v>
                </c:pt>
                <c:pt idx="2147">
                  <c:v>5783.5394783534302</c:v>
                </c:pt>
                <c:pt idx="2148">
                  <c:v>5778.6133767664587</c:v>
                </c:pt>
                <c:pt idx="2149">
                  <c:v>5773.4848446103297</c:v>
                </c:pt>
                <c:pt idx="2150">
                  <c:v>5769.6217218145475</c:v>
                </c:pt>
                <c:pt idx="2151">
                  <c:v>5765.5731104314109</c:v>
                </c:pt>
                <c:pt idx="2152">
                  <c:v>5760.8663813953972</c:v>
                </c:pt>
                <c:pt idx="2153">
                  <c:v>5755.9402798084257</c:v>
                </c:pt>
                <c:pt idx="2154">
                  <c:v>5751.4190393597673</c:v>
                </c:pt>
                <c:pt idx="2155">
                  <c:v>5746.2735652218362</c:v>
                </c:pt>
                <c:pt idx="2156">
                  <c:v>5741.7692667549791</c:v>
                </c:pt>
                <c:pt idx="2157">
                  <c:v>5736.8262231862054</c:v>
                </c:pt>
                <c:pt idx="2158">
                  <c:v>5731.4783184791177</c:v>
                </c:pt>
                <c:pt idx="2159">
                  <c:v>5726.7546474613018</c:v>
                </c:pt>
                <c:pt idx="2160">
                  <c:v>5721.3728587906107</c:v>
                </c:pt>
                <c:pt idx="2161">
                  <c:v>5716.4298152218362</c:v>
                </c:pt>
                <c:pt idx="2162">
                  <c:v>5710.6092814492258</c:v>
                </c:pt>
                <c:pt idx="2163">
                  <c:v>5705.0250622093772</c:v>
                </c:pt>
                <c:pt idx="2164">
                  <c:v>5699.8626460896439</c:v>
                </c:pt>
                <c:pt idx="2165">
                  <c:v>5694.7002299699107</c:v>
                </c:pt>
                <c:pt idx="2166">
                  <c:v>5688.2554625080293</c:v>
                </c:pt>
                <c:pt idx="2167">
                  <c:v>5683.5148495084113</c:v>
                </c:pt>
                <c:pt idx="2168">
                  <c:v>5678.8250624542006</c:v>
                </c:pt>
                <c:pt idx="2169">
                  <c:v>5675.1982541911793</c:v>
                </c:pt>
                <c:pt idx="2170">
                  <c:v>5670.5084671369677</c:v>
                </c:pt>
                <c:pt idx="2171">
                  <c:v>5665.9872266883094</c:v>
                </c:pt>
                <c:pt idx="2172">
                  <c:v>5661.9216733233707</c:v>
                </c:pt>
                <c:pt idx="2173">
                  <c:v>5656.337454083523</c:v>
                </c:pt>
                <c:pt idx="2174">
                  <c:v>5650.9387234310288</c:v>
                </c:pt>
                <c:pt idx="2175">
                  <c:v>5644.7133285201053</c:v>
                </c:pt>
                <c:pt idx="2176">
                  <c:v>5639.550912400372</c:v>
                </c:pt>
                <c:pt idx="2177">
                  <c:v>5634.1860657114812</c:v>
                </c:pt>
                <c:pt idx="2178">
                  <c:v>5629.2599641245097</c:v>
                </c:pt>
                <c:pt idx="2179">
                  <c:v>5624.9750382086122</c:v>
                </c:pt>
                <c:pt idx="2180">
                  <c:v>5620.9264268254756</c:v>
                </c:pt>
                <c:pt idx="2181">
                  <c:v>5617.0633040296943</c:v>
                </c:pt>
                <c:pt idx="2182">
                  <c:v>5612.7953200955981</c:v>
                </c:pt>
                <c:pt idx="2183">
                  <c:v>5610.2653745873713</c:v>
                </c:pt>
                <c:pt idx="2184">
                  <c:v>5608.1402902174586</c:v>
                </c:pt>
                <c:pt idx="2185">
                  <c:v>5604.732854505397</c:v>
                </c:pt>
                <c:pt idx="2186">
                  <c:v>5600.8697317096148</c:v>
                </c:pt>
                <c:pt idx="2187">
                  <c:v>5596.5678638119152</c:v>
                </c:pt>
                <c:pt idx="2188">
                  <c:v>5590.140038331836</c:v>
                </c:pt>
                <c:pt idx="2189">
                  <c:v>5583.9146434209124</c:v>
                </c:pt>
                <c:pt idx="2190">
                  <c:v>5578.2965402174586</c:v>
                </c:pt>
                <c:pt idx="2191">
                  <c:v>5572.2735758756917</c:v>
                </c:pt>
                <c:pt idx="2192">
                  <c:v>5566.689356635844</c:v>
                </c:pt>
                <c:pt idx="2193">
                  <c:v>5560.666392294077</c:v>
                </c:pt>
                <c:pt idx="2194">
                  <c:v>5554.64342795231</c:v>
                </c:pt>
                <c:pt idx="2195">
                  <c:v>5548.6035216287419</c:v>
                </c:pt>
                <c:pt idx="2196">
                  <c:v>5543.2556169216541</c:v>
                </c:pt>
                <c:pt idx="2197">
                  <c:v>5538.0762588201187</c:v>
                </c:pt>
                <c:pt idx="2198">
                  <c:v>5532.4920395802701</c:v>
                </c:pt>
                <c:pt idx="2199">
                  <c:v>5526.452133256701</c:v>
                </c:pt>
                <c:pt idx="2200">
                  <c:v>5520.2097963639753</c:v>
                </c:pt>
                <c:pt idx="2201">
                  <c:v>5514.6086351423246</c:v>
                </c:pt>
                <c:pt idx="2202">
                  <c:v>5509.2607304352368</c:v>
                </c:pt>
                <c:pt idx="2203">
                  <c:v>5505.2121190521011</c:v>
                </c:pt>
                <c:pt idx="2204">
                  <c:v>5500.9271931362027</c:v>
                </c:pt>
                <c:pt idx="2205">
                  <c:v>5496.8446977894619</c:v>
                </c:pt>
                <c:pt idx="2206">
                  <c:v>5492.7960864063261</c:v>
                </c:pt>
                <c:pt idx="2207">
                  <c:v>5489.3886506942636</c:v>
                </c:pt>
                <c:pt idx="2208">
                  <c:v>5484.6649796764477</c:v>
                </c:pt>
                <c:pt idx="2209">
                  <c:v>5479.5195055385166</c:v>
                </c:pt>
                <c:pt idx="2210">
                  <c:v>5474.3570894187842</c:v>
                </c:pt>
                <c:pt idx="2211">
                  <c:v>5471.3714568268379</c:v>
                </c:pt>
                <c:pt idx="2212">
                  <c:v>5466.901042323585</c:v>
                </c:pt>
                <c:pt idx="2213">
                  <c:v>5463.0209775460016</c:v>
                </c:pt>
                <c:pt idx="2214">
                  <c:v>5458.0948759590292</c:v>
                </c:pt>
                <c:pt idx="2215">
                  <c:v>5452.0888535990653</c:v>
                </c:pt>
                <c:pt idx="2216">
                  <c:v>5446.0489472754971</c:v>
                </c:pt>
                <c:pt idx="2217">
                  <c:v>5438.9460621607377</c:v>
                </c:pt>
                <c:pt idx="2218">
                  <c:v>5433.1424703699295</c:v>
                </c:pt>
                <c:pt idx="2219">
                  <c:v>5427.7437397174353</c:v>
                </c:pt>
                <c:pt idx="2220">
                  <c:v>5422.3619510467443</c:v>
                </c:pt>
                <c:pt idx="2221">
                  <c:v>5416.1534981176219</c:v>
                </c:pt>
                <c:pt idx="2222">
                  <c:v>5411.4128851180058</c:v>
                </c:pt>
                <c:pt idx="2223">
                  <c:v>5405.6092933271966</c:v>
                </c:pt>
                <c:pt idx="2224">
                  <c:v>5399.3669564344718</c:v>
                </c:pt>
                <c:pt idx="2225">
                  <c:v>5393.3270501109037</c:v>
                </c:pt>
                <c:pt idx="2226">
                  <c:v>5387.2871437873346</c:v>
                </c:pt>
                <c:pt idx="2227">
                  <c:v>5382.34410021856</c:v>
                </c:pt>
                <c:pt idx="2228">
                  <c:v>5376.7598809787114</c:v>
                </c:pt>
                <c:pt idx="2229">
                  <c:v>5371.3780923080194</c:v>
                </c:pt>
                <c:pt idx="2230">
                  <c:v>5366.6544212902036</c:v>
                </c:pt>
                <c:pt idx="2231">
                  <c:v>5360.4120843974788</c:v>
                </c:pt>
                <c:pt idx="2232">
                  <c:v>5354.9964117631826</c:v>
                </c:pt>
                <c:pt idx="2233">
                  <c:v>5350.0703101762101</c:v>
                </c:pt>
                <c:pt idx="2234">
                  <c:v>5345.8023262421157</c:v>
                </c:pt>
                <c:pt idx="2235">
                  <c:v>5342.4118325118552</c:v>
                </c:pt>
                <c:pt idx="2236">
                  <c:v>5338.8189082124381</c:v>
                </c:pt>
                <c:pt idx="2237">
                  <c:v>5335.6139030695331</c:v>
                </c:pt>
                <c:pt idx="2238">
                  <c:v>5332.2064673574714</c:v>
                </c:pt>
                <c:pt idx="2239">
                  <c:v>5327.5166803032598</c:v>
                </c:pt>
                <c:pt idx="2240">
                  <c:v>5323.2317543873623</c:v>
                </c:pt>
                <c:pt idx="2241">
                  <c:v>5319.1662010224236</c:v>
                </c:pt>
                <c:pt idx="2242">
                  <c:v>5314.6449605737653</c:v>
                </c:pt>
                <c:pt idx="2243">
                  <c:v>5310.3600346578678</c:v>
                </c:pt>
                <c:pt idx="2244">
                  <c:v>5305.4508750526975</c:v>
                </c:pt>
                <c:pt idx="2245">
                  <c:v>5301.1659491368</c:v>
                </c:pt>
                <c:pt idx="2246">
                  <c:v>5296.0204749988688</c:v>
                </c:pt>
                <c:pt idx="2247">
                  <c:v>5290.6556283099799</c:v>
                </c:pt>
                <c:pt idx="2248">
                  <c:v>5285.7125847412053</c:v>
                </c:pt>
                <c:pt idx="2249">
                  <c:v>5281.191344292547</c:v>
                </c:pt>
                <c:pt idx="2250">
                  <c:v>5275.1853219325812</c:v>
                </c:pt>
                <c:pt idx="2251">
                  <c:v>5269.6011026927335</c:v>
                </c:pt>
                <c:pt idx="2252">
                  <c:v>5263.7805689201232</c:v>
                </c:pt>
                <c:pt idx="2253">
                  <c:v>5259.2593284714649</c:v>
                </c:pt>
                <c:pt idx="2254">
                  <c:v>5253.4896206442609</c:v>
                </c:pt>
                <c:pt idx="2255">
                  <c:v>5248.7320656628417</c:v>
                </c:pt>
                <c:pt idx="2256">
                  <c:v>5242.0679256500007</c:v>
                </c:pt>
                <c:pt idx="2257">
                  <c:v>5237.124882081227</c:v>
                </c:pt>
                <c:pt idx="2258">
                  <c:v>5233.9537609019253</c:v>
                </c:pt>
                <c:pt idx="2259">
                  <c:v>5228.3695416620758</c:v>
                </c:pt>
                <c:pt idx="2260">
                  <c:v>5222.9708110095817</c:v>
                </c:pt>
                <c:pt idx="2261">
                  <c:v>5217.3696497879318</c:v>
                </c:pt>
                <c:pt idx="2262">
                  <c:v>5211.1273128952062</c:v>
                </c:pt>
                <c:pt idx="2263">
                  <c:v>5205.087406571638</c:v>
                </c:pt>
                <c:pt idx="2264">
                  <c:v>5198.8620116607144</c:v>
                </c:pt>
                <c:pt idx="2265">
                  <c:v>5193.4802229900215</c:v>
                </c:pt>
                <c:pt idx="2266">
                  <c:v>5188.7565519722066</c:v>
                </c:pt>
                <c:pt idx="2267">
                  <c:v>5182.0924119593656</c:v>
                </c:pt>
                <c:pt idx="2268">
                  <c:v>5175.8331330848387</c:v>
                </c:pt>
                <c:pt idx="2269">
                  <c:v>5170.2150298813849</c:v>
                </c:pt>
                <c:pt idx="2270">
                  <c:v>5164.8162992288908</c:v>
                </c:pt>
                <c:pt idx="2271">
                  <c:v>5159.8732556601171</c:v>
                </c:pt>
                <c:pt idx="2272">
                  <c:v>5155.1665266241043</c:v>
                </c:pt>
                <c:pt idx="2273">
                  <c:v>5150.0379944679753</c:v>
                </c:pt>
                <c:pt idx="2274">
                  <c:v>5144.8925203300441</c:v>
                </c:pt>
                <c:pt idx="2275">
                  <c:v>5140.5737104505415</c:v>
                </c:pt>
                <c:pt idx="2276">
                  <c:v>5135.0233751742971</c:v>
                </c:pt>
                <c:pt idx="2277">
                  <c:v>5130.5021347256388</c:v>
                </c:pt>
                <c:pt idx="2278">
                  <c:v>5124.6816009530285</c:v>
                </c:pt>
                <c:pt idx="2279">
                  <c:v>5118.6247526476582</c:v>
                </c:pt>
                <c:pt idx="2280">
                  <c:v>5112.7872768932466</c:v>
                </c:pt>
                <c:pt idx="2281">
                  <c:v>5106.7643125514796</c:v>
                </c:pt>
                <c:pt idx="2282">
                  <c:v>5102.0236995518626</c:v>
                </c:pt>
                <c:pt idx="2283">
                  <c:v>5097.0975979648902</c:v>
                </c:pt>
                <c:pt idx="2284">
                  <c:v>5091.9521238269599</c:v>
                </c:pt>
                <c:pt idx="2285">
                  <c:v>5087.0090802581853</c:v>
                </c:pt>
                <c:pt idx="2286">
                  <c:v>5081.8805481020563</c:v>
                </c:pt>
                <c:pt idx="2287">
                  <c:v>5077.1568770842414</c:v>
                </c:pt>
                <c:pt idx="2288">
                  <c:v>5071.7920303953515</c:v>
                </c:pt>
                <c:pt idx="2289">
                  <c:v>5066.8489868265769</c:v>
                </c:pt>
                <c:pt idx="2290">
                  <c:v>5062.5640609106795</c:v>
                </c:pt>
                <c:pt idx="2291">
                  <c:v>5058.2960769765841</c:v>
                </c:pt>
                <c:pt idx="2292">
                  <c:v>5053.8256624733322</c:v>
                </c:pt>
                <c:pt idx="2293">
                  <c:v>5049.1189334373184</c:v>
                </c:pt>
                <c:pt idx="2294">
                  <c:v>5044.834007521421</c:v>
                </c:pt>
                <c:pt idx="2295">
                  <c:v>5040.3297090545648</c:v>
                </c:pt>
                <c:pt idx="2296">
                  <c:v>5034.728547832914</c:v>
                </c:pt>
                <c:pt idx="2297">
                  <c:v>5028.688641509345</c:v>
                </c:pt>
                <c:pt idx="2298">
                  <c:v>5022.8681077367355</c:v>
                </c:pt>
                <c:pt idx="2299">
                  <c:v>5017.4693770842414</c:v>
                </c:pt>
                <c:pt idx="2300">
                  <c:v>5011.6827272752353</c:v>
                </c:pt>
                <c:pt idx="2301">
                  <c:v>5006.9251722938161</c:v>
                </c:pt>
                <c:pt idx="2302">
                  <c:v>5001.5433836231241</c:v>
                </c:pt>
                <c:pt idx="2303">
                  <c:v>4996.3809675033908</c:v>
                </c:pt>
                <c:pt idx="2304">
                  <c:v>4991.0161208145009</c:v>
                </c:pt>
                <c:pt idx="2305">
                  <c:v>4986.3432757420924</c:v>
                </c:pt>
                <c:pt idx="2306">
                  <c:v>4982.0752918079961</c:v>
                </c:pt>
                <c:pt idx="2307">
                  <c:v>4977.3685627719833</c:v>
                </c:pt>
                <c:pt idx="2308">
                  <c:v>4972.2230886340521</c:v>
                </c:pt>
                <c:pt idx="2309">
                  <c:v>4967.718790167195</c:v>
                </c:pt>
                <c:pt idx="2310">
                  <c:v>4962.9781771675789</c:v>
                </c:pt>
                <c:pt idx="2311">
                  <c:v>4957.613330478689</c:v>
                </c:pt>
                <c:pt idx="2312">
                  <c:v>4951.8097386878808</c:v>
                </c:pt>
                <c:pt idx="2313">
                  <c:v>4946.2085774662301</c:v>
                </c:pt>
                <c:pt idx="2314">
                  <c:v>4941.0292193646956</c:v>
                </c:pt>
                <c:pt idx="2315">
                  <c:v>4936.0522918323159</c:v>
                </c:pt>
                <c:pt idx="2316">
                  <c:v>4930.8898757125835</c:v>
                </c:pt>
                <c:pt idx="2317">
                  <c:v>4925.1032259035774</c:v>
                </c:pt>
                <c:pt idx="2318">
                  <c:v>4920.1432403530016</c:v>
                </c:pt>
                <c:pt idx="2319">
                  <c:v>4914.5759630949551</c:v>
                </c:pt>
                <c:pt idx="2320">
                  <c:v>4909.818408113535</c:v>
                </c:pt>
                <c:pt idx="2321">
                  <c:v>4904.0148163227268</c:v>
                </c:pt>
                <c:pt idx="2322">
                  <c:v>4899.0717727539541</c:v>
                </c:pt>
                <c:pt idx="2323">
                  <c:v>4893.9093566342208</c:v>
                </c:pt>
                <c:pt idx="2324">
                  <c:v>4888.7638824962896</c:v>
                </c:pt>
                <c:pt idx="2325">
                  <c:v>4883.8377809093172</c:v>
                </c:pt>
                <c:pt idx="2326">
                  <c:v>4879.3504244242631</c:v>
                </c:pt>
                <c:pt idx="2327">
                  <c:v>4875.0824404901668</c:v>
                </c:pt>
                <c:pt idx="2328">
                  <c:v>4870.7975145742703</c:v>
                </c:pt>
                <c:pt idx="2329">
                  <c:v>4865.9052969509021</c:v>
                </c:pt>
                <c:pt idx="2330">
                  <c:v>4861.6373130168058</c:v>
                </c:pt>
                <c:pt idx="2331">
                  <c:v>4857.3523871009083</c:v>
                </c:pt>
                <c:pt idx="2332">
                  <c:v>4853.084403166813</c:v>
                </c:pt>
                <c:pt idx="2333">
                  <c:v>4848.8333612145198</c:v>
                </c:pt>
                <c:pt idx="2334">
                  <c:v>4844.7508658677789</c:v>
                </c:pt>
                <c:pt idx="2335">
                  <c:v>4841.1409995865606</c:v>
                </c:pt>
                <c:pt idx="2336">
                  <c:v>4836.4681545141502</c:v>
                </c:pt>
                <c:pt idx="2337">
                  <c:v>4831.9469140654919</c:v>
                </c:pt>
                <c:pt idx="2338">
                  <c:v>4827.0377544603216</c:v>
                </c:pt>
                <c:pt idx="2339">
                  <c:v>4823.3940042154991</c:v>
                </c:pt>
                <c:pt idx="2340">
                  <c:v>4818.2485300775679</c:v>
                </c:pt>
                <c:pt idx="2341">
                  <c:v>4813.1030559396377</c:v>
                </c:pt>
                <c:pt idx="2342">
                  <c:v>4807.9236978381023</c:v>
                </c:pt>
                <c:pt idx="2343">
                  <c:v>4803.014538232932</c:v>
                </c:pt>
                <c:pt idx="2344">
                  <c:v>4799.5901605390682</c:v>
                </c:pt>
                <c:pt idx="2345">
                  <c:v>4794.2591978137825</c:v>
                </c:pt>
                <c:pt idx="2346">
                  <c:v>4788.8435251794863</c:v>
                </c:pt>
                <c:pt idx="2347">
                  <c:v>4781.7406400647269</c:v>
                </c:pt>
                <c:pt idx="2348">
                  <c:v>4775.228104675637</c:v>
                </c:pt>
                <c:pt idx="2349">
                  <c:v>4768.1082775790765</c:v>
                </c:pt>
                <c:pt idx="2350">
                  <c:v>4762.4732323938206</c:v>
                </c:pt>
                <c:pt idx="2351">
                  <c:v>4757.2938742922852</c:v>
                </c:pt>
                <c:pt idx="2352">
                  <c:v>4751.5241664650821</c:v>
                </c:pt>
                <c:pt idx="2353">
                  <c:v>4746.7666114836629</c:v>
                </c:pt>
                <c:pt idx="2354">
                  <c:v>4741.3848228129709</c:v>
                </c:pt>
                <c:pt idx="2355">
                  <c:v>4736.0538600876844</c:v>
                </c:pt>
                <c:pt idx="2356">
                  <c:v>4730.8914439679511</c:v>
                </c:pt>
                <c:pt idx="2357">
                  <c:v>4725.7120858664166</c:v>
                </c:pt>
                <c:pt idx="2358">
                  <c:v>4720.9714728667986</c:v>
                </c:pt>
                <c:pt idx="2359">
                  <c:v>4715.8598826924726</c:v>
                </c:pt>
                <c:pt idx="2360">
                  <c:v>4710.9337811055002</c:v>
                </c:pt>
                <c:pt idx="2361">
                  <c:v>4706.429482638644</c:v>
                </c:pt>
                <c:pt idx="2362">
                  <c:v>4701.2840085007128</c:v>
                </c:pt>
                <c:pt idx="2363">
                  <c:v>4696.7458260702524</c:v>
                </c:pt>
                <c:pt idx="2364">
                  <c:v>4691.1616068304038</c:v>
                </c:pt>
                <c:pt idx="2365">
                  <c:v>4685.3580150395956</c:v>
                </c:pt>
                <c:pt idx="2366">
                  <c:v>4679.3011667342253</c:v>
                </c:pt>
                <c:pt idx="2367">
                  <c:v>4673.244318428855</c:v>
                </c:pt>
                <c:pt idx="2368">
                  <c:v>4668.7061359983936</c:v>
                </c:pt>
                <c:pt idx="2369">
                  <c:v>4663.76309242962</c:v>
                </c:pt>
                <c:pt idx="2370">
                  <c:v>4659.0563633936063</c:v>
                </c:pt>
                <c:pt idx="2371">
                  <c:v>4653.9447732192793</c:v>
                </c:pt>
                <c:pt idx="2372">
                  <c:v>4649.423532770621</c:v>
                </c:pt>
                <c:pt idx="2373">
                  <c:v>4643.6199409798128</c:v>
                </c:pt>
                <c:pt idx="2374">
                  <c:v>4638.2381523091217</c:v>
                </c:pt>
                <c:pt idx="2375">
                  <c:v>4633.3120507221493</c:v>
                </c:pt>
                <c:pt idx="2376">
                  <c:v>4628.5883797043334</c:v>
                </c:pt>
                <c:pt idx="2377">
                  <c:v>4623.6453361355589</c:v>
                </c:pt>
                <c:pt idx="2378">
                  <c:v>4618.7192345485873</c:v>
                </c:pt>
                <c:pt idx="2379">
                  <c:v>4613.9955635307724</c:v>
                </c:pt>
                <c:pt idx="2380">
                  <c:v>4608.3944023091217</c:v>
                </c:pt>
                <c:pt idx="2381">
                  <c:v>4603.1981022257842</c:v>
                </c:pt>
                <c:pt idx="2382">
                  <c:v>4597.3945104349759</c:v>
                </c:pt>
                <c:pt idx="2383">
                  <c:v>4592.8732699863176</c:v>
                </c:pt>
                <c:pt idx="2384">
                  <c:v>4588.1665409503048</c:v>
                </c:pt>
                <c:pt idx="2385">
                  <c:v>4583.0210668123736</c:v>
                </c:pt>
                <c:pt idx="2386">
                  <c:v>4577.690104087088</c:v>
                </c:pt>
                <c:pt idx="2387">
                  <c:v>4573.4221201529926</c:v>
                </c:pt>
                <c:pt idx="2388">
                  <c:v>4568.0403314822997</c:v>
                </c:pt>
                <c:pt idx="2389">
                  <c:v>4562.6246588480044</c:v>
                </c:pt>
                <c:pt idx="2390">
                  <c:v>4557.0404396081549</c:v>
                </c:pt>
                <c:pt idx="2391">
                  <c:v>4552.5361411412996</c:v>
                </c:pt>
                <c:pt idx="2392">
                  <c:v>4546.4962348177296</c:v>
                </c:pt>
                <c:pt idx="2393">
                  <c:v>4541.553191248956</c:v>
                </c:pt>
                <c:pt idx="2394">
                  <c:v>4537.0319508002976</c:v>
                </c:pt>
                <c:pt idx="2395">
                  <c:v>4533.0002813989631</c:v>
                </c:pt>
                <c:pt idx="2396">
                  <c:v>4528.1080637755949</c:v>
                </c:pt>
                <c:pt idx="2397">
                  <c:v>4524.0594523924583</c:v>
                </c:pt>
                <c:pt idx="2398">
                  <c:v>4519.3696653382476</c:v>
                </c:pt>
                <c:pt idx="2399">
                  <c:v>4514.0048186493568</c:v>
                </c:pt>
                <c:pt idx="2400">
                  <c:v>4508.6230299786657</c:v>
                </c:pt>
                <c:pt idx="2401">
                  <c:v>4504.3211620809652</c:v>
                </c:pt>
                <c:pt idx="2402">
                  <c:v>4499.3611765303895</c:v>
                </c:pt>
                <c:pt idx="2403">
                  <c:v>4492.9164090685072</c:v>
                </c:pt>
                <c:pt idx="2404">
                  <c:v>4487.4837944524088</c:v>
                </c:pt>
                <c:pt idx="2405">
                  <c:v>4482.7431814527918</c:v>
                </c:pt>
                <c:pt idx="2406">
                  <c:v>4476.9226476801814</c:v>
                </c:pt>
                <c:pt idx="2407">
                  <c:v>4471.7263475968448</c:v>
                </c:pt>
                <c:pt idx="2408">
                  <c:v>4465.4670687223179</c:v>
                </c:pt>
                <c:pt idx="2409">
                  <c:v>4460.7095137408978</c:v>
                </c:pt>
                <c:pt idx="2410">
                  <c:v>4456.002784704885</c:v>
                </c:pt>
                <c:pt idx="2411">
                  <c:v>4450.9081365123593</c:v>
                </c:pt>
                <c:pt idx="2412">
                  <c:v>4446.4207800273052</c:v>
                </c:pt>
                <c:pt idx="2413">
                  <c:v>4442.1358541114078</c:v>
                </c:pt>
                <c:pt idx="2414">
                  <c:v>4436.9734379916745</c:v>
                </c:pt>
                <c:pt idx="2415">
                  <c:v>4431.6255332845867</c:v>
                </c:pt>
                <c:pt idx="2416">
                  <c:v>4427.5938638832522</c:v>
                </c:pt>
                <c:pt idx="2417">
                  <c:v>4423.7815670328764</c:v>
                </c:pt>
                <c:pt idx="2418">
                  <c:v>4419.5305250805832</c:v>
                </c:pt>
                <c:pt idx="2419">
                  <c:v>4414.8407380263716</c:v>
                </c:pt>
                <c:pt idx="2420">
                  <c:v>4410.1001250267545</c:v>
                </c:pt>
                <c:pt idx="2421">
                  <c:v>4404.3134752177484</c:v>
                </c:pt>
                <c:pt idx="2422">
                  <c:v>4398.9316865470573</c:v>
                </c:pt>
                <c:pt idx="2423">
                  <c:v>4393.5668398581665</c:v>
                </c:pt>
                <c:pt idx="2424">
                  <c:v>4389.0455994095082</c:v>
                </c:pt>
                <c:pt idx="2425">
                  <c:v>4383.6807527206183</c:v>
                </c:pt>
                <c:pt idx="2426">
                  <c:v>4378.2820220681251</c:v>
                </c:pt>
                <c:pt idx="2427">
                  <c:v>4372.4445463137126</c:v>
                </c:pt>
                <c:pt idx="2428">
                  <c:v>4367.4845607631369</c:v>
                </c:pt>
                <c:pt idx="2429">
                  <c:v>4362.760889745321</c:v>
                </c:pt>
                <c:pt idx="2430">
                  <c:v>4357.4299270200354</c:v>
                </c:pt>
                <c:pt idx="2431">
                  <c:v>4352.9086865713771</c:v>
                </c:pt>
                <c:pt idx="2432">
                  <c:v>4347.9487010208004</c:v>
                </c:pt>
                <c:pt idx="2433">
                  <c:v>4342.5838543319105</c:v>
                </c:pt>
                <c:pt idx="2434">
                  <c:v>4336.9657511284577</c:v>
                </c:pt>
                <c:pt idx="2435">
                  <c:v>4331.5500784941614</c:v>
                </c:pt>
                <c:pt idx="2436">
                  <c:v>4325.7464867033541</c:v>
                </c:pt>
                <c:pt idx="2437">
                  <c:v>4320.8034431345795</c:v>
                </c:pt>
                <c:pt idx="2438">
                  <c:v>4315.2192238947309</c:v>
                </c:pt>
                <c:pt idx="2439">
                  <c:v>4310.2592383441552</c:v>
                </c:pt>
                <c:pt idx="2440">
                  <c:v>4305.2992527935785</c:v>
                </c:pt>
                <c:pt idx="2441">
                  <c:v>4301.0312688594831</c:v>
                </c:pt>
                <c:pt idx="2442">
                  <c:v>4295.7003061341975</c:v>
                </c:pt>
                <c:pt idx="2443">
                  <c:v>4291.1790656855392</c:v>
                </c:pt>
                <c:pt idx="2444">
                  <c:v>4285.8311609784514</c:v>
                </c:pt>
                <c:pt idx="2445">
                  <c:v>4281.0736059970313</c:v>
                </c:pt>
                <c:pt idx="2446">
                  <c:v>4275.4555027935785</c:v>
                </c:pt>
                <c:pt idx="2447">
                  <c:v>4270.2930866738452</c:v>
                </c:pt>
                <c:pt idx="2448">
                  <c:v>4265.1137285723107</c:v>
                </c:pt>
                <c:pt idx="2449">
                  <c:v>4260.1876269853383</c:v>
                </c:pt>
                <c:pt idx="2450">
                  <c:v>4254.6034077454888</c:v>
                </c:pt>
                <c:pt idx="2451">
                  <c:v>4250.0991092786335</c:v>
                </c:pt>
                <c:pt idx="2452">
                  <c:v>4245.1899496734632</c:v>
                </c:pt>
                <c:pt idx="2453">
                  <c:v>4240.5001626192516</c:v>
                </c:pt>
                <c:pt idx="2454">
                  <c:v>4235.5740610322791</c:v>
                </c:pt>
                <c:pt idx="2455">
                  <c:v>4230.445528876151</c:v>
                </c:pt>
                <c:pt idx="2456">
                  <c:v>4226.1436609784514</c:v>
                </c:pt>
                <c:pt idx="2457">
                  <c:v>4220.576383720404</c:v>
                </c:pt>
                <c:pt idx="2458">
                  <c:v>4215.4139676006707</c:v>
                </c:pt>
                <c:pt idx="2459">
                  <c:v>4210.6225286556473</c:v>
                </c:pt>
                <c:pt idx="2460">
                  <c:v>4204.5995643138813</c:v>
                </c:pt>
                <c:pt idx="2461">
                  <c:v>4198.7451465776667</c:v>
                </c:pt>
                <c:pt idx="2462">
                  <c:v>4194.0045335780496</c:v>
                </c:pt>
                <c:pt idx="2463">
                  <c:v>4188.6227449073576</c:v>
                </c:pt>
                <c:pt idx="2464">
                  <c:v>4184.320877009658</c:v>
                </c:pt>
                <c:pt idx="2465">
                  <c:v>4179.2092868353311</c:v>
                </c:pt>
                <c:pt idx="2466">
                  <c:v>4174.0129867519945</c:v>
                </c:pt>
                <c:pt idx="2467">
                  <c:v>4167.9730804284254</c:v>
                </c:pt>
                <c:pt idx="2468">
                  <c:v>4163.046978841453</c:v>
                </c:pt>
                <c:pt idx="2469">
                  <c:v>4158.3571917872423</c:v>
                </c:pt>
                <c:pt idx="2470">
                  <c:v>4153.9037192657916</c:v>
                </c:pt>
                <c:pt idx="2471">
                  <c:v>4149.8551078826549</c:v>
                </c:pt>
                <c:pt idx="2472">
                  <c:v>4145.1653208284442</c:v>
                </c:pt>
                <c:pt idx="2473">
                  <c:v>4140.4247078288263</c:v>
                </c:pt>
                <c:pt idx="2474">
                  <c:v>4135.0429191581352</c:v>
                </c:pt>
                <c:pt idx="2475">
                  <c:v>4129.0030128345661</c:v>
                </c:pt>
                <c:pt idx="2476">
                  <c:v>4123.8236547330307</c:v>
                </c:pt>
                <c:pt idx="2477">
                  <c:v>4118.8297852188507</c:v>
                </c:pt>
                <c:pt idx="2478">
                  <c:v>4113.0261934280434</c:v>
                </c:pt>
                <c:pt idx="2479">
                  <c:v>4108.0323239138625</c:v>
                </c:pt>
                <c:pt idx="2480">
                  <c:v>4103.3255948778497</c:v>
                </c:pt>
                <c:pt idx="2481">
                  <c:v>4098.6019238600338</c:v>
                </c:pt>
                <c:pt idx="2482">
                  <c:v>4093.7097062366661</c:v>
                </c:pt>
                <c:pt idx="2483">
                  <c:v>4089.2562337152153</c:v>
                </c:pt>
                <c:pt idx="2484">
                  <c:v>4084.5664466610042</c:v>
                </c:pt>
                <c:pt idx="2485">
                  <c:v>4079.4379145048756</c:v>
                </c:pt>
                <c:pt idx="2486">
                  <c:v>4074.9166740562168</c:v>
                </c:pt>
                <c:pt idx="2487">
                  <c:v>4069.5687693491291</c:v>
                </c:pt>
                <c:pt idx="2488">
                  <c:v>4065.0475289004708</c:v>
                </c:pt>
                <c:pt idx="2489">
                  <c:v>4059.6826822115804</c:v>
                </c:pt>
                <c:pt idx="2490">
                  <c:v>4054.7057546792021</c:v>
                </c:pt>
                <c:pt idx="2491">
                  <c:v>4048.8852209065926</c:v>
                </c:pt>
                <c:pt idx="2492">
                  <c:v>4043.4864902540985</c:v>
                </c:pt>
                <c:pt idx="2493">
                  <c:v>4038.0708176198027</c:v>
                </c:pt>
                <c:pt idx="2494">
                  <c:v>4033.0769481056218</c:v>
                </c:pt>
                <c:pt idx="2495">
                  <c:v>4027.2733563148145</c:v>
                </c:pt>
                <c:pt idx="2496">
                  <c:v>4022.1109401950812</c:v>
                </c:pt>
                <c:pt idx="2497">
                  <c:v>4017.5558157828186</c:v>
                </c:pt>
                <c:pt idx="2498">
                  <c:v>4012.6127722140445</c:v>
                </c:pt>
                <c:pt idx="2499">
                  <c:v>4007.0624369377997</c:v>
                </c:pt>
                <c:pt idx="2500">
                  <c:v>4001.9000208180669</c:v>
                </c:pt>
                <c:pt idx="2501">
                  <c:v>3997.5812109385652</c:v>
                </c:pt>
                <c:pt idx="2502">
                  <c:v>3992.2502482132795</c:v>
                </c:pt>
                <c:pt idx="2503">
                  <c:v>3987.5435191772658</c:v>
                </c:pt>
                <c:pt idx="2504">
                  <c:v>3982.448870984741</c:v>
                </c:pt>
                <c:pt idx="2505">
                  <c:v>3978.1639450688435</c:v>
                </c:pt>
                <c:pt idx="2506">
                  <c:v>3973.0354129127145</c:v>
                </c:pt>
                <c:pt idx="2507">
                  <c:v>3967.8899387747838</c:v>
                </c:pt>
                <c:pt idx="2508">
                  <c:v>3963.3856403079271</c:v>
                </c:pt>
                <c:pt idx="2509">
                  <c:v>3958.0377356008389</c:v>
                </c:pt>
                <c:pt idx="2510">
                  <c:v>3953.060808068461</c:v>
                </c:pt>
                <c:pt idx="2511">
                  <c:v>3947.223332314049</c:v>
                </c:pt>
                <c:pt idx="2512">
                  <c:v>3942.2294627998685</c:v>
                </c:pt>
                <c:pt idx="2513">
                  <c:v>3937.0501046983336</c:v>
                </c:pt>
                <c:pt idx="2514">
                  <c:v>3932.1240031113616</c:v>
                </c:pt>
                <c:pt idx="2515">
                  <c:v>3927.8560191772658</c:v>
                </c:pt>
                <c:pt idx="2516">
                  <c:v>3922.2887419192193</c:v>
                </c:pt>
                <c:pt idx="2517">
                  <c:v>3917.5311869377997</c:v>
                </c:pt>
                <c:pt idx="2518">
                  <c:v>3911.9639096797528</c:v>
                </c:pt>
                <c:pt idx="2519">
                  <c:v>3907.2232966801357</c:v>
                </c:pt>
                <c:pt idx="2520">
                  <c:v>3902.2971950931633</c:v>
                </c:pt>
                <c:pt idx="2521">
                  <c:v>3897.5735240753484</c:v>
                </c:pt>
                <c:pt idx="2522">
                  <c:v>3892.0231887991035</c:v>
                </c:pt>
                <c:pt idx="2523">
                  <c:v>3887.0970872121316</c:v>
                </c:pt>
                <c:pt idx="2524">
                  <c:v>3882.7613353508273</c:v>
                </c:pt>
                <c:pt idx="2525">
                  <c:v>3877.3964886619378</c:v>
                </c:pt>
                <c:pt idx="2526">
                  <c:v>3872.0485839548501</c:v>
                </c:pt>
                <c:pt idx="2527">
                  <c:v>3867.7297740753484</c:v>
                </c:pt>
                <c:pt idx="2528">
                  <c:v>3862.1624968173014</c:v>
                </c:pt>
                <c:pt idx="2529">
                  <c:v>3857.624314386841</c:v>
                </c:pt>
                <c:pt idx="2530">
                  <c:v>3852.4618982671077</c:v>
                </c:pt>
                <c:pt idx="2531">
                  <c:v>3847.5188546983336</c:v>
                </c:pt>
                <c:pt idx="2532">
                  <c:v>3842.3903225422046</c:v>
                </c:pt>
                <c:pt idx="2533">
                  <c:v>3837.2787323678776</c:v>
                </c:pt>
                <c:pt idx="2534">
                  <c:v>3832.6058872954682</c:v>
                </c:pt>
                <c:pt idx="2535">
                  <c:v>3828.3379033613733</c:v>
                </c:pt>
                <c:pt idx="2536">
                  <c:v>3823.63117432536</c:v>
                </c:pt>
                <c:pt idx="2537">
                  <c:v>3818.0808390491147</c:v>
                </c:pt>
                <c:pt idx="2538">
                  <c:v>3813.5595986004564</c:v>
                </c:pt>
                <c:pt idx="2539">
                  <c:v>3808.194751911567</c:v>
                </c:pt>
                <c:pt idx="2540">
                  <c:v>3803.0153938100316</c:v>
                </c:pt>
                <c:pt idx="2541">
                  <c:v>3797.5997211757353</c:v>
                </c:pt>
                <c:pt idx="2542">
                  <c:v>3791.7453034395216</c:v>
                </c:pt>
                <c:pt idx="2543">
                  <c:v>3786.7344919435391</c:v>
                </c:pt>
                <c:pt idx="2544">
                  <c:v>3781.791448374765</c:v>
                </c:pt>
                <c:pt idx="2545">
                  <c:v>3777.0677773569496</c:v>
                </c:pt>
                <c:pt idx="2546">
                  <c:v>3771.5005000989031</c:v>
                </c:pt>
                <c:pt idx="2547">
                  <c:v>3766.3550259609719</c:v>
                </c:pt>
                <c:pt idx="2548">
                  <c:v>3761.4289243739995</c:v>
                </c:pt>
                <c:pt idx="2549">
                  <c:v>3756.688311374382</c:v>
                </c:pt>
                <c:pt idx="2550">
                  <c:v>3751.4920112910454</c:v>
                </c:pt>
                <c:pt idx="2551">
                  <c:v>3746.0763386567492</c:v>
                </c:pt>
                <c:pt idx="2552">
                  <c:v>3740.677608004255</c:v>
                </c:pt>
                <c:pt idx="2553">
                  <c:v>3735.7176224536788</c:v>
                </c:pt>
                <c:pt idx="2554">
                  <c:v>3730.9939514358634</c:v>
                </c:pt>
                <c:pt idx="2555">
                  <c:v>3726.0847918306936</c:v>
                </c:pt>
                <c:pt idx="2556">
                  <c:v>3721.597435345639</c:v>
                </c:pt>
                <c:pt idx="2557">
                  <c:v>3716.6713337586666</c:v>
                </c:pt>
                <c:pt idx="2558">
                  <c:v>3711.0871145188185</c:v>
                </c:pt>
                <c:pt idx="2559">
                  <c:v>3705.9246983990847</c:v>
                </c:pt>
                <c:pt idx="2560">
                  <c:v>3700.9985968121127</c:v>
                </c:pt>
                <c:pt idx="2561">
                  <c:v>3696.7136708962153</c:v>
                </c:pt>
                <c:pt idx="2562">
                  <c:v>3691.1972195835747</c:v>
                </c:pt>
                <c:pt idx="2563">
                  <c:v>3687.1316662186359</c:v>
                </c:pt>
                <c:pt idx="2564">
                  <c:v>3681.8007034933503</c:v>
                </c:pt>
                <c:pt idx="2565">
                  <c:v>3676.6552293554191</c:v>
                </c:pt>
                <c:pt idx="2566">
                  <c:v>3671.8976743739995</c:v>
                </c:pt>
                <c:pt idx="2567">
                  <c:v>3666.9038048598195</c:v>
                </c:pt>
                <c:pt idx="2568">
                  <c:v>3661.0832710872096</c:v>
                </c:pt>
                <c:pt idx="2569">
                  <c:v>3655.8869710038721</c:v>
                </c:pt>
                <c:pt idx="2570">
                  <c:v>3650.7076129023371</c:v>
                </c:pt>
                <c:pt idx="2571">
                  <c:v>3646.1863724536788</c:v>
                </c:pt>
                <c:pt idx="2572">
                  <c:v>3641.3110968121127</c:v>
                </c:pt>
                <c:pt idx="2573">
                  <c:v>3636.2333906013901</c:v>
                </c:pt>
                <c:pt idx="2574">
                  <c:v>3631.5266615653763</c:v>
                </c:pt>
                <c:pt idx="2575">
                  <c:v>3626.3642454456435</c:v>
                </c:pt>
                <c:pt idx="2576">
                  <c:v>3621.809121033381</c:v>
                </c:pt>
                <c:pt idx="2577">
                  <c:v>3616.2418437753345</c:v>
                </c:pt>
                <c:pt idx="2578">
                  <c:v>3611.315742188362</c:v>
                </c:pt>
                <c:pt idx="2579">
                  <c:v>3606.3726986195879</c:v>
                </c:pt>
                <c:pt idx="2580">
                  <c:v>3601.1763985362509</c:v>
                </c:pt>
                <c:pt idx="2581">
                  <c:v>3596.4019015730296</c:v>
                </c:pt>
                <c:pt idx="2582">
                  <c:v>3591.2564274350984</c:v>
                </c:pt>
                <c:pt idx="2583">
                  <c:v>3585.9085227280102</c:v>
                </c:pt>
                <c:pt idx="2584">
                  <c:v>3581.3872822793519</c:v>
                </c:pt>
                <c:pt idx="2585">
                  <c:v>3576.4611806923795</c:v>
                </c:pt>
                <c:pt idx="2586">
                  <c:v>3571.5350791054075</c:v>
                </c:pt>
                <c:pt idx="2587">
                  <c:v>3566.4065469492784</c:v>
                </c:pt>
                <c:pt idx="2588">
                  <c:v>3561.6998179132652</c:v>
                </c:pt>
                <c:pt idx="2589">
                  <c:v>3556.3857971697817</c:v>
                </c:pt>
                <c:pt idx="2590">
                  <c:v>3552.1008712538842</c:v>
                </c:pt>
                <c:pt idx="2591">
                  <c:v>3546.5335939958372</c:v>
                </c:pt>
                <c:pt idx="2592">
                  <c:v>3541.759097032616</c:v>
                </c:pt>
                <c:pt idx="2593">
                  <c:v>3536.5627969492784</c:v>
                </c:pt>
                <c:pt idx="2594">
                  <c:v>3530.9785777094298</c:v>
                </c:pt>
                <c:pt idx="2595">
                  <c:v>3526.2210227280102</c:v>
                </c:pt>
                <c:pt idx="2596">
                  <c:v>3520.6198615063595</c:v>
                </c:pt>
                <c:pt idx="2597">
                  <c:v>3515.6429339739811</c:v>
                </c:pt>
                <c:pt idx="2598">
                  <c:v>3510.9023209743636</c:v>
                </c:pt>
                <c:pt idx="2599">
                  <c:v>3505.5544162672759</c:v>
                </c:pt>
                <c:pt idx="2600">
                  <c:v>3500.9992918550133</c:v>
                </c:pt>
                <c:pt idx="2601">
                  <c:v>3495.1957000642055</c:v>
                </c:pt>
                <c:pt idx="2602">
                  <c:v>3490.2357145136293</c:v>
                </c:pt>
                <c:pt idx="2603">
                  <c:v>3485.714474064971</c:v>
                </c:pt>
                <c:pt idx="2604">
                  <c:v>3480.8053144598011</c:v>
                </c:pt>
                <c:pt idx="2605">
                  <c:v>3475.4912937163172</c:v>
                </c:pt>
                <c:pt idx="2606">
                  <c:v>3470.9869952494605</c:v>
                </c:pt>
                <c:pt idx="2607">
                  <c:v>3465.6560325241749</c:v>
                </c:pt>
                <c:pt idx="2608">
                  <c:v>3460.7129889554008</c:v>
                </c:pt>
                <c:pt idx="2609">
                  <c:v>3455.5505728356675</c:v>
                </c:pt>
                <c:pt idx="2610">
                  <c:v>3451.2487049379679</c:v>
                </c:pt>
                <c:pt idx="2611">
                  <c:v>3445.7491956071294</c:v>
                </c:pt>
                <c:pt idx="2612">
                  <c:v>3441.278781103877</c:v>
                </c:pt>
                <c:pt idx="2613">
                  <c:v>3436.7575406552182</c:v>
                </c:pt>
                <c:pt idx="2614">
                  <c:v>3430.9539488644109</c:v>
                </c:pt>
                <c:pt idx="2615">
                  <c:v>3425.9600793502309</c:v>
                </c:pt>
                <c:pt idx="2616">
                  <c:v>3421.1855823870092</c:v>
                </c:pt>
                <c:pt idx="2617">
                  <c:v>3415.3989325780035</c:v>
                </c:pt>
                <c:pt idx="2618">
                  <c:v>3410.4558890092294</c:v>
                </c:pt>
                <c:pt idx="2619">
                  <c:v>3405.7322179914136</c:v>
                </c:pt>
                <c:pt idx="2620">
                  <c:v>3400.6036858352845</c:v>
                </c:pt>
                <c:pt idx="2621">
                  <c:v>3395.677584248313</c:v>
                </c:pt>
                <c:pt idx="2622">
                  <c:v>3390.7345406795384</c:v>
                </c:pt>
                <c:pt idx="2623">
                  <c:v>3386.0108696617235</c:v>
                </c:pt>
                <c:pt idx="2624">
                  <c:v>3380.6968489182395</c:v>
                </c:pt>
                <c:pt idx="2625">
                  <c:v>3375.9901198822263</c:v>
                </c:pt>
                <c:pt idx="2626">
                  <c:v>3370.8446457442951</c:v>
                </c:pt>
                <c:pt idx="2627">
                  <c:v>3365.9185441573231</c:v>
                </c:pt>
                <c:pt idx="2628">
                  <c:v>3361.228757103112</c:v>
                </c:pt>
                <c:pt idx="2629">
                  <c:v>3356.9438311872141</c:v>
                </c:pt>
                <c:pt idx="2630">
                  <c:v>3351.174123360011</c:v>
                </c:pt>
                <c:pt idx="2631">
                  <c:v>3346.2310797912364</c:v>
                </c:pt>
                <c:pt idx="2632">
                  <c:v>3341.9292118935368</c:v>
                </c:pt>
                <c:pt idx="2633">
                  <c:v>3336.5982491682512</c:v>
                </c:pt>
                <c:pt idx="2634">
                  <c:v>3331.8745781504358</c:v>
                </c:pt>
                <c:pt idx="2635">
                  <c:v>3327.1509071326204</c:v>
                </c:pt>
                <c:pt idx="2636">
                  <c:v>3322.2417475274506</c:v>
                </c:pt>
                <c:pt idx="2637">
                  <c:v>3317.3156459404781</c:v>
                </c:pt>
                <c:pt idx="2638">
                  <c:v>3311.9338572697861</c:v>
                </c:pt>
                <c:pt idx="2639">
                  <c:v>3306.9569297374078</c:v>
                </c:pt>
                <c:pt idx="2640">
                  <c:v>3301.9969441868316</c:v>
                </c:pt>
                <c:pt idx="2641">
                  <c:v>3296.4127249469825</c:v>
                </c:pt>
                <c:pt idx="2642">
                  <c:v>3291.2164248636459</c:v>
                </c:pt>
                <c:pt idx="2643">
                  <c:v>3285.8007522293492</c:v>
                </c:pt>
                <c:pt idx="2644">
                  <c:v>3281.0093132843258</c:v>
                </c:pt>
                <c:pt idx="2645">
                  <c:v>3275.4250940444772</c:v>
                </c:pt>
                <c:pt idx="2646">
                  <c:v>3270.5159344393073</c:v>
                </c:pt>
                <c:pt idx="2647">
                  <c:v>3265.8261473850957</c:v>
                </c:pt>
                <c:pt idx="2648">
                  <c:v>3261.1194183490829</c:v>
                </c:pt>
                <c:pt idx="2649">
                  <c:v>3256.3957473312671</c:v>
                </c:pt>
                <c:pt idx="2650">
                  <c:v>3251.452703762493</c:v>
                </c:pt>
                <c:pt idx="2651">
                  <c:v>3245.6829959352895</c:v>
                </c:pt>
                <c:pt idx="2652">
                  <c:v>3241.1617554866307</c:v>
                </c:pt>
                <c:pt idx="2653">
                  <c:v>3236.218711917857</c:v>
                </c:pt>
                <c:pt idx="2654">
                  <c:v>3231.0393538163216</c:v>
                </c:pt>
                <c:pt idx="2655">
                  <c:v>3225.8599957147867</c:v>
                </c:pt>
                <c:pt idx="2656">
                  <c:v>3220.6975795950534</c:v>
                </c:pt>
                <c:pt idx="2657">
                  <c:v>3215.7714780080814</c:v>
                </c:pt>
                <c:pt idx="2658">
                  <c:v>3210.6768298155566</c:v>
                </c:pt>
                <c:pt idx="2659">
                  <c:v>3206.4088458814608</c:v>
                </c:pt>
                <c:pt idx="2660">
                  <c:v>3201.4827442944888</c:v>
                </c:pt>
                <c:pt idx="2661">
                  <c:v>3196.3203281747556</c:v>
                </c:pt>
                <c:pt idx="2662">
                  <c:v>3190.938539504064</c:v>
                </c:pt>
                <c:pt idx="2663">
                  <c:v>3185.9446699898836</c:v>
                </c:pt>
                <c:pt idx="2664">
                  <c:v>3180.9508004757026</c:v>
                </c:pt>
                <c:pt idx="2665">
                  <c:v>3175.3496392540519</c:v>
                </c:pt>
                <c:pt idx="2666">
                  <c:v>3170.1872231343191</c:v>
                </c:pt>
                <c:pt idx="2667">
                  <c:v>3165.8853552366195</c:v>
                </c:pt>
                <c:pt idx="2668">
                  <c:v>3160.7907070440947</c:v>
                </c:pt>
                <c:pt idx="2669">
                  <c:v>3155.4597443188086</c:v>
                </c:pt>
                <c:pt idx="2670">
                  <c:v>3150.4828167864307</c:v>
                </c:pt>
                <c:pt idx="2671">
                  <c:v>3145.7252618050111</c:v>
                </c:pt>
                <c:pt idx="2672">
                  <c:v>3140.6136716306842</c:v>
                </c:pt>
                <c:pt idx="2673">
                  <c:v>3136.1093731638275</c:v>
                </c:pt>
                <c:pt idx="2674">
                  <c:v>3130.3057813730202</c:v>
                </c:pt>
                <c:pt idx="2675">
                  <c:v>3125.3119118588397</c:v>
                </c:pt>
                <c:pt idx="2676">
                  <c:v>3120.1325537573043</c:v>
                </c:pt>
                <c:pt idx="2677">
                  <c:v>3115.7968018960009</c:v>
                </c:pt>
                <c:pt idx="2678">
                  <c:v>3110.229524637954</c:v>
                </c:pt>
                <c:pt idx="2679">
                  <c:v>3105.7082841892957</c:v>
                </c:pt>
                <c:pt idx="2680">
                  <c:v>3100.5628100513645</c:v>
                </c:pt>
                <c:pt idx="2681">
                  <c:v>3095.1810213806725</c:v>
                </c:pt>
                <c:pt idx="2682">
                  <c:v>3090.3556984720449</c:v>
                </c:pt>
                <c:pt idx="2683">
                  <c:v>3085.3618289578644</c:v>
                </c:pt>
                <c:pt idx="2684">
                  <c:v>3080.0647501961826</c:v>
                </c:pt>
                <c:pt idx="2685">
                  <c:v>3074.9870439854599</c:v>
                </c:pt>
                <c:pt idx="2686">
                  <c:v>3070.2803149494466</c:v>
                </c:pt>
                <c:pt idx="2687">
                  <c:v>3065.3542133624742</c:v>
                </c:pt>
                <c:pt idx="2688">
                  <c:v>3060.4281117755027</c:v>
                </c:pt>
                <c:pt idx="2689">
                  <c:v>3055.0632650866128</c:v>
                </c:pt>
                <c:pt idx="2690">
                  <c:v>3049.8839069850774</c:v>
                </c:pt>
                <c:pt idx="2691">
                  <c:v>3044.906979452699</c:v>
                </c:pt>
                <c:pt idx="2692">
                  <c:v>3040.5712275913952</c:v>
                </c:pt>
                <c:pt idx="2693">
                  <c:v>3035.0039503333487</c:v>
                </c:pt>
                <c:pt idx="2694">
                  <c:v>3029.8415342136159</c:v>
                </c:pt>
                <c:pt idx="2695">
                  <c:v>3024.8815486630392</c:v>
                </c:pt>
                <c:pt idx="2696">
                  <c:v>3019.7191325433059</c:v>
                </c:pt>
                <c:pt idx="2697">
                  <c:v>3014.7591469927297</c:v>
                </c:pt>
                <c:pt idx="2698">
                  <c:v>3009.7822194603518</c:v>
                </c:pt>
                <c:pt idx="2699">
                  <c:v>3005.0416064607343</c:v>
                </c:pt>
                <c:pt idx="2700">
                  <c:v>2999.9300162864074</c:v>
                </c:pt>
                <c:pt idx="2701">
                  <c:v>2995.2232872503937</c:v>
                </c:pt>
                <c:pt idx="2702">
                  <c:v>2990.4826742507767</c:v>
                </c:pt>
                <c:pt idx="2703">
                  <c:v>2985.3202581310434</c:v>
                </c:pt>
                <c:pt idx="2704">
                  <c:v>2979.7360388911948</c:v>
                </c:pt>
                <c:pt idx="2705">
                  <c:v>2975.4002870298909</c:v>
                </c:pt>
                <c:pt idx="2706">
                  <c:v>2970.035440341001</c:v>
                </c:pt>
                <c:pt idx="2707">
                  <c:v>2964.8899662030703</c:v>
                </c:pt>
                <c:pt idx="2708">
                  <c:v>2960.3856677362137</c:v>
                </c:pt>
                <c:pt idx="2709">
                  <c:v>2955.4765081310434</c:v>
                </c:pt>
                <c:pt idx="2710">
                  <c:v>2950.1455454057582</c:v>
                </c:pt>
                <c:pt idx="2711">
                  <c:v>2945.2194438187857</c:v>
                </c:pt>
                <c:pt idx="2712">
                  <c:v>2940.0570276990529</c:v>
                </c:pt>
                <c:pt idx="2713">
                  <c:v>2935.2994727176333</c:v>
                </c:pt>
                <c:pt idx="2714">
                  <c:v>2929.7152534777842</c:v>
                </c:pt>
                <c:pt idx="2715">
                  <c:v>2925.1940130291259</c:v>
                </c:pt>
                <c:pt idx="2716">
                  <c:v>2920.3017954057582</c:v>
                </c:pt>
                <c:pt idx="2717">
                  <c:v>2914.9708326804721</c:v>
                </c:pt>
                <c:pt idx="2718">
                  <c:v>2909.9769631662916</c:v>
                </c:pt>
                <c:pt idx="2719">
                  <c:v>2904.966151670309</c:v>
                </c:pt>
                <c:pt idx="2720">
                  <c:v>2900.3940852762444</c:v>
                </c:pt>
                <c:pt idx="2721">
                  <c:v>2895.2316691565115</c:v>
                </c:pt>
                <c:pt idx="2722">
                  <c:v>2890.0861950185804</c:v>
                </c:pt>
                <c:pt idx="2723">
                  <c:v>2885.1600934316079</c:v>
                </c:pt>
                <c:pt idx="2724">
                  <c:v>2879.8121887245202</c:v>
                </c:pt>
                <c:pt idx="2725">
                  <c:v>2875.0885177067053</c:v>
                </c:pt>
                <c:pt idx="2726">
                  <c:v>2870.1624161197328</c:v>
                </c:pt>
                <c:pt idx="2727">
                  <c:v>2865.0338839636038</c:v>
                </c:pt>
                <c:pt idx="2728">
                  <c:v>2860.3102129457889</c:v>
                </c:pt>
                <c:pt idx="2729">
                  <c:v>2855.3841113588164</c:v>
                </c:pt>
                <c:pt idx="2730">
                  <c:v>2850.4749517536466</c:v>
                </c:pt>
                <c:pt idx="2731">
                  <c:v>2845.3633615793192</c:v>
                </c:pt>
                <c:pt idx="2732">
                  <c:v>2840.032398854034</c:v>
                </c:pt>
                <c:pt idx="2733">
                  <c:v>2834.8869247161028</c:v>
                </c:pt>
                <c:pt idx="2734">
                  <c:v>2829.7075666145674</c:v>
                </c:pt>
                <c:pt idx="2735">
                  <c:v>2825.1355002205028</c:v>
                </c:pt>
                <c:pt idx="2736">
                  <c:v>2819.9561421189678</c:v>
                </c:pt>
                <c:pt idx="2737">
                  <c:v>2815.4010177067053</c:v>
                </c:pt>
                <c:pt idx="2738">
                  <c:v>2810.441032156129</c:v>
                </c:pt>
                <c:pt idx="2739">
                  <c:v>2805.2786160363958</c:v>
                </c:pt>
                <c:pt idx="2740">
                  <c:v>2800.3186304858191</c:v>
                </c:pt>
                <c:pt idx="2741">
                  <c:v>2795.1731563478884</c:v>
                </c:pt>
                <c:pt idx="2742">
                  <c:v>2789.8421936226027</c:v>
                </c:pt>
                <c:pt idx="2743">
                  <c:v>2784.7136614664737</c:v>
                </c:pt>
                <c:pt idx="2744">
                  <c:v>2779.8045018613034</c:v>
                </c:pt>
                <c:pt idx="2745">
                  <c:v>2775.3002033944472</c:v>
                </c:pt>
                <c:pt idx="2746">
                  <c:v>2769.9522986873594</c:v>
                </c:pt>
                <c:pt idx="2747">
                  <c:v>2765.4310582387006</c:v>
                </c:pt>
                <c:pt idx="2748">
                  <c:v>2760.3194680643737</c:v>
                </c:pt>
                <c:pt idx="2749">
                  <c:v>2755.0223893026923</c:v>
                </c:pt>
                <c:pt idx="2750">
                  <c:v>2749.9446830919696</c:v>
                </c:pt>
                <c:pt idx="2751">
                  <c:v>2745.0863494322052</c:v>
                </c:pt>
                <c:pt idx="2752">
                  <c:v>2740.6328769107554</c:v>
                </c:pt>
                <c:pt idx="2753">
                  <c:v>2735.9430898565442</c:v>
                </c:pt>
                <c:pt idx="2754">
                  <c:v>2730.7976157186131</c:v>
                </c:pt>
                <c:pt idx="2755">
                  <c:v>2725.6521415806819</c:v>
                </c:pt>
                <c:pt idx="2756">
                  <c:v>2720.3211788553963</c:v>
                </c:pt>
                <c:pt idx="2757">
                  <c:v>2715.8338223703417</c:v>
                </c:pt>
                <c:pt idx="2758">
                  <c:v>2710.7222321960144</c:v>
                </c:pt>
                <c:pt idx="2759">
                  <c:v>2706.2179337291582</c:v>
                </c:pt>
                <c:pt idx="2760">
                  <c:v>2701.5112046931449</c:v>
                </c:pt>
                <c:pt idx="2761">
                  <c:v>2696.6020450879751</c:v>
                </c:pt>
                <c:pt idx="2762">
                  <c:v>2691.4565709500439</c:v>
                </c:pt>
                <c:pt idx="2763">
                  <c:v>2685.889293691997</c:v>
                </c:pt>
                <c:pt idx="2764">
                  <c:v>2680.963192105025</c:v>
                </c:pt>
                <c:pt idx="2765">
                  <c:v>2676.037090518053</c:v>
                </c:pt>
                <c:pt idx="2766">
                  <c:v>2671.2964775184355</c:v>
                </c:pt>
                <c:pt idx="2767">
                  <c:v>2666.1340613987022</c:v>
                </c:pt>
                <c:pt idx="2768">
                  <c:v>2661.174075848126</c:v>
                </c:pt>
                <c:pt idx="2769">
                  <c:v>2656.2140902975498</c:v>
                </c:pt>
                <c:pt idx="2770">
                  <c:v>2651.2710467287757</c:v>
                </c:pt>
                <c:pt idx="2771">
                  <c:v>2646.3110611781995</c:v>
                </c:pt>
                <c:pt idx="2772">
                  <c:v>2640.6590740111424</c:v>
                </c:pt>
                <c:pt idx="2773">
                  <c:v>2635.5804945879518</c:v>
                </c:pt>
                <c:pt idx="2774">
                  <c:v>2630.5188571465633</c:v>
                </c:pt>
                <c:pt idx="2775">
                  <c:v>2625.3056150814241</c:v>
                </c:pt>
                <c:pt idx="2776">
                  <c:v>2619.7891637687831</c:v>
                </c:pt>
                <c:pt idx="2777">
                  <c:v>2615.3526332291349</c:v>
                </c:pt>
                <c:pt idx="2778">
                  <c:v>2610.2749270184122</c:v>
                </c:pt>
                <c:pt idx="2779">
                  <c:v>2605.5681979823989</c:v>
                </c:pt>
                <c:pt idx="2780">
                  <c:v>2599.9500947789461</c:v>
                </c:pt>
                <c:pt idx="2781">
                  <c:v>2594.9223413011619</c:v>
                </c:pt>
                <c:pt idx="2782">
                  <c:v>2590.130902356138</c:v>
                </c:pt>
                <c:pt idx="2783">
                  <c:v>2585.1539748237597</c:v>
                </c:pt>
                <c:pt idx="2784">
                  <c:v>2579.9746167222243</c:v>
                </c:pt>
                <c:pt idx="2785">
                  <c:v>2575.014631171648</c:v>
                </c:pt>
                <c:pt idx="2786">
                  <c:v>2570.0715876028744</c:v>
                </c:pt>
                <c:pt idx="2787">
                  <c:v>2564.706740913984</c:v>
                </c:pt>
                <c:pt idx="2788">
                  <c:v>2560.1346745199194</c:v>
                </c:pt>
                <c:pt idx="2789">
                  <c:v>2554.9383744365823</c:v>
                </c:pt>
                <c:pt idx="2790">
                  <c:v>2549.7759583168495</c:v>
                </c:pt>
                <c:pt idx="2791">
                  <c:v>2545.0522872990341</c:v>
                </c:pt>
                <c:pt idx="2792">
                  <c:v>2539.9237551429051</c:v>
                </c:pt>
                <c:pt idx="2793">
                  <c:v>2535.4025146942467</c:v>
                </c:pt>
                <c:pt idx="2794">
                  <c:v>2530.0207260235547</c:v>
                </c:pt>
                <c:pt idx="2795">
                  <c:v>2525.4486596294901</c:v>
                </c:pt>
                <c:pt idx="2796">
                  <c:v>2520.4886740789138</c:v>
                </c:pt>
                <c:pt idx="2797">
                  <c:v>2515.123827390024</c:v>
                </c:pt>
                <c:pt idx="2798">
                  <c:v>2509.9614112702907</c:v>
                </c:pt>
                <c:pt idx="2799">
                  <c:v>2505.6256594089868</c:v>
                </c:pt>
                <c:pt idx="2800">
                  <c:v>2500.4801852710561</c:v>
                </c:pt>
                <c:pt idx="2801">
                  <c:v>2495.3516531149271</c:v>
                </c:pt>
                <c:pt idx="2802">
                  <c:v>2490.0376323714436</c:v>
                </c:pt>
                <c:pt idx="2803">
                  <c:v>2485.1284727662733</c:v>
                </c:pt>
                <c:pt idx="2804">
                  <c:v>2480.168487215697</c:v>
                </c:pt>
                <c:pt idx="2805">
                  <c:v>2475.1915596833187</c:v>
                </c:pt>
                <c:pt idx="2806">
                  <c:v>2470.0460855453875</c:v>
                </c:pt>
                <c:pt idx="2807">
                  <c:v>2465.5417870785313</c:v>
                </c:pt>
                <c:pt idx="2808">
                  <c:v>2459.9914518022861</c:v>
                </c:pt>
                <c:pt idx="2809">
                  <c:v>2454.8459776643554</c:v>
                </c:pt>
                <c:pt idx="2810">
                  <c:v>2450.5102258030515</c:v>
                </c:pt>
                <c:pt idx="2811">
                  <c:v>2445.5502402524753</c:v>
                </c:pt>
                <c:pt idx="2812">
                  <c:v>2439.9660210126267</c:v>
                </c:pt>
                <c:pt idx="2813">
                  <c:v>2435.6302691513229</c:v>
                </c:pt>
                <c:pt idx="2814">
                  <c:v>2430.4847950133922</c:v>
                </c:pt>
                <c:pt idx="2815">
                  <c:v>2425.339320875461</c:v>
                </c:pt>
                <c:pt idx="2816">
                  <c:v>2419.957532204769</c:v>
                </c:pt>
                <c:pt idx="2817">
                  <c:v>2415.1830352415473</c:v>
                </c:pt>
                <c:pt idx="2818">
                  <c:v>2410.2061077091694</c:v>
                </c:pt>
                <c:pt idx="2819">
                  <c:v>2405.6509832969064</c:v>
                </c:pt>
                <c:pt idx="2820">
                  <c:v>2400.2861366080169</c:v>
                </c:pt>
                <c:pt idx="2821">
                  <c:v>2395.5455236083994</c:v>
                </c:pt>
                <c:pt idx="2822">
                  <c:v>2390.9903991961364</c:v>
                </c:pt>
                <c:pt idx="2823">
                  <c:v>2386.2159022329151</c:v>
                </c:pt>
                <c:pt idx="2824">
                  <c:v>2380.6316829930661</c:v>
                </c:pt>
                <c:pt idx="2825">
                  <c:v>2376.2959311317627</c:v>
                </c:pt>
                <c:pt idx="2826">
                  <c:v>2371.1335150120294</c:v>
                </c:pt>
                <c:pt idx="2827">
                  <c:v>2365.9880408740983</c:v>
                </c:pt>
                <c:pt idx="2828">
                  <c:v>2361.0958232507301</c:v>
                </c:pt>
                <c:pt idx="2829">
                  <c:v>2355.4108253325371</c:v>
                </c:pt>
                <c:pt idx="2830">
                  <c:v>2350.5694336545748</c:v>
                </c:pt>
                <c:pt idx="2831">
                  <c:v>2344.901377718184</c:v>
                </c:pt>
                <c:pt idx="2832">
                  <c:v>2339.840613489263</c:v>
                </c:pt>
                <c:pt idx="2833">
                  <c:v>2334.9653378476969</c:v>
                </c:pt>
                <c:pt idx="2834">
                  <c:v>2330.2755507934858</c:v>
                </c:pt>
                <c:pt idx="2835">
                  <c:v>2325.1470186373572</c:v>
                </c:pt>
                <c:pt idx="2836">
                  <c:v>2320.001544499426</c:v>
                </c:pt>
                <c:pt idx="2837">
                  <c:v>2315.0585009306519</c:v>
                </c:pt>
                <c:pt idx="2838">
                  <c:v>2309.7275382053658</c:v>
                </c:pt>
                <c:pt idx="2839">
                  <c:v>2305.0377511511547</c:v>
                </c:pt>
                <c:pt idx="2840">
                  <c:v>2300.3649060787457</c:v>
                </c:pt>
                <c:pt idx="2841">
                  <c:v>2295.0678273170643</c:v>
                </c:pt>
                <c:pt idx="2842">
                  <c:v>2289.9392951609348</c:v>
                </c:pt>
                <c:pt idx="2843">
                  <c:v>2285.4011127304743</c:v>
                </c:pt>
                <c:pt idx="2844">
                  <c:v>2280.4411271798981</c:v>
                </c:pt>
                <c:pt idx="2845">
                  <c:v>2275.2617690783632</c:v>
                </c:pt>
                <c:pt idx="2846">
                  <c:v>2270.2678995641827</c:v>
                </c:pt>
                <c:pt idx="2847">
                  <c:v>2265.2740300500022</c:v>
                </c:pt>
                <c:pt idx="2848">
                  <c:v>2260.2971025176239</c:v>
                </c:pt>
                <c:pt idx="2849">
                  <c:v>2254.7128832777753</c:v>
                </c:pt>
                <c:pt idx="2850">
                  <c:v>2250.3601894346693</c:v>
                </c:pt>
                <c:pt idx="2851">
                  <c:v>2245.383261902291</c:v>
                </c:pt>
                <c:pt idx="2852">
                  <c:v>2239.7651586988381</c:v>
                </c:pt>
                <c:pt idx="2853">
                  <c:v>2235.5979534430871</c:v>
                </c:pt>
                <c:pt idx="2854">
                  <c:v>2229.9967922214364</c:v>
                </c:pt>
                <c:pt idx="2855">
                  <c:v>2225.6440983783305</c:v>
                </c:pt>
                <c:pt idx="2856">
                  <c:v>2220.4477982949929</c:v>
                </c:pt>
                <c:pt idx="2857">
                  <c:v>2215.470870762615</c:v>
                </c:pt>
                <c:pt idx="2858">
                  <c:v>2210.7471997447997</c:v>
                </c:pt>
                <c:pt idx="2859">
                  <c:v>2205.416237019514</c:v>
                </c:pt>
                <c:pt idx="2860">
                  <c:v>2200.8780545890531</c:v>
                </c:pt>
                <c:pt idx="2861">
                  <c:v>2195.6986964875182</c:v>
                </c:pt>
                <c:pt idx="2862">
                  <c:v>2190.7217689551399</c:v>
                </c:pt>
                <c:pt idx="2863">
                  <c:v>2185.7617834045636</c:v>
                </c:pt>
                <c:pt idx="2864">
                  <c:v>2180.245332091923</c:v>
                </c:pt>
                <c:pt idx="2865">
                  <c:v>2175.5555450377115</c:v>
                </c:pt>
                <c:pt idx="2866">
                  <c:v>2170.9834786436468</c:v>
                </c:pt>
                <c:pt idx="2867">
                  <c:v>2165.567806009351</c:v>
                </c:pt>
                <c:pt idx="2868">
                  <c:v>2160.641704422379</c:v>
                </c:pt>
                <c:pt idx="2869">
                  <c:v>2155.5639982116563</c:v>
                </c:pt>
                <c:pt idx="2870">
                  <c:v>2150.4862920009336</c:v>
                </c:pt>
                <c:pt idx="2871">
                  <c:v>2145.3916438084084</c:v>
                </c:pt>
                <c:pt idx="2872">
                  <c:v>2140.0437391013206</c:v>
                </c:pt>
                <c:pt idx="2873">
                  <c:v>2135.0837535507444</c:v>
                </c:pt>
                <c:pt idx="2874">
                  <c:v>2130.545571120284</c:v>
                </c:pt>
                <c:pt idx="2875">
                  <c:v>2125.4000969823528</c:v>
                </c:pt>
                <c:pt idx="2876">
                  <c:v>2120.6933679463395</c:v>
                </c:pt>
                <c:pt idx="2877">
                  <c:v>2114.9575440827398</c:v>
                </c:pt>
                <c:pt idx="2878">
                  <c:v>2109.8290119266107</c:v>
                </c:pt>
                <c:pt idx="2879">
                  <c:v>2105.5102020471095</c:v>
                </c:pt>
                <c:pt idx="2880">
                  <c:v>2099.942924789063</c:v>
                </c:pt>
                <c:pt idx="2881">
                  <c:v>2095.6071729277587</c:v>
                </c:pt>
                <c:pt idx="2882">
                  <c:v>2090.6471873771825</c:v>
                </c:pt>
                <c:pt idx="2883">
                  <c:v>2085.6702598448046</c:v>
                </c:pt>
                <c:pt idx="2884">
                  <c:v>2080.4739597614671</c:v>
                </c:pt>
                <c:pt idx="2885">
                  <c:v>2075.9018933674024</c:v>
                </c:pt>
                <c:pt idx="2886">
                  <c:v>2070.5370466785125</c:v>
                </c:pt>
                <c:pt idx="2887">
                  <c:v>2065.6109450915405</c:v>
                </c:pt>
                <c:pt idx="2888">
                  <c:v>2060.8872740737252</c:v>
                </c:pt>
                <c:pt idx="2889">
                  <c:v>2055.5393693666374</c:v>
                </c:pt>
                <c:pt idx="2890">
                  <c:v>2051.0011869361765</c:v>
                </c:pt>
                <c:pt idx="2891">
                  <c:v>2045.8387708164437</c:v>
                </c:pt>
                <c:pt idx="2892">
                  <c:v>2040.2884355401991</c:v>
                </c:pt>
                <c:pt idx="2893">
                  <c:v>2035.5817065041856</c:v>
                </c:pt>
                <c:pt idx="2894">
                  <c:v>2030.2168598152957</c:v>
                </c:pt>
                <c:pt idx="2895">
                  <c:v>2025.8472239903881</c:v>
                </c:pt>
                <c:pt idx="2896">
                  <c:v>2021.0727270271664</c:v>
                </c:pt>
                <c:pt idx="2897">
                  <c:v>2015.8933689256312</c:v>
                </c:pt>
                <c:pt idx="2898">
                  <c:v>2010.7309528058981</c:v>
                </c:pt>
                <c:pt idx="2899">
                  <c:v>2006.007281788083</c:v>
                </c:pt>
                <c:pt idx="2900">
                  <c:v>2000.8956916137558</c:v>
                </c:pt>
                <c:pt idx="2901">
                  <c:v>1995.5816708702721</c:v>
                </c:pt>
                <c:pt idx="2902">
                  <c:v>1990.2845921085905</c:v>
                </c:pt>
                <c:pt idx="2903">
                  <c:v>1985.3923744852227</c:v>
                </c:pt>
                <c:pt idx="2904">
                  <c:v>1980.4323889346465</c:v>
                </c:pt>
                <c:pt idx="2905">
                  <c:v>1976.0627531097384</c:v>
                </c:pt>
                <c:pt idx="2906">
                  <c:v>1970.9172789718073</c:v>
                </c:pt>
                <c:pt idx="2907">
                  <c:v>1965.9911773848355</c:v>
                </c:pt>
                <c:pt idx="2908">
                  <c:v>1960.9973078706548</c:v>
                </c:pt>
                <c:pt idx="2909">
                  <c:v>1955.7840658055156</c:v>
                </c:pt>
                <c:pt idx="2910">
                  <c:v>1950.6724756311889</c:v>
                </c:pt>
                <c:pt idx="2911">
                  <c:v>1945.7971999896229</c:v>
                </c:pt>
                <c:pt idx="2912">
                  <c:v>1940.6347838698894</c:v>
                </c:pt>
                <c:pt idx="2913">
                  <c:v>1935.4554257683542</c:v>
                </c:pt>
                <c:pt idx="2914">
                  <c:v>1930.9341853196961</c:v>
                </c:pt>
                <c:pt idx="2915">
                  <c:v>1925.4007920252534</c:v>
                </c:pt>
                <c:pt idx="2916">
                  <c:v>1920.2892018509265</c:v>
                </c:pt>
                <c:pt idx="2917">
                  <c:v>1915.3461582821521</c:v>
                </c:pt>
                <c:pt idx="2918">
                  <c:v>1910.9595804754424</c:v>
                </c:pt>
                <c:pt idx="2919">
                  <c:v>1905.7632803921051</c:v>
                </c:pt>
                <c:pt idx="2920">
                  <c:v>1901.2589819252487</c:v>
                </c:pt>
                <c:pt idx="2921">
                  <c:v>1896.1473917509218</c:v>
                </c:pt>
                <c:pt idx="2922">
                  <c:v>1890.5970564746769</c:v>
                </c:pt>
                <c:pt idx="2923">
                  <c:v>1886.0758160260186</c:v>
                </c:pt>
                <c:pt idx="2924">
                  <c:v>1880.9472838698896</c:v>
                </c:pt>
                <c:pt idx="2925">
                  <c:v>1875.4138905754469</c:v>
                </c:pt>
                <c:pt idx="2926">
                  <c:v>1870.7071615394339</c:v>
                </c:pt>
                <c:pt idx="2927">
                  <c:v>1865.1737682449912</c:v>
                </c:pt>
                <c:pt idx="2928">
                  <c:v>1860.6694697781345</c:v>
                </c:pt>
                <c:pt idx="2929">
                  <c:v>1855.5239956402036</c:v>
                </c:pt>
                <c:pt idx="2930">
                  <c:v>1850.7494986769821</c:v>
                </c:pt>
                <c:pt idx="2931">
                  <c:v>1845.553198593645</c:v>
                </c:pt>
                <c:pt idx="2932">
                  <c:v>1841.200504750539</c:v>
                </c:pt>
                <c:pt idx="2933">
                  <c:v>1836.2405191999628</c:v>
                </c:pt>
                <c:pt idx="2934">
                  <c:v>1830.8756725110729</c:v>
                </c:pt>
                <c:pt idx="2935">
                  <c:v>1826.1689434750597</c:v>
                </c:pt>
                <c:pt idx="2936">
                  <c:v>1820.4839455568663</c:v>
                </c:pt>
                <c:pt idx="2937">
                  <c:v>1815.4062393461436</c:v>
                </c:pt>
                <c:pt idx="2938">
                  <c:v>1810.4801377591714</c:v>
                </c:pt>
                <c:pt idx="2939">
                  <c:v>1805.3177216394383</c:v>
                </c:pt>
                <c:pt idx="2940">
                  <c:v>1800.5601666580187</c:v>
                </c:pt>
                <c:pt idx="2941">
                  <c:v>1795.8026116765993</c:v>
                </c:pt>
                <c:pt idx="2942">
                  <c:v>1790.2183924367507</c:v>
                </c:pt>
                <c:pt idx="2943">
                  <c:v>1786.0850711446037</c:v>
                </c:pt>
                <c:pt idx="2944">
                  <c:v>1780.7202244557138</c:v>
                </c:pt>
                <c:pt idx="2945">
                  <c:v>1775.3553777668239</c:v>
                </c:pt>
                <c:pt idx="2946">
                  <c:v>1770.6147647672065</c:v>
                </c:pt>
                <c:pt idx="2947">
                  <c:v>1765.4523486474734</c:v>
                </c:pt>
                <c:pt idx="2948">
                  <c:v>1761.0996548043677</c:v>
                </c:pt>
                <c:pt idx="2949">
                  <c:v>1756.1227272719893</c:v>
                </c:pt>
                <c:pt idx="2950">
                  <c:v>1751.145799739611</c:v>
                </c:pt>
                <c:pt idx="2951">
                  <c:v>1746.1858141890348</c:v>
                </c:pt>
                <c:pt idx="2952">
                  <c:v>1741.0403400511036</c:v>
                </c:pt>
                <c:pt idx="2953">
                  <c:v>1736.3166690332887</c:v>
                </c:pt>
                <c:pt idx="2954">
                  <c:v>1730.9687643262005</c:v>
                </c:pt>
                <c:pt idx="2955">
                  <c:v>1726.4475238775419</c:v>
                </c:pt>
                <c:pt idx="2956">
                  <c:v>1721.302049739611</c:v>
                </c:pt>
                <c:pt idx="2957">
                  <c:v>1716.1735175834822</c:v>
                </c:pt>
                <c:pt idx="2958">
                  <c:v>1710.6570662708414</c:v>
                </c:pt>
                <c:pt idx="2959">
                  <c:v>1705.5454760965144</c:v>
                </c:pt>
                <c:pt idx="2960">
                  <c:v>1701.0242356478561</c:v>
                </c:pt>
                <c:pt idx="2961">
                  <c:v>1695.8957034917271</c:v>
                </c:pt>
                <c:pt idx="2962">
                  <c:v>1690.6155667118476</c:v>
                </c:pt>
                <c:pt idx="2963">
                  <c:v>1685.5209185193225</c:v>
                </c:pt>
                <c:pt idx="2964">
                  <c:v>1680.1560718304327</c:v>
                </c:pt>
                <c:pt idx="2965">
                  <c:v>1675.3815748672112</c:v>
                </c:pt>
                <c:pt idx="2966">
                  <c:v>1670.7925664913446</c:v>
                </c:pt>
                <c:pt idx="2967">
                  <c:v>1665.7986969771641</c:v>
                </c:pt>
                <c:pt idx="2968">
                  <c:v>1660.6362808574311</c:v>
                </c:pt>
                <c:pt idx="2969">
                  <c:v>1655.8787258760117</c:v>
                </c:pt>
                <c:pt idx="2970">
                  <c:v>1651.0872869309881</c:v>
                </c:pt>
                <c:pt idx="2971">
                  <c:v>1646.920081675237</c:v>
                </c:pt>
                <c:pt idx="2972">
                  <c:v>1641.5382930045453</c:v>
                </c:pt>
                <c:pt idx="2973">
                  <c:v>1636.3928188666141</c:v>
                </c:pt>
                <c:pt idx="2974">
                  <c:v>1631.8885203997577</c:v>
                </c:pt>
                <c:pt idx="2975">
                  <c:v>1626.355127105315</c:v>
                </c:pt>
                <c:pt idx="2976">
                  <c:v>1621.6314560874998</c:v>
                </c:pt>
                <c:pt idx="2977">
                  <c:v>1616.081120811255</c:v>
                </c:pt>
                <c:pt idx="2978">
                  <c:v>1611.5768223443986</c:v>
                </c:pt>
                <c:pt idx="2979">
                  <c:v>1606.6507207574264</c:v>
                </c:pt>
                <c:pt idx="2980">
                  <c:v>1601.5052466194952</c:v>
                </c:pt>
                <c:pt idx="2981">
                  <c:v>1595.9379693614487</c:v>
                </c:pt>
                <c:pt idx="2982">
                  <c:v>1591.3997869309881</c:v>
                </c:pt>
                <c:pt idx="2983">
                  <c:v>1586.6422319495687</c:v>
                </c:pt>
                <c:pt idx="2984">
                  <c:v>1581.4459318662314</c:v>
                </c:pt>
                <c:pt idx="2985">
                  <c:v>1577.0932380231257</c:v>
                </c:pt>
                <c:pt idx="2986">
                  <c:v>1571.5429027468811</c:v>
                </c:pt>
                <c:pt idx="2987">
                  <c:v>1566.8361737108678</c:v>
                </c:pt>
                <c:pt idx="2988">
                  <c:v>1561.7076415547388</c:v>
                </c:pt>
                <c:pt idx="2989">
                  <c:v>1556.9839705369234</c:v>
                </c:pt>
                <c:pt idx="2990">
                  <c:v>1551.8384963989924</c:v>
                </c:pt>
                <c:pt idx="2991">
                  <c:v>1546.4905916919045</c:v>
                </c:pt>
                <c:pt idx="2992">
                  <c:v>1541.3620595357756</c:v>
                </c:pt>
                <c:pt idx="2993">
                  <c:v>1536.6553304997624</c:v>
                </c:pt>
                <c:pt idx="2994">
                  <c:v>1531.3243677744765</c:v>
                </c:pt>
                <c:pt idx="2995">
                  <c:v>1526.2127776001496</c:v>
                </c:pt>
                <c:pt idx="2996">
                  <c:v>1521.1181294076246</c:v>
                </c:pt>
                <c:pt idx="2997">
                  <c:v>1515.6016780949842</c:v>
                </c:pt>
                <c:pt idx="2998">
                  <c:v>1510.4731459388552</c:v>
                </c:pt>
                <c:pt idx="2999">
                  <c:v>1505.5301023700811</c:v>
                </c:pt>
                <c:pt idx="3000">
                  <c:v>1500.9749779578183</c:v>
                </c:pt>
                <c:pt idx="3001">
                  <c:v>1496.2174229763989</c:v>
                </c:pt>
                <c:pt idx="3002">
                  <c:v>1491.2574374258227</c:v>
                </c:pt>
                <c:pt idx="3003">
                  <c:v>1485.690160167776</c:v>
                </c:pt>
                <c:pt idx="3004">
                  <c:v>1480.7471165990016</c:v>
                </c:pt>
                <c:pt idx="3005">
                  <c:v>1476.4113647376978</c:v>
                </c:pt>
                <c:pt idx="3006">
                  <c:v>1471.2320066361626</c:v>
                </c:pt>
                <c:pt idx="3007">
                  <c:v>1466.6599402420984</c:v>
                </c:pt>
                <c:pt idx="3008">
                  <c:v>1461.6660707279179</c:v>
                </c:pt>
                <c:pt idx="3009">
                  <c:v>1457.2964349030101</c:v>
                </c:pt>
                <c:pt idx="3010">
                  <c:v>1451.9146462323179</c:v>
                </c:pt>
                <c:pt idx="3011">
                  <c:v>1447.1740332327006</c:v>
                </c:pt>
                <c:pt idx="3012">
                  <c:v>1442.4503622148852</c:v>
                </c:pt>
                <c:pt idx="3013">
                  <c:v>1437.0855155259953</c:v>
                </c:pt>
                <c:pt idx="3014">
                  <c:v>1432.7158797010877</c:v>
                </c:pt>
                <c:pt idx="3015">
                  <c:v>1427.5365215995525</c:v>
                </c:pt>
                <c:pt idx="3016">
                  <c:v>1422.4079894434235</c:v>
                </c:pt>
                <c:pt idx="3017">
                  <c:v>1417.5157718200555</c:v>
                </c:pt>
                <c:pt idx="3018">
                  <c:v>1411.81383192006</c:v>
                </c:pt>
                <c:pt idx="3019">
                  <c:v>1406.921614296692</c:v>
                </c:pt>
                <c:pt idx="3020">
                  <c:v>1401.3712790204474</c:v>
                </c:pt>
                <c:pt idx="3021">
                  <c:v>1396.4282354516731</c:v>
                </c:pt>
                <c:pt idx="3022">
                  <c:v>1391.2827613137422</c:v>
                </c:pt>
                <c:pt idx="3023">
                  <c:v>1386.5590902959268</c:v>
                </c:pt>
                <c:pt idx="3024">
                  <c:v>1381.8354192781114</c:v>
                </c:pt>
                <c:pt idx="3025">
                  <c:v>1376.4875145710234</c:v>
                </c:pt>
                <c:pt idx="3026">
                  <c:v>1371.5444710022493</c:v>
                </c:pt>
                <c:pt idx="3027">
                  <c:v>1366.8038580026321</c:v>
                </c:pt>
                <c:pt idx="3028">
                  <c:v>1361.8438724520556</c:v>
                </c:pt>
                <c:pt idx="3029">
                  <c:v>1356.9008288832815</c:v>
                </c:pt>
                <c:pt idx="3030">
                  <c:v>1351.5698661579956</c:v>
                </c:pt>
                <c:pt idx="3031">
                  <c:v>1346.8631371219826</c:v>
                </c:pt>
                <c:pt idx="3032">
                  <c:v>1341.7346049658536</c:v>
                </c:pt>
                <c:pt idx="3033">
                  <c:v>1336.3867002587658</c:v>
                </c:pt>
                <c:pt idx="3034">
                  <c:v>1331.4436566899915</c:v>
                </c:pt>
                <c:pt idx="3035">
                  <c:v>1326.0788100011014</c:v>
                </c:pt>
                <c:pt idx="3036">
                  <c:v>1321.321255019682</c:v>
                </c:pt>
                <c:pt idx="3037">
                  <c:v>1316.5806420200647</c:v>
                </c:pt>
                <c:pt idx="3038">
                  <c:v>1311.4521098639357</c:v>
                </c:pt>
                <c:pt idx="3039">
                  <c:v>1305.9356585512953</c:v>
                </c:pt>
                <c:pt idx="3040">
                  <c:v>1301.4652440480427</c:v>
                </c:pt>
                <c:pt idx="3041">
                  <c:v>1295.9657347172042</c:v>
                </c:pt>
                <c:pt idx="3042">
                  <c:v>1290.2637948172089</c:v>
                </c:pt>
                <c:pt idx="3043">
                  <c:v>1285.1691466246839</c:v>
                </c:pt>
                <c:pt idx="3044">
                  <c:v>1280.4793595704728</c:v>
                </c:pt>
                <c:pt idx="3045">
                  <c:v>1275.5701999653027</c:v>
                </c:pt>
                <c:pt idx="3046">
                  <c:v>1270.0198646890581</c:v>
                </c:pt>
                <c:pt idx="3047">
                  <c:v>1264.891332532929</c:v>
                </c:pt>
                <c:pt idx="3048">
                  <c:v>1260.4039760478745</c:v>
                </c:pt>
                <c:pt idx="3049">
                  <c:v>1255.2754438917457</c:v>
                </c:pt>
                <c:pt idx="3050">
                  <c:v>1250.5178889103263</c:v>
                </c:pt>
                <c:pt idx="3051">
                  <c:v>1245.1361002396343</c:v>
                </c:pt>
                <c:pt idx="3052">
                  <c:v>1240.19305667086</c:v>
                </c:pt>
                <c:pt idx="3053">
                  <c:v>1235.6718162222016</c:v>
                </c:pt>
                <c:pt idx="3054">
                  <c:v>1230.3239115151137</c:v>
                </c:pt>
                <c:pt idx="3055">
                  <c:v>1224.9760068080259</c:v>
                </c:pt>
                <c:pt idx="3056">
                  <c:v>1220.0329632392516</c:v>
                </c:pt>
                <c:pt idx="3057">
                  <c:v>1215.0729776886753</c:v>
                </c:pt>
                <c:pt idx="3058">
                  <c:v>1210.7033418637675</c:v>
                </c:pt>
                <c:pt idx="3059">
                  <c:v>1205.4900997986285</c:v>
                </c:pt>
                <c:pt idx="3060">
                  <c:v>1200.6817188718026</c:v>
                </c:pt>
                <c:pt idx="3061">
                  <c:v>1195.6878493576223</c:v>
                </c:pt>
                <c:pt idx="3062">
                  <c:v>1190.9472363580051</c:v>
                </c:pt>
                <c:pt idx="3063">
                  <c:v>1186.2405073219916</c:v>
                </c:pt>
                <c:pt idx="3064">
                  <c:v>1181.145859129467</c:v>
                </c:pt>
                <c:pt idx="3065">
                  <c:v>1175.865722349587</c:v>
                </c:pt>
                <c:pt idx="3066">
                  <c:v>1169.9952358440389</c:v>
                </c:pt>
                <c:pt idx="3067">
                  <c:v>1165.3054487898278</c:v>
                </c:pt>
                <c:pt idx="3068">
                  <c:v>1160.0922067246888</c:v>
                </c:pt>
                <c:pt idx="3069">
                  <c:v>1155.2838257978631</c:v>
                </c:pt>
                <c:pt idx="3070">
                  <c:v>1150.7456433674024</c:v>
                </c:pt>
                <c:pt idx="3071">
                  <c:v>1145.1953080911578</c:v>
                </c:pt>
                <c:pt idx="3072">
                  <c:v>1140.6740676424993</c:v>
                </c:pt>
                <c:pt idx="3073">
                  <c:v>1135.933454642882</c:v>
                </c:pt>
                <c:pt idx="3074">
                  <c:v>1130.7710385231489</c:v>
                </c:pt>
                <c:pt idx="3075">
                  <c:v>1125.6086224034159</c:v>
                </c:pt>
                <c:pt idx="3076">
                  <c:v>1120.6655788346416</c:v>
                </c:pt>
                <c:pt idx="3077">
                  <c:v>1115.5031627149085</c:v>
                </c:pt>
                <c:pt idx="3078">
                  <c:v>1110.5262351825302</c:v>
                </c:pt>
                <c:pt idx="3079">
                  <c:v>1105.7517382193089</c:v>
                </c:pt>
                <c:pt idx="3080">
                  <c:v>1101.1966138070461</c:v>
                </c:pt>
                <c:pt idx="3081">
                  <c:v>1096.0341976873131</c:v>
                </c:pt>
                <c:pt idx="3082">
                  <c:v>1091.091154118539</c:v>
                </c:pt>
                <c:pt idx="3083">
                  <c:v>1086.3505411189215</c:v>
                </c:pt>
                <c:pt idx="3084">
                  <c:v>1081.609928119304</c:v>
                </c:pt>
                <c:pt idx="3085">
                  <c:v>1076.6668845505301</c:v>
                </c:pt>
                <c:pt idx="3086">
                  <c:v>1071.3189798434421</c:v>
                </c:pt>
                <c:pt idx="3087">
                  <c:v>1065.7855865489994</c:v>
                </c:pt>
                <c:pt idx="3088">
                  <c:v>1061.3151720457472</c:v>
                </c:pt>
                <c:pt idx="3089">
                  <c:v>1055.6132321457517</c:v>
                </c:pt>
                <c:pt idx="3090">
                  <c:v>1050.7379565041856</c:v>
                </c:pt>
                <c:pt idx="3091">
                  <c:v>1045.6263663298587</c:v>
                </c:pt>
                <c:pt idx="3092">
                  <c:v>1040.261519640969</c:v>
                </c:pt>
                <c:pt idx="3093">
                  <c:v>1035.2676501267883</c:v>
                </c:pt>
                <c:pt idx="3094">
                  <c:v>1030.8641303382765</c:v>
                </c:pt>
                <c:pt idx="3095">
                  <c:v>1025.8533188422941</c:v>
                </c:pt>
                <c:pt idx="3096">
                  <c:v>1021.0788218790726</c:v>
                </c:pt>
                <c:pt idx="3097">
                  <c:v>1016.3382088794552</c:v>
                </c:pt>
                <c:pt idx="3098">
                  <c:v>1011.6145378616399</c:v>
                </c:pt>
                <c:pt idx="3099">
                  <c:v>1006.0642025853952</c:v>
                </c:pt>
                <c:pt idx="3100">
                  <c:v>1001.1211590166212</c:v>
                </c:pt>
                <c:pt idx="3101">
                  <c:v>996.78540715531733</c:v>
                </c:pt>
                <c:pt idx="3102">
                  <c:v>991.20118791546861</c:v>
                </c:pt>
                <c:pt idx="3103">
                  <c:v>986.46057491585123</c:v>
                </c:pt>
                <c:pt idx="3104">
                  <c:v>981.55141531068102</c:v>
                </c:pt>
                <c:pt idx="3105">
                  <c:v>976.01802201623855</c:v>
                </c:pt>
                <c:pt idx="3106">
                  <c:v>971.49678156758</c:v>
                </c:pt>
                <c:pt idx="3107">
                  <c:v>966.36824941145085</c:v>
                </c:pt>
                <c:pt idx="3108">
                  <c:v>960.64936752965343</c:v>
                </c:pt>
                <c:pt idx="3109">
                  <c:v>956.16201104459924</c:v>
                </c:pt>
                <c:pt idx="3110">
                  <c:v>950.59473378655252</c:v>
                </c:pt>
                <c:pt idx="3111">
                  <c:v>946.03960937428985</c:v>
                </c:pt>
                <c:pt idx="3112">
                  <c:v>940.86025127275468</c:v>
                </c:pt>
                <c:pt idx="3113">
                  <c:v>936.1365802549393</c:v>
                </c:pt>
                <c:pt idx="3114">
                  <c:v>930.87338545686168</c:v>
                </c:pt>
                <c:pt idx="3115">
                  <c:v>925.40776008962735</c:v>
                </c:pt>
                <c:pt idx="3116">
                  <c:v>920.51554246625938</c:v>
                </c:pt>
                <c:pt idx="3117">
                  <c:v>915.60638286108917</c:v>
                </c:pt>
                <c:pt idx="3118">
                  <c:v>910.47785070496025</c:v>
                </c:pt>
                <c:pt idx="3119">
                  <c:v>905.14688797967437</c:v>
                </c:pt>
                <c:pt idx="3120">
                  <c:v>899.83286723619062</c:v>
                </c:pt>
                <c:pt idx="3121">
                  <c:v>895.12613820017737</c:v>
                </c:pt>
                <c:pt idx="3122">
                  <c:v>890.38552520055998</c:v>
                </c:pt>
                <c:pt idx="3123">
                  <c:v>884.80130596071126</c:v>
                </c:pt>
                <c:pt idx="3124">
                  <c:v>879.84132041013504</c:v>
                </c:pt>
                <c:pt idx="3125">
                  <c:v>874.88133485955871</c:v>
                </c:pt>
                <c:pt idx="3126">
                  <c:v>870.71412960380781</c:v>
                </c:pt>
                <c:pt idx="3127">
                  <c:v>865.92269065878418</c:v>
                </c:pt>
                <c:pt idx="3128">
                  <c:v>860.52396000629005</c:v>
                </c:pt>
                <c:pt idx="3129">
                  <c:v>855.54703247391183</c:v>
                </c:pt>
                <c:pt idx="3130">
                  <c:v>850.99190806164927</c:v>
                </c:pt>
                <c:pt idx="3131">
                  <c:v>845.61011939095727</c:v>
                </c:pt>
                <c:pt idx="3132">
                  <c:v>841.0380529968927</c:v>
                </c:pt>
                <c:pt idx="3133">
                  <c:v>836.2804980154732</c:v>
                </c:pt>
                <c:pt idx="3134">
                  <c:v>831.371338410303</c:v>
                </c:pt>
                <c:pt idx="3135">
                  <c:v>826.05731766681936</c:v>
                </c:pt>
                <c:pt idx="3136">
                  <c:v>820.91184352888831</c:v>
                </c:pt>
                <c:pt idx="3137">
                  <c:v>815.73248542735314</c:v>
                </c:pt>
                <c:pt idx="3138">
                  <c:v>811.32896563884128</c:v>
                </c:pt>
                <c:pt idx="3139">
                  <c:v>806.33509612466082</c:v>
                </c:pt>
                <c:pt idx="3140">
                  <c:v>801.84773963960652</c:v>
                </c:pt>
                <c:pt idx="3141">
                  <c:v>795.94336917045439</c:v>
                </c:pt>
                <c:pt idx="3142">
                  <c:v>791.27052409804514</c:v>
                </c:pt>
                <c:pt idx="3143">
                  <c:v>786.15893392371822</c:v>
                </c:pt>
                <c:pt idx="3144">
                  <c:v>780.81102921663035</c:v>
                </c:pt>
                <c:pt idx="3145">
                  <c:v>776.07041621701296</c:v>
                </c:pt>
                <c:pt idx="3146">
                  <c:v>770.50313895896625</c:v>
                </c:pt>
                <c:pt idx="3147">
                  <c:v>765.76252595934886</c:v>
                </c:pt>
                <c:pt idx="3148">
                  <c:v>760.81948239057465</c:v>
                </c:pt>
                <c:pt idx="3149">
                  <c:v>755.6570662708416</c:v>
                </c:pt>
                <c:pt idx="3150">
                  <c:v>751.5068029968927</c:v>
                </c:pt>
                <c:pt idx="3151">
                  <c:v>745.92258375704387</c:v>
                </c:pt>
                <c:pt idx="3152">
                  <c:v>740.79405160091494</c:v>
                </c:pt>
                <c:pt idx="3153">
                  <c:v>736.10426454670369</c:v>
                </c:pt>
                <c:pt idx="3154">
                  <c:v>731.02655833598078</c:v>
                </c:pt>
                <c:pt idx="3155">
                  <c:v>725.30767645418337</c:v>
                </c:pt>
                <c:pt idx="3156">
                  <c:v>720.76949402372281</c:v>
                </c:pt>
                <c:pt idx="3157">
                  <c:v>715.38770535303092</c:v>
                </c:pt>
                <c:pt idx="3158">
                  <c:v>711.0519534917272</c:v>
                </c:pt>
                <c:pt idx="3159">
                  <c:v>705.88953737199404</c:v>
                </c:pt>
                <c:pt idx="3160">
                  <c:v>701.33441295973148</c:v>
                </c:pt>
                <c:pt idx="3161">
                  <c:v>696.18893882180043</c:v>
                </c:pt>
                <c:pt idx="3162">
                  <c:v>690.87491807831668</c:v>
                </c:pt>
                <c:pt idx="3163">
                  <c:v>685.78026988579177</c:v>
                </c:pt>
                <c:pt idx="3164">
                  <c:v>680.66867971146485</c:v>
                </c:pt>
                <c:pt idx="3165">
                  <c:v>675.77646208809688</c:v>
                </c:pt>
                <c:pt idx="3166">
                  <c:v>670.29389473906042</c:v>
                </c:pt>
                <c:pt idx="3167">
                  <c:v>664.81132739002385</c:v>
                </c:pt>
                <c:pt idx="3168">
                  <c:v>659.71667919749893</c:v>
                </c:pt>
                <c:pt idx="3169">
                  <c:v>654.82446157413096</c:v>
                </c:pt>
                <c:pt idx="3170">
                  <c:v>649.93224395076288</c:v>
                </c:pt>
                <c:pt idx="3171">
                  <c:v>645.02308434559279</c:v>
                </c:pt>
                <c:pt idx="3172">
                  <c:v>639.89455218946375</c:v>
                </c:pt>
                <c:pt idx="3173">
                  <c:v>634.76602003333483</c:v>
                </c:pt>
                <c:pt idx="3174">
                  <c:v>630.05929099732157</c:v>
                </c:pt>
                <c:pt idx="3175">
                  <c:v>625.15013139215148</c:v>
                </c:pt>
                <c:pt idx="3176">
                  <c:v>619.81916866686561</c:v>
                </c:pt>
                <c:pt idx="3177">
                  <c:v>614.87612509809151</c:v>
                </c:pt>
                <c:pt idx="3178">
                  <c:v>610.30405870402683</c:v>
                </c:pt>
                <c:pt idx="3179">
                  <c:v>604.8883860697307</c:v>
                </c:pt>
                <c:pt idx="3180">
                  <c:v>600.29937769386402</c:v>
                </c:pt>
                <c:pt idx="3181">
                  <c:v>594.883705059568</c:v>
                </c:pt>
                <c:pt idx="3182">
                  <c:v>590.2946966837012</c:v>
                </c:pt>
                <c:pt idx="3183">
                  <c:v>585.28388518771885</c:v>
                </c:pt>
                <c:pt idx="3184">
                  <c:v>580.67793483005005</c:v>
                </c:pt>
                <c:pt idx="3185">
                  <c:v>575.27920417755604</c:v>
                </c:pt>
                <c:pt idx="3186">
                  <c:v>570.55553315974078</c:v>
                </c:pt>
                <c:pt idx="3187">
                  <c:v>565.25845439805903</c:v>
                </c:pt>
                <c:pt idx="3188">
                  <c:v>560.40012073829507</c:v>
                </c:pt>
                <c:pt idx="3189">
                  <c:v>555.32241452757228</c:v>
                </c:pt>
                <c:pt idx="3190">
                  <c:v>549.78902123312969</c:v>
                </c:pt>
                <c:pt idx="3191">
                  <c:v>544.87986162795949</c:v>
                </c:pt>
                <c:pt idx="3192">
                  <c:v>539.78521343543468</c:v>
                </c:pt>
                <c:pt idx="3193">
                  <c:v>534.69056524290977</c:v>
                </c:pt>
                <c:pt idx="3194">
                  <c:v>530.40563932701218</c:v>
                </c:pt>
                <c:pt idx="3195">
                  <c:v>524.87224603256959</c:v>
                </c:pt>
                <c:pt idx="3196">
                  <c:v>520.16551699655633</c:v>
                </c:pt>
                <c:pt idx="3197">
                  <c:v>514.85149625307258</c:v>
                </c:pt>
                <c:pt idx="3198">
                  <c:v>510.38108174982023</c:v>
                </c:pt>
                <c:pt idx="3199">
                  <c:v>505.30337553909743</c:v>
                </c:pt>
                <c:pt idx="3200">
                  <c:v>500.6474724484903</c:v>
                </c:pt>
                <c:pt idx="3201">
                  <c:v>495.55282425596545</c:v>
                </c:pt>
                <c:pt idx="3202">
                  <c:v>490.4073501180344</c:v>
                </c:pt>
                <c:pt idx="3203">
                  <c:v>485.46430654926019</c:v>
                </c:pt>
                <c:pt idx="3204">
                  <c:v>480.53820496228809</c:v>
                </c:pt>
                <c:pt idx="3205">
                  <c:v>475.81453394447271</c:v>
                </c:pt>
                <c:pt idx="3206">
                  <c:v>470.44968725558283</c:v>
                </c:pt>
                <c:pt idx="3207">
                  <c:v>465.50664368680862</c:v>
                </c:pt>
                <c:pt idx="3208">
                  <c:v>460.37811153067963</c:v>
                </c:pt>
                <c:pt idx="3209">
                  <c:v>455.65444051286431</c:v>
                </c:pt>
                <c:pt idx="3210">
                  <c:v>450.28959382397437</c:v>
                </c:pt>
                <c:pt idx="3211">
                  <c:v>445.53203884255493</c:v>
                </c:pt>
                <c:pt idx="3212">
                  <c:v>440.15025017186304</c:v>
                </c:pt>
                <c:pt idx="3213">
                  <c:v>435.22414858489083</c:v>
                </c:pt>
                <c:pt idx="3214">
                  <c:v>430.29804699791868</c:v>
                </c:pt>
                <c:pt idx="3215">
                  <c:v>425.40582937455065</c:v>
                </c:pt>
                <c:pt idx="3216">
                  <c:v>420.71604232033945</c:v>
                </c:pt>
                <c:pt idx="3217">
                  <c:v>415.35119563144951</c:v>
                </c:pt>
                <c:pt idx="3218">
                  <c:v>410.37426809907117</c:v>
                </c:pt>
                <c:pt idx="3219">
                  <c:v>405.19490999753612</c:v>
                </c:pt>
                <c:pt idx="3220">
                  <c:v>400.03249387780301</c:v>
                </c:pt>
                <c:pt idx="3221">
                  <c:v>395.46042748373827</c:v>
                </c:pt>
                <c:pt idx="3222">
                  <c:v>389.82538229848336</c:v>
                </c:pt>
                <c:pt idx="3223">
                  <c:v>385.5065724189817</c:v>
                </c:pt>
                <c:pt idx="3224">
                  <c:v>379.92235317913287</c:v>
                </c:pt>
                <c:pt idx="3225">
                  <c:v>374.92848366495252</c:v>
                </c:pt>
                <c:pt idx="3226">
                  <c:v>370.37335925268997</c:v>
                </c:pt>
                <c:pt idx="3227">
                  <c:v>365.43031568391575</c:v>
                </c:pt>
                <c:pt idx="3228">
                  <c:v>359.84609644406697</c:v>
                </c:pt>
                <c:pt idx="3229">
                  <c:v>354.63285437892773</c:v>
                </c:pt>
                <c:pt idx="3230">
                  <c:v>350.28016053582195</c:v>
                </c:pt>
                <c:pt idx="3231">
                  <c:v>345.01609252527658</c:v>
                </c:pt>
                <c:pt idx="3232">
                  <c:v>339.6851297999907</c:v>
                </c:pt>
                <c:pt idx="3233">
                  <c:v>335.36631992048905</c:v>
                </c:pt>
                <c:pt idx="3234">
                  <c:v>329.6643800204937</c:v>
                </c:pt>
                <c:pt idx="3235">
                  <c:v>325.1261975900332</c:v>
                </c:pt>
                <c:pt idx="3236">
                  <c:v>320.18315402125899</c:v>
                </c:pt>
                <c:pt idx="3237">
                  <c:v>314.70058667222247</c:v>
                </c:pt>
                <c:pt idx="3238">
                  <c:v>310.17934622356398</c:v>
                </c:pt>
                <c:pt idx="3239">
                  <c:v>304.91615142548636</c:v>
                </c:pt>
                <c:pt idx="3240">
                  <c:v>300.46267890403607</c:v>
                </c:pt>
                <c:pt idx="3241">
                  <c:v>295.55351929886598</c:v>
                </c:pt>
                <c:pt idx="3242">
                  <c:v>290.20561459177816</c:v>
                </c:pt>
                <c:pt idx="3243">
                  <c:v>284.90853583009641</c:v>
                </c:pt>
                <c:pt idx="3244">
                  <c:v>280.30345868489547</c:v>
                </c:pt>
                <c:pt idx="3245">
                  <c:v>275.36041511612132</c:v>
                </c:pt>
                <c:pt idx="3246">
                  <c:v>270.43431352914911</c:v>
                </c:pt>
                <c:pt idx="3247">
                  <c:v>265.7953524203441</c:v>
                </c:pt>
                <c:pt idx="3248">
                  <c:v>260.86925083337195</c:v>
                </c:pt>
                <c:pt idx="3249">
                  <c:v>256.17946377916076</c:v>
                </c:pt>
                <c:pt idx="3250">
                  <c:v>251.4896767249495</c:v>
                </c:pt>
                <c:pt idx="3251">
                  <c:v>246.1078880542575</c:v>
                </c:pt>
                <c:pt idx="3252">
                  <c:v>240.97935589812852</c:v>
                </c:pt>
                <c:pt idx="3253">
                  <c:v>236.03631232935436</c:v>
                </c:pt>
                <c:pt idx="3254">
                  <c:v>231.02550083337192</c:v>
                </c:pt>
                <c:pt idx="3255">
                  <c:v>226.03163131919158</c:v>
                </c:pt>
                <c:pt idx="3256">
                  <c:v>220.14332961937362</c:v>
                </c:pt>
                <c:pt idx="3257">
                  <c:v>215.11557614158914</c:v>
                </c:pt>
                <c:pt idx="3258">
                  <c:v>209.88539209464784</c:v>
                </c:pt>
                <c:pt idx="3259">
                  <c:v>204.94234852587363</c:v>
                </c:pt>
                <c:pt idx="3260">
                  <c:v>200.18479354445424</c:v>
                </c:pt>
                <c:pt idx="3261">
                  <c:v>195.44418054483685</c:v>
                </c:pt>
                <c:pt idx="3262">
                  <c:v>190.09627583774898</c:v>
                </c:pt>
                <c:pt idx="3263">
                  <c:v>185.27095292912134</c:v>
                </c:pt>
                <c:pt idx="3264">
                  <c:v>180.29402539674302</c:v>
                </c:pt>
                <c:pt idx="3265">
                  <c:v>175.16549324061404</c:v>
                </c:pt>
                <c:pt idx="3266">
                  <c:v>169.71593664271387</c:v>
                </c:pt>
                <c:pt idx="3267">
                  <c:v>165.2446489269937</c:v>
                </c:pt>
                <c:pt idx="3268">
                  <c:v>160.06529082545859</c:v>
                </c:pt>
                <c:pt idx="3269">
                  <c:v>155.5440503768001</c:v>
                </c:pt>
                <c:pt idx="3270">
                  <c:v>149.94376236761704</c:v>
                </c:pt>
                <c:pt idx="3271">
                  <c:v>145.05154474424901</c:v>
                </c:pt>
                <c:pt idx="3272">
                  <c:v>139.97383853352619</c:v>
                </c:pt>
                <c:pt idx="3273">
                  <c:v>134.69370175364654</c:v>
                </c:pt>
                <c:pt idx="3274">
                  <c:v>129.76760016667438</c:v>
                </c:pt>
                <c:pt idx="3275">
                  <c:v>125.01004518525495</c:v>
                </c:pt>
                <c:pt idx="3276">
                  <c:v>119.88151302912597</c:v>
                </c:pt>
                <c:pt idx="3277">
                  <c:v>114.63438700038263</c:v>
                </c:pt>
                <c:pt idx="3278">
                  <c:v>109.8429480553591</c:v>
                </c:pt>
                <c:pt idx="3279">
                  <c:v>104.91684646838695</c:v>
                </c:pt>
                <c:pt idx="3280">
                  <c:v>99.754430348653855</c:v>
                </c:pt>
                <c:pt idx="3281">
                  <c:v>95.165421972787158</c:v>
                </c:pt>
                <c:pt idx="3282">
                  <c:v>90.222378404012943</c:v>
                </c:pt>
                <c:pt idx="3283">
                  <c:v>85.245450871634645</c:v>
                </c:pt>
                <c:pt idx="3284">
                  <c:v>80.116918715505662</c:v>
                </c:pt>
                <c:pt idx="3285">
                  <c:v>75.544852321441013</c:v>
                </c:pt>
                <c:pt idx="3286">
                  <c:v>69.825970439643584</c:v>
                </c:pt>
                <c:pt idx="3287">
                  <c:v>65.287788009183046</c:v>
                </c:pt>
                <c:pt idx="3288">
                  <c:v>60.344744440408839</c:v>
                </c:pt>
                <c:pt idx="3289">
                  <c:v>54.642804540413465</c:v>
                </c:pt>
                <c:pt idx="3290">
                  <c:v>49.71670295344132</c:v>
                </c:pt>
                <c:pt idx="3291">
                  <c:v>45.110752595772581</c:v>
                </c:pt>
                <c:pt idx="3292">
                  <c:v>39.88056854883127</c:v>
                </c:pt>
                <c:pt idx="3293">
                  <c:v>35.106071585609797</c:v>
                </c:pt>
                <c:pt idx="3294">
                  <c:v>30.246864713378059</c:v>
                </c:pt>
                <c:pt idx="3295">
                  <c:v>25.894170870272276</c:v>
                </c:pt>
                <c:pt idx="3296">
                  <c:v>20.849475410685756</c:v>
                </c:pt>
                <c:pt idx="3297">
                  <c:v>16.29435099842317</c:v>
                </c:pt>
                <c:pt idx="3298">
                  <c:v>11.671458658952389</c:v>
                </c:pt>
                <c:pt idx="3299">
                  <c:v>7.4703694395972775</c:v>
                </c:pt>
                <c:pt idx="3300">
                  <c:v>2.2571273744580651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52512"/>
        <c:axId val="452946240"/>
      </c:scatterChart>
      <c:valAx>
        <c:axId val="452952512"/>
        <c:scaling>
          <c:orientation val="minMax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crossAx val="452946240"/>
        <c:crosses val="autoZero"/>
        <c:crossBetween val="midCat"/>
      </c:valAx>
      <c:valAx>
        <c:axId val="452946240"/>
        <c:scaling>
          <c:orientation val="minMax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52952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19699164871402094"/>
                  <c:y val="-0.5622902006591558"/>
                </c:manualLayout>
              </c:layout>
              <c:numFmt formatCode="General" sourceLinked="0"/>
            </c:trendlineLbl>
          </c:trendline>
          <c:xVal>
            <c:numRef>
              <c:f>'dati calibrazione'!$A$1302:$A$3302</c:f>
              <c:numCache>
                <c:formatCode>General</c:formatCode>
                <c:ptCount val="2001"/>
                <c:pt idx="0">
                  <c:v>10000</c:v>
                </c:pt>
                <c:pt idx="1">
                  <c:v>9995</c:v>
                </c:pt>
                <c:pt idx="2">
                  <c:v>9990</c:v>
                </c:pt>
                <c:pt idx="3">
                  <c:v>9985</c:v>
                </c:pt>
                <c:pt idx="4">
                  <c:v>9980</c:v>
                </c:pt>
                <c:pt idx="5">
                  <c:v>9975</c:v>
                </c:pt>
                <c:pt idx="6">
                  <c:v>9970</c:v>
                </c:pt>
                <c:pt idx="7">
                  <c:v>9965</c:v>
                </c:pt>
                <c:pt idx="8">
                  <c:v>9960</c:v>
                </c:pt>
                <c:pt idx="9">
                  <c:v>9955</c:v>
                </c:pt>
                <c:pt idx="10">
                  <c:v>9950</c:v>
                </c:pt>
                <c:pt idx="11">
                  <c:v>9945</c:v>
                </c:pt>
                <c:pt idx="12">
                  <c:v>9940</c:v>
                </c:pt>
                <c:pt idx="13">
                  <c:v>9935</c:v>
                </c:pt>
                <c:pt idx="14">
                  <c:v>9930</c:v>
                </c:pt>
                <c:pt idx="15">
                  <c:v>9925</c:v>
                </c:pt>
                <c:pt idx="16">
                  <c:v>9920</c:v>
                </c:pt>
                <c:pt idx="17">
                  <c:v>9915</c:v>
                </c:pt>
                <c:pt idx="18">
                  <c:v>9910</c:v>
                </c:pt>
                <c:pt idx="19">
                  <c:v>9905</c:v>
                </c:pt>
                <c:pt idx="20">
                  <c:v>9900</c:v>
                </c:pt>
                <c:pt idx="21">
                  <c:v>9895</c:v>
                </c:pt>
                <c:pt idx="22">
                  <c:v>9890</c:v>
                </c:pt>
                <c:pt idx="23">
                  <c:v>9885</c:v>
                </c:pt>
                <c:pt idx="24">
                  <c:v>9880</c:v>
                </c:pt>
                <c:pt idx="25">
                  <c:v>9875</c:v>
                </c:pt>
                <c:pt idx="26">
                  <c:v>9870</c:v>
                </c:pt>
                <c:pt idx="27">
                  <c:v>9865</c:v>
                </c:pt>
                <c:pt idx="28">
                  <c:v>9860</c:v>
                </c:pt>
                <c:pt idx="29">
                  <c:v>9855</c:v>
                </c:pt>
                <c:pt idx="30">
                  <c:v>9850</c:v>
                </c:pt>
                <c:pt idx="31">
                  <c:v>9845</c:v>
                </c:pt>
                <c:pt idx="32">
                  <c:v>9840</c:v>
                </c:pt>
                <c:pt idx="33">
                  <c:v>9835</c:v>
                </c:pt>
                <c:pt idx="34">
                  <c:v>9830</c:v>
                </c:pt>
                <c:pt idx="35">
                  <c:v>9825</c:v>
                </c:pt>
                <c:pt idx="36">
                  <c:v>9820</c:v>
                </c:pt>
                <c:pt idx="37">
                  <c:v>9815</c:v>
                </c:pt>
                <c:pt idx="38">
                  <c:v>9810</c:v>
                </c:pt>
                <c:pt idx="39">
                  <c:v>9805</c:v>
                </c:pt>
                <c:pt idx="40">
                  <c:v>9800</c:v>
                </c:pt>
                <c:pt idx="41">
                  <c:v>9795</c:v>
                </c:pt>
                <c:pt idx="42">
                  <c:v>9790</c:v>
                </c:pt>
                <c:pt idx="43">
                  <c:v>9785</c:v>
                </c:pt>
                <c:pt idx="44">
                  <c:v>9780</c:v>
                </c:pt>
                <c:pt idx="45">
                  <c:v>9775</c:v>
                </c:pt>
                <c:pt idx="46">
                  <c:v>9770</c:v>
                </c:pt>
                <c:pt idx="47">
                  <c:v>9765</c:v>
                </c:pt>
                <c:pt idx="48">
                  <c:v>9760</c:v>
                </c:pt>
                <c:pt idx="49">
                  <c:v>9755</c:v>
                </c:pt>
                <c:pt idx="50">
                  <c:v>9750</c:v>
                </c:pt>
                <c:pt idx="51">
                  <c:v>9745</c:v>
                </c:pt>
                <c:pt idx="52">
                  <c:v>9740</c:v>
                </c:pt>
                <c:pt idx="53">
                  <c:v>9735</c:v>
                </c:pt>
                <c:pt idx="54">
                  <c:v>9730</c:v>
                </c:pt>
                <c:pt idx="55">
                  <c:v>9725</c:v>
                </c:pt>
                <c:pt idx="56">
                  <c:v>9720</c:v>
                </c:pt>
                <c:pt idx="57">
                  <c:v>9715</c:v>
                </c:pt>
                <c:pt idx="58">
                  <c:v>9710</c:v>
                </c:pt>
                <c:pt idx="59">
                  <c:v>9705</c:v>
                </c:pt>
                <c:pt idx="60">
                  <c:v>9700</c:v>
                </c:pt>
                <c:pt idx="61">
                  <c:v>9695</c:v>
                </c:pt>
                <c:pt idx="62">
                  <c:v>9690</c:v>
                </c:pt>
                <c:pt idx="63">
                  <c:v>9685</c:v>
                </c:pt>
                <c:pt idx="64">
                  <c:v>9680</c:v>
                </c:pt>
                <c:pt idx="65">
                  <c:v>9675</c:v>
                </c:pt>
                <c:pt idx="66">
                  <c:v>9670</c:v>
                </c:pt>
                <c:pt idx="67">
                  <c:v>9665</c:v>
                </c:pt>
                <c:pt idx="68">
                  <c:v>9660</c:v>
                </c:pt>
                <c:pt idx="69">
                  <c:v>9655</c:v>
                </c:pt>
                <c:pt idx="70">
                  <c:v>9650</c:v>
                </c:pt>
                <c:pt idx="71">
                  <c:v>9645</c:v>
                </c:pt>
                <c:pt idx="72">
                  <c:v>9640</c:v>
                </c:pt>
                <c:pt idx="73">
                  <c:v>9635</c:v>
                </c:pt>
                <c:pt idx="74">
                  <c:v>9630</c:v>
                </c:pt>
                <c:pt idx="75">
                  <c:v>9625</c:v>
                </c:pt>
                <c:pt idx="76">
                  <c:v>9620</c:v>
                </c:pt>
                <c:pt idx="77">
                  <c:v>9615</c:v>
                </c:pt>
                <c:pt idx="78">
                  <c:v>9610</c:v>
                </c:pt>
                <c:pt idx="79">
                  <c:v>9605</c:v>
                </c:pt>
                <c:pt idx="80">
                  <c:v>9600</c:v>
                </c:pt>
                <c:pt idx="81">
                  <c:v>9595</c:v>
                </c:pt>
                <c:pt idx="82">
                  <c:v>9590</c:v>
                </c:pt>
                <c:pt idx="83">
                  <c:v>9585</c:v>
                </c:pt>
                <c:pt idx="84">
                  <c:v>9580</c:v>
                </c:pt>
                <c:pt idx="85">
                  <c:v>9575</c:v>
                </c:pt>
                <c:pt idx="86">
                  <c:v>9570</c:v>
                </c:pt>
                <c:pt idx="87">
                  <c:v>9565</c:v>
                </c:pt>
                <c:pt idx="88">
                  <c:v>9560</c:v>
                </c:pt>
                <c:pt idx="89">
                  <c:v>9555</c:v>
                </c:pt>
                <c:pt idx="90">
                  <c:v>9550</c:v>
                </c:pt>
                <c:pt idx="91">
                  <c:v>9545</c:v>
                </c:pt>
                <c:pt idx="92">
                  <c:v>9540</c:v>
                </c:pt>
                <c:pt idx="93">
                  <c:v>9535</c:v>
                </c:pt>
                <c:pt idx="94">
                  <c:v>9530</c:v>
                </c:pt>
                <c:pt idx="95">
                  <c:v>9525</c:v>
                </c:pt>
                <c:pt idx="96">
                  <c:v>9520</c:v>
                </c:pt>
                <c:pt idx="97">
                  <c:v>9515</c:v>
                </c:pt>
                <c:pt idx="98">
                  <c:v>9510</c:v>
                </c:pt>
                <c:pt idx="99">
                  <c:v>9505</c:v>
                </c:pt>
                <c:pt idx="100">
                  <c:v>9500</c:v>
                </c:pt>
                <c:pt idx="101">
                  <c:v>9495</c:v>
                </c:pt>
                <c:pt idx="102">
                  <c:v>9490</c:v>
                </c:pt>
                <c:pt idx="103">
                  <c:v>9485</c:v>
                </c:pt>
                <c:pt idx="104">
                  <c:v>9480</c:v>
                </c:pt>
                <c:pt idx="105">
                  <c:v>9475</c:v>
                </c:pt>
                <c:pt idx="106">
                  <c:v>9470</c:v>
                </c:pt>
                <c:pt idx="107">
                  <c:v>9465</c:v>
                </c:pt>
                <c:pt idx="108">
                  <c:v>9460</c:v>
                </c:pt>
                <c:pt idx="109">
                  <c:v>9455</c:v>
                </c:pt>
                <c:pt idx="110">
                  <c:v>9450</c:v>
                </c:pt>
                <c:pt idx="111">
                  <c:v>9445</c:v>
                </c:pt>
                <c:pt idx="112">
                  <c:v>9440</c:v>
                </c:pt>
                <c:pt idx="113">
                  <c:v>9435</c:v>
                </c:pt>
                <c:pt idx="114">
                  <c:v>9430</c:v>
                </c:pt>
                <c:pt idx="115">
                  <c:v>9425</c:v>
                </c:pt>
                <c:pt idx="116">
                  <c:v>9420</c:v>
                </c:pt>
                <c:pt idx="117">
                  <c:v>9415</c:v>
                </c:pt>
                <c:pt idx="118">
                  <c:v>9410</c:v>
                </c:pt>
                <c:pt idx="119">
                  <c:v>9405</c:v>
                </c:pt>
                <c:pt idx="120">
                  <c:v>9400</c:v>
                </c:pt>
                <c:pt idx="121">
                  <c:v>9395</c:v>
                </c:pt>
                <c:pt idx="122">
                  <c:v>9390</c:v>
                </c:pt>
                <c:pt idx="123">
                  <c:v>9385</c:v>
                </c:pt>
                <c:pt idx="124">
                  <c:v>9380</c:v>
                </c:pt>
                <c:pt idx="125">
                  <c:v>9375</c:v>
                </c:pt>
                <c:pt idx="126">
                  <c:v>9370</c:v>
                </c:pt>
                <c:pt idx="127">
                  <c:v>9365</c:v>
                </c:pt>
                <c:pt idx="128">
                  <c:v>9360</c:v>
                </c:pt>
                <c:pt idx="129">
                  <c:v>9355</c:v>
                </c:pt>
                <c:pt idx="130">
                  <c:v>9350</c:v>
                </c:pt>
                <c:pt idx="131">
                  <c:v>9345</c:v>
                </c:pt>
                <c:pt idx="132">
                  <c:v>9340</c:v>
                </c:pt>
                <c:pt idx="133">
                  <c:v>9335</c:v>
                </c:pt>
                <c:pt idx="134">
                  <c:v>9330</c:v>
                </c:pt>
                <c:pt idx="135">
                  <c:v>9325</c:v>
                </c:pt>
                <c:pt idx="136">
                  <c:v>9320</c:v>
                </c:pt>
                <c:pt idx="137">
                  <c:v>9315</c:v>
                </c:pt>
                <c:pt idx="138">
                  <c:v>9310</c:v>
                </c:pt>
                <c:pt idx="139">
                  <c:v>9305</c:v>
                </c:pt>
                <c:pt idx="140">
                  <c:v>9300</c:v>
                </c:pt>
                <c:pt idx="141">
                  <c:v>9295</c:v>
                </c:pt>
                <c:pt idx="142">
                  <c:v>9290</c:v>
                </c:pt>
                <c:pt idx="143">
                  <c:v>9285</c:v>
                </c:pt>
                <c:pt idx="144">
                  <c:v>9280</c:v>
                </c:pt>
                <c:pt idx="145">
                  <c:v>9275</c:v>
                </c:pt>
                <c:pt idx="146">
                  <c:v>9270</c:v>
                </c:pt>
                <c:pt idx="147">
                  <c:v>9265</c:v>
                </c:pt>
                <c:pt idx="148">
                  <c:v>9260</c:v>
                </c:pt>
                <c:pt idx="149">
                  <c:v>9255</c:v>
                </c:pt>
                <c:pt idx="150">
                  <c:v>9250</c:v>
                </c:pt>
                <c:pt idx="151">
                  <c:v>9245</c:v>
                </c:pt>
                <c:pt idx="152">
                  <c:v>9240</c:v>
                </c:pt>
                <c:pt idx="153">
                  <c:v>9235</c:v>
                </c:pt>
                <c:pt idx="154">
                  <c:v>9230</c:v>
                </c:pt>
                <c:pt idx="155">
                  <c:v>9225</c:v>
                </c:pt>
                <c:pt idx="156">
                  <c:v>9220</c:v>
                </c:pt>
                <c:pt idx="157">
                  <c:v>9215</c:v>
                </c:pt>
                <c:pt idx="158">
                  <c:v>9210</c:v>
                </c:pt>
                <c:pt idx="159">
                  <c:v>9205</c:v>
                </c:pt>
                <c:pt idx="160">
                  <c:v>9200</c:v>
                </c:pt>
                <c:pt idx="161">
                  <c:v>9195</c:v>
                </c:pt>
                <c:pt idx="162">
                  <c:v>9190</c:v>
                </c:pt>
                <c:pt idx="163">
                  <c:v>9185</c:v>
                </c:pt>
                <c:pt idx="164">
                  <c:v>9180</c:v>
                </c:pt>
                <c:pt idx="165">
                  <c:v>9175</c:v>
                </c:pt>
                <c:pt idx="166">
                  <c:v>9170</c:v>
                </c:pt>
                <c:pt idx="167">
                  <c:v>9165</c:v>
                </c:pt>
                <c:pt idx="168">
                  <c:v>9160</c:v>
                </c:pt>
                <c:pt idx="169">
                  <c:v>9155</c:v>
                </c:pt>
                <c:pt idx="170">
                  <c:v>9150</c:v>
                </c:pt>
                <c:pt idx="171">
                  <c:v>9145</c:v>
                </c:pt>
                <c:pt idx="172">
                  <c:v>9140</c:v>
                </c:pt>
                <c:pt idx="173">
                  <c:v>9135</c:v>
                </c:pt>
                <c:pt idx="174">
                  <c:v>9130</c:v>
                </c:pt>
                <c:pt idx="175">
                  <c:v>9125</c:v>
                </c:pt>
                <c:pt idx="176">
                  <c:v>9120</c:v>
                </c:pt>
                <c:pt idx="177">
                  <c:v>9115</c:v>
                </c:pt>
                <c:pt idx="178">
                  <c:v>9110</c:v>
                </c:pt>
                <c:pt idx="179">
                  <c:v>9105</c:v>
                </c:pt>
                <c:pt idx="180">
                  <c:v>9100</c:v>
                </c:pt>
                <c:pt idx="181">
                  <c:v>9095</c:v>
                </c:pt>
                <c:pt idx="182">
                  <c:v>9090</c:v>
                </c:pt>
                <c:pt idx="183">
                  <c:v>9085</c:v>
                </c:pt>
                <c:pt idx="184">
                  <c:v>9080</c:v>
                </c:pt>
                <c:pt idx="185">
                  <c:v>9075</c:v>
                </c:pt>
                <c:pt idx="186">
                  <c:v>9070</c:v>
                </c:pt>
                <c:pt idx="187">
                  <c:v>9065</c:v>
                </c:pt>
                <c:pt idx="188">
                  <c:v>9060</c:v>
                </c:pt>
                <c:pt idx="189">
                  <c:v>9055</c:v>
                </c:pt>
                <c:pt idx="190">
                  <c:v>9050</c:v>
                </c:pt>
                <c:pt idx="191">
                  <c:v>9045</c:v>
                </c:pt>
                <c:pt idx="192">
                  <c:v>9040</c:v>
                </c:pt>
                <c:pt idx="193">
                  <c:v>9035</c:v>
                </c:pt>
                <c:pt idx="194">
                  <c:v>9030</c:v>
                </c:pt>
                <c:pt idx="195">
                  <c:v>9025</c:v>
                </c:pt>
                <c:pt idx="196">
                  <c:v>9020</c:v>
                </c:pt>
                <c:pt idx="197">
                  <c:v>9015</c:v>
                </c:pt>
                <c:pt idx="198">
                  <c:v>9010</c:v>
                </c:pt>
                <c:pt idx="199">
                  <c:v>9005</c:v>
                </c:pt>
                <c:pt idx="200">
                  <c:v>9000</c:v>
                </c:pt>
                <c:pt idx="201">
                  <c:v>8995</c:v>
                </c:pt>
                <c:pt idx="202">
                  <c:v>8990</c:v>
                </c:pt>
                <c:pt idx="203">
                  <c:v>8985</c:v>
                </c:pt>
                <c:pt idx="204">
                  <c:v>8980</c:v>
                </c:pt>
                <c:pt idx="205">
                  <c:v>8975</c:v>
                </c:pt>
                <c:pt idx="206">
                  <c:v>8970</c:v>
                </c:pt>
                <c:pt idx="207">
                  <c:v>8965</c:v>
                </c:pt>
                <c:pt idx="208">
                  <c:v>8960</c:v>
                </c:pt>
                <c:pt idx="209">
                  <c:v>8955</c:v>
                </c:pt>
                <c:pt idx="210">
                  <c:v>8950</c:v>
                </c:pt>
                <c:pt idx="211">
                  <c:v>8945</c:v>
                </c:pt>
                <c:pt idx="212">
                  <c:v>8940</c:v>
                </c:pt>
                <c:pt idx="213">
                  <c:v>8935</c:v>
                </c:pt>
                <c:pt idx="214">
                  <c:v>8930</c:v>
                </c:pt>
                <c:pt idx="215">
                  <c:v>8925</c:v>
                </c:pt>
                <c:pt idx="216">
                  <c:v>8920</c:v>
                </c:pt>
                <c:pt idx="217">
                  <c:v>8915</c:v>
                </c:pt>
                <c:pt idx="218">
                  <c:v>8910</c:v>
                </c:pt>
                <c:pt idx="219">
                  <c:v>8905</c:v>
                </c:pt>
                <c:pt idx="220">
                  <c:v>8900</c:v>
                </c:pt>
                <c:pt idx="221">
                  <c:v>8895</c:v>
                </c:pt>
                <c:pt idx="222">
                  <c:v>8890</c:v>
                </c:pt>
                <c:pt idx="223">
                  <c:v>8885</c:v>
                </c:pt>
                <c:pt idx="224">
                  <c:v>8880</c:v>
                </c:pt>
                <c:pt idx="225">
                  <c:v>8875</c:v>
                </c:pt>
                <c:pt idx="226">
                  <c:v>8870</c:v>
                </c:pt>
                <c:pt idx="227">
                  <c:v>8865</c:v>
                </c:pt>
                <c:pt idx="228">
                  <c:v>8860</c:v>
                </c:pt>
                <c:pt idx="229">
                  <c:v>8855</c:v>
                </c:pt>
                <c:pt idx="230">
                  <c:v>8850</c:v>
                </c:pt>
                <c:pt idx="231">
                  <c:v>8845</c:v>
                </c:pt>
                <c:pt idx="232">
                  <c:v>8840</c:v>
                </c:pt>
                <c:pt idx="233">
                  <c:v>8835</c:v>
                </c:pt>
                <c:pt idx="234">
                  <c:v>8830</c:v>
                </c:pt>
                <c:pt idx="235">
                  <c:v>8825</c:v>
                </c:pt>
                <c:pt idx="236">
                  <c:v>8820</c:v>
                </c:pt>
                <c:pt idx="237">
                  <c:v>8815</c:v>
                </c:pt>
                <c:pt idx="238">
                  <c:v>8810</c:v>
                </c:pt>
                <c:pt idx="239">
                  <c:v>8805</c:v>
                </c:pt>
                <c:pt idx="240">
                  <c:v>8800</c:v>
                </c:pt>
                <c:pt idx="241">
                  <c:v>8795</c:v>
                </c:pt>
                <c:pt idx="242">
                  <c:v>8790</c:v>
                </c:pt>
                <c:pt idx="243">
                  <c:v>8785</c:v>
                </c:pt>
                <c:pt idx="244">
                  <c:v>8780</c:v>
                </c:pt>
                <c:pt idx="245">
                  <c:v>8775</c:v>
                </c:pt>
                <c:pt idx="246">
                  <c:v>8770</c:v>
                </c:pt>
                <c:pt idx="247">
                  <c:v>8765</c:v>
                </c:pt>
                <c:pt idx="248">
                  <c:v>8760</c:v>
                </c:pt>
                <c:pt idx="249">
                  <c:v>8755</c:v>
                </c:pt>
                <c:pt idx="250">
                  <c:v>8750</c:v>
                </c:pt>
                <c:pt idx="251">
                  <c:v>8745</c:v>
                </c:pt>
                <c:pt idx="252">
                  <c:v>8740</c:v>
                </c:pt>
                <c:pt idx="253">
                  <c:v>8735</c:v>
                </c:pt>
                <c:pt idx="254">
                  <c:v>8730</c:v>
                </c:pt>
                <c:pt idx="255">
                  <c:v>8725</c:v>
                </c:pt>
                <c:pt idx="256">
                  <c:v>8720</c:v>
                </c:pt>
                <c:pt idx="257">
                  <c:v>8715</c:v>
                </c:pt>
                <c:pt idx="258">
                  <c:v>8710</c:v>
                </c:pt>
                <c:pt idx="259">
                  <c:v>8705</c:v>
                </c:pt>
                <c:pt idx="260">
                  <c:v>8700</c:v>
                </c:pt>
                <c:pt idx="261">
                  <c:v>8695</c:v>
                </c:pt>
                <c:pt idx="262">
                  <c:v>8690</c:v>
                </c:pt>
                <c:pt idx="263">
                  <c:v>8685</c:v>
                </c:pt>
                <c:pt idx="264">
                  <c:v>8680</c:v>
                </c:pt>
                <c:pt idx="265">
                  <c:v>8675</c:v>
                </c:pt>
                <c:pt idx="266">
                  <c:v>8670</c:v>
                </c:pt>
                <c:pt idx="267">
                  <c:v>8665</c:v>
                </c:pt>
                <c:pt idx="268">
                  <c:v>8660</c:v>
                </c:pt>
                <c:pt idx="269">
                  <c:v>8655</c:v>
                </c:pt>
                <c:pt idx="270">
                  <c:v>8650</c:v>
                </c:pt>
                <c:pt idx="271">
                  <c:v>8645</c:v>
                </c:pt>
                <c:pt idx="272">
                  <c:v>8640</c:v>
                </c:pt>
                <c:pt idx="273">
                  <c:v>8635</c:v>
                </c:pt>
                <c:pt idx="274">
                  <c:v>8630</c:v>
                </c:pt>
                <c:pt idx="275">
                  <c:v>8625</c:v>
                </c:pt>
                <c:pt idx="276">
                  <c:v>8620</c:v>
                </c:pt>
                <c:pt idx="277">
                  <c:v>8615</c:v>
                </c:pt>
                <c:pt idx="278">
                  <c:v>8610</c:v>
                </c:pt>
                <c:pt idx="279">
                  <c:v>8605</c:v>
                </c:pt>
                <c:pt idx="280">
                  <c:v>8600</c:v>
                </c:pt>
                <c:pt idx="281">
                  <c:v>8595</c:v>
                </c:pt>
                <c:pt idx="282">
                  <c:v>8590</c:v>
                </c:pt>
                <c:pt idx="283">
                  <c:v>8585</c:v>
                </c:pt>
                <c:pt idx="284">
                  <c:v>8580</c:v>
                </c:pt>
                <c:pt idx="285">
                  <c:v>8575</c:v>
                </c:pt>
                <c:pt idx="286">
                  <c:v>8570</c:v>
                </c:pt>
                <c:pt idx="287">
                  <c:v>8565</c:v>
                </c:pt>
                <c:pt idx="288">
                  <c:v>8560</c:v>
                </c:pt>
                <c:pt idx="289">
                  <c:v>8555</c:v>
                </c:pt>
                <c:pt idx="290">
                  <c:v>8550</c:v>
                </c:pt>
                <c:pt idx="291">
                  <c:v>8545</c:v>
                </c:pt>
                <c:pt idx="292">
                  <c:v>8540</c:v>
                </c:pt>
                <c:pt idx="293">
                  <c:v>8535</c:v>
                </c:pt>
                <c:pt idx="294">
                  <c:v>8530</c:v>
                </c:pt>
                <c:pt idx="295">
                  <c:v>8525</c:v>
                </c:pt>
                <c:pt idx="296">
                  <c:v>8520</c:v>
                </c:pt>
                <c:pt idx="297">
                  <c:v>8515</c:v>
                </c:pt>
                <c:pt idx="298">
                  <c:v>8510</c:v>
                </c:pt>
                <c:pt idx="299">
                  <c:v>8505</c:v>
                </c:pt>
                <c:pt idx="300">
                  <c:v>8500</c:v>
                </c:pt>
                <c:pt idx="301">
                  <c:v>8495</c:v>
                </c:pt>
                <c:pt idx="302">
                  <c:v>8490</c:v>
                </c:pt>
                <c:pt idx="303">
                  <c:v>8485</c:v>
                </c:pt>
                <c:pt idx="304">
                  <c:v>8480</c:v>
                </c:pt>
                <c:pt idx="305">
                  <c:v>8475</c:v>
                </c:pt>
                <c:pt idx="306">
                  <c:v>8470</c:v>
                </c:pt>
                <c:pt idx="307">
                  <c:v>8465</c:v>
                </c:pt>
                <c:pt idx="308">
                  <c:v>8460</c:v>
                </c:pt>
                <c:pt idx="309">
                  <c:v>8455</c:v>
                </c:pt>
                <c:pt idx="310">
                  <c:v>8450</c:v>
                </c:pt>
                <c:pt idx="311">
                  <c:v>8445</c:v>
                </c:pt>
                <c:pt idx="312">
                  <c:v>8440</c:v>
                </c:pt>
                <c:pt idx="313">
                  <c:v>8435</c:v>
                </c:pt>
                <c:pt idx="314">
                  <c:v>8430</c:v>
                </c:pt>
                <c:pt idx="315">
                  <c:v>8425</c:v>
                </c:pt>
                <c:pt idx="316">
                  <c:v>8420</c:v>
                </c:pt>
                <c:pt idx="317">
                  <c:v>8415</c:v>
                </c:pt>
                <c:pt idx="318">
                  <c:v>8410</c:v>
                </c:pt>
                <c:pt idx="319">
                  <c:v>8405</c:v>
                </c:pt>
                <c:pt idx="320">
                  <c:v>8400</c:v>
                </c:pt>
                <c:pt idx="321">
                  <c:v>8395</c:v>
                </c:pt>
                <c:pt idx="322">
                  <c:v>8390</c:v>
                </c:pt>
                <c:pt idx="323">
                  <c:v>8385</c:v>
                </c:pt>
                <c:pt idx="324">
                  <c:v>8380</c:v>
                </c:pt>
                <c:pt idx="325">
                  <c:v>8375</c:v>
                </c:pt>
                <c:pt idx="326">
                  <c:v>8370</c:v>
                </c:pt>
                <c:pt idx="327">
                  <c:v>8365</c:v>
                </c:pt>
                <c:pt idx="328">
                  <c:v>8360</c:v>
                </c:pt>
                <c:pt idx="329">
                  <c:v>8355</c:v>
                </c:pt>
                <c:pt idx="330">
                  <c:v>8350</c:v>
                </c:pt>
                <c:pt idx="331">
                  <c:v>8345</c:v>
                </c:pt>
                <c:pt idx="332">
                  <c:v>8340</c:v>
                </c:pt>
                <c:pt idx="333">
                  <c:v>8335</c:v>
                </c:pt>
                <c:pt idx="334">
                  <c:v>8330</c:v>
                </c:pt>
                <c:pt idx="335">
                  <c:v>8325</c:v>
                </c:pt>
                <c:pt idx="336">
                  <c:v>8320</c:v>
                </c:pt>
                <c:pt idx="337">
                  <c:v>8315</c:v>
                </c:pt>
                <c:pt idx="338">
                  <c:v>8310</c:v>
                </c:pt>
                <c:pt idx="339">
                  <c:v>8305</c:v>
                </c:pt>
                <c:pt idx="340">
                  <c:v>8300</c:v>
                </c:pt>
                <c:pt idx="341">
                  <c:v>8295</c:v>
                </c:pt>
                <c:pt idx="342">
                  <c:v>8290</c:v>
                </c:pt>
                <c:pt idx="343">
                  <c:v>8285</c:v>
                </c:pt>
                <c:pt idx="344">
                  <c:v>8280</c:v>
                </c:pt>
                <c:pt idx="345">
                  <c:v>8275</c:v>
                </c:pt>
                <c:pt idx="346">
                  <c:v>8270</c:v>
                </c:pt>
                <c:pt idx="347">
                  <c:v>8265</c:v>
                </c:pt>
                <c:pt idx="348">
                  <c:v>8260</c:v>
                </c:pt>
                <c:pt idx="349">
                  <c:v>8255</c:v>
                </c:pt>
                <c:pt idx="350">
                  <c:v>8250</c:v>
                </c:pt>
                <c:pt idx="351">
                  <c:v>8245</c:v>
                </c:pt>
                <c:pt idx="352">
                  <c:v>8240</c:v>
                </c:pt>
                <c:pt idx="353">
                  <c:v>8235</c:v>
                </c:pt>
                <c:pt idx="354">
                  <c:v>8230</c:v>
                </c:pt>
                <c:pt idx="355">
                  <c:v>8225</c:v>
                </c:pt>
                <c:pt idx="356">
                  <c:v>8220</c:v>
                </c:pt>
                <c:pt idx="357">
                  <c:v>8215</c:v>
                </c:pt>
                <c:pt idx="358">
                  <c:v>8210</c:v>
                </c:pt>
                <c:pt idx="359">
                  <c:v>8205</c:v>
                </c:pt>
                <c:pt idx="360">
                  <c:v>8200</c:v>
                </c:pt>
                <c:pt idx="361">
                  <c:v>8195</c:v>
                </c:pt>
                <c:pt idx="362">
                  <c:v>8190</c:v>
                </c:pt>
                <c:pt idx="363">
                  <c:v>8185</c:v>
                </c:pt>
                <c:pt idx="364">
                  <c:v>8180</c:v>
                </c:pt>
                <c:pt idx="365">
                  <c:v>8175</c:v>
                </c:pt>
                <c:pt idx="366">
                  <c:v>8170</c:v>
                </c:pt>
                <c:pt idx="367">
                  <c:v>8165</c:v>
                </c:pt>
                <c:pt idx="368">
                  <c:v>8160</c:v>
                </c:pt>
                <c:pt idx="369">
                  <c:v>8155</c:v>
                </c:pt>
                <c:pt idx="370">
                  <c:v>8150</c:v>
                </c:pt>
                <c:pt idx="371">
                  <c:v>8145</c:v>
                </c:pt>
                <c:pt idx="372">
                  <c:v>8140</c:v>
                </c:pt>
                <c:pt idx="373">
                  <c:v>8135</c:v>
                </c:pt>
                <c:pt idx="374">
                  <c:v>8130</c:v>
                </c:pt>
                <c:pt idx="375">
                  <c:v>8125</c:v>
                </c:pt>
                <c:pt idx="376">
                  <c:v>8120</c:v>
                </c:pt>
                <c:pt idx="377">
                  <c:v>8115</c:v>
                </c:pt>
                <c:pt idx="378">
                  <c:v>8110</c:v>
                </c:pt>
                <c:pt idx="379">
                  <c:v>8105</c:v>
                </c:pt>
                <c:pt idx="380">
                  <c:v>8100</c:v>
                </c:pt>
                <c:pt idx="381">
                  <c:v>8095</c:v>
                </c:pt>
                <c:pt idx="382">
                  <c:v>8090</c:v>
                </c:pt>
                <c:pt idx="383">
                  <c:v>8085</c:v>
                </c:pt>
                <c:pt idx="384">
                  <c:v>8080</c:v>
                </c:pt>
                <c:pt idx="385">
                  <c:v>8075</c:v>
                </c:pt>
                <c:pt idx="386">
                  <c:v>8070</c:v>
                </c:pt>
                <c:pt idx="387">
                  <c:v>8065</c:v>
                </c:pt>
                <c:pt idx="388">
                  <c:v>8060</c:v>
                </c:pt>
                <c:pt idx="389">
                  <c:v>8055</c:v>
                </c:pt>
                <c:pt idx="390">
                  <c:v>8050</c:v>
                </c:pt>
                <c:pt idx="391">
                  <c:v>8045</c:v>
                </c:pt>
                <c:pt idx="392">
                  <c:v>8040</c:v>
                </c:pt>
                <c:pt idx="393">
                  <c:v>8035</c:v>
                </c:pt>
                <c:pt idx="394">
                  <c:v>8030</c:v>
                </c:pt>
                <c:pt idx="395">
                  <c:v>8025</c:v>
                </c:pt>
                <c:pt idx="396">
                  <c:v>8020</c:v>
                </c:pt>
                <c:pt idx="397">
                  <c:v>8015</c:v>
                </c:pt>
                <c:pt idx="398">
                  <c:v>8010</c:v>
                </c:pt>
                <c:pt idx="399">
                  <c:v>8005</c:v>
                </c:pt>
                <c:pt idx="400">
                  <c:v>8000</c:v>
                </c:pt>
                <c:pt idx="401">
                  <c:v>7995</c:v>
                </c:pt>
                <c:pt idx="402">
                  <c:v>7990</c:v>
                </c:pt>
                <c:pt idx="403">
                  <c:v>7985</c:v>
                </c:pt>
                <c:pt idx="404">
                  <c:v>7980</c:v>
                </c:pt>
                <c:pt idx="405">
                  <c:v>7975</c:v>
                </c:pt>
                <c:pt idx="406">
                  <c:v>7970</c:v>
                </c:pt>
                <c:pt idx="407">
                  <c:v>7965</c:v>
                </c:pt>
                <c:pt idx="408">
                  <c:v>7960</c:v>
                </c:pt>
                <c:pt idx="409">
                  <c:v>7955</c:v>
                </c:pt>
                <c:pt idx="410">
                  <c:v>7950</c:v>
                </c:pt>
                <c:pt idx="411">
                  <c:v>7945</c:v>
                </c:pt>
                <c:pt idx="412">
                  <c:v>7940</c:v>
                </c:pt>
                <c:pt idx="413">
                  <c:v>7935</c:v>
                </c:pt>
                <c:pt idx="414">
                  <c:v>7930</c:v>
                </c:pt>
                <c:pt idx="415">
                  <c:v>7925</c:v>
                </c:pt>
                <c:pt idx="416">
                  <c:v>7920</c:v>
                </c:pt>
                <c:pt idx="417">
                  <c:v>7915</c:v>
                </c:pt>
                <c:pt idx="418">
                  <c:v>7910</c:v>
                </c:pt>
                <c:pt idx="419">
                  <c:v>7905</c:v>
                </c:pt>
                <c:pt idx="420">
                  <c:v>7900</c:v>
                </c:pt>
                <c:pt idx="421">
                  <c:v>7895</c:v>
                </c:pt>
                <c:pt idx="422">
                  <c:v>7890</c:v>
                </c:pt>
                <c:pt idx="423">
                  <c:v>7885</c:v>
                </c:pt>
                <c:pt idx="424">
                  <c:v>7880</c:v>
                </c:pt>
                <c:pt idx="425">
                  <c:v>7875</c:v>
                </c:pt>
                <c:pt idx="426">
                  <c:v>7870</c:v>
                </c:pt>
                <c:pt idx="427">
                  <c:v>7865</c:v>
                </c:pt>
                <c:pt idx="428">
                  <c:v>7860</c:v>
                </c:pt>
                <c:pt idx="429">
                  <c:v>7855</c:v>
                </c:pt>
                <c:pt idx="430">
                  <c:v>7850</c:v>
                </c:pt>
                <c:pt idx="431">
                  <c:v>7845</c:v>
                </c:pt>
                <c:pt idx="432">
                  <c:v>7840</c:v>
                </c:pt>
                <c:pt idx="433">
                  <c:v>7835</c:v>
                </c:pt>
                <c:pt idx="434">
                  <c:v>7830</c:v>
                </c:pt>
                <c:pt idx="435">
                  <c:v>7825</c:v>
                </c:pt>
                <c:pt idx="436">
                  <c:v>7820</c:v>
                </c:pt>
                <c:pt idx="437">
                  <c:v>7815</c:v>
                </c:pt>
                <c:pt idx="438">
                  <c:v>7810</c:v>
                </c:pt>
                <c:pt idx="439">
                  <c:v>7805</c:v>
                </c:pt>
                <c:pt idx="440">
                  <c:v>7800</c:v>
                </c:pt>
                <c:pt idx="441">
                  <c:v>7795</c:v>
                </c:pt>
                <c:pt idx="442">
                  <c:v>7790</c:v>
                </c:pt>
                <c:pt idx="443">
                  <c:v>7785</c:v>
                </c:pt>
                <c:pt idx="444">
                  <c:v>7780</c:v>
                </c:pt>
                <c:pt idx="445">
                  <c:v>7775</c:v>
                </c:pt>
                <c:pt idx="446">
                  <c:v>7770</c:v>
                </c:pt>
                <c:pt idx="447">
                  <c:v>7765</c:v>
                </c:pt>
                <c:pt idx="448">
                  <c:v>7760</c:v>
                </c:pt>
                <c:pt idx="449">
                  <c:v>7755</c:v>
                </c:pt>
                <c:pt idx="450">
                  <c:v>7750</c:v>
                </c:pt>
                <c:pt idx="451">
                  <c:v>7745</c:v>
                </c:pt>
                <c:pt idx="452">
                  <c:v>7740</c:v>
                </c:pt>
                <c:pt idx="453">
                  <c:v>7735</c:v>
                </c:pt>
                <c:pt idx="454">
                  <c:v>7730</c:v>
                </c:pt>
                <c:pt idx="455">
                  <c:v>7725</c:v>
                </c:pt>
                <c:pt idx="456">
                  <c:v>7720</c:v>
                </c:pt>
                <c:pt idx="457">
                  <c:v>7715</c:v>
                </c:pt>
                <c:pt idx="458">
                  <c:v>7710</c:v>
                </c:pt>
                <c:pt idx="459">
                  <c:v>7705</c:v>
                </c:pt>
                <c:pt idx="460">
                  <c:v>7700</c:v>
                </c:pt>
                <c:pt idx="461">
                  <c:v>7695</c:v>
                </c:pt>
                <c:pt idx="462">
                  <c:v>7690</c:v>
                </c:pt>
                <c:pt idx="463">
                  <c:v>7685</c:v>
                </c:pt>
                <c:pt idx="464">
                  <c:v>7680</c:v>
                </c:pt>
                <c:pt idx="465">
                  <c:v>7675</c:v>
                </c:pt>
                <c:pt idx="466">
                  <c:v>7670</c:v>
                </c:pt>
                <c:pt idx="467">
                  <c:v>7665</c:v>
                </c:pt>
                <c:pt idx="468">
                  <c:v>7660</c:v>
                </c:pt>
                <c:pt idx="469">
                  <c:v>7655</c:v>
                </c:pt>
                <c:pt idx="470">
                  <c:v>7650</c:v>
                </c:pt>
                <c:pt idx="471">
                  <c:v>7645</c:v>
                </c:pt>
                <c:pt idx="472">
                  <c:v>7640</c:v>
                </c:pt>
                <c:pt idx="473">
                  <c:v>7635</c:v>
                </c:pt>
                <c:pt idx="474">
                  <c:v>7630</c:v>
                </c:pt>
                <c:pt idx="475">
                  <c:v>7625</c:v>
                </c:pt>
                <c:pt idx="476">
                  <c:v>7620</c:v>
                </c:pt>
                <c:pt idx="477">
                  <c:v>7615</c:v>
                </c:pt>
                <c:pt idx="478">
                  <c:v>7610</c:v>
                </c:pt>
                <c:pt idx="479">
                  <c:v>7605</c:v>
                </c:pt>
                <c:pt idx="480">
                  <c:v>7600</c:v>
                </c:pt>
                <c:pt idx="481">
                  <c:v>7595</c:v>
                </c:pt>
                <c:pt idx="482">
                  <c:v>7590</c:v>
                </c:pt>
                <c:pt idx="483">
                  <c:v>7585</c:v>
                </c:pt>
                <c:pt idx="484">
                  <c:v>7580</c:v>
                </c:pt>
                <c:pt idx="485">
                  <c:v>7575</c:v>
                </c:pt>
                <c:pt idx="486">
                  <c:v>7570</c:v>
                </c:pt>
                <c:pt idx="487">
                  <c:v>7565</c:v>
                </c:pt>
                <c:pt idx="488">
                  <c:v>7560</c:v>
                </c:pt>
                <c:pt idx="489">
                  <c:v>7555</c:v>
                </c:pt>
                <c:pt idx="490">
                  <c:v>7550</c:v>
                </c:pt>
                <c:pt idx="491">
                  <c:v>7545</c:v>
                </c:pt>
                <c:pt idx="492">
                  <c:v>7540</c:v>
                </c:pt>
                <c:pt idx="493">
                  <c:v>7535</c:v>
                </c:pt>
                <c:pt idx="494">
                  <c:v>7530</c:v>
                </c:pt>
                <c:pt idx="495">
                  <c:v>7525</c:v>
                </c:pt>
                <c:pt idx="496">
                  <c:v>7520</c:v>
                </c:pt>
                <c:pt idx="497">
                  <c:v>7515</c:v>
                </c:pt>
                <c:pt idx="498">
                  <c:v>7510</c:v>
                </c:pt>
                <c:pt idx="499">
                  <c:v>7505</c:v>
                </c:pt>
                <c:pt idx="500">
                  <c:v>7500</c:v>
                </c:pt>
                <c:pt idx="501">
                  <c:v>7495</c:v>
                </c:pt>
                <c:pt idx="502">
                  <c:v>7490</c:v>
                </c:pt>
                <c:pt idx="503">
                  <c:v>7485</c:v>
                </c:pt>
                <c:pt idx="504">
                  <c:v>7480</c:v>
                </c:pt>
                <c:pt idx="505">
                  <c:v>7475</c:v>
                </c:pt>
                <c:pt idx="506">
                  <c:v>7470</c:v>
                </c:pt>
                <c:pt idx="507">
                  <c:v>7465</c:v>
                </c:pt>
                <c:pt idx="508">
                  <c:v>7460</c:v>
                </c:pt>
                <c:pt idx="509">
                  <c:v>7455</c:v>
                </c:pt>
                <c:pt idx="510">
                  <c:v>7450</c:v>
                </c:pt>
                <c:pt idx="511">
                  <c:v>7445</c:v>
                </c:pt>
                <c:pt idx="512">
                  <c:v>7440</c:v>
                </c:pt>
                <c:pt idx="513">
                  <c:v>7435</c:v>
                </c:pt>
                <c:pt idx="514">
                  <c:v>7430</c:v>
                </c:pt>
                <c:pt idx="515">
                  <c:v>7425</c:v>
                </c:pt>
                <c:pt idx="516">
                  <c:v>7420</c:v>
                </c:pt>
                <c:pt idx="517">
                  <c:v>7415</c:v>
                </c:pt>
                <c:pt idx="518">
                  <c:v>7410</c:v>
                </c:pt>
                <c:pt idx="519">
                  <c:v>7405</c:v>
                </c:pt>
                <c:pt idx="520">
                  <c:v>7400</c:v>
                </c:pt>
                <c:pt idx="521">
                  <c:v>7395</c:v>
                </c:pt>
                <c:pt idx="522">
                  <c:v>7390</c:v>
                </c:pt>
                <c:pt idx="523">
                  <c:v>7385</c:v>
                </c:pt>
                <c:pt idx="524">
                  <c:v>7380</c:v>
                </c:pt>
                <c:pt idx="525">
                  <c:v>7375</c:v>
                </c:pt>
                <c:pt idx="526">
                  <c:v>7370</c:v>
                </c:pt>
                <c:pt idx="527">
                  <c:v>7365</c:v>
                </c:pt>
                <c:pt idx="528">
                  <c:v>7360</c:v>
                </c:pt>
                <c:pt idx="529">
                  <c:v>7355</c:v>
                </c:pt>
                <c:pt idx="530">
                  <c:v>7350</c:v>
                </c:pt>
                <c:pt idx="531">
                  <c:v>7345</c:v>
                </c:pt>
                <c:pt idx="532">
                  <c:v>7340</c:v>
                </c:pt>
                <c:pt idx="533">
                  <c:v>7335</c:v>
                </c:pt>
                <c:pt idx="534">
                  <c:v>7330</c:v>
                </c:pt>
                <c:pt idx="535">
                  <c:v>7325</c:v>
                </c:pt>
                <c:pt idx="536">
                  <c:v>7320</c:v>
                </c:pt>
                <c:pt idx="537">
                  <c:v>7315</c:v>
                </c:pt>
                <c:pt idx="538">
                  <c:v>7310</c:v>
                </c:pt>
                <c:pt idx="539">
                  <c:v>7305</c:v>
                </c:pt>
                <c:pt idx="540">
                  <c:v>7300</c:v>
                </c:pt>
                <c:pt idx="541">
                  <c:v>7295</c:v>
                </c:pt>
                <c:pt idx="542">
                  <c:v>7290</c:v>
                </c:pt>
                <c:pt idx="543">
                  <c:v>7285</c:v>
                </c:pt>
                <c:pt idx="544">
                  <c:v>7280</c:v>
                </c:pt>
                <c:pt idx="545">
                  <c:v>7275</c:v>
                </c:pt>
                <c:pt idx="546">
                  <c:v>7270</c:v>
                </c:pt>
                <c:pt idx="547">
                  <c:v>7265</c:v>
                </c:pt>
                <c:pt idx="548">
                  <c:v>7260</c:v>
                </c:pt>
                <c:pt idx="549">
                  <c:v>7255</c:v>
                </c:pt>
                <c:pt idx="550">
                  <c:v>7250</c:v>
                </c:pt>
                <c:pt idx="551">
                  <c:v>7245</c:v>
                </c:pt>
                <c:pt idx="552">
                  <c:v>7240</c:v>
                </c:pt>
                <c:pt idx="553">
                  <c:v>7235</c:v>
                </c:pt>
                <c:pt idx="554">
                  <c:v>7230</c:v>
                </c:pt>
                <c:pt idx="555">
                  <c:v>7225</c:v>
                </c:pt>
                <c:pt idx="556">
                  <c:v>7220</c:v>
                </c:pt>
                <c:pt idx="557">
                  <c:v>7215</c:v>
                </c:pt>
                <c:pt idx="558">
                  <c:v>7210</c:v>
                </c:pt>
                <c:pt idx="559">
                  <c:v>7205</c:v>
                </c:pt>
                <c:pt idx="560">
                  <c:v>7200</c:v>
                </c:pt>
                <c:pt idx="561">
                  <c:v>7195</c:v>
                </c:pt>
                <c:pt idx="562">
                  <c:v>7190</c:v>
                </c:pt>
                <c:pt idx="563">
                  <c:v>7185</c:v>
                </c:pt>
                <c:pt idx="564">
                  <c:v>7180</c:v>
                </c:pt>
                <c:pt idx="565">
                  <c:v>7175</c:v>
                </c:pt>
                <c:pt idx="566">
                  <c:v>7170</c:v>
                </c:pt>
                <c:pt idx="567">
                  <c:v>7165</c:v>
                </c:pt>
                <c:pt idx="568">
                  <c:v>7160</c:v>
                </c:pt>
                <c:pt idx="569">
                  <c:v>7155</c:v>
                </c:pt>
                <c:pt idx="570">
                  <c:v>7150</c:v>
                </c:pt>
                <c:pt idx="571">
                  <c:v>7145</c:v>
                </c:pt>
                <c:pt idx="572">
                  <c:v>7140</c:v>
                </c:pt>
                <c:pt idx="573">
                  <c:v>7135</c:v>
                </c:pt>
                <c:pt idx="574">
                  <c:v>7130</c:v>
                </c:pt>
                <c:pt idx="575">
                  <c:v>7125</c:v>
                </c:pt>
                <c:pt idx="576">
                  <c:v>7120</c:v>
                </c:pt>
                <c:pt idx="577">
                  <c:v>7115</c:v>
                </c:pt>
                <c:pt idx="578">
                  <c:v>7110</c:v>
                </c:pt>
                <c:pt idx="579">
                  <c:v>7105</c:v>
                </c:pt>
                <c:pt idx="580">
                  <c:v>7100</c:v>
                </c:pt>
                <c:pt idx="581">
                  <c:v>7095</c:v>
                </c:pt>
                <c:pt idx="582">
                  <c:v>7090</c:v>
                </c:pt>
                <c:pt idx="583">
                  <c:v>7085</c:v>
                </c:pt>
                <c:pt idx="584">
                  <c:v>7080</c:v>
                </c:pt>
                <c:pt idx="585">
                  <c:v>7075</c:v>
                </c:pt>
                <c:pt idx="586">
                  <c:v>7070</c:v>
                </c:pt>
                <c:pt idx="587">
                  <c:v>7065</c:v>
                </c:pt>
                <c:pt idx="588">
                  <c:v>7060</c:v>
                </c:pt>
                <c:pt idx="589">
                  <c:v>7055</c:v>
                </c:pt>
                <c:pt idx="590">
                  <c:v>7050</c:v>
                </c:pt>
                <c:pt idx="591">
                  <c:v>7045</c:v>
                </c:pt>
                <c:pt idx="592">
                  <c:v>7040</c:v>
                </c:pt>
                <c:pt idx="593">
                  <c:v>7035</c:v>
                </c:pt>
                <c:pt idx="594">
                  <c:v>7030</c:v>
                </c:pt>
                <c:pt idx="595">
                  <c:v>7025</c:v>
                </c:pt>
                <c:pt idx="596">
                  <c:v>7020</c:v>
                </c:pt>
                <c:pt idx="597">
                  <c:v>7015</c:v>
                </c:pt>
                <c:pt idx="598">
                  <c:v>7010</c:v>
                </c:pt>
                <c:pt idx="599">
                  <c:v>7005</c:v>
                </c:pt>
                <c:pt idx="600">
                  <c:v>7000</c:v>
                </c:pt>
                <c:pt idx="601">
                  <c:v>6995</c:v>
                </c:pt>
                <c:pt idx="602">
                  <c:v>6990</c:v>
                </c:pt>
                <c:pt idx="603">
                  <c:v>6985</c:v>
                </c:pt>
                <c:pt idx="604">
                  <c:v>6980</c:v>
                </c:pt>
                <c:pt idx="605">
                  <c:v>6975</c:v>
                </c:pt>
                <c:pt idx="606">
                  <c:v>6970</c:v>
                </c:pt>
                <c:pt idx="607">
                  <c:v>6965</c:v>
                </c:pt>
                <c:pt idx="608">
                  <c:v>6960</c:v>
                </c:pt>
                <c:pt idx="609">
                  <c:v>6955</c:v>
                </c:pt>
                <c:pt idx="610">
                  <c:v>6950</c:v>
                </c:pt>
                <c:pt idx="611">
                  <c:v>6945</c:v>
                </c:pt>
                <c:pt idx="612">
                  <c:v>6940</c:v>
                </c:pt>
                <c:pt idx="613">
                  <c:v>6935</c:v>
                </c:pt>
                <c:pt idx="614">
                  <c:v>6930</c:v>
                </c:pt>
                <c:pt idx="615">
                  <c:v>6925</c:v>
                </c:pt>
                <c:pt idx="616">
                  <c:v>6920</c:v>
                </c:pt>
                <c:pt idx="617">
                  <c:v>6915</c:v>
                </c:pt>
                <c:pt idx="618">
                  <c:v>6910</c:v>
                </c:pt>
                <c:pt idx="619">
                  <c:v>6905</c:v>
                </c:pt>
                <c:pt idx="620">
                  <c:v>6900</c:v>
                </c:pt>
                <c:pt idx="621">
                  <c:v>6895</c:v>
                </c:pt>
                <c:pt idx="622">
                  <c:v>6890</c:v>
                </c:pt>
                <c:pt idx="623">
                  <c:v>6885</c:v>
                </c:pt>
                <c:pt idx="624">
                  <c:v>6880</c:v>
                </c:pt>
                <c:pt idx="625">
                  <c:v>6875</c:v>
                </c:pt>
                <c:pt idx="626">
                  <c:v>6870</c:v>
                </c:pt>
                <c:pt idx="627">
                  <c:v>6865</c:v>
                </c:pt>
                <c:pt idx="628">
                  <c:v>6860</c:v>
                </c:pt>
                <c:pt idx="629">
                  <c:v>6855</c:v>
                </c:pt>
                <c:pt idx="630">
                  <c:v>6850</c:v>
                </c:pt>
                <c:pt idx="631">
                  <c:v>6845</c:v>
                </c:pt>
                <c:pt idx="632">
                  <c:v>6840</c:v>
                </c:pt>
                <c:pt idx="633">
                  <c:v>6835</c:v>
                </c:pt>
                <c:pt idx="634">
                  <c:v>6830</c:v>
                </c:pt>
                <c:pt idx="635">
                  <c:v>6825</c:v>
                </c:pt>
                <c:pt idx="636">
                  <c:v>6820</c:v>
                </c:pt>
                <c:pt idx="637">
                  <c:v>6815</c:v>
                </c:pt>
                <c:pt idx="638">
                  <c:v>6810</c:v>
                </c:pt>
                <c:pt idx="639">
                  <c:v>6805</c:v>
                </c:pt>
                <c:pt idx="640">
                  <c:v>6800</c:v>
                </c:pt>
                <c:pt idx="641">
                  <c:v>6795</c:v>
                </c:pt>
                <c:pt idx="642">
                  <c:v>6790</c:v>
                </c:pt>
                <c:pt idx="643">
                  <c:v>6785</c:v>
                </c:pt>
                <c:pt idx="644">
                  <c:v>6780</c:v>
                </c:pt>
                <c:pt idx="645">
                  <c:v>6775</c:v>
                </c:pt>
                <c:pt idx="646">
                  <c:v>6770</c:v>
                </c:pt>
                <c:pt idx="647">
                  <c:v>6765</c:v>
                </c:pt>
                <c:pt idx="648">
                  <c:v>6760</c:v>
                </c:pt>
                <c:pt idx="649">
                  <c:v>6755</c:v>
                </c:pt>
                <c:pt idx="650">
                  <c:v>6750</c:v>
                </c:pt>
                <c:pt idx="651">
                  <c:v>6745</c:v>
                </c:pt>
                <c:pt idx="652">
                  <c:v>6740</c:v>
                </c:pt>
                <c:pt idx="653">
                  <c:v>6735</c:v>
                </c:pt>
                <c:pt idx="654">
                  <c:v>6730</c:v>
                </c:pt>
                <c:pt idx="655">
                  <c:v>6725</c:v>
                </c:pt>
                <c:pt idx="656">
                  <c:v>6720</c:v>
                </c:pt>
                <c:pt idx="657">
                  <c:v>6715</c:v>
                </c:pt>
                <c:pt idx="658">
                  <c:v>6710</c:v>
                </c:pt>
                <c:pt idx="659">
                  <c:v>6705</c:v>
                </c:pt>
                <c:pt idx="660">
                  <c:v>6700</c:v>
                </c:pt>
                <c:pt idx="661">
                  <c:v>6695</c:v>
                </c:pt>
                <c:pt idx="662">
                  <c:v>6690</c:v>
                </c:pt>
                <c:pt idx="663">
                  <c:v>6685</c:v>
                </c:pt>
                <c:pt idx="664">
                  <c:v>6680</c:v>
                </c:pt>
                <c:pt idx="665">
                  <c:v>6675</c:v>
                </c:pt>
                <c:pt idx="666">
                  <c:v>6670</c:v>
                </c:pt>
                <c:pt idx="667">
                  <c:v>6665</c:v>
                </c:pt>
                <c:pt idx="668">
                  <c:v>6660</c:v>
                </c:pt>
                <c:pt idx="669">
                  <c:v>6655</c:v>
                </c:pt>
                <c:pt idx="670">
                  <c:v>6650</c:v>
                </c:pt>
                <c:pt idx="671">
                  <c:v>6645</c:v>
                </c:pt>
                <c:pt idx="672">
                  <c:v>6640</c:v>
                </c:pt>
                <c:pt idx="673">
                  <c:v>6635</c:v>
                </c:pt>
                <c:pt idx="674">
                  <c:v>6630</c:v>
                </c:pt>
                <c:pt idx="675">
                  <c:v>6625</c:v>
                </c:pt>
                <c:pt idx="676">
                  <c:v>6620</c:v>
                </c:pt>
                <c:pt idx="677">
                  <c:v>6615</c:v>
                </c:pt>
                <c:pt idx="678">
                  <c:v>6610</c:v>
                </c:pt>
                <c:pt idx="679">
                  <c:v>6605</c:v>
                </c:pt>
                <c:pt idx="680">
                  <c:v>6600</c:v>
                </c:pt>
                <c:pt idx="681">
                  <c:v>6595</c:v>
                </c:pt>
                <c:pt idx="682">
                  <c:v>6590</c:v>
                </c:pt>
                <c:pt idx="683">
                  <c:v>6585</c:v>
                </c:pt>
                <c:pt idx="684">
                  <c:v>6580</c:v>
                </c:pt>
                <c:pt idx="685">
                  <c:v>6575</c:v>
                </c:pt>
                <c:pt idx="686">
                  <c:v>6570</c:v>
                </c:pt>
                <c:pt idx="687">
                  <c:v>6565</c:v>
                </c:pt>
                <c:pt idx="688">
                  <c:v>6560</c:v>
                </c:pt>
                <c:pt idx="689">
                  <c:v>6555</c:v>
                </c:pt>
                <c:pt idx="690">
                  <c:v>6550</c:v>
                </c:pt>
                <c:pt idx="691">
                  <c:v>6545</c:v>
                </c:pt>
                <c:pt idx="692">
                  <c:v>6540</c:v>
                </c:pt>
                <c:pt idx="693">
                  <c:v>6535</c:v>
                </c:pt>
                <c:pt idx="694">
                  <c:v>6530</c:v>
                </c:pt>
                <c:pt idx="695">
                  <c:v>6525</c:v>
                </c:pt>
                <c:pt idx="696">
                  <c:v>6520</c:v>
                </c:pt>
                <c:pt idx="697">
                  <c:v>6515</c:v>
                </c:pt>
                <c:pt idx="698">
                  <c:v>6510</c:v>
                </c:pt>
                <c:pt idx="699">
                  <c:v>6505</c:v>
                </c:pt>
                <c:pt idx="700">
                  <c:v>6500</c:v>
                </c:pt>
                <c:pt idx="701">
                  <c:v>6495</c:v>
                </c:pt>
                <c:pt idx="702">
                  <c:v>6490</c:v>
                </c:pt>
                <c:pt idx="703">
                  <c:v>6485</c:v>
                </c:pt>
                <c:pt idx="704">
                  <c:v>6480</c:v>
                </c:pt>
                <c:pt idx="705">
                  <c:v>6475</c:v>
                </c:pt>
                <c:pt idx="706">
                  <c:v>6470</c:v>
                </c:pt>
                <c:pt idx="707">
                  <c:v>6465</c:v>
                </c:pt>
                <c:pt idx="708">
                  <c:v>6460</c:v>
                </c:pt>
                <c:pt idx="709">
                  <c:v>6455</c:v>
                </c:pt>
                <c:pt idx="710">
                  <c:v>6450</c:v>
                </c:pt>
                <c:pt idx="711">
                  <c:v>6445</c:v>
                </c:pt>
                <c:pt idx="712">
                  <c:v>6440</c:v>
                </c:pt>
                <c:pt idx="713">
                  <c:v>6435</c:v>
                </c:pt>
                <c:pt idx="714">
                  <c:v>6430</c:v>
                </c:pt>
                <c:pt idx="715">
                  <c:v>6425</c:v>
                </c:pt>
                <c:pt idx="716">
                  <c:v>6420</c:v>
                </c:pt>
                <c:pt idx="717">
                  <c:v>6415</c:v>
                </c:pt>
                <c:pt idx="718">
                  <c:v>6410</c:v>
                </c:pt>
                <c:pt idx="719">
                  <c:v>6405</c:v>
                </c:pt>
                <c:pt idx="720">
                  <c:v>6400</c:v>
                </c:pt>
                <c:pt idx="721">
                  <c:v>6395</c:v>
                </c:pt>
                <c:pt idx="722">
                  <c:v>6390</c:v>
                </c:pt>
                <c:pt idx="723">
                  <c:v>6385</c:v>
                </c:pt>
                <c:pt idx="724">
                  <c:v>6380</c:v>
                </c:pt>
                <c:pt idx="725">
                  <c:v>6375</c:v>
                </c:pt>
                <c:pt idx="726">
                  <c:v>6370</c:v>
                </c:pt>
                <c:pt idx="727">
                  <c:v>6365</c:v>
                </c:pt>
                <c:pt idx="728">
                  <c:v>6360</c:v>
                </c:pt>
                <c:pt idx="729">
                  <c:v>6355</c:v>
                </c:pt>
                <c:pt idx="730">
                  <c:v>6350</c:v>
                </c:pt>
                <c:pt idx="731">
                  <c:v>6345</c:v>
                </c:pt>
                <c:pt idx="732">
                  <c:v>6340</c:v>
                </c:pt>
                <c:pt idx="733">
                  <c:v>6335</c:v>
                </c:pt>
                <c:pt idx="734">
                  <c:v>6330</c:v>
                </c:pt>
                <c:pt idx="735">
                  <c:v>6325</c:v>
                </c:pt>
                <c:pt idx="736">
                  <c:v>6320</c:v>
                </c:pt>
                <c:pt idx="737">
                  <c:v>6315</c:v>
                </c:pt>
                <c:pt idx="738">
                  <c:v>6310</c:v>
                </c:pt>
                <c:pt idx="739">
                  <c:v>6305</c:v>
                </c:pt>
                <c:pt idx="740">
                  <c:v>6300</c:v>
                </c:pt>
                <c:pt idx="741">
                  <c:v>6295</c:v>
                </c:pt>
                <c:pt idx="742">
                  <c:v>6290</c:v>
                </c:pt>
                <c:pt idx="743">
                  <c:v>6285</c:v>
                </c:pt>
                <c:pt idx="744">
                  <c:v>6280</c:v>
                </c:pt>
                <c:pt idx="745">
                  <c:v>6275</c:v>
                </c:pt>
                <c:pt idx="746">
                  <c:v>6270</c:v>
                </c:pt>
                <c:pt idx="747">
                  <c:v>6265</c:v>
                </c:pt>
                <c:pt idx="748">
                  <c:v>6260</c:v>
                </c:pt>
                <c:pt idx="749">
                  <c:v>6255</c:v>
                </c:pt>
                <c:pt idx="750">
                  <c:v>6250</c:v>
                </c:pt>
                <c:pt idx="751">
                  <c:v>6245</c:v>
                </c:pt>
                <c:pt idx="752">
                  <c:v>6240</c:v>
                </c:pt>
                <c:pt idx="753">
                  <c:v>6235</c:v>
                </c:pt>
                <c:pt idx="754">
                  <c:v>6230</c:v>
                </c:pt>
                <c:pt idx="755">
                  <c:v>6225</c:v>
                </c:pt>
                <c:pt idx="756">
                  <c:v>6220</c:v>
                </c:pt>
                <c:pt idx="757">
                  <c:v>6215</c:v>
                </c:pt>
                <c:pt idx="758">
                  <c:v>6210</c:v>
                </c:pt>
                <c:pt idx="759">
                  <c:v>6205</c:v>
                </c:pt>
                <c:pt idx="760">
                  <c:v>6200</c:v>
                </c:pt>
                <c:pt idx="761">
                  <c:v>6195</c:v>
                </c:pt>
                <c:pt idx="762">
                  <c:v>6190</c:v>
                </c:pt>
                <c:pt idx="763">
                  <c:v>6185</c:v>
                </c:pt>
                <c:pt idx="764">
                  <c:v>6180</c:v>
                </c:pt>
                <c:pt idx="765">
                  <c:v>6175</c:v>
                </c:pt>
                <c:pt idx="766">
                  <c:v>6170</c:v>
                </c:pt>
                <c:pt idx="767">
                  <c:v>6165</c:v>
                </c:pt>
                <c:pt idx="768">
                  <c:v>6160</c:v>
                </c:pt>
                <c:pt idx="769">
                  <c:v>6155</c:v>
                </c:pt>
                <c:pt idx="770">
                  <c:v>6150</c:v>
                </c:pt>
                <c:pt idx="771">
                  <c:v>6145</c:v>
                </c:pt>
                <c:pt idx="772">
                  <c:v>6140</c:v>
                </c:pt>
                <c:pt idx="773">
                  <c:v>6135</c:v>
                </c:pt>
                <c:pt idx="774">
                  <c:v>6130</c:v>
                </c:pt>
                <c:pt idx="775">
                  <c:v>6125</c:v>
                </c:pt>
                <c:pt idx="776">
                  <c:v>6120</c:v>
                </c:pt>
                <c:pt idx="777">
                  <c:v>6115</c:v>
                </c:pt>
                <c:pt idx="778">
                  <c:v>6110</c:v>
                </c:pt>
                <c:pt idx="779">
                  <c:v>6105</c:v>
                </c:pt>
                <c:pt idx="780">
                  <c:v>6100</c:v>
                </c:pt>
                <c:pt idx="781">
                  <c:v>6095</c:v>
                </c:pt>
                <c:pt idx="782">
                  <c:v>6090</c:v>
                </c:pt>
                <c:pt idx="783">
                  <c:v>6085</c:v>
                </c:pt>
                <c:pt idx="784">
                  <c:v>6080</c:v>
                </c:pt>
                <c:pt idx="785">
                  <c:v>6075</c:v>
                </c:pt>
                <c:pt idx="786">
                  <c:v>6070</c:v>
                </c:pt>
                <c:pt idx="787">
                  <c:v>6065</c:v>
                </c:pt>
                <c:pt idx="788">
                  <c:v>6060</c:v>
                </c:pt>
                <c:pt idx="789">
                  <c:v>6055</c:v>
                </c:pt>
                <c:pt idx="790">
                  <c:v>6050</c:v>
                </c:pt>
                <c:pt idx="791">
                  <c:v>6045</c:v>
                </c:pt>
                <c:pt idx="792">
                  <c:v>6040</c:v>
                </c:pt>
                <c:pt idx="793">
                  <c:v>6035</c:v>
                </c:pt>
                <c:pt idx="794">
                  <c:v>6030</c:v>
                </c:pt>
                <c:pt idx="795">
                  <c:v>6025</c:v>
                </c:pt>
                <c:pt idx="796">
                  <c:v>6020</c:v>
                </c:pt>
                <c:pt idx="797">
                  <c:v>6015</c:v>
                </c:pt>
                <c:pt idx="798">
                  <c:v>6010</c:v>
                </c:pt>
                <c:pt idx="799">
                  <c:v>6005</c:v>
                </c:pt>
                <c:pt idx="800">
                  <c:v>6000</c:v>
                </c:pt>
                <c:pt idx="801">
                  <c:v>5995</c:v>
                </c:pt>
                <c:pt idx="802">
                  <c:v>5990</c:v>
                </c:pt>
                <c:pt idx="803">
                  <c:v>5985</c:v>
                </c:pt>
                <c:pt idx="804">
                  <c:v>5980</c:v>
                </c:pt>
                <c:pt idx="805">
                  <c:v>5975</c:v>
                </c:pt>
                <c:pt idx="806">
                  <c:v>5970</c:v>
                </c:pt>
                <c:pt idx="807">
                  <c:v>5965</c:v>
                </c:pt>
                <c:pt idx="808">
                  <c:v>5960</c:v>
                </c:pt>
                <c:pt idx="809">
                  <c:v>5955</c:v>
                </c:pt>
                <c:pt idx="810">
                  <c:v>5950</c:v>
                </c:pt>
                <c:pt idx="811">
                  <c:v>5945</c:v>
                </c:pt>
                <c:pt idx="812">
                  <c:v>5940</c:v>
                </c:pt>
                <c:pt idx="813">
                  <c:v>5935</c:v>
                </c:pt>
                <c:pt idx="814">
                  <c:v>5930</c:v>
                </c:pt>
                <c:pt idx="815">
                  <c:v>5925</c:v>
                </c:pt>
                <c:pt idx="816">
                  <c:v>5920</c:v>
                </c:pt>
                <c:pt idx="817">
                  <c:v>5915</c:v>
                </c:pt>
                <c:pt idx="818">
                  <c:v>5910</c:v>
                </c:pt>
                <c:pt idx="819">
                  <c:v>5905</c:v>
                </c:pt>
                <c:pt idx="820">
                  <c:v>5900</c:v>
                </c:pt>
                <c:pt idx="821">
                  <c:v>5895</c:v>
                </c:pt>
                <c:pt idx="822">
                  <c:v>5890</c:v>
                </c:pt>
                <c:pt idx="823">
                  <c:v>5885</c:v>
                </c:pt>
                <c:pt idx="824">
                  <c:v>5880</c:v>
                </c:pt>
                <c:pt idx="825">
                  <c:v>5875</c:v>
                </c:pt>
                <c:pt idx="826">
                  <c:v>5870</c:v>
                </c:pt>
                <c:pt idx="827">
                  <c:v>5865</c:v>
                </c:pt>
                <c:pt idx="828">
                  <c:v>5860</c:v>
                </c:pt>
                <c:pt idx="829">
                  <c:v>5855</c:v>
                </c:pt>
                <c:pt idx="830">
                  <c:v>5850</c:v>
                </c:pt>
                <c:pt idx="831">
                  <c:v>5845</c:v>
                </c:pt>
                <c:pt idx="832">
                  <c:v>5840</c:v>
                </c:pt>
                <c:pt idx="833">
                  <c:v>5835</c:v>
                </c:pt>
                <c:pt idx="834">
                  <c:v>5830</c:v>
                </c:pt>
                <c:pt idx="835">
                  <c:v>5825</c:v>
                </c:pt>
                <c:pt idx="836">
                  <c:v>5820</c:v>
                </c:pt>
                <c:pt idx="837">
                  <c:v>5815</c:v>
                </c:pt>
                <c:pt idx="838">
                  <c:v>5810</c:v>
                </c:pt>
                <c:pt idx="839">
                  <c:v>5805</c:v>
                </c:pt>
                <c:pt idx="840">
                  <c:v>5800</c:v>
                </c:pt>
                <c:pt idx="841">
                  <c:v>5795</c:v>
                </c:pt>
                <c:pt idx="842">
                  <c:v>5790</c:v>
                </c:pt>
                <c:pt idx="843">
                  <c:v>5785</c:v>
                </c:pt>
                <c:pt idx="844">
                  <c:v>5780</c:v>
                </c:pt>
                <c:pt idx="845">
                  <c:v>5775</c:v>
                </c:pt>
                <c:pt idx="846">
                  <c:v>5770</c:v>
                </c:pt>
                <c:pt idx="847">
                  <c:v>5765</c:v>
                </c:pt>
                <c:pt idx="848">
                  <c:v>5760</c:v>
                </c:pt>
                <c:pt idx="849">
                  <c:v>5755</c:v>
                </c:pt>
                <c:pt idx="850">
                  <c:v>5750</c:v>
                </c:pt>
                <c:pt idx="851">
                  <c:v>5745</c:v>
                </c:pt>
                <c:pt idx="852">
                  <c:v>5740</c:v>
                </c:pt>
                <c:pt idx="853">
                  <c:v>5735</c:v>
                </c:pt>
                <c:pt idx="854">
                  <c:v>5730</c:v>
                </c:pt>
                <c:pt idx="855">
                  <c:v>5725</c:v>
                </c:pt>
                <c:pt idx="856">
                  <c:v>5720</c:v>
                </c:pt>
                <c:pt idx="857">
                  <c:v>5715</c:v>
                </c:pt>
                <c:pt idx="858">
                  <c:v>5710</c:v>
                </c:pt>
                <c:pt idx="859">
                  <c:v>5705</c:v>
                </c:pt>
                <c:pt idx="860">
                  <c:v>5700</c:v>
                </c:pt>
                <c:pt idx="861">
                  <c:v>5695</c:v>
                </c:pt>
                <c:pt idx="862">
                  <c:v>5690</c:v>
                </c:pt>
                <c:pt idx="863">
                  <c:v>5685</c:v>
                </c:pt>
                <c:pt idx="864">
                  <c:v>5680</c:v>
                </c:pt>
                <c:pt idx="865">
                  <c:v>5675</c:v>
                </c:pt>
                <c:pt idx="866">
                  <c:v>5670</c:v>
                </c:pt>
                <c:pt idx="867">
                  <c:v>5665</c:v>
                </c:pt>
                <c:pt idx="868">
                  <c:v>5660</c:v>
                </c:pt>
                <c:pt idx="869">
                  <c:v>5655</c:v>
                </c:pt>
                <c:pt idx="870">
                  <c:v>5650</c:v>
                </c:pt>
                <c:pt idx="871">
                  <c:v>5645</c:v>
                </c:pt>
                <c:pt idx="872">
                  <c:v>5640</c:v>
                </c:pt>
                <c:pt idx="873">
                  <c:v>5635</c:v>
                </c:pt>
                <c:pt idx="874">
                  <c:v>5630</c:v>
                </c:pt>
                <c:pt idx="875">
                  <c:v>5625</c:v>
                </c:pt>
                <c:pt idx="876">
                  <c:v>5620</c:v>
                </c:pt>
                <c:pt idx="877">
                  <c:v>5615</c:v>
                </c:pt>
                <c:pt idx="878">
                  <c:v>5610</c:v>
                </c:pt>
                <c:pt idx="879">
                  <c:v>5605</c:v>
                </c:pt>
                <c:pt idx="880">
                  <c:v>5600</c:v>
                </c:pt>
                <c:pt idx="881">
                  <c:v>5595</c:v>
                </c:pt>
                <c:pt idx="882">
                  <c:v>5590</c:v>
                </c:pt>
                <c:pt idx="883">
                  <c:v>5585</c:v>
                </c:pt>
                <c:pt idx="884">
                  <c:v>5580</c:v>
                </c:pt>
                <c:pt idx="885">
                  <c:v>5575</c:v>
                </c:pt>
                <c:pt idx="886">
                  <c:v>5570</c:v>
                </c:pt>
                <c:pt idx="887">
                  <c:v>5565</c:v>
                </c:pt>
                <c:pt idx="888">
                  <c:v>5560</c:v>
                </c:pt>
                <c:pt idx="889">
                  <c:v>5555</c:v>
                </c:pt>
                <c:pt idx="890">
                  <c:v>5550</c:v>
                </c:pt>
                <c:pt idx="891">
                  <c:v>5545</c:v>
                </c:pt>
                <c:pt idx="892">
                  <c:v>5540</c:v>
                </c:pt>
                <c:pt idx="893">
                  <c:v>5535</c:v>
                </c:pt>
                <c:pt idx="894">
                  <c:v>5530</c:v>
                </c:pt>
                <c:pt idx="895">
                  <c:v>5525</c:v>
                </c:pt>
                <c:pt idx="896">
                  <c:v>5520</c:v>
                </c:pt>
                <c:pt idx="897">
                  <c:v>5515</c:v>
                </c:pt>
                <c:pt idx="898">
                  <c:v>5510</c:v>
                </c:pt>
                <c:pt idx="899">
                  <c:v>5505</c:v>
                </c:pt>
                <c:pt idx="900">
                  <c:v>5500</c:v>
                </c:pt>
                <c:pt idx="901">
                  <c:v>5495</c:v>
                </c:pt>
                <c:pt idx="902">
                  <c:v>5490</c:v>
                </c:pt>
                <c:pt idx="903">
                  <c:v>5485</c:v>
                </c:pt>
                <c:pt idx="904">
                  <c:v>5480</c:v>
                </c:pt>
                <c:pt idx="905">
                  <c:v>5475</c:v>
                </c:pt>
                <c:pt idx="906">
                  <c:v>5470</c:v>
                </c:pt>
                <c:pt idx="907">
                  <c:v>5465</c:v>
                </c:pt>
                <c:pt idx="908">
                  <c:v>5460</c:v>
                </c:pt>
                <c:pt idx="909">
                  <c:v>5455</c:v>
                </c:pt>
                <c:pt idx="910">
                  <c:v>5450</c:v>
                </c:pt>
                <c:pt idx="911">
                  <c:v>5445</c:v>
                </c:pt>
                <c:pt idx="912">
                  <c:v>5440</c:v>
                </c:pt>
                <c:pt idx="913">
                  <c:v>5435</c:v>
                </c:pt>
                <c:pt idx="914">
                  <c:v>5430</c:v>
                </c:pt>
                <c:pt idx="915">
                  <c:v>5425</c:v>
                </c:pt>
                <c:pt idx="916">
                  <c:v>5420</c:v>
                </c:pt>
                <c:pt idx="917">
                  <c:v>5415</c:v>
                </c:pt>
                <c:pt idx="918">
                  <c:v>5410</c:v>
                </c:pt>
                <c:pt idx="919">
                  <c:v>5405</c:v>
                </c:pt>
                <c:pt idx="920">
                  <c:v>5400</c:v>
                </c:pt>
                <c:pt idx="921">
                  <c:v>5395</c:v>
                </c:pt>
                <c:pt idx="922">
                  <c:v>5390</c:v>
                </c:pt>
                <c:pt idx="923">
                  <c:v>5385</c:v>
                </c:pt>
                <c:pt idx="924">
                  <c:v>5380</c:v>
                </c:pt>
                <c:pt idx="925">
                  <c:v>5375</c:v>
                </c:pt>
                <c:pt idx="926">
                  <c:v>5370</c:v>
                </c:pt>
                <c:pt idx="927">
                  <c:v>5365</c:v>
                </c:pt>
                <c:pt idx="928">
                  <c:v>5360</c:v>
                </c:pt>
                <c:pt idx="929">
                  <c:v>5355</c:v>
                </c:pt>
                <c:pt idx="930">
                  <c:v>5350</c:v>
                </c:pt>
                <c:pt idx="931">
                  <c:v>5345</c:v>
                </c:pt>
                <c:pt idx="932">
                  <c:v>5340</c:v>
                </c:pt>
                <c:pt idx="933">
                  <c:v>5335</c:v>
                </c:pt>
                <c:pt idx="934">
                  <c:v>5330</c:v>
                </c:pt>
                <c:pt idx="935">
                  <c:v>5325</c:v>
                </c:pt>
                <c:pt idx="936">
                  <c:v>5320</c:v>
                </c:pt>
                <c:pt idx="937">
                  <c:v>5315</c:v>
                </c:pt>
                <c:pt idx="938">
                  <c:v>5310</c:v>
                </c:pt>
                <c:pt idx="939">
                  <c:v>5305</c:v>
                </c:pt>
                <c:pt idx="940">
                  <c:v>5300</c:v>
                </c:pt>
                <c:pt idx="941">
                  <c:v>5295</c:v>
                </c:pt>
                <c:pt idx="942">
                  <c:v>5290</c:v>
                </c:pt>
                <c:pt idx="943">
                  <c:v>5285</c:v>
                </c:pt>
                <c:pt idx="944">
                  <c:v>5280</c:v>
                </c:pt>
                <c:pt idx="945">
                  <c:v>5275</c:v>
                </c:pt>
                <c:pt idx="946">
                  <c:v>5270</c:v>
                </c:pt>
                <c:pt idx="947">
                  <c:v>5265</c:v>
                </c:pt>
                <c:pt idx="948">
                  <c:v>5260</c:v>
                </c:pt>
                <c:pt idx="949">
                  <c:v>5255</c:v>
                </c:pt>
                <c:pt idx="950">
                  <c:v>5250</c:v>
                </c:pt>
                <c:pt idx="951">
                  <c:v>5245</c:v>
                </c:pt>
                <c:pt idx="952">
                  <c:v>5240</c:v>
                </c:pt>
                <c:pt idx="953">
                  <c:v>5235</c:v>
                </c:pt>
                <c:pt idx="954">
                  <c:v>5230</c:v>
                </c:pt>
                <c:pt idx="955">
                  <c:v>5225</c:v>
                </c:pt>
                <c:pt idx="956">
                  <c:v>5220</c:v>
                </c:pt>
                <c:pt idx="957">
                  <c:v>5215</c:v>
                </c:pt>
                <c:pt idx="958">
                  <c:v>5210</c:v>
                </c:pt>
                <c:pt idx="959">
                  <c:v>5205</c:v>
                </c:pt>
                <c:pt idx="960">
                  <c:v>5200</c:v>
                </c:pt>
                <c:pt idx="961">
                  <c:v>5195</c:v>
                </c:pt>
                <c:pt idx="962">
                  <c:v>5190</c:v>
                </c:pt>
                <c:pt idx="963">
                  <c:v>5185</c:v>
                </c:pt>
                <c:pt idx="964">
                  <c:v>5180</c:v>
                </c:pt>
                <c:pt idx="965">
                  <c:v>5175</c:v>
                </c:pt>
                <c:pt idx="966">
                  <c:v>5170</c:v>
                </c:pt>
                <c:pt idx="967">
                  <c:v>5165</c:v>
                </c:pt>
                <c:pt idx="968">
                  <c:v>5160</c:v>
                </c:pt>
                <c:pt idx="969">
                  <c:v>5155</c:v>
                </c:pt>
                <c:pt idx="970">
                  <c:v>5150</c:v>
                </c:pt>
                <c:pt idx="971">
                  <c:v>5145</c:v>
                </c:pt>
                <c:pt idx="972">
                  <c:v>5140</c:v>
                </c:pt>
                <c:pt idx="973">
                  <c:v>5135</c:v>
                </c:pt>
                <c:pt idx="974">
                  <c:v>5130</c:v>
                </c:pt>
                <c:pt idx="975">
                  <c:v>5125</c:v>
                </c:pt>
                <c:pt idx="976">
                  <c:v>5120</c:v>
                </c:pt>
                <c:pt idx="977">
                  <c:v>5115</c:v>
                </c:pt>
                <c:pt idx="978">
                  <c:v>5110</c:v>
                </c:pt>
                <c:pt idx="979">
                  <c:v>5105</c:v>
                </c:pt>
                <c:pt idx="980">
                  <c:v>5100</c:v>
                </c:pt>
                <c:pt idx="981">
                  <c:v>5095</c:v>
                </c:pt>
                <c:pt idx="982">
                  <c:v>5090</c:v>
                </c:pt>
                <c:pt idx="983">
                  <c:v>5085</c:v>
                </c:pt>
                <c:pt idx="984">
                  <c:v>5080</c:v>
                </c:pt>
                <c:pt idx="985">
                  <c:v>5075</c:v>
                </c:pt>
                <c:pt idx="986">
                  <c:v>5070</c:v>
                </c:pt>
                <c:pt idx="987">
                  <c:v>5065</c:v>
                </c:pt>
                <c:pt idx="988">
                  <c:v>5060</c:v>
                </c:pt>
                <c:pt idx="989">
                  <c:v>5055</c:v>
                </c:pt>
                <c:pt idx="990">
                  <c:v>5050</c:v>
                </c:pt>
                <c:pt idx="991">
                  <c:v>5045</c:v>
                </c:pt>
                <c:pt idx="992">
                  <c:v>5040</c:v>
                </c:pt>
                <c:pt idx="993">
                  <c:v>5035</c:v>
                </c:pt>
                <c:pt idx="994">
                  <c:v>5030</c:v>
                </c:pt>
                <c:pt idx="995">
                  <c:v>5025</c:v>
                </c:pt>
                <c:pt idx="996">
                  <c:v>5020</c:v>
                </c:pt>
                <c:pt idx="997">
                  <c:v>5015</c:v>
                </c:pt>
                <c:pt idx="998">
                  <c:v>5010</c:v>
                </c:pt>
                <c:pt idx="999">
                  <c:v>5005</c:v>
                </c:pt>
                <c:pt idx="1000">
                  <c:v>5000</c:v>
                </c:pt>
                <c:pt idx="1001">
                  <c:v>4995</c:v>
                </c:pt>
                <c:pt idx="1002">
                  <c:v>4990</c:v>
                </c:pt>
                <c:pt idx="1003">
                  <c:v>4985</c:v>
                </c:pt>
                <c:pt idx="1004">
                  <c:v>4980</c:v>
                </c:pt>
                <c:pt idx="1005">
                  <c:v>4975</c:v>
                </c:pt>
                <c:pt idx="1006">
                  <c:v>4970</c:v>
                </c:pt>
                <c:pt idx="1007">
                  <c:v>4965</c:v>
                </c:pt>
                <c:pt idx="1008">
                  <c:v>4960</c:v>
                </c:pt>
                <c:pt idx="1009">
                  <c:v>4955</c:v>
                </c:pt>
                <c:pt idx="1010">
                  <c:v>4950</c:v>
                </c:pt>
                <c:pt idx="1011">
                  <c:v>4945</c:v>
                </c:pt>
                <c:pt idx="1012">
                  <c:v>4940</c:v>
                </c:pt>
                <c:pt idx="1013">
                  <c:v>4935</c:v>
                </c:pt>
                <c:pt idx="1014">
                  <c:v>4930</c:v>
                </c:pt>
                <c:pt idx="1015">
                  <c:v>4925</c:v>
                </c:pt>
                <c:pt idx="1016">
                  <c:v>4920</c:v>
                </c:pt>
                <c:pt idx="1017">
                  <c:v>4915</c:v>
                </c:pt>
                <c:pt idx="1018">
                  <c:v>4910</c:v>
                </c:pt>
                <c:pt idx="1019">
                  <c:v>4905</c:v>
                </c:pt>
                <c:pt idx="1020">
                  <c:v>4900</c:v>
                </c:pt>
                <c:pt idx="1021">
                  <c:v>4895</c:v>
                </c:pt>
                <c:pt idx="1022">
                  <c:v>4890</c:v>
                </c:pt>
                <c:pt idx="1023">
                  <c:v>4885</c:v>
                </c:pt>
                <c:pt idx="1024">
                  <c:v>4880</c:v>
                </c:pt>
                <c:pt idx="1025">
                  <c:v>4875</c:v>
                </c:pt>
                <c:pt idx="1026">
                  <c:v>4870</c:v>
                </c:pt>
                <c:pt idx="1027">
                  <c:v>4865</c:v>
                </c:pt>
                <c:pt idx="1028">
                  <c:v>4860</c:v>
                </c:pt>
                <c:pt idx="1029">
                  <c:v>4855</c:v>
                </c:pt>
                <c:pt idx="1030">
                  <c:v>4850</c:v>
                </c:pt>
                <c:pt idx="1031">
                  <c:v>4845</c:v>
                </c:pt>
                <c:pt idx="1032">
                  <c:v>4840</c:v>
                </c:pt>
                <c:pt idx="1033">
                  <c:v>4835</c:v>
                </c:pt>
                <c:pt idx="1034">
                  <c:v>4830</c:v>
                </c:pt>
                <c:pt idx="1035">
                  <c:v>4825</c:v>
                </c:pt>
                <c:pt idx="1036">
                  <c:v>4820</c:v>
                </c:pt>
                <c:pt idx="1037">
                  <c:v>4815</c:v>
                </c:pt>
                <c:pt idx="1038">
                  <c:v>4810</c:v>
                </c:pt>
                <c:pt idx="1039">
                  <c:v>4805</c:v>
                </c:pt>
                <c:pt idx="1040">
                  <c:v>4800</c:v>
                </c:pt>
                <c:pt idx="1041">
                  <c:v>4795</c:v>
                </c:pt>
                <c:pt idx="1042">
                  <c:v>4790</c:v>
                </c:pt>
                <c:pt idx="1043">
                  <c:v>4785</c:v>
                </c:pt>
                <c:pt idx="1044">
                  <c:v>4780</c:v>
                </c:pt>
                <c:pt idx="1045">
                  <c:v>4775</c:v>
                </c:pt>
                <c:pt idx="1046">
                  <c:v>4770</c:v>
                </c:pt>
                <c:pt idx="1047">
                  <c:v>4765</c:v>
                </c:pt>
                <c:pt idx="1048">
                  <c:v>4760</c:v>
                </c:pt>
                <c:pt idx="1049">
                  <c:v>4755</c:v>
                </c:pt>
                <c:pt idx="1050">
                  <c:v>4750</c:v>
                </c:pt>
                <c:pt idx="1051">
                  <c:v>4745</c:v>
                </c:pt>
                <c:pt idx="1052">
                  <c:v>4740</c:v>
                </c:pt>
                <c:pt idx="1053">
                  <c:v>4735</c:v>
                </c:pt>
                <c:pt idx="1054">
                  <c:v>4730</c:v>
                </c:pt>
                <c:pt idx="1055">
                  <c:v>4725</c:v>
                </c:pt>
                <c:pt idx="1056">
                  <c:v>4720</c:v>
                </c:pt>
                <c:pt idx="1057">
                  <c:v>4715</c:v>
                </c:pt>
                <c:pt idx="1058">
                  <c:v>4710</c:v>
                </c:pt>
                <c:pt idx="1059">
                  <c:v>4705</c:v>
                </c:pt>
                <c:pt idx="1060">
                  <c:v>4700</c:v>
                </c:pt>
                <c:pt idx="1061">
                  <c:v>4695</c:v>
                </c:pt>
                <c:pt idx="1062">
                  <c:v>4690</c:v>
                </c:pt>
                <c:pt idx="1063">
                  <c:v>4685</c:v>
                </c:pt>
                <c:pt idx="1064">
                  <c:v>4680</c:v>
                </c:pt>
                <c:pt idx="1065">
                  <c:v>4675</c:v>
                </c:pt>
                <c:pt idx="1066">
                  <c:v>4670</c:v>
                </c:pt>
                <c:pt idx="1067">
                  <c:v>4665</c:v>
                </c:pt>
                <c:pt idx="1068">
                  <c:v>4660</c:v>
                </c:pt>
                <c:pt idx="1069">
                  <c:v>4655</c:v>
                </c:pt>
                <c:pt idx="1070">
                  <c:v>4650</c:v>
                </c:pt>
                <c:pt idx="1071">
                  <c:v>4645</c:v>
                </c:pt>
                <c:pt idx="1072">
                  <c:v>4640</c:v>
                </c:pt>
                <c:pt idx="1073">
                  <c:v>4635</c:v>
                </c:pt>
                <c:pt idx="1074">
                  <c:v>4630</c:v>
                </c:pt>
                <c:pt idx="1075">
                  <c:v>4625</c:v>
                </c:pt>
                <c:pt idx="1076">
                  <c:v>4620</c:v>
                </c:pt>
                <c:pt idx="1077">
                  <c:v>4615</c:v>
                </c:pt>
                <c:pt idx="1078">
                  <c:v>4610</c:v>
                </c:pt>
                <c:pt idx="1079">
                  <c:v>4605</c:v>
                </c:pt>
                <c:pt idx="1080">
                  <c:v>4600</c:v>
                </c:pt>
                <c:pt idx="1081">
                  <c:v>4595</c:v>
                </c:pt>
                <c:pt idx="1082">
                  <c:v>4590</c:v>
                </c:pt>
                <c:pt idx="1083">
                  <c:v>4585</c:v>
                </c:pt>
                <c:pt idx="1084">
                  <c:v>4580</c:v>
                </c:pt>
                <c:pt idx="1085">
                  <c:v>4575</c:v>
                </c:pt>
                <c:pt idx="1086">
                  <c:v>4570</c:v>
                </c:pt>
                <c:pt idx="1087">
                  <c:v>4565</c:v>
                </c:pt>
                <c:pt idx="1088">
                  <c:v>4560</c:v>
                </c:pt>
                <c:pt idx="1089">
                  <c:v>4555</c:v>
                </c:pt>
                <c:pt idx="1090">
                  <c:v>4550</c:v>
                </c:pt>
                <c:pt idx="1091">
                  <c:v>4545</c:v>
                </c:pt>
                <c:pt idx="1092">
                  <c:v>4540</c:v>
                </c:pt>
                <c:pt idx="1093">
                  <c:v>4535</c:v>
                </c:pt>
                <c:pt idx="1094">
                  <c:v>4530</c:v>
                </c:pt>
                <c:pt idx="1095">
                  <c:v>4525</c:v>
                </c:pt>
                <c:pt idx="1096">
                  <c:v>4520</c:v>
                </c:pt>
                <c:pt idx="1097">
                  <c:v>4515</c:v>
                </c:pt>
                <c:pt idx="1098">
                  <c:v>4510</c:v>
                </c:pt>
                <c:pt idx="1099">
                  <c:v>4505</c:v>
                </c:pt>
                <c:pt idx="1100">
                  <c:v>4500</c:v>
                </c:pt>
                <c:pt idx="1101">
                  <c:v>4495</c:v>
                </c:pt>
                <c:pt idx="1102">
                  <c:v>4490</c:v>
                </c:pt>
                <c:pt idx="1103">
                  <c:v>4485</c:v>
                </c:pt>
                <c:pt idx="1104">
                  <c:v>4480</c:v>
                </c:pt>
                <c:pt idx="1105">
                  <c:v>4475</c:v>
                </c:pt>
                <c:pt idx="1106">
                  <c:v>4470</c:v>
                </c:pt>
                <c:pt idx="1107">
                  <c:v>4465</c:v>
                </c:pt>
                <c:pt idx="1108">
                  <c:v>4460</c:v>
                </c:pt>
                <c:pt idx="1109">
                  <c:v>4455</c:v>
                </c:pt>
                <c:pt idx="1110">
                  <c:v>4450</c:v>
                </c:pt>
                <c:pt idx="1111">
                  <c:v>4445</c:v>
                </c:pt>
                <c:pt idx="1112">
                  <c:v>4440</c:v>
                </c:pt>
                <c:pt idx="1113">
                  <c:v>4435</c:v>
                </c:pt>
                <c:pt idx="1114">
                  <c:v>4430</c:v>
                </c:pt>
                <c:pt idx="1115">
                  <c:v>4425</c:v>
                </c:pt>
                <c:pt idx="1116">
                  <c:v>4420</c:v>
                </c:pt>
                <c:pt idx="1117">
                  <c:v>4415</c:v>
                </c:pt>
                <c:pt idx="1118">
                  <c:v>4410</c:v>
                </c:pt>
                <c:pt idx="1119">
                  <c:v>4405</c:v>
                </c:pt>
                <c:pt idx="1120">
                  <c:v>4400</c:v>
                </c:pt>
                <c:pt idx="1121">
                  <c:v>4395</c:v>
                </c:pt>
                <c:pt idx="1122">
                  <c:v>4390</c:v>
                </c:pt>
                <c:pt idx="1123">
                  <c:v>4385</c:v>
                </c:pt>
                <c:pt idx="1124">
                  <c:v>4380</c:v>
                </c:pt>
                <c:pt idx="1125">
                  <c:v>4375</c:v>
                </c:pt>
                <c:pt idx="1126">
                  <c:v>4370</c:v>
                </c:pt>
                <c:pt idx="1127">
                  <c:v>4365</c:v>
                </c:pt>
                <c:pt idx="1128">
                  <c:v>4360</c:v>
                </c:pt>
                <c:pt idx="1129">
                  <c:v>4355</c:v>
                </c:pt>
                <c:pt idx="1130">
                  <c:v>4350</c:v>
                </c:pt>
                <c:pt idx="1131">
                  <c:v>4345</c:v>
                </c:pt>
                <c:pt idx="1132">
                  <c:v>4340</c:v>
                </c:pt>
                <c:pt idx="1133">
                  <c:v>4335</c:v>
                </c:pt>
                <c:pt idx="1134">
                  <c:v>4330</c:v>
                </c:pt>
                <c:pt idx="1135">
                  <c:v>4325</c:v>
                </c:pt>
                <c:pt idx="1136">
                  <c:v>4320</c:v>
                </c:pt>
                <c:pt idx="1137">
                  <c:v>4315</c:v>
                </c:pt>
                <c:pt idx="1138">
                  <c:v>4310</c:v>
                </c:pt>
                <c:pt idx="1139">
                  <c:v>4305</c:v>
                </c:pt>
                <c:pt idx="1140">
                  <c:v>4300</c:v>
                </c:pt>
                <c:pt idx="1141">
                  <c:v>4295</c:v>
                </c:pt>
                <c:pt idx="1142">
                  <c:v>4290</c:v>
                </c:pt>
                <c:pt idx="1143">
                  <c:v>4285</c:v>
                </c:pt>
                <c:pt idx="1144">
                  <c:v>4280</c:v>
                </c:pt>
                <c:pt idx="1145">
                  <c:v>4275</c:v>
                </c:pt>
                <c:pt idx="1146">
                  <c:v>4270</c:v>
                </c:pt>
                <c:pt idx="1147">
                  <c:v>4265</c:v>
                </c:pt>
                <c:pt idx="1148">
                  <c:v>4260</c:v>
                </c:pt>
                <c:pt idx="1149">
                  <c:v>4255</c:v>
                </c:pt>
                <c:pt idx="1150">
                  <c:v>4250</c:v>
                </c:pt>
                <c:pt idx="1151">
                  <c:v>4245</c:v>
                </c:pt>
                <c:pt idx="1152">
                  <c:v>4240</c:v>
                </c:pt>
                <c:pt idx="1153">
                  <c:v>4235</c:v>
                </c:pt>
                <c:pt idx="1154">
                  <c:v>4230</c:v>
                </c:pt>
                <c:pt idx="1155">
                  <c:v>4225</c:v>
                </c:pt>
                <c:pt idx="1156">
                  <c:v>4220</c:v>
                </c:pt>
                <c:pt idx="1157">
                  <c:v>4215</c:v>
                </c:pt>
                <c:pt idx="1158">
                  <c:v>4210</c:v>
                </c:pt>
                <c:pt idx="1159">
                  <c:v>4205</c:v>
                </c:pt>
                <c:pt idx="1160">
                  <c:v>4200</c:v>
                </c:pt>
                <c:pt idx="1161">
                  <c:v>4195</c:v>
                </c:pt>
                <c:pt idx="1162">
                  <c:v>4190</c:v>
                </c:pt>
                <c:pt idx="1163">
                  <c:v>4185</c:v>
                </c:pt>
                <c:pt idx="1164">
                  <c:v>4180</c:v>
                </c:pt>
                <c:pt idx="1165">
                  <c:v>4175</c:v>
                </c:pt>
                <c:pt idx="1166">
                  <c:v>4170</c:v>
                </c:pt>
                <c:pt idx="1167">
                  <c:v>4165</c:v>
                </c:pt>
                <c:pt idx="1168">
                  <c:v>4160</c:v>
                </c:pt>
                <c:pt idx="1169">
                  <c:v>4155</c:v>
                </c:pt>
                <c:pt idx="1170">
                  <c:v>4150</c:v>
                </c:pt>
                <c:pt idx="1171">
                  <c:v>4145</c:v>
                </c:pt>
                <c:pt idx="1172">
                  <c:v>4140</c:v>
                </c:pt>
                <c:pt idx="1173">
                  <c:v>4135</c:v>
                </c:pt>
                <c:pt idx="1174">
                  <c:v>4130</c:v>
                </c:pt>
                <c:pt idx="1175">
                  <c:v>4125</c:v>
                </c:pt>
                <c:pt idx="1176">
                  <c:v>4120</c:v>
                </c:pt>
                <c:pt idx="1177">
                  <c:v>4115</c:v>
                </c:pt>
                <c:pt idx="1178">
                  <c:v>4110</c:v>
                </c:pt>
                <c:pt idx="1179">
                  <c:v>4105</c:v>
                </c:pt>
                <c:pt idx="1180">
                  <c:v>4100</c:v>
                </c:pt>
                <c:pt idx="1181">
                  <c:v>4095</c:v>
                </c:pt>
                <c:pt idx="1182">
                  <c:v>4090</c:v>
                </c:pt>
                <c:pt idx="1183">
                  <c:v>4085</c:v>
                </c:pt>
                <c:pt idx="1184">
                  <c:v>4080</c:v>
                </c:pt>
                <c:pt idx="1185">
                  <c:v>4075</c:v>
                </c:pt>
                <c:pt idx="1186">
                  <c:v>4070</c:v>
                </c:pt>
                <c:pt idx="1187">
                  <c:v>4065</c:v>
                </c:pt>
                <c:pt idx="1188">
                  <c:v>4060</c:v>
                </c:pt>
                <c:pt idx="1189">
                  <c:v>4055</c:v>
                </c:pt>
                <c:pt idx="1190">
                  <c:v>4050</c:v>
                </c:pt>
                <c:pt idx="1191">
                  <c:v>4045</c:v>
                </c:pt>
                <c:pt idx="1192">
                  <c:v>4040</c:v>
                </c:pt>
                <c:pt idx="1193">
                  <c:v>4035</c:v>
                </c:pt>
                <c:pt idx="1194">
                  <c:v>4030</c:v>
                </c:pt>
                <c:pt idx="1195">
                  <c:v>4025</c:v>
                </c:pt>
                <c:pt idx="1196">
                  <c:v>4020</c:v>
                </c:pt>
                <c:pt idx="1197">
                  <c:v>4015</c:v>
                </c:pt>
                <c:pt idx="1198">
                  <c:v>4010</c:v>
                </c:pt>
                <c:pt idx="1199">
                  <c:v>4005</c:v>
                </c:pt>
                <c:pt idx="1200">
                  <c:v>4000</c:v>
                </c:pt>
                <c:pt idx="1201">
                  <c:v>3995</c:v>
                </c:pt>
                <c:pt idx="1202">
                  <c:v>3990</c:v>
                </c:pt>
                <c:pt idx="1203">
                  <c:v>3985</c:v>
                </c:pt>
                <c:pt idx="1204">
                  <c:v>3980</c:v>
                </c:pt>
                <c:pt idx="1205">
                  <c:v>3975</c:v>
                </c:pt>
                <c:pt idx="1206">
                  <c:v>3970</c:v>
                </c:pt>
                <c:pt idx="1207">
                  <c:v>3965</c:v>
                </c:pt>
                <c:pt idx="1208">
                  <c:v>3960</c:v>
                </c:pt>
                <c:pt idx="1209">
                  <c:v>3955</c:v>
                </c:pt>
                <c:pt idx="1210">
                  <c:v>3950</c:v>
                </c:pt>
                <c:pt idx="1211">
                  <c:v>3945</c:v>
                </c:pt>
                <c:pt idx="1212">
                  <c:v>3940</c:v>
                </c:pt>
                <c:pt idx="1213">
                  <c:v>3935</c:v>
                </c:pt>
                <c:pt idx="1214">
                  <c:v>3930</c:v>
                </c:pt>
                <c:pt idx="1215">
                  <c:v>3925</c:v>
                </c:pt>
                <c:pt idx="1216">
                  <c:v>3920</c:v>
                </c:pt>
                <c:pt idx="1217">
                  <c:v>3915</c:v>
                </c:pt>
                <c:pt idx="1218">
                  <c:v>3910</c:v>
                </c:pt>
                <c:pt idx="1219">
                  <c:v>3905</c:v>
                </c:pt>
                <c:pt idx="1220">
                  <c:v>3900</c:v>
                </c:pt>
                <c:pt idx="1221">
                  <c:v>3895</c:v>
                </c:pt>
                <c:pt idx="1222">
                  <c:v>3890</c:v>
                </c:pt>
                <c:pt idx="1223">
                  <c:v>3885</c:v>
                </c:pt>
                <c:pt idx="1224">
                  <c:v>3880</c:v>
                </c:pt>
                <c:pt idx="1225">
                  <c:v>3875</c:v>
                </c:pt>
                <c:pt idx="1226">
                  <c:v>3870</c:v>
                </c:pt>
                <c:pt idx="1227">
                  <c:v>3865</c:v>
                </c:pt>
                <c:pt idx="1228">
                  <c:v>3860</c:v>
                </c:pt>
                <c:pt idx="1229">
                  <c:v>3855</c:v>
                </c:pt>
                <c:pt idx="1230">
                  <c:v>3850</c:v>
                </c:pt>
                <c:pt idx="1231">
                  <c:v>3845</c:v>
                </c:pt>
                <c:pt idx="1232">
                  <c:v>3840</c:v>
                </c:pt>
                <c:pt idx="1233">
                  <c:v>3835</c:v>
                </c:pt>
                <c:pt idx="1234">
                  <c:v>3830</c:v>
                </c:pt>
                <c:pt idx="1235">
                  <c:v>3825</c:v>
                </c:pt>
                <c:pt idx="1236">
                  <c:v>3820</c:v>
                </c:pt>
                <c:pt idx="1237">
                  <c:v>3815</c:v>
                </c:pt>
                <c:pt idx="1238">
                  <c:v>3810</c:v>
                </c:pt>
                <c:pt idx="1239">
                  <c:v>3805</c:v>
                </c:pt>
                <c:pt idx="1240">
                  <c:v>3800</c:v>
                </c:pt>
                <c:pt idx="1241">
                  <c:v>3795</c:v>
                </c:pt>
                <c:pt idx="1242">
                  <c:v>3790</c:v>
                </c:pt>
                <c:pt idx="1243">
                  <c:v>3785</c:v>
                </c:pt>
                <c:pt idx="1244">
                  <c:v>3780</c:v>
                </c:pt>
                <c:pt idx="1245">
                  <c:v>3775</c:v>
                </c:pt>
                <c:pt idx="1246">
                  <c:v>3770</c:v>
                </c:pt>
                <c:pt idx="1247">
                  <c:v>3765</c:v>
                </c:pt>
                <c:pt idx="1248">
                  <c:v>3760</c:v>
                </c:pt>
                <c:pt idx="1249">
                  <c:v>3755</c:v>
                </c:pt>
                <c:pt idx="1250">
                  <c:v>3750</c:v>
                </c:pt>
                <c:pt idx="1251">
                  <c:v>3745</c:v>
                </c:pt>
                <c:pt idx="1252">
                  <c:v>3740</c:v>
                </c:pt>
                <c:pt idx="1253">
                  <c:v>3735</c:v>
                </c:pt>
                <c:pt idx="1254">
                  <c:v>3730</c:v>
                </c:pt>
                <c:pt idx="1255">
                  <c:v>3725</c:v>
                </c:pt>
                <c:pt idx="1256">
                  <c:v>3720</c:v>
                </c:pt>
                <c:pt idx="1257">
                  <c:v>3715</c:v>
                </c:pt>
                <c:pt idx="1258">
                  <c:v>3710</c:v>
                </c:pt>
                <c:pt idx="1259">
                  <c:v>3705</c:v>
                </c:pt>
                <c:pt idx="1260">
                  <c:v>3700</c:v>
                </c:pt>
                <c:pt idx="1261">
                  <c:v>3695</c:v>
                </c:pt>
                <c:pt idx="1262">
                  <c:v>3690</c:v>
                </c:pt>
                <c:pt idx="1263">
                  <c:v>3685</c:v>
                </c:pt>
                <c:pt idx="1264">
                  <c:v>3680</c:v>
                </c:pt>
                <c:pt idx="1265">
                  <c:v>3675</c:v>
                </c:pt>
                <c:pt idx="1266">
                  <c:v>3670</c:v>
                </c:pt>
                <c:pt idx="1267">
                  <c:v>3665</c:v>
                </c:pt>
                <c:pt idx="1268">
                  <c:v>3660</c:v>
                </c:pt>
                <c:pt idx="1269">
                  <c:v>3655</c:v>
                </c:pt>
                <c:pt idx="1270">
                  <c:v>3650</c:v>
                </c:pt>
                <c:pt idx="1271">
                  <c:v>3645</c:v>
                </c:pt>
                <c:pt idx="1272">
                  <c:v>3640</c:v>
                </c:pt>
                <c:pt idx="1273">
                  <c:v>3635</c:v>
                </c:pt>
                <c:pt idx="1274">
                  <c:v>3630</c:v>
                </c:pt>
                <c:pt idx="1275">
                  <c:v>3625</c:v>
                </c:pt>
                <c:pt idx="1276">
                  <c:v>3620</c:v>
                </c:pt>
                <c:pt idx="1277">
                  <c:v>3615</c:v>
                </c:pt>
                <c:pt idx="1278">
                  <c:v>3610</c:v>
                </c:pt>
                <c:pt idx="1279">
                  <c:v>3605</c:v>
                </c:pt>
                <c:pt idx="1280">
                  <c:v>3600</c:v>
                </c:pt>
                <c:pt idx="1281">
                  <c:v>3595</c:v>
                </c:pt>
                <c:pt idx="1282">
                  <c:v>3590</c:v>
                </c:pt>
                <c:pt idx="1283">
                  <c:v>3585</c:v>
                </c:pt>
                <c:pt idx="1284">
                  <c:v>3580</c:v>
                </c:pt>
                <c:pt idx="1285">
                  <c:v>3575</c:v>
                </c:pt>
                <c:pt idx="1286">
                  <c:v>3570</c:v>
                </c:pt>
                <c:pt idx="1287">
                  <c:v>3565</c:v>
                </c:pt>
                <c:pt idx="1288">
                  <c:v>3560</c:v>
                </c:pt>
                <c:pt idx="1289">
                  <c:v>3555</c:v>
                </c:pt>
                <c:pt idx="1290">
                  <c:v>3550</c:v>
                </c:pt>
                <c:pt idx="1291">
                  <c:v>3545</c:v>
                </c:pt>
                <c:pt idx="1292">
                  <c:v>3540</c:v>
                </c:pt>
                <c:pt idx="1293">
                  <c:v>3535</c:v>
                </c:pt>
                <c:pt idx="1294">
                  <c:v>3530</c:v>
                </c:pt>
                <c:pt idx="1295">
                  <c:v>3525</c:v>
                </c:pt>
                <c:pt idx="1296">
                  <c:v>3520</c:v>
                </c:pt>
                <c:pt idx="1297">
                  <c:v>3515</c:v>
                </c:pt>
                <c:pt idx="1298">
                  <c:v>3510</c:v>
                </c:pt>
                <c:pt idx="1299">
                  <c:v>3505</c:v>
                </c:pt>
                <c:pt idx="1300">
                  <c:v>3500</c:v>
                </c:pt>
                <c:pt idx="1301">
                  <c:v>3495</c:v>
                </c:pt>
                <c:pt idx="1302">
                  <c:v>3490</c:v>
                </c:pt>
                <c:pt idx="1303">
                  <c:v>3485</c:v>
                </c:pt>
                <c:pt idx="1304">
                  <c:v>3480</c:v>
                </c:pt>
                <c:pt idx="1305">
                  <c:v>3475</c:v>
                </c:pt>
                <c:pt idx="1306">
                  <c:v>3470</c:v>
                </c:pt>
                <c:pt idx="1307">
                  <c:v>3465</c:v>
                </c:pt>
                <c:pt idx="1308">
                  <c:v>3460</c:v>
                </c:pt>
                <c:pt idx="1309">
                  <c:v>3455</c:v>
                </c:pt>
                <c:pt idx="1310">
                  <c:v>3450</c:v>
                </c:pt>
                <c:pt idx="1311">
                  <c:v>3445</c:v>
                </c:pt>
                <c:pt idx="1312">
                  <c:v>3440</c:v>
                </c:pt>
                <c:pt idx="1313">
                  <c:v>3435</c:v>
                </c:pt>
                <c:pt idx="1314">
                  <c:v>3430</c:v>
                </c:pt>
                <c:pt idx="1315">
                  <c:v>3425</c:v>
                </c:pt>
                <c:pt idx="1316">
                  <c:v>3420</c:v>
                </c:pt>
                <c:pt idx="1317">
                  <c:v>3415</c:v>
                </c:pt>
                <c:pt idx="1318">
                  <c:v>3410</c:v>
                </c:pt>
                <c:pt idx="1319">
                  <c:v>3405</c:v>
                </c:pt>
                <c:pt idx="1320">
                  <c:v>3400</c:v>
                </c:pt>
                <c:pt idx="1321">
                  <c:v>3395</c:v>
                </c:pt>
                <c:pt idx="1322">
                  <c:v>3390</c:v>
                </c:pt>
                <c:pt idx="1323">
                  <c:v>3385</c:v>
                </c:pt>
                <c:pt idx="1324">
                  <c:v>3380</c:v>
                </c:pt>
                <c:pt idx="1325">
                  <c:v>3375</c:v>
                </c:pt>
                <c:pt idx="1326">
                  <c:v>3370</c:v>
                </c:pt>
                <c:pt idx="1327">
                  <c:v>3365</c:v>
                </c:pt>
                <c:pt idx="1328">
                  <c:v>3360</c:v>
                </c:pt>
                <c:pt idx="1329">
                  <c:v>3355</c:v>
                </c:pt>
                <c:pt idx="1330">
                  <c:v>3350</c:v>
                </c:pt>
                <c:pt idx="1331">
                  <c:v>3345</c:v>
                </c:pt>
                <c:pt idx="1332">
                  <c:v>3340</c:v>
                </c:pt>
                <c:pt idx="1333">
                  <c:v>3335</c:v>
                </c:pt>
                <c:pt idx="1334">
                  <c:v>3330</c:v>
                </c:pt>
                <c:pt idx="1335">
                  <c:v>3325</c:v>
                </c:pt>
                <c:pt idx="1336">
                  <c:v>3320</c:v>
                </c:pt>
                <c:pt idx="1337">
                  <c:v>3315</c:v>
                </c:pt>
                <c:pt idx="1338">
                  <c:v>3310</c:v>
                </c:pt>
                <c:pt idx="1339">
                  <c:v>3305</c:v>
                </c:pt>
                <c:pt idx="1340">
                  <c:v>3300</c:v>
                </c:pt>
                <c:pt idx="1341">
                  <c:v>3295</c:v>
                </c:pt>
                <c:pt idx="1342">
                  <c:v>3290</c:v>
                </c:pt>
                <c:pt idx="1343">
                  <c:v>3285</c:v>
                </c:pt>
                <c:pt idx="1344">
                  <c:v>3280</c:v>
                </c:pt>
                <c:pt idx="1345">
                  <c:v>3275</c:v>
                </c:pt>
                <c:pt idx="1346">
                  <c:v>3270</c:v>
                </c:pt>
                <c:pt idx="1347">
                  <c:v>3265</c:v>
                </c:pt>
                <c:pt idx="1348">
                  <c:v>3260</c:v>
                </c:pt>
                <c:pt idx="1349">
                  <c:v>3255</c:v>
                </c:pt>
                <c:pt idx="1350">
                  <c:v>3250</c:v>
                </c:pt>
                <c:pt idx="1351">
                  <c:v>3245</c:v>
                </c:pt>
                <c:pt idx="1352">
                  <c:v>3240</c:v>
                </c:pt>
                <c:pt idx="1353">
                  <c:v>3235</c:v>
                </c:pt>
                <c:pt idx="1354">
                  <c:v>3230</c:v>
                </c:pt>
                <c:pt idx="1355">
                  <c:v>3225</c:v>
                </c:pt>
                <c:pt idx="1356">
                  <c:v>3220</c:v>
                </c:pt>
                <c:pt idx="1357">
                  <c:v>3215</c:v>
                </c:pt>
                <c:pt idx="1358">
                  <c:v>3210</c:v>
                </c:pt>
                <c:pt idx="1359">
                  <c:v>3205</c:v>
                </c:pt>
                <c:pt idx="1360">
                  <c:v>3200</c:v>
                </c:pt>
                <c:pt idx="1361">
                  <c:v>3195</c:v>
                </c:pt>
                <c:pt idx="1362">
                  <c:v>3190</c:v>
                </c:pt>
                <c:pt idx="1363">
                  <c:v>3185</c:v>
                </c:pt>
                <c:pt idx="1364">
                  <c:v>3180</c:v>
                </c:pt>
                <c:pt idx="1365">
                  <c:v>3175</c:v>
                </c:pt>
                <c:pt idx="1366">
                  <c:v>3170</c:v>
                </c:pt>
                <c:pt idx="1367">
                  <c:v>3165</c:v>
                </c:pt>
                <c:pt idx="1368">
                  <c:v>3160</c:v>
                </c:pt>
                <c:pt idx="1369">
                  <c:v>3155</c:v>
                </c:pt>
                <c:pt idx="1370">
                  <c:v>3150</c:v>
                </c:pt>
                <c:pt idx="1371">
                  <c:v>3145</c:v>
                </c:pt>
                <c:pt idx="1372">
                  <c:v>3140</c:v>
                </c:pt>
                <c:pt idx="1373">
                  <c:v>3135</c:v>
                </c:pt>
                <c:pt idx="1374">
                  <c:v>3130</c:v>
                </c:pt>
                <c:pt idx="1375">
                  <c:v>3125</c:v>
                </c:pt>
                <c:pt idx="1376">
                  <c:v>3120</c:v>
                </c:pt>
                <c:pt idx="1377">
                  <c:v>3115</c:v>
                </c:pt>
                <c:pt idx="1378">
                  <c:v>3110</c:v>
                </c:pt>
                <c:pt idx="1379">
                  <c:v>3105</c:v>
                </c:pt>
                <c:pt idx="1380">
                  <c:v>3100</c:v>
                </c:pt>
                <c:pt idx="1381">
                  <c:v>3095</c:v>
                </c:pt>
                <c:pt idx="1382">
                  <c:v>3090</c:v>
                </c:pt>
                <c:pt idx="1383">
                  <c:v>3085</c:v>
                </c:pt>
                <c:pt idx="1384">
                  <c:v>3080</c:v>
                </c:pt>
                <c:pt idx="1385">
                  <c:v>3075</c:v>
                </c:pt>
                <c:pt idx="1386">
                  <c:v>3070</c:v>
                </c:pt>
                <c:pt idx="1387">
                  <c:v>3065</c:v>
                </c:pt>
                <c:pt idx="1388">
                  <c:v>3060</c:v>
                </c:pt>
                <c:pt idx="1389">
                  <c:v>3055</c:v>
                </c:pt>
                <c:pt idx="1390">
                  <c:v>3050</c:v>
                </c:pt>
                <c:pt idx="1391">
                  <c:v>3045</c:v>
                </c:pt>
                <c:pt idx="1392">
                  <c:v>3040</c:v>
                </c:pt>
                <c:pt idx="1393">
                  <c:v>3035</c:v>
                </c:pt>
                <c:pt idx="1394">
                  <c:v>3030</c:v>
                </c:pt>
                <c:pt idx="1395">
                  <c:v>3025</c:v>
                </c:pt>
                <c:pt idx="1396">
                  <c:v>3020</c:v>
                </c:pt>
                <c:pt idx="1397">
                  <c:v>3015</c:v>
                </c:pt>
                <c:pt idx="1398">
                  <c:v>3010</c:v>
                </c:pt>
                <c:pt idx="1399">
                  <c:v>3005</c:v>
                </c:pt>
                <c:pt idx="1400">
                  <c:v>3000</c:v>
                </c:pt>
                <c:pt idx="1401">
                  <c:v>2995</c:v>
                </c:pt>
                <c:pt idx="1402">
                  <c:v>2990</c:v>
                </c:pt>
                <c:pt idx="1403">
                  <c:v>2985</c:v>
                </c:pt>
                <c:pt idx="1404">
                  <c:v>2980</c:v>
                </c:pt>
                <c:pt idx="1405">
                  <c:v>2975</c:v>
                </c:pt>
                <c:pt idx="1406">
                  <c:v>2970</c:v>
                </c:pt>
                <c:pt idx="1407">
                  <c:v>2965</c:v>
                </c:pt>
                <c:pt idx="1408">
                  <c:v>2960</c:v>
                </c:pt>
                <c:pt idx="1409">
                  <c:v>2955</c:v>
                </c:pt>
                <c:pt idx="1410">
                  <c:v>2950</c:v>
                </c:pt>
                <c:pt idx="1411">
                  <c:v>2945</c:v>
                </c:pt>
                <c:pt idx="1412">
                  <c:v>2940</c:v>
                </c:pt>
                <c:pt idx="1413">
                  <c:v>2935</c:v>
                </c:pt>
                <c:pt idx="1414">
                  <c:v>2930</c:v>
                </c:pt>
                <c:pt idx="1415">
                  <c:v>2925</c:v>
                </c:pt>
                <c:pt idx="1416">
                  <c:v>2920</c:v>
                </c:pt>
                <c:pt idx="1417">
                  <c:v>2915</c:v>
                </c:pt>
                <c:pt idx="1418">
                  <c:v>2910</c:v>
                </c:pt>
                <c:pt idx="1419">
                  <c:v>2905</c:v>
                </c:pt>
                <c:pt idx="1420">
                  <c:v>2900</c:v>
                </c:pt>
                <c:pt idx="1421">
                  <c:v>2895</c:v>
                </c:pt>
                <c:pt idx="1422">
                  <c:v>2890</c:v>
                </c:pt>
                <c:pt idx="1423">
                  <c:v>2885</c:v>
                </c:pt>
                <c:pt idx="1424">
                  <c:v>2880</c:v>
                </c:pt>
                <c:pt idx="1425">
                  <c:v>2875</c:v>
                </c:pt>
                <c:pt idx="1426">
                  <c:v>2870</c:v>
                </c:pt>
                <c:pt idx="1427">
                  <c:v>2865</c:v>
                </c:pt>
                <c:pt idx="1428">
                  <c:v>2860</c:v>
                </c:pt>
                <c:pt idx="1429">
                  <c:v>2855</c:v>
                </c:pt>
                <c:pt idx="1430">
                  <c:v>2850</c:v>
                </c:pt>
                <c:pt idx="1431">
                  <c:v>2845</c:v>
                </c:pt>
                <c:pt idx="1432">
                  <c:v>2840</c:v>
                </c:pt>
                <c:pt idx="1433">
                  <c:v>2835</c:v>
                </c:pt>
                <c:pt idx="1434">
                  <c:v>2830</c:v>
                </c:pt>
                <c:pt idx="1435">
                  <c:v>2825</c:v>
                </c:pt>
                <c:pt idx="1436">
                  <c:v>2820</c:v>
                </c:pt>
                <c:pt idx="1437">
                  <c:v>2815</c:v>
                </c:pt>
                <c:pt idx="1438">
                  <c:v>2810</c:v>
                </c:pt>
                <c:pt idx="1439">
                  <c:v>2805</c:v>
                </c:pt>
                <c:pt idx="1440">
                  <c:v>2800</c:v>
                </c:pt>
                <c:pt idx="1441">
                  <c:v>2795</c:v>
                </c:pt>
                <c:pt idx="1442">
                  <c:v>2790</c:v>
                </c:pt>
                <c:pt idx="1443">
                  <c:v>2785</c:v>
                </c:pt>
                <c:pt idx="1444">
                  <c:v>2780</c:v>
                </c:pt>
                <c:pt idx="1445">
                  <c:v>2775</c:v>
                </c:pt>
                <c:pt idx="1446">
                  <c:v>2770</c:v>
                </c:pt>
                <c:pt idx="1447">
                  <c:v>2765</c:v>
                </c:pt>
                <c:pt idx="1448">
                  <c:v>2760</c:v>
                </c:pt>
                <c:pt idx="1449">
                  <c:v>2755</c:v>
                </c:pt>
                <c:pt idx="1450">
                  <c:v>2750</c:v>
                </c:pt>
                <c:pt idx="1451">
                  <c:v>2745</c:v>
                </c:pt>
                <c:pt idx="1452">
                  <c:v>2740</c:v>
                </c:pt>
                <c:pt idx="1453">
                  <c:v>2735</c:v>
                </c:pt>
                <c:pt idx="1454">
                  <c:v>2730</c:v>
                </c:pt>
                <c:pt idx="1455">
                  <c:v>2725</c:v>
                </c:pt>
                <c:pt idx="1456">
                  <c:v>2720</c:v>
                </c:pt>
                <c:pt idx="1457">
                  <c:v>2715</c:v>
                </c:pt>
                <c:pt idx="1458">
                  <c:v>2710</c:v>
                </c:pt>
                <c:pt idx="1459">
                  <c:v>2705</c:v>
                </c:pt>
                <c:pt idx="1460">
                  <c:v>2700</c:v>
                </c:pt>
                <c:pt idx="1461">
                  <c:v>2695</c:v>
                </c:pt>
                <c:pt idx="1462">
                  <c:v>2690</c:v>
                </c:pt>
                <c:pt idx="1463">
                  <c:v>2685</c:v>
                </c:pt>
                <c:pt idx="1464">
                  <c:v>2680</c:v>
                </c:pt>
                <c:pt idx="1465">
                  <c:v>2675</c:v>
                </c:pt>
                <c:pt idx="1466">
                  <c:v>2670</c:v>
                </c:pt>
                <c:pt idx="1467">
                  <c:v>2665</c:v>
                </c:pt>
                <c:pt idx="1468">
                  <c:v>2660</c:v>
                </c:pt>
                <c:pt idx="1469">
                  <c:v>2655</c:v>
                </c:pt>
                <c:pt idx="1470">
                  <c:v>2650</c:v>
                </c:pt>
                <c:pt idx="1471">
                  <c:v>2645</c:v>
                </c:pt>
                <c:pt idx="1472">
                  <c:v>2640</c:v>
                </c:pt>
                <c:pt idx="1473">
                  <c:v>2635</c:v>
                </c:pt>
                <c:pt idx="1474">
                  <c:v>2630</c:v>
                </c:pt>
                <c:pt idx="1475">
                  <c:v>2625</c:v>
                </c:pt>
                <c:pt idx="1476">
                  <c:v>2620</c:v>
                </c:pt>
                <c:pt idx="1477">
                  <c:v>2615</c:v>
                </c:pt>
                <c:pt idx="1478">
                  <c:v>2610</c:v>
                </c:pt>
                <c:pt idx="1479">
                  <c:v>2605</c:v>
                </c:pt>
                <c:pt idx="1480">
                  <c:v>2600</c:v>
                </c:pt>
                <c:pt idx="1481">
                  <c:v>2595</c:v>
                </c:pt>
                <c:pt idx="1482">
                  <c:v>2590</c:v>
                </c:pt>
                <c:pt idx="1483">
                  <c:v>2585</c:v>
                </c:pt>
                <c:pt idx="1484">
                  <c:v>2580</c:v>
                </c:pt>
                <c:pt idx="1485">
                  <c:v>2575</c:v>
                </c:pt>
                <c:pt idx="1486">
                  <c:v>2570</c:v>
                </c:pt>
                <c:pt idx="1487">
                  <c:v>2565</c:v>
                </c:pt>
                <c:pt idx="1488">
                  <c:v>2560</c:v>
                </c:pt>
                <c:pt idx="1489">
                  <c:v>2555</c:v>
                </c:pt>
                <c:pt idx="1490">
                  <c:v>2550</c:v>
                </c:pt>
                <c:pt idx="1491">
                  <c:v>2545</c:v>
                </c:pt>
                <c:pt idx="1492">
                  <c:v>2540</c:v>
                </c:pt>
                <c:pt idx="1493">
                  <c:v>2535</c:v>
                </c:pt>
                <c:pt idx="1494">
                  <c:v>2530</c:v>
                </c:pt>
                <c:pt idx="1495">
                  <c:v>2525</c:v>
                </c:pt>
                <c:pt idx="1496">
                  <c:v>2520</c:v>
                </c:pt>
                <c:pt idx="1497">
                  <c:v>2515</c:v>
                </c:pt>
                <c:pt idx="1498">
                  <c:v>2510</c:v>
                </c:pt>
                <c:pt idx="1499">
                  <c:v>2505</c:v>
                </c:pt>
                <c:pt idx="1500">
                  <c:v>2500</c:v>
                </c:pt>
                <c:pt idx="1501">
                  <c:v>2495</c:v>
                </c:pt>
                <c:pt idx="1502">
                  <c:v>2490</c:v>
                </c:pt>
                <c:pt idx="1503">
                  <c:v>2485</c:v>
                </c:pt>
                <c:pt idx="1504">
                  <c:v>2480</c:v>
                </c:pt>
                <c:pt idx="1505">
                  <c:v>2475</c:v>
                </c:pt>
                <c:pt idx="1506">
                  <c:v>2470</c:v>
                </c:pt>
                <c:pt idx="1507">
                  <c:v>2465</c:v>
                </c:pt>
                <c:pt idx="1508">
                  <c:v>2460</c:v>
                </c:pt>
                <c:pt idx="1509">
                  <c:v>2455</c:v>
                </c:pt>
                <c:pt idx="1510">
                  <c:v>2450</c:v>
                </c:pt>
                <c:pt idx="1511">
                  <c:v>2445</c:v>
                </c:pt>
                <c:pt idx="1512">
                  <c:v>2440</c:v>
                </c:pt>
                <c:pt idx="1513">
                  <c:v>2435</c:v>
                </c:pt>
                <c:pt idx="1514">
                  <c:v>2430</c:v>
                </c:pt>
                <c:pt idx="1515">
                  <c:v>2425</c:v>
                </c:pt>
                <c:pt idx="1516">
                  <c:v>2420</c:v>
                </c:pt>
                <c:pt idx="1517">
                  <c:v>2415</c:v>
                </c:pt>
                <c:pt idx="1518">
                  <c:v>2410</c:v>
                </c:pt>
                <c:pt idx="1519">
                  <c:v>2405</c:v>
                </c:pt>
                <c:pt idx="1520">
                  <c:v>2400</c:v>
                </c:pt>
                <c:pt idx="1521">
                  <c:v>2395</c:v>
                </c:pt>
                <c:pt idx="1522">
                  <c:v>2390</c:v>
                </c:pt>
                <c:pt idx="1523">
                  <c:v>2385</c:v>
                </c:pt>
                <c:pt idx="1524">
                  <c:v>2380</c:v>
                </c:pt>
                <c:pt idx="1525">
                  <c:v>2375</c:v>
                </c:pt>
                <c:pt idx="1526">
                  <c:v>2370</c:v>
                </c:pt>
                <c:pt idx="1527">
                  <c:v>2365</c:v>
                </c:pt>
                <c:pt idx="1528">
                  <c:v>2360</c:v>
                </c:pt>
                <c:pt idx="1529">
                  <c:v>2355</c:v>
                </c:pt>
                <c:pt idx="1530">
                  <c:v>2350</c:v>
                </c:pt>
                <c:pt idx="1531">
                  <c:v>2345</c:v>
                </c:pt>
                <c:pt idx="1532">
                  <c:v>2340</c:v>
                </c:pt>
                <c:pt idx="1533">
                  <c:v>2335</c:v>
                </c:pt>
                <c:pt idx="1534">
                  <c:v>2330</c:v>
                </c:pt>
                <c:pt idx="1535">
                  <c:v>2325</c:v>
                </c:pt>
                <c:pt idx="1536">
                  <c:v>2320</c:v>
                </c:pt>
                <c:pt idx="1537">
                  <c:v>2315</c:v>
                </c:pt>
                <c:pt idx="1538">
                  <c:v>2310</c:v>
                </c:pt>
                <c:pt idx="1539">
                  <c:v>2305</c:v>
                </c:pt>
                <c:pt idx="1540">
                  <c:v>2300</c:v>
                </c:pt>
                <c:pt idx="1541">
                  <c:v>2295</c:v>
                </c:pt>
                <c:pt idx="1542">
                  <c:v>2290</c:v>
                </c:pt>
                <c:pt idx="1543">
                  <c:v>2285</c:v>
                </c:pt>
                <c:pt idx="1544">
                  <c:v>2280</c:v>
                </c:pt>
                <c:pt idx="1545">
                  <c:v>2275</c:v>
                </c:pt>
                <c:pt idx="1546">
                  <c:v>2270</c:v>
                </c:pt>
                <c:pt idx="1547">
                  <c:v>2265</c:v>
                </c:pt>
                <c:pt idx="1548">
                  <c:v>2260</c:v>
                </c:pt>
                <c:pt idx="1549">
                  <c:v>2255</c:v>
                </c:pt>
                <c:pt idx="1550">
                  <c:v>2250</c:v>
                </c:pt>
                <c:pt idx="1551">
                  <c:v>2245</c:v>
                </c:pt>
                <c:pt idx="1552">
                  <c:v>2240</c:v>
                </c:pt>
                <c:pt idx="1553">
                  <c:v>2235</c:v>
                </c:pt>
                <c:pt idx="1554">
                  <c:v>2230</c:v>
                </c:pt>
                <c:pt idx="1555">
                  <c:v>2225</c:v>
                </c:pt>
                <c:pt idx="1556">
                  <c:v>2220</c:v>
                </c:pt>
                <c:pt idx="1557">
                  <c:v>2215</c:v>
                </c:pt>
                <c:pt idx="1558">
                  <c:v>2210</c:v>
                </c:pt>
                <c:pt idx="1559">
                  <c:v>2205</c:v>
                </c:pt>
                <c:pt idx="1560">
                  <c:v>2200</c:v>
                </c:pt>
                <c:pt idx="1561">
                  <c:v>2195</c:v>
                </c:pt>
                <c:pt idx="1562">
                  <c:v>2190</c:v>
                </c:pt>
                <c:pt idx="1563">
                  <c:v>2185</c:v>
                </c:pt>
                <c:pt idx="1564">
                  <c:v>2180</c:v>
                </c:pt>
                <c:pt idx="1565">
                  <c:v>2175</c:v>
                </c:pt>
                <c:pt idx="1566">
                  <c:v>2170</c:v>
                </c:pt>
                <c:pt idx="1567">
                  <c:v>2165</c:v>
                </c:pt>
                <c:pt idx="1568">
                  <c:v>2160</c:v>
                </c:pt>
                <c:pt idx="1569">
                  <c:v>2155</c:v>
                </c:pt>
                <c:pt idx="1570">
                  <c:v>2150</c:v>
                </c:pt>
                <c:pt idx="1571">
                  <c:v>2145</c:v>
                </c:pt>
                <c:pt idx="1572">
                  <c:v>2140</c:v>
                </c:pt>
                <c:pt idx="1573">
                  <c:v>2135</c:v>
                </c:pt>
                <c:pt idx="1574">
                  <c:v>2130</c:v>
                </c:pt>
                <c:pt idx="1575">
                  <c:v>2125</c:v>
                </c:pt>
                <c:pt idx="1576">
                  <c:v>2120</c:v>
                </c:pt>
                <c:pt idx="1577">
                  <c:v>2115</c:v>
                </c:pt>
                <c:pt idx="1578">
                  <c:v>2110</c:v>
                </c:pt>
                <c:pt idx="1579">
                  <c:v>2105</c:v>
                </c:pt>
                <c:pt idx="1580">
                  <c:v>2100</c:v>
                </c:pt>
                <c:pt idx="1581">
                  <c:v>2095</c:v>
                </c:pt>
                <c:pt idx="1582">
                  <c:v>2090</c:v>
                </c:pt>
                <c:pt idx="1583">
                  <c:v>2085</c:v>
                </c:pt>
                <c:pt idx="1584">
                  <c:v>2080</c:v>
                </c:pt>
                <c:pt idx="1585">
                  <c:v>2075</c:v>
                </c:pt>
                <c:pt idx="1586">
                  <c:v>2070</c:v>
                </c:pt>
                <c:pt idx="1587">
                  <c:v>2065</c:v>
                </c:pt>
                <c:pt idx="1588">
                  <c:v>2060</c:v>
                </c:pt>
                <c:pt idx="1589">
                  <c:v>2055</c:v>
                </c:pt>
                <c:pt idx="1590">
                  <c:v>2050</c:v>
                </c:pt>
                <c:pt idx="1591">
                  <c:v>2045</c:v>
                </c:pt>
                <c:pt idx="1592">
                  <c:v>2040</c:v>
                </c:pt>
                <c:pt idx="1593">
                  <c:v>2035</c:v>
                </c:pt>
                <c:pt idx="1594">
                  <c:v>2030</c:v>
                </c:pt>
                <c:pt idx="1595">
                  <c:v>2025</c:v>
                </c:pt>
                <c:pt idx="1596">
                  <c:v>2020</c:v>
                </c:pt>
                <c:pt idx="1597">
                  <c:v>2015</c:v>
                </c:pt>
                <c:pt idx="1598">
                  <c:v>2010</c:v>
                </c:pt>
                <c:pt idx="1599">
                  <c:v>2005</c:v>
                </c:pt>
                <c:pt idx="1600">
                  <c:v>2000</c:v>
                </c:pt>
                <c:pt idx="1601">
                  <c:v>1995</c:v>
                </c:pt>
                <c:pt idx="1602">
                  <c:v>1990</c:v>
                </c:pt>
                <c:pt idx="1603">
                  <c:v>1985</c:v>
                </c:pt>
                <c:pt idx="1604">
                  <c:v>1980</c:v>
                </c:pt>
                <c:pt idx="1605">
                  <c:v>1975</c:v>
                </c:pt>
                <c:pt idx="1606">
                  <c:v>1970</c:v>
                </c:pt>
                <c:pt idx="1607">
                  <c:v>1965</c:v>
                </c:pt>
                <c:pt idx="1608">
                  <c:v>1960</c:v>
                </c:pt>
                <c:pt idx="1609">
                  <c:v>1955</c:v>
                </c:pt>
                <c:pt idx="1610">
                  <c:v>1950</c:v>
                </c:pt>
                <c:pt idx="1611">
                  <c:v>1945</c:v>
                </c:pt>
                <c:pt idx="1612">
                  <c:v>1940</c:v>
                </c:pt>
                <c:pt idx="1613">
                  <c:v>1935</c:v>
                </c:pt>
                <c:pt idx="1614">
                  <c:v>1930</c:v>
                </c:pt>
                <c:pt idx="1615">
                  <c:v>1925</c:v>
                </c:pt>
                <c:pt idx="1616">
                  <c:v>1920</c:v>
                </c:pt>
                <c:pt idx="1617">
                  <c:v>1915</c:v>
                </c:pt>
                <c:pt idx="1618">
                  <c:v>1910</c:v>
                </c:pt>
                <c:pt idx="1619">
                  <c:v>1905</c:v>
                </c:pt>
                <c:pt idx="1620">
                  <c:v>1900</c:v>
                </c:pt>
                <c:pt idx="1621">
                  <c:v>1895</c:v>
                </c:pt>
                <c:pt idx="1622">
                  <c:v>1890</c:v>
                </c:pt>
                <c:pt idx="1623">
                  <c:v>1885</c:v>
                </c:pt>
                <c:pt idx="1624">
                  <c:v>1880</c:v>
                </c:pt>
                <c:pt idx="1625">
                  <c:v>1875</c:v>
                </c:pt>
                <c:pt idx="1626">
                  <c:v>1870</c:v>
                </c:pt>
                <c:pt idx="1627">
                  <c:v>1865</c:v>
                </c:pt>
                <c:pt idx="1628">
                  <c:v>1860</c:v>
                </c:pt>
                <c:pt idx="1629">
                  <c:v>1855</c:v>
                </c:pt>
                <c:pt idx="1630">
                  <c:v>1850</c:v>
                </c:pt>
                <c:pt idx="1631">
                  <c:v>1845</c:v>
                </c:pt>
                <c:pt idx="1632">
                  <c:v>1840</c:v>
                </c:pt>
                <c:pt idx="1633">
                  <c:v>1835</c:v>
                </c:pt>
                <c:pt idx="1634">
                  <c:v>1830</c:v>
                </c:pt>
                <c:pt idx="1635">
                  <c:v>1825</c:v>
                </c:pt>
                <c:pt idx="1636">
                  <c:v>1820</c:v>
                </c:pt>
                <c:pt idx="1637">
                  <c:v>1815</c:v>
                </c:pt>
                <c:pt idx="1638">
                  <c:v>1810</c:v>
                </c:pt>
                <c:pt idx="1639">
                  <c:v>1805</c:v>
                </c:pt>
                <c:pt idx="1640">
                  <c:v>1800</c:v>
                </c:pt>
                <c:pt idx="1641">
                  <c:v>1795</c:v>
                </c:pt>
                <c:pt idx="1642">
                  <c:v>1790</c:v>
                </c:pt>
                <c:pt idx="1643">
                  <c:v>1785</c:v>
                </c:pt>
                <c:pt idx="1644">
                  <c:v>1780</c:v>
                </c:pt>
                <c:pt idx="1645">
                  <c:v>1775</c:v>
                </c:pt>
                <c:pt idx="1646">
                  <c:v>1770</c:v>
                </c:pt>
                <c:pt idx="1647">
                  <c:v>1765</c:v>
                </c:pt>
                <c:pt idx="1648">
                  <c:v>1760</c:v>
                </c:pt>
                <c:pt idx="1649">
                  <c:v>1755</c:v>
                </c:pt>
                <c:pt idx="1650">
                  <c:v>1750</c:v>
                </c:pt>
                <c:pt idx="1651">
                  <c:v>1745</c:v>
                </c:pt>
                <c:pt idx="1652">
                  <c:v>1740</c:v>
                </c:pt>
                <c:pt idx="1653">
                  <c:v>1735</c:v>
                </c:pt>
                <c:pt idx="1654">
                  <c:v>1730</c:v>
                </c:pt>
                <c:pt idx="1655">
                  <c:v>1725</c:v>
                </c:pt>
                <c:pt idx="1656">
                  <c:v>1720</c:v>
                </c:pt>
                <c:pt idx="1657">
                  <c:v>1715</c:v>
                </c:pt>
                <c:pt idx="1658">
                  <c:v>1710</c:v>
                </c:pt>
                <c:pt idx="1659">
                  <c:v>1705</c:v>
                </c:pt>
                <c:pt idx="1660">
                  <c:v>1700</c:v>
                </c:pt>
                <c:pt idx="1661">
                  <c:v>1695</c:v>
                </c:pt>
                <c:pt idx="1662">
                  <c:v>1690</c:v>
                </c:pt>
                <c:pt idx="1663">
                  <c:v>1685</c:v>
                </c:pt>
                <c:pt idx="1664">
                  <c:v>1680</c:v>
                </c:pt>
                <c:pt idx="1665">
                  <c:v>1675</c:v>
                </c:pt>
                <c:pt idx="1666">
                  <c:v>1670</c:v>
                </c:pt>
                <c:pt idx="1667">
                  <c:v>1665</c:v>
                </c:pt>
                <c:pt idx="1668">
                  <c:v>1660</c:v>
                </c:pt>
                <c:pt idx="1669">
                  <c:v>1655</c:v>
                </c:pt>
                <c:pt idx="1670">
                  <c:v>1650</c:v>
                </c:pt>
                <c:pt idx="1671">
                  <c:v>1645</c:v>
                </c:pt>
                <c:pt idx="1672">
                  <c:v>1640</c:v>
                </c:pt>
                <c:pt idx="1673">
                  <c:v>1635</c:v>
                </c:pt>
                <c:pt idx="1674">
                  <c:v>1630</c:v>
                </c:pt>
                <c:pt idx="1675">
                  <c:v>1625</c:v>
                </c:pt>
                <c:pt idx="1676">
                  <c:v>1620</c:v>
                </c:pt>
                <c:pt idx="1677">
                  <c:v>1615</c:v>
                </c:pt>
                <c:pt idx="1678">
                  <c:v>1610</c:v>
                </c:pt>
                <c:pt idx="1679">
                  <c:v>1605</c:v>
                </c:pt>
                <c:pt idx="1680">
                  <c:v>1600</c:v>
                </c:pt>
                <c:pt idx="1681">
                  <c:v>1595</c:v>
                </c:pt>
                <c:pt idx="1682">
                  <c:v>1590</c:v>
                </c:pt>
                <c:pt idx="1683">
                  <c:v>1585</c:v>
                </c:pt>
                <c:pt idx="1684">
                  <c:v>1580</c:v>
                </c:pt>
                <c:pt idx="1685">
                  <c:v>1575</c:v>
                </c:pt>
                <c:pt idx="1686">
                  <c:v>1570</c:v>
                </c:pt>
                <c:pt idx="1687">
                  <c:v>1565</c:v>
                </c:pt>
                <c:pt idx="1688">
                  <c:v>1560</c:v>
                </c:pt>
                <c:pt idx="1689">
                  <c:v>1555</c:v>
                </c:pt>
                <c:pt idx="1690">
                  <c:v>1550</c:v>
                </c:pt>
                <c:pt idx="1691">
                  <c:v>1545</c:v>
                </c:pt>
                <c:pt idx="1692">
                  <c:v>1540</c:v>
                </c:pt>
                <c:pt idx="1693">
                  <c:v>1535</c:v>
                </c:pt>
                <c:pt idx="1694">
                  <c:v>1530</c:v>
                </c:pt>
                <c:pt idx="1695">
                  <c:v>1525</c:v>
                </c:pt>
                <c:pt idx="1696">
                  <c:v>1520</c:v>
                </c:pt>
                <c:pt idx="1697">
                  <c:v>1515</c:v>
                </c:pt>
                <c:pt idx="1698">
                  <c:v>1510</c:v>
                </c:pt>
                <c:pt idx="1699">
                  <c:v>1505</c:v>
                </c:pt>
                <c:pt idx="1700">
                  <c:v>1500</c:v>
                </c:pt>
                <c:pt idx="1701">
                  <c:v>1495</c:v>
                </c:pt>
                <c:pt idx="1702">
                  <c:v>1490</c:v>
                </c:pt>
                <c:pt idx="1703">
                  <c:v>1485</c:v>
                </c:pt>
                <c:pt idx="1704">
                  <c:v>1480</c:v>
                </c:pt>
                <c:pt idx="1705">
                  <c:v>1475</c:v>
                </c:pt>
                <c:pt idx="1706">
                  <c:v>1470</c:v>
                </c:pt>
                <c:pt idx="1707">
                  <c:v>1465</c:v>
                </c:pt>
                <c:pt idx="1708">
                  <c:v>1460</c:v>
                </c:pt>
                <c:pt idx="1709">
                  <c:v>1455</c:v>
                </c:pt>
                <c:pt idx="1710">
                  <c:v>1450</c:v>
                </c:pt>
                <c:pt idx="1711">
                  <c:v>1445</c:v>
                </c:pt>
                <c:pt idx="1712">
                  <c:v>1440</c:v>
                </c:pt>
                <c:pt idx="1713">
                  <c:v>1435</c:v>
                </c:pt>
                <c:pt idx="1714">
                  <c:v>1430</c:v>
                </c:pt>
                <c:pt idx="1715">
                  <c:v>1425</c:v>
                </c:pt>
                <c:pt idx="1716">
                  <c:v>1420</c:v>
                </c:pt>
                <c:pt idx="1717">
                  <c:v>1415</c:v>
                </c:pt>
                <c:pt idx="1718">
                  <c:v>1410</c:v>
                </c:pt>
                <c:pt idx="1719">
                  <c:v>1405</c:v>
                </c:pt>
                <c:pt idx="1720">
                  <c:v>1400</c:v>
                </c:pt>
                <c:pt idx="1721">
                  <c:v>1395</c:v>
                </c:pt>
                <c:pt idx="1722">
                  <c:v>1390</c:v>
                </c:pt>
                <c:pt idx="1723">
                  <c:v>1385</c:v>
                </c:pt>
                <c:pt idx="1724">
                  <c:v>1380</c:v>
                </c:pt>
                <c:pt idx="1725">
                  <c:v>1375</c:v>
                </c:pt>
                <c:pt idx="1726">
                  <c:v>1370</c:v>
                </c:pt>
                <c:pt idx="1727">
                  <c:v>1365</c:v>
                </c:pt>
                <c:pt idx="1728">
                  <c:v>1360</c:v>
                </c:pt>
                <c:pt idx="1729">
                  <c:v>1355</c:v>
                </c:pt>
                <c:pt idx="1730">
                  <c:v>1350</c:v>
                </c:pt>
                <c:pt idx="1731">
                  <c:v>1345</c:v>
                </c:pt>
                <c:pt idx="1732">
                  <c:v>1340</c:v>
                </c:pt>
                <c:pt idx="1733">
                  <c:v>1335</c:v>
                </c:pt>
                <c:pt idx="1734">
                  <c:v>1330</c:v>
                </c:pt>
                <c:pt idx="1735">
                  <c:v>1325</c:v>
                </c:pt>
                <c:pt idx="1736">
                  <c:v>1320</c:v>
                </c:pt>
                <c:pt idx="1737">
                  <c:v>1315</c:v>
                </c:pt>
                <c:pt idx="1738">
                  <c:v>1310</c:v>
                </c:pt>
                <c:pt idx="1739">
                  <c:v>1305</c:v>
                </c:pt>
                <c:pt idx="1740">
                  <c:v>1300</c:v>
                </c:pt>
                <c:pt idx="1741">
                  <c:v>1295</c:v>
                </c:pt>
                <c:pt idx="1742">
                  <c:v>1290</c:v>
                </c:pt>
                <c:pt idx="1743">
                  <c:v>1285</c:v>
                </c:pt>
                <c:pt idx="1744">
                  <c:v>1280</c:v>
                </c:pt>
                <c:pt idx="1745">
                  <c:v>1275</c:v>
                </c:pt>
                <c:pt idx="1746">
                  <c:v>1270</c:v>
                </c:pt>
                <c:pt idx="1747">
                  <c:v>1265</c:v>
                </c:pt>
                <c:pt idx="1748">
                  <c:v>1260</c:v>
                </c:pt>
                <c:pt idx="1749">
                  <c:v>1255</c:v>
                </c:pt>
                <c:pt idx="1750">
                  <c:v>1250</c:v>
                </c:pt>
                <c:pt idx="1751">
                  <c:v>1245</c:v>
                </c:pt>
                <c:pt idx="1752">
                  <c:v>1240</c:v>
                </c:pt>
                <c:pt idx="1753">
                  <c:v>1235</c:v>
                </c:pt>
                <c:pt idx="1754">
                  <c:v>1230</c:v>
                </c:pt>
                <c:pt idx="1755">
                  <c:v>1225</c:v>
                </c:pt>
                <c:pt idx="1756">
                  <c:v>1220</c:v>
                </c:pt>
                <c:pt idx="1757">
                  <c:v>1215</c:v>
                </c:pt>
                <c:pt idx="1758">
                  <c:v>1210</c:v>
                </c:pt>
                <c:pt idx="1759">
                  <c:v>1205</c:v>
                </c:pt>
                <c:pt idx="1760">
                  <c:v>1200</c:v>
                </c:pt>
                <c:pt idx="1761">
                  <c:v>1195</c:v>
                </c:pt>
                <c:pt idx="1762">
                  <c:v>1190</c:v>
                </c:pt>
                <c:pt idx="1763">
                  <c:v>1185</c:v>
                </c:pt>
                <c:pt idx="1764">
                  <c:v>1180</c:v>
                </c:pt>
                <c:pt idx="1765">
                  <c:v>1175</c:v>
                </c:pt>
                <c:pt idx="1766">
                  <c:v>1170</c:v>
                </c:pt>
                <c:pt idx="1767">
                  <c:v>1165</c:v>
                </c:pt>
                <c:pt idx="1768">
                  <c:v>1160</c:v>
                </c:pt>
                <c:pt idx="1769">
                  <c:v>1155</c:v>
                </c:pt>
                <c:pt idx="1770">
                  <c:v>1150</c:v>
                </c:pt>
                <c:pt idx="1771">
                  <c:v>1145</c:v>
                </c:pt>
                <c:pt idx="1772">
                  <c:v>1140</c:v>
                </c:pt>
                <c:pt idx="1773">
                  <c:v>1135</c:v>
                </c:pt>
                <c:pt idx="1774">
                  <c:v>1130</c:v>
                </c:pt>
                <c:pt idx="1775">
                  <c:v>1125</c:v>
                </c:pt>
                <c:pt idx="1776">
                  <c:v>1120</c:v>
                </c:pt>
                <c:pt idx="1777">
                  <c:v>1115</c:v>
                </c:pt>
                <c:pt idx="1778">
                  <c:v>1110</c:v>
                </c:pt>
                <c:pt idx="1779">
                  <c:v>1105</c:v>
                </c:pt>
                <c:pt idx="1780">
                  <c:v>1100</c:v>
                </c:pt>
                <c:pt idx="1781">
                  <c:v>1095</c:v>
                </c:pt>
                <c:pt idx="1782">
                  <c:v>1090</c:v>
                </c:pt>
                <c:pt idx="1783">
                  <c:v>1085</c:v>
                </c:pt>
                <c:pt idx="1784">
                  <c:v>1080</c:v>
                </c:pt>
                <c:pt idx="1785">
                  <c:v>1075</c:v>
                </c:pt>
                <c:pt idx="1786">
                  <c:v>1070</c:v>
                </c:pt>
                <c:pt idx="1787">
                  <c:v>1065</c:v>
                </c:pt>
                <c:pt idx="1788">
                  <c:v>1060</c:v>
                </c:pt>
                <c:pt idx="1789">
                  <c:v>1055</c:v>
                </c:pt>
                <c:pt idx="1790">
                  <c:v>1050</c:v>
                </c:pt>
                <c:pt idx="1791">
                  <c:v>1045</c:v>
                </c:pt>
                <c:pt idx="1792">
                  <c:v>1040</c:v>
                </c:pt>
                <c:pt idx="1793">
                  <c:v>1035</c:v>
                </c:pt>
                <c:pt idx="1794">
                  <c:v>1030</c:v>
                </c:pt>
                <c:pt idx="1795">
                  <c:v>1025</c:v>
                </c:pt>
                <c:pt idx="1796">
                  <c:v>1020</c:v>
                </c:pt>
                <c:pt idx="1797">
                  <c:v>1015</c:v>
                </c:pt>
                <c:pt idx="1798">
                  <c:v>1010</c:v>
                </c:pt>
                <c:pt idx="1799">
                  <c:v>1005</c:v>
                </c:pt>
                <c:pt idx="1800">
                  <c:v>1000</c:v>
                </c:pt>
                <c:pt idx="1801">
                  <c:v>995</c:v>
                </c:pt>
                <c:pt idx="1802">
                  <c:v>990</c:v>
                </c:pt>
                <c:pt idx="1803">
                  <c:v>985</c:v>
                </c:pt>
                <c:pt idx="1804">
                  <c:v>980</c:v>
                </c:pt>
                <c:pt idx="1805">
                  <c:v>975</c:v>
                </c:pt>
                <c:pt idx="1806">
                  <c:v>970</c:v>
                </c:pt>
                <c:pt idx="1807">
                  <c:v>965</c:v>
                </c:pt>
                <c:pt idx="1808">
                  <c:v>960</c:v>
                </c:pt>
                <c:pt idx="1809">
                  <c:v>955</c:v>
                </c:pt>
                <c:pt idx="1810">
                  <c:v>950</c:v>
                </c:pt>
                <c:pt idx="1811">
                  <c:v>945</c:v>
                </c:pt>
                <c:pt idx="1812">
                  <c:v>940</c:v>
                </c:pt>
                <c:pt idx="1813">
                  <c:v>935</c:v>
                </c:pt>
                <c:pt idx="1814">
                  <c:v>930</c:v>
                </c:pt>
                <c:pt idx="1815">
                  <c:v>925</c:v>
                </c:pt>
                <c:pt idx="1816">
                  <c:v>920</c:v>
                </c:pt>
                <c:pt idx="1817">
                  <c:v>915</c:v>
                </c:pt>
                <c:pt idx="1818">
                  <c:v>910</c:v>
                </c:pt>
                <c:pt idx="1819">
                  <c:v>905</c:v>
                </c:pt>
                <c:pt idx="1820">
                  <c:v>900</c:v>
                </c:pt>
                <c:pt idx="1821">
                  <c:v>895</c:v>
                </c:pt>
                <c:pt idx="1822">
                  <c:v>890</c:v>
                </c:pt>
                <c:pt idx="1823">
                  <c:v>885</c:v>
                </c:pt>
                <c:pt idx="1824">
                  <c:v>880</c:v>
                </c:pt>
                <c:pt idx="1825">
                  <c:v>875</c:v>
                </c:pt>
                <c:pt idx="1826">
                  <c:v>870</c:v>
                </c:pt>
                <c:pt idx="1827">
                  <c:v>865</c:v>
                </c:pt>
                <c:pt idx="1828">
                  <c:v>860</c:v>
                </c:pt>
                <c:pt idx="1829">
                  <c:v>855</c:v>
                </c:pt>
                <c:pt idx="1830">
                  <c:v>850</c:v>
                </c:pt>
                <c:pt idx="1831">
                  <c:v>845</c:v>
                </c:pt>
                <c:pt idx="1832">
                  <c:v>840</c:v>
                </c:pt>
                <c:pt idx="1833">
                  <c:v>835</c:v>
                </c:pt>
                <c:pt idx="1834">
                  <c:v>830</c:v>
                </c:pt>
                <c:pt idx="1835">
                  <c:v>825</c:v>
                </c:pt>
                <c:pt idx="1836">
                  <c:v>820</c:v>
                </c:pt>
                <c:pt idx="1837">
                  <c:v>815</c:v>
                </c:pt>
                <c:pt idx="1838">
                  <c:v>810</c:v>
                </c:pt>
                <c:pt idx="1839">
                  <c:v>805</c:v>
                </c:pt>
                <c:pt idx="1840">
                  <c:v>800</c:v>
                </c:pt>
                <c:pt idx="1841">
                  <c:v>795</c:v>
                </c:pt>
                <c:pt idx="1842">
                  <c:v>790</c:v>
                </c:pt>
                <c:pt idx="1843">
                  <c:v>785</c:v>
                </c:pt>
                <c:pt idx="1844">
                  <c:v>780</c:v>
                </c:pt>
                <c:pt idx="1845">
                  <c:v>775</c:v>
                </c:pt>
                <c:pt idx="1846">
                  <c:v>770</c:v>
                </c:pt>
                <c:pt idx="1847">
                  <c:v>765</c:v>
                </c:pt>
                <c:pt idx="1848">
                  <c:v>760</c:v>
                </c:pt>
                <c:pt idx="1849">
                  <c:v>755</c:v>
                </c:pt>
                <c:pt idx="1850">
                  <c:v>750</c:v>
                </c:pt>
                <c:pt idx="1851">
                  <c:v>745</c:v>
                </c:pt>
                <c:pt idx="1852">
                  <c:v>740</c:v>
                </c:pt>
                <c:pt idx="1853">
                  <c:v>735</c:v>
                </c:pt>
                <c:pt idx="1854">
                  <c:v>730</c:v>
                </c:pt>
                <c:pt idx="1855">
                  <c:v>725</c:v>
                </c:pt>
                <c:pt idx="1856">
                  <c:v>720</c:v>
                </c:pt>
                <c:pt idx="1857">
                  <c:v>715</c:v>
                </c:pt>
                <c:pt idx="1858">
                  <c:v>710</c:v>
                </c:pt>
                <c:pt idx="1859">
                  <c:v>705</c:v>
                </c:pt>
                <c:pt idx="1860">
                  <c:v>700</c:v>
                </c:pt>
                <c:pt idx="1861">
                  <c:v>695</c:v>
                </c:pt>
                <c:pt idx="1862">
                  <c:v>690</c:v>
                </c:pt>
                <c:pt idx="1863">
                  <c:v>685</c:v>
                </c:pt>
                <c:pt idx="1864">
                  <c:v>680</c:v>
                </c:pt>
                <c:pt idx="1865">
                  <c:v>675</c:v>
                </c:pt>
                <c:pt idx="1866">
                  <c:v>670</c:v>
                </c:pt>
                <c:pt idx="1867">
                  <c:v>665</c:v>
                </c:pt>
                <c:pt idx="1868">
                  <c:v>660</c:v>
                </c:pt>
                <c:pt idx="1869">
                  <c:v>655</c:v>
                </c:pt>
                <c:pt idx="1870">
                  <c:v>650</c:v>
                </c:pt>
                <c:pt idx="1871">
                  <c:v>645</c:v>
                </c:pt>
                <c:pt idx="1872">
                  <c:v>640</c:v>
                </c:pt>
                <c:pt idx="1873">
                  <c:v>635</c:v>
                </c:pt>
                <c:pt idx="1874">
                  <c:v>630</c:v>
                </c:pt>
                <c:pt idx="1875">
                  <c:v>625</c:v>
                </c:pt>
                <c:pt idx="1876">
                  <c:v>620</c:v>
                </c:pt>
                <c:pt idx="1877">
                  <c:v>615</c:v>
                </c:pt>
                <c:pt idx="1878">
                  <c:v>610</c:v>
                </c:pt>
                <c:pt idx="1879">
                  <c:v>605</c:v>
                </c:pt>
                <c:pt idx="1880">
                  <c:v>600</c:v>
                </c:pt>
                <c:pt idx="1881">
                  <c:v>595</c:v>
                </c:pt>
                <c:pt idx="1882">
                  <c:v>590</c:v>
                </c:pt>
                <c:pt idx="1883">
                  <c:v>585</c:v>
                </c:pt>
                <c:pt idx="1884">
                  <c:v>580</c:v>
                </c:pt>
                <c:pt idx="1885">
                  <c:v>575</c:v>
                </c:pt>
                <c:pt idx="1886">
                  <c:v>570</c:v>
                </c:pt>
                <c:pt idx="1887">
                  <c:v>565</c:v>
                </c:pt>
                <c:pt idx="1888">
                  <c:v>560</c:v>
                </c:pt>
                <c:pt idx="1889">
                  <c:v>555</c:v>
                </c:pt>
                <c:pt idx="1890">
                  <c:v>550</c:v>
                </c:pt>
                <c:pt idx="1891">
                  <c:v>545</c:v>
                </c:pt>
                <c:pt idx="1892">
                  <c:v>540</c:v>
                </c:pt>
                <c:pt idx="1893">
                  <c:v>535</c:v>
                </c:pt>
                <c:pt idx="1894">
                  <c:v>530</c:v>
                </c:pt>
                <c:pt idx="1895">
                  <c:v>525</c:v>
                </c:pt>
                <c:pt idx="1896">
                  <c:v>520</c:v>
                </c:pt>
                <c:pt idx="1897">
                  <c:v>515</c:v>
                </c:pt>
                <c:pt idx="1898">
                  <c:v>510</c:v>
                </c:pt>
                <c:pt idx="1899">
                  <c:v>505</c:v>
                </c:pt>
                <c:pt idx="1900">
                  <c:v>500</c:v>
                </c:pt>
                <c:pt idx="1901">
                  <c:v>495</c:v>
                </c:pt>
                <c:pt idx="1902">
                  <c:v>490</c:v>
                </c:pt>
                <c:pt idx="1903">
                  <c:v>485</c:v>
                </c:pt>
                <c:pt idx="1904">
                  <c:v>480</c:v>
                </c:pt>
                <c:pt idx="1905">
                  <c:v>475</c:v>
                </c:pt>
                <c:pt idx="1906">
                  <c:v>470</c:v>
                </c:pt>
                <c:pt idx="1907">
                  <c:v>465</c:v>
                </c:pt>
                <c:pt idx="1908">
                  <c:v>460</c:v>
                </c:pt>
                <c:pt idx="1909">
                  <c:v>455</c:v>
                </c:pt>
                <c:pt idx="1910">
                  <c:v>450</c:v>
                </c:pt>
                <c:pt idx="1911">
                  <c:v>445</c:v>
                </c:pt>
                <c:pt idx="1912">
                  <c:v>440</c:v>
                </c:pt>
                <c:pt idx="1913">
                  <c:v>435</c:v>
                </c:pt>
                <c:pt idx="1914">
                  <c:v>430</c:v>
                </c:pt>
                <c:pt idx="1915">
                  <c:v>425</c:v>
                </c:pt>
                <c:pt idx="1916">
                  <c:v>420</c:v>
                </c:pt>
                <c:pt idx="1917">
                  <c:v>415</c:v>
                </c:pt>
                <c:pt idx="1918">
                  <c:v>410</c:v>
                </c:pt>
                <c:pt idx="1919">
                  <c:v>405</c:v>
                </c:pt>
                <c:pt idx="1920">
                  <c:v>400</c:v>
                </c:pt>
                <c:pt idx="1921">
                  <c:v>395</c:v>
                </c:pt>
                <c:pt idx="1922">
                  <c:v>390</c:v>
                </c:pt>
                <c:pt idx="1923">
                  <c:v>385</c:v>
                </c:pt>
                <c:pt idx="1924">
                  <c:v>380</c:v>
                </c:pt>
                <c:pt idx="1925">
                  <c:v>375</c:v>
                </c:pt>
                <c:pt idx="1926">
                  <c:v>370</c:v>
                </c:pt>
                <c:pt idx="1927">
                  <c:v>365</c:v>
                </c:pt>
                <c:pt idx="1928">
                  <c:v>360</c:v>
                </c:pt>
                <c:pt idx="1929">
                  <c:v>355</c:v>
                </c:pt>
                <c:pt idx="1930">
                  <c:v>350</c:v>
                </c:pt>
                <c:pt idx="1931">
                  <c:v>345</c:v>
                </c:pt>
                <c:pt idx="1932">
                  <c:v>340</c:v>
                </c:pt>
                <c:pt idx="1933">
                  <c:v>335</c:v>
                </c:pt>
                <c:pt idx="1934">
                  <c:v>330</c:v>
                </c:pt>
                <c:pt idx="1935">
                  <c:v>325</c:v>
                </c:pt>
                <c:pt idx="1936">
                  <c:v>320</c:v>
                </c:pt>
                <c:pt idx="1937">
                  <c:v>315</c:v>
                </c:pt>
                <c:pt idx="1938">
                  <c:v>310</c:v>
                </c:pt>
                <c:pt idx="1939">
                  <c:v>305</c:v>
                </c:pt>
                <c:pt idx="1940">
                  <c:v>300</c:v>
                </c:pt>
                <c:pt idx="1941">
                  <c:v>295</c:v>
                </c:pt>
                <c:pt idx="1942">
                  <c:v>290</c:v>
                </c:pt>
                <c:pt idx="1943">
                  <c:v>285</c:v>
                </c:pt>
                <c:pt idx="1944">
                  <c:v>280</c:v>
                </c:pt>
                <c:pt idx="1945">
                  <c:v>275</c:v>
                </c:pt>
                <c:pt idx="1946">
                  <c:v>270</c:v>
                </c:pt>
                <c:pt idx="1947">
                  <c:v>265</c:v>
                </c:pt>
                <c:pt idx="1948">
                  <c:v>260</c:v>
                </c:pt>
                <c:pt idx="1949">
                  <c:v>255</c:v>
                </c:pt>
                <c:pt idx="1950">
                  <c:v>250</c:v>
                </c:pt>
                <c:pt idx="1951">
                  <c:v>245</c:v>
                </c:pt>
                <c:pt idx="1952">
                  <c:v>240</c:v>
                </c:pt>
                <c:pt idx="1953">
                  <c:v>235</c:v>
                </c:pt>
                <c:pt idx="1954">
                  <c:v>230</c:v>
                </c:pt>
                <c:pt idx="1955">
                  <c:v>225</c:v>
                </c:pt>
                <c:pt idx="1956">
                  <c:v>220</c:v>
                </c:pt>
                <c:pt idx="1957">
                  <c:v>215</c:v>
                </c:pt>
                <c:pt idx="1958">
                  <c:v>210</c:v>
                </c:pt>
                <c:pt idx="1959">
                  <c:v>205</c:v>
                </c:pt>
                <c:pt idx="1960">
                  <c:v>200</c:v>
                </c:pt>
                <c:pt idx="1961">
                  <c:v>195</c:v>
                </c:pt>
                <c:pt idx="1962">
                  <c:v>190</c:v>
                </c:pt>
                <c:pt idx="1963">
                  <c:v>185</c:v>
                </c:pt>
                <c:pt idx="1964">
                  <c:v>180</c:v>
                </c:pt>
                <c:pt idx="1965">
                  <c:v>175</c:v>
                </c:pt>
                <c:pt idx="1966">
                  <c:v>170</c:v>
                </c:pt>
                <c:pt idx="1967">
                  <c:v>165</c:v>
                </c:pt>
                <c:pt idx="1968">
                  <c:v>160</c:v>
                </c:pt>
                <c:pt idx="1969">
                  <c:v>155</c:v>
                </c:pt>
                <c:pt idx="1970">
                  <c:v>150</c:v>
                </c:pt>
                <c:pt idx="1971">
                  <c:v>145</c:v>
                </c:pt>
                <c:pt idx="1972">
                  <c:v>140</c:v>
                </c:pt>
                <c:pt idx="1973">
                  <c:v>135</c:v>
                </c:pt>
                <c:pt idx="1974">
                  <c:v>130</c:v>
                </c:pt>
                <c:pt idx="1975">
                  <c:v>125</c:v>
                </c:pt>
                <c:pt idx="1976">
                  <c:v>120</c:v>
                </c:pt>
                <c:pt idx="1977">
                  <c:v>115</c:v>
                </c:pt>
                <c:pt idx="1978">
                  <c:v>110</c:v>
                </c:pt>
                <c:pt idx="1979">
                  <c:v>105</c:v>
                </c:pt>
                <c:pt idx="1980">
                  <c:v>100</c:v>
                </c:pt>
                <c:pt idx="1981">
                  <c:v>95</c:v>
                </c:pt>
                <c:pt idx="1982">
                  <c:v>90</c:v>
                </c:pt>
                <c:pt idx="1983">
                  <c:v>85</c:v>
                </c:pt>
                <c:pt idx="1984">
                  <c:v>80</c:v>
                </c:pt>
                <c:pt idx="1985">
                  <c:v>75</c:v>
                </c:pt>
                <c:pt idx="1986">
                  <c:v>70</c:v>
                </c:pt>
                <c:pt idx="1987">
                  <c:v>65</c:v>
                </c:pt>
                <c:pt idx="1988">
                  <c:v>60</c:v>
                </c:pt>
                <c:pt idx="1989">
                  <c:v>55</c:v>
                </c:pt>
                <c:pt idx="1990">
                  <c:v>50</c:v>
                </c:pt>
                <c:pt idx="1991">
                  <c:v>45</c:v>
                </c:pt>
                <c:pt idx="1992">
                  <c:v>40</c:v>
                </c:pt>
                <c:pt idx="1993">
                  <c:v>35</c:v>
                </c:pt>
                <c:pt idx="1994">
                  <c:v>30</c:v>
                </c:pt>
                <c:pt idx="1995">
                  <c:v>25</c:v>
                </c:pt>
                <c:pt idx="1996">
                  <c:v>20</c:v>
                </c:pt>
                <c:pt idx="1997">
                  <c:v>15</c:v>
                </c:pt>
                <c:pt idx="1998">
                  <c:v>10</c:v>
                </c:pt>
                <c:pt idx="1999">
                  <c:v>5</c:v>
                </c:pt>
                <c:pt idx="2000">
                  <c:v>0</c:v>
                </c:pt>
              </c:numCache>
            </c:numRef>
          </c:xVal>
          <c:yVal>
            <c:numRef>
              <c:f>'dati calibrazione'!#REF!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6632"/>
        <c:axId val="452950160"/>
      </c:scatterChart>
      <c:valAx>
        <c:axId val="45294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50160"/>
        <c:crosses val="autoZero"/>
        <c:crossBetween val="midCat"/>
      </c:valAx>
      <c:valAx>
        <c:axId val="4529501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differenze tra date calikbrate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52946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35830359729791766"/>
                  <c:y val="-5.0785961937139981E-2"/>
                </c:manualLayout>
              </c:layout>
              <c:numFmt formatCode="General" sourceLinked="0"/>
            </c:trendlineLbl>
          </c:trendline>
          <c:xVal>
            <c:numRef>
              <c:f>'dati calibrazione'!$A$1302:$A$3302</c:f>
              <c:numCache>
                <c:formatCode>General</c:formatCode>
                <c:ptCount val="2001"/>
                <c:pt idx="0">
                  <c:v>10000</c:v>
                </c:pt>
                <c:pt idx="1">
                  <c:v>9995</c:v>
                </c:pt>
                <c:pt idx="2">
                  <c:v>9990</c:v>
                </c:pt>
                <c:pt idx="3">
                  <c:v>9985</c:v>
                </c:pt>
                <c:pt idx="4">
                  <c:v>9980</c:v>
                </c:pt>
                <c:pt idx="5">
                  <c:v>9975</c:v>
                </c:pt>
                <c:pt idx="6">
                  <c:v>9970</c:v>
                </c:pt>
                <c:pt idx="7">
                  <c:v>9965</c:v>
                </c:pt>
                <c:pt idx="8">
                  <c:v>9960</c:v>
                </c:pt>
                <c:pt idx="9">
                  <c:v>9955</c:v>
                </c:pt>
                <c:pt idx="10">
                  <c:v>9950</c:v>
                </c:pt>
                <c:pt idx="11">
                  <c:v>9945</c:v>
                </c:pt>
                <c:pt idx="12">
                  <c:v>9940</c:v>
                </c:pt>
                <c:pt idx="13">
                  <c:v>9935</c:v>
                </c:pt>
                <c:pt idx="14">
                  <c:v>9930</c:v>
                </c:pt>
                <c:pt idx="15">
                  <c:v>9925</c:v>
                </c:pt>
                <c:pt idx="16">
                  <c:v>9920</c:v>
                </c:pt>
                <c:pt idx="17">
                  <c:v>9915</c:v>
                </c:pt>
                <c:pt idx="18">
                  <c:v>9910</c:v>
                </c:pt>
                <c:pt idx="19">
                  <c:v>9905</c:v>
                </c:pt>
                <c:pt idx="20">
                  <c:v>9900</c:v>
                </c:pt>
                <c:pt idx="21">
                  <c:v>9895</c:v>
                </c:pt>
                <c:pt idx="22">
                  <c:v>9890</c:v>
                </c:pt>
                <c:pt idx="23">
                  <c:v>9885</c:v>
                </c:pt>
                <c:pt idx="24">
                  <c:v>9880</c:v>
                </c:pt>
                <c:pt idx="25">
                  <c:v>9875</c:v>
                </c:pt>
                <c:pt idx="26">
                  <c:v>9870</c:v>
                </c:pt>
                <c:pt idx="27">
                  <c:v>9865</c:v>
                </c:pt>
                <c:pt idx="28">
                  <c:v>9860</c:v>
                </c:pt>
                <c:pt idx="29">
                  <c:v>9855</c:v>
                </c:pt>
                <c:pt idx="30">
                  <c:v>9850</c:v>
                </c:pt>
                <c:pt idx="31">
                  <c:v>9845</c:v>
                </c:pt>
                <c:pt idx="32">
                  <c:v>9840</c:v>
                </c:pt>
                <c:pt idx="33">
                  <c:v>9835</c:v>
                </c:pt>
                <c:pt idx="34">
                  <c:v>9830</c:v>
                </c:pt>
                <c:pt idx="35">
                  <c:v>9825</c:v>
                </c:pt>
                <c:pt idx="36">
                  <c:v>9820</c:v>
                </c:pt>
                <c:pt idx="37">
                  <c:v>9815</c:v>
                </c:pt>
                <c:pt idx="38">
                  <c:v>9810</c:v>
                </c:pt>
                <c:pt idx="39">
                  <c:v>9805</c:v>
                </c:pt>
                <c:pt idx="40">
                  <c:v>9800</c:v>
                </c:pt>
                <c:pt idx="41">
                  <c:v>9795</c:v>
                </c:pt>
                <c:pt idx="42">
                  <c:v>9790</c:v>
                </c:pt>
                <c:pt idx="43">
                  <c:v>9785</c:v>
                </c:pt>
                <c:pt idx="44">
                  <c:v>9780</c:v>
                </c:pt>
                <c:pt idx="45">
                  <c:v>9775</c:v>
                </c:pt>
                <c:pt idx="46">
                  <c:v>9770</c:v>
                </c:pt>
                <c:pt idx="47">
                  <c:v>9765</c:v>
                </c:pt>
                <c:pt idx="48">
                  <c:v>9760</c:v>
                </c:pt>
                <c:pt idx="49">
                  <c:v>9755</c:v>
                </c:pt>
                <c:pt idx="50">
                  <c:v>9750</c:v>
                </c:pt>
                <c:pt idx="51">
                  <c:v>9745</c:v>
                </c:pt>
                <c:pt idx="52">
                  <c:v>9740</c:v>
                </c:pt>
                <c:pt idx="53">
                  <c:v>9735</c:v>
                </c:pt>
                <c:pt idx="54">
                  <c:v>9730</c:v>
                </c:pt>
                <c:pt idx="55">
                  <c:v>9725</c:v>
                </c:pt>
                <c:pt idx="56">
                  <c:v>9720</c:v>
                </c:pt>
                <c:pt idx="57">
                  <c:v>9715</c:v>
                </c:pt>
                <c:pt idx="58">
                  <c:v>9710</c:v>
                </c:pt>
                <c:pt idx="59">
                  <c:v>9705</c:v>
                </c:pt>
                <c:pt idx="60">
                  <c:v>9700</c:v>
                </c:pt>
                <c:pt idx="61">
                  <c:v>9695</c:v>
                </c:pt>
                <c:pt idx="62">
                  <c:v>9690</c:v>
                </c:pt>
                <c:pt idx="63">
                  <c:v>9685</c:v>
                </c:pt>
                <c:pt idx="64">
                  <c:v>9680</c:v>
                </c:pt>
                <c:pt idx="65">
                  <c:v>9675</c:v>
                </c:pt>
                <c:pt idx="66">
                  <c:v>9670</c:v>
                </c:pt>
                <c:pt idx="67">
                  <c:v>9665</c:v>
                </c:pt>
                <c:pt idx="68">
                  <c:v>9660</c:v>
                </c:pt>
                <c:pt idx="69">
                  <c:v>9655</c:v>
                </c:pt>
                <c:pt idx="70">
                  <c:v>9650</c:v>
                </c:pt>
                <c:pt idx="71">
                  <c:v>9645</c:v>
                </c:pt>
                <c:pt idx="72">
                  <c:v>9640</c:v>
                </c:pt>
                <c:pt idx="73">
                  <c:v>9635</c:v>
                </c:pt>
                <c:pt idx="74">
                  <c:v>9630</c:v>
                </c:pt>
                <c:pt idx="75">
                  <c:v>9625</c:v>
                </c:pt>
                <c:pt idx="76">
                  <c:v>9620</c:v>
                </c:pt>
                <c:pt idx="77">
                  <c:v>9615</c:v>
                </c:pt>
                <c:pt idx="78">
                  <c:v>9610</c:v>
                </c:pt>
                <c:pt idx="79">
                  <c:v>9605</c:v>
                </c:pt>
                <c:pt idx="80">
                  <c:v>9600</c:v>
                </c:pt>
                <c:pt idx="81">
                  <c:v>9595</c:v>
                </c:pt>
                <c:pt idx="82">
                  <c:v>9590</c:v>
                </c:pt>
                <c:pt idx="83">
                  <c:v>9585</c:v>
                </c:pt>
                <c:pt idx="84">
                  <c:v>9580</c:v>
                </c:pt>
                <c:pt idx="85">
                  <c:v>9575</c:v>
                </c:pt>
                <c:pt idx="86">
                  <c:v>9570</c:v>
                </c:pt>
                <c:pt idx="87">
                  <c:v>9565</c:v>
                </c:pt>
                <c:pt idx="88">
                  <c:v>9560</c:v>
                </c:pt>
                <c:pt idx="89">
                  <c:v>9555</c:v>
                </c:pt>
                <c:pt idx="90">
                  <c:v>9550</c:v>
                </c:pt>
                <c:pt idx="91">
                  <c:v>9545</c:v>
                </c:pt>
                <c:pt idx="92">
                  <c:v>9540</c:v>
                </c:pt>
                <c:pt idx="93">
                  <c:v>9535</c:v>
                </c:pt>
                <c:pt idx="94">
                  <c:v>9530</c:v>
                </c:pt>
                <c:pt idx="95">
                  <c:v>9525</c:v>
                </c:pt>
                <c:pt idx="96">
                  <c:v>9520</c:v>
                </c:pt>
                <c:pt idx="97">
                  <c:v>9515</c:v>
                </c:pt>
                <c:pt idx="98">
                  <c:v>9510</c:v>
                </c:pt>
                <c:pt idx="99">
                  <c:v>9505</c:v>
                </c:pt>
                <c:pt idx="100">
                  <c:v>9500</c:v>
                </c:pt>
                <c:pt idx="101">
                  <c:v>9495</c:v>
                </c:pt>
                <c:pt idx="102">
                  <c:v>9490</c:v>
                </c:pt>
                <c:pt idx="103">
                  <c:v>9485</c:v>
                </c:pt>
                <c:pt idx="104">
                  <c:v>9480</c:v>
                </c:pt>
                <c:pt idx="105">
                  <c:v>9475</c:v>
                </c:pt>
                <c:pt idx="106">
                  <c:v>9470</c:v>
                </c:pt>
                <c:pt idx="107">
                  <c:v>9465</c:v>
                </c:pt>
                <c:pt idx="108">
                  <c:v>9460</c:v>
                </c:pt>
                <c:pt idx="109">
                  <c:v>9455</c:v>
                </c:pt>
                <c:pt idx="110">
                  <c:v>9450</c:v>
                </c:pt>
                <c:pt idx="111">
                  <c:v>9445</c:v>
                </c:pt>
                <c:pt idx="112">
                  <c:v>9440</c:v>
                </c:pt>
                <c:pt idx="113">
                  <c:v>9435</c:v>
                </c:pt>
                <c:pt idx="114">
                  <c:v>9430</c:v>
                </c:pt>
                <c:pt idx="115">
                  <c:v>9425</c:v>
                </c:pt>
                <c:pt idx="116">
                  <c:v>9420</c:v>
                </c:pt>
                <c:pt idx="117">
                  <c:v>9415</c:v>
                </c:pt>
                <c:pt idx="118">
                  <c:v>9410</c:v>
                </c:pt>
                <c:pt idx="119">
                  <c:v>9405</c:v>
                </c:pt>
                <c:pt idx="120">
                  <c:v>9400</c:v>
                </c:pt>
                <c:pt idx="121">
                  <c:v>9395</c:v>
                </c:pt>
                <c:pt idx="122">
                  <c:v>9390</c:v>
                </c:pt>
                <c:pt idx="123">
                  <c:v>9385</c:v>
                </c:pt>
                <c:pt idx="124">
                  <c:v>9380</c:v>
                </c:pt>
                <c:pt idx="125">
                  <c:v>9375</c:v>
                </c:pt>
                <c:pt idx="126">
                  <c:v>9370</c:v>
                </c:pt>
                <c:pt idx="127">
                  <c:v>9365</c:v>
                </c:pt>
                <c:pt idx="128">
                  <c:v>9360</c:v>
                </c:pt>
                <c:pt idx="129">
                  <c:v>9355</c:v>
                </c:pt>
                <c:pt idx="130">
                  <c:v>9350</c:v>
                </c:pt>
                <c:pt idx="131">
                  <c:v>9345</c:v>
                </c:pt>
                <c:pt idx="132">
                  <c:v>9340</c:v>
                </c:pt>
                <c:pt idx="133">
                  <c:v>9335</c:v>
                </c:pt>
                <c:pt idx="134">
                  <c:v>9330</c:v>
                </c:pt>
                <c:pt idx="135">
                  <c:v>9325</c:v>
                </c:pt>
                <c:pt idx="136">
                  <c:v>9320</c:v>
                </c:pt>
                <c:pt idx="137">
                  <c:v>9315</c:v>
                </c:pt>
                <c:pt idx="138">
                  <c:v>9310</c:v>
                </c:pt>
                <c:pt idx="139">
                  <c:v>9305</c:v>
                </c:pt>
                <c:pt idx="140">
                  <c:v>9300</c:v>
                </c:pt>
                <c:pt idx="141">
                  <c:v>9295</c:v>
                </c:pt>
                <c:pt idx="142">
                  <c:v>9290</c:v>
                </c:pt>
                <c:pt idx="143">
                  <c:v>9285</c:v>
                </c:pt>
                <c:pt idx="144">
                  <c:v>9280</c:v>
                </c:pt>
                <c:pt idx="145">
                  <c:v>9275</c:v>
                </c:pt>
                <c:pt idx="146">
                  <c:v>9270</c:v>
                </c:pt>
                <c:pt idx="147">
                  <c:v>9265</c:v>
                </c:pt>
                <c:pt idx="148">
                  <c:v>9260</c:v>
                </c:pt>
                <c:pt idx="149">
                  <c:v>9255</c:v>
                </c:pt>
                <c:pt idx="150">
                  <c:v>9250</c:v>
                </c:pt>
                <c:pt idx="151">
                  <c:v>9245</c:v>
                </c:pt>
                <c:pt idx="152">
                  <c:v>9240</c:v>
                </c:pt>
                <c:pt idx="153">
                  <c:v>9235</c:v>
                </c:pt>
                <c:pt idx="154">
                  <c:v>9230</c:v>
                </c:pt>
                <c:pt idx="155">
                  <c:v>9225</c:v>
                </c:pt>
                <c:pt idx="156">
                  <c:v>9220</c:v>
                </c:pt>
                <c:pt idx="157">
                  <c:v>9215</c:v>
                </c:pt>
                <c:pt idx="158">
                  <c:v>9210</c:v>
                </c:pt>
                <c:pt idx="159">
                  <c:v>9205</c:v>
                </c:pt>
                <c:pt idx="160">
                  <c:v>9200</c:v>
                </c:pt>
                <c:pt idx="161">
                  <c:v>9195</c:v>
                </c:pt>
                <c:pt idx="162">
                  <c:v>9190</c:v>
                </c:pt>
                <c:pt idx="163">
                  <c:v>9185</c:v>
                </c:pt>
                <c:pt idx="164">
                  <c:v>9180</c:v>
                </c:pt>
                <c:pt idx="165">
                  <c:v>9175</c:v>
                </c:pt>
                <c:pt idx="166">
                  <c:v>9170</c:v>
                </c:pt>
                <c:pt idx="167">
                  <c:v>9165</c:v>
                </c:pt>
                <c:pt idx="168">
                  <c:v>9160</c:v>
                </c:pt>
                <c:pt idx="169">
                  <c:v>9155</c:v>
                </c:pt>
                <c:pt idx="170">
                  <c:v>9150</c:v>
                </c:pt>
                <c:pt idx="171">
                  <c:v>9145</c:v>
                </c:pt>
                <c:pt idx="172">
                  <c:v>9140</c:v>
                </c:pt>
                <c:pt idx="173">
                  <c:v>9135</c:v>
                </c:pt>
                <c:pt idx="174">
                  <c:v>9130</c:v>
                </c:pt>
                <c:pt idx="175">
                  <c:v>9125</c:v>
                </c:pt>
                <c:pt idx="176">
                  <c:v>9120</c:v>
                </c:pt>
                <c:pt idx="177">
                  <c:v>9115</c:v>
                </c:pt>
                <c:pt idx="178">
                  <c:v>9110</c:v>
                </c:pt>
                <c:pt idx="179">
                  <c:v>9105</c:v>
                </c:pt>
                <c:pt idx="180">
                  <c:v>9100</c:v>
                </c:pt>
                <c:pt idx="181">
                  <c:v>9095</c:v>
                </c:pt>
                <c:pt idx="182">
                  <c:v>9090</c:v>
                </c:pt>
                <c:pt idx="183">
                  <c:v>9085</c:v>
                </c:pt>
                <c:pt idx="184">
                  <c:v>9080</c:v>
                </c:pt>
                <c:pt idx="185">
                  <c:v>9075</c:v>
                </c:pt>
                <c:pt idx="186">
                  <c:v>9070</c:v>
                </c:pt>
                <c:pt idx="187">
                  <c:v>9065</c:v>
                </c:pt>
                <c:pt idx="188">
                  <c:v>9060</c:v>
                </c:pt>
                <c:pt idx="189">
                  <c:v>9055</c:v>
                </c:pt>
                <c:pt idx="190">
                  <c:v>9050</c:v>
                </c:pt>
                <c:pt idx="191">
                  <c:v>9045</c:v>
                </c:pt>
                <c:pt idx="192">
                  <c:v>9040</c:v>
                </c:pt>
                <c:pt idx="193">
                  <c:v>9035</c:v>
                </c:pt>
                <c:pt idx="194">
                  <c:v>9030</c:v>
                </c:pt>
                <c:pt idx="195">
                  <c:v>9025</c:v>
                </c:pt>
                <c:pt idx="196">
                  <c:v>9020</c:v>
                </c:pt>
                <c:pt idx="197">
                  <c:v>9015</c:v>
                </c:pt>
                <c:pt idx="198">
                  <c:v>9010</c:v>
                </c:pt>
                <c:pt idx="199">
                  <c:v>9005</c:v>
                </c:pt>
                <c:pt idx="200">
                  <c:v>9000</c:v>
                </c:pt>
                <c:pt idx="201">
                  <c:v>8995</c:v>
                </c:pt>
                <c:pt idx="202">
                  <c:v>8990</c:v>
                </c:pt>
                <c:pt idx="203">
                  <c:v>8985</c:v>
                </c:pt>
                <c:pt idx="204">
                  <c:v>8980</c:v>
                </c:pt>
                <c:pt idx="205">
                  <c:v>8975</c:v>
                </c:pt>
                <c:pt idx="206">
                  <c:v>8970</c:v>
                </c:pt>
                <c:pt idx="207">
                  <c:v>8965</c:v>
                </c:pt>
                <c:pt idx="208">
                  <c:v>8960</c:v>
                </c:pt>
                <c:pt idx="209">
                  <c:v>8955</c:v>
                </c:pt>
                <c:pt idx="210">
                  <c:v>8950</c:v>
                </c:pt>
                <c:pt idx="211">
                  <c:v>8945</c:v>
                </c:pt>
                <c:pt idx="212">
                  <c:v>8940</c:v>
                </c:pt>
                <c:pt idx="213">
                  <c:v>8935</c:v>
                </c:pt>
                <c:pt idx="214">
                  <c:v>8930</c:v>
                </c:pt>
                <c:pt idx="215">
                  <c:v>8925</c:v>
                </c:pt>
                <c:pt idx="216">
                  <c:v>8920</c:v>
                </c:pt>
                <c:pt idx="217">
                  <c:v>8915</c:v>
                </c:pt>
                <c:pt idx="218">
                  <c:v>8910</c:v>
                </c:pt>
                <c:pt idx="219">
                  <c:v>8905</c:v>
                </c:pt>
                <c:pt idx="220">
                  <c:v>8900</c:v>
                </c:pt>
                <c:pt idx="221">
                  <c:v>8895</c:v>
                </c:pt>
                <c:pt idx="222">
                  <c:v>8890</c:v>
                </c:pt>
                <c:pt idx="223">
                  <c:v>8885</c:v>
                </c:pt>
                <c:pt idx="224">
                  <c:v>8880</c:v>
                </c:pt>
                <c:pt idx="225">
                  <c:v>8875</c:v>
                </c:pt>
                <c:pt idx="226">
                  <c:v>8870</c:v>
                </c:pt>
                <c:pt idx="227">
                  <c:v>8865</c:v>
                </c:pt>
                <c:pt idx="228">
                  <c:v>8860</c:v>
                </c:pt>
                <c:pt idx="229">
                  <c:v>8855</c:v>
                </c:pt>
                <c:pt idx="230">
                  <c:v>8850</c:v>
                </c:pt>
                <c:pt idx="231">
                  <c:v>8845</c:v>
                </c:pt>
                <c:pt idx="232">
                  <c:v>8840</c:v>
                </c:pt>
                <c:pt idx="233">
                  <c:v>8835</c:v>
                </c:pt>
                <c:pt idx="234">
                  <c:v>8830</c:v>
                </c:pt>
                <c:pt idx="235">
                  <c:v>8825</c:v>
                </c:pt>
                <c:pt idx="236">
                  <c:v>8820</c:v>
                </c:pt>
                <c:pt idx="237">
                  <c:v>8815</c:v>
                </c:pt>
                <c:pt idx="238">
                  <c:v>8810</c:v>
                </c:pt>
                <c:pt idx="239">
                  <c:v>8805</c:v>
                </c:pt>
                <c:pt idx="240">
                  <c:v>8800</c:v>
                </c:pt>
                <c:pt idx="241">
                  <c:v>8795</c:v>
                </c:pt>
                <c:pt idx="242">
                  <c:v>8790</c:v>
                </c:pt>
                <c:pt idx="243">
                  <c:v>8785</c:v>
                </c:pt>
                <c:pt idx="244">
                  <c:v>8780</c:v>
                </c:pt>
                <c:pt idx="245">
                  <c:v>8775</c:v>
                </c:pt>
                <c:pt idx="246">
                  <c:v>8770</c:v>
                </c:pt>
                <c:pt idx="247">
                  <c:v>8765</c:v>
                </c:pt>
                <c:pt idx="248">
                  <c:v>8760</c:v>
                </c:pt>
                <c:pt idx="249">
                  <c:v>8755</c:v>
                </c:pt>
                <c:pt idx="250">
                  <c:v>8750</c:v>
                </c:pt>
                <c:pt idx="251">
                  <c:v>8745</c:v>
                </c:pt>
                <c:pt idx="252">
                  <c:v>8740</c:v>
                </c:pt>
                <c:pt idx="253">
                  <c:v>8735</c:v>
                </c:pt>
                <c:pt idx="254">
                  <c:v>8730</c:v>
                </c:pt>
                <c:pt idx="255">
                  <c:v>8725</c:v>
                </c:pt>
                <c:pt idx="256">
                  <c:v>8720</c:v>
                </c:pt>
                <c:pt idx="257">
                  <c:v>8715</c:v>
                </c:pt>
                <c:pt idx="258">
                  <c:v>8710</c:v>
                </c:pt>
                <c:pt idx="259">
                  <c:v>8705</c:v>
                </c:pt>
                <c:pt idx="260">
                  <c:v>8700</c:v>
                </c:pt>
                <c:pt idx="261">
                  <c:v>8695</c:v>
                </c:pt>
                <c:pt idx="262">
                  <c:v>8690</c:v>
                </c:pt>
                <c:pt idx="263">
                  <c:v>8685</c:v>
                </c:pt>
                <c:pt idx="264">
                  <c:v>8680</c:v>
                </c:pt>
                <c:pt idx="265">
                  <c:v>8675</c:v>
                </c:pt>
                <c:pt idx="266">
                  <c:v>8670</c:v>
                </c:pt>
                <c:pt idx="267">
                  <c:v>8665</c:v>
                </c:pt>
                <c:pt idx="268">
                  <c:v>8660</c:v>
                </c:pt>
                <c:pt idx="269">
                  <c:v>8655</c:v>
                </c:pt>
                <c:pt idx="270">
                  <c:v>8650</c:v>
                </c:pt>
                <c:pt idx="271">
                  <c:v>8645</c:v>
                </c:pt>
                <c:pt idx="272">
                  <c:v>8640</c:v>
                </c:pt>
                <c:pt idx="273">
                  <c:v>8635</c:v>
                </c:pt>
                <c:pt idx="274">
                  <c:v>8630</c:v>
                </c:pt>
                <c:pt idx="275">
                  <c:v>8625</c:v>
                </c:pt>
                <c:pt idx="276">
                  <c:v>8620</c:v>
                </c:pt>
                <c:pt idx="277">
                  <c:v>8615</c:v>
                </c:pt>
                <c:pt idx="278">
                  <c:v>8610</c:v>
                </c:pt>
                <c:pt idx="279">
                  <c:v>8605</c:v>
                </c:pt>
                <c:pt idx="280">
                  <c:v>8600</c:v>
                </c:pt>
                <c:pt idx="281">
                  <c:v>8595</c:v>
                </c:pt>
                <c:pt idx="282">
                  <c:v>8590</c:v>
                </c:pt>
                <c:pt idx="283">
                  <c:v>8585</c:v>
                </c:pt>
                <c:pt idx="284">
                  <c:v>8580</c:v>
                </c:pt>
                <c:pt idx="285">
                  <c:v>8575</c:v>
                </c:pt>
                <c:pt idx="286">
                  <c:v>8570</c:v>
                </c:pt>
                <c:pt idx="287">
                  <c:v>8565</c:v>
                </c:pt>
                <c:pt idx="288">
                  <c:v>8560</c:v>
                </c:pt>
                <c:pt idx="289">
                  <c:v>8555</c:v>
                </c:pt>
                <c:pt idx="290">
                  <c:v>8550</c:v>
                </c:pt>
                <c:pt idx="291">
                  <c:v>8545</c:v>
                </c:pt>
                <c:pt idx="292">
                  <c:v>8540</c:v>
                </c:pt>
                <c:pt idx="293">
                  <c:v>8535</c:v>
                </c:pt>
                <c:pt idx="294">
                  <c:v>8530</c:v>
                </c:pt>
                <c:pt idx="295">
                  <c:v>8525</c:v>
                </c:pt>
                <c:pt idx="296">
                  <c:v>8520</c:v>
                </c:pt>
                <c:pt idx="297">
                  <c:v>8515</c:v>
                </c:pt>
                <c:pt idx="298">
                  <c:v>8510</c:v>
                </c:pt>
                <c:pt idx="299">
                  <c:v>8505</c:v>
                </c:pt>
                <c:pt idx="300">
                  <c:v>8500</c:v>
                </c:pt>
                <c:pt idx="301">
                  <c:v>8495</c:v>
                </c:pt>
                <c:pt idx="302">
                  <c:v>8490</c:v>
                </c:pt>
                <c:pt idx="303">
                  <c:v>8485</c:v>
                </c:pt>
                <c:pt idx="304">
                  <c:v>8480</c:v>
                </c:pt>
                <c:pt idx="305">
                  <c:v>8475</c:v>
                </c:pt>
                <c:pt idx="306">
                  <c:v>8470</c:v>
                </c:pt>
                <c:pt idx="307">
                  <c:v>8465</c:v>
                </c:pt>
                <c:pt idx="308">
                  <c:v>8460</c:v>
                </c:pt>
                <c:pt idx="309">
                  <c:v>8455</c:v>
                </c:pt>
                <c:pt idx="310">
                  <c:v>8450</c:v>
                </c:pt>
                <c:pt idx="311">
                  <c:v>8445</c:v>
                </c:pt>
                <c:pt idx="312">
                  <c:v>8440</c:v>
                </c:pt>
                <c:pt idx="313">
                  <c:v>8435</c:v>
                </c:pt>
                <c:pt idx="314">
                  <c:v>8430</c:v>
                </c:pt>
                <c:pt idx="315">
                  <c:v>8425</c:v>
                </c:pt>
                <c:pt idx="316">
                  <c:v>8420</c:v>
                </c:pt>
                <c:pt idx="317">
                  <c:v>8415</c:v>
                </c:pt>
                <c:pt idx="318">
                  <c:v>8410</c:v>
                </c:pt>
                <c:pt idx="319">
                  <c:v>8405</c:v>
                </c:pt>
                <c:pt idx="320">
                  <c:v>8400</c:v>
                </c:pt>
                <c:pt idx="321">
                  <c:v>8395</c:v>
                </c:pt>
                <c:pt idx="322">
                  <c:v>8390</c:v>
                </c:pt>
                <c:pt idx="323">
                  <c:v>8385</c:v>
                </c:pt>
                <c:pt idx="324">
                  <c:v>8380</c:v>
                </c:pt>
                <c:pt idx="325">
                  <c:v>8375</c:v>
                </c:pt>
                <c:pt idx="326">
                  <c:v>8370</c:v>
                </c:pt>
                <c:pt idx="327">
                  <c:v>8365</c:v>
                </c:pt>
                <c:pt idx="328">
                  <c:v>8360</c:v>
                </c:pt>
                <c:pt idx="329">
                  <c:v>8355</c:v>
                </c:pt>
                <c:pt idx="330">
                  <c:v>8350</c:v>
                </c:pt>
                <c:pt idx="331">
                  <c:v>8345</c:v>
                </c:pt>
                <c:pt idx="332">
                  <c:v>8340</c:v>
                </c:pt>
                <c:pt idx="333">
                  <c:v>8335</c:v>
                </c:pt>
                <c:pt idx="334">
                  <c:v>8330</c:v>
                </c:pt>
                <c:pt idx="335">
                  <c:v>8325</c:v>
                </c:pt>
                <c:pt idx="336">
                  <c:v>8320</c:v>
                </c:pt>
                <c:pt idx="337">
                  <c:v>8315</c:v>
                </c:pt>
                <c:pt idx="338">
                  <c:v>8310</c:v>
                </c:pt>
                <c:pt idx="339">
                  <c:v>8305</c:v>
                </c:pt>
                <c:pt idx="340">
                  <c:v>8300</c:v>
                </c:pt>
                <c:pt idx="341">
                  <c:v>8295</c:v>
                </c:pt>
                <c:pt idx="342">
                  <c:v>8290</c:v>
                </c:pt>
                <c:pt idx="343">
                  <c:v>8285</c:v>
                </c:pt>
                <c:pt idx="344">
                  <c:v>8280</c:v>
                </c:pt>
                <c:pt idx="345">
                  <c:v>8275</c:v>
                </c:pt>
                <c:pt idx="346">
                  <c:v>8270</c:v>
                </c:pt>
                <c:pt idx="347">
                  <c:v>8265</c:v>
                </c:pt>
                <c:pt idx="348">
                  <c:v>8260</c:v>
                </c:pt>
                <c:pt idx="349">
                  <c:v>8255</c:v>
                </c:pt>
                <c:pt idx="350">
                  <c:v>8250</c:v>
                </c:pt>
                <c:pt idx="351">
                  <c:v>8245</c:v>
                </c:pt>
                <c:pt idx="352">
                  <c:v>8240</c:v>
                </c:pt>
                <c:pt idx="353">
                  <c:v>8235</c:v>
                </c:pt>
                <c:pt idx="354">
                  <c:v>8230</c:v>
                </c:pt>
                <c:pt idx="355">
                  <c:v>8225</c:v>
                </c:pt>
                <c:pt idx="356">
                  <c:v>8220</c:v>
                </c:pt>
                <c:pt idx="357">
                  <c:v>8215</c:v>
                </c:pt>
                <c:pt idx="358">
                  <c:v>8210</c:v>
                </c:pt>
                <c:pt idx="359">
                  <c:v>8205</c:v>
                </c:pt>
                <c:pt idx="360">
                  <c:v>8200</c:v>
                </c:pt>
                <c:pt idx="361">
                  <c:v>8195</c:v>
                </c:pt>
                <c:pt idx="362">
                  <c:v>8190</c:v>
                </c:pt>
                <c:pt idx="363">
                  <c:v>8185</c:v>
                </c:pt>
                <c:pt idx="364">
                  <c:v>8180</c:v>
                </c:pt>
                <c:pt idx="365">
                  <c:v>8175</c:v>
                </c:pt>
                <c:pt idx="366">
                  <c:v>8170</c:v>
                </c:pt>
                <c:pt idx="367">
                  <c:v>8165</c:v>
                </c:pt>
                <c:pt idx="368">
                  <c:v>8160</c:v>
                </c:pt>
                <c:pt idx="369">
                  <c:v>8155</c:v>
                </c:pt>
                <c:pt idx="370">
                  <c:v>8150</c:v>
                </c:pt>
                <c:pt idx="371">
                  <c:v>8145</c:v>
                </c:pt>
                <c:pt idx="372">
                  <c:v>8140</c:v>
                </c:pt>
                <c:pt idx="373">
                  <c:v>8135</c:v>
                </c:pt>
                <c:pt idx="374">
                  <c:v>8130</c:v>
                </c:pt>
                <c:pt idx="375">
                  <c:v>8125</c:v>
                </c:pt>
                <c:pt idx="376">
                  <c:v>8120</c:v>
                </c:pt>
                <c:pt idx="377">
                  <c:v>8115</c:v>
                </c:pt>
                <c:pt idx="378">
                  <c:v>8110</c:v>
                </c:pt>
                <c:pt idx="379">
                  <c:v>8105</c:v>
                </c:pt>
                <c:pt idx="380">
                  <c:v>8100</c:v>
                </c:pt>
                <c:pt idx="381">
                  <c:v>8095</c:v>
                </c:pt>
                <c:pt idx="382">
                  <c:v>8090</c:v>
                </c:pt>
                <c:pt idx="383">
                  <c:v>8085</c:v>
                </c:pt>
                <c:pt idx="384">
                  <c:v>8080</c:v>
                </c:pt>
                <c:pt idx="385">
                  <c:v>8075</c:v>
                </c:pt>
                <c:pt idx="386">
                  <c:v>8070</c:v>
                </c:pt>
                <c:pt idx="387">
                  <c:v>8065</c:v>
                </c:pt>
                <c:pt idx="388">
                  <c:v>8060</c:v>
                </c:pt>
                <c:pt idx="389">
                  <c:v>8055</c:v>
                </c:pt>
                <c:pt idx="390">
                  <c:v>8050</c:v>
                </c:pt>
                <c:pt idx="391">
                  <c:v>8045</c:v>
                </c:pt>
                <c:pt idx="392">
                  <c:v>8040</c:v>
                </c:pt>
                <c:pt idx="393">
                  <c:v>8035</c:v>
                </c:pt>
                <c:pt idx="394">
                  <c:v>8030</c:v>
                </c:pt>
                <c:pt idx="395">
                  <c:v>8025</c:v>
                </c:pt>
                <c:pt idx="396">
                  <c:v>8020</c:v>
                </c:pt>
                <c:pt idx="397">
                  <c:v>8015</c:v>
                </c:pt>
                <c:pt idx="398">
                  <c:v>8010</c:v>
                </c:pt>
                <c:pt idx="399">
                  <c:v>8005</c:v>
                </c:pt>
                <c:pt idx="400">
                  <c:v>8000</c:v>
                </c:pt>
                <c:pt idx="401">
                  <c:v>7995</c:v>
                </c:pt>
                <c:pt idx="402">
                  <c:v>7990</c:v>
                </c:pt>
                <c:pt idx="403">
                  <c:v>7985</c:v>
                </c:pt>
                <c:pt idx="404">
                  <c:v>7980</c:v>
                </c:pt>
                <c:pt idx="405">
                  <c:v>7975</c:v>
                </c:pt>
                <c:pt idx="406">
                  <c:v>7970</c:v>
                </c:pt>
                <c:pt idx="407">
                  <c:v>7965</c:v>
                </c:pt>
                <c:pt idx="408">
                  <c:v>7960</c:v>
                </c:pt>
                <c:pt idx="409">
                  <c:v>7955</c:v>
                </c:pt>
                <c:pt idx="410">
                  <c:v>7950</c:v>
                </c:pt>
                <c:pt idx="411">
                  <c:v>7945</c:v>
                </c:pt>
                <c:pt idx="412">
                  <c:v>7940</c:v>
                </c:pt>
                <c:pt idx="413">
                  <c:v>7935</c:v>
                </c:pt>
                <c:pt idx="414">
                  <c:v>7930</c:v>
                </c:pt>
                <c:pt idx="415">
                  <c:v>7925</c:v>
                </c:pt>
                <c:pt idx="416">
                  <c:v>7920</c:v>
                </c:pt>
                <c:pt idx="417">
                  <c:v>7915</c:v>
                </c:pt>
                <c:pt idx="418">
                  <c:v>7910</c:v>
                </c:pt>
                <c:pt idx="419">
                  <c:v>7905</c:v>
                </c:pt>
                <c:pt idx="420">
                  <c:v>7900</c:v>
                </c:pt>
                <c:pt idx="421">
                  <c:v>7895</c:v>
                </c:pt>
                <c:pt idx="422">
                  <c:v>7890</c:v>
                </c:pt>
                <c:pt idx="423">
                  <c:v>7885</c:v>
                </c:pt>
                <c:pt idx="424">
                  <c:v>7880</c:v>
                </c:pt>
                <c:pt idx="425">
                  <c:v>7875</c:v>
                </c:pt>
                <c:pt idx="426">
                  <c:v>7870</c:v>
                </c:pt>
                <c:pt idx="427">
                  <c:v>7865</c:v>
                </c:pt>
                <c:pt idx="428">
                  <c:v>7860</c:v>
                </c:pt>
                <c:pt idx="429">
                  <c:v>7855</c:v>
                </c:pt>
                <c:pt idx="430">
                  <c:v>7850</c:v>
                </c:pt>
                <c:pt idx="431">
                  <c:v>7845</c:v>
                </c:pt>
                <c:pt idx="432">
                  <c:v>7840</c:v>
                </c:pt>
                <c:pt idx="433">
                  <c:v>7835</c:v>
                </c:pt>
                <c:pt idx="434">
                  <c:v>7830</c:v>
                </c:pt>
                <c:pt idx="435">
                  <c:v>7825</c:v>
                </c:pt>
                <c:pt idx="436">
                  <c:v>7820</c:v>
                </c:pt>
                <c:pt idx="437">
                  <c:v>7815</c:v>
                </c:pt>
                <c:pt idx="438">
                  <c:v>7810</c:v>
                </c:pt>
                <c:pt idx="439">
                  <c:v>7805</c:v>
                </c:pt>
                <c:pt idx="440">
                  <c:v>7800</c:v>
                </c:pt>
                <c:pt idx="441">
                  <c:v>7795</c:v>
                </c:pt>
                <c:pt idx="442">
                  <c:v>7790</c:v>
                </c:pt>
                <c:pt idx="443">
                  <c:v>7785</c:v>
                </c:pt>
                <c:pt idx="444">
                  <c:v>7780</c:v>
                </c:pt>
                <c:pt idx="445">
                  <c:v>7775</c:v>
                </c:pt>
                <c:pt idx="446">
                  <c:v>7770</c:v>
                </c:pt>
                <c:pt idx="447">
                  <c:v>7765</c:v>
                </c:pt>
                <c:pt idx="448">
                  <c:v>7760</c:v>
                </c:pt>
                <c:pt idx="449">
                  <c:v>7755</c:v>
                </c:pt>
                <c:pt idx="450">
                  <c:v>7750</c:v>
                </c:pt>
                <c:pt idx="451">
                  <c:v>7745</c:v>
                </c:pt>
                <c:pt idx="452">
                  <c:v>7740</c:v>
                </c:pt>
                <c:pt idx="453">
                  <c:v>7735</c:v>
                </c:pt>
                <c:pt idx="454">
                  <c:v>7730</c:v>
                </c:pt>
                <c:pt idx="455">
                  <c:v>7725</c:v>
                </c:pt>
                <c:pt idx="456">
                  <c:v>7720</c:v>
                </c:pt>
                <c:pt idx="457">
                  <c:v>7715</c:v>
                </c:pt>
                <c:pt idx="458">
                  <c:v>7710</c:v>
                </c:pt>
                <c:pt idx="459">
                  <c:v>7705</c:v>
                </c:pt>
                <c:pt idx="460">
                  <c:v>7700</c:v>
                </c:pt>
                <c:pt idx="461">
                  <c:v>7695</c:v>
                </c:pt>
                <c:pt idx="462">
                  <c:v>7690</c:v>
                </c:pt>
                <c:pt idx="463">
                  <c:v>7685</c:v>
                </c:pt>
                <c:pt idx="464">
                  <c:v>7680</c:v>
                </c:pt>
                <c:pt idx="465">
                  <c:v>7675</c:v>
                </c:pt>
                <c:pt idx="466">
                  <c:v>7670</c:v>
                </c:pt>
                <c:pt idx="467">
                  <c:v>7665</c:v>
                </c:pt>
                <c:pt idx="468">
                  <c:v>7660</c:v>
                </c:pt>
                <c:pt idx="469">
                  <c:v>7655</c:v>
                </c:pt>
                <c:pt idx="470">
                  <c:v>7650</c:v>
                </c:pt>
                <c:pt idx="471">
                  <c:v>7645</c:v>
                </c:pt>
                <c:pt idx="472">
                  <c:v>7640</c:v>
                </c:pt>
                <c:pt idx="473">
                  <c:v>7635</c:v>
                </c:pt>
                <c:pt idx="474">
                  <c:v>7630</c:v>
                </c:pt>
                <c:pt idx="475">
                  <c:v>7625</c:v>
                </c:pt>
                <c:pt idx="476">
                  <c:v>7620</c:v>
                </c:pt>
                <c:pt idx="477">
                  <c:v>7615</c:v>
                </c:pt>
                <c:pt idx="478">
                  <c:v>7610</c:v>
                </c:pt>
                <c:pt idx="479">
                  <c:v>7605</c:v>
                </c:pt>
                <c:pt idx="480">
                  <c:v>7600</c:v>
                </c:pt>
                <c:pt idx="481">
                  <c:v>7595</c:v>
                </c:pt>
                <c:pt idx="482">
                  <c:v>7590</c:v>
                </c:pt>
                <c:pt idx="483">
                  <c:v>7585</c:v>
                </c:pt>
                <c:pt idx="484">
                  <c:v>7580</c:v>
                </c:pt>
                <c:pt idx="485">
                  <c:v>7575</c:v>
                </c:pt>
                <c:pt idx="486">
                  <c:v>7570</c:v>
                </c:pt>
                <c:pt idx="487">
                  <c:v>7565</c:v>
                </c:pt>
                <c:pt idx="488">
                  <c:v>7560</c:v>
                </c:pt>
                <c:pt idx="489">
                  <c:v>7555</c:v>
                </c:pt>
                <c:pt idx="490">
                  <c:v>7550</c:v>
                </c:pt>
                <c:pt idx="491">
                  <c:v>7545</c:v>
                </c:pt>
                <c:pt idx="492">
                  <c:v>7540</c:v>
                </c:pt>
                <c:pt idx="493">
                  <c:v>7535</c:v>
                </c:pt>
                <c:pt idx="494">
                  <c:v>7530</c:v>
                </c:pt>
                <c:pt idx="495">
                  <c:v>7525</c:v>
                </c:pt>
                <c:pt idx="496">
                  <c:v>7520</c:v>
                </c:pt>
                <c:pt idx="497">
                  <c:v>7515</c:v>
                </c:pt>
                <c:pt idx="498">
                  <c:v>7510</c:v>
                </c:pt>
                <c:pt idx="499">
                  <c:v>7505</c:v>
                </c:pt>
                <c:pt idx="500">
                  <c:v>7500</c:v>
                </c:pt>
                <c:pt idx="501">
                  <c:v>7495</c:v>
                </c:pt>
                <c:pt idx="502">
                  <c:v>7490</c:v>
                </c:pt>
                <c:pt idx="503">
                  <c:v>7485</c:v>
                </c:pt>
                <c:pt idx="504">
                  <c:v>7480</c:v>
                </c:pt>
                <c:pt idx="505">
                  <c:v>7475</c:v>
                </c:pt>
                <c:pt idx="506">
                  <c:v>7470</c:v>
                </c:pt>
                <c:pt idx="507">
                  <c:v>7465</c:v>
                </c:pt>
                <c:pt idx="508">
                  <c:v>7460</c:v>
                </c:pt>
                <c:pt idx="509">
                  <c:v>7455</c:v>
                </c:pt>
                <c:pt idx="510">
                  <c:v>7450</c:v>
                </c:pt>
                <c:pt idx="511">
                  <c:v>7445</c:v>
                </c:pt>
                <c:pt idx="512">
                  <c:v>7440</c:v>
                </c:pt>
                <c:pt idx="513">
                  <c:v>7435</c:v>
                </c:pt>
                <c:pt idx="514">
                  <c:v>7430</c:v>
                </c:pt>
                <c:pt idx="515">
                  <c:v>7425</c:v>
                </c:pt>
                <c:pt idx="516">
                  <c:v>7420</c:v>
                </c:pt>
                <c:pt idx="517">
                  <c:v>7415</c:v>
                </c:pt>
                <c:pt idx="518">
                  <c:v>7410</c:v>
                </c:pt>
                <c:pt idx="519">
                  <c:v>7405</c:v>
                </c:pt>
                <c:pt idx="520">
                  <c:v>7400</c:v>
                </c:pt>
                <c:pt idx="521">
                  <c:v>7395</c:v>
                </c:pt>
                <c:pt idx="522">
                  <c:v>7390</c:v>
                </c:pt>
                <c:pt idx="523">
                  <c:v>7385</c:v>
                </c:pt>
                <c:pt idx="524">
                  <c:v>7380</c:v>
                </c:pt>
                <c:pt idx="525">
                  <c:v>7375</c:v>
                </c:pt>
                <c:pt idx="526">
                  <c:v>7370</c:v>
                </c:pt>
                <c:pt idx="527">
                  <c:v>7365</c:v>
                </c:pt>
                <c:pt idx="528">
                  <c:v>7360</c:v>
                </c:pt>
                <c:pt idx="529">
                  <c:v>7355</c:v>
                </c:pt>
                <c:pt idx="530">
                  <c:v>7350</c:v>
                </c:pt>
                <c:pt idx="531">
                  <c:v>7345</c:v>
                </c:pt>
                <c:pt idx="532">
                  <c:v>7340</c:v>
                </c:pt>
                <c:pt idx="533">
                  <c:v>7335</c:v>
                </c:pt>
                <c:pt idx="534">
                  <c:v>7330</c:v>
                </c:pt>
                <c:pt idx="535">
                  <c:v>7325</c:v>
                </c:pt>
                <c:pt idx="536">
                  <c:v>7320</c:v>
                </c:pt>
                <c:pt idx="537">
                  <c:v>7315</c:v>
                </c:pt>
                <c:pt idx="538">
                  <c:v>7310</c:v>
                </c:pt>
                <c:pt idx="539">
                  <c:v>7305</c:v>
                </c:pt>
                <c:pt idx="540">
                  <c:v>7300</c:v>
                </c:pt>
                <c:pt idx="541">
                  <c:v>7295</c:v>
                </c:pt>
                <c:pt idx="542">
                  <c:v>7290</c:v>
                </c:pt>
                <c:pt idx="543">
                  <c:v>7285</c:v>
                </c:pt>
                <c:pt idx="544">
                  <c:v>7280</c:v>
                </c:pt>
                <c:pt idx="545">
                  <c:v>7275</c:v>
                </c:pt>
                <c:pt idx="546">
                  <c:v>7270</c:v>
                </c:pt>
                <c:pt idx="547">
                  <c:v>7265</c:v>
                </c:pt>
                <c:pt idx="548">
                  <c:v>7260</c:v>
                </c:pt>
                <c:pt idx="549">
                  <c:v>7255</c:v>
                </c:pt>
                <c:pt idx="550">
                  <c:v>7250</c:v>
                </c:pt>
                <c:pt idx="551">
                  <c:v>7245</c:v>
                </c:pt>
                <c:pt idx="552">
                  <c:v>7240</c:v>
                </c:pt>
                <c:pt idx="553">
                  <c:v>7235</c:v>
                </c:pt>
                <c:pt idx="554">
                  <c:v>7230</c:v>
                </c:pt>
                <c:pt idx="555">
                  <c:v>7225</c:v>
                </c:pt>
                <c:pt idx="556">
                  <c:v>7220</c:v>
                </c:pt>
                <c:pt idx="557">
                  <c:v>7215</c:v>
                </c:pt>
                <c:pt idx="558">
                  <c:v>7210</c:v>
                </c:pt>
                <c:pt idx="559">
                  <c:v>7205</c:v>
                </c:pt>
                <c:pt idx="560">
                  <c:v>7200</c:v>
                </c:pt>
                <c:pt idx="561">
                  <c:v>7195</c:v>
                </c:pt>
                <c:pt idx="562">
                  <c:v>7190</c:v>
                </c:pt>
                <c:pt idx="563">
                  <c:v>7185</c:v>
                </c:pt>
                <c:pt idx="564">
                  <c:v>7180</c:v>
                </c:pt>
                <c:pt idx="565">
                  <c:v>7175</c:v>
                </c:pt>
                <c:pt idx="566">
                  <c:v>7170</c:v>
                </c:pt>
                <c:pt idx="567">
                  <c:v>7165</c:v>
                </c:pt>
                <c:pt idx="568">
                  <c:v>7160</c:v>
                </c:pt>
                <c:pt idx="569">
                  <c:v>7155</c:v>
                </c:pt>
                <c:pt idx="570">
                  <c:v>7150</c:v>
                </c:pt>
                <c:pt idx="571">
                  <c:v>7145</c:v>
                </c:pt>
                <c:pt idx="572">
                  <c:v>7140</c:v>
                </c:pt>
                <c:pt idx="573">
                  <c:v>7135</c:v>
                </c:pt>
                <c:pt idx="574">
                  <c:v>7130</c:v>
                </c:pt>
                <c:pt idx="575">
                  <c:v>7125</c:v>
                </c:pt>
                <c:pt idx="576">
                  <c:v>7120</c:v>
                </c:pt>
                <c:pt idx="577">
                  <c:v>7115</c:v>
                </c:pt>
                <c:pt idx="578">
                  <c:v>7110</c:v>
                </c:pt>
                <c:pt idx="579">
                  <c:v>7105</c:v>
                </c:pt>
                <c:pt idx="580">
                  <c:v>7100</c:v>
                </c:pt>
                <c:pt idx="581">
                  <c:v>7095</c:v>
                </c:pt>
                <c:pt idx="582">
                  <c:v>7090</c:v>
                </c:pt>
                <c:pt idx="583">
                  <c:v>7085</c:v>
                </c:pt>
                <c:pt idx="584">
                  <c:v>7080</c:v>
                </c:pt>
                <c:pt idx="585">
                  <c:v>7075</c:v>
                </c:pt>
                <c:pt idx="586">
                  <c:v>7070</c:v>
                </c:pt>
                <c:pt idx="587">
                  <c:v>7065</c:v>
                </c:pt>
                <c:pt idx="588">
                  <c:v>7060</c:v>
                </c:pt>
                <c:pt idx="589">
                  <c:v>7055</c:v>
                </c:pt>
                <c:pt idx="590">
                  <c:v>7050</c:v>
                </c:pt>
                <c:pt idx="591">
                  <c:v>7045</c:v>
                </c:pt>
                <c:pt idx="592">
                  <c:v>7040</c:v>
                </c:pt>
                <c:pt idx="593">
                  <c:v>7035</c:v>
                </c:pt>
                <c:pt idx="594">
                  <c:v>7030</c:v>
                </c:pt>
                <c:pt idx="595">
                  <c:v>7025</c:v>
                </c:pt>
                <c:pt idx="596">
                  <c:v>7020</c:v>
                </c:pt>
                <c:pt idx="597">
                  <c:v>7015</c:v>
                </c:pt>
                <c:pt idx="598">
                  <c:v>7010</c:v>
                </c:pt>
                <c:pt idx="599">
                  <c:v>7005</c:v>
                </c:pt>
                <c:pt idx="600">
                  <c:v>7000</c:v>
                </c:pt>
                <c:pt idx="601">
                  <c:v>6995</c:v>
                </c:pt>
                <c:pt idx="602">
                  <c:v>6990</c:v>
                </c:pt>
                <c:pt idx="603">
                  <c:v>6985</c:v>
                </c:pt>
                <c:pt idx="604">
                  <c:v>6980</c:v>
                </c:pt>
                <c:pt idx="605">
                  <c:v>6975</c:v>
                </c:pt>
                <c:pt idx="606">
                  <c:v>6970</c:v>
                </c:pt>
                <c:pt idx="607">
                  <c:v>6965</c:v>
                </c:pt>
                <c:pt idx="608">
                  <c:v>6960</c:v>
                </c:pt>
                <c:pt idx="609">
                  <c:v>6955</c:v>
                </c:pt>
                <c:pt idx="610">
                  <c:v>6950</c:v>
                </c:pt>
                <c:pt idx="611">
                  <c:v>6945</c:v>
                </c:pt>
                <c:pt idx="612">
                  <c:v>6940</c:v>
                </c:pt>
                <c:pt idx="613">
                  <c:v>6935</c:v>
                </c:pt>
                <c:pt idx="614">
                  <c:v>6930</c:v>
                </c:pt>
                <c:pt idx="615">
                  <c:v>6925</c:v>
                </c:pt>
                <c:pt idx="616">
                  <c:v>6920</c:v>
                </c:pt>
                <c:pt idx="617">
                  <c:v>6915</c:v>
                </c:pt>
                <c:pt idx="618">
                  <c:v>6910</c:v>
                </c:pt>
                <c:pt idx="619">
                  <c:v>6905</c:v>
                </c:pt>
                <c:pt idx="620">
                  <c:v>6900</c:v>
                </c:pt>
                <c:pt idx="621">
                  <c:v>6895</c:v>
                </c:pt>
                <c:pt idx="622">
                  <c:v>6890</c:v>
                </c:pt>
                <c:pt idx="623">
                  <c:v>6885</c:v>
                </c:pt>
                <c:pt idx="624">
                  <c:v>6880</c:v>
                </c:pt>
                <c:pt idx="625">
                  <c:v>6875</c:v>
                </c:pt>
                <c:pt idx="626">
                  <c:v>6870</c:v>
                </c:pt>
                <c:pt idx="627">
                  <c:v>6865</c:v>
                </c:pt>
                <c:pt idx="628">
                  <c:v>6860</c:v>
                </c:pt>
                <c:pt idx="629">
                  <c:v>6855</c:v>
                </c:pt>
                <c:pt idx="630">
                  <c:v>6850</c:v>
                </c:pt>
                <c:pt idx="631">
                  <c:v>6845</c:v>
                </c:pt>
                <c:pt idx="632">
                  <c:v>6840</c:v>
                </c:pt>
                <c:pt idx="633">
                  <c:v>6835</c:v>
                </c:pt>
                <c:pt idx="634">
                  <c:v>6830</c:v>
                </c:pt>
                <c:pt idx="635">
                  <c:v>6825</c:v>
                </c:pt>
                <c:pt idx="636">
                  <c:v>6820</c:v>
                </c:pt>
                <c:pt idx="637">
                  <c:v>6815</c:v>
                </c:pt>
                <c:pt idx="638">
                  <c:v>6810</c:v>
                </c:pt>
                <c:pt idx="639">
                  <c:v>6805</c:v>
                </c:pt>
                <c:pt idx="640">
                  <c:v>6800</c:v>
                </c:pt>
                <c:pt idx="641">
                  <c:v>6795</c:v>
                </c:pt>
                <c:pt idx="642">
                  <c:v>6790</c:v>
                </c:pt>
                <c:pt idx="643">
                  <c:v>6785</c:v>
                </c:pt>
                <c:pt idx="644">
                  <c:v>6780</c:v>
                </c:pt>
                <c:pt idx="645">
                  <c:v>6775</c:v>
                </c:pt>
                <c:pt idx="646">
                  <c:v>6770</c:v>
                </c:pt>
                <c:pt idx="647">
                  <c:v>6765</c:v>
                </c:pt>
                <c:pt idx="648">
                  <c:v>6760</c:v>
                </c:pt>
                <c:pt idx="649">
                  <c:v>6755</c:v>
                </c:pt>
                <c:pt idx="650">
                  <c:v>6750</c:v>
                </c:pt>
                <c:pt idx="651">
                  <c:v>6745</c:v>
                </c:pt>
                <c:pt idx="652">
                  <c:v>6740</c:v>
                </c:pt>
                <c:pt idx="653">
                  <c:v>6735</c:v>
                </c:pt>
                <c:pt idx="654">
                  <c:v>6730</c:v>
                </c:pt>
                <c:pt idx="655">
                  <c:v>6725</c:v>
                </c:pt>
                <c:pt idx="656">
                  <c:v>6720</c:v>
                </c:pt>
                <c:pt idx="657">
                  <c:v>6715</c:v>
                </c:pt>
                <c:pt idx="658">
                  <c:v>6710</c:v>
                </c:pt>
                <c:pt idx="659">
                  <c:v>6705</c:v>
                </c:pt>
                <c:pt idx="660">
                  <c:v>6700</c:v>
                </c:pt>
                <c:pt idx="661">
                  <c:v>6695</c:v>
                </c:pt>
                <c:pt idx="662">
                  <c:v>6690</c:v>
                </c:pt>
                <c:pt idx="663">
                  <c:v>6685</c:v>
                </c:pt>
                <c:pt idx="664">
                  <c:v>6680</c:v>
                </c:pt>
                <c:pt idx="665">
                  <c:v>6675</c:v>
                </c:pt>
                <c:pt idx="666">
                  <c:v>6670</c:v>
                </c:pt>
                <c:pt idx="667">
                  <c:v>6665</c:v>
                </c:pt>
                <c:pt idx="668">
                  <c:v>6660</c:v>
                </c:pt>
                <c:pt idx="669">
                  <c:v>6655</c:v>
                </c:pt>
                <c:pt idx="670">
                  <c:v>6650</c:v>
                </c:pt>
                <c:pt idx="671">
                  <c:v>6645</c:v>
                </c:pt>
                <c:pt idx="672">
                  <c:v>6640</c:v>
                </c:pt>
                <c:pt idx="673">
                  <c:v>6635</c:v>
                </c:pt>
                <c:pt idx="674">
                  <c:v>6630</c:v>
                </c:pt>
                <c:pt idx="675">
                  <c:v>6625</c:v>
                </c:pt>
                <c:pt idx="676">
                  <c:v>6620</c:v>
                </c:pt>
                <c:pt idx="677">
                  <c:v>6615</c:v>
                </c:pt>
                <c:pt idx="678">
                  <c:v>6610</c:v>
                </c:pt>
                <c:pt idx="679">
                  <c:v>6605</c:v>
                </c:pt>
                <c:pt idx="680">
                  <c:v>6600</c:v>
                </c:pt>
                <c:pt idx="681">
                  <c:v>6595</c:v>
                </c:pt>
                <c:pt idx="682">
                  <c:v>6590</c:v>
                </c:pt>
                <c:pt idx="683">
                  <c:v>6585</c:v>
                </c:pt>
                <c:pt idx="684">
                  <c:v>6580</c:v>
                </c:pt>
                <c:pt idx="685">
                  <c:v>6575</c:v>
                </c:pt>
                <c:pt idx="686">
                  <c:v>6570</c:v>
                </c:pt>
                <c:pt idx="687">
                  <c:v>6565</c:v>
                </c:pt>
                <c:pt idx="688">
                  <c:v>6560</c:v>
                </c:pt>
                <c:pt idx="689">
                  <c:v>6555</c:v>
                </c:pt>
                <c:pt idx="690">
                  <c:v>6550</c:v>
                </c:pt>
                <c:pt idx="691">
                  <c:v>6545</c:v>
                </c:pt>
                <c:pt idx="692">
                  <c:v>6540</c:v>
                </c:pt>
                <c:pt idx="693">
                  <c:v>6535</c:v>
                </c:pt>
                <c:pt idx="694">
                  <c:v>6530</c:v>
                </c:pt>
                <c:pt idx="695">
                  <c:v>6525</c:v>
                </c:pt>
                <c:pt idx="696">
                  <c:v>6520</c:v>
                </c:pt>
                <c:pt idx="697">
                  <c:v>6515</c:v>
                </c:pt>
                <c:pt idx="698">
                  <c:v>6510</c:v>
                </c:pt>
                <c:pt idx="699">
                  <c:v>6505</c:v>
                </c:pt>
                <c:pt idx="700">
                  <c:v>6500</c:v>
                </c:pt>
                <c:pt idx="701">
                  <c:v>6495</c:v>
                </c:pt>
                <c:pt idx="702">
                  <c:v>6490</c:v>
                </c:pt>
                <c:pt idx="703">
                  <c:v>6485</c:v>
                </c:pt>
                <c:pt idx="704">
                  <c:v>6480</c:v>
                </c:pt>
                <c:pt idx="705">
                  <c:v>6475</c:v>
                </c:pt>
                <c:pt idx="706">
                  <c:v>6470</c:v>
                </c:pt>
                <c:pt idx="707">
                  <c:v>6465</c:v>
                </c:pt>
                <c:pt idx="708">
                  <c:v>6460</c:v>
                </c:pt>
                <c:pt idx="709">
                  <c:v>6455</c:v>
                </c:pt>
                <c:pt idx="710">
                  <c:v>6450</c:v>
                </c:pt>
                <c:pt idx="711">
                  <c:v>6445</c:v>
                </c:pt>
                <c:pt idx="712">
                  <c:v>6440</c:v>
                </c:pt>
                <c:pt idx="713">
                  <c:v>6435</c:v>
                </c:pt>
                <c:pt idx="714">
                  <c:v>6430</c:v>
                </c:pt>
                <c:pt idx="715">
                  <c:v>6425</c:v>
                </c:pt>
                <c:pt idx="716">
                  <c:v>6420</c:v>
                </c:pt>
                <c:pt idx="717">
                  <c:v>6415</c:v>
                </c:pt>
                <c:pt idx="718">
                  <c:v>6410</c:v>
                </c:pt>
                <c:pt idx="719">
                  <c:v>6405</c:v>
                </c:pt>
                <c:pt idx="720">
                  <c:v>6400</c:v>
                </c:pt>
                <c:pt idx="721">
                  <c:v>6395</c:v>
                </c:pt>
                <c:pt idx="722">
                  <c:v>6390</c:v>
                </c:pt>
                <c:pt idx="723">
                  <c:v>6385</c:v>
                </c:pt>
                <c:pt idx="724">
                  <c:v>6380</c:v>
                </c:pt>
                <c:pt idx="725">
                  <c:v>6375</c:v>
                </c:pt>
                <c:pt idx="726">
                  <c:v>6370</c:v>
                </c:pt>
                <c:pt idx="727">
                  <c:v>6365</c:v>
                </c:pt>
                <c:pt idx="728">
                  <c:v>6360</c:v>
                </c:pt>
                <c:pt idx="729">
                  <c:v>6355</c:v>
                </c:pt>
                <c:pt idx="730">
                  <c:v>6350</c:v>
                </c:pt>
                <c:pt idx="731">
                  <c:v>6345</c:v>
                </c:pt>
                <c:pt idx="732">
                  <c:v>6340</c:v>
                </c:pt>
                <c:pt idx="733">
                  <c:v>6335</c:v>
                </c:pt>
                <c:pt idx="734">
                  <c:v>6330</c:v>
                </c:pt>
                <c:pt idx="735">
                  <c:v>6325</c:v>
                </c:pt>
                <c:pt idx="736">
                  <c:v>6320</c:v>
                </c:pt>
                <c:pt idx="737">
                  <c:v>6315</c:v>
                </c:pt>
                <c:pt idx="738">
                  <c:v>6310</c:v>
                </c:pt>
                <c:pt idx="739">
                  <c:v>6305</c:v>
                </c:pt>
                <c:pt idx="740">
                  <c:v>6300</c:v>
                </c:pt>
                <c:pt idx="741">
                  <c:v>6295</c:v>
                </c:pt>
                <c:pt idx="742">
                  <c:v>6290</c:v>
                </c:pt>
                <c:pt idx="743">
                  <c:v>6285</c:v>
                </c:pt>
                <c:pt idx="744">
                  <c:v>6280</c:v>
                </c:pt>
                <c:pt idx="745">
                  <c:v>6275</c:v>
                </c:pt>
                <c:pt idx="746">
                  <c:v>6270</c:v>
                </c:pt>
                <c:pt idx="747">
                  <c:v>6265</c:v>
                </c:pt>
                <c:pt idx="748">
                  <c:v>6260</c:v>
                </c:pt>
                <c:pt idx="749">
                  <c:v>6255</c:v>
                </c:pt>
                <c:pt idx="750">
                  <c:v>6250</c:v>
                </c:pt>
                <c:pt idx="751">
                  <c:v>6245</c:v>
                </c:pt>
                <c:pt idx="752">
                  <c:v>6240</c:v>
                </c:pt>
                <c:pt idx="753">
                  <c:v>6235</c:v>
                </c:pt>
                <c:pt idx="754">
                  <c:v>6230</c:v>
                </c:pt>
                <c:pt idx="755">
                  <c:v>6225</c:v>
                </c:pt>
                <c:pt idx="756">
                  <c:v>6220</c:v>
                </c:pt>
                <c:pt idx="757">
                  <c:v>6215</c:v>
                </c:pt>
                <c:pt idx="758">
                  <c:v>6210</c:v>
                </c:pt>
                <c:pt idx="759">
                  <c:v>6205</c:v>
                </c:pt>
                <c:pt idx="760">
                  <c:v>6200</c:v>
                </c:pt>
                <c:pt idx="761">
                  <c:v>6195</c:v>
                </c:pt>
                <c:pt idx="762">
                  <c:v>6190</c:v>
                </c:pt>
                <c:pt idx="763">
                  <c:v>6185</c:v>
                </c:pt>
                <c:pt idx="764">
                  <c:v>6180</c:v>
                </c:pt>
                <c:pt idx="765">
                  <c:v>6175</c:v>
                </c:pt>
                <c:pt idx="766">
                  <c:v>6170</c:v>
                </c:pt>
                <c:pt idx="767">
                  <c:v>6165</c:v>
                </c:pt>
                <c:pt idx="768">
                  <c:v>6160</c:v>
                </c:pt>
                <c:pt idx="769">
                  <c:v>6155</c:v>
                </c:pt>
                <c:pt idx="770">
                  <c:v>6150</c:v>
                </c:pt>
                <c:pt idx="771">
                  <c:v>6145</c:v>
                </c:pt>
                <c:pt idx="772">
                  <c:v>6140</c:v>
                </c:pt>
                <c:pt idx="773">
                  <c:v>6135</c:v>
                </c:pt>
                <c:pt idx="774">
                  <c:v>6130</c:v>
                </c:pt>
                <c:pt idx="775">
                  <c:v>6125</c:v>
                </c:pt>
                <c:pt idx="776">
                  <c:v>6120</c:v>
                </c:pt>
                <c:pt idx="777">
                  <c:v>6115</c:v>
                </c:pt>
                <c:pt idx="778">
                  <c:v>6110</c:v>
                </c:pt>
                <c:pt idx="779">
                  <c:v>6105</c:v>
                </c:pt>
                <c:pt idx="780">
                  <c:v>6100</c:v>
                </c:pt>
                <c:pt idx="781">
                  <c:v>6095</c:v>
                </c:pt>
                <c:pt idx="782">
                  <c:v>6090</c:v>
                </c:pt>
                <c:pt idx="783">
                  <c:v>6085</c:v>
                </c:pt>
                <c:pt idx="784">
                  <c:v>6080</c:v>
                </c:pt>
                <c:pt idx="785">
                  <c:v>6075</c:v>
                </c:pt>
                <c:pt idx="786">
                  <c:v>6070</c:v>
                </c:pt>
                <c:pt idx="787">
                  <c:v>6065</c:v>
                </c:pt>
                <c:pt idx="788">
                  <c:v>6060</c:v>
                </c:pt>
                <c:pt idx="789">
                  <c:v>6055</c:v>
                </c:pt>
                <c:pt idx="790">
                  <c:v>6050</c:v>
                </c:pt>
                <c:pt idx="791">
                  <c:v>6045</c:v>
                </c:pt>
                <c:pt idx="792">
                  <c:v>6040</c:v>
                </c:pt>
                <c:pt idx="793">
                  <c:v>6035</c:v>
                </c:pt>
                <c:pt idx="794">
                  <c:v>6030</c:v>
                </c:pt>
                <c:pt idx="795">
                  <c:v>6025</c:v>
                </c:pt>
                <c:pt idx="796">
                  <c:v>6020</c:v>
                </c:pt>
                <c:pt idx="797">
                  <c:v>6015</c:v>
                </c:pt>
                <c:pt idx="798">
                  <c:v>6010</c:v>
                </c:pt>
                <c:pt idx="799">
                  <c:v>6005</c:v>
                </c:pt>
                <c:pt idx="800">
                  <c:v>6000</c:v>
                </c:pt>
                <c:pt idx="801">
                  <c:v>5995</c:v>
                </c:pt>
                <c:pt idx="802">
                  <c:v>5990</c:v>
                </c:pt>
                <c:pt idx="803">
                  <c:v>5985</c:v>
                </c:pt>
                <c:pt idx="804">
                  <c:v>5980</c:v>
                </c:pt>
                <c:pt idx="805">
                  <c:v>5975</c:v>
                </c:pt>
                <c:pt idx="806">
                  <c:v>5970</c:v>
                </c:pt>
                <c:pt idx="807">
                  <c:v>5965</c:v>
                </c:pt>
                <c:pt idx="808">
                  <c:v>5960</c:v>
                </c:pt>
                <c:pt idx="809">
                  <c:v>5955</c:v>
                </c:pt>
                <c:pt idx="810">
                  <c:v>5950</c:v>
                </c:pt>
                <c:pt idx="811">
                  <c:v>5945</c:v>
                </c:pt>
                <c:pt idx="812">
                  <c:v>5940</c:v>
                </c:pt>
                <c:pt idx="813">
                  <c:v>5935</c:v>
                </c:pt>
                <c:pt idx="814">
                  <c:v>5930</c:v>
                </c:pt>
                <c:pt idx="815">
                  <c:v>5925</c:v>
                </c:pt>
                <c:pt idx="816">
                  <c:v>5920</c:v>
                </c:pt>
                <c:pt idx="817">
                  <c:v>5915</c:v>
                </c:pt>
                <c:pt idx="818">
                  <c:v>5910</c:v>
                </c:pt>
                <c:pt idx="819">
                  <c:v>5905</c:v>
                </c:pt>
                <c:pt idx="820">
                  <c:v>5900</c:v>
                </c:pt>
                <c:pt idx="821">
                  <c:v>5895</c:v>
                </c:pt>
                <c:pt idx="822">
                  <c:v>5890</c:v>
                </c:pt>
                <c:pt idx="823">
                  <c:v>5885</c:v>
                </c:pt>
                <c:pt idx="824">
                  <c:v>5880</c:v>
                </c:pt>
                <c:pt idx="825">
                  <c:v>5875</c:v>
                </c:pt>
                <c:pt idx="826">
                  <c:v>5870</c:v>
                </c:pt>
                <c:pt idx="827">
                  <c:v>5865</c:v>
                </c:pt>
                <c:pt idx="828">
                  <c:v>5860</c:v>
                </c:pt>
                <c:pt idx="829">
                  <c:v>5855</c:v>
                </c:pt>
                <c:pt idx="830">
                  <c:v>5850</c:v>
                </c:pt>
                <c:pt idx="831">
                  <c:v>5845</c:v>
                </c:pt>
                <c:pt idx="832">
                  <c:v>5840</c:v>
                </c:pt>
                <c:pt idx="833">
                  <c:v>5835</c:v>
                </c:pt>
                <c:pt idx="834">
                  <c:v>5830</c:v>
                </c:pt>
                <c:pt idx="835">
                  <c:v>5825</c:v>
                </c:pt>
                <c:pt idx="836">
                  <c:v>5820</c:v>
                </c:pt>
                <c:pt idx="837">
                  <c:v>5815</c:v>
                </c:pt>
                <c:pt idx="838">
                  <c:v>5810</c:v>
                </c:pt>
                <c:pt idx="839">
                  <c:v>5805</c:v>
                </c:pt>
                <c:pt idx="840">
                  <c:v>5800</c:v>
                </c:pt>
                <c:pt idx="841">
                  <c:v>5795</c:v>
                </c:pt>
                <c:pt idx="842">
                  <c:v>5790</c:v>
                </c:pt>
                <c:pt idx="843">
                  <c:v>5785</c:v>
                </c:pt>
                <c:pt idx="844">
                  <c:v>5780</c:v>
                </c:pt>
                <c:pt idx="845">
                  <c:v>5775</c:v>
                </c:pt>
                <c:pt idx="846">
                  <c:v>5770</c:v>
                </c:pt>
                <c:pt idx="847">
                  <c:v>5765</c:v>
                </c:pt>
                <c:pt idx="848">
                  <c:v>5760</c:v>
                </c:pt>
                <c:pt idx="849">
                  <c:v>5755</c:v>
                </c:pt>
                <c:pt idx="850">
                  <c:v>5750</c:v>
                </c:pt>
                <c:pt idx="851">
                  <c:v>5745</c:v>
                </c:pt>
                <c:pt idx="852">
                  <c:v>5740</c:v>
                </c:pt>
                <c:pt idx="853">
                  <c:v>5735</c:v>
                </c:pt>
                <c:pt idx="854">
                  <c:v>5730</c:v>
                </c:pt>
                <c:pt idx="855">
                  <c:v>5725</c:v>
                </c:pt>
                <c:pt idx="856">
                  <c:v>5720</c:v>
                </c:pt>
                <c:pt idx="857">
                  <c:v>5715</c:v>
                </c:pt>
                <c:pt idx="858">
                  <c:v>5710</c:v>
                </c:pt>
                <c:pt idx="859">
                  <c:v>5705</c:v>
                </c:pt>
                <c:pt idx="860">
                  <c:v>5700</c:v>
                </c:pt>
                <c:pt idx="861">
                  <c:v>5695</c:v>
                </c:pt>
                <c:pt idx="862">
                  <c:v>5690</c:v>
                </c:pt>
                <c:pt idx="863">
                  <c:v>5685</c:v>
                </c:pt>
                <c:pt idx="864">
                  <c:v>5680</c:v>
                </c:pt>
                <c:pt idx="865">
                  <c:v>5675</c:v>
                </c:pt>
                <c:pt idx="866">
                  <c:v>5670</c:v>
                </c:pt>
                <c:pt idx="867">
                  <c:v>5665</c:v>
                </c:pt>
                <c:pt idx="868">
                  <c:v>5660</c:v>
                </c:pt>
                <c:pt idx="869">
                  <c:v>5655</c:v>
                </c:pt>
                <c:pt idx="870">
                  <c:v>5650</c:v>
                </c:pt>
                <c:pt idx="871">
                  <c:v>5645</c:v>
                </c:pt>
                <c:pt idx="872">
                  <c:v>5640</c:v>
                </c:pt>
                <c:pt idx="873">
                  <c:v>5635</c:v>
                </c:pt>
                <c:pt idx="874">
                  <c:v>5630</c:v>
                </c:pt>
                <c:pt idx="875">
                  <c:v>5625</c:v>
                </c:pt>
                <c:pt idx="876">
                  <c:v>5620</c:v>
                </c:pt>
                <c:pt idx="877">
                  <c:v>5615</c:v>
                </c:pt>
                <c:pt idx="878">
                  <c:v>5610</c:v>
                </c:pt>
                <c:pt idx="879">
                  <c:v>5605</c:v>
                </c:pt>
                <c:pt idx="880">
                  <c:v>5600</c:v>
                </c:pt>
                <c:pt idx="881">
                  <c:v>5595</c:v>
                </c:pt>
                <c:pt idx="882">
                  <c:v>5590</c:v>
                </c:pt>
                <c:pt idx="883">
                  <c:v>5585</c:v>
                </c:pt>
                <c:pt idx="884">
                  <c:v>5580</c:v>
                </c:pt>
                <c:pt idx="885">
                  <c:v>5575</c:v>
                </c:pt>
                <c:pt idx="886">
                  <c:v>5570</c:v>
                </c:pt>
                <c:pt idx="887">
                  <c:v>5565</c:v>
                </c:pt>
                <c:pt idx="888">
                  <c:v>5560</c:v>
                </c:pt>
                <c:pt idx="889">
                  <c:v>5555</c:v>
                </c:pt>
                <c:pt idx="890">
                  <c:v>5550</c:v>
                </c:pt>
                <c:pt idx="891">
                  <c:v>5545</c:v>
                </c:pt>
                <c:pt idx="892">
                  <c:v>5540</c:v>
                </c:pt>
                <c:pt idx="893">
                  <c:v>5535</c:v>
                </c:pt>
                <c:pt idx="894">
                  <c:v>5530</c:v>
                </c:pt>
                <c:pt idx="895">
                  <c:v>5525</c:v>
                </c:pt>
                <c:pt idx="896">
                  <c:v>5520</c:v>
                </c:pt>
                <c:pt idx="897">
                  <c:v>5515</c:v>
                </c:pt>
                <c:pt idx="898">
                  <c:v>5510</c:v>
                </c:pt>
                <c:pt idx="899">
                  <c:v>5505</c:v>
                </c:pt>
                <c:pt idx="900">
                  <c:v>5500</c:v>
                </c:pt>
                <c:pt idx="901">
                  <c:v>5495</c:v>
                </c:pt>
                <c:pt idx="902">
                  <c:v>5490</c:v>
                </c:pt>
                <c:pt idx="903">
                  <c:v>5485</c:v>
                </c:pt>
                <c:pt idx="904">
                  <c:v>5480</c:v>
                </c:pt>
                <c:pt idx="905">
                  <c:v>5475</c:v>
                </c:pt>
                <c:pt idx="906">
                  <c:v>5470</c:v>
                </c:pt>
                <c:pt idx="907">
                  <c:v>5465</c:v>
                </c:pt>
                <c:pt idx="908">
                  <c:v>5460</c:v>
                </c:pt>
                <c:pt idx="909">
                  <c:v>5455</c:v>
                </c:pt>
                <c:pt idx="910">
                  <c:v>5450</c:v>
                </c:pt>
                <c:pt idx="911">
                  <c:v>5445</c:v>
                </c:pt>
                <c:pt idx="912">
                  <c:v>5440</c:v>
                </c:pt>
                <c:pt idx="913">
                  <c:v>5435</c:v>
                </c:pt>
                <c:pt idx="914">
                  <c:v>5430</c:v>
                </c:pt>
                <c:pt idx="915">
                  <c:v>5425</c:v>
                </c:pt>
                <c:pt idx="916">
                  <c:v>5420</c:v>
                </c:pt>
                <c:pt idx="917">
                  <c:v>5415</c:v>
                </c:pt>
                <c:pt idx="918">
                  <c:v>5410</c:v>
                </c:pt>
                <c:pt idx="919">
                  <c:v>5405</c:v>
                </c:pt>
                <c:pt idx="920">
                  <c:v>5400</c:v>
                </c:pt>
                <c:pt idx="921">
                  <c:v>5395</c:v>
                </c:pt>
                <c:pt idx="922">
                  <c:v>5390</c:v>
                </c:pt>
                <c:pt idx="923">
                  <c:v>5385</c:v>
                </c:pt>
                <c:pt idx="924">
                  <c:v>5380</c:v>
                </c:pt>
                <c:pt idx="925">
                  <c:v>5375</c:v>
                </c:pt>
                <c:pt idx="926">
                  <c:v>5370</c:v>
                </c:pt>
                <c:pt idx="927">
                  <c:v>5365</c:v>
                </c:pt>
                <c:pt idx="928">
                  <c:v>5360</c:v>
                </c:pt>
                <c:pt idx="929">
                  <c:v>5355</c:v>
                </c:pt>
                <c:pt idx="930">
                  <c:v>5350</c:v>
                </c:pt>
                <c:pt idx="931">
                  <c:v>5345</c:v>
                </c:pt>
                <c:pt idx="932">
                  <c:v>5340</c:v>
                </c:pt>
                <c:pt idx="933">
                  <c:v>5335</c:v>
                </c:pt>
                <c:pt idx="934">
                  <c:v>5330</c:v>
                </c:pt>
                <c:pt idx="935">
                  <c:v>5325</c:v>
                </c:pt>
                <c:pt idx="936">
                  <c:v>5320</c:v>
                </c:pt>
                <c:pt idx="937">
                  <c:v>5315</c:v>
                </c:pt>
                <c:pt idx="938">
                  <c:v>5310</c:v>
                </c:pt>
                <c:pt idx="939">
                  <c:v>5305</c:v>
                </c:pt>
                <c:pt idx="940">
                  <c:v>5300</c:v>
                </c:pt>
                <c:pt idx="941">
                  <c:v>5295</c:v>
                </c:pt>
                <c:pt idx="942">
                  <c:v>5290</c:v>
                </c:pt>
                <c:pt idx="943">
                  <c:v>5285</c:v>
                </c:pt>
                <c:pt idx="944">
                  <c:v>5280</c:v>
                </c:pt>
                <c:pt idx="945">
                  <c:v>5275</c:v>
                </c:pt>
                <c:pt idx="946">
                  <c:v>5270</c:v>
                </c:pt>
                <c:pt idx="947">
                  <c:v>5265</c:v>
                </c:pt>
                <c:pt idx="948">
                  <c:v>5260</c:v>
                </c:pt>
                <c:pt idx="949">
                  <c:v>5255</c:v>
                </c:pt>
                <c:pt idx="950">
                  <c:v>5250</c:v>
                </c:pt>
                <c:pt idx="951">
                  <c:v>5245</c:v>
                </c:pt>
                <c:pt idx="952">
                  <c:v>5240</c:v>
                </c:pt>
                <c:pt idx="953">
                  <c:v>5235</c:v>
                </c:pt>
                <c:pt idx="954">
                  <c:v>5230</c:v>
                </c:pt>
                <c:pt idx="955">
                  <c:v>5225</c:v>
                </c:pt>
                <c:pt idx="956">
                  <c:v>5220</c:v>
                </c:pt>
                <c:pt idx="957">
                  <c:v>5215</c:v>
                </c:pt>
                <c:pt idx="958">
                  <c:v>5210</c:v>
                </c:pt>
                <c:pt idx="959">
                  <c:v>5205</c:v>
                </c:pt>
                <c:pt idx="960">
                  <c:v>5200</c:v>
                </c:pt>
                <c:pt idx="961">
                  <c:v>5195</c:v>
                </c:pt>
                <c:pt idx="962">
                  <c:v>5190</c:v>
                </c:pt>
                <c:pt idx="963">
                  <c:v>5185</c:v>
                </c:pt>
                <c:pt idx="964">
                  <c:v>5180</c:v>
                </c:pt>
                <c:pt idx="965">
                  <c:v>5175</c:v>
                </c:pt>
                <c:pt idx="966">
                  <c:v>5170</c:v>
                </c:pt>
                <c:pt idx="967">
                  <c:v>5165</c:v>
                </c:pt>
                <c:pt idx="968">
                  <c:v>5160</c:v>
                </c:pt>
                <c:pt idx="969">
                  <c:v>5155</c:v>
                </c:pt>
                <c:pt idx="970">
                  <c:v>5150</c:v>
                </c:pt>
                <c:pt idx="971">
                  <c:v>5145</c:v>
                </c:pt>
                <c:pt idx="972">
                  <c:v>5140</c:v>
                </c:pt>
                <c:pt idx="973">
                  <c:v>5135</c:v>
                </c:pt>
                <c:pt idx="974">
                  <c:v>5130</c:v>
                </c:pt>
                <c:pt idx="975">
                  <c:v>5125</c:v>
                </c:pt>
                <c:pt idx="976">
                  <c:v>5120</c:v>
                </c:pt>
                <c:pt idx="977">
                  <c:v>5115</c:v>
                </c:pt>
                <c:pt idx="978">
                  <c:v>5110</c:v>
                </c:pt>
                <c:pt idx="979">
                  <c:v>5105</c:v>
                </c:pt>
                <c:pt idx="980">
                  <c:v>5100</c:v>
                </c:pt>
                <c:pt idx="981">
                  <c:v>5095</c:v>
                </c:pt>
                <c:pt idx="982">
                  <c:v>5090</c:v>
                </c:pt>
                <c:pt idx="983">
                  <c:v>5085</c:v>
                </c:pt>
                <c:pt idx="984">
                  <c:v>5080</c:v>
                </c:pt>
                <c:pt idx="985">
                  <c:v>5075</c:v>
                </c:pt>
                <c:pt idx="986">
                  <c:v>5070</c:v>
                </c:pt>
                <c:pt idx="987">
                  <c:v>5065</c:v>
                </c:pt>
                <c:pt idx="988">
                  <c:v>5060</c:v>
                </c:pt>
                <c:pt idx="989">
                  <c:v>5055</c:v>
                </c:pt>
                <c:pt idx="990">
                  <c:v>5050</c:v>
                </c:pt>
                <c:pt idx="991">
                  <c:v>5045</c:v>
                </c:pt>
                <c:pt idx="992">
                  <c:v>5040</c:v>
                </c:pt>
                <c:pt idx="993">
                  <c:v>5035</c:v>
                </c:pt>
                <c:pt idx="994">
                  <c:v>5030</c:v>
                </c:pt>
                <c:pt idx="995">
                  <c:v>5025</c:v>
                </c:pt>
                <c:pt idx="996">
                  <c:v>5020</c:v>
                </c:pt>
                <c:pt idx="997">
                  <c:v>5015</c:v>
                </c:pt>
                <c:pt idx="998">
                  <c:v>5010</c:v>
                </c:pt>
                <c:pt idx="999">
                  <c:v>5005</c:v>
                </c:pt>
                <c:pt idx="1000">
                  <c:v>5000</c:v>
                </c:pt>
                <c:pt idx="1001">
                  <c:v>4995</c:v>
                </c:pt>
                <c:pt idx="1002">
                  <c:v>4990</c:v>
                </c:pt>
                <c:pt idx="1003">
                  <c:v>4985</c:v>
                </c:pt>
                <c:pt idx="1004">
                  <c:v>4980</c:v>
                </c:pt>
                <c:pt idx="1005">
                  <c:v>4975</c:v>
                </c:pt>
                <c:pt idx="1006">
                  <c:v>4970</c:v>
                </c:pt>
                <c:pt idx="1007">
                  <c:v>4965</c:v>
                </c:pt>
                <c:pt idx="1008">
                  <c:v>4960</c:v>
                </c:pt>
                <c:pt idx="1009">
                  <c:v>4955</c:v>
                </c:pt>
                <c:pt idx="1010">
                  <c:v>4950</c:v>
                </c:pt>
                <c:pt idx="1011">
                  <c:v>4945</c:v>
                </c:pt>
                <c:pt idx="1012">
                  <c:v>4940</c:v>
                </c:pt>
                <c:pt idx="1013">
                  <c:v>4935</c:v>
                </c:pt>
                <c:pt idx="1014">
                  <c:v>4930</c:v>
                </c:pt>
                <c:pt idx="1015">
                  <c:v>4925</c:v>
                </c:pt>
                <c:pt idx="1016">
                  <c:v>4920</c:v>
                </c:pt>
                <c:pt idx="1017">
                  <c:v>4915</c:v>
                </c:pt>
                <c:pt idx="1018">
                  <c:v>4910</c:v>
                </c:pt>
                <c:pt idx="1019">
                  <c:v>4905</c:v>
                </c:pt>
                <c:pt idx="1020">
                  <c:v>4900</c:v>
                </c:pt>
                <c:pt idx="1021">
                  <c:v>4895</c:v>
                </c:pt>
                <c:pt idx="1022">
                  <c:v>4890</c:v>
                </c:pt>
                <c:pt idx="1023">
                  <c:v>4885</c:v>
                </c:pt>
                <c:pt idx="1024">
                  <c:v>4880</c:v>
                </c:pt>
                <c:pt idx="1025">
                  <c:v>4875</c:v>
                </c:pt>
                <c:pt idx="1026">
                  <c:v>4870</c:v>
                </c:pt>
                <c:pt idx="1027">
                  <c:v>4865</c:v>
                </c:pt>
                <c:pt idx="1028">
                  <c:v>4860</c:v>
                </c:pt>
                <c:pt idx="1029">
                  <c:v>4855</c:v>
                </c:pt>
                <c:pt idx="1030">
                  <c:v>4850</c:v>
                </c:pt>
                <c:pt idx="1031">
                  <c:v>4845</c:v>
                </c:pt>
                <c:pt idx="1032">
                  <c:v>4840</c:v>
                </c:pt>
                <c:pt idx="1033">
                  <c:v>4835</c:v>
                </c:pt>
                <c:pt idx="1034">
                  <c:v>4830</c:v>
                </c:pt>
                <c:pt idx="1035">
                  <c:v>4825</c:v>
                </c:pt>
                <c:pt idx="1036">
                  <c:v>4820</c:v>
                </c:pt>
                <c:pt idx="1037">
                  <c:v>4815</c:v>
                </c:pt>
                <c:pt idx="1038">
                  <c:v>4810</c:v>
                </c:pt>
                <c:pt idx="1039">
                  <c:v>4805</c:v>
                </c:pt>
                <c:pt idx="1040">
                  <c:v>4800</c:v>
                </c:pt>
                <c:pt idx="1041">
                  <c:v>4795</c:v>
                </c:pt>
                <c:pt idx="1042">
                  <c:v>4790</c:v>
                </c:pt>
                <c:pt idx="1043">
                  <c:v>4785</c:v>
                </c:pt>
                <c:pt idx="1044">
                  <c:v>4780</c:v>
                </c:pt>
                <c:pt idx="1045">
                  <c:v>4775</c:v>
                </c:pt>
                <c:pt idx="1046">
                  <c:v>4770</c:v>
                </c:pt>
                <c:pt idx="1047">
                  <c:v>4765</c:v>
                </c:pt>
                <c:pt idx="1048">
                  <c:v>4760</c:v>
                </c:pt>
                <c:pt idx="1049">
                  <c:v>4755</c:v>
                </c:pt>
                <c:pt idx="1050">
                  <c:v>4750</c:v>
                </c:pt>
                <c:pt idx="1051">
                  <c:v>4745</c:v>
                </c:pt>
                <c:pt idx="1052">
                  <c:v>4740</c:v>
                </c:pt>
                <c:pt idx="1053">
                  <c:v>4735</c:v>
                </c:pt>
                <c:pt idx="1054">
                  <c:v>4730</c:v>
                </c:pt>
                <c:pt idx="1055">
                  <c:v>4725</c:v>
                </c:pt>
                <c:pt idx="1056">
                  <c:v>4720</c:v>
                </c:pt>
                <c:pt idx="1057">
                  <c:v>4715</c:v>
                </c:pt>
                <c:pt idx="1058">
                  <c:v>4710</c:v>
                </c:pt>
                <c:pt idx="1059">
                  <c:v>4705</c:v>
                </c:pt>
                <c:pt idx="1060">
                  <c:v>4700</c:v>
                </c:pt>
                <c:pt idx="1061">
                  <c:v>4695</c:v>
                </c:pt>
                <c:pt idx="1062">
                  <c:v>4690</c:v>
                </c:pt>
                <c:pt idx="1063">
                  <c:v>4685</c:v>
                </c:pt>
                <c:pt idx="1064">
                  <c:v>4680</c:v>
                </c:pt>
                <c:pt idx="1065">
                  <c:v>4675</c:v>
                </c:pt>
                <c:pt idx="1066">
                  <c:v>4670</c:v>
                </c:pt>
                <c:pt idx="1067">
                  <c:v>4665</c:v>
                </c:pt>
                <c:pt idx="1068">
                  <c:v>4660</c:v>
                </c:pt>
                <c:pt idx="1069">
                  <c:v>4655</c:v>
                </c:pt>
                <c:pt idx="1070">
                  <c:v>4650</c:v>
                </c:pt>
                <c:pt idx="1071">
                  <c:v>4645</c:v>
                </c:pt>
                <c:pt idx="1072">
                  <c:v>4640</c:v>
                </c:pt>
                <c:pt idx="1073">
                  <c:v>4635</c:v>
                </c:pt>
                <c:pt idx="1074">
                  <c:v>4630</c:v>
                </c:pt>
                <c:pt idx="1075">
                  <c:v>4625</c:v>
                </c:pt>
                <c:pt idx="1076">
                  <c:v>4620</c:v>
                </c:pt>
                <c:pt idx="1077">
                  <c:v>4615</c:v>
                </c:pt>
                <c:pt idx="1078">
                  <c:v>4610</c:v>
                </c:pt>
                <c:pt idx="1079">
                  <c:v>4605</c:v>
                </c:pt>
                <c:pt idx="1080">
                  <c:v>4600</c:v>
                </c:pt>
                <c:pt idx="1081">
                  <c:v>4595</c:v>
                </c:pt>
                <c:pt idx="1082">
                  <c:v>4590</c:v>
                </c:pt>
                <c:pt idx="1083">
                  <c:v>4585</c:v>
                </c:pt>
                <c:pt idx="1084">
                  <c:v>4580</c:v>
                </c:pt>
                <c:pt idx="1085">
                  <c:v>4575</c:v>
                </c:pt>
                <c:pt idx="1086">
                  <c:v>4570</c:v>
                </c:pt>
                <c:pt idx="1087">
                  <c:v>4565</c:v>
                </c:pt>
                <c:pt idx="1088">
                  <c:v>4560</c:v>
                </c:pt>
                <c:pt idx="1089">
                  <c:v>4555</c:v>
                </c:pt>
                <c:pt idx="1090">
                  <c:v>4550</c:v>
                </c:pt>
                <c:pt idx="1091">
                  <c:v>4545</c:v>
                </c:pt>
                <c:pt idx="1092">
                  <c:v>4540</c:v>
                </c:pt>
                <c:pt idx="1093">
                  <c:v>4535</c:v>
                </c:pt>
                <c:pt idx="1094">
                  <c:v>4530</c:v>
                </c:pt>
                <c:pt idx="1095">
                  <c:v>4525</c:v>
                </c:pt>
                <c:pt idx="1096">
                  <c:v>4520</c:v>
                </c:pt>
                <c:pt idx="1097">
                  <c:v>4515</c:v>
                </c:pt>
                <c:pt idx="1098">
                  <c:v>4510</c:v>
                </c:pt>
                <c:pt idx="1099">
                  <c:v>4505</c:v>
                </c:pt>
                <c:pt idx="1100">
                  <c:v>4500</c:v>
                </c:pt>
                <c:pt idx="1101">
                  <c:v>4495</c:v>
                </c:pt>
                <c:pt idx="1102">
                  <c:v>4490</c:v>
                </c:pt>
                <c:pt idx="1103">
                  <c:v>4485</c:v>
                </c:pt>
                <c:pt idx="1104">
                  <c:v>4480</c:v>
                </c:pt>
                <c:pt idx="1105">
                  <c:v>4475</c:v>
                </c:pt>
                <c:pt idx="1106">
                  <c:v>4470</c:v>
                </c:pt>
                <c:pt idx="1107">
                  <c:v>4465</c:v>
                </c:pt>
                <c:pt idx="1108">
                  <c:v>4460</c:v>
                </c:pt>
                <c:pt idx="1109">
                  <c:v>4455</c:v>
                </c:pt>
                <c:pt idx="1110">
                  <c:v>4450</c:v>
                </c:pt>
                <c:pt idx="1111">
                  <c:v>4445</c:v>
                </c:pt>
                <c:pt idx="1112">
                  <c:v>4440</c:v>
                </c:pt>
                <c:pt idx="1113">
                  <c:v>4435</c:v>
                </c:pt>
                <c:pt idx="1114">
                  <c:v>4430</c:v>
                </c:pt>
                <c:pt idx="1115">
                  <c:v>4425</c:v>
                </c:pt>
                <c:pt idx="1116">
                  <c:v>4420</c:v>
                </c:pt>
                <c:pt idx="1117">
                  <c:v>4415</c:v>
                </c:pt>
                <c:pt idx="1118">
                  <c:v>4410</c:v>
                </c:pt>
                <c:pt idx="1119">
                  <c:v>4405</c:v>
                </c:pt>
                <c:pt idx="1120">
                  <c:v>4400</c:v>
                </c:pt>
                <c:pt idx="1121">
                  <c:v>4395</c:v>
                </c:pt>
                <c:pt idx="1122">
                  <c:v>4390</c:v>
                </c:pt>
                <c:pt idx="1123">
                  <c:v>4385</c:v>
                </c:pt>
                <c:pt idx="1124">
                  <c:v>4380</c:v>
                </c:pt>
                <c:pt idx="1125">
                  <c:v>4375</c:v>
                </c:pt>
                <c:pt idx="1126">
                  <c:v>4370</c:v>
                </c:pt>
                <c:pt idx="1127">
                  <c:v>4365</c:v>
                </c:pt>
                <c:pt idx="1128">
                  <c:v>4360</c:v>
                </c:pt>
                <c:pt idx="1129">
                  <c:v>4355</c:v>
                </c:pt>
                <c:pt idx="1130">
                  <c:v>4350</c:v>
                </c:pt>
                <c:pt idx="1131">
                  <c:v>4345</c:v>
                </c:pt>
                <c:pt idx="1132">
                  <c:v>4340</c:v>
                </c:pt>
                <c:pt idx="1133">
                  <c:v>4335</c:v>
                </c:pt>
                <c:pt idx="1134">
                  <c:v>4330</c:v>
                </c:pt>
                <c:pt idx="1135">
                  <c:v>4325</c:v>
                </c:pt>
                <c:pt idx="1136">
                  <c:v>4320</c:v>
                </c:pt>
                <c:pt idx="1137">
                  <c:v>4315</c:v>
                </c:pt>
                <c:pt idx="1138">
                  <c:v>4310</c:v>
                </c:pt>
                <c:pt idx="1139">
                  <c:v>4305</c:v>
                </c:pt>
                <c:pt idx="1140">
                  <c:v>4300</c:v>
                </c:pt>
                <c:pt idx="1141">
                  <c:v>4295</c:v>
                </c:pt>
                <c:pt idx="1142">
                  <c:v>4290</c:v>
                </c:pt>
                <c:pt idx="1143">
                  <c:v>4285</c:v>
                </c:pt>
                <c:pt idx="1144">
                  <c:v>4280</c:v>
                </c:pt>
                <c:pt idx="1145">
                  <c:v>4275</c:v>
                </c:pt>
                <c:pt idx="1146">
                  <c:v>4270</c:v>
                </c:pt>
                <c:pt idx="1147">
                  <c:v>4265</c:v>
                </c:pt>
                <c:pt idx="1148">
                  <c:v>4260</c:v>
                </c:pt>
                <c:pt idx="1149">
                  <c:v>4255</c:v>
                </c:pt>
                <c:pt idx="1150">
                  <c:v>4250</c:v>
                </c:pt>
                <c:pt idx="1151">
                  <c:v>4245</c:v>
                </c:pt>
                <c:pt idx="1152">
                  <c:v>4240</c:v>
                </c:pt>
                <c:pt idx="1153">
                  <c:v>4235</c:v>
                </c:pt>
                <c:pt idx="1154">
                  <c:v>4230</c:v>
                </c:pt>
                <c:pt idx="1155">
                  <c:v>4225</c:v>
                </c:pt>
                <c:pt idx="1156">
                  <c:v>4220</c:v>
                </c:pt>
                <c:pt idx="1157">
                  <c:v>4215</c:v>
                </c:pt>
                <c:pt idx="1158">
                  <c:v>4210</c:v>
                </c:pt>
                <c:pt idx="1159">
                  <c:v>4205</c:v>
                </c:pt>
                <c:pt idx="1160">
                  <c:v>4200</c:v>
                </c:pt>
                <c:pt idx="1161">
                  <c:v>4195</c:v>
                </c:pt>
                <c:pt idx="1162">
                  <c:v>4190</c:v>
                </c:pt>
                <c:pt idx="1163">
                  <c:v>4185</c:v>
                </c:pt>
                <c:pt idx="1164">
                  <c:v>4180</c:v>
                </c:pt>
                <c:pt idx="1165">
                  <c:v>4175</c:v>
                </c:pt>
                <c:pt idx="1166">
                  <c:v>4170</c:v>
                </c:pt>
                <c:pt idx="1167">
                  <c:v>4165</c:v>
                </c:pt>
                <c:pt idx="1168">
                  <c:v>4160</c:v>
                </c:pt>
                <c:pt idx="1169">
                  <c:v>4155</c:v>
                </c:pt>
                <c:pt idx="1170">
                  <c:v>4150</c:v>
                </c:pt>
                <c:pt idx="1171">
                  <c:v>4145</c:v>
                </c:pt>
                <c:pt idx="1172">
                  <c:v>4140</c:v>
                </c:pt>
                <c:pt idx="1173">
                  <c:v>4135</c:v>
                </c:pt>
                <c:pt idx="1174">
                  <c:v>4130</c:v>
                </c:pt>
                <c:pt idx="1175">
                  <c:v>4125</c:v>
                </c:pt>
                <c:pt idx="1176">
                  <c:v>4120</c:v>
                </c:pt>
                <c:pt idx="1177">
                  <c:v>4115</c:v>
                </c:pt>
                <c:pt idx="1178">
                  <c:v>4110</c:v>
                </c:pt>
                <c:pt idx="1179">
                  <c:v>4105</c:v>
                </c:pt>
                <c:pt idx="1180">
                  <c:v>4100</c:v>
                </c:pt>
                <c:pt idx="1181">
                  <c:v>4095</c:v>
                </c:pt>
                <c:pt idx="1182">
                  <c:v>4090</c:v>
                </c:pt>
                <c:pt idx="1183">
                  <c:v>4085</c:v>
                </c:pt>
                <c:pt idx="1184">
                  <c:v>4080</c:v>
                </c:pt>
                <c:pt idx="1185">
                  <c:v>4075</c:v>
                </c:pt>
                <c:pt idx="1186">
                  <c:v>4070</c:v>
                </c:pt>
                <c:pt idx="1187">
                  <c:v>4065</c:v>
                </c:pt>
                <c:pt idx="1188">
                  <c:v>4060</c:v>
                </c:pt>
                <c:pt idx="1189">
                  <c:v>4055</c:v>
                </c:pt>
                <c:pt idx="1190">
                  <c:v>4050</c:v>
                </c:pt>
                <c:pt idx="1191">
                  <c:v>4045</c:v>
                </c:pt>
                <c:pt idx="1192">
                  <c:v>4040</c:v>
                </c:pt>
                <c:pt idx="1193">
                  <c:v>4035</c:v>
                </c:pt>
                <c:pt idx="1194">
                  <c:v>4030</c:v>
                </c:pt>
                <c:pt idx="1195">
                  <c:v>4025</c:v>
                </c:pt>
                <c:pt idx="1196">
                  <c:v>4020</c:v>
                </c:pt>
                <c:pt idx="1197">
                  <c:v>4015</c:v>
                </c:pt>
                <c:pt idx="1198">
                  <c:v>4010</c:v>
                </c:pt>
                <c:pt idx="1199">
                  <c:v>4005</c:v>
                </c:pt>
                <c:pt idx="1200">
                  <c:v>4000</c:v>
                </c:pt>
                <c:pt idx="1201">
                  <c:v>3995</c:v>
                </c:pt>
                <c:pt idx="1202">
                  <c:v>3990</c:v>
                </c:pt>
                <c:pt idx="1203">
                  <c:v>3985</c:v>
                </c:pt>
                <c:pt idx="1204">
                  <c:v>3980</c:v>
                </c:pt>
                <c:pt idx="1205">
                  <c:v>3975</c:v>
                </c:pt>
                <c:pt idx="1206">
                  <c:v>3970</c:v>
                </c:pt>
                <c:pt idx="1207">
                  <c:v>3965</c:v>
                </c:pt>
                <c:pt idx="1208">
                  <c:v>3960</c:v>
                </c:pt>
                <c:pt idx="1209">
                  <c:v>3955</c:v>
                </c:pt>
                <c:pt idx="1210">
                  <c:v>3950</c:v>
                </c:pt>
                <c:pt idx="1211">
                  <c:v>3945</c:v>
                </c:pt>
                <c:pt idx="1212">
                  <c:v>3940</c:v>
                </c:pt>
                <c:pt idx="1213">
                  <c:v>3935</c:v>
                </c:pt>
                <c:pt idx="1214">
                  <c:v>3930</c:v>
                </c:pt>
                <c:pt idx="1215">
                  <c:v>3925</c:v>
                </c:pt>
                <c:pt idx="1216">
                  <c:v>3920</c:v>
                </c:pt>
                <c:pt idx="1217">
                  <c:v>3915</c:v>
                </c:pt>
                <c:pt idx="1218">
                  <c:v>3910</c:v>
                </c:pt>
                <c:pt idx="1219">
                  <c:v>3905</c:v>
                </c:pt>
                <c:pt idx="1220">
                  <c:v>3900</c:v>
                </c:pt>
                <c:pt idx="1221">
                  <c:v>3895</c:v>
                </c:pt>
                <c:pt idx="1222">
                  <c:v>3890</c:v>
                </c:pt>
                <c:pt idx="1223">
                  <c:v>3885</c:v>
                </c:pt>
                <c:pt idx="1224">
                  <c:v>3880</c:v>
                </c:pt>
                <c:pt idx="1225">
                  <c:v>3875</c:v>
                </c:pt>
                <c:pt idx="1226">
                  <c:v>3870</c:v>
                </c:pt>
                <c:pt idx="1227">
                  <c:v>3865</c:v>
                </c:pt>
                <c:pt idx="1228">
                  <c:v>3860</c:v>
                </c:pt>
                <c:pt idx="1229">
                  <c:v>3855</c:v>
                </c:pt>
                <c:pt idx="1230">
                  <c:v>3850</c:v>
                </c:pt>
                <c:pt idx="1231">
                  <c:v>3845</c:v>
                </c:pt>
                <c:pt idx="1232">
                  <c:v>3840</c:v>
                </c:pt>
                <c:pt idx="1233">
                  <c:v>3835</c:v>
                </c:pt>
                <c:pt idx="1234">
                  <c:v>3830</c:v>
                </c:pt>
                <c:pt idx="1235">
                  <c:v>3825</c:v>
                </c:pt>
                <c:pt idx="1236">
                  <c:v>3820</c:v>
                </c:pt>
                <c:pt idx="1237">
                  <c:v>3815</c:v>
                </c:pt>
                <c:pt idx="1238">
                  <c:v>3810</c:v>
                </c:pt>
                <c:pt idx="1239">
                  <c:v>3805</c:v>
                </c:pt>
                <c:pt idx="1240">
                  <c:v>3800</c:v>
                </c:pt>
                <c:pt idx="1241">
                  <c:v>3795</c:v>
                </c:pt>
                <c:pt idx="1242">
                  <c:v>3790</c:v>
                </c:pt>
                <c:pt idx="1243">
                  <c:v>3785</c:v>
                </c:pt>
                <c:pt idx="1244">
                  <c:v>3780</c:v>
                </c:pt>
                <c:pt idx="1245">
                  <c:v>3775</c:v>
                </c:pt>
                <c:pt idx="1246">
                  <c:v>3770</c:v>
                </c:pt>
                <c:pt idx="1247">
                  <c:v>3765</c:v>
                </c:pt>
                <c:pt idx="1248">
                  <c:v>3760</c:v>
                </c:pt>
                <c:pt idx="1249">
                  <c:v>3755</c:v>
                </c:pt>
                <c:pt idx="1250">
                  <c:v>3750</c:v>
                </c:pt>
                <c:pt idx="1251">
                  <c:v>3745</c:v>
                </c:pt>
                <c:pt idx="1252">
                  <c:v>3740</c:v>
                </c:pt>
                <c:pt idx="1253">
                  <c:v>3735</c:v>
                </c:pt>
                <c:pt idx="1254">
                  <c:v>3730</c:v>
                </c:pt>
                <c:pt idx="1255">
                  <c:v>3725</c:v>
                </c:pt>
                <c:pt idx="1256">
                  <c:v>3720</c:v>
                </c:pt>
                <c:pt idx="1257">
                  <c:v>3715</c:v>
                </c:pt>
                <c:pt idx="1258">
                  <c:v>3710</c:v>
                </c:pt>
                <c:pt idx="1259">
                  <c:v>3705</c:v>
                </c:pt>
                <c:pt idx="1260">
                  <c:v>3700</c:v>
                </c:pt>
                <c:pt idx="1261">
                  <c:v>3695</c:v>
                </c:pt>
                <c:pt idx="1262">
                  <c:v>3690</c:v>
                </c:pt>
                <c:pt idx="1263">
                  <c:v>3685</c:v>
                </c:pt>
                <c:pt idx="1264">
                  <c:v>3680</c:v>
                </c:pt>
                <c:pt idx="1265">
                  <c:v>3675</c:v>
                </c:pt>
                <c:pt idx="1266">
                  <c:v>3670</c:v>
                </c:pt>
                <c:pt idx="1267">
                  <c:v>3665</c:v>
                </c:pt>
                <c:pt idx="1268">
                  <c:v>3660</c:v>
                </c:pt>
                <c:pt idx="1269">
                  <c:v>3655</c:v>
                </c:pt>
                <c:pt idx="1270">
                  <c:v>3650</c:v>
                </c:pt>
                <c:pt idx="1271">
                  <c:v>3645</c:v>
                </c:pt>
                <c:pt idx="1272">
                  <c:v>3640</c:v>
                </c:pt>
                <c:pt idx="1273">
                  <c:v>3635</c:v>
                </c:pt>
                <c:pt idx="1274">
                  <c:v>3630</c:v>
                </c:pt>
                <c:pt idx="1275">
                  <c:v>3625</c:v>
                </c:pt>
                <c:pt idx="1276">
                  <c:v>3620</c:v>
                </c:pt>
                <c:pt idx="1277">
                  <c:v>3615</c:v>
                </c:pt>
                <c:pt idx="1278">
                  <c:v>3610</c:v>
                </c:pt>
                <c:pt idx="1279">
                  <c:v>3605</c:v>
                </c:pt>
                <c:pt idx="1280">
                  <c:v>3600</c:v>
                </c:pt>
                <c:pt idx="1281">
                  <c:v>3595</c:v>
                </c:pt>
                <c:pt idx="1282">
                  <c:v>3590</c:v>
                </c:pt>
                <c:pt idx="1283">
                  <c:v>3585</c:v>
                </c:pt>
                <c:pt idx="1284">
                  <c:v>3580</c:v>
                </c:pt>
                <c:pt idx="1285">
                  <c:v>3575</c:v>
                </c:pt>
                <c:pt idx="1286">
                  <c:v>3570</c:v>
                </c:pt>
                <c:pt idx="1287">
                  <c:v>3565</c:v>
                </c:pt>
                <c:pt idx="1288">
                  <c:v>3560</c:v>
                </c:pt>
                <c:pt idx="1289">
                  <c:v>3555</c:v>
                </c:pt>
                <c:pt idx="1290">
                  <c:v>3550</c:v>
                </c:pt>
                <c:pt idx="1291">
                  <c:v>3545</c:v>
                </c:pt>
                <c:pt idx="1292">
                  <c:v>3540</c:v>
                </c:pt>
                <c:pt idx="1293">
                  <c:v>3535</c:v>
                </c:pt>
                <c:pt idx="1294">
                  <c:v>3530</c:v>
                </c:pt>
                <c:pt idx="1295">
                  <c:v>3525</c:v>
                </c:pt>
                <c:pt idx="1296">
                  <c:v>3520</c:v>
                </c:pt>
                <c:pt idx="1297">
                  <c:v>3515</c:v>
                </c:pt>
                <c:pt idx="1298">
                  <c:v>3510</c:v>
                </c:pt>
                <c:pt idx="1299">
                  <c:v>3505</c:v>
                </c:pt>
                <c:pt idx="1300">
                  <c:v>3500</c:v>
                </c:pt>
                <c:pt idx="1301">
                  <c:v>3495</c:v>
                </c:pt>
                <c:pt idx="1302">
                  <c:v>3490</c:v>
                </c:pt>
                <c:pt idx="1303">
                  <c:v>3485</c:v>
                </c:pt>
                <c:pt idx="1304">
                  <c:v>3480</c:v>
                </c:pt>
                <c:pt idx="1305">
                  <c:v>3475</c:v>
                </c:pt>
                <c:pt idx="1306">
                  <c:v>3470</c:v>
                </c:pt>
                <c:pt idx="1307">
                  <c:v>3465</c:v>
                </c:pt>
                <c:pt idx="1308">
                  <c:v>3460</c:v>
                </c:pt>
                <c:pt idx="1309">
                  <c:v>3455</c:v>
                </c:pt>
                <c:pt idx="1310">
                  <c:v>3450</c:v>
                </c:pt>
                <c:pt idx="1311">
                  <c:v>3445</c:v>
                </c:pt>
                <c:pt idx="1312">
                  <c:v>3440</c:v>
                </c:pt>
                <c:pt idx="1313">
                  <c:v>3435</c:v>
                </c:pt>
                <c:pt idx="1314">
                  <c:v>3430</c:v>
                </c:pt>
                <c:pt idx="1315">
                  <c:v>3425</c:v>
                </c:pt>
                <c:pt idx="1316">
                  <c:v>3420</c:v>
                </c:pt>
                <c:pt idx="1317">
                  <c:v>3415</c:v>
                </c:pt>
                <c:pt idx="1318">
                  <c:v>3410</c:v>
                </c:pt>
                <c:pt idx="1319">
                  <c:v>3405</c:v>
                </c:pt>
                <c:pt idx="1320">
                  <c:v>3400</c:v>
                </c:pt>
                <c:pt idx="1321">
                  <c:v>3395</c:v>
                </c:pt>
                <c:pt idx="1322">
                  <c:v>3390</c:v>
                </c:pt>
                <c:pt idx="1323">
                  <c:v>3385</c:v>
                </c:pt>
                <c:pt idx="1324">
                  <c:v>3380</c:v>
                </c:pt>
                <c:pt idx="1325">
                  <c:v>3375</c:v>
                </c:pt>
                <c:pt idx="1326">
                  <c:v>3370</c:v>
                </c:pt>
                <c:pt idx="1327">
                  <c:v>3365</c:v>
                </c:pt>
                <c:pt idx="1328">
                  <c:v>3360</c:v>
                </c:pt>
                <c:pt idx="1329">
                  <c:v>3355</c:v>
                </c:pt>
                <c:pt idx="1330">
                  <c:v>3350</c:v>
                </c:pt>
                <c:pt idx="1331">
                  <c:v>3345</c:v>
                </c:pt>
                <c:pt idx="1332">
                  <c:v>3340</c:v>
                </c:pt>
                <c:pt idx="1333">
                  <c:v>3335</c:v>
                </c:pt>
                <c:pt idx="1334">
                  <c:v>3330</c:v>
                </c:pt>
                <c:pt idx="1335">
                  <c:v>3325</c:v>
                </c:pt>
                <c:pt idx="1336">
                  <c:v>3320</c:v>
                </c:pt>
                <c:pt idx="1337">
                  <c:v>3315</c:v>
                </c:pt>
                <c:pt idx="1338">
                  <c:v>3310</c:v>
                </c:pt>
                <c:pt idx="1339">
                  <c:v>3305</c:v>
                </c:pt>
                <c:pt idx="1340">
                  <c:v>3300</c:v>
                </c:pt>
                <c:pt idx="1341">
                  <c:v>3295</c:v>
                </c:pt>
                <c:pt idx="1342">
                  <c:v>3290</c:v>
                </c:pt>
                <c:pt idx="1343">
                  <c:v>3285</c:v>
                </c:pt>
                <c:pt idx="1344">
                  <c:v>3280</c:v>
                </c:pt>
                <c:pt idx="1345">
                  <c:v>3275</c:v>
                </c:pt>
                <c:pt idx="1346">
                  <c:v>3270</c:v>
                </c:pt>
                <c:pt idx="1347">
                  <c:v>3265</c:v>
                </c:pt>
                <c:pt idx="1348">
                  <c:v>3260</c:v>
                </c:pt>
                <c:pt idx="1349">
                  <c:v>3255</c:v>
                </c:pt>
                <c:pt idx="1350">
                  <c:v>3250</c:v>
                </c:pt>
                <c:pt idx="1351">
                  <c:v>3245</c:v>
                </c:pt>
                <c:pt idx="1352">
                  <c:v>3240</c:v>
                </c:pt>
                <c:pt idx="1353">
                  <c:v>3235</c:v>
                </c:pt>
                <c:pt idx="1354">
                  <c:v>3230</c:v>
                </c:pt>
                <c:pt idx="1355">
                  <c:v>3225</c:v>
                </c:pt>
                <c:pt idx="1356">
                  <c:v>3220</c:v>
                </c:pt>
                <c:pt idx="1357">
                  <c:v>3215</c:v>
                </c:pt>
                <c:pt idx="1358">
                  <c:v>3210</c:v>
                </c:pt>
                <c:pt idx="1359">
                  <c:v>3205</c:v>
                </c:pt>
                <c:pt idx="1360">
                  <c:v>3200</c:v>
                </c:pt>
                <c:pt idx="1361">
                  <c:v>3195</c:v>
                </c:pt>
                <c:pt idx="1362">
                  <c:v>3190</c:v>
                </c:pt>
                <c:pt idx="1363">
                  <c:v>3185</c:v>
                </c:pt>
                <c:pt idx="1364">
                  <c:v>3180</c:v>
                </c:pt>
                <c:pt idx="1365">
                  <c:v>3175</c:v>
                </c:pt>
                <c:pt idx="1366">
                  <c:v>3170</c:v>
                </c:pt>
                <c:pt idx="1367">
                  <c:v>3165</c:v>
                </c:pt>
                <c:pt idx="1368">
                  <c:v>3160</c:v>
                </c:pt>
                <c:pt idx="1369">
                  <c:v>3155</c:v>
                </c:pt>
                <c:pt idx="1370">
                  <c:v>3150</c:v>
                </c:pt>
                <c:pt idx="1371">
                  <c:v>3145</c:v>
                </c:pt>
                <c:pt idx="1372">
                  <c:v>3140</c:v>
                </c:pt>
                <c:pt idx="1373">
                  <c:v>3135</c:v>
                </c:pt>
                <c:pt idx="1374">
                  <c:v>3130</c:v>
                </c:pt>
                <c:pt idx="1375">
                  <c:v>3125</c:v>
                </c:pt>
                <c:pt idx="1376">
                  <c:v>3120</c:v>
                </c:pt>
                <c:pt idx="1377">
                  <c:v>3115</c:v>
                </c:pt>
                <c:pt idx="1378">
                  <c:v>3110</c:v>
                </c:pt>
                <c:pt idx="1379">
                  <c:v>3105</c:v>
                </c:pt>
                <c:pt idx="1380">
                  <c:v>3100</c:v>
                </c:pt>
                <c:pt idx="1381">
                  <c:v>3095</c:v>
                </c:pt>
                <c:pt idx="1382">
                  <c:v>3090</c:v>
                </c:pt>
                <c:pt idx="1383">
                  <c:v>3085</c:v>
                </c:pt>
                <c:pt idx="1384">
                  <c:v>3080</c:v>
                </c:pt>
                <c:pt idx="1385">
                  <c:v>3075</c:v>
                </c:pt>
                <c:pt idx="1386">
                  <c:v>3070</c:v>
                </c:pt>
                <c:pt idx="1387">
                  <c:v>3065</c:v>
                </c:pt>
                <c:pt idx="1388">
                  <c:v>3060</c:v>
                </c:pt>
                <c:pt idx="1389">
                  <c:v>3055</c:v>
                </c:pt>
                <c:pt idx="1390">
                  <c:v>3050</c:v>
                </c:pt>
                <c:pt idx="1391">
                  <c:v>3045</c:v>
                </c:pt>
                <c:pt idx="1392">
                  <c:v>3040</c:v>
                </c:pt>
                <c:pt idx="1393">
                  <c:v>3035</c:v>
                </c:pt>
                <c:pt idx="1394">
                  <c:v>3030</c:v>
                </c:pt>
                <c:pt idx="1395">
                  <c:v>3025</c:v>
                </c:pt>
                <c:pt idx="1396">
                  <c:v>3020</c:v>
                </c:pt>
                <c:pt idx="1397">
                  <c:v>3015</c:v>
                </c:pt>
                <c:pt idx="1398">
                  <c:v>3010</c:v>
                </c:pt>
                <c:pt idx="1399">
                  <c:v>3005</c:v>
                </c:pt>
                <c:pt idx="1400">
                  <c:v>3000</c:v>
                </c:pt>
                <c:pt idx="1401">
                  <c:v>2995</c:v>
                </c:pt>
                <c:pt idx="1402">
                  <c:v>2990</c:v>
                </c:pt>
                <c:pt idx="1403">
                  <c:v>2985</c:v>
                </c:pt>
                <c:pt idx="1404">
                  <c:v>2980</c:v>
                </c:pt>
                <c:pt idx="1405">
                  <c:v>2975</c:v>
                </c:pt>
                <c:pt idx="1406">
                  <c:v>2970</c:v>
                </c:pt>
                <c:pt idx="1407">
                  <c:v>2965</c:v>
                </c:pt>
                <c:pt idx="1408">
                  <c:v>2960</c:v>
                </c:pt>
                <c:pt idx="1409">
                  <c:v>2955</c:v>
                </c:pt>
                <c:pt idx="1410">
                  <c:v>2950</c:v>
                </c:pt>
                <c:pt idx="1411">
                  <c:v>2945</c:v>
                </c:pt>
                <c:pt idx="1412">
                  <c:v>2940</c:v>
                </c:pt>
                <c:pt idx="1413">
                  <c:v>2935</c:v>
                </c:pt>
                <c:pt idx="1414">
                  <c:v>2930</c:v>
                </c:pt>
                <c:pt idx="1415">
                  <c:v>2925</c:v>
                </c:pt>
                <c:pt idx="1416">
                  <c:v>2920</c:v>
                </c:pt>
                <c:pt idx="1417">
                  <c:v>2915</c:v>
                </c:pt>
                <c:pt idx="1418">
                  <c:v>2910</c:v>
                </c:pt>
                <c:pt idx="1419">
                  <c:v>2905</c:v>
                </c:pt>
                <c:pt idx="1420">
                  <c:v>2900</c:v>
                </c:pt>
                <c:pt idx="1421">
                  <c:v>2895</c:v>
                </c:pt>
                <c:pt idx="1422">
                  <c:v>2890</c:v>
                </c:pt>
                <c:pt idx="1423">
                  <c:v>2885</c:v>
                </c:pt>
                <c:pt idx="1424">
                  <c:v>2880</c:v>
                </c:pt>
                <c:pt idx="1425">
                  <c:v>2875</c:v>
                </c:pt>
                <c:pt idx="1426">
                  <c:v>2870</c:v>
                </c:pt>
                <c:pt idx="1427">
                  <c:v>2865</c:v>
                </c:pt>
                <c:pt idx="1428">
                  <c:v>2860</c:v>
                </c:pt>
                <c:pt idx="1429">
                  <c:v>2855</c:v>
                </c:pt>
                <c:pt idx="1430">
                  <c:v>2850</c:v>
                </c:pt>
                <c:pt idx="1431">
                  <c:v>2845</c:v>
                </c:pt>
                <c:pt idx="1432">
                  <c:v>2840</c:v>
                </c:pt>
                <c:pt idx="1433">
                  <c:v>2835</c:v>
                </c:pt>
                <c:pt idx="1434">
                  <c:v>2830</c:v>
                </c:pt>
                <c:pt idx="1435">
                  <c:v>2825</c:v>
                </c:pt>
                <c:pt idx="1436">
                  <c:v>2820</c:v>
                </c:pt>
                <c:pt idx="1437">
                  <c:v>2815</c:v>
                </c:pt>
                <c:pt idx="1438">
                  <c:v>2810</c:v>
                </c:pt>
                <c:pt idx="1439">
                  <c:v>2805</c:v>
                </c:pt>
                <c:pt idx="1440">
                  <c:v>2800</c:v>
                </c:pt>
                <c:pt idx="1441">
                  <c:v>2795</c:v>
                </c:pt>
                <c:pt idx="1442">
                  <c:v>2790</c:v>
                </c:pt>
                <c:pt idx="1443">
                  <c:v>2785</c:v>
                </c:pt>
                <c:pt idx="1444">
                  <c:v>2780</c:v>
                </c:pt>
                <c:pt idx="1445">
                  <c:v>2775</c:v>
                </c:pt>
                <c:pt idx="1446">
                  <c:v>2770</c:v>
                </c:pt>
                <c:pt idx="1447">
                  <c:v>2765</c:v>
                </c:pt>
                <c:pt idx="1448">
                  <c:v>2760</c:v>
                </c:pt>
                <c:pt idx="1449">
                  <c:v>2755</c:v>
                </c:pt>
                <c:pt idx="1450">
                  <c:v>2750</c:v>
                </c:pt>
                <c:pt idx="1451">
                  <c:v>2745</c:v>
                </c:pt>
                <c:pt idx="1452">
                  <c:v>2740</c:v>
                </c:pt>
                <c:pt idx="1453">
                  <c:v>2735</c:v>
                </c:pt>
                <c:pt idx="1454">
                  <c:v>2730</c:v>
                </c:pt>
                <c:pt idx="1455">
                  <c:v>2725</c:v>
                </c:pt>
                <c:pt idx="1456">
                  <c:v>2720</c:v>
                </c:pt>
                <c:pt idx="1457">
                  <c:v>2715</c:v>
                </c:pt>
                <c:pt idx="1458">
                  <c:v>2710</c:v>
                </c:pt>
                <c:pt idx="1459">
                  <c:v>2705</c:v>
                </c:pt>
                <c:pt idx="1460">
                  <c:v>2700</c:v>
                </c:pt>
                <c:pt idx="1461">
                  <c:v>2695</c:v>
                </c:pt>
                <c:pt idx="1462">
                  <c:v>2690</c:v>
                </c:pt>
                <c:pt idx="1463">
                  <c:v>2685</c:v>
                </c:pt>
                <c:pt idx="1464">
                  <c:v>2680</c:v>
                </c:pt>
                <c:pt idx="1465">
                  <c:v>2675</c:v>
                </c:pt>
                <c:pt idx="1466">
                  <c:v>2670</c:v>
                </c:pt>
                <c:pt idx="1467">
                  <c:v>2665</c:v>
                </c:pt>
                <c:pt idx="1468">
                  <c:v>2660</c:v>
                </c:pt>
                <c:pt idx="1469">
                  <c:v>2655</c:v>
                </c:pt>
                <c:pt idx="1470">
                  <c:v>2650</c:v>
                </c:pt>
                <c:pt idx="1471">
                  <c:v>2645</c:v>
                </c:pt>
                <c:pt idx="1472">
                  <c:v>2640</c:v>
                </c:pt>
                <c:pt idx="1473">
                  <c:v>2635</c:v>
                </c:pt>
                <c:pt idx="1474">
                  <c:v>2630</c:v>
                </c:pt>
                <c:pt idx="1475">
                  <c:v>2625</c:v>
                </c:pt>
                <c:pt idx="1476">
                  <c:v>2620</c:v>
                </c:pt>
                <c:pt idx="1477">
                  <c:v>2615</c:v>
                </c:pt>
                <c:pt idx="1478">
                  <c:v>2610</c:v>
                </c:pt>
                <c:pt idx="1479">
                  <c:v>2605</c:v>
                </c:pt>
                <c:pt idx="1480">
                  <c:v>2600</c:v>
                </c:pt>
                <c:pt idx="1481">
                  <c:v>2595</c:v>
                </c:pt>
                <c:pt idx="1482">
                  <c:v>2590</c:v>
                </c:pt>
                <c:pt idx="1483">
                  <c:v>2585</c:v>
                </c:pt>
                <c:pt idx="1484">
                  <c:v>2580</c:v>
                </c:pt>
                <c:pt idx="1485">
                  <c:v>2575</c:v>
                </c:pt>
                <c:pt idx="1486">
                  <c:v>2570</c:v>
                </c:pt>
                <c:pt idx="1487">
                  <c:v>2565</c:v>
                </c:pt>
                <c:pt idx="1488">
                  <c:v>2560</c:v>
                </c:pt>
                <c:pt idx="1489">
                  <c:v>2555</c:v>
                </c:pt>
                <c:pt idx="1490">
                  <c:v>2550</c:v>
                </c:pt>
                <c:pt idx="1491">
                  <c:v>2545</c:v>
                </c:pt>
                <c:pt idx="1492">
                  <c:v>2540</c:v>
                </c:pt>
                <c:pt idx="1493">
                  <c:v>2535</c:v>
                </c:pt>
                <c:pt idx="1494">
                  <c:v>2530</c:v>
                </c:pt>
                <c:pt idx="1495">
                  <c:v>2525</c:v>
                </c:pt>
                <c:pt idx="1496">
                  <c:v>2520</c:v>
                </c:pt>
                <c:pt idx="1497">
                  <c:v>2515</c:v>
                </c:pt>
                <c:pt idx="1498">
                  <c:v>2510</c:v>
                </c:pt>
                <c:pt idx="1499">
                  <c:v>2505</c:v>
                </c:pt>
                <c:pt idx="1500">
                  <c:v>2500</c:v>
                </c:pt>
                <c:pt idx="1501">
                  <c:v>2495</c:v>
                </c:pt>
                <c:pt idx="1502">
                  <c:v>2490</c:v>
                </c:pt>
                <c:pt idx="1503">
                  <c:v>2485</c:v>
                </c:pt>
                <c:pt idx="1504">
                  <c:v>2480</c:v>
                </c:pt>
                <c:pt idx="1505">
                  <c:v>2475</c:v>
                </c:pt>
                <c:pt idx="1506">
                  <c:v>2470</c:v>
                </c:pt>
                <c:pt idx="1507">
                  <c:v>2465</c:v>
                </c:pt>
                <c:pt idx="1508">
                  <c:v>2460</c:v>
                </c:pt>
                <c:pt idx="1509">
                  <c:v>2455</c:v>
                </c:pt>
                <c:pt idx="1510">
                  <c:v>2450</c:v>
                </c:pt>
                <c:pt idx="1511">
                  <c:v>2445</c:v>
                </c:pt>
                <c:pt idx="1512">
                  <c:v>2440</c:v>
                </c:pt>
                <c:pt idx="1513">
                  <c:v>2435</c:v>
                </c:pt>
                <c:pt idx="1514">
                  <c:v>2430</c:v>
                </c:pt>
                <c:pt idx="1515">
                  <c:v>2425</c:v>
                </c:pt>
                <c:pt idx="1516">
                  <c:v>2420</c:v>
                </c:pt>
                <c:pt idx="1517">
                  <c:v>2415</c:v>
                </c:pt>
                <c:pt idx="1518">
                  <c:v>2410</c:v>
                </c:pt>
                <c:pt idx="1519">
                  <c:v>2405</c:v>
                </c:pt>
                <c:pt idx="1520">
                  <c:v>2400</c:v>
                </c:pt>
                <c:pt idx="1521">
                  <c:v>2395</c:v>
                </c:pt>
                <c:pt idx="1522">
                  <c:v>2390</c:v>
                </c:pt>
                <c:pt idx="1523">
                  <c:v>2385</c:v>
                </c:pt>
                <c:pt idx="1524">
                  <c:v>2380</c:v>
                </c:pt>
                <c:pt idx="1525">
                  <c:v>2375</c:v>
                </c:pt>
                <c:pt idx="1526">
                  <c:v>2370</c:v>
                </c:pt>
                <c:pt idx="1527">
                  <c:v>2365</c:v>
                </c:pt>
                <c:pt idx="1528">
                  <c:v>2360</c:v>
                </c:pt>
                <c:pt idx="1529">
                  <c:v>2355</c:v>
                </c:pt>
                <c:pt idx="1530">
                  <c:v>2350</c:v>
                </c:pt>
                <c:pt idx="1531">
                  <c:v>2345</c:v>
                </c:pt>
                <c:pt idx="1532">
                  <c:v>2340</c:v>
                </c:pt>
                <c:pt idx="1533">
                  <c:v>2335</c:v>
                </c:pt>
                <c:pt idx="1534">
                  <c:v>2330</c:v>
                </c:pt>
                <c:pt idx="1535">
                  <c:v>2325</c:v>
                </c:pt>
                <c:pt idx="1536">
                  <c:v>2320</c:v>
                </c:pt>
                <c:pt idx="1537">
                  <c:v>2315</c:v>
                </c:pt>
                <c:pt idx="1538">
                  <c:v>2310</c:v>
                </c:pt>
                <c:pt idx="1539">
                  <c:v>2305</c:v>
                </c:pt>
                <c:pt idx="1540">
                  <c:v>2300</c:v>
                </c:pt>
                <c:pt idx="1541">
                  <c:v>2295</c:v>
                </c:pt>
                <c:pt idx="1542">
                  <c:v>2290</c:v>
                </c:pt>
                <c:pt idx="1543">
                  <c:v>2285</c:v>
                </c:pt>
                <c:pt idx="1544">
                  <c:v>2280</c:v>
                </c:pt>
                <c:pt idx="1545">
                  <c:v>2275</c:v>
                </c:pt>
                <c:pt idx="1546">
                  <c:v>2270</c:v>
                </c:pt>
                <c:pt idx="1547">
                  <c:v>2265</c:v>
                </c:pt>
                <c:pt idx="1548">
                  <c:v>2260</c:v>
                </c:pt>
                <c:pt idx="1549">
                  <c:v>2255</c:v>
                </c:pt>
                <c:pt idx="1550">
                  <c:v>2250</c:v>
                </c:pt>
                <c:pt idx="1551">
                  <c:v>2245</c:v>
                </c:pt>
                <c:pt idx="1552">
                  <c:v>2240</c:v>
                </c:pt>
                <c:pt idx="1553">
                  <c:v>2235</c:v>
                </c:pt>
                <c:pt idx="1554">
                  <c:v>2230</c:v>
                </c:pt>
                <c:pt idx="1555">
                  <c:v>2225</c:v>
                </c:pt>
                <c:pt idx="1556">
                  <c:v>2220</c:v>
                </c:pt>
                <c:pt idx="1557">
                  <c:v>2215</c:v>
                </c:pt>
                <c:pt idx="1558">
                  <c:v>2210</c:v>
                </c:pt>
                <c:pt idx="1559">
                  <c:v>2205</c:v>
                </c:pt>
                <c:pt idx="1560">
                  <c:v>2200</c:v>
                </c:pt>
                <c:pt idx="1561">
                  <c:v>2195</c:v>
                </c:pt>
                <c:pt idx="1562">
                  <c:v>2190</c:v>
                </c:pt>
                <c:pt idx="1563">
                  <c:v>2185</c:v>
                </c:pt>
                <c:pt idx="1564">
                  <c:v>2180</c:v>
                </c:pt>
                <c:pt idx="1565">
                  <c:v>2175</c:v>
                </c:pt>
                <c:pt idx="1566">
                  <c:v>2170</c:v>
                </c:pt>
                <c:pt idx="1567">
                  <c:v>2165</c:v>
                </c:pt>
                <c:pt idx="1568">
                  <c:v>2160</c:v>
                </c:pt>
                <c:pt idx="1569">
                  <c:v>2155</c:v>
                </c:pt>
                <c:pt idx="1570">
                  <c:v>2150</c:v>
                </c:pt>
                <c:pt idx="1571">
                  <c:v>2145</c:v>
                </c:pt>
                <c:pt idx="1572">
                  <c:v>2140</c:v>
                </c:pt>
                <c:pt idx="1573">
                  <c:v>2135</c:v>
                </c:pt>
                <c:pt idx="1574">
                  <c:v>2130</c:v>
                </c:pt>
                <c:pt idx="1575">
                  <c:v>2125</c:v>
                </c:pt>
                <c:pt idx="1576">
                  <c:v>2120</c:v>
                </c:pt>
                <c:pt idx="1577">
                  <c:v>2115</c:v>
                </c:pt>
                <c:pt idx="1578">
                  <c:v>2110</c:v>
                </c:pt>
                <c:pt idx="1579">
                  <c:v>2105</c:v>
                </c:pt>
                <c:pt idx="1580">
                  <c:v>2100</c:v>
                </c:pt>
                <c:pt idx="1581">
                  <c:v>2095</c:v>
                </c:pt>
                <c:pt idx="1582">
                  <c:v>2090</c:v>
                </c:pt>
                <c:pt idx="1583">
                  <c:v>2085</c:v>
                </c:pt>
                <c:pt idx="1584">
                  <c:v>2080</c:v>
                </c:pt>
                <c:pt idx="1585">
                  <c:v>2075</c:v>
                </c:pt>
                <c:pt idx="1586">
                  <c:v>2070</c:v>
                </c:pt>
                <c:pt idx="1587">
                  <c:v>2065</c:v>
                </c:pt>
                <c:pt idx="1588">
                  <c:v>2060</c:v>
                </c:pt>
                <c:pt idx="1589">
                  <c:v>2055</c:v>
                </c:pt>
                <c:pt idx="1590">
                  <c:v>2050</c:v>
                </c:pt>
                <c:pt idx="1591">
                  <c:v>2045</c:v>
                </c:pt>
                <c:pt idx="1592">
                  <c:v>2040</c:v>
                </c:pt>
                <c:pt idx="1593">
                  <c:v>2035</c:v>
                </c:pt>
                <c:pt idx="1594">
                  <c:v>2030</c:v>
                </c:pt>
                <c:pt idx="1595">
                  <c:v>2025</c:v>
                </c:pt>
                <c:pt idx="1596">
                  <c:v>2020</c:v>
                </c:pt>
                <c:pt idx="1597">
                  <c:v>2015</c:v>
                </c:pt>
                <c:pt idx="1598">
                  <c:v>2010</c:v>
                </c:pt>
                <c:pt idx="1599">
                  <c:v>2005</c:v>
                </c:pt>
                <c:pt idx="1600">
                  <c:v>2000</c:v>
                </c:pt>
                <c:pt idx="1601">
                  <c:v>1995</c:v>
                </c:pt>
                <c:pt idx="1602">
                  <c:v>1990</c:v>
                </c:pt>
                <c:pt idx="1603">
                  <c:v>1985</c:v>
                </c:pt>
                <c:pt idx="1604">
                  <c:v>1980</c:v>
                </c:pt>
                <c:pt idx="1605">
                  <c:v>1975</c:v>
                </c:pt>
                <c:pt idx="1606">
                  <c:v>1970</c:v>
                </c:pt>
                <c:pt idx="1607">
                  <c:v>1965</c:v>
                </c:pt>
                <c:pt idx="1608">
                  <c:v>1960</c:v>
                </c:pt>
                <c:pt idx="1609">
                  <c:v>1955</c:v>
                </c:pt>
                <c:pt idx="1610">
                  <c:v>1950</c:v>
                </c:pt>
                <c:pt idx="1611">
                  <c:v>1945</c:v>
                </c:pt>
                <c:pt idx="1612">
                  <c:v>1940</c:v>
                </c:pt>
                <c:pt idx="1613">
                  <c:v>1935</c:v>
                </c:pt>
                <c:pt idx="1614">
                  <c:v>1930</c:v>
                </c:pt>
                <c:pt idx="1615">
                  <c:v>1925</c:v>
                </c:pt>
                <c:pt idx="1616">
                  <c:v>1920</c:v>
                </c:pt>
                <c:pt idx="1617">
                  <c:v>1915</c:v>
                </c:pt>
                <c:pt idx="1618">
                  <c:v>1910</c:v>
                </c:pt>
                <c:pt idx="1619">
                  <c:v>1905</c:v>
                </c:pt>
                <c:pt idx="1620">
                  <c:v>1900</c:v>
                </c:pt>
                <c:pt idx="1621">
                  <c:v>1895</c:v>
                </c:pt>
                <c:pt idx="1622">
                  <c:v>1890</c:v>
                </c:pt>
                <c:pt idx="1623">
                  <c:v>1885</c:v>
                </c:pt>
                <c:pt idx="1624">
                  <c:v>1880</c:v>
                </c:pt>
                <c:pt idx="1625">
                  <c:v>1875</c:v>
                </c:pt>
                <c:pt idx="1626">
                  <c:v>1870</c:v>
                </c:pt>
                <c:pt idx="1627">
                  <c:v>1865</c:v>
                </c:pt>
                <c:pt idx="1628">
                  <c:v>1860</c:v>
                </c:pt>
                <c:pt idx="1629">
                  <c:v>1855</c:v>
                </c:pt>
                <c:pt idx="1630">
                  <c:v>1850</c:v>
                </c:pt>
                <c:pt idx="1631">
                  <c:v>1845</c:v>
                </c:pt>
                <c:pt idx="1632">
                  <c:v>1840</c:v>
                </c:pt>
                <c:pt idx="1633">
                  <c:v>1835</c:v>
                </c:pt>
                <c:pt idx="1634">
                  <c:v>1830</c:v>
                </c:pt>
                <c:pt idx="1635">
                  <c:v>1825</c:v>
                </c:pt>
                <c:pt idx="1636">
                  <c:v>1820</c:v>
                </c:pt>
                <c:pt idx="1637">
                  <c:v>1815</c:v>
                </c:pt>
                <c:pt idx="1638">
                  <c:v>1810</c:v>
                </c:pt>
                <c:pt idx="1639">
                  <c:v>1805</c:v>
                </c:pt>
                <c:pt idx="1640">
                  <c:v>1800</c:v>
                </c:pt>
                <c:pt idx="1641">
                  <c:v>1795</c:v>
                </c:pt>
                <c:pt idx="1642">
                  <c:v>1790</c:v>
                </c:pt>
                <c:pt idx="1643">
                  <c:v>1785</c:v>
                </c:pt>
                <c:pt idx="1644">
                  <c:v>1780</c:v>
                </c:pt>
                <c:pt idx="1645">
                  <c:v>1775</c:v>
                </c:pt>
                <c:pt idx="1646">
                  <c:v>1770</c:v>
                </c:pt>
                <c:pt idx="1647">
                  <c:v>1765</c:v>
                </c:pt>
                <c:pt idx="1648">
                  <c:v>1760</c:v>
                </c:pt>
                <c:pt idx="1649">
                  <c:v>1755</c:v>
                </c:pt>
                <c:pt idx="1650">
                  <c:v>1750</c:v>
                </c:pt>
                <c:pt idx="1651">
                  <c:v>1745</c:v>
                </c:pt>
                <c:pt idx="1652">
                  <c:v>1740</c:v>
                </c:pt>
                <c:pt idx="1653">
                  <c:v>1735</c:v>
                </c:pt>
                <c:pt idx="1654">
                  <c:v>1730</c:v>
                </c:pt>
                <c:pt idx="1655">
                  <c:v>1725</c:v>
                </c:pt>
                <c:pt idx="1656">
                  <c:v>1720</c:v>
                </c:pt>
                <c:pt idx="1657">
                  <c:v>1715</c:v>
                </c:pt>
                <c:pt idx="1658">
                  <c:v>1710</c:v>
                </c:pt>
                <c:pt idx="1659">
                  <c:v>1705</c:v>
                </c:pt>
                <c:pt idx="1660">
                  <c:v>1700</c:v>
                </c:pt>
                <c:pt idx="1661">
                  <c:v>1695</c:v>
                </c:pt>
                <c:pt idx="1662">
                  <c:v>1690</c:v>
                </c:pt>
                <c:pt idx="1663">
                  <c:v>1685</c:v>
                </c:pt>
                <c:pt idx="1664">
                  <c:v>1680</c:v>
                </c:pt>
                <c:pt idx="1665">
                  <c:v>1675</c:v>
                </c:pt>
                <c:pt idx="1666">
                  <c:v>1670</c:v>
                </c:pt>
                <c:pt idx="1667">
                  <c:v>1665</c:v>
                </c:pt>
                <c:pt idx="1668">
                  <c:v>1660</c:v>
                </c:pt>
                <c:pt idx="1669">
                  <c:v>1655</c:v>
                </c:pt>
                <c:pt idx="1670">
                  <c:v>1650</c:v>
                </c:pt>
                <c:pt idx="1671">
                  <c:v>1645</c:v>
                </c:pt>
                <c:pt idx="1672">
                  <c:v>1640</c:v>
                </c:pt>
                <c:pt idx="1673">
                  <c:v>1635</c:v>
                </c:pt>
                <c:pt idx="1674">
                  <c:v>1630</c:v>
                </c:pt>
                <c:pt idx="1675">
                  <c:v>1625</c:v>
                </c:pt>
                <c:pt idx="1676">
                  <c:v>1620</c:v>
                </c:pt>
                <c:pt idx="1677">
                  <c:v>1615</c:v>
                </c:pt>
                <c:pt idx="1678">
                  <c:v>1610</c:v>
                </c:pt>
                <c:pt idx="1679">
                  <c:v>1605</c:v>
                </c:pt>
                <c:pt idx="1680">
                  <c:v>1600</c:v>
                </c:pt>
                <c:pt idx="1681">
                  <c:v>1595</c:v>
                </c:pt>
                <c:pt idx="1682">
                  <c:v>1590</c:v>
                </c:pt>
                <c:pt idx="1683">
                  <c:v>1585</c:v>
                </c:pt>
                <c:pt idx="1684">
                  <c:v>1580</c:v>
                </c:pt>
                <c:pt idx="1685">
                  <c:v>1575</c:v>
                </c:pt>
                <c:pt idx="1686">
                  <c:v>1570</c:v>
                </c:pt>
                <c:pt idx="1687">
                  <c:v>1565</c:v>
                </c:pt>
                <c:pt idx="1688">
                  <c:v>1560</c:v>
                </c:pt>
                <c:pt idx="1689">
                  <c:v>1555</c:v>
                </c:pt>
                <c:pt idx="1690">
                  <c:v>1550</c:v>
                </c:pt>
                <c:pt idx="1691">
                  <c:v>1545</c:v>
                </c:pt>
                <c:pt idx="1692">
                  <c:v>1540</c:v>
                </c:pt>
                <c:pt idx="1693">
                  <c:v>1535</c:v>
                </c:pt>
                <c:pt idx="1694">
                  <c:v>1530</c:v>
                </c:pt>
                <c:pt idx="1695">
                  <c:v>1525</c:v>
                </c:pt>
                <c:pt idx="1696">
                  <c:v>1520</c:v>
                </c:pt>
                <c:pt idx="1697">
                  <c:v>1515</c:v>
                </c:pt>
                <c:pt idx="1698">
                  <c:v>1510</c:v>
                </c:pt>
                <c:pt idx="1699">
                  <c:v>1505</c:v>
                </c:pt>
                <c:pt idx="1700">
                  <c:v>1500</c:v>
                </c:pt>
                <c:pt idx="1701">
                  <c:v>1495</c:v>
                </c:pt>
                <c:pt idx="1702">
                  <c:v>1490</c:v>
                </c:pt>
                <c:pt idx="1703">
                  <c:v>1485</c:v>
                </c:pt>
                <c:pt idx="1704">
                  <c:v>1480</c:v>
                </c:pt>
                <c:pt idx="1705">
                  <c:v>1475</c:v>
                </c:pt>
                <c:pt idx="1706">
                  <c:v>1470</c:v>
                </c:pt>
                <c:pt idx="1707">
                  <c:v>1465</c:v>
                </c:pt>
                <c:pt idx="1708">
                  <c:v>1460</c:v>
                </c:pt>
                <c:pt idx="1709">
                  <c:v>1455</c:v>
                </c:pt>
                <c:pt idx="1710">
                  <c:v>1450</c:v>
                </c:pt>
                <c:pt idx="1711">
                  <c:v>1445</c:v>
                </c:pt>
                <c:pt idx="1712">
                  <c:v>1440</c:v>
                </c:pt>
                <c:pt idx="1713">
                  <c:v>1435</c:v>
                </c:pt>
                <c:pt idx="1714">
                  <c:v>1430</c:v>
                </c:pt>
                <c:pt idx="1715">
                  <c:v>1425</c:v>
                </c:pt>
                <c:pt idx="1716">
                  <c:v>1420</c:v>
                </c:pt>
                <c:pt idx="1717">
                  <c:v>1415</c:v>
                </c:pt>
                <c:pt idx="1718">
                  <c:v>1410</c:v>
                </c:pt>
                <c:pt idx="1719">
                  <c:v>1405</c:v>
                </c:pt>
                <c:pt idx="1720">
                  <c:v>1400</c:v>
                </c:pt>
                <c:pt idx="1721">
                  <c:v>1395</c:v>
                </c:pt>
                <c:pt idx="1722">
                  <c:v>1390</c:v>
                </c:pt>
                <c:pt idx="1723">
                  <c:v>1385</c:v>
                </c:pt>
                <c:pt idx="1724">
                  <c:v>1380</c:v>
                </c:pt>
                <c:pt idx="1725">
                  <c:v>1375</c:v>
                </c:pt>
                <c:pt idx="1726">
                  <c:v>1370</c:v>
                </c:pt>
                <c:pt idx="1727">
                  <c:v>1365</c:v>
                </c:pt>
                <c:pt idx="1728">
                  <c:v>1360</c:v>
                </c:pt>
                <c:pt idx="1729">
                  <c:v>1355</c:v>
                </c:pt>
                <c:pt idx="1730">
                  <c:v>1350</c:v>
                </c:pt>
                <c:pt idx="1731">
                  <c:v>1345</c:v>
                </c:pt>
                <c:pt idx="1732">
                  <c:v>1340</c:v>
                </c:pt>
                <c:pt idx="1733">
                  <c:v>1335</c:v>
                </c:pt>
                <c:pt idx="1734">
                  <c:v>1330</c:v>
                </c:pt>
                <c:pt idx="1735">
                  <c:v>1325</c:v>
                </c:pt>
                <c:pt idx="1736">
                  <c:v>1320</c:v>
                </c:pt>
                <c:pt idx="1737">
                  <c:v>1315</c:v>
                </c:pt>
                <c:pt idx="1738">
                  <c:v>1310</c:v>
                </c:pt>
                <c:pt idx="1739">
                  <c:v>1305</c:v>
                </c:pt>
                <c:pt idx="1740">
                  <c:v>1300</c:v>
                </c:pt>
                <c:pt idx="1741">
                  <c:v>1295</c:v>
                </c:pt>
                <c:pt idx="1742">
                  <c:v>1290</c:v>
                </c:pt>
                <c:pt idx="1743">
                  <c:v>1285</c:v>
                </c:pt>
                <c:pt idx="1744">
                  <c:v>1280</c:v>
                </c:pt>
                <c:pt idx="1745">
                  <c:v>1275</c:v>
                </c:pt>
                <c:pt idx="1746">
                  <c:v>1270</c:v>
                </c:pt>
                <c:pt idx="1747">
                  <c:v>1265</c:v>
                </c:pt>
                <c:pt idx="1748">
                  <c:v>1260</c:v>
                </c:pt>
                <c:pt idx="1749">
                  <c:v>1255</c:v>
                </c:pt>
                <c:pt idx="1750">
                  <c:v>1250</c:v>
                </c:pt>
                <c:pt idx="1751">
                  <c:v>1245</c:v>
                </c:pt>
                <c:pt idx="1752">
                  <c:v>1240</c:v>
                </c:pt>
                <c:pt idx="1753">
                  <c:v>1235</c:v>
                </c:pt>
                <c:pt idx="1754">
                  <c:v>1230</c:v>
                </c:pt>
                <c:pt idx="1755">
                  <c:v>1225</c:v>
                </c:pt>
                <c:pt idx="1756">
                  <c:v>1220</c:v>
                </c:pt>
                <c:pt idx="1757">
                  <c:v>1215</c:v>
                </c:pt>
                <c:pt idx="1758">
                  <c:v>1210</c:v>
                </c:pt>
                <c:pt idx="1759">
                  <c:v>1205</c:v>
                </c:pt>
                <c:pt idx="1760">
                  <c:v>1200</c:v>
                </c:pt>
                <c:pt idx="1761">
                  <c:v>1195</c:v>
                </c:pt>
                <c:pt idx="1762">
                  <c:v>1190</c:v>
                </c:pt>
                <c:pt idx="1763">
                  <c:v>1185</c:v>
                </c:pt>
                <c:pt idx="1764">
                  <c:v>1180</c:v>
                </c:pt>
                <c:pt idx="1765">
                  <c:v>1175</c:v>
                </c:pt>
                <c:pt idx="1766">
                  <c:v>1170</c:v>
                </c:pt>
                <c:pt idx="1767">
                  <c:v>1165</c:v>
                </c:pt>
                <c:pt idx="1768">
                  <c:v>1160</c:v>
                </c:pt>
                <c:pt idx="1769">
                  <c:v>1155</c:v>
                </c:pt>
                <c:pt idx="1770">
                  <c:v>1150</c:v>
                </c:pt>
                <c:pt idx="1771">
                  <c:v>1145</c:v>
                </c:pt>
                <c:pt idx="1772">
                  <c:v>1140</c:v>
                </c:pt>
                <c:pt idx="1773">
                  <c:v>1135</c:v>
                </c:pt>
                <c:pt idx="1774">
                  <c:v>1130</c:v>
                </c:pt>
                <c:pt idx="1775">
                  <c:v>1125</c:v>
                </c:pt>
                <c:pt idx="1776">
                  <c:v>1120</c:v>
                </c:pt>
                <c:pt idx="1777">
                  <c:v>1115</c:v>
                </c:pt>
                <c:pt idx="1778">
                  <c:v>1110</c:v>
                </c:pt>
                <c:pt idx="1779">
                  <c:v>1105</c:v>
                </c:pt>
                <c:pt idx="1780">
                  <c:v>1100</c:v>
                </c:pt>
                <c:pt idx="1781">
                  <c:v>1095</c:v>
                </c:pt>
                <c:pt idx="1782">
                  <c:v>1090</c:v>
                </c:pt>
                <c:pt idx="1783">
                  <c:v>1085</c:v>
                </c:pt>
                <c:pt idx="1784">
                  <c:v>1080</c:v>
                </c:pt>
                <c:pt idx="1785">
                  <c:v>1075</c:v>
                </c:pt>
                <c:pt idx="1786">
                  <c:v>1070</c:v>
                </c:pt>
                <c:pt idx="1787">
                  <c:v>1065</c:v>
                </c:pt>
                <c:pt idx="1788">
                  <c:v>1060</c:v>
                </c:pt>
                <c:pt idx="1789">
                  <c:v>1055</c:v>
                </c:pt>
                <c:pt idx="1790">
                  <c:v>1050</c:v>
                </c:pt>
                <c:pt idx="1791">
                  <c:v>1045</c:v>
                </c:pt>
                <c:pt idx="1792">
                  <c:v>1040</c:v>
                </c:pt>
                <c:pt idx="1793">
                  <c:v>1035</c:v>
                </c:pt>
                <c:pt idx="1794">
                  <c:v>1030</c:v>
                </c:pt>
                <c:pt idx="1795">
                  <c:v>1025</c:v>
                </c:pt>
                <c:pt idx="1796">
                  <c:v>1020</c:v>
                </c:pt>
                <c:pt idx="1797">
                  <c:v>1015</c:v>
                </c:pt>
                <c:pt idx="1798">
                  <c:v>1010</c:v>
                </c:pt>
                <c:pt idx="1799">
                  <c:v>1005</c:v>
                </c:pt>
                <c:pt idx="1800">
                  <c:v>1000</c:v>
                </c:pt>
                <c:pt idx="1801">
                  <c:v>995</c:v>
                </c:pt>
                <c:pt idx="1802">
                  <c:v>990</c:v>
                </c:pt>
                <c:pt idx="1803">
                  <c:v>985</c:v>
                </c:pt>
                <c:pt idx="1804">
                  <c:v>980</c:v>
                </c:pt>
                <c:pt idx="1805">
                  <c:v>975</c:v>
                </c:pt>
                <c:pt idx="1806">
                  <c:v>970</c:v>
                </c:pt>
                <c:pt idx="1807">
                  <c:v>965</c:v>
                </c:pt>
                <c:pt idx="1808">
                  <c:v>960</c:v>
                </c:pt>
                <c:pt idx="1809">
                  <c:v>955</c:v>
                </c:pt>
                <c:pt idx="1810">
                  <c:v>950</c:v>
                </c:pt>
                <c:pt idx="1811">
                  <c:v>945</c:v>
                </c:pt>
                <c:pt idx="1812">
                  <c:v>940</c:v>
                </c:pt>
                <c:pt idx="1813">
                  <c:v>935</c:v>
                </c:pt>
                <c:pt idx="1814">
                  <c:v>930</c:v>
                </c:pt>
                <c:pt idx="1815">
                  <c:v>925</c:v>
                </c:pt>
                <c:pt idx="1816">
                  <c:v>920</c:v>
                </c:pt>
                <c:pt idx="1817">
                  <c:v>915</c:v>
                </c:pt>
                <c:pt idx="1818">
                  <c:v>910</c:v>
                </c:pt>
                <c:pt idx="1819">
                  <c:v>905</c:v>
                </c:pt>
                <c:pt idx="1820">
                  <c:v>900</c:v>
                </c:pt>
                <c:pt idx="1821">
                  <c:v>895</c:v>
                </c:pt>
                <c:pt idx="1822">
                  <c:v>890</c:v>
                </c:pt>
                <c:pt idx="1823">
                  <c:v>885</c:v>
                </c:pt>
                <c:pt idx="1824">
                  <c:v>880</c:v>
                </c:pt>
                <c:pt idx="1825">
                  <c:v>875</c:v>
                </c:pt>
                <c:pt idx="1826">
                  <c:v>870</c:v>
                </c:pt>
                <c:pt idx="1827">
                  <c:v>865</c:v>
                </c:pt>
                <c:pt idx="1828">
                  <c:v>860</c:v>
                </c:pt>
                <c:pt idx="1829">
                  <c:v>855</c:v>
                </c:pt>
                <c:pt idx="1830">
                  <c:v>850</c:v>
                </c:pt>
                <c:pt idx="1831">
                  <c:v>845</c:v>
                </c:pt>
                <c:pt idx="1832">
                  <c:v>840</c:v>
                </c:pt>
                <c:pt idx="1833">
                  <c:v>835</c:v>
                </c:pt>
                <c:pt idx="1834">
                  <c:v>830</c:v>
                </c:pt>
                <c:pt idx="1835">
                  <c:v>825</c:v>
                </c:pt>
                <c:pt idx="1836">
                  <c:v>820</c:v>
                </c:pt>
                <c:pt idx="1837">
                  <c:v>815</c:v>
                </c:pt>
                <c:pt idx="1838">
                  <c:v>810</c:v>
                </c:pt>
                <c:pt idx="1839">
                  <c:v>805</c:v>
                </c:pt>
                <c:pt idx="1840">
                  <c:v>800</c:v>
                </c:pt>
                <c:pt idx="1841">
                  <c:v>795</c:v>
                </c:pt>
                <c:pt idx="1842">
                  <c:v>790</c:v>
                </c:pt>
                <c:pt idx="1843">
                  <c:v>785</c:v>
                </c:pt>
                <c:pt idx="1844">
                  <c:v>780</c:v>
                </c:pt>
                <c:pt idx="1845">
                  <c:v>775</c:v>
                </c:pt>
                <c:pt idx="1846">
                  <c:v>770</c:v>
                </c:pt>
                <c:pt idx="1847">
                  <c:v>765</c:v>
                </c:pt>
                <c:pt idx="1848">
                  <c:v>760</c:v>
                </c:pt>
                <c:pt idx="1849">
                  <c:v>755</c:v>
                </c:pt>
                <c:pt idx="1850">
                  <c:v>750</c:v>
                </c:pt>
                <c:pt idx="1851">
                  <c:v>745</c:v>
                </c:pt>
                <c:pt idx="1852">
                  <c:v>740</c:v>
                </c:pt>
                <c:pt idx="1853">
                  <c:v>735</c:v>
                </c:pt>
                <c:pt idx="1854">
                  <c:v>730</c:v>
                </c:pt>
                <c:pt idx="1855">
                  <c:v>725</c:v>
                </c:pt>
                <c:pt idx="1856">
                  <c:v>720</c:v>
                </c:pt>
                <c:pt idx="1857">
                  <c:v>715</c:v>
                </c:pt>
                <c:pt idx="1858">
                  <c:v>710</c:v>
                </c:pt>
                <c:pt idx="1859">
                  <c:v>705</c:v>
                </c:pt>
                <c:pt idx="1860">
                  <c:v>700</c:v>
                </c:pt>
                <c:pt idx="1861">
                  <c:v>695</c:v>
                </c:pt>
                <c:pt idx="1862">
                  <c:v>690</c:v>
                </c:pt>
                <c:pt idx="1863">
                  <c:v>685</c:v>
                </c:pt>
                <c:pt idx="1864">
                  <c:v>680</c:v>
                </c:pt>
                <c:pt idx="1865">
                  <c:v>675</c:v>
                </c:pt>
                <c:pt idx="1866">
                  <c:v>670</c:v>
                </c:pt>
                <c:pt idx="1867">
                  <c:v>665</c:v>
                </c:pt>
                <c:pt idx="1868">
                  <c:v>660</c:v>
                </c:pt>
                <c:pt idx="1869">
                  <c:v>655</c:v>
                </c:pt>
                <c:pt idx="1870">
                  <c:v>650</c:v>
                </c:pt>
                <c:pt idx="1871">
                  <c:v>645</c:v>
                </c:pt>
                <c:pt idx="1872">
                  <c:v>640</c:v>
                </c:pt>
                <c:pt idx="1873">
                  <c:v>635</c:v>
                </c:pt>
                <c:pt idx="1874">
                  <c:v>630</c:v>
                </c:pt>
                <c:pt idx="1875">
                  <c:v>625</c:v>
                </c:pt>
                <c:pt idx="1876">
                  <c:v>620</c:v>
                </c:pt>
                <c:pt idx="1877">
                  <c:v>615</c:v>
                </c:pt>
                <c:pt idx="1878">
                  <c:v>610</c:v>
                </c:pt>
                <c:pt idx="1879">
                  <c:v>605</c:v>
                </c:pt>
                <c:pt idx="1880">
                  <c:v>600</c:v>
                </c:pt>
                <c:pt idx="1881">
                  <c:v>595</c:v>
                </c:pt>
                <c:pt idx="1882">
                  <c:v>590</c:v>
                </c:pt>
                <c:pt idx="1883">
                  <c:v>585</c:v>
                </c:pt>
                <c:pt idx="1884">
                  <c:v>580</c:v>
                </c:pt>
                <c:pt idx="1885">
                  <c:v>575</c:v>
                </c:pt>
                <c:pt idx="1886">
                  <c:v>570</c:v>
                </c:pt>
                <c:pt idx="1887">
                  <c:v>565</c:v>
                </c:pt>
                <c:pt idx="1888">
                  <c:v>560</c:v>
                </c:pt>
                <c:pt idx="1889">
                  <c:v>555</c:v>
                </c:pt>
                <c:pt idx="1890">
                  <c:v>550</c:v>
                </c:pt>
                <c:pt idx="1891">
                  <c:v>545</c:v>
                </c:pt>
                <c:pt idx="1892">
                  <c:v>540</c:v>
                </c:pt>
                <c:pt idx="1893">
                  <c:v>535</c:v>
                </c:pt>
                <c:pt idx="1894">
                  <c:v>530</c:v>
                </c:pt>
                <c:pt idx="1895">
                  <c:v>525</c:v>
                </c:pt>
                <c:pt idx="1896">
                  <c:v>520</c:v>
                </c:pt>
                <c:pt idx="1897">
                  <c:v>515</c:v>
                </c:pt>
                <c:pt idx="1898">
                  <c:v>510</c:v>
                </c:pt>
                <c:pt idx="1899">
                  <c:v>505</c:v>
                </c:pt>
                <c:pt idx="1900">
                  <c:v>500</c:v>
                </c:pt>
                <c:pt idx="1901">
                  <c:v>495</c:v>
                </c:pt>
                <c:pt idx="1902">
                  <c:v>490</c:v>
                </c:pt>
                <c:pt idx="1903">
                  <c:v>485</c:v>
                </c:pt>
                <c:pt idx="1904">
                  <c:v>480</c:v>
                </c:pt>
                <c:pt idx="1905">
                  <c:v>475</c:v>
                </c:pt>
                <c:pt idx="1906">
                  <c:v>470</c:v>
                </c:pt>
                <c:pt idx="1907">
                  <c:v>465</c:v>
                </c:pt>
                <c:pt idx="1908">
                  <c:v>460</c:v>
                </c:pt>
                <c:pt idx="1909">
                  <c:v>455</c:v>
                </c:pt>
                <c:pt idx="1910">
                  <c:v>450</c:v>
                </c:pt>
                <c:pt idx="1911">
                  <c:v>445</c:v>
                </c:pt>
                <c:pt idx="1912">
                  <c:v>440</c:v>
                </c:pt>
                <c:pt idx="1913">
                  <c:v>435</c:v>
                </c:pt>
                <c:pt idx="1914">
                  <c:v>430</c:v>
                </c:pt>
                <c:pt idx="1915">
                  <c:v>425</c:v>
                </c:pt>
                <c:pt idx="1916">
                  <c:v>420</c:v>
                </c:pt>
                <c:pt idx="1917">
                  <c:v>415</c:v>
                </c:pt>
                <c:pt idx="1918">
                  <c:v>410</c:v>
                </c:pt>
                <c:pt idx="1919">
                  <c:v>405</c:v>
                </c:pt>
                <c:pt idx="1920">
                  <c:v>400</c:v>
                </c:pt>
                <c:pt idx="1921">
                  <c:v>395</c:v>
                </c:pt>
                <c:pt idx="1922">
                  <c:v>390</c:v>
                </c:pt>
                <c:pt idx="1923">
                  <c:v>385</c:v>
                </c:pt>
                <c:pt idx="1924">
                  <c:v>380</c:v>
                </c:pt>
                <c:pt idx="1925">
                  <c:v>375</c:v>
                </c:pt>
                <c:pt idx="1926">
                  <c:v>370</c:v>
                </c:pt>
                <c:pt idx="1927">
                  <c:v>365</c:v>
                </c:pt>
                <c:pt idx="1928">
                  <c:v>360</c:v>
                </c:pt>
                <c:pt idx="1929">
                  <c:v>355</c:v>
                </c:pt>
                <c:pt idx="1930">
                  <c:v>350</c:v>
                </c:pt>
                <c:pt idx="1931">
                  <c:v>345</c:v>
                </c:pt>
                <c:pt idx="1932">
                  <c:v>340</c:v>
                </c:pt>
                <c:pt idx="1933">
                  <c:v>335</c:v>
                </c:pt>
                <c:pt idx="1934">
                  <c:v>330</c:v>
                </c:pt>
                <c:pt idx="1935">
                  <c:v>325</c:v>
                </c:pt>
                <c:pt idx="1936">
                  <c:v>320</c:v>
                </c:pt>
                <c:pt idx="1937">
                  <c:v>315</c:v>
                </c:pt>
                <c:pt idx="1938">
                  <c:v>310</c:v>
                </c:pt>
                <c:pt idx="1939">
                  <c:v>305</c:v>
                </c:pt>
                <c:pt idx="1940">
                  <c:v>300</c:v>
                </c:pt>
                <c:pt idx="1941">
                  <c:v>295</c:v>
                </c:pt>
                <c:pt idx="1942">
                  <c:v>290</c:v>
                </c:pt>
                <c:pt idx="1943">
                  <c:v>285</c:v>
                </c:pt>
                <c:pt idx="1944">
                  <c:v>280</c:v>
                </c:pt>
                <c:pt idx="1945">
                  <c:v>275</c:v>
                </c:pt>
                <c:pt idx="1946">
                  <c:v>270</c:v>
                </c:pt>
                <c:pt idx="1947">
                  <c:v>265</c:v>
                </c:pt>
                <c:pt idx="1948">
                  <c:v>260</c:v>
                </c:pt>
                <c:pt idx="1949">
                  <c:v>255</c:v>
                </c:pt>
                <c:pt idx="1950">
                  <c:v>250</c:v>
                </c:pt>
                <c:pt idx="1951">
                  <c:v>245</c:v>
                </c:pt>
                <c:pt idx="1952">
                  <c:v>240</c:v>
                </c:pt>
                <c:pt idx="1953">
                  <c:v>235</c:v>
                </c:pt>
                <c:pt idx="1954">
                  <c:v>230</c:v>
                </c:pt>
                <c:pt idx="1955">
                  <c:v>225</c:v>
                </c:pt>
                <c:pt idx="1956">
                  <c:v>220</c:v>
                </c:pt>
                <c:pt idx="1957">
                  <c:v>215</c:v>
                </c:pt>
                <c:pt idx="1958">
                  <c:v>210</c:v>
                </c:pt>
                <c:pt idx="1959">
                  <c:v>205</c:v>
                </c:pt>
                <c:pt idx="1960">
                  <c:v>200</c:v>
                </c:pt>
                <c:pt idx="1961">
                  <c:v>195</c:v>
                </c:pt>
                <c:pt idx="1962">
                  <c:v>190</c:v>
                </c:pt>
                <c:pt idx="1963">
                  <c:v>185</c:v>
                </c:pt>
                <c:pt idx="1964">
                  <c:v>180</c:v>
                </c:pt>
                <c:pt idx="1965">
                  <c:v>175</c:v>
                </c:pt>
                <c:pt idx="1966">
                  <c:v>170</c:v>
                </c:pt>
                <c:pt idx="1967">
                  <c:v>165</c:v>
                </c:pt>
                <c:pt idx="1968">
                  <c:v>160</c:v>
                </c:pt>
                <c:pt idx="1969">
                  <c:v>155</c:v>
                </c:pt>
                <c:pt idx="1970">
                  <c:v>150</c:v>
                </c:pt>
                <c:pt idx="1971">
                  <c:v>145</c:v>
                </c:pt>
                <c:pt idx="1972">
                  <c:v>140</c:v>
                </c:pt>
                <c:pt idx="1973">
                  <c:v>135</c:v>
                </c:pt>
                <c:pt idx="1974">
                  <c:v>130</c:v>
                </c:pt>
                <c:pt idx="1975">
                  <c:v>125</c:v>
                </c:pt>
                <c:pt idx="1976">
                  <c:v>120</c:v>
                </c:pt>
                <c:pt idx="1977">
                  <c:v>115</c:v>
                </c:pt>
                <c:pt idx="1978">
                  <c:v>110</c:v>
                </c:pt>
                <c:pt idx="1979">
                  <c:v>105</c:v>
                </c:pt>
                <c:pt idx="1980">
                  <c:v>100</c:v>
                </c:pt>
                <c:pt idx="1981">
                  <c:v>95</c:v>
                </c:pt>
                <c:pt idx="1982">
                  <c:v>90</c:v>
                </c:pt>
                <c:pt idx="1983">
                  <c:v>85</c:v>
                </c:pt>
                <c:pt idx="1984">
                  <c:v>80</c:v>
                </c:pt>
                <c:pt idx="1985">
                  <c:v>75</c:v>
                </c:pt>
                <c:pt idx="1986">
                  <c:v>70</c:v>
                </c:pt>
                <c:pt idx="1987">
                  <c:v>65</c:v>
                </c:pt>
                <c:pt idx="1988">
                  <c:v>60</c:v>
                </c:pt>
                <c:pt idx="1989">
                  <c:v>55</c:v>
                </c:pt>
                <c:pt idx="1990">
                  <c:v>50</c:v>
                </c:pt>
                <c:pt idx="1991">
                  <c:v>45</c:v>
                </c:pt>
                <c:pt idx="1992">
                  <c:v>40</c:v>
                </c:pt>
                <c:pt idx="1993">
                  <c:v>35</c:v>
                </c:pt>
                <c:pt idx="1994">
                  <c:v>30</c:v>
                </c:pt>
                <c:pt idx="1995">
                  <c:v>25</c:v>
                </c:pt>
                <c:pt idx="1996">
                  <c:v>20</c:v>
                </c:pt>
                <c:pt idx="1997">
                  <c:v>15</c:v>
                </c:pt>
                <c:pt idx="1998">
                  <c:v>10</c:v>
                </c:pt>
                <c:pt idx="1999">
                  <c:v>5</c:v>
                </c:pt>
                <c:pt idx="2000">
                  <c:v>0</c:v>
                </c:pt>
              </c:numCache>
            </c:numRef>
          </c:xVal>
          <c:yVal>
            <c:numRef>
              <c:f>'dati calibrazione'!$J$1302:$J$3302</c:f>
              <c:numCache>
                <c:formatCode>0</c:formatCode>
                <c:ptCount val="2001"/>
                <c:pt idx="0">
                  <c:v>1170.0854615303615</c:v>
                </c:pt>
                <c:pt idx="1">
                  <c:v>1161.0794391703948</c:v>
                </c:pt>
                <c:pt idx="2">
                  <c:v>1142.4152991575538</c:v>
                </c:pt>
                <c:pt idx="3">
                  <c:v>1122.1269254554409</c:v>
                </c:pt>
                <c:pt idx="4">
                  <c:v>1103.4627854425999</c:v>
                </c:pt>
                <c:pt idx="5">
                  <c:v>1097.6761356335937</c:v>
                </c:pt>
                <c:pt idx="6">
                  <c:v>1094.3112889447038</c:v>
                </c:pt>
                <c:pt idx="7">
                  <c:v>1096.5876179268889</c:v>
                </c:pt>
                <c:pt idx="8">
                  <c:v>1098.863946909074</c:v>
                </c:pt>
                <c:pt idx="9">
                  <c:v>1097.9209033402985</c:v>
                </c:pt>
                <c:pt idx="10">
                  <c:v>1096.1802903406806</c:v>
                </c:pt>
                <c:pt idx="11">
                  <c:v>1093.613013082635</c:v>
                </c:pt>
                <c:pt idx="12">
                  <c:v>1091.8724000830171</c:v>
                </c:pt>
                <c:pt idx="13">
                  <c:v>1090.102692255814</c:v>
                </c:pt>
                <c:pt idx="14">
                  <c:v>1090.7838823763122</c:v>
                </c:pt>
                <c:pt idx="15">
                  <c:v>1089.0141745491073</c:v>
                </c:pt>
                <c:pt idx="16">
                  <c:v>1090.4929341004499</c:v>
                </c:pt>
                <c:pt idx="17">
                  <c:v>1095.9886356335937</c:v>
                </c:pt>
                <c:pt idx="18">
                  <c:v>1102.2819065975818</c:v>
                </c:pt>
                <c:pt idx="19">
                  <c:v>1113.4187838017988</c:v>
                </c:pt>
                <c:pt idx="20">
                  <c:v>1124.5556610060175</c:v>
                </c:pt>
                <c:pt idx="21">
                  <c:v>1120.3932448862834</c:v>
                </c:pt>
                <c:pt idx="22">
                  <c:v>1121.8720044376259</c:v>
                </c:pt>
                <c:pt idx="23">
                  <c:v>1131.384647952571</c:v>
                </c:pt>
                <c:pt idx="24">
                  <c:v>1130.4416043837955</c:v>
                </c:pt>
                <c:pt idx="25">
                  <c:v>1117.4186400420294</c:v>
                </c:pt>
                <c:pt idx="26">
                  <c:v>1105.1932451311077</c:v>
                </c:pt>
                <c:pt idx="27">
                  <c:v>1108.2671435441334</c:v>
                </c:pt>
                <c:pt idx="28">
                  <c:v>1104.9022968552454</c:v>
                </c:pt>
                <c:pt idx="29">
                  <c:v>1103.1616838556274</c:v>
                </c:pt>
                <c:pt idx="30">
                  <c:v>1094.1556614956626</c:v>
                </c:pt>
                <c:pt idx="31">
                  <c:v>1080.3060328954671</c:v>
                </c:pt>
                <c:pt idx="32">
                  <c:v>1072.9242442247742</c:v>
                </c:pt>
                <c:pt idx="33">
                  <c:v>1067.137594415768</c:v>
                </c:pt>
                <c:pt idx="34">
                  <c:v>1062.9751782960375</c:v>
                </c:pt>
                <c:pt idx="35">
                  <c:v>1058.0151927454608</c:v>
                </c:pt>
                <c:pt idx="36">
                  <c:v>1053.0261123672972</c:v>
                </c:pt>
                <c:pt idx="37">
                  <c:v>1051.2854993676792</c:v>
                </c:pt>
                <c:pt idx="38">
                  <c:v>1045.4988495586731</c:v>
                </c:pt>
                <c:pt idx="39">
                  <c:v>1038.9146303188263</c:v>
                </c:pt>
                <c:pt idx="40">
                  <c:v>1031.5328416481334</c:v>
                </c:pt>
                <c:pt idx="41">
                  <c:v>1028.1679949592435</c:v>
                </c:pt>
                <c:pt idx="42">
                  <c:v>1024.0055788395093</c:v>
                </c:pt>
                <c:pt idx="43">
                  <c:v>1020.6407321506194</c:v>
                </c:pt>
                <c:pt idx="44">
                  <c:v>1017.2758854617314</c:v>
                </c:pt>
                <c:pt idx="45">
                  <c:v>1014.708608203684</c:v>
                </c:pt>
                <c:pt idx="46">
                  <c:v>1018.609170875141</c:v>
                </c:pt>
                <c:pt idx="47">
                  <c:v>1018.4636967372098</c:v>
                </c:pt>
                <c:pt idx="48">
                  <c:v>1015.0988500483218</c:v>
                </c:pt>
                <c:pt idx="49">
                  <c:v>1009.3122002393156</c:v>
                </c:pt>
                <c:pt idx="50">
                  <c:v>1001.9304115686227</c:v>
                </c:pt>
                <c:pt idx="51">
                  <c:v>996.14376175961843</c:v>
                </c:pt>
                <c:pt idx="52">
                  <c:v>997.62252131095738</c:v>
                </c:pt>
                <c:pt idx="53">
                  <c:v>1003.1182228441012</c:v>
                </c:pt>
                <c:pt idx="54">
                  <c:v>1005.3945518262863</c:v>
                </c:pt>
                <c:pt idx="55">
                  <c:v>1002.0297051373964</c:v>
                </c:pt>
                <c:pt idx="56">
                  <c:v>991.42854391574656</c:v>
                </c:pt>
                <c:pt idx="57">
                  <c:v>978.40557957397868</c:v>
                </c:pt>
                <c:pt idx="58">
                  <c:v>972.61892976497438</c:v>
                </c:pt>
                <c:pt idx="59">
                  <c:v>974.89525874715946</c:v>
                </c:pt>
                <c:pt idx="60">
                  <c:v>981.18852971114575</c:v>
                </c:pt>
                <c:pt idx="61">
                  <c:v>989.10603436440397</c:v>
                </c:pt>
                <c:pt idx="62">
                  <c:v>989.75812965731711</c:v>
                </c:pt>
                <c:pt idx="63">
                  <c:v>991.23688920865789</c:v>
                </c:pt>
                <c:pt idx="64">
                  <c:v>993.51321819084296</c:v>
                </c:pt>
                <c:pt idx="65">
                  <c:v>994.16531348375611</c:v>
                </c:pt>
                <c:pt idx="66">
                  <c:v>992.42470048413816</c:v>
                </c:pt>
                <c:pt idx="67">
                  <c:v>989.05985379524827</c:v>
                </c:pt>
                <c:pt idx="68">
                  <c:v>988.11681022647463</c:v>
                </c:pt>
                <c:pt idx="69">
                  <c:v>985.54953296842723</c:v>
                </c:pt>
                <c:pt idx="70">
                  <c:v>984.60648939965176</c:v>
                </c:pt>
                <c:pt idx="71">
                  <c:v>974.00532817800195</c:v>
                </c:pt>
                <c:pt idx="72">
                  <c:v>962.57750269792086</c:v>
                </c:pt>
                <c:pt idx="73">
                  <c:v>957.61751714734419</c:v>
                </c:pt>
                <c:pt idx="74">
                  <c:v>959.89384612952927</c:v>
                </c:pt>
                <c:pt idx="75">
                  <c:v>960.54594142244241</c:v>
                </c:pt>
                <c:pt idx="76">
                  <c:v>956.38352530270822</c:v>
                </c:pt>
                <c:pt idx="77">
                  <c:v>949.79930606286143</c:v>
                </c:pt>
                <c:pt idx="78">
                  <c:v>944.83932051228476</c:v>
                </c:pt>
                <c:pt idx="79">
                  <c:v>941.47447382339487</c:v>
                </c:pt>
                <c:pt idx="80">
                  <c:v>943.75080280557813</c:v>
                </c:pt>
                <c:pt idx="81">
                  <c:v>946.02713178776321</c:v>
                </c:pt>
                <c:pt idx="82">
                  <c:v>940.24048197875709</c:v>
                </c:pt>
                <c:pt idx="83">
                  <c:v>933.65626273890848</c:v>
                </c:pt>
                <c:pt idx="84">
                  <c:v>933.51078860097732</c:v>
                </c:pt>
                <c:pt idx="85">
                  <c:v>929.34837248124495</c:v>
                </c:pt>
                <c:pt idx="86">
                  <c:v>915.52783870863459</c:v>
                </c:pt>
                <c:pt idx="87">
                  <c:v>908.1460500379435</c:v>
                </c:pt>
                <c:pt idx="88">
                  <c:v>911.21994845097106</c:v>
                </c:pt>
                <c:pt idx="89">
                  <c:v>926.37376763699103</c:v>
                </c:pt>
                <c:pt idx="90">
                  <c:v>939.10578370289477</c:v>
                </c:pt>
                <c:pt idx="91">
                  <c:v>965.54195423106466</c:v>
                </c:pt>
                <c:pt idx="92">
                  <c:v>987.93208794984639</c:v>
                </c:pt>
                <c:pt idx="93">
                  <c:v>1010.3513164962151</c:v>
                </c:pt>
                <c:pt idx="94">
                  <c:v>1031.9438807841525</c:v>
                </c:pt>
                <c:pt idx="95">
                  <c:v>1051.1437367795606</c:v>
                </c:pt>
                <c:pt idx="96">
                  <c:v>1060.6563802945057</c:v>
                </c:pt>
                <c:pt idx="97">
                  <c:v>1062.9327092766907</c:v>
                </c:pt>
                <c:pt idx="98">
                  <c:v>1055.5509206059978</c:v>
                </c:pt>
                <c:pt idx="99">
                  <c:v>1046.5448982460348</c:v>
                </c:pt>
                <c:pt idx="100">
                  <c:v>1043.9776209879874</c:v>
                </c:pt>
                <c:pt idx="101">
                  <c:v>1046.2539499701725</c:v>
                </c:pt>
                <c:pt idx="102">
                  <c:v>1053.3738851925882</c:v>
                </c:pt>
                <c:pt idx="103">
                  <c:v>1060.464725587417</c:v>
                </c:pt>
                <c:pt idx="104">
                  <c:v>1065.9604271205608</c:v>
                </c:pt>
                <c:pt idx="105">
                  <c:v>1071.4561286537064</c:v>
                </c:pt>
                <c:pt idx="106">
                  <c:v>1080.9978669962366</c:v>
                </c:pt>
                <c:pt idx="107">
                  <c:v>1093.7298830621421</c:v>
                </c:pt>
                <c:pt idx="108">
                  <c:v>1098.4280151644416</c:v>
                </c:pt>
                <c:pt idx="109">
                  <c:v>1095.0631684755535</c:v>
                </c:pt>
                <c:pt idx="110">
                  <c:v>1090.9007523558193</c:v>
                </c:pt>
                <c:pt idx="111">
                  <c:v>1087.5359056669295</c:v>
                </c:pt>
                <c:pt idx="112">
                  <c:v>1088.1880009598408</c:v>
                </c:pt>
                <c:pt idx="113">
                  <c:v>1092.8861330621421</c:v>
                </c:pt>
                <c:pt idx="114">
                  <c:v>1103.2254408355166</c:v>
                </c:pt>
                <c:pt idx="115">
                  <c:v>1109.5187117995029</c:v>
                </c:pt>
                <c:pt idx="116">
                  <c:v>1110.9974713508454</c:v>
                </c:pt>
                <c:pt idx="117">
                  <c:v>1109.2277635236405</c:v>
                </c:pt>
                <c:pt idx="118">
                  <c:v>1104.2677779730639</c:v>
                </c:pt>
                <c:pt idx="119">
                  <c:v>1104.1223038351345</c:v>
                </c:pt>
                <c:pt idx="120">
                  <c:v>1119.2761230211527</c:v>
                </c:pt>
                <c:pt idx="121">
                  <c:v>1130.4130002253733</c:v>
                </c:pt>
                <c:pt idx="122">
                  <c:v>1126.2505841056391</c:v>
                </c:pt>
                <c:pt idx="123">
                  <c:v>1118.8687954349462</c:v>
                </c:pt>
                <c:pt idx="124">
                  <c:v>1108.2385393857112</c:v>
                </c:pt>
                <c:pt idx="125">
                  <c:v>1103.2785538351345</c:v>
                </c:pt>
                <c:pt idx="126">
                  <c:v>1105.5548828173178</c:v>
                </c:pt>
                <c:pt idx="127">
                  <c:v>1100.565802439156</c:v>
                </c:pt>
                <c:pt idx="128">
                  <c:v>1085.1210349772737</c:v>
                </c:pt>
                <c:pt idx="129">
                  <c:v>1068.8786980845489</c:v>
                </c:pt>
                <c:pt idx="130">
                  <c:v>1064.7162819648147</c:v>
                </c:pt>
                <c:pt idx="131">
                  <c:v>1054.9126901740074</c:v>
                </c:pt>
                <c:pt idx="132">
                  <c:v>1036.2485501611663</c:v>
                </c:pt>
                <c:pt idx="133">
                  <c:v>1024.8207246810871</c:v>
                </c:pt>
                <c:pt idx="134">
                  <c:v>1027.8946230941146</c:v>
                </c:pt>
                <c:pt idx="135">
                  <c:v>1031.7951857655698</c:v>
                </c:pt>
                <c:pt idx="136">
                  <c:v>1031.6497116276387</c:v>
                </c:pt>
                <c:pt idx="137">
                  <c:v>1030.706668058865</c:v>
                </c:pt>
                <c:pt idx="138">
                  <c:v>1029.7636244900914</c:v>
                </c:pt>
                <c:pt idx="139">
                  <c:v>1030.4157197830027</c:v>
                </c:pt>
                <c:pt idx="140">
                  <c:v>1035.113851885304</c:v>
                </c:pt>
                <c:pt idx="141">
                  <c:v>1038.9853197291759</c:v>
                </c:pt>
                <c:pt idx="142">
                  <c:v>1041.261648711361</c:v>
                </c:pt>
                <c:pt idx="143">
                  <c:v>1043.5379776935442</c:v>
                </c:pt>
                <c:pt idx="144">
                  <c:v>1045.8143066757293</c:v>
                </c:pt>
                <c:pt idx="145">
                  <c:v>1048.0906356579144</c:v>
                </c:pt>
                <c:pt idx="146">
                  <c:v>1047.9451615199832</c:v>
                </c:pt>
                <c:pt idx="147">
                  <c:v>1049.423921071324</c:v>
                </c:pt>
                <c:pt idx="148">
                  <c:v>1050.0760163642353</c:v>
                </c:pt>
                <c:pt idx="149">
                  <c:v>1051.5547759155779</c:v>
                </c:pt>
                <c:pt idx="150">
                  <c:v>1053.831104897763</c:v>
                </c:pt>
                <c:pt idx="151">
                  <c:v>1054.4832001906743</c:v>
                </c:pt>
                <c:pt idx="152">
                  <c:v>1055.1643903111726</c:v>
                </c:pt>
                <c:pt idx="153">
                  <c:v>1052.5971130531252</c:v>
                </c:pt>
                <c:pt idx="154">
                  <c:v>1049.2322663642353</c:v>
                </c:pt>
                <c:pt idx="155">
                  <c:v>1042.6480471243885</c:v>
                </c:pt>
                <c:pt idx="156">
                  <c:v>1032.0468859027369</c:v>
                </c:pt>
                <c:pt idx="157">
                  <c:v>1023.0408635427739</c:v>
                </c:pt>
                <c:pt idx="158">
                  <c:v>1017.2542137337678</c:v>
                </c:pt>
                <c:pt idx="159">
                  <c:v>1015.5136007341498</c:v>
                </c:pt>
                <c:pt idx="160">
                  <c:v>1015.3681265962186</c:v>
                </c:pt>
                <c:pt idx="161">
                  <c:v>1012.0032799073288</c:v>
                </c:pt>
                <c:pt idx="162">
                  <c:v>1007.0432943567521</c:v>
                </c:pt>
                <c:pt idx="163">
                  <c:v>1002.0542139785903</c:v>
                </c:pt>
                <c:pt idx="164">
                  <c:v>994.67242530789736</c:v>
                </c:pt>
                <c:pt idx="165">
                  <c:v>982.44703039697561</c:v>
                </c:pt>
                <c:pt idx="166">
                  <c:v>967.00226293509149</c:v>
                </c:pt>
                <c:pt idx="167">
                  <c:v>955.60353228259919</c:v>
                </c:pt>
                <c:pt idx="168">
                  <c:v>946.59750992263253</c:v>
                </c:pt>
                <c:pt idx="169">
                  <c:v>941.63752437205585</c:v>
                </c:pt>
                <c:pt idx="170">
                  <c:v>939.07024711401027</c:v>
                </c:pt>
                <c:pt idx="171">
                  <c:v>941.34657609619353</c:v>
                </c:pt>
                <c:pt idx="172">
                  <c:v>944.42047450922291</c:v>
                </c:pt>
                <c:pt idx="173">
                  <c:v>946.69680349140799</c:v>
                </c:pt>
                <c:pt idx="174">
                  <c:v>956.209447006353</c:v>
                </c:pt>
                <c:pt idx="175">
                  <c:v>973.78506931248921</c:v>
                </c:pt>
                <c:pt idx="176">
                  <c:v>978.48320141479053</c:v>
                </c:pt>
                <c:pt idx="177">
                  <c:v>974.32078529505634</c:v>
                </c:pt>
                <c:pt idx="178">
                  <c:v>969.33170491689452</c:v>
                </c:pt>
                <c:pt idx="179">
                  <c:v>961.94991624620161</c:v>
                </c:pt>
                <c:pt idx="180">
                  <c:v>951.34875502455179</c:v>
                </c:pt>
                <c:pt idx="181">
                  <c:v>943.96696635385888</c:v>
                </c:pt>
                <c:pt idx="182">
                  <c:v>950.26023731784699</c:v>
                </c:pt>
                <c:pt idx="183">
                  <c:v>956.55350828183327</c:v>
                </c:pt>
                <c:pt idx="184">
                  <c:v>955.61046471305963</c:v>
                </c:pt>
                <c:pt idx="185">
                  <c:v>952.24561802416974</c:v>
                </c:pt>
                <c:pt idx="186">
                  <c:v>951.30257445539428</c:v>
                </c:pt>
                <c:pt idx="187">
                  <c:v>945.51592464638816</c:v>
                </c:pt>
                <c:pt idx="188">
                  <c:v>935.71233285558264</c:v>
                </c:pt>
                <c:pt idx="189">
                  <c:v>929.95477787416166</c:v>
                </c:pt>
                <c:pt idx="190">
                  <c:v>917.72938296323809</c:v>
                </c:pt>
                <c:pt idx="191">
                  <c:v>901.48704607051332</c:v>
                </c:pt>
                <c:pt idx="192">
                  <c:v>894.90282683066289</c:v>
                </c:pt>
                <c:pt idx="193">
                  <c:v>893.95978326188924</c:v>
                </c:pt>
                <c:pt idx="194">
                  <c:v>912.33297499886976</c:v>
                </c:pt>
                <c:pt idx="195">
                  <c:v>925.06499106477349</c:v>
                </c:pt>
                <c:pt idx="196">
                  <c:v>935.40429883814795</c:v>
                </c:pt>
                <c:pt idx="197">
                  <c:v>939.275766682018</c:v>
                </c:pt>
                <c:pt idx="198">
                  <c:v>953.63201643719731</c:v>
                </c:pt>
                <c:pt idx="199">
                  <c:v>975.22458072513473</c:v>
                </c:pt>
                <c:pt idx="200">
                  <c:v>975.07910658720357</c:v>
                </c:pt>
                <c:pt idx="201">
                  <c:v>997.49833513357225</c:v>
                </c:pt>
                <c:pt idx="202">
                  <c:v>1011.8545848887479</c:v>
                </c:pt>
                <c:pt idx="203">
                  <c:v>1017.3502864218917</c:v>
                </c:pt>
                <c:pt idx="204">
                  <c:v>1020.4241848349193</c:v>
                </c:pt>
                <c:pt idx="205">
                  <c:v>1033.9828651592543</c:v>
                </c:pt>
                <c:pt idx="206">
                  <c:v>1037.8543330031243</c:v>
                </c:pt>
                <c:pt idx="207">
                  <c:v>1036.1137200035082</c:v>
                </c:pt>
                <c:pt idx="208">
                  <c:v>1023.8883250925828</c:v>
                </c:pt>
                <c:pt idx="209">
                  <c:v>1019.7259089728486</c:v>
                </c:pt>
                <c:pt idx="210">
                  <c:v>1019.5804348349193</c:v>
                </c:pt>
                <c:pt idx="211">
                  <c:v>1017.0131575768737</c:v>
                </c:pt>
                <c:pt idx="212">
                  <c:v>1008.8337994753383</c:v>
                </c:pt>
                <c:pt idx="213">
                  <c:v>1002.2495802354879</c:v>
                </c:pt>
                <c:pt idx="214">
                  <c:v>1002.901675528401</c:v>
                </c:pt>
                <c:pt idx="215">
                  <c:v>998.73925940866684</c:v>
                </c:pt>
                <c:pt idx="216">
                  <c:v>986.51386449774509</c:v>
                </c:pt>
                <c:pt idx="217">
                  <c:v>970.27152760501849</c:v>
                </c:pt>
                <c:pt idx="218">
                  <c:v>959.67036638336685</c:v>
                </c:pt>
                <c:pt idx="219">
                  <c:v>950.66434402340383</c:v>
                </c:pt>
                <c:pt idx="220">
                  <c:v>947.29949733451394</c:v>
                </c:pt>
                <c:pt idx="221">
                  <c:v>952.79519886765775</c:v>
                </c:pt>
                <c:pt idx="222">
                  <c:v>952.64972472972659</c:v>
                </c:pt>
                <c:pt idx="223">
                  <c:v>942.84613293891744</c:v>
                </c:pt>
                <c:pt idx="224">
                  <c:v>922.58685406439145</c:v>
                </c:pt>
                <c:pt idx="225">
                  <c:v>907.93965603335164</c:v>
                </c:pt>
                <c:pt idx="226">
                  <c:v>910.21598501553672</c:v>
                </c:pt>
                <c:pt idx="227">
                  <c:v>915.7116865486787</c:v>
                </c:pt>
                <c:pt idx="228">
                  <c:v>923.62919120193874</c:v>
                </c:pt>
                <c:pt idx="229">
                  <c:v>924.28128649485188</c:v>
                </c:pt>
                <c:pt idx="230">
                  <c:v>921.74310406438963</c:v>
                </c:pt>
                <c:pt idx="231">
                  <c:v>919.97339623718653</c:v>
                </c:pt>
                <c:pt idx="232">
                  <c:v>914.21584125576737</c:v>
                </c:pt>
                <c:pt idx="233">
                  <c:v>901.19287691400132</c:v>
                </c:pt>
                <c:pt idx="234">
                  <c:v>881.73116747031781</c:v>
                </c:pt>
                <c:pt idx="235">
                  <c:v>859.05008547567377</c:v>
                </c:pt>
                <c:pt idx="236">
                  <c:v>842.80774858294899</c:v>
                </c:pt>
                <c:pt idx="237">
                  <c:v>843.45984387586032</c:v>
                </c:pt>
                <c:pt idx="238">
                  <c:v>844.93860342720291</c:v>
                </c:pt>
                <c:pt idx="239">
                  <c:v>842.37132616915551</c:v>
                </c:pt>
                <c:pt idx="240">
                  <c:v>834.9895374984626</c:v>
                </c:pt>
                <c:pt idx="241">
                  <c:v>833.24892449884464</c:v>
                </c:pt>
                <c:pt idx="242">
                  <c:v>834.69858922260028</c:v>
                </c:pt>
                <c:pt idx="243">
                  <c:v>833.75554565382663</c:v>
                </c:pt>
                <c:pt idx="244">
                  <c:v>832.01493265420868</c:v>
                </c:pt>
                <c:pt idx="245">
                  <c:v>841.52757616915551</c:v>
                </c:pt>
                <c:pt idx="246">
                  <c:v>850.24265025325803</c:v>
                </c:pt>
                <c:pt idx="247">
                  <c:v>849.29960668448257</c:v>
                </c:pt>
                <c:pt idx="248">
                  <c:v>848.35656311570892</c:v>
                </c:pt>
                <c:pt idx="249">
                  <c:v>842.56991330670462</c:v>
                </c:pt>
                <c:pt idx="250">
                  <c:v>840.82930030708667</c:v>
                </c:pt>
                <c:pt idx="251">
                  <c:v>836.66688418735248</c:v>
                </c:pt>
                <c:pt idx="252">
                  <c:v>830.08266494750387</c:v>
                </c:pt>
                <c:pt idx="253">
                  <c:v>821.07664258754085</c:v>
                </c:pt>
                <c:pt idx="254">
                  <c:v>812.89728448600363</c:v>
                </c:pt>
                <c:pt idx="255">
                  <c:v>813.54937977891677</c:v>
                </c:pt>
                <c:pt idx="256">
                  <c:v>816.62327819194434</c:v>
                </c:pt>
                <c:pt idx="257">
                  <c:v>818.10203774328693</c:v>
                </c:pt>
                <c:pt idx="258">
                  <c:v>811.51781850343832</c:v>
                </c:pt>
                <c:pt idx="259">
                  <c:v>804.93359926358789</c:v>
                </c:pt>
                <c:pt idx="260">
                  <c:v>805.61478938408618</c:v>
                </c:pt>
                <c:pt idx="261">
                  <c:v>808.68868779711556</c:v>
                </c:pt>
                <c:pt idx="262">
                  <c:v>804.52627167738137</c:v>
                </c:pt>
                <c:pt idx="263">
                  <c:v>797.94205243753277</c:v>
                </c:pt>
                <c:pt idx="264">
                  <c:v>795.37477517948537</c:v>
                </c:pt>
                <c:pt idx="265">
                  <c:v>787.99298650879427</c:v>
                </c:pt>
                <c:pt idx="266">
                  <c:v>774.17245273618391</c:v>
                </c:pt>
                <c:pt idx="267">
                  <c:v>761.14948839441786</c:v>
                </c:pt>
                <c:pt idx="268">
                  <c:v>759.40887539479991</c:v>
                </c:pt>
                <c:pt idx="269">
                  <c:v>759.26340125686875</c:v>
                </c:pt>
                <c:pt idx="270">
                  <c:v>757.5227882572508</c:v>
                </c:pt>
                <c:pt idx="271">
                  <c:v>762.19182553196515</c:v>
                </c:pt>
                <c:pt idx="272">
                  <c:v>770.90689961606768</c:v>
                </c:pt>
                <c:pt idx="273">
                  <c:v>779.6219737001702</c:v>
                </c:pt>
                <c:pt idx="274">
                  <c:v>785.117675233314</c:v>
                </c:pt>
                <c:pt idx="275">
                  <c:v>788.19157364634339</c:v>
                </c:pt>
                <c:pt idx="276">
                  <c:v>780.80978497565047</c:v>
                </c:pt>
                <c:pt idx="277">
                  <c:v>772.63042687411507</c:v>
                </c:pt>
                <c:pt idx="278">
                  <c:v>766.84377706510895</c:v>
                </c:pt>
                <c:pt idx="279">
                  <c:v>769.91767547813652</c:v>
                </c:pt>
                <c:pt idx="280">
                  <c:v>777.83518013139656</c:v>
                </c:pt>
                <c:pt idx="281">
                  <c:v>791.3647656281446</c:v>
                </c:pt>
                <c:pt idx="282">
                  <c:v>810.53552679596578</c:v>
                </c:pt>
                <c:pt idx="283">
                  <c:v>820.87483456934206</c:v>
                </c:pt>
                <c:pt idx="284">
                  <c:v>820.7293604314109</c:v>
                </c:pt>
                <c:pt idx="285">
                  <c:v>817.36451374252101</c:v>
                </c:pt>
                <c:pt idx="286">
                  <c:v>809.9827250718281</c:v>
                </c:pt>
                <c:pt idx="287">
                  <c:v>800.97670271186507</c:v>
                </c:pt>
                <c:pt idx="288">
                  <c:v>797.61185602297337</c:v>
                </c:pt>
                <c:pt idx="289">
                  <c:v>796.66881245419972</c:v>
                </c:pt>
                <c:pt idx="290">
                  <c:v>800.56937512565673</c:v>
                </c:pt>
                <c:pt idx="291">
                  <c:v>807.66021552048733</c:v>
                </c:pt>
                <c:pt idx="292">
                  <c:v>830.05034923926905</c:v>
                </c:pt>
                <c:pt idx="293">
                  <c:v>839.56299275421406</c:v>
                </c:pt>
                <c:pt idx="294">
                  <c:v>828.96183153256243</c:v>
                </c:pt>
                <c:pt idx="295">
                  <c:v>814.3437283291114</c:v>
                </c:pt>
                <c:pt idx="296">
                  <c:v>817.41762674213896</c:v>
                </c:pt>
                <c:pt idx="297">
                  <c:v>822.11575884443846</c:v>
                </c:pt>
                <c:pt idx="298">
                  <c:v>821.9702847065073</c:v>
                </c:pt>
                <c:pt idx="299">
                  <c:v>821.82481056857614</c:v>
                </c:pt>
                <c:pt idx="300">
                  <c:v>815.24059132872753</c:v>
                </c:pt>
                <c:pt idx="301">
                  <c:v>801.42005755611717</c:v>
                </c:pt>
                <c:pt idx="302">
                  <c:v>785.97529009423488</c:v>
                </c:pt>
                <c:pt idx="303">
                  <c:v>776.99836256185699</c:v>
                </c:pt>
                <c:pt idx="304">
                  <c:v>782.49406409500079</c:v>
                </c:pt>
                <c:pt idx="305">
                  <c:v>785.56796250802836</c:v>
                </c:pt>
                <c:pt idx="306">
                  <c:v>781.40554638829599</c:v>
                </c:pt>
                <c:pt idx="307">
                  <c:v>768.38258204652993</c:v>
                </c:pt>
                <c:pt idx="308">
                  <c:v>765.81530478848254</c:v>
                </c:pt>
                <c:pt idx="309">
                  <c:v>767.29406433982331</c:v>
                </c:pt>
                <c:pt idx="310">
                  <c:v>777.60427728561262</c:v>
                </c:pt>
                <c:pt idx="311">
                  <c:v>782.30240938791394</c:v>
                </c:pt>
                <c:pt idx="312">
                  <c:v>778.13999326817975</c:v>
                </c:pt>
                <c:pt idx="313">
                  <c:v>771.55577402833114</c:v>
                </c:pt>
                <c:pt idx="314">
                  <c:v>768.19092733944126</c:v>
                </c:pt>
                <c:pt idx="315">
                  <c:v>780.12537397450251</c:v>
                </c:pt>
                <c:pt idx="316">
                  <c:v>786.4186449384888</c:v>
                </c:pt>
                <c:pt idx="317">
                  <c:v>795.93128845343563</c:v>
                </c:pt>
                <c:pt idx="318">
                  <c:v>807.86573508849688</c:v>
                </c:pt>
                <c:pt idx="319">
                  <c:v>816.5808091725994</c:v>
                </c:pt>
                <c:pt idx="320">
                  <c:v>825.29588325670011</c:v>
                </c:pt>
                <c:pt idx="321">
                  <c:v>822.72860599865453</c:v>
                </c:pt>
                <c:pt idx="322">
                  <c:v>829.84854122107026</c:v>
                </c:pt>
                <c:pt idx="323">
                  <c:v>840.15875416685958</c:v>
                </c:pt>
                <c:pt idx="324">
                  <c:v>848.87382825096211</c:v>
                </c:pt>
                <c:pt idx="325">
                  <c:v>860.80827488602336</c:v>
                </c:pt>
                <c:pt idx="326">
                  <c:v>867.10154585000964</c:v>
                </c:pt>
                <c:pt idx="327">
                  <c:v>865.36093285039169</c:v>
                </c:pt>
                <c:pt idx="328">
                  <c:v>872.45177324522228</c:v>
                </c:pt>
                <c:pt idx="329">
                  <c:v>868.28935712548991</c:v>
                </c:pt>
                <c:pt idx="330">
                  <c:v>864.12694100575573</c:v>
                </c:pt>
                <c:pt idx="331">
                  <c:v>870.42021196974383</c:v>
                </c:pt>
                <c:pt idx="332">
                  <c:v>879.93285548468884</c:v>
                </c:pt>
                <c:pt idx="333">
                  <c:v>880.61404560518713</c:v>
                </c:pt>
                <c:pt idx="334">
                  <c:v>878.04676834713973</c:v>
                </c:pt>
                <c:pt idx="335">
                  <c:v>885.96427300039977</c:v>
                </c:pt>
                <c:pt idx="336">
                  <c:v>889.03817141342734</c:v>
                </c:pt>
                <c:pt idx="337">
                  <c:v>891.31450039561241</c:v>
                </c:pt>
                <c:pt idx="338">
                  <c:v>890.37145682683695</c:v>
                </c:pt>
                <c:pt idx="339">
                  <c:v>887.80417956879137</c:v>
                </c:pt>
                <c:pt idx="340">
                  <c:v>890.08050855097645</c:v>
                </c:pt>
                <c:pt idx="341">
                  <c:v>889.13746498220098</c:v>
                </c:pt>
                <c:pt idx="342">
                  <c:v>888.99199084426982</c:v>
                </c:pt>
                <c:pt idx="343">
                  <c:v>888.04894727549618</c:v>
                </c:pt>
                <c:pt idx="344">
                  <c:v>885.48167001744878</c:v>
                </c:pt>
                <c:pt idx="345">
                  <c:v>887.75799899963386</c:v>
                </c:pt>
                <c:pt idx="346">
                  <c:v>882.798013449059</c:v>
                </c:pt>
                <c:pt idx="347">
                  <c:v>868.97747967644864</c:v>
                </c:pt>
                <c:pt idx="348">
                  <c:v>847.89153654349138</c:v>
                </c:pt>
                <c:pt idx="349">
                  <c:v>834.86857220172533</c:v>
                </c:pt>
                <c:pt idx="350">
                  <c:v>833.12795920210738</c:v>
                </c:pt>
                <c:pt idx="351">
                  <c:v>828.96554308237501</c:v>
                </c:pt>
                <c:pt idx="352">
                  <c:v>816.74014817145144</c:v>
                </c:pt>
                <c:pt idx="353">
                  <c:v>808.56079006991604</c:v>
                </c:pt>
                <c:pt idx="354">
                  <c:v>801.17900139922313</c:v>
                </c:pt>
                <c:pt idx="355">
                  <c:v>794.59478215937452</c:v>
                </c:pt>
                <c:pt idx="356">
                  <c:v>793.65173859060087</c:v>
                </c:pt>
                <c:pt idx="357">
                  <c:v>793.50626445266971</c:v>
                </c:pt>
                <c:pt idx="358">
                  <c:v>796.58016286569728</c:v>
                </c:pt>
                <c:pt idx="359">
                  <c:v>799.65406127872484</c:v>
                </c:pt>
                <c:pt idx="360">
                  <c:v>805.14976281186864</c:v>
                </c:pt>
                <c:pt idx="361">
                  <c:v>810.64546434501244</c:v>
                </c:pt>
                <c:pt idx="362">
                  <c:v>814.51693218888431</c:v>
                </c:pt>
                <c:pt idx="363">
                  <c:v>822.43443684214253</c:v>
                </c:pt>
                <c:pt idx="364">
                  <c:v>836.79068659732002</c:v>
                </c:pt>
                <c:pt idx="365">
                  <c:v>852.74207521418248</c:v>
                </c:pt>
                <c:pt idx="366">
                  <c:v>864.67652184924373</c:v>
                </c:pt>
                <c:pt idx="367">
                  <c:v>874.18916536419056</c:v>
                </c:pt>
                <c:pt idx="368">
                  <c:v>885.32604256840841</c:v>
                </c:pt>
                <c:pt idx="369">
                  <c:v>892.41688296323809</c:v>
                </c:pt>
                <c:pt idx="370">
                  <c:v>897.9125844963819</c:v>
                </c:pt>
                <c:pt idx="371">
                  <c:v>894.54773780749201</c:v>
                </c:pt>
                <c:pt idx="372">
                  <c:v>879.92963460403917</c:v>
                </c:pt>
                <c:pt idx="373">
                  <c:v>868.50180912395899</c:v>
                </c:pt>
                <c:pt idx="374">
                  <c:v>873.1999412262594</c:v>
                </c:pt>
                <c:pt idx="375">
                  <c:v>869.83509453736951</c:v>
                </c:pt>
                <c:pt idx="376">
                  <c:v>858.43636388487539</c:v>
                </c:pt>
                <c:pt idx="377">
                  <c:v>843.78916585383558</c:v>
                </c:pt>
                <c:pt idx="378">
                  <c:v>842.84612228506194</c:v>
                </c:pt>
                <c:pt idx="379">
                  <c:v>845.12245126724611</c:v>
                </c:pt>
                <c:pt idx="380">
                  <c:v>843.38183826762906</c:v>
                </c:pt>
                <c:pt idx="381">
                  <c:v>835.17338533850761</c:v>
                </c:pt>
                <c:pt idx="382">
                  <c:v>821.35285156589816</c:v>
                </c:pt>
                <c:pt idx="383">
                  <c:v>804.31294524232908</c:v>
                </c:pt>
                <c:pt idx="384">
                  <c:v>794.50935345152175</c:v>
                </c:pt>
                <c:pt idx="385">
                  <c:v>789.54936790094507</c:v>
                </c:pt>
                <c:pt idx="386">
                  <c:v>786.1845212120561</c:v>
                </c:pt>
                <c:pt idx="387">
                  <c:v>783.6172439540087</c:v>
                </c:pt>
                <c:pt idx="388">
                  <c:v>784.29843407450699</c:v>
                </c:pt>
                <c:pt idx="389">
                  <c:v>784.95052936741922</c:v>
                </c:pt>
                <c:pt idx="390">
                  <c:v>786.4292889187609</c:v>
                </c:pt>
                <c:pt idx="391">
                  <c:v>788.70561790094507</c:v>
                </c:pt>
                <c:pt idx="392">
                  <c:v>791.77951631397355</c:v>
                </c:pt>
                <c:pt idx="393">
                  <c:v>792.43161160688578</c:v>
                </c:pt>
                <c:pt idx="394">
                  <c:v>792.28613746895462</c:v>
                </c:pt>
                <c:pt idx="395">
                  <c:v>799.40607269137035</c:v>
                </c:pt>
                <c:pt idx="396">
                  <c:v>806.49691308620095</c:v>
                </c:pt>
                <c:pt idx="397">
                  <c:v>815.21198717030347</c:v>
                </c:pt>
                <c:pt idx="398">
                  <c:v>824.72463068524848</c:v>
                </c:pt>
                <c:pt idx="399">
                  <c:v>832.64213533850761</c:v>
                </c:pt>
                <c:pt idx="400">
                  <c:v>835.71603375153609</c:v>
                </c:pt>
                <c:pt idx="401">
                  <c:v>840.41416585383558</c:v>
                </c:pt>
                <c:pt idx="402">
                  <c:v>834.62751604483037</c:v>
                </c:pt>
                <c:pt idx="403">
                  <c:v>824.02635482317964</c:v>
                </c:pt>
                <c:pt idx="404">
                  <c:v>824.67845011609188</c:v>
                </c:pt>
                <c:pt idx="405">
                  <c:v>828.57901278754889</c:v>
                </c:pt>
                <c:pt idx="406">
                  <c:v>832.45048063141985</c:v>
                </c:pt>
                <c:pt idx="407">
                  <c:v>841.16555471552238</c:v>
                </c:pt>
                <c:pt idx="408">
                  <c:v>849.08305936878151</c:v>
                </c:pt>
                <c:pt idx="409">
                  <c:v>856.1738997636121</c:v>
                </c:pt>
                <c:pt idx="410">
                  <c:v>861.66960129675499</c:v>
                </c:pt>
                <c:pt idx="411">
                  <c:v>864.74349970978346</c:v>
                </c:pt>
                <c:pt idx="412">
                  <c:v>865.42468983028175</c:v>
                </c:pt>
                <c:pt idx="413">
                  <c:v>880.57850901630172</c:v>
                </c:pt>
                <c:pt idx="414">
                  <c:v>898.95170075328133</c:v>
                </c:pt>
                <c:pt idx="415">
                  <c:v>914.10551993930039</c:v>
                </c:pt>
                <c:pt idx="416">
                  <c:v>923.61816345424631</c:v>
                </c:pt>
                <c:pt idx="417">
                  <c:v>925.89449243643139</c:v>
                </c:pt>
                <c:pt idx="418">
                  <c:v>924.95144886765684</c:v>
                </c:pt>
                <c:pt idx="419">
                  <c:v>913.52362338757666</c:v>
                </c:pt>
                <c:pt idx="420">
                  <c:v>893.26434451304885</c:v>
                </c:pt>
                <c:pt idx="421">
                  <c:v>870.58326251840572</c:v>
                </c:pt>
                <c:pt idx="422">
                  <c:v>848.69974995460598</c:v>
                </c:pt>
                <c:pt idx="423">
                  <c:v>837.30101930211276</c:v>
                </c:pt>
                <c:pt idx="424">
                  <c:v>834.73374204406537</c:v>
                </c:pt>
                <c:pt idx="425">
                  <c:v>839.43187414636577</c:v>
                </c:pt>
                <c:pt idx="426">
                  <c:v>848.94451766131078</c:v>
                </c:pt>
                <c:pt idx="427">
                  <c:v>856.86202231456991</c:v>
                </c:pt>
                <c:pt idx="428">
                  <c:v>858.31168703832554</c:v>
                </c:pt>
                <c:pt idx="429">
                  <c:v>856.57107403870941</c:v>
                </c:pt>
                <c:pt idx="430">
                  <c:v>856.42559990077825</c:v>
                </c:pt>
                <c:pt idx="431">
                  <c:v>858.70192888296151</c:v>
                </c:pt>
                <c:pt idx="432">
                  <c:v>864.99519984694962</c:v>
                </c:pt>
                <c:pt idx="433">
                  <c:v>872.11513506936535</c:v>
                </c:pt>
                <c:pt idx="434">
                  <c:v>873.56479979312007</c:v>
                </c:pt>
                <c:pt idx="435">
                  <c:v>874.24598991361927</c:v>
                </c:pt>
                <c:pt idx="436">
                  <c:v>874.10051577568811</c:v>
                </c:pt>
                <c:pt idx="437">
                  <c:v>869.93809965595483</c:v>
                </c:pt>
                <c:pt idx="438">
                  <c:v>860.13450786514659</c:v>
                </c:pt>
                <c:pt idx="439">
                  <c:v>851.12848550518265</c:v>
                </c:pt>
                <c:pt idx="440">
                  <c:v>843.74669683449065</c:v>
                </c:pt>
                <c:pt idx="441">
                  <c:v>844.39879212740198</c:v>
                </c:pt>
                <c:pt idx="442">
                  <c:v>861.1768450026957</c:v>
                </c:pt>
                <c:pt idx="443">
                  <c:v>871.48705794848411</c:v>
                </c:pt>
                <c:pt idx="444">
                  <c:v>870.54401437970955</c:v>
                </c:pt>
                <c:pt idx="445">
                  <c:v>862.36465627817506</c:v>
                </c:pt>
                <c:pt idx="446">
                  <c:v>852.56106448736682</c:v>
                </c:pt>
                <c:pt idx="447">
                  <c:v>845.97684524751821</c:v>
                </c:pt>
                <c:pt idx="448">
                  <c:v>845.83137110958705</c:v>
                </c:pt>
                <c:pt idx="449">
                  <c:v>847.31013066092873</c:v>
                </c:pt>
                <c:pt idx="450">
                  <c:v>843.14771454119546</c:v>
                </c:pt>
                <c:pt idx="451">
                  <c:v>839.78286785230557</c:v>
                </c:pt>
                <c:pt idx="452">
                  <c:v>838.83982428353193</c:v>
                </c:pt>
                <c:pt idx="453">
                  <c:v>837.07011645632792</c:v>
                </c:pt>
                <c:pt idx="454">
                  <c:v>835.32950345670997</c:v>
                </c:pt>
                <c:pt idx="455">
                  <c:v>832.76222619866348</c:v>
                </c:pt>
                <c:pt idx="456">
                  <c:v>831.02161319904553</c:v>
                </c:pt>
                <c:pt idx="457">
                  <c:v>827.65676651015656</c:v>
                </c:pt>
                <c:pt idx="458">
                  <c:v>823.49435039042328</c:v>
                </c:pt>
                <c:pt idx="459">
                  <c:v>820.1295037015343</c:v>
                </c:pt>
                <c:pt idx="460">
                  <c:v>819.98402956360314</c:v>
                </c:pt>
                <c:pt idx="461">
                  <c:v>822.2603585457864</c:v>
                </c:pt>
                <c:pt idx="462">
                  <c:v>826.95849064808772</c:v>
                </c:pt>
                <c:pt idx="463">
                  <c:v>834.0493310429174</c:v>
                </c:pt>
                <c:pt idx="464">
                  <c:v>844.38863881629186</c:v>
                </c:pt>
                <c:pt idx="465">
                  <c:v>854.69885176208118</c:v>
                </c:pt>
                <c:pt idx="466">
                  <c:v>865.83572896629903</c:v>
                </c:pt>
                <c:pt idx="467">
                  <c:v>875.34837248124495</c:v>
                </c:pt>
                <c:pt idx="468">
                  <c:v>883.26587713450408</c:v>
                </c:pt>
                <c:pt idx="469">
                  <c:v>887.13734497837504</c:v>
                </c:pt>
                <c:pt idx="470">
                  <c:v>886.19430140960139</c:v>
                </c:pt>
                <c:pt idx="471">
                  <c:v>881.23431585902472</c:v>
                </c:pt>
                <c:pt idx="472">
                  <c:v>874.65009661917611</c:v>
                </c:pt>
                <c:pt idx="473">
                  <c:v>865.64407425921127</c:v>
                </c:pt>
                <c:pt idx="474">
                  <c:v>858.26228558852017</c:v>
                </c:pt>
                <c:pt idx="475">
                  <c:v>854.09986946878598</c:v>
                </c:pt>
                <c:pt idx="476">
                  <c:v>857.17376788181446</c:v>
                </c:pt>
                <c:pt idx="477">
                  <c:v>863.46703884580074</c:v>
                </c:pt>
                <c:pt idx="478">
                  <c:v>874.60391605001951</c:v>
                </c:pt>
                <c:pt idx="479">
                  <c:v>878.47538389389047</c:v>
                </c:pt>
                <c:pt idx="480">
                  <c:v>871.09359522319755</c:v>
                </c:pt>
                <c:pt idx="481">
                  <c:v>864.50937598334895</c:v>
                </c:pt>
                <c:pt idx="482">
                  <c:v>871.62931120576559</c:v>
                </c:pt>
                <c:pt idx="483">
                  <c:v>881.1419547207106</c:v>
                </c:pt>
                <c:pt idx="484">
                  <c:v>890.65459823565652</c:v>
                </c:pt>
                <c:pt idx="485">
                  <c:v>904.21327855999061</c:v>
                </c:pt>
                <c:pt idx="486">
                  <c:v>920.96223660769647</c:v>
                </c:pt>
                <c:pt idx="487">
                  <c:v>938.53785891383359</c:v>
                </c:pt>
                <c:pt idx="488">
                  <c:v>954.5183423582821</c:v>
                </c:pt>
                <c:pt idx="489">
                  <c:v>964.03098587322802</c:v>
                </c:pt>
                <c:pt idx="490">
                  <c:v>964.68308116614025</c:v>
                </c:pt>
                <c:pt idx="491">
                  <c:v>954.87948937533292</c:v>
                </c:pt>
                <c:pt idx="492">
                  <c:v>932.99597681153227</c:v>
                </c:pt>
                <c:pt idx="493">
                  <c:v>911.93912850616198</c:v>
                </c:pt>
                <c:pt idx="494">
                  <c:v>897.29193047512308</c:v>
                </c:pt>
                <c:pt idx="495">
                  <c:v>890.70771123527356</c:v>
                </c:pt>
                <c:pt idx="496">
                  <c:v>890.5622370973424</c:v>
                </c:pt>
                <c:pt idx="497">
                  <c:v>897.68217231975996</c:v>
                </c:pt>
                <c:pt idx="498">
                  <c:v>910.41418838566369</c:v>
                </c:pt>
                <c:pt idx="499">
                  <c:v>921.55106558988155</c:v>
                </c:pt>
                <c:pt idx="500">
                  <c:v>920.60802202110699</c:v>
                </c:pt>
                <c:pt idx="501">
                  <c:v>916.44560590137462</c:v>
                </c:pt>
                <c:pt idx="502">
                  <c:v>914.67589807417062</c:v>
                </c:pt>
                <c:pt idx="503">
                  <c:v>915.35708819466981</c:v>
                </c:pt>
                <c:pt idx="504">
                  <c:v>919.22855603853986</c:v>
                </c:pt>
                <c:pt idx="505">
                  <c:v>921.50488502072494</c:v>
                </c:pt>
                <c:pt idx="506">
                  <c:v>920.56184145195039</c:v>
                </c:pt>
                <c:pt idx="507">
                  <c:v>920.41636731401923</c:v>
                </c:pt>
                <c:pt idx="508">
                  <c:v>925.11449941632054</c:v>
                </c:pt>
                <c:pt idx="509">
                  <c:v>925.76659470923278</c:v>
                </c:pt>
                <c:pt idx="510">
                  <c:v>917.58723660769647</c:v>
                </c:pt>
                <c:pt idx="511">
                  <c:v>908.58121424773253</c:v>
                </c:pt>
                <c:pt idx="512">
                  <c:v>905.21636755884265</c:v>
                </c:pt>
                <c:pt idx="513">
                  <c:v>913.93144164294517</c:v>
                </c:pt>
                <c:pt idx="514">
                  <c:v>937.14823962015635</c:v>
                </c:pt>
                <c:pt idx="515">
                  <c:v>966.80378269928406</c:v>
                </c:pt>
                <c:pt idx="516">
                  <c:v>997.25689520925516</c:v>
                </c:pt>
                <c:pt idx="517">
                  <c:v>1021.2712626173088</c:v>
                </c:pt>
                <c:pt idx="518">
                  <c:v>1034.0323735107995</c:v>
                </c:pt>
                <c:pt idx="519">
                  <c:v>1032.2626656835955</c:v>
                </c:pt>
                <c:pt idx="520">
                  <c:v>1021.6615044619448</c:v>
                </c:pt>
                <c:pt idx="521">
                  <c:v>1007.0143064309068</c:v>
                </c:pt>
                <c:pt idx="522">
                  <c:v>996.41314520925516</c:v>
                </c:pt>
                <c:pt idx="523">
                  <c:v>987.40712284929123</c:v>
                </c:pt>
                <c:pt idx="524">
                  <c:v>980.02533417859831</c:v>
                </c:pt>
                <c:pt idx="525">
                  <c:v>975.0362538004365</c:v>
                </c:pt>
                <c:pt idx="526">
                  <c:v>977.31258278262067</c:v>
                </c:pt>
                <c:pt idx="527">
                  <c:v>977.99377290311986</c:v>
                </c:pt>
                <c:pt idx="528">
                  <c:v>971.40955366327034</c:v>
                </c:pt>
                <c:pt idx="529">
                  <c:v>957.55992506307484</c:v>
                </c:pt>
                <c:pt idx="530">
                  <c:v>939.72244930866327</c:v>
                </c:pt>
                <c:pt idx="531">
                  <c:v>925.87282070846777</c:v>
                </c:pt>
                <c:pt idx="532">
                  <c:v>926.55401082896515</c:v>
                </c:pt>
                <c:pt idx="533">
                  <c:v>929.62790924199362</c:v>
                </c:pt>
                <c:pt idx="534">
                  <c:v>932.70180765502118</c:v>
                </c:pt>
                <c:pt idx="535">
                  <c:v>938.19750918816408</c:v>
                </c:pt>
                <c:pt idx="536">
                  <c:v>946.9125832722666</c:v>
                </c:pt>
                <c:pt idx="537">
                  <c:v>957.25189104564197</c:v>
                </c:pt>
                <c:pt idx="538">
                  <c:v>962.74759257878577</c:v>
                </c:pt>
                <c:pt idx="539">
                  <c:v>962.60211844085461</c:v>
                </c:pt>
                <c:pt idx="540">
                  <c:v>956.81546863184849</c:v>
                </c:pt>
                <c:pt idx="541">
                  <c:v>950.23124939199988</c:v>
                </c:pt>
                <c:pt idx="542">
                  <c:v>948.49063639238284</c:v>
                </c:pt>
                <c:pt idx="543">
                  <c:v>945.12578970349205</c:v>
                </c:pt>
                <c:pt idx="544">
                  <c:v>937.74400103280095</c:v>
                </c:pt>
                <c:pt idx="545">
                  <c:v>935.97429320559695</c:v>
                </c:pt>
                <c:pt idx="546">
                  <c:v>949.53297352993104</c:v>
                </c:pt>
                <c:pt idx="547">
                  <c:v>963.88922328510853</c:v>
                </c:pt>
                <c:pt idx="548">
                  <c:v>970.98006367993821</c:v>
                </c:pt>
                <c:pt idx="549">
                  <c:v>981.31937145331358</c:v>
                </c:pt>
                <c:pt idx="550">
                  <c:v>995.67562120849107</c:v>
                </c:pt>
                <c:pt idx="551">
                  <c:v>1006.812498412708</c:v>
                </c:pt>
                <c:pt idx="552">
                  <c:v>1009.8863968257365</c:v>
                </c:pt>
                <c:pt idx="553">
                  <c:v>1008.9433532569619</c:v>
                </c:pt>
                <c:pt idx="554">
                  <c:v>1008.0003096881874</c:v>
                </c:pt>
                <c:pt idx="555">
                  <c:v>1002.2136598791822</c:v>
                </c:pt>
                <c:pt idx="556">
                  <c:v>991.61249865753143</c:v>
                </c:pt>
                <c:pt idx="557">
                  <c:v>979.38710374660786</c:v>
                </c:pt>
                <c:pt idx="558">
                  <c:v>972.80288450675835</c:v>
                </c:pt>
                <c:pt idx="559">
                  <c:v>967.01623469775313</c:v>
                </c:pt>
                <c:pt idx="560">
                  <c:v>960.43201545790453</c:v>
                </c:pt>
                <c:pt idx="561">
                  <c:v>951.42599309794059</c:v>
                </c:pt>
                <c:pt idx="562">
                  <c:v>943.24663499640428</c:v>
                </c:pt>
                <c:pt idx="563">
                  <c:v>934.24061263644035</c:v>
                </c:pt>
                <c:pt idx="564">
                  <c:v>933.29756906766579</c:v>
                </c:pt>
                <c:pt idx="565">
                  <c:v>939.59084003165299</c:v>
                </c:pt>
                <c:pt idx="566">
                  <c:v>948.30591411575551</c:v>
                </c:pt>
                <c:pt idx="567">
                  <c:v>969.10090897285045</c:v>
                </c:pt>
                <c:pt idx="568">
                  <c:v>995.53707950101943</c:v>
                </c:pt>
                <c:pt idx="569">
                  <c:v>1018.7538774782306</c:v>
                </c:pt>
                <c:pt idx="570">
                  <c:v>1029.8907546824485</c:v>
                </c:pt>
                <c:pt idx="571">
                  <c:v>1034.588886784748</c:v>
                </c:pt>
                <c:pt idx="572">
                  <c:v>1036.865215766933</c:v>
                </c:pt>
                <c:pt idx="573">
                  <c:v>1034.2979385088875</c:v>
                </c:pt>
                <c:pt idx="574">
                  <c:v>1022.0725435979639</c:v>
                </c:pt>
                <c:pt idx="575">
                  <c:v>1000.1890310341632</c:v>
                </c:pt>
                <c:pt idx="576">
                  <c:v>989.58786981251251</c:v>
                </c:pt>
                <c:pt idx="577">
                  <c:v>976.56490547074554</c:v>
                </c:pt>
                <c:pt idx="578">
                  <c:v>965.93464942150877</c:v>
                </c:pt>
                <c:pt idx="579">
                  <c:v>959.35043018166016</c:v>
                </c:pt>
                <c:pt idx="580">
                  <c:v>955.18801406192688</c:v>
                </c:pt>
                <c:pt idx="581">
                  <c:v>948.60379482207827</c:v>
                </c:pt>
                <c:pt idx="582">
                  <c:v>938.00263360042754</c:v>
                </c:pt>
                <c:pt idx="583">
                  <c:v>940.27896258261171</c:v>
                </c:pt>
                <c:pt idx="584">
                  <c:v>935.2898822044499</c:v>
                </c:pt>
                <c:pt idx="585">
                  <c:v>924.68872098279917</c:v>
                </c:pt>
                <c:pt idx="586">
                  <c:v>920.52630486306498</c:v>
                </c:pt>
                <c:pt idx="587">
                  <c:v>923.60020327609345</c:v>
                </c:pt>
                <c:pt idx="588">
                  <c:v>918.64021772551678</c:v>
                </c:pt>
                <c:pt idx="589">
                  <c:v>907.2123922454366</c:v>
                </c:pt>
                <c:pt idx="590">
                  <c:v>900.628173005588</c:v>
                </c:pt>
                <c:pt idx="591">
                  <c:v>896.46575688585472</c:v>
                </c:pt>
                <c:pt idx="592">
                  <c:v>886.66216509504738</c:v>
                </c:pt>
                <c:pt idx="593">
                  <c:v>876.85857330423914</c:v>
                </c:pt>
                <c:pt idx="594">
                  <c:v>876.71309916630798</c:v>
                </c:pt>
                <c:pt idx="595">
                  <c:v>880.6136618377659</c:v>
                </c:pt>
                <c:pt idx="596">
                  <c:v>883.68756025079438</c:v>
                </c:pt>
                <c:pt idx="597">
                  <c:v>885.96388923297764</c:v>
                </c:pt>
                <c:pt idx="598">
                  <c:v>888.24021821516271</c:v>
                </c:pt>
                <c:pt idx="599">
                  <c:v>889.68988293891834</c:v>
                </c:pt>
                <c:pt idx="600">
                  <c:v>900.02919071229371</c:v>
                </c:pt>
                <c:pt idx="601">
                  <c:v>902.30551969447788</c:v>
                </c:pt>
                <c:pt idx="602">
                  <c:v>902.16004555654763</c:v>
                </c:pt>
                <c:pt idx="603">
                  <c:v>899.59276829850023</c:v>
                </c:pt>
                <c:pt idx="604">
                  <c:v>897.05458586803979</c:v>
                </c:pt>
                <c:pt idx="605">
                  <c:v>895.28487804083579</c:v>
                </c:pt>
                <c:pt idx="606">
                  <c:v>893.54426504121784</c:v>
                </c:pt>
                <c:pt idx="607">
                  <c:v>890.17941835232887</c:v>
                </c:pt>
                <c:pt idx="608">
                  <c:v>884.39276854332275</c:v>
                </c:pt>
                <c:pt idx="609">
                  <c:v>881.85458611286322</c:v>
                </c:pt>
                <c:pt idx="610">
                  <c:v>885.72605395673327</c:v>
                </c:pt>
                <c:pt idx="611">
                  <c:v>895.23869747167919</c:v>
                </c:pt>
                <c:pt idx="612">
                  <c:v>899.1392601431362</c:v>
                </c:pt>
                <c:pt idx="613">
                  <c:v>901.41558912532128</c:v>
                </c:pt>
                <c:pt idx="614">
                  <c:v>899.64588129811818</c:v>
                </c:pt>
                <c:pt idx="615">
                  <c:v>895.48346517838399</c:v>
                </c:pt>
                <c:pt idx="616">
                  <c:v>888.8992459385363</c:v>
                </c:pt>
                <c:pt idx="617">
                  <c:v>882.31502669868678</c:v>
                </c:pt>
                <c:pt idx="618">
                  <c:v>879.77684426822634</c:v>
                </c:pt>
                <c:pt idx="619">
                  <c:v>878.00713644102325</c:v>
                </c:pt>
                <c:pt idx="620">
                  <c:v>873.84472032128906</c:v>
                </c:pt>
                <c:pt idx="621">
                  <c:v>875.32347987263074</c:v>
                </c:pt>
                <c:pt idx="622">
                  <c:v>884.83612338757666</c:v>
                </c:pt>
                <c:pt idx="623">
                  <c:v>887.11245236976174</c:v>
                </c:pt>
                <c:pt idx="624">
                  <c:v>895.82752645386427</c:v>
                </c:pt>
                <c:pt idx="625">
                  <c:v>892.46267976497347</c:v>
                </c:pt>
                <c:pt idx="626">
                  <c:v>882.65908797416614</c:v>
                </c:pt>
                <c:pt idx="627">
                  <c:v>872.85549618335881</c:v>
                </c:pt>
                <c:pt idx="628">
                  <c:v>871.91245261458425</c:v>
                </c:pt>
                <c:pt idx="629">
                  <c:v>874.98635102761273</c:v>
                </c:pt>
                <c:pt idx="630">
                  <c:v>871.62150433872193</c:v>
                </c:pt>
                <c:pt idx="631">
                  <c:v>878.74143956113858</c:v>
                </c:pt>
                <c:pt idx="632">
                  <c:v>881.01776854332275</c:v>
                </c:pt>
                <c:pt idx="633">
                  <c:v>868.79237363239918</c:v>
                </c:pt>
                <c:pt idx="634">
                  <c:v>869.44446892531141</c:v>
                </c:pt>
                <c:pt idx="635">
                  <c:v>865.28205280557904</c:v>
                </c:pt>
                <c:pt idx="636">
                  <c:v>860.32206725500237</c:v>
                </c:pt>
                <c:pt idx="637">
                  <c:v>844.87729979312007</c:v>
                </c:pt>
                <c:pt idx="638">
                  <c:v>816.55504212740198</c:v>
                </c:pt>
                <c:pt idx="639">
                  <c:v>821.25317422970329</c:v>
                </c:pt>
                <c:pt idx="640">
                  <c:v>828.34401462453206</c:v>
                </c:pt>
                <c:pt idx="641">
                  <c:v>839.48089182875083</c:v>
                </c:pt>
                <c:pt idx="642">
                  <c:v>848.99353534369584</c:v>
                </c:pt>
                <c:pt idx="643">
                  <c:v>856.11347056611339</c:v>
                </c:pt>
                <c:pt idx="644">
                  <c:v>855.96799642818223</c:v>
                </c:pt>
                <c:pt idx="645">
                  <c:v>861.46369796132512</c:v>
                </c:pt>
                <c:pt idx="646">
                  <c:v>860.52065439255057</c:v>
                </c:pt>
                <c:pt idx="647">
                  <c:v>850.71706260174324</c:v>
                </c:pt>
                <c:pt idx="648">
                  <c:v>828.0359806071001</c:v>
                </c:pt>
                <c:pt idx="649">
                  <c:v>831.90744845097106</c:v>
                </c:pt>
                <c:pt idx="650">
                  <c:v>833.38620800231274</c:v>
                </c:pt>
                <c:pt idx="651">
                  <c:v>837.2576758461837</c:v>
                </c:pt>
                <c:pt idx="652">
                  <c:v>847.59698361955816</c:v>
                </c:pt>
                <c:pt idx="653">
                  <c:v>856.31205770366068</c:v>
                </c:pt>
                <c:pt idx="654">
                  <c:v>860.18352554753164</c:v>
                </c:pt>
                <c:pt idx="655">
                  <c:v>861.66228509887333</c:v>
                </c:pt>
                <c:pt idx="656">
                  <c:v>855.07806585902472</c:v>
                </c:pt>
                <c:pt idx="657">
                  <c:v>858.15196427205228</c:v>
                </c:pt>
                <c:pt idx="658">
                  <c:v>857.20892070327773</c:v>
                </c:pt>
                <c:pt idx="659">
                  <c:v>847.4053289124704</c:v>
                </c:pt>
                <c:pt idx="660">
                  <c:v>833.58479513986094</c:v>
                </c:pt>
                <c:pt idx="661">
                  <c:v>828.59571476169822</c:v>
                </c:pt>
                <c:pt idx="662">
                  <c:v>830.0744743130399</c:v>
                </c:pt>
                <c:pt idx="663">
                  <c:v>824.28782450403378</c:v>
                </c:pt>
                <c:pt idx="664">
                  <c:v>811.26486016226863</c:v>
                </c:pt>
                <c:pt idx="665">
                  <c:v>821.60416793564218</c:v>
                </c:pt>
                <c:pt idx="666">
                  <c:v>835.13375343239022</c:v>
                </c:pt>
                <c:pt idx="667">
                  <c:v>843.84882751649275</c:v>
                </c:pt>
                <c:pt idx="668">
                  <c:v>848.54695961879315</c:v>
                </c:pt>
                <c:pt idx="669">
                  <c:v>858.05960313373907</c:v>
                </c:pt>
                <c:pt idx="670">
                  <c:v>857.11655956496452</c:v>
                </c:pt>
                <c:pt idx="671">
                  <c:v>850.53234032511591</c:v>
                </c:pt>
                <c:pt idx="672">
                  <c:v>848.79172732549887</c:v>
                </c:pt>
                <c:pt idx="673">
                  <c:v>867.96248849332096</c:v>
                </c:pt>
                <c:pt idx="674">
                  <c:v>876.67756257742349</c:v>
                </c:pt>
                <c:pt idx="675">
                  <c:v>874.93694957780554</c:v>
                </c:pt>
                <c:pt idx="676">
                  <c:v>866.72849664868409</c:v>
                </c:pt>
                <c:pt idx="677">
                  <c:v>865.78545307991044</c:v>
                </c:pt>
                <c:pt idx="678">
                  <c:v>859.20123384006183</c:v>
                </c:pt>
                <c:pt idx="679">
                  <c:v>849.3976420492545</c:v>
                </c:pt>
                <c:pt idx="680">
                  <c:v>853.2982047207106</c:v>
                </c:pt>
                <c:pt idx="681">
                  <c:v>851.52849689350842</c:v>
                </c:pt>
                <c:pt idx="682">
                  <c:v>840.92733567185678</c:v>
                </c:pt>
                <c:pt idx="683">
                  <c:v>827.90437133009073</c:v>
                </c:pt>
                <c:pt idx="684">
                  <c:v>814.08383755748036</c:v>
                </c:pt>
                <c:pt idx="685">
                  <c:v>805.07781519751643</c:v>
                </c:pt>
                <c:pt idx="686">
                  <c:v>807.3541441797006</c:v>
                </c:pt>
                <c:pt idx="687">
                  <c:v>815.27164883295973</c:v>
                </c:pt>
                <c:pt idx="688">
                  <c:v>817.54797781514389</c:v>
                </c:pt>
                <c:pt idx="689">
                  <c:v>818.20007310805704</c:v>
                </c:pt>
                <c:pt idx="690">
                  <c:v>817.25702953928158</c:v>
                </c:pt>
                <c:pt idx="691">
                  <c:v>817.11155540135042</c:v>
                </c:pt>
                <c:pt idx="692">
                  <c:v>812.94913928161805</c:v>
                </c:pt>
                <c:pt idx="693">
                  <c:v>809.58429259272816</c:v>
                </c:pt>
                <c:pt idx="694">
                  <c:v>808.64124902395361</c:v>
                </c:pt>
                <c:pt idx="695">
                  <c:v>805.27640233506463</c:v>
                </c:pt>
                <c:pt idx="696">
                  <c:v>797.89461366437172</c:v>
                </c:pt>
                <c:pt idx="697">
                  <c:v>790.51282499368062</c:v>
                </c:pt>
                <c:pt idx="698">
                  <c:v>784.72617518467541</c:v>
                </c:pt>
                <c:pt idx="699">
                  <c:v>780.56375906494122</c:v>
                </c:pt>
                <c:pt idx="700">
                  <c:v>782.8400880471263</c:v>
                </c:pt>
                <c:pt idx="701">
                  <c:v>794.77453468218755</c:v>
                </c:pt>
                <c:pt idx="702">
                  <c:v>807.5065507480922</c:v>
                </c:pt>
                <c:pt idx="703">
                  <c:v>809.78287973027636</c:v>
                </c:pt>
                <c:pt idx="704">
                  <c:v>809.6374055923452</c:v>
                </c:pt>
                <c:pt idx="705">
                  <c:v>807.89679259272816</c:v>
                </c:pt>
                <c:pt idx="706">
                  <c:v>804.53194590383919</c:v>
                </c:pt>
                <c:pt idx="707">
                  <c:v>803.58890233506463</c:v>
                </c:pt>
                <c:pt idx="708">
                  <c:v>799.42648621533135</c:v>
                </c:pt>
                <c:pt idx="709">
                  <c:v>790.42046385536651</c:v>
                </c:pt>
                <c:pt idx="710">
                  <c:v>791.89922340670819</c:v>
                </c:pt>
                <c:pt idx="711">
                  <c:v>798.19249437069448</c:v>
                </c:pt>
                <c:pt idx="712">
                  <c:v>803.68819590383919</c:v>
                </c:pt>
                <c:pt idx="713">
                  <c:v>807.55966374770924</c:v>
                </c:pt>
                <c:pt idx="714">
                  <c:v>805.8190507480922</c:v>
                </c:pt>
                <c:pt idx="715">
                  <c:v>795.21788952644056</c:v>
                </c:pt>
                <c:pt idx="716">
                  <c:v>789.43123971743535</c:v>
                </c:pt>
                <c:pt idx="717">
                  <c:v>781.25188161590086</c:v>
                </c:pt>
                <c:pt idx="718">
                  <c:v>787.54515257988714</c:v>
                </c:pt>
                <c:pt idx="719">
                  <c:v>809.13771686782547</c:v>
                </c:pt>
                <c:pt idx="720">
                  <c:v>823.49396662300296</c:v>
                </c:pt>
                <c:pt idx="721">
                  <c:v>840.24292467070882</c:v>
                </c:pt>
                <c:pt idx="722">
                  <c:v>847.36285989312455</c:v>
                </c:pt>
                <c:pt idx="723">
                  <c:v>845.59315206592146</c:v>
                </c:pt>
                <c:pt idx="724">
                  <c:v>841.43073594618818</c:v>
                </c:pt>
                <c:pt idx="725">
                  <c:v>834.04894727549708</c:v>
                </c:pt>
                <c:pt idx="726">
                  <c:v>817.80661038277049</c:v>
                </c:pt>
                <c:pt idx="727">
                  <c:v>799.14247036992947</c:v>
                </c:pt>
                <c:pt idx="728">
                  <c:v>788.54130914827874</c:v>
                </c:pt>
                <c:pt idx="729">
                  <c:v>785.17646245938886</c:v>
                </c:pt>
                <c:pt idx="730">
                  <c:v>789.87459456168926</c:v>
                </c:pt>
                <c:pt idx="731">
                  <c:v>789.7291204237581</c:v>
                </c:pt>
                <c:pt idx="732">
                  <c:v>787.98850742414106</c:v>
                </c:pt>
                <c:pt idx="733">
                  <c:v>779.78005449501961</c:v>
                </c:pt>
                <c:pt idx="734">
                  <c:v>770.80312696264082</c:v>
                </c:pt>
                <c:pt idx="735">
                  <c:v>760.99953517183349</c:v>
                </c:pt>
                <c:pt idx="736">
                  <c:v>769.71460925593601</c:v>
                </c:pt>
                <c:pt idx="737">
                  <c:v>776.00788021992321</c:v>
                </c:pt>
                <c:pt idx="738">
                  <c:v>785.52052373486822</c:v>
                </c:pt>
                <c:pt idx="739">
                  <c:v>795.03316724981414</c:v>
                </c:pt>
                <c:pt idx="740">
                  <c:v>806.17004445403199</c:v>
                </c:pt>
                <c:pt idx="741">
                  <c:v>816.48025739982131</c:v>
                </c:pt>
                <c:pt idx="742">
                  <c:v>830.0389377241554</c:v>
                </c:pt>
                <c:pt idx="743">
                  <c:v>843.56852322090162</c:v>
                </c:pt>
                <c:pt idx="744">
                  <c:v>861.14414552703875</c:v>
                </c:pt>
                <c:pt idx="745">
                  <c:v>878.71976783317405</c:v>
                </c:pt>
                <c:pt idx="746">
                  <c:v>890.6542144682353</c:v>
                </c:pt>
                <c:pt idx="747">
                  <c:v>897.77414969065194</c:v>
                </c:pt>
                <c:pt idx="748">
                  <c:v>898.42624498356417</c:v>
                </c:pt>
                <c:pt idx="749">
                  <c:v>895.06139829467429</c:v>
                </c:pt>
                <c:pt idx="750">
                  <c:v>885.25780650386605</c:v>
                </c:pt>
                <c:pt idx="751">
                  <c:v>871.4372727312566</c:v>
                </c:pt>
                <c:pt idx="752">
                  <c:v>855.19493583853091</c:v>
                </c:pt>
                <c:pt idx="753">
                  <c:v>838.95259894580613</c:v>
                </c:pt>
                <c:pt idx="754">
                  <c:v>822.71026205307953</c:v>
                </c:pt>
                <c:pt idx="755">
                  <c:v>812.9066702622722</c:v>
                </c:pt>
                <c:pt idx="756">
                  <c:v>815.18299924445728</c:v>
                </c:pt>
                <c:pt idx="757">
                  <c:v>827.11744587951853</c:v>
                </c:pt>
                <c:pt idx="758">
                  <c:v>839.84946194542317</c:v>
                </c:pt>
                <c:pt idx="759">
                  <c:v>848.5645360295257</c:v>
                </c:pt>
                <c:pt idx="760">
                  <c:v>847.62149246075114</c:v>
                </c:pt>
                <c:pt idx="761">
                  <c:v>841.83484265174502</c:v>
                </c:pt>
                <c:pt idx="762">
                  <c:v>843.3136022030867</c:v>
                </c:pt>
                <c:pt idx="763">
                  <c:v>853.62381514887602</c:v>
                </c:pt>
                <c:pt idx="764">
                  <c:v>874.41881000597095</c:v>
                </c:pt>
                <c:pt idx="765">
                  <c:v>896.83803855233782</c:v>
                </c:pt>
                <c:pt idx="766">
                  <c:v>909.57005461824247</c:v>
                </c:pt>
                <c:pt idx="767">
                  <c:v>911.04881416958415</c:v>
                </c:pt>
                <c:pt idx="768">
                  <c:v>898.82341925866058</c:v>
                </c:pt>
                <c:pt idx="769">
                  <c:v>880.15927924581956</c:v>
                </c:pt>
                <c:pt idx="770">
                  <c:v>860.69756980213606</c:v>
                </c:pt>
                <c:pt idx="771">
                  <c:v>842.83099922013753</c:v>
                </c:pt>
                <c:pt idx="772">
                  <c:v>826.58866232741184</c:v>
                </c:pt>
                <c:pt idx="773">
                  <c:v>815.98750110576111</c:v>
                </c:pt>
                <c:pt idx="774">
                  <c:v>812.62265441687123</c:v>
                </c:pt>
                <c:pt idx="775">
                  <c:v>816.52321708832824</c:v>
                </c:pt>
                <c:pt idx="776">
                  <c:v>822.81648805231453</c:v>
                </c:pt>
                <c:pt idx="777">
                  <c:v>829.90732844714421</c:v>
                </c:pt>
                <c:pt idx="778">
                  <c:v>832.18365742932929</c:v>
                </c:pt>
                <c:pt idx="779">
                  <c:v>831.24061386055564</c:v>
                </c:pt>
                <c:pt idx="780">
                  <c:v>833.51694284273981</c:v>
                </c:pt>
                <c:pt idx="781">
                  <c:v>834.99570239408149</c:v>
                </c:pt>
                <c:pt idx="782">
                  <c:v>832.428425136035</c:v>
                </c:pt>
                <c:pt idx="783">
                  <c:v>825.046636465343</c:v>
                </c:pt>
                <c:pt idx="784">
                  <c:v>800.74132078142702</c:v>
                </c:pt>
                <c:pt idx="785">
                  <c:v>775.6675304942537</c:v>
                </c:pt>
                <c:pt idx="786">
                  <c:v>772.30268380536472</c:v>
                </c:pt>
                <c:pt idx="787">
                  <c:v>774.57901278754889</c:v>
                </c:pt>
                <c:pt idx="788">
                  <c:v>776.02867751130452</c:v>
                </c:pt>
                <c:pt idx="789">
                  <c:v>771.06869196072876</c:v>
                </c:pt>
                <c:pt idx="790">
                  <c:v>763.68690329003584</c:v>
                </c:pt>
                <c:pt idx="791">
                  <c:v>748.24213582815355</c:v>
                </c:pt>
                <c:pt idx="792">
                  <c:v>740.06277772661815</c:v>
                </c:pt>
                <c:pt idx="793">
                  <c:v>727.0398133848521</c:v>
                </c:pt>
                <c:pt idx="794">
                  <c:v>727.69190867776433</c:v>
                </c:pt>
                <c:pt idx="795">
                  <c:v>729.9682376599485</c:v>
                </c:pt>
                <c:pt idx="796">
                  <c:v>734.66636976224891</c:v>
                </c:pt>
                <c:pt idx="797">
                  <c:v>734.52089562431865</c:v>
                </c:pt>
                <c:pt idx="798">
                  <c:v>731.15604893542786</c:v>
                </c:pt>
                <c:pt idx="799">
                  <c:v>729.41543593581082</c:v>
                </c:pt>
                <c:pt idx="800">
                  <c:v>736.50627633064141</c:v>
                </c:pt>
                <c:pt idx="801">
                  <c:v>751.66009551666139</c:v>
                </c:pt>
                <c:pt idx="802">
                  <c:v>773.25265980459881</c:v>
                </c:pt>
                <c:pt idx="803">
                  <c:v>792.42342097242181</c:v>
                </c:pt>
                <c:pt idx="804">
                  <c:v>796.32398364387882</c:v>
                </c:pt>
                <c:pt idx="805">
                  <c:v>787.31796128391397</c:v>
                </c:pt>
                <c:pt idx="806">
                  <c:v>771.87319382203168</c:v>
                </c:pt>
                <c:pt idx="807">
                  <c:v>754.03571806762011</c:v>
                </c:pt>
                <c:pt idx="808">
                  <c:v>740.21518429500975</c:v>
                </c:pt>
                <c:pt idx="809">
                  <c:v>732.83339562431865</c:v>
                </c:pt>
                <c:pt idx="810">
                  <c:v>734.28306034807338</c:v>
                </c:pt>
                <c:pt idx="811">
                  <c:v>742.20056500133251</c:v>
                </c:pt>
                <c:pt idx="812">
                  <c:v>748.49383596531879</c:v>
                </c:pt>
                <c:pt idx="813">
                  <c:v>753.19196806762011</c:v>
                </c:pt>
                <c:pt idx="814">
                  <c:v>758.68766960076391</c:v>
                </c:pt>
                <c:pt idx="815">
                  <c:v>764.9809405647502</c:v>
                </c:pt>
                <c:pt idx="816">
                  <c:v>773.69601464885272</c:v>
                </c:pt>
                <c:pt idx="817">
                  <c:v>785.63046128391397</c:v>
                </c:pt>
                <c:pt idx="818">
                  <c:v>799.16004678066201</c:v>
                </c:pt>
                <c:pt idx="819">
                  <c:v>813.51629653583859</c:v>
                </c:pt>
                <c:pt idx="820">
                  <c:v>823.02894005078451</c:v>
                </c:pt>
                <c:pt idx="821">
                  <c:v>830.94644470404455</c:v>
                </c:pt>
                <c:pt idx="822">
                  <c:v>839.66151878814617</c:v>
                </c:pt>
                <c:pt idx="823">
                  <c:v>846.75235918297585</c:v>
                </c:pt>
                <c:pt idx="824">
                  <c:v>851.45049128527717</c:v>
                </c:pt>
                <c:pt idx="825">
                  <c:v>850.5074477165017</c:v>
                </c:pt>
                <c:pt idx="826">
                  <c:v>844.72079790749649</c:v>
                </c:pt>
                <c:pt idx="827">
                  <c:v>838.13657866764788</c:v>
                </c:pt>
                <c:pt idx="828">
                  <c:v>835.59839623718744</c:v>
                </c:pt>
                <c:pt idx="829">
                  <c:v>839.4698640810584</c:v>
                </c:pt>
                <c:pt idx="830">
                  <c:v>836.10501739216852</c:v>
                </c:pt>
                <c:pt idx="831">
                  <c:v>828.72322872147652</c:v>
                </c:pt>
                <c:pt idx="832">
                  <c:v>836.64073337473565</c:v>
                </c:pt>
                <c:pt idx="833">
                  <c:v>833.27588668584576</c:v>
                </c:pt>
                <c:pt idx="834">
                  <c:v>815.40931610384814</c:v>
                </c:pt>
                <c:pt idx="835">
                  <c:v>791.13309524751821</c:v>
                </c:pt>
                <c:pt idx="836">
                  <c:v>773.26652466552059</c:v>
                </c:pt>
                <c:pt idx="837">
                  <c:v>767.50896968410052</c:v>
                </c:pt>
                <c:pt idx="838">
                  <c:v>762.5198893059387</c:v>
                </c:pt>
                <c:pt idx="839">
                  <c:v>745.47998298236962</c:v>
                </c:pt>
                <c:pt idx="840">
                  <c:v>732.45701864060356</c:v>
                </c:pt>
                <c:pt idx="841">
                  <c:v>733.13820876110185</c:v>
                </c:pt>
                <c:pt idx="842">
                  <c:v>732.19516519232729</c:v>
                </c:pt>
                <c:pt idx="843">
                  <c:v>723.98671226320585</c:v>
                </c:pt>
                <c:pt idx="844">
                  <c:v>715.80735416167045</c:v>
                </c:pt>
                <c:pt idx="845">
                  <c:v>709.22313492182184</c:v>
                </c:pt>
                <c:pt idx="846">
                  <c:v>708.28009135304819</c:v>
                </c:pt>
                <c:pt idx="847">
                  <c:v>706.53947835343024</c:v>
                </c:pt>
                <c:pt idx="848">
                  <c:v>709.61337676645871</c:v>
                </c:pt>
                <c:pt idx="849">
                  <c:v>713.48484461032967</c:v>
                </c:pt>
                <c:pt idx="850">
                  <c:v>724.62172181454753</c:v>
                </c:pt>
                <c:pt idx="851">
                  <c:v>740.5731104314109</c:v>
                </c:pt>
                <c:pt idx="852">
                  <c:v>746.86638139539718</c:v>
                </c:pt>
                <c:pt idx="853">
                  <c:v>749.94027980842566</c:v>
                </c:pt>
                <c:pt idx="854">
                  <c:v>751.41903935976734</c:v>
                </c:pt>
                <c:pt idx="855">
                  <c:v>751.27356522183618</c:v>
                </c:pt>
                <c:pt idx="856">
                  <c:v>756.76926675497907</c:v>
                </c:pt>
                <c:pt idx="857">
                  <c:v>755.82622318620543</c:v>
                </c:pt>
                <c:pt idx="858">
                  <c:v>756.47831847911766</c:v>
                </c:pt>
                <c:pt idx="859">
                  <c:v>758.75464746130183</c:v>
                </c:pt>
                <c:pt idx="860">
                  <c:v>751.37285879061074</c:v>
                </c:pt>
                <c:pt idx="861">
                  <c:v>750.42981522183618</c:v>
                </c:pt>
                <c:pt idx="862">
                  <c:v>736.60928144922582</c:v>
                </c:pt>
                <c:pt idx="863">
                  <c:v>730.02506220937721</c:v>
                </c:pt>
                <c:pt idx="864">
                  <c:v>725.86264608964393</c:v>
                </c:pt>
                <c:pt idx="865">
                  <c:v>721.70022996991065</c:v>
                </c:pt>
                <c:pt idx="866">
                  <c:v>706.25546250802927</c:v>
                </c:pt>
                <c:pt idx="867">
                  <c:v>704.51484950841132</c:v>
                </c:pt>
                <c:pt idx="868">
                  <c:v>714.82506245420063</c:v>
                </c:pt>
                <c:pt idx="869">
                  <c:v>733.19825419117933</c:v>
                </c:pt>
                <c:pt idx="870">
                  <c:v>743.50846713696774</c:v>
                </c:pt>
                <c:pt idx="871">
                  <c:v>744.98722668830942</c:v>
                </c:pt>
                <c:pt idx="872">
                  <c:v>756.92167332337067</c:v>
                </c:pt>
                <c:pt idx="873">
                  <c:v>750.33745408352297</c:v>
                </c:pt>
                <c:pt idx="874">
                  <c:v>738.93872343102885</c:v>
                </c:pt>
                <c:pt idx="875">
                  <c:v>726.71332852010528</c:v>
                </c:pt>
                <c:pt idx="876">
                  <c:v>722.550912400372</c:v>
                </c:pt>
                <c:pt idx="877">
                  <c:v>719.18606571148121</c:v>
                </c:pt>
                <c:pt idx="878">
                  <c:v>722.25996412450968</c:v>
                </c:pt>
                <c:pt idx="879">
                  <c:v>730.9750382086122</c:v>
                </c:pt>
                <c:pt idx="880">
                  <c:v>746.92642682547557</c:v>
                </c:pt>
                <c:pt idx="881">
                  <c:v>758.06330402969434</c:v>
                </c:pt>
                <c:pt idx="882">
                  <c:v>770.79532009559807</c:v>
                </c:pt>
                <c:pt idx="883">
                  <c:v>805.2653745873713</c:v>
                </c:pt>
                <c:pt idx="884">
                  <c:v>838.14029021745864</c:v>
                </c:pt>
                <c:pt idx="885">
                  <c:v>859.73285450539697</c:v>
                </c:pt>
                <c:pt idx="886">
                  <c:v>870.86973170961483</c:v>
                </c:pt>
                <c:pt idx="887">
                  <c:v>875.56786381191523</c:v>
                </c:pt>
                <c:pt idx="888">
                  <c:v>864.14003833183597</c:v>
                </c:pt>
                <c:pt idx="889">
                  <c:v>851.9146434209124</c:v>
                </c:pt>
                <c:pt idx="890">
                  <c:v>837.29654021745864</c:v>
                </c:pt>
                <c:pt idx="891">
                  <c:v>824.27357587569168</c:v>
                </c:pt>
                <c:pt idx="892">
                  <c:v>817.68935663584398</c:v>
                </c:pt>
                <c:pt idx="893">
                  <c:v>804.66639229407701</c:v>
                </c:pt>
                <c:pt idx="894">
                  <c:v>791.64342795231005</c:v>
                </c:pt>
                <c:pt idx="895">
                  <c:v>774.60352162874187</c:v>
                </c:pt>
                <c:pt idx="896">
                  <c:v>775.25561692165411</c:v>
                </c:pt>
                <c:pt idx="897">
                  <c:v>767.07625882011871</c:v>
                </c:pt>
                <c:pt idx="898">
                  <c:v>760.4920395802701</c:v>
                </c:pt>
                <c:pt idx="899">
                  <c:v>743.45213325670102</c:v>
                </c:pt>
                <c:pt idx="900">
                  <c:v>727.20979636397533</c:v>
                </c:pt>
                <c:pt idx="901">
                  <c:v>716.6086351423246</c:v>
                </c:pt>
                <c:pt idx="902">
                  <c:v>717.26073043523684</c:v>
                </c:pt>
                <c:pt idx="903">
                  <c:v>733.21211905210112</c:v>
                </c:pt>
                <c:pt idx="904">
                  <c:v>741.92719313620273</c:v>
                </c:pt>
                <c:pt idx="905">
                  <c:v>749.84469778946186</c:v>
                </c:pt>
                <c:pt idx="906">
                  <c:v>765.79608640632614</c:v>
                </c:pt>
                <c:pt idx="907">
                  <c:v>787.38865069426356</c:v>
                </c:pt>
                <c:pt idx="908">
                  <c:v>789.66497967644773</c:v>
                </c:pt>
                <c:pt idx="909">
                  <c:v>789.51950553851657</c:v>
                </c:pt>
                <c:pt idx="910">
                  <c:v>785.3570894187842</c:v>
                </c:pt>
                <c:pt idx="911">
                  <c:v>809.37145682683786</c:v>
                </c:pt>
                <c:pt idx="912">
                  <c:v>822.90104232358499</c:v>
                </c:pt>
                <c:pt idx="913">
                  <c:v>830.02097754600163</c:v>
                </c:pt>
                <c:pt idx="914">
                  <c:v>833.0948759590292</c:v>
                </c:pt>
                <c:pt idx="915">
                  <c:v>824.08885359906526</c:v>
                </c:pt>
                <c:pt idx="916">
                  <c:v>807.04894727549708</c:v>
                </c:pt>
                <c:pt idx="917">
                  <c:v>781.94606216073771</c:v>
                </c:pt>
                <c:pt idx="918">
                  <c:v>772.14247036992947</c:v>
                </c:pt>
                <c:pt idx="919">
                  <c:v>760.74373971743535</c:v>
                </c:pt>
                <c:pt idx="920">
                  <c:v>753.36195104674425</c:v>
                </c:pt>
                <c:pt idx="921">
                  <c:v>745.15349811762189</c:v>
                </c:pt>
                <c:pt idx="922">
                  <c:v>743.41288511800576</c:v>
                </c:pt>
                <c:pt idx="923">
                  <c:v>733.60929332719661</c:v>
                </c:pt>
                <c:pt idx="924">
                  <c:v>717.36695643447183</c:v>
                </c:pt>
                <c:pt idx="925">
                  <c:v>700.32705011090366</c:v>
                </c:pt>
                <c:pt idx="926">
                  <c:v>683.28714378733457</c:v>
                </c:pt>
                <c:pt idx="927">
                  <c:v>682.34410021856002</c:v>
                </c:pt>
                <c:pt idx="928">
                  <c:v>675.75988097871141</c:v>
                </c:pt>
                <c:pt idx="929">
                  <c:v>668.3780923080194</c:v>
                </c:pt>
                <c:pt idx="930">
                  <c:v>670.65442129020357</c:v>
                </c:pt>
                <c:pt idx="931">
                  <c:v>654.41208439747879</c:v>
                </c:pt>
                <c:pt idx="932">
                  <c:v>638.99641176318255</c:v>
                </c:pt>
                <c:pt idx="933">
                  <c:v>642.07031017621011</c:v>
                </c:pt>
                <c:pt idx="934">
                  <c:v>654.80232624211567</c:v>
                </c:pt>
                <c:pt idx="935">
                  <c:v>680.41183251185521</c:v>
                </c:pt>
                <c:pt idx="936">
                  <c:v>706.81890821243815</c:v>
                </c:pt>
                <c:pt idx="937">
                  <c:v>727.61390306953308</c:v>
                </c:pt>
                <c:pt idx="938">
                  <c:v>749.20646735747141</c:v>
                </c:pt>
                <c:pt idx="939">
                  <c:v>759.51668030325982</c:v>
                </c:pt>
                <c:pt idx="940">
                  <c:v>768.23175438736234</c:v>
                </c:pt>
                <c:pt idx="941">
                  <c:v>780.16620102242359</c:v>
                </c:pt>
                <c:pt idx="942">
                  <c:v>781.64496057376527</c:v>
                </c:pt>
                <c:pt idx="943">
                  <c:v>790.3600346578678</c:v>
                </c:pt>
                <c:pt idx="944">
                  <c:v>797.45087505269748</c:v>
                </c:pt>
                <c:pt idx="945">
                  <c:v>806.16594913680001</c:v>
                </c:pt>
                <c:pt idx="946">
                  <c:v>806.02047499886885</c:v>
                </c:pt>
                <c:pt idx="947">
                  <c:v>802.65562830997987</c:v>
                </c:pt>
                <c:pt idx="948">
                  <c:v>801.71258474120532</c:v>
                </c:pt>
                <c:pt idx="949">
                  <c:v>803.191344292547</c:v>
                </c:pt>
                <c:pt idx="950">
                  <c:v>794.18532193258125</c:v>
                </c:pt>
                <c:pt idx="951">
                  <c:v>787.60110269273355</c:v>
                </c:pt>
                <c:pt idx="952">
                  <c:v>773.78056892012319</c:v>
                </c:pt>
                <c:pt idx="953">
                  <c:v>775.25932847146487</c:v>
                </c:pt>
                <c:pt idx="954">
                  <c:v>773.48962064426087</c:v>
                </c:pt>
                <c:pt idx="955">
                  <c:v>767.73206566284171</c:v>
                </c:pt>
                <c:pt idx="956">
                  <c:v>749.06792565000069</c:v>
                </c:pt>
                <c:pt idx="957">
                  <c:v>748.12488208122704</c:v>
                </c:pt>
                <c:pt idx="958">
                  <c:v>776.95376090192531</c:v>
                </c:pt>
                <c:pt idx="959">
                  <c:v>770.36954166207579</c:v>
                </c:pt>
                <c:pt idx="960">
                  <c:v>758.97081100958167</c:v>
                </c:pt>
                <c:pt idx="961">
                  <c:v>748.36964978793185</c:v>
                </c:pt>
                <c:pt idx="962">
                  <c:v>732.12731289520616</c:v>
                </c:pt>
                <c:pt idx="963">
                  <c:v>715.08740657163798</c:v>
                </c:pt>
                <c:pt idx="964">
                  <c:v>702.86201166071442</c:v>
                </c:pt>
                <c:pt idx="965">
                  <c:v>695.4802229900215</c:v>
                </c:pt>
                <c:pt idx="966">
                  <c:v>697.75655197220658</c:v>
                </c:pt>
                <c:pt idx="967">
                  <c:v>679.09241195936556</c:v>
                </c:pt>
                <c:pt idx="968">
                  <c:v>658.83313308483866</c:v>
                </c:pt>
                <c:pt idx="969">
                  <c:v>644.21502988138491</c:v>
                </c:pt>
                <c:pt idx="970">
                  <c:v>632.81629922889078</c:v>
                </c:pt>
                <c:pt idx="971">
                  <c:v>631.87325566011714</c:v>
                </c:pt>
                <c:pt idx="972">
                  <c:v>638.16652662410434</c:v>
                </c:pt>
                <c:pt idx="973">
                  <c:v>642.0379944679753</c:v>
                </c:pt>
                <c:pt idx="974">
                  <c:v>641.89252033004414</c:v>
                </c:pt>
                <c:pt idx="975">
                  <c:v>642.57371045054151</c:v>
                </c:pt>
                <c:pt idx="976">
                  <c:v>644.02337517429714</c:v>
                </c:pt>
                <c:pt idx="977">
                  <c:v>645.50213472563883</c:v>
                </c:pt>
                <c:pt idx="978">
                  <c:v>631.68160095302846</c:v>
                </c:pt>
                <c:pt idx="979">
                  <c:v>610.62475264765817</c:v>
                </c:pt>
                <c:pt idx="980">
                  <c:v>592.7872768932466</c:v>
                </c:pt>
                <c:pt idx="981">
                  <c:v>579.76431255147963</c:v>
                </c:pt>
                <c:pt idx="982">
                  <c:v>578.02369955186259</c:v>
                </c:pt>
                <c:pt idx="983">
                  <c:v>581.09759796489016</c:v>
                </c:pt>
                <c:pt idx="984">
                  <c:v>580.95212382695991</c:v>
                </c:pt>
                <c:pt idx="985">
                  <c:v>580.00908025818535</c:v>
                </c:pt>
                <c:pt idx="986">
                  <c:v>583.88054810205631</c:v>
                </c:pt>
                <c:pt idx="987">
                  <c:v>586.15687708424139</c:v>
                </c:pt>
                <c:pt idx="988">
                  <c:v>582.7920303953515</c:v>
                </c:pt>
                <c:pt idx="989">
                  <c:v>581.84898682657695</c:v>
                </c:pt>
                <c:pt idx="990">
                  <c:v>590.56406091067947</c:v>
                </c:pt>
                <c:pt idx="991">
                  <c:v>603.29607697658412</c:v>
                </c:pt>
                <c:pt idx="992">
                  <c:v>616.82566247333216</c:v>
                </c:pt>
                <c:pt idx="993">
                  <c:v>623.11893343731845</c:v>
                </c:pt>
                <c:pt idx="994">
                  <c:v>631.83400752142097</c:v>
                </c:pt>
                <c:pt idx="995">
                  <c:v>637.32970905456477</c:v>
                </c:pt>
                <c:pt idx="996">
                  <c:v>626.72854783291405</c:v>
                </c:pt>
                <c:pt idx="997">
                  <c:v>609.68864150934496</c:v>
                </c:pt>
                <c:pt idx="998">
                  <c:v>595.86810773673551</c:v>
                </c:pt>
                <c:pt idx="999">
                  <c:v>584.46937708424139</c:v>
                </c:pt>
                <c:pt idx="1000">
                  <c:v>578.68272727523527</c:v>
                </c:pt>
                <c:pt idx="1001">
                  <c:v>572.9251722938161</c:v>
                </c:pt>
                <c:pt idx="1002">
                  <c:v>565.5433836231241</c:v>
                </c:pt>
                <c:pt idx="1003">
                  <c:v>561.38096750339082</c:v>
                </c:pt>
                <c:pt idx="1004">
                  <c:v>558.01612081450094</c:v>
                </c:pt>
                <c:pt idx="1005">
                  <c:v>572.34327574209237</c:v>
                </c:pt>
                <c:pt idx="1006">
                  <c:v>585.07529180799611</c:v>
                </c:pt>
                <c:pt idx="1007">
                  <c:v>591.36856277198331</c:v>
                </c:pt>
                <c:pt idx="1008">
                  <c:v>591.22308863405215</c:v>
                </c:pt>
                <c:pt idx="1009">
                  <c:v>596.71879016719504</c:v>
                </c:pt>
                <c:pt idx="1010">
                  <c:v>594.97817716757891</c:v>
                </c:pt>
                <c:pt idx="1011">
                  <c:v>591.61333047868902</c:v>
                </c:pt>
                <c:pt idx="1012">
                  <c:v>581.80973868788078</c:v>
                </c:pt>
                <c:pt idx="1013">
                  <c:v>571.20857746623005</c:v>
                </c:pt>
                <c:pt idx="1014">
                  <c:v>563.02921936469556</c:v>
                </c:pt>
                <c:pt idx="1015">
                  <c:v>554.05229183231586</c:v>
                </c:pt>
                <c:pt idx="1016">
                  <c:v>549.88987571258349</c:v>
                </c:pt>
                <c:pt idx="1017">
                  <c:v>544.10322590357737</c:v>
                </c:pt>
                <c:pt idx="1018">
                  <c:v>539.1432403530016</c:v>
                </c:pt>
                <c:pt idx="1019">
                  <c:v>536.57596309495511</c:v>
                </c:pt>
                <c:pt idx="1020">
                  <c:v>530.81840811353504</c:v>
                </c:pt>
                <c:pt idx="1021">
                  <c:v>521.0148163227268</c:v>
                </c:pt>
                <c:pt idx="1022">
                  <c:v>520.07177275395406</c:v>
                </c:pt>
                <c:pt idx="1023">
                  <c:v>515.90935663422079</c:v>
                </c:pt>
                <c:pt idx="1024">
                  <c:v>515.76388249628963</c:v>
                </c:pt>
                <c:pt idx="1025">
                  <c:v>518.83778090931719</c:v>
                </c:pt>
                <c:pt idx="1026">
                  <c:v>528.35042442426311</c:v>
                </c:pt>
                <c:pt idx="1027">
                  <c:v>541.08244049016685</c:v>
                </c:pt>
                <c:pt idx="1028">
                  <c:v>549.79751457427028</c:v>
                </c:pt>
                <c:pt idx="1029">
                  <c:v>560.90529695090208</c:v>
                </c:pt>
                <c:pt idx="1030">
                  <c:v>573.63731301680582</c:v>
                </c:pt>
                <c:pt idx="1031">
                  <c:v>582.35238710090835</c:v>
                </c:pt>
                <c:pt idx="1032">
                  <c:v>595.08440316681299</c:v>
                </c:pt>
                <c:pt idx="1033">
                  <c:v>611.83336121451975</c:v>
                </c:pt>
                <c:pt idx="1034">
                  <c:v>619.75086586777888</c:v>
                </c:pt>
                <c:pt idx="1035">
                  <c:v>642.14099958656061</c:v>
                </c:pt>
                <c:pt idx="1036">
                  <c:v>656.46815451415023</c:v>
                </c:pt>
                <c:pt idx="1037">
                  <c:v>657.94691406549191</c:v>
                </c:pt>
                <c:pt idx="1038">
                  <c:v>665.03775446032159</c:v>
                </c:pt>
                <c:pt idx="1039">
                  <c:v>679.39400421549908</c:v>
                </c:pt>
                <c:pt idx="1040">
                  <c:v>679.24853007756792</c:v>
                </c:pt>
                <c:pt idx="1041">
                  <c:v>679.10305593963767</c:v>
                </c:pt>
                <c:pt idx="1042">
                  <c:v>670.92369783810227</c:v>
                </c:pt>
                <c:pt idx="1043">
                  <c:v>678.01453823293195</c:v>
                </c:pt>
                <c:pt idx="1044">
                  <c:v>695.59016053906817</c:v>
                </c:pt>
                <c:pt idx="1045">
                  <c:v>700.25919781378252</c:v>
                </c:pt>
                <c:pt idx="1046">
                  <c:v>684.84352517948628</c:v>
                </c:pt>
                <c:pt idx="1047">
                  <c:v>659.7406400647269</c:v>
                </c:pt>
                <c:pt idx="1048">
                  <c:v>628.22810467563704</c:v>
                </c:pt>
                <c:pt idx="1049">
                  <c:v>599.10827757907646</c:v>
                </c:pt>
                <c:pt idx="1050">
                  <c:v>580.47323239382058</c:v>
                </c:pt>
                <c:pt idx="1051">
                  <c:v>572.29387429228518</c:v>
                </c:pt>
                <c:pt idx="1052">
                  <c:v>570.52416646508209</c:v>
                </c:pt>
                <c:pt idx="1053">
                  <c:v>564.76661148366293</c:v>
                </c:pt>
                <c:pt idx="1054">
                  <c:v>557.38482281297092</c:v>
                </c:pt>
                <c:pt idx="1055">
                  <c:v>562.05386008768437</c:v>
                </c:pt>
                <c:pt idx="1056">
                  <c:v>557.89144396795109</c:v>
                </c:pt>
                <c:pt idx="1057">
                  <c:v>549.7120858664166</c:v>
                </c:pt>
                <c:pt idx="1058">
                  <c:v>547.97147286679865</c:v>
                </c:pt>
                <c:pt idx="1059">
                  <c:v>555.85988269247264</c:v>
                </c:pt>
                <c:pt idx="1060">
                  <c:v>558.9337811055002</c:v>
                </c:pt>
                <c:pt idx="1061">
                  <c:v>564.429482638644</c:v>
                </c:pt>
                <c:pt idx="1062">
                  <c:v>564.28400850071284</c:v>
                </c:pt>
                <c:pt idx="1063">
                  <c:v>561.74582607025241</c:v>
                </c:pt>
                <c:pt idx="1064">
                  <c:v>555.1616068304038</c:v>
                </c:pt>
                <c:pt idx="1065">
                  <c:v>545.35801503959556</c:v>
                </c:pt>
                <c:pt idx="1066">
                  <c:v>524.30116673422526</c:v>
                </c:pt>
                <c:pt idx="1067">
                  <c:v>503.24431842885497</c:v>
                </c:pt>
                <c:pt idx="1068">
                  <c:v>500.70613599839362</c:v>
                </c:pt>
                <c:pt idx="1069">
                  <c:v>499.76309242961997</c:v>
                </c:pt>
                <c:pt idx="1070">
                  <c:v>506.05636339360626</c:v>
                </c:pt>
                <c:pt idx="1071">
                  <c:v>513.94477321927934</c:v>
                </c:pt>
                <c:pt idx="1072">
                  <c:v>515.42353277062102</c:v>
                </c:pt>
                <c:pt idx="1073">
                  <c:v>505.61994097981278</c:v>
                </c:pt>
                <c:pt idx="1074">
                  <c:v>498.23815230912169</c:v>
                </c:pt>
                <c:pt idx="1075">
                  <c:v>501.31205072214925</c:v>
                </c:pt>
                <c:pt idx="1076">
                  <c:v>503.58837970433342</c:v>
                </c:pt>
                <c:pt idx="1077">
                  <c:v>502.64533613555886</c:v>
                </c:pt>
                <c:pt idx="1078">
                  <c:v>505.71923454858734</c:v>
                </c:pt>
                <c:pt idx="1079">
                  <c:v>507.99556353077242</c:v>
                </c:pt>
                <c:pt idx="1080">
                  <c:v>497.39440230912169</c:v>
                </c:pt>
                <c:pt idx="1081">
                  <c:v>485.19810222578417</c:v>
                </c:pt>
                <c:pt idx="1082">
                  <c:v>475.39451043497593</c:v>
                </c:pt>
                <c:pt idx="1083">
                  <c:v>476.87326998631761</c:v>
                </c:pt>
                <c:pt idx="1084">
                  <c:v>483.16654095030481</c:v>
                </c:pt>
                <c:pt idx="1085">
                  <c:v>483.02106681237365</c:v>
                </c:pt>
                <c:pt idx="1086">
                  <c:v>487.690104087088</c:v>
                </c:pt>
                <c:pt idx="1087">
                  <c:v>500.42212015299265</c:v>
                </c:pt>
                <c:pt idx="1088">
                  <c:v>493.04033148229973</c:v>
                </c:pt>
                <c:pt idx="1089">
                  <c:v>477.6246588480044</c:v>
                </c:pt>
                <c:pt idx="1090">
                  <c:v>471.04043960815488</c:v>
                </c:pt>
                <c:pt idx="1091">
                  <c:v>476.53614114129959</c:v>
                </c:pt>
                <c:pt idx="1092">
                  <c:v>459.4962348177296</c:v>
                </c:pt>
                <c:pt idx="1093">
                  <c:v>458.55319124895595</c:v>
                </c:pt>
                <c:pt idx="1094">
                  <c:v>460.03195080029764</c:v>
                </c:pt>
                <c:pt idx="1095">
                  <c:v>480.00028139896312</c:v>
                </c:pt>
                <c:pt idx="1096">
                  <c:v>491.10806377559493</c:v>
                </c:pt>
                <c:pt idx="1097">
                  <c:v>507.0594523924583</c:v>
                </c:pt>
                <c:pt idx="1098">
                  <c:v>517.36966533824761</c:v>
                </c:pt>
                <c:pt idx="1099">
                  <c:v>514.00481864935682</c:v>
                </c:pt>
                <c:pt idx="1100">
                  <c:v>506.62302997866573</c:v>
                </c:pt>
                <c:pt idx="1101">
                  <c:v>511.32116208096522</c:v>
                </c:pt>
                <c:pt idx="1102">
                  <c:v>506.36117653038946</c:v>
                </c:pt>
                <c:pt idx="1103">
                  <c:v>490.91640906850716</c:v>
                </c:pt>
                <c:pt idx="1104">
                  <c:v>471.4837944524088</c:v>
                </c:pt>
                <c:pt idx="1105">
                  <c:v>469.74318145279176</c:v>
                </c:pt>
                <c:pt idx="1106">
                  <c:v>455.9226476801814</c:v>
                </c:pt>
                <c:pt idx="1107">
                  <c:v>443.72634759684479</c:v>
                </c:pt>
                <c:pt idx="1108">
                  <c:v>423.46706872231789</c:v>
                </c:pt>
                <c:pt idx="1109">
                  <c:v>417.70951374089782</c:v>
                </c:pt>
                <c:pt idx="1110">
                  <c:v>424.00278470488502</c:v>
                </c:pt>
                <c:pt idx="1111">
                  <c:v>435.90813651235931</c:v>
                </c:pt>
                <c:pt idx="1112">
                  <c:v>445.42078002730523</c:v>
                </c:pt>
                <c:pt idx="1113">
                  <c:v>454.13585411140775</c:v>
                </c:pt>
                <c:pt idx="1114">
                  <c:v>449.97343799167447</c:v>
                </c:pt>
                <c:pt idx="1115">
                  <c:v>450.62553328458671</c:v>
                </c:pt>
                <c:pt idx="1116">
                  <c:v>470.5938638832522</c:v>
                </c:pt>
                <c:pt idx="1117">
                  <c:v>493.78156703287641</c:v>
                </c:pt>
                <c:pt idx="1118">
                  <c:v>510.53052508058317</c:v>
                </c:pt>
                <c:pt idx="1119">
                  <c:v>520.84073802637158</c:v>
                </c:pt>
                <c:pt idx="1120">
                  <c:v>519.10012502675454</c:v>
                </c:pt>
                <c:pt idx="1121">
                  <c:v>513.31347521774842</c:v>
                </c:pt>
                <c:pt idx="1122">
                  <c:v>505.93168654705732</c:v>
                </c:pt>
                <c:pt idx="1123">
                  <c:v>502.56683985816653</c:v>
                </c:pt>
                <c:pt idx="1124">
                  <c:v>504.04559940950821</c:v>
                </c:pt>
                <c:pt idx="1125">
                  <c:v>500.68075272061833</c:v>
                </c:pt>
                <c:pt idx="1126">
                  <c:v>489.28202206812512</c:v>
                </c:pt>
                <c:pt idx="1127">
                  <c:v>471.44454631371264</c:v>
                </c:pt>
                <c:pt idx="1128">
                  <c:v>466.48456076313687</c:v>
                </c:pt>
                <c:pt idx="1129">
                  <c:v>468.76088974532104</c:v>
                </c:pt>
                <c:pt idx="1130">
                  <c:v>473.42992702003539</c:v>
                </c:pt>
                <c:pt idx="1131">
                  <c:v>474.90868657137707</c:v>
                </c:pt>
                <c:pt idx="1132">
                  <c:v>469.9487010208004</c:v>
                </c:pt>
                <c:pt idx="1133">
                  <c:v>466.58385433191052</c:v>
                </c:pt>
                <c:pt idx="1134">
                  <c:v>451.96575112845767</c:v>
                </c:pt>
                <c:pt idx="1135">
                  <c:v>436.55007849416143</c:v>
                </c:pt>
                <c:pt idx="1136">
                  <c:v>426.74648670335409</c:v>
                </c:pt>
                <c:pt idx="1137">
                  <c:v>425.80344313457954</c:v>
                </c:pt>
                <c:pt idx="1138">
                  <c:v>419.21922389473093</c:v>
                </c:pt>
                <c:pt idx="1139">
                  <c:v>414.25923834415516</c:v>
                </c:pt>
                <c:pt idx="1140">
                  <c:v>409.29925279357849</c:v>
                </c:pt>
                <c:pt idx="1141">
                  <c:v>422.03126885948313</c:v>
                </c:pt>
                <c:pt idx="1142">
                  <c:v>426.70030613419749</c:v>
                </c:pt>
                <c:pt idx="1143">
                  <c:v>428.17906568553917</c:v>
                </c:pt>
                <c:pt idx="1144">
                  <c:v>428.83116097845141</c:v>
                </c:pt>
                <c:pt idx="1145">
                  <c:v>423.07360599703134</c:v>
                </c:pt>
                <c:pt idx="1146">
                  <c:v>408.45550279357849</c:v>
                </c:pt>
                <c:pt idx="1147">
                  <c:v>404.29308667384521</c:v>
                </c:pt>
                <c:pt idx="1148">
                  <c:v>396.11372857231072</c:v>
                </c:pt>
                <c:pt idx="1149">
                  <c:v>399.18762698533828</c:v>
                </c:pt>
                <c:pt idx="1150">
                  <c:v>392.60340774548877</c:v>
                </c:pt>
                <c:pt idx="1151">
                  <c:v>398.09910927863348</c:v>
                </c:pt>
                <c:pt idx="1152">
                  <c:v>405.18994967346316</c:v>
                </c:pt>
                <c:pt idx="1153">
                  <c:v>415.50016261925157</c:v>
                </c:pt>
                <c:pt idx="1154">
                  <c:v>418.57406103227913</c:v>
                </c:pt>
                <c:pt idx="1155">
                  <c:v>422.445528876151</c:v>
                </c:pt>
                <c:pt idx="1156">
                  <c:v>427.14366097845141</c:v>
                </c:pt>
                <c:pt idx="1157">
                  <c:v>424.57638372040401</c:v>
                </c:pt>
                <c:pt idx="1158">
                  <c:v>420.41396760067073</c:v>
                </c:pt>
                <c:pt idx="1159">
                  <c:v>406.62252865564733</c:v>
                </c:pt>
                <c:pt idx="1160">
                  <c:v>393.59956431388127</c:v>
                </c:pt>
                <c:pt idx="1161">
                  <c:v>371.74514657766667</c:v>
                </c:pt>
                <c:pt idx="1162">
                  <c:v>370.00453357804963</c:v>
                </c:pt>
                <c:pt idx="1163">
                  <c:v>362.62274490735763</c:v>
                </c:pt>
                <c:pt idx="1164">
                  <c:v>367.32087700965803</c:v>
                </c:pt>
                <c:pt idx="1165">
                  <c:v>375.20928683533111</c:v>
                </c:pt>
                <c:pt idx="1166">
                  <c:v>363.0129867519945</c:v>
                </c:pt>
                <c:pt idx="1167">
                  <c:v>345.97308042842542</c:v>
                </c:pt>
                <c:pt idx="1168">
                  <c:v>349.04697884145298</c:v>
                </c:pt>
                <c:pt idx="1169">
                  <c:v>359.3571917872423</c:v>
                </c:pt>
                <c:pt idx="1170">
                  <c:v>376.90371926579155</c:v>
                </c:pt>
                <c:pt idx="1171">
                  <c:v>392.85510788265492</c:v>
                </c:pt>
                <c:pt idx="1172">
                  <c:v>403.16532082844424</c:v>
                </c:pt>
                <c:pt idx="1173">
                  <c:v>401.42470782882629</c:v>
                </c:pt>
                <c:pt idx="1174">
                  <c:v>394.04291915813519</c:v>
                </c:pt>
                <c:pt idx="1175">
                  <c:v>377.00301283456611</c:v>
                </c:pt>
                <c:pt idx="1176">
                  <c:v>368.82365473303071</c:v>
                </c:pt>
                <c:pt idx="1177">
                  <c:v>355.8297852188507</c:v>
                </c:pt>
                <c:pt idx="1178">
                  <c:v>346.02619342804337</c:v>
                </c:pt>
                <c:pt idx="1179">
                  <c:v>333.03232391386246</c:v>
                </c:pt>
                <c:pt idx="1180">
                  <c:v>339.32559487784965</c:v>
                </c:pt>
                <c:pt idx="1181">
                  <c:v>341.60192386003382</c:v>
                </c:pt>
                <c:pt idx="1182">
                  <c:v>352.70970623666608</c:v>
                </c:pt>
                <c:pt idx="1183">
                  <c:v>370.25623371521533</c:v>
                </c:pt>
                <c:pt idx="1184">
                  <c:v>380.56644666100419</c:v>
                </c:pt>
                <c:pt idx="1185">
                  <c:v>384.43791450487561</c:v>
                </c:pt>
                <c:pt idx="1186">
                  <c:v>385.91667405621683</c:v>
                </c:pt>
                <c:pt idx="1187">
                  <c:v>386.56876934912907</c:v>
                </c:pt>
                <c:pt idx="1188">
                  <c:v>388.04752890047075</c:v>
                </c:pt>
                <c:pt idx="1189">
                  <c:v>384.68268221158041</c:v>
                </c:pt>
                <c:pt idx="1190">
                  <c:v>375.70575467920207</c:v>
                </c:pt>
                <c:pt idx="1191">
                  <c:v>361.88522090659262</c:v>
                </c:pt>
                <c:pt idx="1192">
                  <c:v>350.4864902540985</c:v>
                </c:pt>
                <c:pt idx="1193">
                  <c:v>335.07081761980271</c:v>
                </c:pt>
                <c:pt idx="1194">
                  <c:v>322.0769481056218</c:v>
                </c:pt>
                <c:pt idx="1195">
                  <c:v>312.27335631481446</c:v>
                </c:pt>
                <c:pt idx="1196">
                  <c:v>308.11094019508118</c:v>
                </c:pt>
                <c:pt idx="1197">
                  <c:v>301.55581578281863</c:v>
                </c:pt>
                <c:pt idx="1198">
                  <c:v>300.61277221404453</c:v>
                </c:pt>
                <c:pt idx="1199">
                  <c:v>302.0624369377997</c:v>
                </c:pt>
                <c:pt idx="1200">
                  <c:v>297.90002081806688</c:v>
                </c:pt>
                <c:pt idx="1201">
                  <c:v>298.58121093856516</c:v>
                </c:pt>
                <c:pt idx="1202">
                  <c:v>303.25024821327952</c:v>
                </c:pt>
                <c:pt idx="1203">
                  <c:v>309.54351917726581</c:v>
                </c:pt>
                <c:pt idx="1204">
                  <c:v>321.44887098474101</c:v>
                </c:pt>
                <c:pt idx="1205">
                  <c:v>330.16394506884353</c:v>
                </c:pt>
                <c:pt idx="1206">
                  <c:v>334.03541291271449</c:v>
                </c:pt>
                <c:pt idx="1207">
                  <c:v>333.88993877478379</c:v>
                </c:pt>
                <c:pt idx="1208">
                  <c:v>339.38564030792713</c:v>
                </c:pt>
                <c:pt idx="1209">
                  <c:v>340.03773560083891</c:v>
                </c:pt>
                <c:pt idx="1210">
                  <c:v>331.06080806846103</c:v>
                </c:pt>
                <c:pt idx="1211">
                  <c:v>313.223332314049</c:v>
                </c:pt>
                <c:pt idx="1212">
                  <c:v>300.22946279986854</c:v>
                </c:pt>
                <c:pt idx="1213">
                  <c:v>292.0501046983336</c:v>
                </c:pt>
                <c:pt idx="1214">
                  <c:v>295.12400311136162</c:v>
                </c:pt>
                <c:pt idx="1215">
                  <c:v>307.85601917726581</c:v>
                </c:pt>
                <c:pt idx="1216">
                  <c:v>305.28874191921932</c:v>
                </c:pt>
                <c:pt idx="1217">
                  <c:v>299.5311869377997</c:v>
                </c:pt>
                <c:pt idx="1218">
                  <c:v>296.96390967975276</c:v>
                </c:pt>
                <c:pt idx="1219">
                  <c:v>295.22329668013572</c:v>
                </c:pt>
                <c:pt idx="1220">
                  <c:v>298.29719509316328</c:v>
                </c:pt>
                <c:pt idx="1221">
                  <c:v>300.57352407534836</c:v>
                </c:pt>
                <c:pt idx="1222">
                  <c:v>302.02318879910354</c:v>
                </c:pt>
                <c:pt idx="1223">
                  <c:v>305.09708721213156</c:v>
                </c:pt>
                <c:pt idx="1224">
                  <c:v>301.76133535082727</c:v>
                </c:pt>
                <c:pt idx="1225">
                  <c:v>298.39648866193784</c:v>
                </c:pt>
                <c:pt idx="1226">
                  <c:v>299.04858395485007</c:v>
                </c:pt>
                <c:pt idx="1227">
                  <c:v>299.72977407534836</c:v>
                </c:pt>
                <c:pt idx="1228">
                  <c:v>297.16249681730142</c:v>
                </c:pt>
                <c:pt idx="1229">
                  <c:v>294.62431438684098</c:v>
                </c:pt>
                <c:pt idx="1230">
                  <c:v>290.4618982671077</c:v>
                </c:pt>
                <c:pt idx="1231">
                  <c:v>289.5188546983336</c:v>
                </c:pt>
                <c:pt idx="1232">
                  <c:v>293.39032254220456</c:v>
                </c:pt>
                <c:pt idx="1233">
                  <c:v>301.27873236787764</c:v>
                </c:pt>
                <c:pt idx="1234">
                  <c:v>315.60588729546816</c:v>
                </c:pt>
                <c:pt idx="1235">
                  <c:v>328.33790336137326</c:v>
                </c:pt>
                <c:pt idx="1236">
                  <c:v>334.63117432536001</c:v>
                </c:pt>
                <c:pt idx="1237">
                  <c:v>336.08083904911473</c:v>
                </c:pt>
                <c:pt idx="1238">
                  <c:v>337.55959860045641</c:v>
                </c:pt>
                <c:pt idx="1239">
                  <c:v>334.19475191156698</c:v>
                </c:pt>
                <c:pt idx="1240">
                  <c:v>326.01539381003158</c:v>
                </c:pt>
                <c:pt idx="1241">
                  <c:v>310.59972117573534</c:v>
                </c:pt>
                <c:pt idx="1242">
                  <c:v>288.74530343952165</c:v>
                </c:pt>
                <c:pt idx="1243">
                  <c:v>271.73449194353907</c:v>
                </c:pt>
                <c:pt idx="1244">
                  <c:v>270.79144837476497</c:v>
                </c:pt>
                <c:pt idx="1245">
                  <c:v>273.06777735694959</c:v>
                </c:pt>
                <c:pt idx="1246">
                  <c:v>270.5005000989031</c:v>
                </c:pt>
                <c:pt idx="1247">
                  <c:v>270.35502596097194</c:v>
                </c:pt>
                <c:pt idx="1248">
                  <c:v>273.42892437399951</c:v>
                </c:pt>
                <c:pt idx="1249">
                  <c:v>271.68831137438201</c:v>
                </c:pt>
                <c:pt idx="1250">
                  <c:v>259.4920112910454</c:v>
                </c:pt>
                <c:pt idx="1251">
                  <c:v>244.07633865674916</c:v>
                </c:pt>
                <c:pt idx="1252">
                  <c:v>232.67760800425503</c:v>
                </c:pt>
                <c:pt idx="1253">
                  <c:v>227.71762245367881</c:v>
                </c:pt>
                <c:pt idx="1254">
                  <c:v>229.99395143586344</c:v>
                </c:pt>
                <c:pt idx="1255">
                  <c:v>237.08479183069358</c:v>
                </c:pt>
                <c:pt idx="1256">
                  <c:v>246.59743534563904</c:v>
                </c:pt>
                <c:pt idx="1257">
                  <c:v>249.67133375866661</c:v>
                </c:pt>
                <c:pt idx="1258">
                  <c:v>243.08711451881845</c:v>
                </c:pt>
                <c:pt idx="1259">
                  <c:v>238.92469839908472</c:v>
                </c:pt>
                <c:pt idx="1260">
                  <c:v>241.99859681211274</c:v>
                </c:pt>
                <c:pt idx="1261">
                  <c:v>250.71367089621526</c:v>
                </c:pt>
                <c:pt idx="1262">
                  <c:v>260.19721958357468</c:v>
                </c:pt>
                <c:pt idx="1263">
                  <c:v>272.13166621863593</c:v>
                </c:pt>
                <c:pt idx="1264">
                  <c:v>276.80070349335028</c:v>
                </c:pt>
                <c:pt idx="1265">
                  <c:v>276.65522935541912</c:v>
                </c:pt>
                <c:pt idx="1266">
                  <c:v>270.89767437399951</c:v>
                </c:pt>
                <c:pt idx="1267">
                  <c:v>257.9038048598195</c:v>
                </c:pt>
                <c:pt idx="1268">
                  <c:v>244.0832710872096</c:v>
                </c:pt>
                <c:pt idx="1269">
                  <c:v>231.88697100387208</c:v>
                </c:pt>
                <c:pt idx="1270">
                  <c:v>223.70761290233713</c:v>
                </c:pt>
                <c:pt idx="1271">
                  <c:v>225.18637245367881</c:v>
                </c:pt>
                <c:pt idx="1272">
                  <c:v>240.31109681211274</c:v>
                </c:pt>
                <c:pt idx="1273">
                  <c:v>256.23339060139006</c:v>
                </c:pt>
                <c:pt idx="1274">
                  <c:v>262.52666156537634</c:v>
                </c:pt>
                <c:pt idx="1275">
                  <c:v>258.36424544564352</c:v>
                </c:pt>
                <c:pt idx="1276">
                  <c:v>251.80912103338096</c:v>
                </c:pt>
                <c:pt idx="1277">
                  <c:v>249.24184377533447</c:v>
                </c:pt>
                <c:pt idx="1278">
                  <c:v>252.31574218836204</c:v>
                </c:pt>
                <c:pt idx="1279">
                  <c:v>251.37269861958794</c:v>
                </c:pt>
                <c:pt idx="1280">
                  <c:v>239.17639853625087</c:v>
                </c:pt>
                <c:pt idx="1281">
                  <c:v>229.40190157302959</c:v>
                </c:pt>
                <c:pt idx="1282">
                  <c:v>229.25642743509843</c:v>
                </c:pt>
                <c:pt idx="1283">
                  <c:v>229.90852272801021</c:v>
                </c:pt>
                <c:pt idx="1284">
                  <c:v>231.38728227935189</c:v>
                </c:pt>
                <c:pt idx="1285">
                  <c:v>234.46118069237946</c:v>
                </c:pt>
                <c:pt idx="1286">
                  <c:v>237.53507910540748</c:v>
                </c:pt>
                <c:pt idx="1287">
                  <c:v>241.40654694927844</c:v>
                </c:pt>
                <c:pt idx="1288">
                  <c:v>247.69981791326518</c:v>
                </c:pt>
                <c:pt idx="1289">
                  <c:v>256.38579716978165</c:v>
                </c:pt>
                <c:pt idx="1290">
                  <c:v>265.10087125388418</c:v>
                </c:pt>
                <c:pt idx="1291">
                  <c:v>262.53359399583724</c:v>
                </c:pt>
                <c:pt idx="1292">
                  <c:v>252.75909703261595</c:v>
                </c:pt>
                <c:pt idx="1293">
                  <c:v>240.56279694927844</c:v>
                </c:pt>
                <c:pt idx="1294">
                  <c:v>233.97857770942983</c:v>
                </c:pt>
                <c:pt idx="1295">
                  <c:v>228.22102272801021</c:v>
                </c:pt>
                <c:pt idx="1296">
                  <c:v>217.61986150635948</c:v>
                </c:pt>
                <c:pt idx="1297">
                  <c:v>208.64293397398114</c:v>
                </c:pt>
                <c:pt idx="1298">
                  <c:v>206.90232097436365</c:v>
                </c:pt>
                <c:pt idx="1299">
                  <c:v>207.55441626727588</c:v>
                </c:pt>
                <c:pt idx="1300">
                  <c:v>200.99929185501333</c:v>
                </c:pt>
                <c:pt idx="1301">
                  <c:v>191.19570006420554</c:v>
                </c:pt>
                <c:pt idx="1302">
                  <c:v>186.23571451362932</c:v>
                </c:pt>
                <c:pt idx="1303">
                  <c:v>187.714474064971</c:v>
                </c:pt>
                <c:pt idx="1304">
                  <c:v>194.80531445980114</c:v>
                </c:pt>
                <c:pt idx="1305">
                  <c:v>203.49129371631716</c:v>
                </c:pt>
                <c:pt idx="1306">
                  <c:v>208.98699524946051</c:v>
                </c:pt>
                <c:pt idx="1307">
                  <c:v>213.65603252417486</c:v>
                </c:pt>
                <c:pt idx="1308">
                  <c:v>212.71298895540076</c:v>
                </c:pt>
                <c:pt idx="1309">
                  <c:v>208.55057283566748</c:v>
                </c:pt>
                <c:pt idx="1310">
                  <c:v>213.24870493796789</c:v>
                </c:pt>
                <c:pt idx="1311">
                  <c:v>226.74919560712942</c:v>
                </c:pt>
                <c:pt idx="1312">
                  <c:v>240.27878110387701</c:v>
                </c:pt>
                <c:pt idx="1313">
                  <c:v>241.75754065521824</c:v>
                </c:pt>
                <c:pt idx="1314">
                  <c:v>231.9539488644109</c:v>
                </c:pt>
                <c:pt idx="1315">
                  <c:v>218.9600793502309</c:v>
                </c:pt>
                <c:pt idx="1316">
                  <c:v>209.18558238700916</c:v>
                </c:pt>
                <c:pt idx="1317">
                  <c:v>203.3989325780035</c:v>
                </c:pt>
                <c:pt idx="1318">
                  <c:v>202.4558890092294</c:v>
                </c:pt>
                <c:pt idx="1319">
                  <c:v>204.73221799141356</c:v>
                </c:pt>
                <c:pt idx="1320">
                  <c:v>208.60368583528452</c:v>
                </c:pt>
                <c:pt idx="1321">
                  <c:v>211.677584248313</c:v>
                </c:pt>
                <c:pt idx="1322">
                  <c:v>210.73454067953844</c:v>
                </c:pt>
                <c:pt idx="1323">
                  <c:v>213.01086966172352</c:v>
                </c:pt>
                <c:pt idx="1324">
                  <c:v>221.69684891823954</c:v>
                </c:pt>
                <c:pt idx="1325">
                  <c:v>227.99011988222628</c:v>
                </c:pt>
                <c:pt idx="1326">
                  <c:v>227.84464574429512</c:v>
                </c:pt>
                <c:pt idx="1327">
                  <c:v>230.91854415732314</c:v>
                </c:pt>
                <c:pt idx="1328">
                  <c:v>241.228757103112</c:v>
                </c:pt>
                <c:pt idx="1329">
                  <c:v>249.94383118721407</c:v>
                </c:pt>
                <c:pt idx="1330">
                  <c:v>248.17412336001098</c:v>
                </c:pt>
                <c:pt idx="1331">
                  <c:v>247.23107979123643</c:v>
                </c:pt>
                <c:pt idx="1332">
                  <c:v>251.92921189353683</c:v>
                </c:pt>
                <c:pt idx="1333">
                  <c:v>256.59824916825119</c:v>
                </c:pt>
                <c:pt idx="1334">
                  <c:v>258.87457815043581</c:v>
                </c:pt>
                <c:pt idx="1335">
                  <c:v>261.15090713262043</c:v>
                </c:pt>
                <c:pt idx="1336">
                  <c:v>268.24174752745057</c:v>
                </c:pt>
                <c:pt idx="1337">
                  <c:v>271.31564594047813</c:v>
                </c:pt>
                <c:pt idx="1338">
                  <c:v>263.93385726978613</c:v>
                </c:pt>
                <c:pt idx="1339">
                  <c:v>254.95692973740779</c:v>
                </c:pt>
                <c:pt idx="1340">
                  <c:v>249.99694418683157</c:v>
                </c:pt>
                <c:pt idx="1341">
                  <c:v>243.41272494698251</c:v>
                </c:pt>
                <c:pt idx="1342">
                  <c:v>231.2164248636459</c:v>
                </c:pt>
                <c:pt idx="1343">
                  <c:v>215.8007522293492</c:v>
                </c:pt>
                <c:pt idx="1344">
                  <c:v>202.0093132843258</c:v>
                </c:pt>
                <c:pt idx="1345">
                  <c:v>195.42509404447719</c:v>
                </c:pt>
                <c:pt idx="1346">
                  <c:v>202.51593443930733</c:v>
                </c:pt>
                <c:pt idx="1347">
                  <c:v>212.82614738509574</c:v>
                </c:pt>
                <c:pt idx="1348">
                  <c:v>219.11941834908293</c:v>
                </c:pt>
                <c:pt idx="1349">
                  <c:v>221.3957473312671</c:v>
                </c:pt>
                <c:pt idx="1350">
                  <c:v>220.452703762493</c:v>
                </c:pt>
                <c:pt idx="1351">
                  <c:v>218.68299593528945</c:v>
                </c:pt>
                <c:pt idx="1352">
                  <c:v>220.16175548663068</c:v>
                </c:pt>
                <c:pt idx="1353">
                  <c:v>219.21871191785704</c:v>
                </c:pt>
                <c:pt idx="1354">
                  <c:v>211.03935381632164</c:v>
                </c:pt>
                <c:pt idx="1355">
                  <c:v>202.85999571478669</c:v>
                </c:pt>
                <c:pt idx="1356">
                  <c:v>198.69757959505341</c:v>
                </c:pt>
                <c:pt idx="1357">
                  <c:v>201.77147800808143</c:v>
                </c:pt>
                <c:pt idx="1358">
                  <c:v>213.67682981555663</c:v>
                </c:pt>
                <c:pt idx="1359">
                  <c:v>226.40884588146082</c:v>
                </c:pt>
                <c:pt idx="1360">
                  <c:v>229.48274429448884</c:v>
                </c:pt>
                <c:pt idx="1361">
                  <c:v>225.32032817475556</c:v>
                </c:pt>
                <c:pt idx="1362">
                  <c:v>217.93853950406401</c:v>
                </c:pt>
                <c:pt idx="1363">
                  <c:v>204.94466998988355</c:v>
                </c:pt>
                <c:pt idx="1364">
                  <c:v>191.95080047570264</c:v>
                </c:pt>
                <c:pt idx="1365">
                  <c:v>181.34963925405191</c:v>
                </c:pt>
                <c:pt idx="1366">
                  <c:v>177.18722313431908</c:v>
                </c:pt>
                <c:pt idx="1367">
                  <c:v>181.88535523661949</c:v>
                </c:pt>
                <c:pt idx="1368">
                  <c:v>193.79070704409469</c:v>
                </c:pt>
                <c:pt idx="1369">
                  <c:v>198.45974431880859</c:v>
                </c:pt>
                <c:pt idx="1370">
                  <c:v>189.4828167864307</c:v>
                </c:pt>
                <c:pt idx="1371">
                  <c:v>183.72526180501109</c:v>
                </c:pt>
                <c:pt idx="1372">
                  <c:v>191.61367163068417</c:v>
                </c:pt>
                <c:pt idx="1373">
                  <c:v>197.10937316382751</c:v>
                </c:pt>
                <c:pt idx="1374">
                  <c:v>187.30578137302018</c:v>
                </c:pt>
                <c:pt idx="1375">
                  <c:v>174.31191185883972</c:v>
                </c:pt>
                <c:pt idx="1376">
                  <c:v>166.13255375730432</c:v>
                </c:pt>
                <c:pt idx="1377">
                  <c:v>162.79680189600094</c:v>
                </c:pt>
                <c:pt idx="1378">
                  <c:v>160.229524637954</c:v>
                </c:pt>
                <c:pt idx="1379">
                  <c:v>161.70828418929568</c:v>
                </c:pt>
                <c:pt idx="1380">
                  <c:v>161.56281005136452</c:v>
                </c:pt>
                <c:pt idx="1381">
                  <c:v>154.18102138067252</c:v>
                </c:pt>
                <c:pt idx="1382">
                  <c:v>132.35569847204488</c:v>
                </c:pt>
                <c:pt idx="1383">
                  <c:v>119.36182895786442</c:v>
                </c:pt>
                <c:pt idx="1384">
                  <c:v>132.06475019618256</c:v>
                </c:pt>
                <c:pt idx="1385">
                  <c:v>147.98704398545988</c:v>
                </c:pt>
                <c:pt idx="1386">
                  <c:v>154.28031494944662</c:v>
                </c:pt>
                <c:pt idx="1387">
                  <c:v>157.35421336247418</c:v>
                </c:pt>
                <c:pt idx="1388">
                  <c:v>160.42811177550266</c:v>
                </c:pt>
                <c:pt idx="1389">
                  <c:v>157.06326508661277</c:v>
                </c:pt>
                <c:pt idx="1390">
                  <c:v>148.88390698507737</c:v>
                </c:pt>
                <c:pt idx="1391">
                  <c:v>139.90697945269903</c:v>
                </c:pt>
                <c:pt idx="1392">
                  <c:v>136.5712275913952</c:v>
                </c:pt>
                <c:pt idx="1393">
                  <c:v>134.00395033334871</c:v>
                </c:pt>
                <c:pt idx="1394">
                  <c:v>129.84153421361589</c:v>
                </c:pt>
                <c:pt idx="1395">
                  <c:v>124.88154866303921</c:v>
                </c:pt>
                <c:pt idx="1396">
                  <c:v>120.71913254330593</c:v>
                </c:pt>
                <c:pt idx="1397">
                  <c:v>115.75914699272971</c:v>
                </c:pt>
                <c:pt idx="1398">
                  <c:v>106.78221946035183</c:v>
                </c:pt>
                <c:pt idx="1399">
                  <c:v>105.04160646073433</c:v>
                </c:pt>
                <c:pt idx="1400">
                  <c:v>112.93001628640741</c:v>
                </c:pt>
                <c:pt idx="1401">
                  <c:v>119.2232872503937</c:v>
                </c:pt>
                <c:pt idx="1402">
                  <c:v>117.48267425077665</c:v>
                </c:pt>
                <c:pt idx="1403">
                  <c:v>113.32025813104337</c:v>
                </c:pt>
                <c:pt idx="1404">
                  <c:v>106.73603889119477</c:v>
                </c:pt>
                <c:pt idx="1405">
                  <c:v>103.40028702989093</c:v>
                </c:pt>
                <c:pt idx="1406">
                  <c:v>100.03544034100105</c:v>
                </c:pt>
                <c:pt idx="1407">
                  <c:v>99.889966203070344</c:v>
                </c:pt>
                <c:pt idx="1408">
                  <c:v>105.38566773621369</c:v>
                </c:pt>
                <c:pt idx="1409">
                  <c:v>112.47650813104337</c:v>
                </c:pt>
                <c:pt idx="1410">
                  <c:v>117.14554540575818</c:v>
                </c:pt>
                <c:pt idx="1411">
                  <c:v>120.21944381878575</c:v>
                </c:pt>
                <c:pt idx="1412">
                  <c:v>116.05702769905292</c:v>
                </c:pt>
                <c:pt idx="1413">
                  <c:v>110.29947271763331</c:v>
                </c:pt>
                <c:pt idx="1414">
                  <c:v>103.71525347778424</c:v>
                </c:pt>
                <c:pt idx="1415">
                  <c:v>105.19401302912593</c:v>
                </c:pt>
                <c:pt idx="1416">
                  <c:v>116.30179540575818</c:v>
                </c:pt>
                <c:pt idx="1417">
                  <c:v>120.97083268047209</c:v>
                </c:pt>
                <c:pt idx="1418">
                  <c:v>107.97696316629163</c:v>
                </c:pt>
                <c:pt idx="1419">
                  <c:v>90.966151670309046</c:v>
                </c:pt>
                <c:pt idx="1420">
                  <c:v>80.394085276244368</c:v>
                </c:pt>
                <c:pt idx="1421">
                  <c:v>76.231669156511543</c:v>
                </c:pt>
                <c:pt idx="1422">
                  <c:v>76.086195018580383</c:v>
                </c:pt>
                <c:pt idx="1423">
                  <c:v>79.160093431607947</c:v>
                </c:pt>
                <c:pt idx="1424">
                  <c:v>79.812188724520183</c:v>
                </c:pt>
                <c:pt idx="1425">
                  <c:v>82.088517706705261</c:v>
                </c:pt>
                <c:pt idx="1426">
                  <c:v>85.162416119732825</c:v>
                </c:pt>
                <c:pt idx="1427">
                  <c:v>89.033883963603785</c:v>
                </c:pt>
                <c:pt idx="1428">
                  <c:v>91.310212945788862</c:v>
                </c:pt>
                <c:pt idx="1429">
                  <c:v>94.384111358816426</c:v>
                </c:pt>
                <c:pt idx="1430">
                  <c:v>101.47495175364656</c:v>
                </c:pt>
                <c:pt idx="1431">
                  <c:v>109.36336157931919</c:v>
                </c:pt>
                <c:pt idx="1432">
                  <c:v>114.032398854034</c:v>
                </c:pt>
                <c:pt idx="1433">
                  <c:v>113.88692471610284</c:v>
                </c:pt>
                <c:pt idx="1434">
                  <c:v>105.70756661456744</c:v>
                </c:pt>
                <c:pt idx="1435">
                  <c:v>95.135500220502763</c:v>
                </c:pt>
                <c:pt idx="1436">
                  <c:v>86.956142118967819</c:v>
                </c:pt>
                <c:pt idx="1437">
                  <c:v>80.401017706705261</c:v>
                </c:pt>
                <c:pt idx="1438">
                  <c:v>75.44103215612904</c:v>
                </c:pt>
                <c:pt idx="1439">
                  <c:v>71.278616036395761</c:v>
                </c:pt>
                <c:pt idx="1440">
                  <c:v>66.318630485819085</c:v>
                </c:pt>
                <c:pt idx="1441">
                  <c:v>66.17315634788838</c:v>
                </c:pt>
                <c:pt idx="1442">
                  <c:v>70.842193622602736</c:v>
                </c:pt>
                <c:pt idx="1443">
                  <c:v>74.713661466473695</c:v>
                </c:pt>
                <c:pt idx="1444">
                  <c:v>81.804501861303379</c:v>
                </c:pt>
                <c:pt idx="1445">
                  <c:v>87.30020339444718</c:v>
                </c:pt>
                <c:pt idx="1446">
                  <c:v>87.952298687359416</c:v>
                </c:pt>
                <c:pt idx="1447">
                  <c:v>89.431058238700643</c:v>
                </c:pt>
                <c:pt idx="1448">
                  <c:v>97.319468064373723</c:v>
                </c:pt>
                <c:pt idx="1449">
                  <c:v>110.02238930269232</c:v>
                </c:pt>
                <c:pt idx="1450">
                  <c:v>125.94468309196964</c:v>
                </c:pt>
                <c:pt idx="1451">
                  <c:v>145.08634943220522</c:v>
                </c:pt>
                <c:pt idx="1452">
                  <c:v>162.63287691075539</c:v>
                </c:pt>
                <c:pt idx="1453">
                  <c:v>172.94308985654425</c:v>
                </c:pt>
                <c:pt idx="1454">
                  <c:v>172.79761571861309</c:v>
                </c:pt>
                <c:pt idx="1455">
                  <c:v>172.65214158068193</c:v>
                </c:pt>
                <c:pt idx="1456">
                  <c:v>177.32117885539628</c:v>
                </c:pt>
                <c:pt idx="1457">
                  <c:v>186.83382237034175</c:v>
                </c:pt>
                <c:pt idx="1458">
                  <c:v>194.72223219601437</c:v>
                </c:pt>
                <c:pt idx="1459">
                  <c:v>200.21793372915818</c:v>
                </c:pt>
                <c:pt idx="1460">
                  <c:v>206.51120469314492</c:v>
                </c:pt>
                <c:pt idx="1461">
                  <c:v>213.60204508797506</c:v>
                </c:pt>
                <c:pt idx="1462">
                  <c:v>213.4565709500439</c:v>
                </c:pt>
                <c:pt idx="1463">
                  <c:v>210.88929369199695</c:v>
                </c:pt>
                <c:pt idx="1464">
                  <c:v>213.96319210502497</c:v>
                </c:pt>
                <c:pt idx="1465">
                  <c:v>217.03709051805299</c:v>
                </c:pt>
                <c:pt idx="1466">
                  <c:v>215.29647751843549</c:v>
                </c:pt>
                <c:pt idx="1467">
                  <c:v>211.13406139870222</c:v>
                </c:pt>
                <c:pt idx="1468">
                  <c:v>206.17407584812599</c:v>
                </c:pt>
                <c:pt idx="1469">
                  <c:v>201.21409029754977</c:v>
                </c:pt>
                <c:pt idx="1470">
                  <c:v>200.27104672877567</c:v>
                </c:pt>
                <c:pt idx="1471">
                  <c:v>195.31106117819945</c:v>
                </c:pt>
                <c:pt idx="1472">
                  <c:v>172.65907401114237</c:v>
                </c:pt>
                <c:pt idx="1473">
                  <c:v>139.58049458795176</c:v>
                </c:pt>
                <c:pt idx="1474">
                  <c:v>110.51885714656328</c:v>
                </c:pt>
                <c:pt idx="1475">
                  <c:v>94.305615081424094</c:v>
                </c:pt>
                <c:pt idx="1476">
                  <c:v>103.78916376878306</c:v>
                </c:pt>
                <c:pt idx="1477">
                  <c:v>125.35263322913488</c:v>
                </c:pt>
                <c:pt idx="1478">
                  <c:v>141.2749270184122</c:v>
                </c:pt>
                <c:pt idx="1479">
                  <c:v>147.56819798239894</c:v>
                </c:pt>
                <c:pt idx="1480">
                  <c:v>132.9500947789461</c:v>
                </c:pt>
                <c:pt idx="1481">
                  <c:v>111.92234130116185</c:v>
                </c:pt>
                <c:pt idx="1482">
                  <c:v>98.130902356137995</c:v>
                </c:pt>
                <c:pt idx="1483">
                  <c:v>89.153974823759654</c:v>
                </c:pt>
                <c:pt idx="1484">
                  <c:v>80.974616722224255</c:v>
                </c:pt>
                <c:pt idx="1485">
                  <c:v>76.014631171648034</c:v>
                </c:pt>
                <c:pt idx="1486">
                  <c:v>75.071587602874388</c:v>
                </c:pt>
                <c:pt idx="1487">
                  <c:v>71.706740913984049</c:v>
                </c:pt>
                <c:pt idx="1488">
                  <c:v>61.134674519919372</c:v>
                </c:pt>
                <c:pt idx="1489">
                  <c:v>48.938374436582308</c:v>
                </c:pt>
                <c:pt idx="1490">
                  <c:v>44.775958316849483</c:v>
                </c:pt>
                <c:pt idx="1491">
                  <c:v>47.052287299034106</c:v>
                </c:pt>
                <c:pt idx="1492">
                  <c:v>50.923755142905065</c:v>
                </c:pt>
                <c:pt idx="1493">
                  <c:v>52.402514694246747</c:v>
                </c:pt>
                <c:pt idx="1494">
                  <c:v>45.020726023554744</c:v>
                </c:pt>
                <c:pt idx="1495">
                  <c:v>34.448659629490066</c:v>
                </c:pt>
                <c:pt idx="1496">
                  <c:v>29.488674078913846</c:v>
                </c:pt>
                <c:pt idx="1497">
                  <c:v>26.123827390023962</c:v>
                </c:pt>
                <c:pt idx="1498">
                  <c:v>21.961411270290682</c:v>
                </c:pt>
                <c:pt idx="1499">
                  <c:v>18.625659408986849</c:v>
                </c:pt>
                <c:pt idx="1500">
                  <c:v>18.480185271056143</c:v>
                </c:pt>
                <c:pt idx="1501">
                  <c:v>22.351653114927103</c:v>
                </c:pt>
                <c:pt idx="1502">
                  <c:v>31.037632371443578</c:v>
                </c:pt>
                <c:pt idx="1503">
                  <c:v>38.128472766273262</c:v>
                </c:pt>
                <c:pt idx="1504">
                  <c:v>33.168487215697041</c:v>
                </c:pt>
                <c:pt idx="1505">
                  <c:v>24.191559683318701</c:v>
                </c:pt>
                <c:pt idx="1506">
                  <c:v>24.046085545387541</c:v>
                </c:pt>
                <c:pt idx="1507">
                  <c:v>29.541787078531343</c:v>
                </c:pt>
                <c:pt idx="1508">
                  <c:v>30.991451802286065</c:v>
                </c:pt>
                <c:pt idx="1509">
                  <c:v>30.84597766435536</c:v>
                </c:pt>
                <c:pt idx="1510">
                  <c:v>27.510225803051526</c:v>
                </c:pt>
                <c:pt idx="1511">
                  <c:v>22.550240252475305</c:v>
                </c:pt>
                <c:pt idx="1512">
                  <c:v>15.966021012626697</c:v>
                </c:pt>
                <c:pt idx="1513">
                  <c:v>12.630269151322864</c:v>
                </c:pt>
                <c:pt idx="1514">
                  <c:v>12.484795013392159</c:v>
                </c:pt>
                <c:pt idx="1515">
                  <c:v>12.339320875460999</c:v>
                </c:pt>
                <c:pt idx="1516">
                  <c:v>4.9575322047689951</c:v>
                </c:pt>
                <c:pt idx="1517">
                  <c:v>-4.8169647584527411</c:v>
                </c:pt>
                <c:pt idx="1518">
                  <c:v>-13.793892290830627</c:v>
                </c:pt>
                <c:pt idx="1519">
                  <c:v>-20.349016703093639</c:v>
                </c:pt>
                <c:pt idx="1520">
                  <c:v>-23.713863391983068</c:v>
                </c:pt>
                <c:pt idx="1521">
                  <c:v>-25.454476391600565</c:v>
                </c:pt>
                <c:pt idx="1522">
                  <c:v>-32.009600803863577</c:v>
                </c:pt>
                <c:pt idx="1523">
                  <c:v>-41.784097767084859</c:v>
                </c:pt>
                <c:pt idx="1524">
                  <c:v>-48.368317006933921</c:v>
                </c:pt>
                <c:pt idx="1525">
                  <c:v>-51.7040688682373</c:v>
                </c:pt>
                <c:pt idx="1526">
                  <c:v>-55.86648498797058</c:v>
                </c:pt>
                <c:pt idx="1527">
                  <c:v>-56.01195912590174</c:v>
                </c:pt>
                <c:pt idx="1528">
                  <c:v>-44.904176749269936</c:v>
                </c:pt>
                <c:pt idx="1529">
                  <c:v>-26.589174667462885</c:v>
                </c:pt>
                <c:pt idx="1530">
                  <c:v>-3.4305663454251771</c:v>
                </c:pt>
                <c:pt idx="1531">
                  <c:v>18.901377718183994</c:v>
                </c:pt>
                <c:pt idx="1532">
                  <c:v>38.840613489262978</c:v>
                </c:pt>
                <c:pt idx="1533">
                  <c:v>53.965337847696901</c:v>
                </c:pt>
                <c:pt idx="1534">
                  <c:v>64.275550793485763</c:v>
                </c:pt>
                <c:pt idx="1535">
                  <c:v>68.147018637357178</c:v>
                </c:pt>
                <c:pt idx="1536">
                  <c:v>68.001544499426018</c:v>
                </c:pt>
                <c:pt idx="1537">
                  <c:v>67.058500930651917</c:v>
                </c:pt>
                <c:pt idx="1538">
                  <c:v>71.727538205365818</c:v>
                </c:pt>
                <c:pt idx="1539">
                  <c:v>82.03775115115468</c:v>
                </c:pt>
                <c:pt idx="1540">
                  <c:v>96.364906078745662</c:v>
                </c:pt>
                <c:pt idx="1541">
                  <c:v>109.06782731706426</c:v>
                </c:pt>
                <c:pt idx="1542">
                  <c:v>112.93929516093476</c:v>
                </c:pt>
                <c:pt idx="1543">
                  <c:v>110.40111273047432</c:v>
                </c:pt>
                <c:pt idx="1544">
                  <c:v>105.4411271798981</c:v>
                </c:pt>
                <c:pt idx="1545">
                  <c:v>97.261769078363159</c:v>
                </c:pt>
                <c:pt idx="1546">
                  <c:v>84.267899564182699</c:v>
                </c:pt>
                <c:pt idx="1547">
                  <c:v>71.274030050002239</c:v>
                </c:pt>
                <c:pt idx="1548">
                  <c:v>62.297102517623898</c:v>
                </c:pt>
                <c:pt idx="1549">
                  <c:v>55.71288327777529</c:v>
                </c:pt>
                <c:pt idx="1550">
                  <c:v>48.360189434669337</c:v>
                </c:pt>
                <c:pt idx="1551">
                  <c:v>39.383261902290997</c:v>
                </c:pt>
                <c:pt idx="1552">
                  <c:v>24.76515869883815</c:v>
                </c:pt>
                <c:pt idx="1553">
                  <c:v>12.597953443087135</c:v>
                </c:pt>
                <c:pt idx="1554">
                  <c:v>1.996792221436408</c:v>
                </c:pt>
                <c:pt idx="1555">
                  <c:v>-5.3559016216695454</c:v>
                </c:pt>
                <c:pt idx="1556">
                  <c:v>-17.552201705007064</c:v>
                </c:pt>
                <c:pt idx="1557">
                  <c:v>-26.52912923738495</c:v>
                </c:pt>
                <c:pt idx="1558">
                  <c:v>-24.252800255200327</c:v>
                </c:pt>
                <c:pt idx="1559">
                  <c:v>-19.583762980485972</c:v>
                </c:pt>
                <c:pt idx="1560">
                  <c:v>-22.121945410946864</c:v>
                </c:pt>
                <c:pt idx="1561">
                  <c:v>-30.301303512481809</c:v>
                </c:pt>
                <c:pt idx="1562">
                  <c:v>-39.278231044860149</c:v>
                </c:pt>
                <c:pt idx="1563">
                  <c:v>-44.23821659543637</c:v>
                </c:pt>
                <c:pt idx="1564">
                  <c:v>-34.754667908076954</c:v>
                </c:pt>
                <c:pt idx="1565">
                  <c:v>-24.444454962288546</c:v>
                </c:pt>
                <c:pt idx="1566">
                  <c:v>-35.016521356353223</c:v>
                </c:pt>
                <c:pt idx="1567">
                  <c:v>-50.432193990649012</c:v>
                </c:pt>
                <c:pt idx="1568">
                  <c:v>-47.358295577620993</c:v>
                </c:pt>
                <c:pt idx="1569">
                  <c:v>-31.436001788343674</c:v>
                </c:pt>
                <c:pt idx="1570">
                  <c:v>-15.513707999066355</c:v>
                </c:pt>
                <c:pt idx="1571">
                  <c:v>-3.6083561915916107</c:v>
                </c:pt>
                <c:pt idx="1572">
                  <c:v>-2.9562608986793748</c:v>
                </c:pt>
                <c:pt idx="1573">
                  <c:v>-7.9162464492555955</c:v>
                </c:pt>
                <c:pt idx="1574">
                  <c:v>-10.454428879716033</c:v>
                </c:pt>
                <c:pt idx="1575">
                  <c:v>-10.599903017647193</c:v>
                </c:pt>
                <c:pt idx="1576">
                  <c:v>-4.3066320536604508</c:v>
                </c:pt>
                <c:pt idx="1577">
                  <c:v>1.957544082739787</c:v>
                </c:pt>
                <c:pt idx="1578">
                  <c:v>5.8290119266107467</c:v>
                </c:pt>
                <c:pt idx="1579">
                  <c:v>6.5102020471094875</c:v>
                </c:pt>
                <c:pt idx="1580">
                  <c:v>3.9429247890629995</c:v>
                </c:pt>
                <c:pt idx="1581">
                  <c:v>0.60717292775871101</c:v>
                </c:pt>
                <c:pt idx="1582">
                  <c:v>-4.3528126228175097</c:v>
                </c:pt>
                <c:pt idx="1583">
                  <c:v>-13.329740155195395</c:v>
                </c:pt>
                <c:pt idx="1584">
                  <c:v>-25.526040238532914</c:v>
                </c:pt>
                <c:pt idx="1585">
                  <c:v>-36.098106632597592</c:v>
                </c:pt>
                <c:pt idx="1586">
                  <c:v>-39.462953321487475</c:v>
                </c:pt>
                <c:pt idx="1587">
                  <c:v>-36.389054908459457</c:v>
                </c:pt>
                <c:pt idx="1588">
                  <c:v>-34.112725926274834</c:v>
                </c:pt>
                <c:pt idx="1589">
                  <c:v>-33.460630633362598</c:v>
                </c:pt>
                <c:pt idx="1590">
                  <c:v>-35.998813063823491</c:v>
                </c:pt>
                <c:pt idx="1591">
                  <c:v>-40.161229183556316</c:v>
                </c:pt>
                <c:pt idx="1592">
                  <c:v>-38.711564459800911</c:v>
                </c:pt>
                <c:pt idx="1593">
                  <c:v>-32.418293495814396</c:v>
                </c:pt>
                <c:pt idx="1594">
                  <c:v>-35.78314018470428</c:v>
                </c:pt>
                <c:pt idx="1595">
                  <c:v>-47.152776009611898</c:v>
                </c:pt>
                <c:pt idx="1596">
                  <c:v>-56.927272972833634</c:v>
                </c:pt>
                <c:pt idx="1597">
                  <c:v>-65.106631074368806</c:v>
                </c:pt>
                <c:pt idx="1598">
                  <c:v>-69.269047194101859</c:v>
                </c:pt>
                <c:pt idx="1599">
                  <c:v>-66.992718211917008</c:v>
                </c:pt>
                <c:pt idx="1600">
                  <c:v>-59.104308386244156</c:v>
                </c:pt>
                <c:pt idx="1601">
                  <c:v>-50.418329129727908</c:v>
                </c:pt>
                <c:pt idx="1602">
                  <c:v>-37.715407891409541</c:v>
                </c:pt>
                <c:pt idx="1603">
                  <c:v>-26.607625514777283</c:v>
                </c:pt>
                <c:pt idx="1604">
                  <c:v>-31.567611065353503</c:v>
                </c:pt>
                <c:pt idx="1605">
                  <c:v>-42.937246890261576</c:v>
                </c:pt>
                <c:pt idx="1606">
                  <c:v>-43.082721028192736</c:v>
                </c:pt>
                <c:pt idx="1607">
                  <c:v>-40.00882261516449</c:v>
                </c:pt>
                <c:pt idx="1608">
                  <c:v>-53.002692129345178</c:v>
                </c:pt>
                <c:pt idx="1609">
                  <c:v>-69.215934194484362</c:v>
                </c:pt>
                <c:pt idx="1610">
                  <c:v>-61.327524368811055</c:v>
                </c:pt>
                <c:pt idx="1611">
                  <c:v>-46.202800010377132</c:v>
                </c:pt>
                <c:pt idx="1612">
                  <c:v>-50.365216130110639</c:v>
                </c:pt>
                <c:pt idx="1613">
                  <c:v>-58.544574231645811</c:v>
                </c:pt>
                <c:pt idx="1614">
                  <c:v>-57.065814680303902</c:v>
                </c:pt>
                <c:pt idx="1615">
                  <c:v>-51.599207974746605</c:v>
                </c:pt>
                <c:pt idx="1616">
                  <c:v>-43.710798149073526</c:v>
                </c:pt>
                <c:pt idx="1617">
                  <c:v>-44.653841717847854</c:v>
                </c:pt>
                <c:pt idx="1618">
                  <c:v>-60.040419524557592</c:v>
                </c:pt>
                <c:pt idx="1619">
                  <c:v>-72.236719607894884</c:v>
                </c:pt>
                <c:pt idx="1620">
                  <c:v>-66.74101807475131</c:v>
                </c:pt>
                <c:pt idx="1621">
                  <c:v>-58.85260824907823</c:v>
                </c:pt>
                <c:pt idx="1622">
                  <c:v>-57.402943525323053</c:v>
                </c:pt>
                <c:pt idx="1623">
                  <c:v>-55.924183973981371</c:v>
                </c:pt>
                <c:pt idx="1624">
                  <c:v>-52.052716130110412</c:v>
                </c:pt>
                <c:pt idx="1625">
                  <c:v>-46.586109424553115</c:v>
                </c:pt>
                <c:pt idx="1626">
                  <c:v>-40.292838460566145</c:v>
                </c:pt>
                <c:pt idx="1627">
                  <c:v>-34.826231755008848</c:v>
                </c:pt>
                <c:pt idx="1628">
                  <c:v>-29.330530221865502</c:v>
                </c:pt>
                <c:pt idx="1629">
                  <c:v>-29.476004359796434</c:v>
                </c:pt>
                <c:pt idx="1630">
                  <c:v>-39.250501323017943</c:v>
                </c:pt>
                <c:pt idx="1631">
                  <c:v>-51.446801406355007</c:v>
                </c:pt>
                <c:pt idx="1632">
                  <c:v>-58.799495249460961</c:v>
                </c:pt>
                <c:pt idx="1633">
                  <c:v>-63.759480800037181</c:v>
                </c:pt>
                <c:pt idx="1634">
                  <c:v>-67.124327488927065</c:v>
                </c:pt>
                <c:pt idx="1635">
                  <c:v>-60.831056524940323</c:v>
                </c:pt>
                <c:pt idx="1636">
                  <c:v>-42.516054443133726</c:v>
                </c:pt>
                <c:pt idx="1637">
                  <c:v>-26.593760653856407</c:v>
                </c:pt>
                <c:pt idx="1638">
                  <c:v>-23.519862240828616</c:v>
                </c:pt>
                <c:pt idx="1639">
                  <c:v>-27.682278360561668</c:v>
                </c:pt>
                <c:pt idx="1640">
                  <c:v>-33.439833341981284</c:v>
                </c:pt>
                <c:pt idx="1641">
                  <c:v>-39.197388323400673</c:v>
                </c:pt>
                <c:pt idx="1642">
                  <c:v>-45.781607563249281</c:v>
                </c:pt>
                <c:pt idx="1643">
                  <c:v>-49.914928855396283</c:v>
                </c:pt>
                <c:pt idx="1644">
                  <c:v>-53.279775544286167</c:v>
                </c:pt>
                <c:pt idx="1645">
                  <c:v>-56.644622233176051</c:v>
                </c:pt>
                <c:pt idx="1646">
                  <c:v>-58.385235232793548</c:v>
                </c:pt>
                <c:pt idx="1647">
                  <c:v>-62.5476513525266</c:v>
                </c:pt>
                <c:pt idx="1648">
                  <c:v>-69.900345195632326</c:v>
                </c:pt>
                <c:pt idx="1649">
                  <c:v>-78.877272728010666</c:v>
                </c:pt>
                <c:pt idx="1650">
                  <c:v>-87.854200260389007</c:v>
                </c:pt>
                <c:pt idx="1651">
                  <c:v>-92.814185810965228</c:v>
                </c:pt>
                <c:pt idx="1652">
                  <c:v>-92.959659948896388</c:v>
                </c:pt>
                <c:pt idx="1653">
                  <c:v>-90.68333096671131</c:v>
                </c:pt>
                <c:pt idx="1654">
                  <c:v>-90.031235673799529</c:v>
                </c:pt>
                <c:pt idx="1655">
                  <c:v>-88.552476122458074</c:v>
                </c:pt>
                <c:pt idx="1656">
                  <c:v>-88.697950260389007</c:v>
                </c:pt>
                <c:pt idx="1657">
                  <c:v>-84.82648241651782</c:v>
                </c:pt>
                <c:pt idx="1658">
                  <c:v>-75.342933729158631</c:v>
                </c:pt>
                <c:pt idx="1659">
                  <c:v>-67.454523903485551</c:v>
                </c:pt>
                <c:pt idx="1660">
                  <c:v>-65.975764352143869</c:v>
                </c:pt>
                <c:pt idx="1661">
                  <c:v>-62.10429650827291</c:v>
                </c:pt>
                <c:pt idx="1662">
                  <c:v>-45.384433288152422</c:v>
                </c:pt>
                <c:pt idx="1663">
                  <c:v>-33.479081480677451</c:v>
                </c:pt>
                <c:pt idx="1664">
                  <c:v>-36.843928169567334</c:v>
                </c:pt>
                <c:pt idx="1665">
                  <c:v>-46.618425132788843</c:v>
                </c:pt>
                <c:pt idx="1666">
                  <c:v>-61.207433508655413</c:v>
                </c:pt>
                <c:pt idx="1667">
                  <c:v>-74.201303022835873</c:v>
                </c:pt>
                <c:pt idx="1668">
                  <c:v>-78.363719142568925</c:v>
                </c:pt>
                <c:pt idx="1669">
                  <c:v>-84.121274123988314</c:v>
                </c:pt>
                <c:pt idx="1670">
                  <c:v>-97.912713069011943</c:v>
                </c:pt>
                <c:pt idx="1671">
                  <c:v>-110.07991832476296</c:v>
                </c:pt>
                <c:pt idx="1672">
                  <c:v>-117.46170699545473</c:v>
                </c:pt>
                <c:pt idx="1673">
                  <c:v>-117.60718113338589</c:v>
                </c:pt>
                <c:pt idx="1674">
                  <c:v>-112.11147960024232</c:v>
                </c:pt>
                <c:pt idx="1675">
                  <c:v>-106.64487289468502</c:v>
                </c:pt>
                <c:pt idx="1676">
                  <c:v>-104.36854391250017</c:v>
                </c:pt>
                <c:pt idx="1677">
                  <c:v>-102.918879188745</c:v>
                </c:pt>
                <c:pt idx="1678">
                  <c:v>-97.423177655601421</c:v>
                </c:pt>
                <c:pt idx="1679">
                  <c:v>-94.34927924257363</c:v>
                </c:pt>
                <c:pt idx="1680">
                  <c:v>-94.49475338050479</c:v>
                </c:pt>
                <c:pt idx="1681">
                  <c:v>-97.062030638551278</c:v>
                </c:pt>
                <c:pt idx="1682">
                  <c:v>-99.600213069011943</c:v>
                </c:pt>
                <c:pt idx="1683">
                  <c:v>-105.35776805043133</c:v>
                </c:pt>
                <c:pt idx="1684">
                  <c:v>-117.55406813376862</c:v>
                </c:pt>
                <c:pt idx="1685">
                  <c:v>-124.90676197687435</c:v>
                </c:pt>
                <c:pt idx="1686">
                  <c:v>-123.45709725311895</c:v>
                </c:pt>
                <c:pt idx="1687">
                  <c:v>-117.1638262891322</c:v>
                </c:pt>
                <c:pt idx="1688">
                  <c:v>-113.29235844526124</c:v>
                </c:pt>
                <c:pt idx="1689">
                  <c:v>-111.01602946307662</c:v>
                </c:pt>
                <c:pt idx="1690">
                  <c:v>-111.16150360100755</c:v>
                </c:pt>
                <c:pt idx="1691">
                  <c:v>-110.50940830809554</c:v>
                </c:pt>
                <c:pt idx="1692">
                  <c:v>-106.63794046422436</c:v>
                </c:pt>
                <c:pt idx="1693">
                  <c:v>-100.34466950023761</c:v>
                </c:pt>
                <c:pt idx="1694">
                  <c:v>-95.675632225523486</c:v>
                </c:pt>
                <c:pt idx="1695">
                  <c:v>-87.787222399850407</c:v>
                </c:pt>
                <c:pt idx="1696">
                  <c:v>-75.881870592375435</c:v>
                </c:pt>
                <c:pt idx="1697">
                  <c:v>-66.398321905015791</c:v>
                </c:pt>
                <c:pt idx="1698">
                  <c:v>-62.526854061144832</c:v>
                </c:pt>
                <c:pt idx="1699">
                  <c:v>-63.469897629918933</c:v>
                </c:pt>
                <c:pt idx="1700">
                  <c:v>-70.025022042181718</c:v>
                </c:pt>
                <c:pt idx="1701">
                  <c:v>-75.782577023601107</c:v>
                </c:pt>
                <c:pt idx="1702">
                  <c:v>-80.742562574177327</c:v>
                </c:pt>
                <c:pt idx="1703">
                  <c:v>-83.309839832224043</c:v>
                </c:pt>
                <c:pt idx="1704">
                  <c:v>-84.252883400998371</c:v>
                </c:pt>
                <c:pt idx="1705">
                  <c:v>-87.588635262302205</c:v>
                </c:pt>
                <c:pt idx="1706">
                  <c:v>-95.767993363837377</c:v>
                </c:pt>
                <c:pt idx="1707">
                  <c:v>-106.3400597579016</c:v>
                </c:pt>
                <c:pt idx="1708">
                  <c:v>-119.33392927208206</c:v>
                </c:pt>
                <c:pt idx="1709">
                  <c:v>-130.70356509698991</c:v>
                </c:pt>
                <c:pt idx="1710">
                  <c:v>-138.08535376768214</c:v>
                </c:pt>
                <c:pt idx="1711">
                  <c:v>-139.82596676729941</c:v>
                </c:pt>
                <c:pt idx="1712">
                  <c:v>-137.54963778511478</c:v>
                </c:pt>
                <c:pt idx="1713">
                  <c:v>-140.91448447400467</c:v>
                </c:pt>
                <c:pt idx="1714">
                  <c:v>-152.28412029891228</c:v>
                </c:pt>
                <c:pt idx="1715">
                  <c:v>-160.46347840044746</c:v>
                </c:pt>
                <c:pt idx="1716">
                  <c:v>-156.5920105565765</c:v>
                </c:pt>
                <c:pt idx="1717">
                  <c:v>-145.48422817994447</c:v>
                </c:pt>
                <c:pt idx="1718">
                  <c:v>-131.18616807993999</c:v>
                </c:pt>
                <c:pt idx="1719">
                  <c:v>-120.07838570330796</c:v>
                </c:pt>
                <c:pt idx="1720">
                  <c:v>-118.62872097955255</c:v>
                </c:pt>
                <c:pt idx="1721">
                  <c:v>-119.57176454832688</c:v>
                </c:pt>
                <c:pt idx="1722">
                  <c:v>-119.71723868625782</c:v>
                </c:pt>
                <c:pt idx="1723">
                  <c:v>-117.44090970407319</c:v>
                </c:pt>
                <c:pt idx="1724">
                  <c:v>-115.16458072188857</c:v>
                </c:pt>
                <c:pt idx="1725">
                  <c:v>-114.51248542897656</c:v>
                </c:pt>
                <c:pt idx="1726">
                  <c:v>-115.45552899775066</c:v>
                </c:pt>
                <c:pt idx="1727">
                  <c:v>-117.19614199736793</c:v>
                </c:pt>
                <c:pt idx="1728">
                  <c:v>-122.15612754794438</c:v>
                </c:pt>
                <c:pt idx="1729">
                  <c:v>-123.09917111671848</c:v>
                </c:pt>
                <c:pt idx="1730">
                  <c:v>-118.43013384200435</c:v>
                </c:pt>
                <c:pt idx="1731">
                  <c:v>-112.13686287801738</c:v>
                </c:pt>
                <c:pt idx="1732">
                  <c:v>-108.26539503414642</c:v>
                </c:pt>
                <c:pt idx="1733">
                  <c:v>-107.61329974123419</c:v>
                </c:pt>
                <c:pt idx="1734">
                  <c:v>-108.55634331000851</c:v>
                </c:pt>
                <c:pt idx="1735">
                  <c:v>-111.92118999889863</c:v>
                </c:pt>
                <c:pt idx="1736">
                  <c:v>-117.67874498031802</c:v>
                </c:pt>
                <c:pt idx="1737">
                  <c:v>-119.41935797993528</c:v>
                </c:pt>
                <c:pt idx="1738">
                  <c:v>-115.54789013606432</c:v>
                </c:pt>
                <c:pt idx="1739">
                  <c:v>-106.06434144870468</c:v>
                </c:pt>
                <c:pt idx="1740">
                  <c:v>-92.534755951957322</c:v>
                </c:pt>
                <c:pt idx="1741">
                  <c:v>-79.034265282795786</c:v>
                </c:pt>
                <c:pt idx="1742">
                  <c:v>-64.736205182791082</c:v>
                </c:pt>
                <c:pt idx="1743">
                  <c:v>-52.83085337531611</c:v>
                </c:pt>
                <c:pt idx="1744">
                  <c:v>-42.520640429527248</c:v>
                </c:pt>
                <c:pt idx="1745">
                  <c:v>-35.429800034697337</c:v>
                </c:pt>
                <c:pt idx="1746">
                  <c:v>-33.980135310941932</c:v>
                </c:pt>
                <c:pt idx="1747">
                  <c:v>-30.108667467070973</c:v>
                </c:pt>
                <c:pt idx="1748">
                  <c:v>-20.596023952125506</c:v>
                </c:pt>
                <c:pt idx="1749">
                  <c:v>-16.724556108254319</c:v>
                </c:pt>
                <c:pt idx="1750">
                  <c:v>-22.482111089673708</c:v>
                </c:pt>
                <c:pt idx="1751">
                  <c:v>-29.863899760365712</c:v>
                </c:pt>
                <c:pt idx="1752">
                  <c:v>-30.80694332914004</c:v>
                </c:pt>
                <c:pt idx="1753">
                  <c:v>-29.328183777798358</c:v>
                </c:pt>
                <c:pt idx="1754">
                  <c:v>-28.67608848488635</c:v>
                </c:pt>
                <c:pt idx="1755">
                  <c:v>-28.023993191974114</c:v>
                </c:pt>
                <c:pt idx="1756">
                  <c:v>-28.967036760748442</c:v>
                </c:pt>
                <c:pt idx="1757">
                  <c:v>-33.927022311324663</c:v>
                </c:pt>
                <c:pt idx="1758">
                  <c:v>-45.296658136232509</c:v>
                </c:pt>
                <c:pt idx="1759">
                  <c:v>-61.509900201371465</c:v>
                </c:pt>
                <c:pt idx="1760">
                  <c:v>-79.318281128197441</c:v>
                </c:pt>
                <c:pt idx="1761">
                  <c:v>-92.312150642377674</c:v>
                </c:pt>
                <c:pt idx="1762">
                  <c:v>-94.052763641994943</c:v>
                </c:pt>
                <c:pt idx="1763">
                  <c:v>-87.759492678008428</c:v>
                </c:pt>
                <c:pt idx="1764">
                  <c:v>-75.854140870533001</c:v>
                </c:pt>
                <c:pt idx="1765">
                  <c:v>-59.134277650412969</c:v>
                </c:pt>
                <c:pt idx="1766">
                  <c:v>-36.004764155961084</c:v>
                </c:pt>
                <c:pt idx="1767">
                  <c:v>-25.694551210172222</c:v>
                </c:pt>
                <c:pt idx="1768">
                  <c:v>-41.907793275311178</c:v>
                </c:pt>
                <c:pt idx="1769">
                  <c:v>-59.716174202136926</c:v>
                </c:pt>
                <c:pt idx="1770">
                  <c:v>-62.254356632597592</c:v>
                </c:pt>
                <c:pt idx="1771">
                  <c:v>-60.804691908842187</c:v>
                </c:pt>
                <c:pt idx="1772">
                  <c:v>-59.325932357500733</c:v>
                </c:pt>
                <c:pt idx="1773">
                  <c:v>-61.066545357118002</c:v>
                </c:pt>
                <c:pt idx="1774">
                  <c:v>-65.228961476851055</c:v>
                </c:pt>
                <c:pt idx="1775">
                  <c:v>-69.391377596584107</c:v>
                </c:pt>
                <c:pt idx="1776">
                  <c:v>-70.334421165358435</c:v>
                </c:pt>
                <c:pt idx="1777">
                  <c:v>-74.496837285091488</c:v>
                </c:pt>
                <c:pt idx="1778">
                  <c:v>-83.473764817469828</c:v>
                </c:pt>
                <c:pt idx="1779">
                  <c:v>-93.248261780691109</c:v>
                </c:pt>
                <c:pt idx="1780">
                  <c:v>-99.803386192953894</c:v>
                </c:pt>
                <c:pt idx="1781">
                  <c:v>-103.96580231268695</c:v>
                </c:pt>
                <c:pt idx="1782">
                  <c:v>-104.90884588146105</c:v>
                </c:pt>
                <c:pt idx="1783">
                  <c:v>-106.64945888107854</c:v>
                </c:pt>
                <c:pt idx="1784">
                  <c:v>-108.39007188069604</c:v>
                </c:pt>
                <c:pt idx="1785">
                  <c:v>-109.33311544946991</c:v>
                </c:pt>
                <c:pt idx="1786">
                  <c:v>-108.68102015655791</c:v>
                </c:pt>
                <c:pt idx="1787">
                  <c:v>-103.21441345100061</c:v>
                </c:pt>
                <c:pt idx="1788">
                  <c:v>-89.684827954252796</c:v>
                </c:pt>
                <c:pt idx="1789">
                  <c:v>-75.386767854248319</c:v>
                </c:pt>
                <c:pt idx="1790">
                  <c:v>-60.262043495814396</c:v>
                </c:pt>
                <c:pt idx="1791">
                  <c:v>-52.373633670141317</c:v>
                </c:pt>
                <c:pt idx="1792">
                  <c:v>-55.738480359030973</c:v>
                </c:pt>
                <c:pt idx="1793">
                  <c:v>-68.73234987321166</c:v>
                </c:pt>
                <c:pt idx="1794">
                  <c:v>-88.135869661723518</c:v>
                </c:pt>
                <c:pt idx="1795">
                  <c:v>-105.14668115770587</c:v>
                </c:pt>
                <c:pt idx="1796">
                  <c:v>-114.92117812092738</c:v>
                </c:pt>
                <c:pt idx="1797">
                  <c:v>-116.66179112054476</c:v>
                </c:pt>
                <c:pt idx="1798">
                  <c:v>-114.38546213836014</c:v>
                </c:pt>
                <c:pt idx="1799">
                  <c:v>-112.93579741460485</c:v>
                </c:pt>
                <c:pt idx="1800">
                  <c:v>-113.87884098337884</c:v>
                </c:pt>
                <c:pt idx="1801">
                  <c:v>-117.21459284468267</c:v>
                </c:pt>
                <c:pt idx="1802">
                  <c:v>-123.79881208453139</c:v>
                </c:pt>
                <c:pt idx="1803">
                  <c:v>-125.53942508414877</c:v>
                </c:pt>
                <c:pt idx="1804">
                  <c:v>-118.44858468931898</c:v>
                </c:pt>
                <c:pt idx="1805">
                  <c:v>-112.98197798376145</c:v>
                </c:pt>
                <c:pt idx="1806">
                  <c:v>-111.50321843242</c:v>
                </c:pt>
                <c:pt idx="1807">
                  <c:v>-107.63175058854915</c:v>
                </c:pt>
                <c:pt idx="1808">
                  <c:v>-97.350632470346568</c:v>
                </c:pt>
                <c:pt idx="1809">
                  <c:v>-87.83798895540076</c:v>
                </c:pt>
                <c:pt idx="1810">
                  <c:v>-90.405266213447476</c:v>
                </c:pt>
                <c:pt idx="1811">
                  <c:v>-96.960390625710147</c:v>
                </c:pt>
                <c:pt idx="1812">
                  <c:v>-105.13974872724532</c:v>
                </c:pt>
                <c:pt idx="1813">
                  <c:v>-102.8634197450607</c:v>
                </c:pt>
                <c:pt idx="1814">
                  <c:v>-82.126614543138317</c:v>
                </c:pt>
                <c:pt idx="1815">
                  <c:v>-60.592239910372655</c:v>
                </c:pt>
                <c:pt idx="1816">
                  <c:v>-49.484457533740624</c:v>
                </c:pt>
                <c:pt idx="1817">
                  <c:v>-42.393617138910827</c:v>
                </c:pt>
                <c:pt idx="1818">
                  <c:v>-38.522149295039753</c:v>
                </c:pt>
                <c:pt idx="1819">
                  <c:v>-33.853112020325625</c:v>
                </c:pt>
                <c:pt idx="1820">
                  <c:v>-25.167132763809377</c:v>
                </c:pt>
                <c:pt idx="1821">
                  <c:v>-18.873861799822635</c:v>
                </c:pt>
                <c:pt idx="1822">
                  <c:v>-20.614474799440018</c:v>
                </c:pt>
                <c:pt idx="1823">
                  <c:v>-27.198694039288739</c:v>
                </c:pt>
                <c:pt idx="1824">
                  <c:v>-32.15867958986496</c:v>
                </c:pt>
                <c:pt idx="1825">
                  <c:v>-37.118665140441294</c:v>
                </c:pt>
                <c:pt idx="1826">
                  <c:v>-49.285870396192195</c:v>
                </c:pt>
                <c:pt idx="1827">
                  <c:v>-63.077309341215823</c:v>
                </c:pt>
                <c:pt idx="1828">
                  <c:v>-74.476039993709946</c:v>
                </c:pt>
                <c:pt idx="1829">
                  <c:v>-83.452967526088173</c:v>
                </c:pt>
                <c:pt idx="1830">
                  <c:v>-90.008091938350731</c:v>
                </c:pt>
                <c:pt idx="1831">
                  <c:v>-97.389880609042734</c:v>
                </c:pt>
                <c:pt idx="1832">
                  <c:v>-107.9619470031073</c:v>
                </c:pt>
                <c:pt idx="1833">
                  <c:v>-113.7195019845268</c:v>
                </c:pt>
                <c:pt idx="1834">
                  <c:v>-106.628661589697</c:v>
                </c:pt>
                <c:pt idx="1835">
                  <c:v>-97.942682333180642</c:v>
                </c:pt>
                <c:pt idx="1836">
                  <c:v>-98.088156471111688</c:v>
                </c:pt>
                <c:pt idx="1837">
                  <c:v>-106.26751457264686</c:v>
                </c:pt>
                <c:pt idx="1838">
                  <c:v>-125.67103436115872</c:v>
                </c:pt>
                <c:pt idx="1839">
                  <c:v>-138.66490387533918</c:v>
                </c:pt>
                <c:pt idx="1840">
                  <c:v>-129.15226036039348</c:v>
                </c:pt>
                <c:pt idx="1841">
                  <c:v>-114.05663082954561</c:v>
                </c:pt>
                <c:pt idx="1842">
                  <c:v>-99.729475901954856</c:v>
                </c:pt>
                <c:pt idx="1843">
                  <c:v>-91.841066076281777</c:v>
                </c:pt>
                <c:pt idx="1844">
                  <c:v>-91.188970783369655</c:v>
                </c:pt>
                <c:pt idx="1845">
                  <c:v>-92.929583782987038</c:v>
                </c:pt>
                <c:pt idx="1846">
                  <c:v>-95.496861041033753</c:v>
                </c:pt>
                <c:pt idx="1847">
                  <c:v>-97.237474040651136</c:v>
                </c:pt>
                <c:pt idx="1848">
                  <c:v>-98.180517609425351</c:v>
                </c:pt>
                <c:pt idx="1849">
                  <c:v>-102.3429337291584</c:v>
                </c:pt>
                <c:pt idx="1850">
                  <c:v>-110.4931970031073</c:v>
                </c:pt>
                <c:pt idx="1851">
                  <c:v>-117.07741624295613</c:v>
                </c:pt>
                <c:pt idx="1852">
                  <c:v>-113.20594839908506</c:v>
                </c:pt>
                <c:pt idx="1853">
                  <c:v>-102.89573545329631</c:v>
                </c:pt>
                <c:pt idx="1854">
                  <c:v>-86.973441664019219</c:v>
                </c:pt>
                <c:pt idx="1855">
                  <c:v>-76.692323545816635</c:v>
                </c:pt>
                <c:pt idx="1856">
                  <c:v>-79.230505976277186</c:v>
                </c:pt>
                <c:pt idx="1857">
                  <c:v>-86.612294646969076</c:v>
                </c:pt>
                <c:pt idx="1858">
                  <c:v>-89.948046508272796</c:v>
                </c:pt>
                <c:pt idx="1859">
                  <c:v>-94.110462628005962</c:v>
                </c:pt>
                <c:pt idx="1860">
                  <c:v>-100.66558704026852</c:v>
                </c:pt>
                <c:pt idx="1861">
                  <c:v>-100.81106117819957</c:v>
                </c:pt>
                <c:pt idx="1862">
                  <c:v>-92.125081921683318</c:v>
                </c:pt>
                <c:pt idx="1863">
                  <c:v>-80.219730114208232</c:v>
                </c:pt>
                <c:pt idx="1864">
                  <c:v>-72.331320288535153</c:v>
                </c:pt>
                <c:pt idx="1865">
                  <c:v>-61.223537911903122</c:v>
                </c:pt>
                <c:pt idx="1866">
                  <c:v>-43.70610526093958</c:v>
                </c:pt>
                <c:pt idx="1867">
                  <c:v>-26.188672609976152</c:v>
                </c:pt>
                <c:pt idx="1868">
                  <c:v>-14.283320802501066</c:v>
                </c:pt>
                <c:pt idx="1869">
                  <c:v>-3.1755384258690356</c:v>
                </c:pt>
                <c:pt idx="1870">
                  <c:v>7.9322439507628815</c:v>
                </c:pt>
                <c:pt idx="1871">
                  <c:v>15.023084345592792</c:v>
                </c:pt>
                <c:pt idx="1872">
                  <c:v>18.894552189463752</c:v>
                </c:pt>
                <c:pt idx="1873">
                  <c:v>22.766020033334826</c:v>
                </c:pt>
                <c:pt idx="1874">
                  <c:v>29.059290997321568</c:v>
                </c:pt>
                <c:pt idx="1875">
                  <c:v>36.150131392151479</c:v>
                </c:pt>
                <c:pt idx="1876">
                  <c:v>40.819168666865608</c:v>
                </c:pt>
                <c:pt idx="1877">
                  <c:v>39.876125098091507</c:v>
                </c:pt>
                <c:pt idx="1878">
                  <c:v>29.304058704026829</c:v>
                </c:pt>
                <c:pt idx="1879">
                  <c:v>13.8883860697307</c:v>
                </c:pt>
                <c:pt idx="1880">
                  <c:v>-0.70062230613598331</c:v>
                </c:pt>
                <c:pt idx="1881">
                  <c:v>-16.116294940431999</c:v>
                </c:pt>
                <c:pt idx="1882">
                  <c:v>-30.705303316298796</c:v>
                </c:pt>
                <c:pt idx="1883">
                  <c:v>-47.716114812281148</c:v>
                </c:pt>
                <c:pt idx="1884">
                  <c:v>-66.322065169949951</c:v>
                </c:pt>
                <c:pt idx="1885">
                  <c:v>-77.720795822443961</c:v>
                </c:pt>
                <c:pt idx="1886">
                  <c:v>-75.444466840259224</c:v>
                </c:pt>
                <c:pt idx="1887">
                  <c:v>-62.74154560194097</c:v>
                </c:pt>
                <c:pt idx="1888">
                  <c:v>-43.599879261704928</c:v>
                </c:pt>
                <c:pt idx="1889">
                  <c:v>-27.677585472427722</c:v>
                </c:pt>
                <c:pt idx="1890">
                  <c:v>-22.210978766870312</c:v>
                </c:pt>
                <c:pt idx="1891">
                  <c:v>-15.120138372040515</c:v>
                </c:pt>
                <c:pt idx="1892">
                  <c:v>-3.2147865645653155</c:v>
                </c:pt>
                <c:pt idx="1893">
                  <c:v>8.6905652429097699</c:v>
                </c:pt>
                <c:pt idx="1894">
                  <c:v>17.405639327012182</c:v>
                </c:pt>
                <c:pt idx="1895">
                  <c:v>22.872246032569592</c:v>
                </c:pt>
                <c:pt idx="1896">
                  <c:v>29.165516996556335</c:v>
                </c:pt>
                <c:pt idx="1897">
                  <c:v>37.851496253072582</c:v>
                </c:pt>
                <c:pt idx="1898">
                  <c:v>51.381081749820225</c:v>
                </c:pt>
                <c:pt idx="1899">
                  <c:v>67.303375539097431</c:v>
                </c:pt>
                <c:pt idx="1900">
                  <c:v>85.647472448490305</c:v>
                </c:pt>
                <c:pt idx="1901">
                  <c:v>97.552824255965447</c:v>
                </c:pt>
                <c:pt idx="1902">
                  <c:v>97.407350118034401</c:v>
                </c:pt>
                <c:pt idx="1903">
                  <c:v>96.464306549260186</c:v>
                </c:pt>
                <c:pt idx="1904">
                  <c:v>99.538204962288091</c:v>
                </c:pt>
                <c:pt idx="1905">
                  <c:v>101.81453394447271</c:v>
                </c:pt>
                <c:pt idx="1906">
                  <c:v>98.44968725558283</c:v>
                </c:pt>
                <c:pt idx="1907">
                  <c:v>97.506643686808616</c:v>
                </c:pt>
                <c:pt idx="1908">
                  <c:v>101.37811153067963</c:v>
                </c:pt>
                <c:pt idx="1909">
                  <c:v>103.65444051286431</c:v>
                </c:pt>
                <c:pt idx="1910">
                  <c:v>100.28959382397437</c:v>
                </c:pt>
                <c:pt idx="1911">
                  <c:v>94.532038842554925</c:v>
                </c:pt>
                <c:pt idx="1912">
                  <c:v>87.150250171863036</c:v>
                </c:pt>
                <c:pt idx="1913">
                  <c:v>90.224148584890827</c:v>
                </c:pt>
                <c:pt idx="1914">
                  <c:v>93.298046997918675</c:v>
                </c:pt>
                <c:pt idx="1915">
                  <c:v>104.40582937455065</c:v>
                </c:pt>
                <c:pt idx="1916">
                  <c:v>114.71604232033945</c:v>
                </c:pt>
                <c:pt idx="1917">
                  <c:v>111.35119563144951</c:v>
                </c:pt>
                <c:pt idx="1918">
                  <c:v>102.37426809907117</c:v>
                </c:pt>
                <c:pt idx="1919">
                  <c:v>94.194909997536115</c:v>
                </c:pt>
                <c:pt idx="1920">
                  <c:v>90.032493877803006</c:v>
                </c:pt>
                <c:pt idx="1921">
                  <c:v>79.460427483738272</c:v>
                </c:pt>
                <c:pt idx="1922">
                  <c:v>60.825382298483362</c:v>
                </c:pt>
                <c:pt idx="1923">
                  <c:v>61.506572418981705</c:v>
                </c:pt>
                <c:pt idx="1924">
                  <c:v>54.92235317913287</c:v>
                </c:pt>
                <c:pt idx="1925">
                  <c:v>41.928483664952523</c:v>
                </c:pt>
                <c:pt idx="1926">
                  <c:v>35.373359252689966</c:v>
                </c:pt>
                <c:pt idx="1927">
                  <c:v>34.430315683915751</c:v>
                </c:pt>
                <c:pt idx="1928">
                  <c:v>27.846096444066973</c:v>
                </c:pt>
                <c:pt idx="1929">
                  <c:v>11.632854378927732</c:v>
                </c:pt>
                <c:pt idx="1930">
                  <c:v>4.280160535821949</c:v>
                </c:pt>
                <c:pt idx="1931">
                  <c:v>-23.983907474723424</c:v>
                </c:pt>
                <c:pt idx="1932">
                  <c:v>-19.314870200009295</c:v>
                </c:pt>
                <c:pt idx="1933">
                  <c:v>-18.633680079510953</c:v>
                </c:pt>
                <c:pt idx="1934">
                  <c:v>-4.3356199795063048</c:v>
                </c:pt>
                <c:pt idx="1935">
                  <c:v>-6.8738024099667996</c:v>
                </c:pt>
                <c:pt idx="1936">
                  <c:v>-7.8168459787410143</c:v>
                </c:pt>
                <c:pt idx="1937">
                  <c:v>9.700586672222471</c:v>
                </c:pt>
                <c:pt idx="1938">
                  <c:v>11.179346223563982</c:v>
                </c:pt>
                <c:pt idx="1939">
                  <c:v>31.916151425486362</c:v>
                </c:pt>
                <c:pt idx="1940">
                  <c:v>49.462678904036068</c:v>
                </c:pt>
                <c:pt idx="1941">
                  <c:v>56.553519298865979</c:v>
                </c:pt>
                <c:pt idx="1942">
                  <c:v>57.205614591778158</c:v>
                </c:pt>
                <c:pt idx="1943">
                  <c:v>69.908535830096412</c:v>
                </c:pt>
                <c:pt idx="1944">
                  <c:v>100.30345868489547</c:v>
                </c:pt>
                <c:pt idx="1945">
                  <c:v>99.360415116121317</c:v>
                </c:pt>
                <c:pt idx="1946">
                  <c:v>102.43431352914911</c:v>
                </c:pt>
                <c:pt idx="1947">
                  <c:v>124.7953524203441</c:v>
                </c:pt>
                <c:pt idx="1948">
                  <c:v>127.86925083337195</c:v>
                </c:pt>
                <c:pt idx="1949">
                  <c:v>138.17946377916076</c:v>
                </c:pt>
                <c:pt idx="1950">
                  <c:v>148.4896767249495</c:v>
                </c:pt>
                <c:pt idx="1951">
                  <c:v>141.1078880542575</c:v>
                </c:pt>
                <c:pt idx="1952">
                  <c:v>144.97935589812852</c:v>
                </c:pt>
                <c:pt idx="1953">
                  <c:v>144.03631232935436</c:v>
                </c:pt>
                <c:pt idx="1954">
                  <c:v>127.02550083337192</c:v>
                </c:pt>
                <c:pt idx="1955">
                  <c:v>114.03163131919158</c:v>
                </c:pt>
                <c:pt idx="1956">
                  <c:v>84.143329619373617</c:v>
                </c:pt>
                <c:pt idx="1957">
                  <c:v>63.115576141589145</c:v>
                </c:pt>
                <c:pt idx="1958">
                  <c:v>42.885392094647841</c:v>
                </c:pt>
                <c:pt idx="1959">
                  <c:v>41.942348525873626</c:v>
                </c:pt>
                <c:pt idx="1960">
                  <c:v>36.184793544454237</c:v>
                </c:pt>
                <c:pt idx="1961">
                  <c:v>34.444180544836854</c:v>
                </c:pt>
                <c:pt idx="1962">
                  <c:v>35.096275837748976</c:v>
                </c:pt>
                <c:pt idx="1963">
                  <c:v>13.270952929121336</c:v>
                </c:pt>
                <c:pt idx="1964">
                  <c:v>4.2940253967430237</c:v>
                </c:pt>
                <c:pt idx="1965">
                  <c:v>8.1654932406140404</c:v>
                </c:pt>
                <c:pt idx="1966">
                  <c:v>-15.284063357286129</c:v>
                </c:pt>
                <c:pt idx="1967">
                  <c:v>-50.755351073006295</c:v>
                </c:pt>
                <c:pt idx="1968">
                  <c:v>-58.93470917454141</c:v>
                </c:pt>
                <c:pt idx="1969">
                  <c:v>-57.455949623199899</c:v>
                </c:pt>
                <c:pt idx="1970">
                  <c:v>-19.05623763238296</c:v>
                </c:pt>
                <c:pt idx="1971">
                  <c:v>-7.9484552557509858</c:v>
                </c:pt>
                <c:pt idx="1972">
                  <c:v>7.973838533526191</c:v>
                </c:pt>
                <c:pt idx="1973">
                  <c:v>24.693701753646536</c:v>
                </c:pt>
                <c:pt idx="1974">
                  <c:v>27.767600166674384</c:v>
                </c:pt>
                <c:pt idx="1975">
                  <c:v>22.010045185254953</c:v>
                </c:pt>
                <c:pt idx="1976">
                  <c:v>25.881513029125969</c:v>
                </c:pt>
                <c:pt idx="1977">
                  <c:v>1.6343870003826311</c:v>
                </c:pt>
                <c:pt idx="1978">
                  <c:v>-12.157051944640898</c:v>
                </c:pt>
                <c:pt idx="1979">
                  <c:v>-9.0831535316130498</c:v>
                </c:pt>
                <c:pt idx="1980">
                  <c:v>-13.245569651346145</c:v>
                </c:pt>
                <c:pt idx="1981">
                  <c:v>-27.834578027212842</c:v>
                </c:pt>
                <c:pt idx="1982">
                  <c:v>-28.777621595987057</c:v>
                </c:pt>
                <c:pt idx="1983">
                  <c:v>-37.754549128365355</c:v>
                </c:pt>
                <c:pt idx="1984">
                  <c:v>-33.883081284494338</c:v>
                </c:pt>
                <c:pt idx="1985">
                  <c:v>-44.455147678558987</c:v>
                </c:pt>
                <c:pt idx="1986">
                  <c:v>-34.174029560356416</c:v>
                </c:pt>
                <c:pt idx="1987">
                  <c:v>-36.712211990816954</c:v>
                </c:pt>
                <c:pt idx="1988">
                  <c:v>-37.655255559591161</c:v>
                </c:pt>
                <c:pt idx="1989">
                  <c:v>-23.357195459586535</c:v>
                </c:pt>
                <c:pt idx="1990">
                  <c:v>-20.28329704655868</c:v>
                </c:pt>
                <c:pt idx="1991">
                  <c:v>-38.889247404227419</c:v>
                </c:pt>
                <c:pt idx="1992">
                  <c:v>-59.11943145116873</c:v>
                </c:pt>
                <c:pt idx="1993">
                  <c:v>-68.893928414390203</c:v>
                </c:pt>
                <c:pt idx="1994">
                  <c:v>-98.753135286621941</c:v>
                </c:pt>
                <c:pt idx="1995">
                  <c:v>-106.10582912972772</c:v>
                </c:pt>
                <c:pt idx="1996">
                  <c:v>-131.15052458931424</c:v>
                </c:pt>
                <c:pt idx="1997">
                  <c:v>-137.70564900157683</c:v>
                </c:pt>
                <c:pt idx="1998">
                  <c:v>-160.32854134104761</c:v>
                </c:pt>
                <c:pt idx="1999">
                  <c:v>-180.52963056040272</c:v>
                </c:pt>
                <c:pt idx="2000">
                  <c:v>-196.74287262554193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5848"/>
        <c:axId val="452947024"/>
      </c:scatterChart>
      <c:valAx>
        <c:axId val="45294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2947024"/>
        <c:crosses val="autoZero"/>
        <c:crossBetween val="midCat"/>
      </c:valAx>
      <c:valAx>
        <c:axId val="4529470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452945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Variazione della concentrazione di radiocarbonio</a:t>
            </a:r>
            <a:r>
              <a:rPr lang="it-IT" baseline="0"/>
              <a:t> </a:t>
            </a:r>
            <a:r>
              <a:rPr lang="it-IT"/>
              <a:t>nell'atmosfera</a:t>
            </a:r>
          </a:p>
        </c:rich>
      </c:tx>
      <c:layout>
        <c:manualLayout>
          <c:xMode val="edge"/>
          <c:yMode val="edge"/>
          <c:x val="0.26476139100792384"/>
          <c:y val="0.1441392658684375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0662494297154506E-2"/>
          <c:y val="0.10545326066771203"/>
          <c:w val="0.88187730429052624"/>
          <c:h val="0.78405888474730856"/>
        </c:manualLayout>
      </c:layout>
      <c:scatterChart>
        <c:scatterStyle val="smoothMarker"/>
        <c:varyColors val="0"/>
        <c:ser>
          <c:idx val="0"/>
          <c:order val="1"/>
          <c:spPr>
            <a:ln>
              <a:noFill/>
            </a:ln>
          </c:spPr>
          <c:marker>
            <c:symbol val="none"/>
          </c:marker>
          <c:xVal>
            <c:numRef>
              <c:f>'dati calibrazione'!$A$1712:$A$3302</c:f>
              <c:numCache>
                <c:formatCode>General</c:formatCode>
                <c:ptCount val="1591"/>
                <c:pt idx="0">
                  <c:v>7950</c:v>
                </c:pt>
                <c:pt idx="1">
                  <c:v>7945</c:v>
                </c:pt>
                <c:pt idx="2">
                  <c:v>7940</c:v>
                </c:pt>
                <c:pt idx="3">
                  <c:v>7935</c:v>
                </c:pt>
                <c:pt idx="4">
                  <c:v>7930</c:v>
                </c:pt>
                <c:pt idx="5">
                  <c:v>7925</c:v>
                </c:pt>
                <c:pt idx="6">
                  <c:v>7920</c:v>
                </c:pt>
                <c:pt idx="7">
                  <c:v>7915</c:v>
                </c:pt>
                <c:pt idx="8">
                  <c:v>7910</c:v>
                </c:pt>
                <c:pt idx="9">
                  <c:v>7905</c:v>
                </c:pt>
                <c:pt idx="10">
                  <c:v>7900</c:v>
                </c:pt>
                <c:pt idx="11">
                  <c:v>7895</c:v>
                </c:pt>
                <c:pt idx="12">
                  <c:v>7890</c:v>
                </c:pt>
                <c:pt idx="13">
                  <c:v>7885</c:v>
                </c:pt>
                <c:pt idx="14">
                  <c:v>7880</c:v>
                </c:pt>
                <c:pt idx="15">
                  <c:v>7875</c:v>
                </c:pt>
                <c:pt idx="16">
                  <c:v>7870</c:v>
                </c:pt>
                <c:pt idx="17">
                  <c:v>7865</c:v>
                </c:pt>
                <c:pt idx="18">
                  <c:v>7860</c:v>
                </c:pt>
                <c:pt idx="19">
                  <c:v>7855</c:v>
                </c:pt>
                <c:pt idx="20">
                  <c:v>7850</c:v>
                </c:pt>
                <c:pt idx="21">
                  <c:v>7845</c:v>
                </c:pt>
                <c:pt idx="22">
                  <c:v>7840</c:v>
                </c:pt>
                <c:pt idx="23">
                  <c:v>7835</c:v>
                </c:pt>
                <c:pt idx="24">
                  <c:v>7830</c:v>
                </c:pt>
                <c:pt idx="25">
                  <c:v>7825</c:v>
                </c:pt>
                <c:pt idx="26">
                  <c:v>7820</c:v>
                </c:pt>
                <c:pt idx="27">
                  <c:v>7815</c:v>
                </c:pt>
                <c:pt idx="28">
                  <c:v>7810</c:v>
                </c:pt>
                <c:pt idx="29">
                  <c:v>7805</c:v>
                </c:pt>
                <c:pt idx="30">
                  <c:v>7800</c:v>
                </c:pt>
                <c:pt idx="31">
                  <c:v>7795</c:v>
                </c:pt>
                <c:pt idx="32">
                  <c:v>7790</c:v>
                </c:pt>
                <c:pt idx="33">
                  <c:v>7785</c:v>
                </c:pt>
                <c:pt idx="34">
                  <c:v>7780</c:v>
                </c:pt>
                <c:pt idx="35">
                  <c:v>7775</c:v>
                </c:pt>
                <c:pt idx="36">
                  <c:v>7770</c:v>
                </c:pt>
                <c:pt idx="37">
                  <c:v>7765</c:v>
                </c:pt>
                <c:pt idx="38">
                  <c:v>7760</c:v>
                </c:pt>
                <c:pt idx="39">
                  <c:v>7755</c:v>
                </c:pt>
                <c:pt idx="40">
                  <c:v>7750</c:v>
                </c:pt>
                <c:pt idx="41">
                  <c:v>7745</c:v>
                </c:pt>
                <c:pt idx="42">
                  <c:v>7740</c:v>
                </c:pt>
                <c:pt idx="43">
                  <c:v>7735</c:v>
                </c:pt>
                <c:pt idx="44">
                  <c:v>7730</c:v>
                </c:pt>
                <c:pt idx="45">
                  <c:v>7725</c:v>
                </c:pt>
                <c:pt idx="46">
                  <c:v>7720</c:v>
                </c:pt>
                <c:pt idx="47">
                  <c:v>7715</c:v>
                </c:pt>
                <c:pt idx="48">
                  <c:v>7710</c:v>
                </c:pt>
                <c:pt idx="49">
                  <c:v>7705</c:v>
                </c:pt>
                <c:pt idx="50">
                  <c:v>7700</c:v>
                </c:pt>
                <c:pt idx="51">
                  <c:v>7695</c:v>
                </c:pt>
                <c:pt idx="52">
                  <c:v>7690</c:v>
                </c:pt>
                <c:pt idx="53">
                  <c:v>7685</c:v>
                </c:pt>
                <c:pt idx="54">
                  <c:v>7680</c:v>
                </c:pt>
                <c:pt idx="55">
                  <c:v>7675</c:v>
                </c:pt>
                <c:pt idx="56">
                  <c:v>7670</c:v>
                </c:pt>
                <c:pt idx="57">
                  <c:v>7665</c:v>
                </c:pt>
                <c:pt idx="58">
                  <c:v>7660</c:v>
                </c:pt>
                <c:pt idx="59">
                  <c:v>7655</c:v>
                </c:pt>
                <c:pt idx="60">
                  <c:v>7650</c:v>
                </c:pt>
                <c:pt idx="61">
                  <c:v>7645</c:v>
                </c:pt>
                <c:pt idx="62">
                  <c:v>7640</c:v>
                </c:pt>
                <c:pt idx="63">
                  <c:v>7635</c:v>
                </c:pt>
                <c:pt idx="64">
                  <c:v>7630</c:v>
                </c:pt>
                <c:pt idx="65">
                  <c:v>7625</c:v>
                </c:pt>
                <c:pt idx="66">
                  <c:v>7620</c:v>
                </c:pt>
                <c:pt idx="67">
                  <c:v>7615</c:v>
                </c:pt>
                <c:pt idx="68">
                  <c:v>7610</c:v>
                </c:pt>
                <c:pt idx="69">
                  <c:v>7605</c:v>
                </c:pt>
                <c:pt idx="70">
                  <c:v>7600</c:v>
                </c:pt>
                <c:pt idx="71">
                  <c:v>7595</c:v>
                </c:pt>
                <c:pt idx="72">
                  <c:v>7590</c:v>
                </c:pt>
                <c:pt idx="73">
                  <c:v>7585</c:v>
                </c:pt>
                <c:pt idx="74">
                  <c:v>7580</c:v>
                </c:pt>
                <c:pt idx="75">
                  <c:v>7575</c:v>
                </c:pt>
                <c:pt idx="76">
                  <c:v>7570</c:v>
                </c:pt>
                <c:pt idx="77">
                  <c:v>7565</c:v>
                </c:pt>
                <c:pt idx="78">
                  <c:v>7560</c:v>
                </c:pt>
                <c:pt idx="79">
                  <c:v>7555</c:v>
                </c:pt>
                <c:pt idx="80">
                  <c:v>7550</c:v>
                </c:pt>
                <c:pt idx="81">
                  <c:v>7545</c:v>
                </c:pt>
                <c:pt idx="82">
                  <c:v>7540</c:v>
                </c:pt>
                <c:pt idx="83">
                  <c:v>7535</c:v>
                </c:pt>
                <c:pt idx="84">
                  <c:v>7530</c:v>
                </c:pt>
                <c:pt idx="85">
                  <c:v>7525</c:v>
                </c:pt>
                <c:pt idx="86">
                  <c:v>7520</c:v>
                </c:pt>
                <c:pt idx="87">
                  <c:v>7515</c:v>
                </c:pt>
                <c:pt idx="88">
                  <c:v>7510</c:v>
                </c:pt>
                <c:pt idx="89">
                  <c:v>7505</c:v>
                </c:pt>
                <c:pt idx="90">
                  <c:v>7500</c:v>
                </c:pt>
                <c:pt idx="91">
                  <c:v>7495</c:v>
                </c:pt>
                <c:pt idx="92">
                  <c:v>7490</c:v>
                </c:pt>
                <c:pt idx="93">
                  <c:v>7485</c:v>
                </c:pt>
                <c:pt idx="94">
                  <c:v>7480</c:v>
                </c:pt>
                <c:pt idx="95">
                  <c:v>7475</c:v>
                </c:pt>
                <c:pt idx="96">
                  <c:v>7470</c:v>
                </c:pt>
                <c:pt idx="97">
                  <c:v>7465</c:v>
                </c:pt>
                <c:pt idx="98">
                  <c:v>7460</c:v>
                </c:pt>
                <c:pt idx="99">
                  <c:v>7455</c:v>
                </c:pt>
                <c:pt idx="100">
                  <c:v>7450</c:v>
                </c:pt>
                <c:pt idx="101">
                  <c:v>7445</c:v>
                </c:pt>
                <c:pt idx="102">
                  <c:v>7440</c:v>
                </c:pt>
                <c:pt idx="103">
                  <c:v>7435</c:v>
                </c:pt>
                <c:pt idx="104">
                  <c:v>7430</c:v>
                </c:pt>
                <c:pt idx="105">
                  <c:v>7425</c:v>
                </c:pt>
                <c:pt idx="106">
                  <c:v>7420</c:v>
                </c:pt>
                <c:pt idx="107">
                  <c:v>7415</c:v>
                </c:pt>
                <c:pt idx="108">
                  <c:v>7410</c:v>
                </c:pt>
                <c:pt idx="109">
                  <c:v>7405</c:v>
                </c:pt>
                <c:pt idx="110">
                  <c:v>7400</c:v>
                </c:pt>
                <c:pt idx="111">
                  <c:v>7395</c:v>
                </c:pt>
                <c:pt idx="112">
                  <c:v>7390</c:v>
                </c:pt>
                <c:pt idx="113">
                  <c:v>7385</c:v>
                </c:pt>
                <c:pt idx="114">
                  <c:v>7380</c:v>
                </c:pt>
                <c:pt idx="115">
                  <c:v>7375</c:v>
                </c:pt>
                <c:pt idx="116">
                  <c:v>7370</c:v>
                </c:pt>
                <c:pt idx="117">
                  <c:v>7365</c:v>
                </c:pt>
                <c:pt idx="118">
                  <c:v>7360</c:v>
                </c:pt>
                <c:pt idx="119">
                  <c:v>7355</c:v>
                </c:pt>
                <c:pt idx="120">
                  <c:v>7350</c:v>
                </c:pt>
                <c:pt idx="121">
                  <c:v>7345</c:v>
                </c:pt>
                <c:pt idx="122">
                  <c:v>7340</c:v>
                </c:pt>
                <c:pt idx="123">
                  <c:v>7335</c:v>
                </c:pt>
                <c:pt idx="124">
                  <c:v>7330</c:v>
                </c:pt>
                <c:pt idx="125">
                  <c:v>7325</c:v>
                </c:pt>
                <c:pt idx="126">
                  <c:v>7320</c:v>
                </c:pt>
                <c:pt idx="127">
                  <c:v>7315</c:v>
                </c:pt>
                <c:pt idx="128">
                  <c:v>7310</c:v>
                </c:pt>
                <c:pt idx="129">
                  <c:v>7305</c:v>
                </c:pt>
                <c:pt idx="130">
                  <c:v>7300</c:v>
                </c:pt>
                <c:pt idx="131">
                  <c:v>7295</c:v>
                </c:pt>
                <c:pt idx="132">
                  <c:v>7290</c:v>
                </c:pt>
                <c:pt idx="133">
                  <c:v>7285</c:v>
                </c:pt>
                <c:pt idx="134">
                  <c:v>7280</c:v>
                </c:pt>
                <c:pt idx="135">
                  <c:v>7275</c:v>
                </c:pt>
                <c:pt idx="136">
                  <c:v>7270</c:v>
                </c:pt>
                <c:pt idx="137">
                  <c:v>7265</c:v>
                </c:pt>
                <c:pt idx="138">
                  <c:v>7260</c:v>
                </c:pt>
                <c:pt idx="139">
                  <c:v>7255</c:v>
                </c:pt>
                <c:pt idx="140">
                  <c:v>7250</c:v>
                </c:pt>
                <c:pt idx="141">
                  <c:v>7245</c:v>
                </c:pt>
                <c:pt idx="142">
                  <c:v>7240</c:v>
                </c:pt>
                <c:pt idx="143">
                  <c:v>7235</c:v>
                </c:pt>
                <c:pt idx="144">
                  <c:v>7230</c:v>
                </c:pt>
                <c:pt idx="145">
                  <c:v>7225</c:v>
                </c:pt>
                <c:pt idx="146">
                  <c:v>7220</c:v>
                </c:pt>
                <c:pt idx="147">
                  <c:v>7215</c:v>
                </c:pt>
                <c:pt idx="148">
                  <c:v>7210</c:v>
                </c:pt>
                <c:pt idx="149">
                  <c:v>7205</c:v>
                </c:pt>
                <c:pt idx="150">
                  <c:v>7200</c:v>
                </c:pt>
                <c:pt idx="151">
                  <c:v>7195</c:v>
                </c:pt>
                <c:pt idx="152">
                  <c:v>7190</c:v>
                </c:pt>
                <c:pt idx="153">
                  <c:v>7185</c:v>
                </c:pt>
                <c:pt idx="154">
                  <c:v>7180</c:v>
                </c:pt>
                <c:pt idx="155">
                  <c:v>7175</c:v>
                </c:pt>
                <c:pt idx="156">
                  <c:v>7170</c:v>
                </c:pt>
                <c:pt idx="157">
                  <c:v>7165</c:v>
                </c:pt>
                <c:pt idx="158">
                  <c:v>7160</c:v>
                </c:pt>
                <c:pt idx="159">
                  <c:v>7155</c:v>
                </c:pt>
                <c:pt idx="160">
                  <c:v>7150</c:v>
                </c:pt>
                <c:pt idx="161">
                  <c:v>7145</c:v>
                </c:pt>
                <c:pt idx="162">
                  <c:v>7140</c:v>
                </c:pt>
                <c:pt idx="163">
                  <c:v>7135</c:v>
                </c:pt>
                <c:pt idx="164">
                  <c:v>7130</c:v>
                </c:pt>
                <c:pt idx="165">
                  <c:v>7125</c:v>
                </c:pt>
                <c:pt idx="166">
                  <c:v>7120</c:v>
                </c:pt>
                <c:pt idx="167">
                  <c:v>7115</c:v>
                </c:pt>
                <c:pt idx="168">
                  <c:v>7110</c:v>
                </c:pt>
                <c:pt idx="169">
                  <c:v>7105</c:v>
                </c:pt>
                <c:pt idx="170">
                  <c:v>7100</c:v>
                </c:pt>
                <c:pt idx="171">
                  <c:v>7095</c:v>
                </c:pt>
                <c:pt idx="172">
                  <c:v>7090</c:v>
                </c:pt>
                <c:pt idx="173">
                  <c:v>7085</c:v>
                </c:pt>
                <c:pt idx="174">
                  <c:v>7080</c:v>
                </c:pt>
                <c:pt idx="175">
                  <c:v>7075</c:v>
                </c:pt>
                <c:pt idx="176">
                  <c:v>7070</c:v>
                </c:pt>
                <c:pt idx="177">
                  <c:v>7065</c:v>
                </c:pt>
                <c:pt idx="178">
                  <c:v>7060</c:v>
                </c:pt>
                <c:pt idx="179">
                  <c:v>7055</c:v>
                </c:pt>
                <c:pt idx="180">
                  <c:v>7050</c:v>
                </c:pt>
                <c:pt idx="181">
                  <c:v>7045</c:v>
                </c:pt>
                <c:pt idx="182">
                  <c:v>7040</c:v>
                </c:pt>
                <c:pt idx="183">
                  <c:v>7035</c:v>
                </c:pt>
                <c:pt idx="184">
                  <c:v>7030</c:v>
                </c:pt>
                <c:pt idx="185">
                  <c:v>7025</c:v>
                </c:pt>
                <c:pt idx="186">
                  <c:v>7020</c:v>
                </c:pt>
                <c:pt idx="187">
                  <c:v>7015</c:v>
                </c:pt>
                <c:pt idx="188">
                  <c:v>7010</c:v>
                </c:pt>
                <c:pt idx="189">
                  <c:v>7005</c:v>
                </c:pt>
                <c:pt idx="190">
                  <c:v>7000</c:v>
                </c:pt>
                <c:pt idx="191">
                  <c:v>6995</c:v>
                </c:pt>
                <c:pt idx="192">
                  <c:v>6990</c:v>
                </c:pt>
                <c:pt idx="193">
                  <c:v>6985</c:v>
                </c:pt>
                <c:pt idx="194">
                  <c:v>6980</c:v>
                </c:pt>
                <c:pt idx="195">
                  <c:v>6975</c:v>
                </c:pt>
                <c:pt idx="196">
                  <c:v>6970</c:v>
                </c:pt>
                <c:pt idx="197">
                  <c:v>6965</c:v>
                </c:pt>
                <c:pt idx="198">
                  <c:v>6960</c:v>
                </c:pt>
                <c:pt idx="199">
                  <c:v>6955</c:v>
                </c:pt>
                <c:pt idx="200">
                  <c:v>6950</c:v>
                </c:pt>
                <c:pt idx="201">
                  <c:v>6945</c:v>
                </c:pt>
                <c:pt idx="202">
                  <c:v>6940</c:v>
                </c:pt>
                <c:pt idx="203">
                  <c:v>6935</c:v>
                </c:pt>
                <c:pt idx="204">
                  <c:v>6930</c:v>
                </c:pt>
                <c:pt idx="205">
                  <c:v>6925</c:v>
                </c:pt>
                <c:pt idx="206">
                  <c:v>6920</c:v>
                </c:pt>
                <c:pt idx="207">
                  <c:v>6915</c:v>
                </c:pt>
                <c:pt idx="208">
                  <c:v>6910</c:v>
                </c:pt>
                <c:pt idx="209">
                  <c:v>6905</c:v>
                </c:pt>
                <c:pt idx="210">
                  <c:v>6900</c:v>
                </c:pt>
                <c:pt idx="211">
                  <c:v>6895</c:v>
                </c:pt>
                <c:pt idx="212">
                  <c:v>6890</c:v>
                </c:pt>
                <c:pt idx="213">
                  <c:v>6885</c:v>
                </c:pt>
                <c:pt idx="214">
                  <c:v>6880</c:v>
                </c:pt>
                <c:pt idx="215">
                  <c:v>6875</c:v>
                </c:pt>
                <c:pt idx="216">
                  <c:v>6870</c:v>
                </c:pt>
                <c:pt idx="217">
                  <c:v>6865</c:v>
                </c:pt>
                <c:pt idx="218">
                  <c:v>6860</c:v>
                </c:pt>
                <c:pt idx="219">
                  <c:v>6855</c:v>
                </c:pt>
                <c:pt idx="220">
                  <c:v>6850</c:v>
                </c:pt>
                <c:pt idx="221">
                  <c:v>6845</c:v>
                </c:pt>
                <c:pt idx="222">
                  <c:v>6840</c:v>
                </c:pt>
                <c:pt idx="223">
                  <c:v>6835</c:v>
                </c:pt>
                <c:pt idx="224">
                  <c:v>6830</c:v>
                </c:pt>
                <c:pt idx="225">
                  <c:v>6825</c:v>
                </c:pt>
                <c:pt idx="226">
                  <c:v>6820</c:v>
                </c:pt>
                <c:pt idx="227">
                  <c:v>6815</c:v>
                </c:pt>
                <c:pt idx="228">
                  <c:v>6810</c:v>
                </c:pt>
                <c:pt idx="229">
                  <c:v>6805</c:v>
                </c:pt>
                <c:pt idx="230">
                  <c:v>6800</c:v>
                </c:pt>
                <c:pt idx="231">
                  <c:v>6795</c:v>
                </c:pt>
                <c:pt idx="232">
                  <c:v>6790</c:v>
                </c:pt>
                <c:pt idx="233">
                  <c:v>6785</c:v>
                </c:pt>
                <c:pt idx="234">
                  <c:v>6780</c:v>
                </c:pt>
                <c:pt idx="235">
                  <c:v>6775</c:v>
                </c:pt>
                <c:pt idx="236">
                  <c:v>6770</c:v>
                </c:pt>
                <c:pt idx="237">
                  <c:v>6765</c:v>
                </c:pt>
                <c:pt idx="238">
                  <c:v>6760</c:v>
                </c:pt>
                <c:pt idx="239">
                  <c:v>6755</c:v>
                </c:pt>
                <c:pt idx="240">
                  <c:v>6750</c:v>
                </c:pt>
                <c:pt idx="241">
                  <c:v>6745</c:v>
                </c:pt>
                <c:pt idx="242">
                  <c:v>6740</c:v>
                </c:pt>
                <c:pt idx="243">
                  <c:v>6735</c:v>
                </c:pt>
                <c:pt idx="244">
                  <c:v>6730</c:v>
                </c:pt>
                <c:pt idx="245">
                  <c:v>6725</c:v>
                </c:pt>
                <c:pt idx="246">
                  <c:v>6720</c:v>
                </c:pt>
                <c:pt idx="247">
                  <c:v>6715</c:v>
                </c:pt>
                <c:pt idx="248">
                  <c:v>6710</c:v>
                </c:pt>
                <c:pt idx="249">
                  <c:v>6705</c:v>
                </c:pt>
                <c:pt idx="250">
                  <c:v>6700</c:v>
                </c:pt>
                <c:pt idx="251">
                  <c:v>6695</c:v>
                </c:pt>
                <c:pt idx="252">
                  <c:v>6690</c:v>
                </c:pt>
                <c:pt idx="253">
                  <c:v>6685</c:v>
                </c:pt>
                <c:pt idx="254">
                  <c:v>6680</c:v>
                </c:pt>
                <c:pt idx="255">
                  <c:v>6675</c:v>
                </c:pt>
                <c:pt idx="256">
                  <c:v>6670</c:v>
                </c:pt>
                <c:pt idx="257">
                  <c:v>6665</c:v>
                </c:pt>
                <c:pt idx="258">
                  <c:v>6660</c:v>
                </c:pt>
                <c:pt idx="259">
                  <c:v>6655</c:v>
                </c:pt>
                <c:pt idx="260">
                  <c:v>6650</c:v>
                </c:pt>
                <c:pt idx="261">
                  <c:v>6645</c:v>
                </c:pt>
                <c:pt idx="262">
                  <c:v>6640</c:v>
                </c:pt>
                <c:pt idx="263">
                  <c:v>6635</c:v>
                </c:pt>
                <c:pt idx="264">
                  <c:v>6630</c:v>
                </c:pt>
                <c:pt idx="265">
                  <c:v>6625</c:v>
                </c:pt>
                <c:pt idx="266">
                  <c:v>6620</c:v>
                </c:pt>
                <c:pt idx="267">
                  <c:v>6615</c:v>
                </c:pt>
                <c:pt idx="268">
                  <c:v>6610</c:v>
                </c:pt>
                <c:pt idx="269">
                  <c:v>6605</c:v>
                </c:pt>
                <c:pt idx="270">
                  <c:v>6600</c:v>
                </c:pt>
                <c:pt idx="271">
                  <c:v>6595</c:v>
                </c:pt>
                <c:pt idx="272">
                  <c:v>6590</c:v>
                </c:pt>
                <c:pt idx="273">
                  <c:v>6585</c:v>
                </c:pt>
                <c:pt idx="274">
                  <c:v>6580</c:v>
                </c:pt>
                <c:pt idx="275">
                  <c:v>6575</c:v>
                </c:pt>
                <c:pt idx="276">
                  <c:v>6570</c:v>
                </c:pt>
                <c:pt idx="277">
                  <c:v>6565</c:v>
                </c:pt>
                <c:pt idx="278">
                  <c:v>6560</c:v>
                </c:pt>
                <c:pt idx="279">
                  <c:v>6555</c:v>
                </c:pt>
                <c:pt idx="280">
                  <c:v>6550</c:v>
                </c:pt>
                <c:pt idx="281">
                  <c:v>6545</c:v>
                </c:pt>
                <c:pt idx="282">
                  <c:v>6540</c:v>
                </c:pt>
                <c:pt idx="283">
                  <c:v>6535</c:v>
                </c:pt>
                <c:pt idx="284">
                  <c:v>6530</c:v>
                </c:pt>
                <c:pt idx="285">
                  <c:v>6525</c:v>
                </c:pt>
                <c:pt idx="286">
                  <c:v>6520</c:v>
                </c:pt>
                <c:pt idx="287">
                  <c:v>6515</c:v>
                </c:pt>
                <c:pt idx="288">
                  <c:v>6510</c:v>
                </c:pt>
                <c:pt idx="289">
                  <c:v>6505</c:v>
                </c:pt>
                <c:pt idx="290">
                  <c:v>6500</c:v>
                </c:pt>
                <c:pt idx="291">
                  <c:v>6495</c:v>
                </c:pt>
                <c:pt idx="292">
                  <c:v>6490</c:v>
                </c:pt>
                <c:pt idx="293">
                  <c:v>6485</c:v>
                </c:pt>
                <c:pt idx="294">
                  <c:v>6480</c:v>
                </c:pt>
                <c:pt idx="295">
                  <c:v>6475</c:v>
                </c:pt>
                <c:pt idx="296">
                  <c:v>6470</c:v>
                </c:pt>
                <c:pt idx="297">
                  <c:v>6465</c:v>
                </c:pt>
                <c:pt idx="298">
                  <c:v>6460</c:v>
                </c:pt>
                <c:pt idx="299">
                  <c:v>6455</c:v>
                </c:pt>
                <c:pt idx="300">
                  <c:v>6450</c:v>
                </c:pt>
                <c:pt idx="301">
                  <c:v>6445</c:v>
                </c:pt>
                <c:pt idx="302">
                  <c:v>6440</c:v>
                </c:pt>
                <c:pt idx="303">
                  <c:v>6435</c:v>
                </c:pt>
                <c:pt idx="304">
                  <c:v>6430</c:v>
                </c:pt>
                <c:pt idx="305">
                  <c:v>6425</c:v>
                </c:pt>
                <c:pt idx="306">
                  <c:v>6420</c:v>
                </c:pt>
                <c:pt idx="307">
                  <c:v>6415</c:v>
                </c:pt>
                <c:pt idx="308">
                  <c:v>6410</c:v>
                </c:pt>
                <c:pt idx="309">
                  <c:v>6405</c:v>
                </c:pt>
                <c:pt idx="310">
                  <c:v>6400</c:v>
                </c:pt>
                <c:pt idx="311">
                  <c:v>6395</c:v>
                </c:pt>
                <c:pt idx="312">
                  <c:v>6390</c:v>
                </c:pt>
                <c:pt idx="313">
                  <c:v>6385</c:v>
                </c:pt>
                <c:pt idx="314">
                  <c:v>6380</c:v>
                </c:pt>
                <c:pt idx="315">
                  <c:v>6375</c:v>
                </c:pt>
                <c:pt idx="316">
                  <c:v>6370</c:v>
                </c:pt>
                <c:pt idx="317">
                  <c:v>6365</c:v>
                </c:pt>
                <c:pt idx="318">
                  <c:v>6360</c:v>
                </c:pt>
                <c:pt idx="319">
                  <c:v>6355</c:v>
                </c:pt>
                <c:pt idx="320">
                  <c:v>6350</c:v>
                </c:pt>
                <c:pt idx="321">
                  <c:v>6345</c:v>
                </c:pt>
                <c:pt idx="322">
                  <c:v>6340</c:v>
                </c:pt>
                <c:pt idx="323">
                  <c:v>6335</c:v>
                </c:pt>
                <c:pt idx="324">
                  <c:v>6330</c:v>
                </c:pt>
                <c:pt idx="325">
                  <c:v>6325</c:v>
                </c:pt>
                <c:pt idx="326">
                  <c:v>6320</c:v>
                </c:pt>
                <c:pt idx="327">
                  <c:v>6315</c:v>
                </c:pt>
                <c:pt idx="328">
                  <c:v>6310</c:v>
                </c:pt>
                <c:pt idx="329">
                  <c:v>6305</c:v>
                </c:pt>
                <c:pt idx="330">
                  <c:v>6300</c:v>
                </c:pt>
                <c:pt idx="331">
                  <c:v>6295</c:v>
                </c:pt>
                <c:pt idx="332">
                  <c:v>6290</c:v>
                </c:pt>
                <c:pt idx="333">
                  <c:v>6285</c:v>
                </c:pt>
                <c:pt idx="334">
                  <c:v>6280</c:v>
                </c:pt>
                <c:pt idx="335">
                  <c:v>6275</c:v>
                </c:pt>
                <c:pt idx="336">
                  <c:v>6270</c:v>
                </c:pt>
                <c:pt idx="337">
                  <c:v>6265</c:v>
                </c:pt>
                <c:pt idx="338">
                  <c:v>6260</c:v>
                </c:pt>
                <c:pt idx="339">
                  <c:v>6255</c:v>
                </c:pt>
                <c:pt idx="340">
                  <c:v>6250</c:v>
                </c:pt>
                <c:pt idx="341">
                  <c:v>6245</c:v>
                </c:pt>
                <c:pt idx="342">
                  <c:v>6240</c:v>
                </c:pt>
                <c:pt idx="343">
                  <c:v>6235</c:v>
                </c:pt>
                <c:pt idx="344">
                  <c:v>6230</c:v>
                </c:pt>
                <c:pt idx="345">
                  <c:v>6225</c:v>
                </c:pt>
                <c:pt idx="346">
                  <c:v>6220</c:v>
                </c:pt>
                <c:pt idx="347">
                  <c:v>6215</c:v>
                </c:pt>
                <c:pt idx="348">
                  <c:v>6210</c:v>
                </c:pt>
                <c:pt idx="349">
                  <c:v>6205</c:v>
                </c:pt>
                <c:pt idx="350">
                  <c:v>6200</c:v>
                </c:pt>
                <c:pt idx="351">
                  <c:v>6195</c:v>
                </c:pt>
                <c:pt idx="352">
                  <c:v>6190</c:v>
                </c:pt>
                <c:pt idx="353">
                  <c:v>6185</c:v>
                </c:pt>
                <c:pt idx="354">
                  <c:v>6180</c:v>
                </c:pt>
                <c:pt idx="355">
                  <c:v>6175</c:v>
                </c:pt>
                <c:pt idx="356">
                  <c:v>6170</c:v>
                </c:pt>
                <c:pt idx="357">
                  <c:v>6165</c:v>
                </c:pt>
                <c:pt idx="358">
                  <c:v>6160</c:v>
                </c:pt>
                <c:pt idx="359">
                  <c:v>6155</c:v>
                </c:pt>
                <c:pt idx="360">
                  <c:v>6150</c:v>
                </c:pt>
                <c:pt idx="361">
                  <c:v>6145</c:v>
                </c:pt>
                <c:pt idx="362">
                  <c:v>6140</c:v>
                </c:pt>
                <c:pt idx="363">
                  <c:v>6135</c:v>
                </c:pt>
                <c:pt idx="364">
                  <c:v>6130</c:v>
                </c:pt>
                <c:pt idx="365">
                  <c:v>6125</c:v>
                </c:pt>
                <c:pt idx="366">
                  <c:v>6120</c:v>
                </c:pt>
                <c:pt idx="367">
                  <c:v>6115</c:v>
                </c:pt>
                <c:pt idx="368">
                  <c:v>6110</c:v>
                </c:pt>
                <c:pt idx="369">
                  <c:v>6105</c:v>
                </c:pt>
                <c:pt idx="370">
                  <c:v>6100</c:v>
                </c:pt>
                <c:pt idx="371">
                  <c:v>6095</c:v>
                </c:pt>
                <c:pt idx="372">
                  <c:v>6090</c:v>
                </c:pt>
                <c:pt idx="373">
                  <c:v>6085</c:v>
                </c:pt>
                <c:pt idx="374">
                  <c:v>6080</c:v>
                </c:pt>
                <c:pt idx="375">
                  <c:v>6075</c:v>
                </c:pt>
                <c:pt idx="376">
                  <c:v>6070</c:v>
                </c:pt>
                <c:pt idx="377">
                  <c:v>6065</c:v>
                </c:pt>
                <c:pt idx="378">
                  <c:v>6060</c:v>
                </c:pt>
                <c:pt idx="379">
                  <c:v>6055</c:v>
                </c:pt>
                <c:pt idx="380">
                  <c:v>6050</c:v>
                </c:pt>
                <c:pt idx="381">
                  <c:v>6045</c:v>
                </c:pt>
                <c:pt idx="382">
                  <c:v>6040</c:v>
                </c:pt>
                <c:pt idx="383">
                  <c:v>6035</c:v>
                </c:pt>
                <c:pt idx="384">
                  <c:v>6030</c:v>
                </c:pt>
                <c:pt idx="385">
                  <c:v>6025</c:v>
                </c:pt>
                <c:pt idx="386">
                  <c:v>6020</c:v>
                </c:pt>
                <c:pt idx="387">
                  <c:v>6015</c:v>
                </c:pt>
                <c:pt idx="388">
                  <c:v>6010</c:v>
                </c:pt>
                <c:pt idx="389">
                  <c:v>6005</c:v>
                </c:pt>
                <c:pt idx="390">
                  <c:v>6000</c:v>
                </c:pt>
                <c:pt idx="391">
                  <c:v>5995</c:v>
                </c:pt>
                <c:pt idx="392">
                  <c:v>5990</c:v>
                </c:pt>
                <c:pt idx="393">
                  <c:v>5985</c:v>
                </c:pt>
                <c:pt idx="394">
                  <c:v>5980</c:v>
                </c:pt>
                <c:pt idx="395">
                  <c:v>5975</c:v>
                </c:pt>
                <c:pt idx="396">
                  <c:v>5970</c:v>
                </c:pt>
                <c:pt idx="397">
                  <c:v>5965</c:v>
                </c:pt>
                <c:pt idx="398">
                  <c:v>5960</c:v>
                </c:pt>
                <c:pt idx="399">
                  <c:v>5955</c:v>
                </c:pt>
                <c:pt idx="400">
                  <c:v>5950</c:v>
                </c:pt>
                <c:pt idx="401">
                  <c:v>5945</c:v>
                </c:pt>
                <c:pt idx="402">
                  <c:v>5940</c:v>
                </c:pt>
                <c:pt idx="403">
                  <c:v>5935</c:v>
                </c:pt>
                <c:pt idx="404">
                  <c:v>5930</c:v>
                </c:pt>
                <c:pt idx="405">
                  <c:v>5925</c:v>
                </c:pt>
                <c:pt idx="406">
                  <c:v>5920</c:v>
                </c:pt>
                <c:pt idx="407">
                  <c:v>5915</c:v>
                </c:pt>
                <c:pt idx="408">
                  <c:v>5910</c:v>
                </c:pt>
                <c:pt idx="409">
                  <c:v>5905</c:v>
                </c:pt>
                <c:pt idx="410">
                  <c:v>5900</c:v>
                </c:pt>
                <c:pt idx="411">
                  <c:v>5895</c:v>
                </c:pt>
                <c:pt idx="412">
                  <c:v>5890</c:v>
                </c:pt>
                <c:pt idx="413">
                  <c:v>5885</c:v>
                </c:pt>
                <c:pt idx="414">
                  <c:v>5880</c:v>
                </c:pt>
                <c:pt idx="415">
                  <c:v>5875</c:v>
                </c:pt>
                <c:pt idx="416">
                  <c:v>5870</c:v>
                </c:pt>
                <c:pt idx="417">
                  <c:v>5865</c:v>
                </c:pt>
                <c:pt idx="418">
                  <c:v>5860</c:v>
                </c:pt>
                <c:pt idx="419">
                  <c:v>5855</c:v>
                </c:pt>
                <c:pt idx="420">
                  <c:v>5850</c:v>
                </c:pt>
                <c:pt idx="421">
                  <c:v>5845</c:v>
                </c:pt>
                <c:pt idx="422">
                  <c:v>5840</c:v>
                </c:pt>
                <c:pt idx="423">
                  <c:v>5835</c:v>
                </c:pt>
                <c:pt idx="424">
                  <c:v>5830</c:v>
                </c:pt>
                <c:pt idx="425">
                  <c:v>5825</c:v>
                </c:pt>
                <c:pt idx="426">
                  <c:v>5820</c:v>
                </c:pt>
                <c:pt idx="427">
                  <c:v>5815</c:v>
                </c:pt>
                <c:pt idx="428">
                  <c:v>5810</c:v>
                </c:pt>
                <c:pt idx="429">
                  <c:v>5805</c:v>
                </c:pt>
                <c:pt idx="430">
                  <c:v>5800</c:v>
                </c:pt>
                <c:pt idx="431">
                  <c:v>5795</c:v>
                </c:pt>
                <c:pt idx="432">
                  <c:v>5790</c:v>
                </c:pt>
                <c:pt idx="433">
                  <c:v>5785</c:v>
                </c:pt>
                <c:pt idx="434">
                  <c:v>5780</c:v>
                </c:pt>
                <c:pt idx="435">
                  <c:v>5775</c:v>
                </c:pt>
                <c:pt idx="436">
                  <c:v>5770</c:v>
                </c:pt>
                <c:pt idx="437">
                  <c:v>5765</c:v>
                </c:pt>
                <c:pt idx="438">
                  <c:v>5760</c:v>
                </c:pt>
                <c:pt idx="439">
                  <c:v>5755</c:v>
                </c:pt>
                <c:pt idx="440">
                  <c:v>5750</c:v>
                </c:pt>
                <c:pt idx="441">
                  <c:v>5745</c:v>
                </c:pt>
                <c:pt idx="442">
                  <c:v>5740</c:v>
                </c:pt>
                <c:pt idx="443">
                  <c:v>5735</c:v>
                </c:pt>
                <c:pt idx="444">
                  <c:v>5730</c:v>
                </c:pt>
                <c:pt idx="445">
                  <c:v>5725</c:v>
                </c:pt>
                <c:pt idx="446">
                  <c:v>5720</c:v>
                </c:pt>
                <c:pt idx="447">
                  <c:v>5715</c:v>
                </c:pt>
                <c:pt idx="448">
                  <c:v>5710</c:v>
                </c:pt>
                <c:pt idx="449">
                  <c:v>5705</c:v>
                </c:pt>
                <c:pt idx="450">
                  <c:v>5700</c:v>
                </c:pt>
                <c:pt idx="451">
                  <c:v>5695</c:v>
                </c:pt>
                <c:pt idx="452">
                  <c:v>5690</c:v>
                </c:pt>
                <c:pt idx="453">
                  <c:v>5685</c:v>
                </c:pt>
                <c:pt idx="454">
                  <c:v>5680</c:v>
                </c:pt>
                <c:pt idx="455">
                  <c:v>5675</c:v>
                </c:pt>
                <c:pt idx="456">
                  <c:v>5670</c:v>
                </c:pt>
                <c:pt idx="457">
                  <c:v>5665</c:v>
                </c:pt>
                <c:pt idx="458">
                  <c:v>5660</c:v>
                </c:pt>
                <c:pt idx="459">
                  <c:v>5655</c:v>
                </c:pt>
                <c:pt idx="460">
                  <c:v>5650</c:v>
                </c:pt>
                <c:pt idx="461">
                  <c:v>5645</c:v>
                </c:pt>
                <c:pt idx="462">
                  <c:v>5640</c:v>
                </c:pt>
                <c:pt idx="463">
                  <c:v>5635</c:v>
                </c:pt>
                <c:pt idx="464">
                  <c:v>5630</c:v>
                </c:pt>
                <c:pt idx="465">
                  <c:v>5625</c:v>
                </c:pt>
                <c:pt idx="466">
                  <c:v>5620</c:v>
                </c:pt>
                <c:pt idx="467">
                  <c:v>5615</c:v>
                </c:pt>
                <c:pt idx="468">
                  <c:v>5610</c:v>
                </c:pt>
                <c:pt idx="469">
                  <c:v>5605</c:v>
                </c:pt>
                <c:pt idx="470">
                  <c:v>5600</c:v>
                </c:pt>
                <c:pt idx="471">
                  <c:v>5595</c:v>
                </c:pt>
                <c:pt idx="472">
                  <c:v>5590</c:v>
                </c:pt>
                <c:pt idx="473">
                  <c:v>5585</c:v>
                </c:pt>
                <c:pt idx="474">
                  <c:v>5580</c:v>
                </c:pt>
                <c:pt idx="475">
                  <c:v>5575</c:v>
                </c:pt>
                <c:pt idx="476">
                  <c:v>5570</c:v>
                </c:pt>
                <c:pt idx="477">
                  <c:v>5565</c:v>
                </c:pt>
                <c:pt idx="478">
                  <c:v>5560</c:v>
                </c:pt>
                <c:pt idx="479">
                  <c:v>5555</c:v>
                </c:pt>
                <c:pt idx="480">
                  <c:v>5550</c:v>
                </c:pt>
                <c:pt idx="481">
                  <c:v>5545</c:v>
                </c:pt>
                <c:pt idx="482">
                  <c:v>5540</c:v>
                </c:pt>
                <c:pt idx="483">
                  <c:v>5535</c:v>
                </c:pt>
                <c:pt idx="484">
                  <c:v>5530</c:v>
                </c:pt>
                <c:pt idx="485">
                  <c:v>5525</c:v>
                </c:pt>
                <c:pt idx="486">
                  <c:v>5520</c:v>
                </c:pt>
                <c:pt idx="487">
                  <c:v>5515</c:v>
                </c:pt>
                <c:pt idx="488">
                  <c:v>5510</c:v>
                </c:pt>
                <c:pt idx="489">
                  <c:v>5505</c:v>
                </c:pt>
                <c:pt idx="490">
                  <c:v>5500</c:v>
                </c:pt>
                <c:pt idx="491">
                  <c:v>5495</c:v>
                </c:pt>
                <c:pt idx="492">
                  <c:v>5490</c:v>
                </c:pt>
                <c:pt idx="493">
                  <c:v>5485</c:v>
                </c:pt>
                <c:pt idx="494">
                  <c:v>5480</c:v>
                </c:pt>
                <c:pt idx="495">
                  <c:v>5475</c:v>
                </c:pt>
                <c:pt idx="496">
                  <c:v>5470</c:v>
                </c:pt>
                <c:pt idx="497">
                  <c:v>5465</c:v>
                </c:pt>
                <c:pt idx="498">
                  <c:v>5460</c:v>
                </c:pt>
                <c:pt idx="499">
                  <c:v>5455</c:v>
                </c:pt>
                <c:pt idx="500">
                  <c:v>5450</c:v>
                </c:pt>
                <c:pt idx="501">
                  <c:v>5445</c:v>
                </c:pt>
                <c:pt idx="502">
                  <c:v>5440</c:v>
                </c:pt>
                <c:pt idx="503">
                  <c:v>5435</c:v>
                </c:pt>
                <c:pt idx="504">
                  <c:v>5430</c:v>
                </c:pt>
                <c:pt idx="505">
                  <c:v>5425</c:v>
                </c:pt>
                <c:pt idx="506">
                  <c:v>5420</c:v>
                </c:pt>
                <c:pt idx="507">
                  <c:v>5415</c:v>
                </c:pt>
                <c:pt idx="508">
                  <c:v>5410</c:v>
                </c:pt>
                <c:pt idx="509">
                  <c:v>5405</c:v>
                </c:pt>
                <c:pt idx="510">
                  <c:v>5400</c:v>
                </c:pt>
                <c:pt idx="511">
                  <c:v>5395</c:v>
                </c:pt>
                <c:pt idx="512">
                  <c:v>5390</c:v>
                </c:pt>
                <c:pt idx="513">
                  <c:v>5385</c:v>
                </c:pt>
                <c:pt idx="514">
                  <c:v>5380</c:v>
                </c:pt>
                <c:pt idx="515">
                  <c:v>5375</c:v>
                </c:pt>
                <c:pt idx="516">
                  <c:v>5370</c:v>
                </c:pt>
                <c:pt idx="517">
                  <c:v>5365</c:v>
                </c:pt>
                <c:pt idx="518">
                  <c:v>5360</c:v>
                </c:pt>
                <c:pt idx="519">
                  <c:v>5355</c:v>
                </c:pt>
                <c:pt idx="520">
                  <c:v>5350</c:v>
                </c:pt>
                <c:pt idx="521">
                  <c:v>5345</c:v>
                </c:pt>
                <c:pt idx="522">
                  <c:v>5340</c:v>
                </c:pt>
                <c:pt idx="523">
                  <c:v>5335</c:v>
                </c:pt>
                <c:pt idx="524">
                  <c:v>5330</c:v>
                </c:pt>
                <c:pt idx="525">
                  <c:v>5325</c:v>
                </c:pt>
                <c:pt idx="526">
                  <c:v>5320</c:v>
                </c:pt>
                <c:pt idx="527">
                  <c:v>5315</c:v>
                </c:pt>
                <c:pt idx="528">
                  <c:v>5310</c:v>
                </c:pt>
                <c:pt idx="529">
                  <c:v>5305</c:v>
                </c:pt>
                <c:pt idx="530">
                  <c:v>5300</c:v>
                </c:pt>
                <c:pt idx="531">
                  <c:v>5295</c:v>
                </c:pt>
                <c:pt idx="532">
                  <c:v>5290</c:v>
                </c:pt>
                <c:pt idx="533">
                  <c:v>5285</c:v>
                </c:pt>
                <c:pt idx="534">
                  <c:v>5280</c:v>
                </c:pt>
                <c:pt idx="535">
                  <c:v>5275</c:v>
                </c:pt>
                <c:pt idx="536">
                  <c:v>5270</c:v>
                </c:pt>
                <c:pt idx="537">
                  <c:v>5265</c:v>
                </c:pt>
                <c:pt idx="538">
                  <c:v>5260</c:v>
                </c:pt>
                <c:pt idx="539">
                  <c:v>5255</c:v>
                </c:pt>
                <c:pt idx="540">
                  <c:v>5250</c:v>
                </c:pt>
                <c:pt idx="541">
                  <c:v>5245</c:v>
                </c:pt>
                <c:pt idx="542">
                  <c:v>5240</c:v>
                </c:pt>
                <c:pt idx="543">
                  <c:v>5235</c:v>
                </c:pt>
                <c:pt idx="544">
                  <c:v>5230</c:v>
                </c:pt>
                <c:pt idx="545">
                  <c:v>5225</c:v>
                </c:pt>
                <c:pt idx="546">
                  <c:v>5220</c:v>
                </c:pt>
                <c:pt idx="547">
                  <c:v>5215</c:v>
                </c:pt>
                <c:pt idx="548">
                  <c:v>5210</c:v>
                </c:pt>
                <c:pt idx="549">
                  <c:v>5205</c:v>
                </c:pt>
                <c:pt idx="550">
                  <c:v>5200</c:v>
                </c:pt>
                <c:pt idx="551">
                  <c:v>5195</c:v>
                </c:pt>
                <c:pt idx="552">
                  <c:v>5190</c:v>
                </c:pt>
                <c:pt idx="553">
                  <c:v>5185</c:v>
                </c:pt>
                <c:pt idx="554">
                  <c:v>5180</c:v>
                </c:pt>
                <c:pt idx="555">
                  <c:v>5175</c:v>
                </c:pt>
                <c:pt idx="556">
                  <c:v>5170</c:v>
                </c:pt>
                <c:pt idx="557">
                  <c:v>5165</c:v>
                </c:pt>
                <c:pt idx="558">
                  <c:v>5160</c:v>
                </c:pt>
                <c:pt idx="559">
                  <c:v>5155</c:v>
                </c:pt>
                <c:pt idx="560">
                  <c:v>5150</c:v>
                </c:pt>
                <c:pt idx="561">
                  <c:v>5145</c:v>
                </c:pt>
                <c:pt idx="562">
                  <c:v>5140</c:v>
                </c:pt>
                <c:pt idx="563">
                  <c:v>5135</c:v>
                </c:pt>
                <c:pt idx="564">
                  <c:v>5130</c:v>
                </c:pt>
                <c:pt idx="565">
                  <c:v>5125</c:v>
                </c:pt>
                <c:pt idx="566">
                  <c:v>5120</c:v>
                </c:pt>
                <c:pt idx="567">
                  <c:v>5115</c:v>
                </c:pt>
                <c:pt idx="568">
                  <c:v>5110</c:v>
                </c:pt>
                <c:pt idx="569">
                  <c:v>5105</c:v>
                </c:pt>
                <c:pt idx="570">
                  <c:v>5100</c:v>
                </c:pt>
                <c:pt idx="571">
                  <c:v>5095</c:v>
                </c:pt>
                <c:pt idx="572">
                  <c:v>5090</c:v>
                </c:pt>
                <c:pt idx="573">
                  <c:v>5085</c:v>
                </c:pt>
                <c:pt idx="574">
                  <c:v>5080</c:v>
                </c:pt>
                <c:pt idx="575">
                  <c:v>5075</c:v>
                </c:pt>
                <c:pt idx="576">
                  <c:v>5070</c:v>
                </c:pt>
                <c:pt idx="577">
                  <c:v>5065</c:v>
                </c:pt>
                <c:pt idx="578">
                  <c:v>5060</c:v>
                </c:pt>
                <c:pt idx="579">
                  <c:v>5055</c:v>
                </c:pt>
                <c:pt idx="580">
                  <c:v>5050</c:v>
                </c:pt>
                <c:pt idx="581">
                  <c:v>5045</c:v>
                </c:pt>
                <c:pt idx="582">
                  <c:v>5040</c:v>
                </c:pt>
                <c:pt idx="583">
                  <c:v>5035</c:v>
                </c:pt>
                <c:pt idx="584">
                  <c:v>5030</c:v>
                </c:pt>
                <c:pt idx="585">
                  <c:v>5025</c:v>
                </c:pt>
                <c:pt idx="586">
                  <c:v>5020</c:v>
                </c:pt>
                <c:pt idx="587">
                  <c:v>5015</c:v>
                </c:pt>
                <c:pt idx="588">
                  <c:v>5010</c:v>
                </c:pt>
                <c:pt idx="589">
                  <c:v>5005</c:v>
                </c:pt>
                <c:pt idx="590">
                  <c:v>5000</c:v>
                </c:pt>
                <c:pt idx="591">
                  <c:v>4995</c:v>
                </c:pt>
                <c:pt idx="592">
                  <c:v>4990</c:v>
                </c:pt>
                <c:pt idx="593">
                  <c:v>4985</c:v>
                </c:pt>
                <c:pt idx="594">
                  <c:v>4980</c:v>
                </c:pt>
                <c:pt idx="595">
                  <c:v>4975</c:v>
                </c:pt>
                <c:pt idx="596">
                  <c:v>4970</c:v>
                </c:pt>
                <c:pt idx="597">
                  <c:v>4965</c:v>
                </c:pt>
                <c:pt idx="598">
                  <c:v>4960</c:v>
                </c:pt>
                <c:pt idx="599">
                  <c:v>4955</c:v>
                </c:pt>
                <c:pt idx="600">
                  <c:v>4950</c:v>
                </c:pt>
                <c:pt idx="601">
                  <c:v>4945</c:v>
                </c:pt>
                <c:pt idx="602">
                  <c:v>4940</c:v>
                </c:pt>
                <c:pt idx="603">
                  <c:v>4935</c:v>
                </c:pt>
                <c:pt idx="604">
                  <c:v>4930</c:v>
                </c:pt>
                <c:pt idx="605">
                  <c:v>4925</c:v>
                </c:pt>
                <c:pt idx="606">
                  <c:v>4920</c:v>
                </c:pt>
                <c:pt idx="607">
                  <c:v>4915</c:v>
                </c:pt>
                <c:pt idx="608">
                  <c:v>4910</c:v>
                </c:pt>
                <c:pt idx="609">
                  <c:v>4905</c:v>
                </c:pt>
                <c:pt idx="610">
                  <c:v>4900</c:v>
                </c:pt>
                <c:pt idx="611">
                  <c:v>4895</c:v>
                </c:pt>
                <c:pt idx="612">
                  <c:v>4890</c:v>
                </c:pt>
                <c:pt idx="613">
                  <c:v>4885</c:v>
                </c:pt>
                <c:pt idx="614">
                  <c:v>4880</c:v>
                </c:pt>
                <c:pt idx="615">
                  <c:v>4875</c:v>
                </c:pt>
                <c:pt idx="616">
                  <c:v>4870</c:v>
                </c:pt>
                <c:pt idx="617">
                  <c:v>4865</c:v>
                </c:pt>
                <c:pt idx="618">
                  <c:v>4860</c:v>
                </c:pt>
                <c:pt idx="619">
                  <c:v>4855</c:v>
                </c:pt>
                <c:pt idx="620">
                  <c:v>4850</c:v>
                </c:pt>
                <c:pt idx="621">
                  <c:v>4845</c:v>
                </c:pt>
                <c:pt idx="622">
                  <c:v>4840</c:v>
                </c:pt>
                <c:pt idx="623">
                  <c:v>4835</c:v>
                </c:pt>
                <c:pt idx="624">
                  <c:v>4830</c:v>
                </c:pt>
                <c:pt idx="625">
                  <c:v>4825</c:v>
                </c:pt>
                <c:pt idx="626">
                  <c:v>4820</c:v>
                </c:pt>
                <c:pt idx="627">
                  <c:v>4815</c:v>
                </c:pt>
                <c:pt idx="628">
                  <c:v>4810</c:v>
                </c:pt>
                <c:pt idx="629">
                  <c:v>4805</c:v>
                </c:pt>
                <c:pt idx="630">
                  <c:v>4800</c:v>
                </c:pt>
                <c:pt idx="631">
                  <c:v>4795</c:v>
                </c:pt>
                <c:pt idx="632">
                  <c:v>4790</c:v>
                </c:pt>
                <c:pt idx="633">
                  <c:v>4785</c:v>
                </c:pt>
                <c:pt idx="634">
                  <c:v>4780</c:v>
                </c:pt>
                <c:pt idx="635">
                  <c:v>4775</c:v>
                </c:pt>
                <c:pt idx="636">
                  <c:v>4770</c:v>
                </c:pt>
                <c:pt idx="637">
                  <c:v>4765</c:v>
                </c:pt>
                <c:pt idx="638">
                  <c:v>4760</c:v>
                </c:pt>
                <c:pt idx="639">
                  <c:v>4755</c:v>
                </c:pt>
                <c:pt idx="640">
                  <c:v>4750</c:v>
                </c:pt>
                <c:pt idx="641">
                  <c:v>4745</c:v>
                </c:pt>
                <c:pt idx="642">
                  <c:v>4740</c:v>
                </c:pt>
                <c:pt idx="643">
                  <c:v>4735</c:v>
                </c:pt>
                <c:pt idx="644">
                  <c:v>4730</c:v>
                </c:pt>
                <c:pt idx="645">
                  <c:v>4725</c:v>
                </c:pt>
                <c:pt idx="646">
                  <c:v>4720</c:v>
                </c:pt>
                <c:pt idx="647">
                  <c:v>4715</c:v>
                </c:pt>
                <c:pt idx="648">
                  <c:v>4710</c:v>
                </c:pt>
                <c:pt idx="649">
                  <c:v>4705</c:v>
                </c:pt>
                <c:pt idx="650">
                  <c:v>4700</c:v>
                </c:pt>
                <c:pt idx="651">
                  <c:v>4695</c:v>
                </c:pt>
                <c:pt idx="652">
                  <c:v>4690</c:v>
                </c:pt>
                <c:pt idx="653">
                  <c:v>4685</c:v>
                </c:pt>
                <c:pt idx="654">
                  <c:v>4680</c:v>
                </c:pt>
                <c:pt idx="655">
                  <c:v>4675</c:v>
                </c:pt>
                <c:pt idx="656">
                  <c:v>4670</c:v>
                </c:pt>
                <c:pt idx="657">
                  <c:v>4665</c:v>
                </c:pt>
                <c:pt idx="658">
                  <c:v>4660</c:v>
                </c:pt>
                <c:pt idx="659">
                  <c:v>4655</c:v>
                </c:pt>
                <c:pt idx="660">
                  <c:v>4650</c:v>
                </c:pt>
                <c:pt idx="661">
                  <c:v>4645</c:v>
                </c:pt>
                <c:pt idx="662">
                  <c:v>4640</c:v>
                </c:pt>
                <c:pt idx="663">
                  <c:v>4635</c:v>
                </c:pt>
                <c:pt idx="664">
                  <c:v>4630</c:v>
                </c:pt>
                <c:pt idx="665">
                  <c:v>4625</c:v>
                </c:pt>
                <c:pt idx="666">
                  <c:v>4620</c:v>
                </c:pt>
                <c:pt idx="667">
                  <c:v>4615</c:v>
                </c:pt>
                <c:pt idx="668">
                  <c:v>4610</c:v>
                </c:pt>
                <c:pt idx="669">
                  <c:v>4605</c:v>
                </c:pt>
                <c:pt idx="670">
                  <c:v>4600</c:v>
                </c:pt>
                <c:pt idx="671">
                  <c:v>4595</c:v>
                </c:pt>
                <c:pt idx="672">
                  <c:v>4590</c:v>
                </c:pt>
                <c:pt idx="673">
                  <c:v>4585</c:v>
                </c:pt>
                <c:pt idx="674">
                  <c:v>4580</c:v>
                </c:pt>
                <c:pt idx="675">
                  <c:v>4575</c:v>
                </c:pt>
                <c:pt idx="676">
                  <c:v>4570</c:v>
                </c:pt>
                <c:pt idx="677">
                  <c:v>4565</c:v>
                </c:pt>
                <c:pt idx="678">
                  <c:v>4560</c:v>
                </c:pt>
                <c:pt idx="679">
                  <c:v>4555</c:v>
                </c:pt>
                <c:pt idx="680">
                  <c:v>4550</c:v>
                </c:pt>
                <c:pt idx="681">
                  <c:v>4545</c:v>
                </c:pt>
                <c:pt idx="682">
                  <c:v>4540</c:v>
                </c:pt>
                <c:pt idx="683">
                  <c:v>4535</c:v>
                </c:pt>
                <c:pt idx="684">
                  <c:v>4530</c:v>
                </c:pt>
                <c:pt idx="685">
                  <c:v>4525</c:v>
                </c:pt>
                <c:pt idx="686">
                  <c:v>4520</c:v>
                </c:pt>
                <c:pt idx="687">
                  <c:v>4515</c:v>
                </c:pt>
                <c:pt idx="688">
                  <c:v>4510</c:v>
                </c:pt>
                <c:pt idx="689">
                  <c:v>4505</c:v>
                </c:pt>
                <c:pt idx="690">
                  <c:v>4500</c:v>
                </c:pt>
                <c:pt idx="691">
                  <c:v>4495</c:v>
                </c:pt>
                <c:pt idx="692">
                  <c:v>4490</c:v>
                </c:pt>
                <c:pt idx="693">
                  <c:v>4485</c:v>
                </c:pt>
                <c:pt idx="694">
                  <c:v>4480</c:v>
                </c:pt>
                <c:pt idx="695">
                  <c:v>4475</c:v>
                </c:pt>
                <c:pt idx="696">
                  <c:v>4470</c:v>
                </c:pt>
                <c:pt idx="697">
                  <c:v>4465</c:v>
                </c:pt>
                <c:pt idx="698">
                  <c:v>4460</c:v>
                </c:pt>
                <c:pt idx="699">
                  <c:v>4455</c:v>
                </c:pt>
                <c:pt idx="700">
                  <c:v>4450</c:v>
                </c:pt>
                <c:pt idx="701">
                  <c:v>4445</c:v>
                </c:pt>
                <c:pt idx="702">
                  <c:v>4440</c:v>
                </c:pt>
                <c:pt idx="703">
                  <c:v>4435</c:v>
                </c:pt>
                <c:pt idx="704">
                  <c:v>4430</c:v>
                </c:pt>
                <c:pt idx="705">
                  <c:v>4425</c:v>
                </c:pt>
                <c:pt idx="706">
                  <c:v>4420</c:v>
                </c:pt>
                <c:pt idx="707">
                  <c:v>4415</c:v>
                </c:pt>
                <c:pt idx="708">
                  <c:v>4410</c:v>
                </c:pt>
                <c:pt idx="709">
                  <c:v>4405</c:v>
                </c:pt>
                <c:pt idx="710">
                  <c:v>4400</c:v>
                </c:pt>
                <c:pt idx="711">
                  <c:v>4395</c:v>
                </c:pt>
                <c:pt idx="712">
                  <c:v>4390</c:v>
                </c:pt>
                <c:pt idx="713">
                  <c:v>4385</c:v>
                </c:pt>
                <c:pt idx="714">
                  <c:v>4380</c:v>
                </c:pt>
                <c:pt idx="715">
                  <c:v>4375</c:v>
                </c:pt>
                <c:pt idx="716">
                  <c:v>4370</c:v>
                </c:pt>
                <c:pt idx="717">
                  <c:v>4365</c:v>
                </c:pt>
                <c:pt idx="718">
                  <c:v>4360</c:v>
                </c:pt>
                <c:pt idx="719">
                  <c:v>4355</c:v>
                </c:pt>
                <c:pt idx="720">
                  <c:v>4350</c:v>
                </c:pt>
                <c:pt idx="721">
                  <c:v>4345</c:v>
                </c:pt>
                <c:pt idx="722">
                  <c:v>4340</c:v>
                </c:pt>
                <c:pt idx="723">
                  <c:v>4335</c:v>
                </c:pt>
                <c:pt idx="724">
                  <c:v>4330</c:v>
                </c:pt>
                <c:pt idx="725">
                  <c:v>4325</c:v>
                </c:pt>
                <c:pt idx="726">
                  <c:v>4320</c:v>
                </c:pt>
                <c:pt idx="727">
                  <c:v>4315</c:v>
                </c:pt>
                <c:pt idx="728">
                  <c:v>4310</c:v>
                </c:pt>
                <c:pt idx="729">
                  <c:v>4305</c:v>
                </c:pt>
                <c:pt idx="730">
                  <c:v>4300</c:v>
                </c:pt>
                <c:pt idx="731">
                  <c:v>4295</c:v>
                </c:pt>
                <c:pt idx="732">
                  <c:v>4290</c:v>
                </c:pt>
                <c:pt idx="733">
                  <c:v>4285</c:v>
                </c:pt>
                <c:pt idx="734">
                  <c:v>4280</c:v>
                </c:pt>
                <c:pt idx="735">
                  <c:v>4275</c:v>
                </c:pt>
                <c:pt idx="736">
                  <c:v>4270</c:v>
                </c:pt>
                <c:pt idx="737">
                  <c:v>4265</c:v>
                </c:pt>
                <c:pt idx="738">
                  <c:v>4260</c:v>
                </c:pt>
                <c:pt idx="739">
                  <c:v>4255</c:v>
                </c:pt>
                <c:pt idx="740">
                  <c:v>4250</c:v>
                </c:pt>
                <c:pt idx="741">
                  <c:v>4245</c:v>
                </c:pt>
                <c:pt idx="742">
                  <c:v>4240</c:v>
                </c:pt>
                <c:pt idx="743">
                  <c:v>4235</c:v>
                </c:pt>
                <c:pt idx="744">
                  <c:v>4230</c:v>
                </c:pt>
                <c:pt idx="745">
                  <c:v>4225</c:v>
                </c:pt>
                <c:pt idx="746">
                  <c:v>4220</c:v>
                </c:pt>
                <c:pt idx="747">
                  <c:v>4215</c:v>
                </c:pt>
                <c:pt idx="748">
                  <c:v>4210</c:v>
                </c:pt>
                <c:pt idx="749">
                  <c:v>4205</c:v>
                </c:pt>
                <c:pt idx="750">
                  <c:v>4200</c:v>
                </c:pt>
                <c:pt idx="751">
                  <c:v>4195</c:v>
                </c:pt>
                <c:pt idx="752">
                  <c:v>4190</c:v>
                </c:pt>
                <c:pt idx="753">
                  <c:v>4185</c:v>
                </c:pt>
                <c:pt idx="754">
                  <c:v>4180</c:v>
                </c:pt>
                <c:pt idx="755">
                  <c:v>4175</c:v>
                </c:pt>
                <c:pt idx="756">
                  <c:v>4170</c:v>
                </c:pt>
                <c:pt idx="757">
                  <c:v>4165</c:v>
                </c:pt>
                <c:pt idx="758">
                  <c:v>4160</c:v>
                </c:pt>
                <c:pt idx="759">
                  <c:v>4155</c:v>
                </c:pt>
                <c:pt idx="760">
                  <c:v>4150</c:v>
                </c:pt>
                <c:pt idx="761">
                  <c:v>4145</c:v>
                </c:pt>
                <c:pt idx="762">
                  <c:v>4140</c:v>
                </c:pt>
                <c:pt idx="763">
                  <c:v>4135</c:v>
                </c:pt>
                <c:pt idx="764">
                  <c:v>4130</c:v>
                </c:pt>
                <c:pt idx="765">
                  <c:v>4125</c:v>
                </c:pt>
                <c:pt idx="766">
                  <c:v>4120</c:v>
                </c:pt>
                <c:pt idx="767">
                  <c:v>4115</c:v>
                </c:pt>
                <c:pt idx="768">
                  <c:v>4110</c:v>
                </c:pt>
                <c:pt idx="769">
                  <c:v>4105</c:v>
                </c:pt>
                <c:pt idx="770">
                  <c:v>4100</c:v>
                </c:pt>
                <c:pt idx="771">
                  <c:v>4095</c:v>
                </c:pt>
                <c:pt idx="772">
                  <c:v>4090</c:v>
                </c:pt>
                <c:pt idx="773">
                  <c:v>4085</c:v>
                </c:pt>
                <c:pt idx="774">
                  <c:v>4080</c:v>
                </c:pt>
                <c:pt idx="775">
                  <c:v>4075</c:v>
                </c:pt>
                <c:pt idx="776">
                  <c:v>4070</c:v>
                </c:pt>
                <c:pt idx="777">
                  <c:v>4065</c:v>
                </c:pt>
                <c:pt idx="778">
                  <c:v>4060</c:v>
                </c:pt>
                <c:pt idx="779">
                  <c:v>4055</c:v>
                </c:pt>
                <c:pt idx="780">
                  <c:v>4050</c:v>
                </c:pt>
                <c:pt idx="781">
                  <c:v>4045</c:v>
                </c:pt>
                <c:pt idx="782">
                  <c:v>4040</c:v>
                </c:pt>
                <c:pt idx="783">
                  <c:v>4035</c:v>
                </c:pt>
                <c:pt idx="784">
                  <c:v>4030</c:v>
                </c:pt>
                <c:pt idx="785">
                  <c:v>4025</c:v>
                </c:pt>
                <c:pt idx="786">
                  <c:v>4020</c:v>
                </c:pt>
                <c:pt idx="787">
                  <c:v>4015</c:v>
                </c:pt>
                <c:pt idx="788">
                  <c:v>4010</c:v>
                </c:pt>
                <c:pt idx="789">
                  <c:v>4005</c:v>
                </c:pt>
                <c:pt idx="790">
                  <c:v>4000</c:v>
                </c:pt>
                <c:pt idx="791">
                  <c:v>3995</c:v>
                </c:pt>
                <c:pt idx="792">
                  <c:v>3990</c:v>
                </c:pt>
                <c:pt idx="793">
                  <c:v>3985</c:v>
                </c:pt>
                <c:pt idx="794">
                  <c:v>3980</c:v>
                </c:pt>
                <c:pt idx="795">
                  <c:v>3975</c:v>
                </c:pt>
                <c:pt idx="796">
                  <c:v>3970</c:v>
                </c:pt>
                <c:pt idx="797">
                  <c:v>3965</c:v>
                </c:pt>
                <c:pt idx="798">
                  <c:v>3960</c:v>
                </c:pt>
                <c:pt idx="799">
                  <c:v>3955</c:v>
                </c:pt>
                <c:pt idx="800">
                  <c:v>3950</c:v>
                </c:pt>
                <c:pt idx="801">
                  <c:v>3945</c:v>
                </c:pt>
                <c:pt idx="802">
                  <c:v>3940</c:v>
                </c:pt>
                <c:pt idx="803">
                  <c:v>3935</c:v>
                </c:pt>
                <c:pt idx="804">
                  <c:v>3930</c:v>
                </c:pt>
                <c:pt idx="805">
                  <c:v>3925</c:v>
                </c:pt>
                <c:pt idx="806">
                  <c:v>3920</c:v>
                </c:pt>
                <c:pt idx="807">
                  <c:v>3915</c:v>
                </c:pt>
                <c:pt idx="808">
                  <c:v>3910</c:v>
                </c:pt>
                <c:pt idx="809">
                  <c:v>3905</c:v>
                </c:pt>
                <c:pt idx="810">
                  <c:v>3900</c:v>
                </c:pt>
                <c:pt idx="811">
                  <c:v>3895</c:v>
                </c:pt>
                <c:pt idx="812">
                  <c:v>3890</c:v>
                </c:pt>
                <c:pt idx="813">
                  <c:v>3885</c:v>
                </c:pt>
                <c:pt idx="814">
                  <c:v>3880</c:v>
                </c:pt>
                <c:pt idx="815">
                  <c:v>3875</c:v>
                </c:pt>
                <c:pt idx="816">
                  <c:v>3870</c:v>
                </c:pt>
                <c:pt idx="817">
                  <c:v>3865</c:v>
                </c:pt>
                <c:pt idx="818">
                  <c:v>3860</c:v>
                </c:pt>
                <c:pt idx="819">
                  <c:v>3855</c:v>
                </c:pt>
                <c:pt idx="820">
                  <c:v>3850</c:v>
                </c:pt>
                <c:pt idx="821">
                  <c:v>3845</c:v>
                </c:pt>
                <c:pt idx="822">
                  <c:v>3840</c:v>
                </c:pt>
                <c:pt idx="823">
                  <c:v>3835</c:v>
                </c:pt>
                <c:pt idx="824">
                  <c:v>3830</c:v>
                </c:pt>
                <c:pt idx="825">
                  <c:v>3825</c:v>
                </c:pt>
                <c:pt idx="826">
                  <c:v>3820</c:v>
                </c:pt>
                <c:pt idx="827">
                  <c:v>3815</c:v>
                </c:pt>
                <c:pt idx="828">
                  <c:v>3810</c:v>
                </c:pt>
                <c:pt idx="829">
                  <c:v>3805</c:v>
                </c:pt>
                <c:pt idx="830">
                  <c:v>3800</c:v>
                </c:pt>
                <c:pt idx="831">
                  <c:v>3795</c:v>
                </c:pt>
                <c:pt idx="832">
                  <c:v>3790</c:v>
                </c:pt>
                <c:pt idx="833">
                  <c:v>3785</c:v>
                </c:pt>
                <c:pt idx="834">
                  <c:v>3780</c:v>
                </c:pt>
                <c:pt idx="835">
                  <c:v>3775</c:v>
                </c:pt>
                <c:pt idx="836">
                  <c:v>3770</c:v>
                </c:pt>
                <c:pt idx="837">
                  <c:v>3765</c:v>
                </c:pt>
                <c:pt idx="838">
                  <c:v>3760</c:v>
                </c:pt>
                <c:pt idx="839">
                  <c:v>3755</c:v>
                </c:pt>
                <c:pt idx="840">
                  <c:v>3750</c:v>
                </c:pt>
                <c:pt idx="841">
                  <c:v>3745</c:v>
                </c:pt>
                <c:pt idx="842">
                  <c:v>3740</c:v>
                </c:pt>
                <c:pt idx="843">
                  <c:v>3735</c:v>
                </c:pt>
                <c:pt idx="844">
                  <c:v>3730</c:v>
                </c:pt>
                <c:pt idx="845">
                  <c:v>3725</c:v>
                </c:pt>
                <c:pt idx="846">
                  <c:v>3720</c:v>
                </c:pt>
                <c:pt idx="847">
                  <c:v>3715</c:v>
                </c:pt>
                <c:pt idx="848">
                  <c:v>3710</c:v>
                </c:pt>
                <c:pt idx="849">
                  <c:v>3705</c:v>
                </c:pt>
                <c:pt idx="850">
                  <c:v>3700</c:v>
                </c:pt>
                <c:pt idx="851">
                  <c:v>3695</c:v>
                </c:pt>
                <c:pt idx="852">
                  <c:v>3690</c:v>
                </c:pt>
                <c:pt idx="853">
                  <c:v>3685</c:v>
                </c:pt>
                <c:pt idx="854">
                  <c:v>3680</c:v>
                </c:pt>
                <c:pt idx="855">
                  <c:v>3675</c:v>
                </c:pt>
                <c:pt idx="856">
                  <c:v>3670</c:v>
                </c:pt>
                <c:pt idx="857">
                  <c:v>3665</c:v>
                </c:pt>
                <c:pt idx="858">
                  <c:v>3660</c:v>
                </c:pt>
                <c:pt idx="859">
                  <c:v>3655</c:v>
                </c:pt>
                <c:pt idx="860">
                  <c:v>3650</c:v>
                </c:pt>
                <c:pt idx="861">
                  <c:v>3645</c:v>
                </c:pt>
                <c:pt idx="862">
                  <c:v>3640</c:v>
                </c:pt>
                <c:pt idx="863">
                  <c:v>3635</c:v>
                </c:pt>
                <c:pt idx="864">
                  <c:v>3630</c:v>
                </c:pt>
                <c:pt idx="865">
                  <c:v>3625</c:v>
                </c:pt>
                <c:pt idx="866">
                  <c:v>3620</c:v>
                </c:pt>
                <c:pt idx="867">
                  <c:v>3615</c:v>
                </c:pt>
                <c:pt idx="868">
                  <c:v>3610</c:v>
                </c:pt>
                <c:pt idx="869">
                  <c:v>3605</c:v>
                </c:pt>
                <c:pt idx="870">
                  <c:v>3600</c:v>
                </c:pt>
                <c:pt idx="871">
                  <c:v>3595</c:v>
                </c:pt>
                <c:pt idx="872">
                  <c:v>3590</c:v>
                </c:pt>
                <c:pt idx="873">
                  <c:v>3585</c:v>
                </c:pt>
                <c:pt idx="874">
                  <c:v>3580</c:v>
                </c:pt>
                <c:pt idx="875">
                  <c:v>3575</c:v>
                </c:pt>
                <c:pt idx="876">
                  <c:v>3570</c:v>
                </c:pt>
                <c:pt idx="877">
                  <c:v>3565</c:v>
                </c:pt>
                <c:pt idx="878">
                  <c:v>3560</c:v>
                </c:pt>
                <c:pt idx="879">
                  <c:v>3555</c:v>
                </c:pt>
                <c:pt idx="880">
                  <c:v>3550</c:v>
                </c:pt>
                <c:pt idx="881">
                  <c:v>3545</c:v>
                </c:pt>
                <c:pt idx="882">
                  <c:v>3540</c:v>
                </c:pt>
                <c:pt idx="883">
                  <c:v>3535</c:v>
                </c:pt>
                <c:pt idx="884">
                  <c:v>3530</c:v>
                </c:pt>
                <c:pt idx="885">
                  <c:v>3525</c:v>
                </c:pt>
                <c:pt idx="886">
                  <c:v>3520</c:v>
                </c:pt>
                <c:pt idx="887">
                  <c:v>3515</c:v>
                </c:pt>
                <c:pt idx="888">
                  <c:v>3510</c:v>
                </c:pt>
                <c:pt idx="889">
                  <c:v>3505</c:v>
                </c:pt>
                <c:pt idx="890">
                  <c:v>3500</c:v>
                </c:pt>
                <c:pt idx="891">
                  <c:v>3495</c:v>
                </c:pt>
                <c:pt idx="892">
                  <c:v>3490</c:v>
                </c:pt>
                <c:pt idx="893">
                  <c:v>3485</c:v>
                </c:pt>
                <c:pt idx="894">
                  <c:v>3480</c:v>
                </c:pt>
                <c:pt idx="895">
                  <c:v>3475</c:v>
                </c:pt>
                <c:pt idx="896">
                  <c:v>3470</c:v>
                </c:pt>
                <c:pt idx="897">
                  <c:v>3465</c:v>
                </c:pt>
                <c:pt idx="898">
                  <c:v>3460</c:v>
                </c:pt>
                <c:pt idx="899">
                  <c:v>3455</c:v>
                </c:pt>
                <c:pt idx="900">
                  <c:v>3450</c:v>
                </c:pt>
                <c:pt idx="901">
                  <c:v>3445</c:v>
                </c:pt>
                <c:pt idx="902">
                  <c:v>3440</c:v>
                </c:pt>
                <c:pt idx="903">
                  <c:v>3435</c:v>
                </c:pt>
                <c:pt idx="904">
                  <c:v>3430</c:v>
                </c:pt>
                <c:pt idx="905">
                  <c:v>3425</c:v>
                </c:pt>
                <c:pt idx="906">
                  <c:v>3420</c:v>
                </c:pt>
                <c:pt idx="907">
                  <c:v>3415</c:v>
                </c:pt>
                <c:pt idx="908">
                  <c:v>3410</c:v>
                </c:pt>
                <c:pt idx="909">
                  <c:v>3405</c:v>
                </c:pt>
                <c:pt idx="910">
                  <c:v>3400</c:v>
                </c:pt>
                <c:pt idx="911">
                  <c:v>3395</c:v>
                </c:pt>
                <c:pt idx="912">
                  <c:v>3390</c:v>
                </c:pt>
                <c:pt idx="913">
                  <c:v>3385</c:v>
                </c:pt>
                <c:pt idx="914">
                  <c:v>3380</c:v>
                </c:pt>
                <c:pt idx="915">
                  <c:v>3375</c:v>
                </c:pt>
                <c:pt idx="916">
                  <c:v>3370</c:v>
                </c:pt>
                <c:pt idx="917">
                  <c:v>3365</c:v>
                </c:pt>
                <c:pt idx="918">
                  <c:v>3360</c:v>
                </c:pt>
                <c:pt idx="919">
                  <c:v>3355</c:v>
                </c:pt>
                <c:pt idx="920">
                  <c:v>3350</c:v>
                </c:pt>
                <c:pt idx="921">
                  <c:v>3345</c:v>
                </c:pt>
                <c:pt idx="922">
                  <c:v>3340</c:v>
                </c:pt>
                <c:pt idx="923">
                  <c:v>3335</c:v>
                </c:pt>
                <c:pt idx="924">
                  <c:v>3330</c:v>
                </c:pt>
                <c:pt idx="925">
                  <c:v>3325</c:v>
                </c:pt>
                <c:pt idx="926">
                  <c:v>3320</c:v>
                </c:pt>
                <c:pt idx="927">
                  <c:v>3315</c:v>
                </c:pt>
                <c:pt idx="928">
                  <c:v>3310</c:v>
                </c:pt>
                <c:pt idx="929">
                  <c:v>3305</c:v>
                </c:pt>
                <c:pt idx="930">
                  <c:v>3300</c:v>
                </c:pt>
                <c:pt idx="931">
                  <c:v>3295</c:v>
                </c:pt>
                <c:pt idx="932">
                  <c:v>3290</c:v>
                </c:pt>
                <c:pt idx="933">
                  <c:v>3285</c:v>
                </c:pt>
                <c:pt idx="934">
                  <c:v>3280</c:v>
                </c:pt>
                <c:pt idx="935">
                  <c:v>3275</c:v>
                </c:pt>
                <c:pt idx="936">
                  <c:v>3270</c:v>
                </c:pt>
                <c:pt idx="937">
                  <c:v>3265</c:v>
                </c:pt>
                <c:pt idx="938">
                  <c:v>3260</c:v>
                </c:pt>
                <c:pt idx="939">
                  <c:v>3255</c:v>
                </c:pt>
                <c:pt idx="940">
                  <c:v>3250</c:v>
                </c:pt>
                <c:pt idx="941">
                  <c:v>3245</c:v>
                </c:pt>
                <c:pt idx="942">
                  <c:v>3240</c:v>
                </c:pt>
                <c:pt idx="943">
                  <c:v>3235</c:v>
                </c:pt>
                <c:pt idx="944">
                  <c:v>3230</c:v>
                </c:pt>
                <c:pt idx="945">
                  <c:v>3225</c:v>
                </c:pt>
                <c:pt idx="946">
                  <c:v>3220</c:v>
                </c:pt>
                <c:pt idx="947">
                  <c:v>3215</c:v>
                </c:pt>
                <c:pt idx="948">
                  <c:v>3210</c:v>
                </c:pt>
                <c:pt idx="949">
                  <c:v>3205</c:v>
                </c:pt>
                <c:pt idx="950">
                  <c:v>3200</c:v>
                </c:pt>
                <c:pt idx="951">
                  <c:v>3195</c:v>
                </c:pt>
                <c:pt idx="952">
                  <c:v>3190</c:v>
                </c:pt>
                <c:pt idx="953">
                  <c:v>3185</c:v>
                </c:pt>
                <c:pt idx="954">
                  <c:v>3180</c:v>
                </c:pt>
                <c:pt idx="955">
                  <c:v>3175</c:v>
                </c:pt>
                <c:pt idx="956">
                  <c:v>3170</c:v>
                </c:pt>
                <c:pt idx="957">
                  <c:v>3165</c:v>
                </c:pt>
                <c:pt idx="958">
                  <c:v>3160</c:v>
                </c:pt>
                <c:pt idx="959">
                  <c:v>3155</c:v>
                </c:pt>
                <c:pt idx="960">
                  <c:v>3150</c:v>
                </c:pt>
                <c:pt idx="961">
                  <c:v>3145</c:v>
                </c:pt>
                <c:pt idx="962">
                  <c:v>3140</c:v>
                </c:pt>
                <c:pt idx="963">
                  <c:v>3135</c:v>
                </c:pt>
                <c:pt idx="964">
                  <c:v>3130</c:v>
                </c:pt>
                <c:pt idx="965">
                  <c:v>3125</c:v>
                </c:pt>
                <c:pt idx="966">
                  <c:v>3120</c:v>
                </c:pt>
                <c:pt idx="967">
                  <c:v>3115</c:v>
                </c:pt>
                <c:pt idx="968">
                  <c:v>3110</c:v>
                </c:pt>
                <c:pt idx="969">
                  <c:v>3105</c:v>
                </c:pt>
                <c:pt idx="970">
                  <c:v>3100</c:v>
                </c:pt>
                <c:pt idx="971">
                  <c:v>3095</c:v>
                </c:pt>
                <c:pt idx="972">
                  <c:v>3090</c:v>
                </c:pt>
                <c:pt idx="973">
                  <c:v>3085</c:v>
                </c:pt>
                <c:pt idx="974">
                  <c:v>3080</c:v>
                </c:pt>
                <c:pt idx="975">
                  <c:v>3075</c:v>
                </c:pt>
                <c:pt idx="976">
                  <c:v>3070</c:v>
                </c:pt>
                <c:pt idx="977">
                  <c:v>3065</c:v>
                </c:pt>
                <c:pt idx="978">
                  <c:v>3060</c:v>
                </c:pt>
                <c:pt idx="979">
                  <c:v>3055</c:v>
                </c:pt>
                <c:pt idx="980">
                  <c:v>3050</c:v>
                </c:pt>
                <c:pt idx="981">
                  <c:v>3045</c:v>
                </c:pt>
                <c:pt idx="982">
                  <c:v>3040</c:v>
                </c:pt>
                <c:pt idx="983">
                  <c:v>3035</c:v>
                </c:pt>
                <c:pt idx="984">
                  <c:v>3030</c:v>
                </c:pt>
                <c:pt idx="985">
                  <c:v>3025</c:v>
                </c:pt>
                <c:pt idx="986">
                  <c:v>3020</c:v>
                </c:pt>
                <c:pt idx="987">
                  <c:v>3015</c:v>
                </c:pt>
                <c:pt idx="988">
                  <c:v>3010</c:v>
                </c:pt>
                <c:pt idx="989">
                  <c:v>3005</c:v>
                </c:pt>
                <c:pt idx="990">
                  <c:v>3000</c:v>
                </c:pt>
                <c:pt idx="991">
                  <c:v>2995</c:v>
                </c:pt>
                <c:pt idx="992">
                  <c:v>2990</c:v>
                </c:pt>
                <c:pt idx="993">
                  <c:v>2985</c:v>
                </c:pt>
                <c:pt idx="994">
                  <c:v>2980</c:v>
                </c:pt>
                <c:pt idx="995">
                  <c:v>2975</c:v>
                </c:pt>
                <c:pt idx="996">
                  <c:v>2970</c:v>
                </c:pt>
                <c:pt idx="997">
                  <c:v>2965</c:v>
                </c:pt>
                <c:pt idx="998">
                  <c:v>2960</c:v>
                </c:pt>
                <c:pt idx="999">
                  <c:v>2955</c:v>
                </c:pt>
                <c:pt idx="1000">
                  <c:v>2950</c:v>
                </c:pt>
                <c:pt idx="1001">
                  <c:v>2945</c:v>
                </c:pt>
                <c:pt idx="1002">
                  <c:v>2940</c:v>
                </c:pt>
                <c:pt idx="1003">
                  <c:v>2935</c:v>
                </c:pt>
                <c:pt idx="1004">
                  <c:v>2930</c:v>
                </c:pt>
                <c:pt idx="1005">
                  <c:v>2925</c:v>
                </c:pt>
                <c:pt idx="1006">
                  <c:v>2920</c:v>
                </c:pt>
                <c:pt idx="1007">
                  <c:v>2915</c:v>
                </c:pt>
                <c:pt idx="1008">
                  <c:v>2910</c:v>
                </c:pt>
                <c:pt idx="1009">
                  <c:v>2905</c:v>
                </c:pt>
                <c:pt idx="1010">
                  <c:v>2900</c:v>
                </c:pt>
                <c:pt idx="1011">
                  <c:v>2895</c:v>
                </c:pt>
                <c:pt idx="1012">
                  <c:v>2890</c:v>
                </c:pt>
                <c:pt idx="1013">
                  <c:v>2885</c:v>
                </c:pt>
                <c:pt idx="1014">
                  <c:v>2880</c:v>
                </c:pt>
                <c:pt idx="1015">
                  <c:v>2875</c:v>
                </c:pt>
                <c:pt idx="1016">
                  <c:v>2870</c:v>
                </c:pt>
                <c:pt idx="1017">
                  <c:v>2865</c:v>
                </c:pt>
                <c:pt idx="1018">
                  <c:v>2860</c:v>
                </c:pt>
                <c:pt idx="1019">
                  <c:v>2855</c:v>
                </c:pt>
                <c:pt idx="1020">
                  <c:v>2850</c:v>
                </c:pt>
                <c:pt idx="1021">
                  <c:v>2845</c:v>
                </c:pt>
                <c:pt idx="1022">
                  <c:v>2840</c:v>
                </c:pt>
                <c:pt idx="1023">
                  <c:v>2835</c:v>
                </c:pt>
                <c:pt idx="1024">
                  <c:v>2830</c:v>
                </c:pt>
                <c:pt idx="1025">
                  <c:v>2825</c:v>
                </c:pt>
                <c:pt idx="1026">
                  <c:v>2820</c:v>
                </c:pt>
                <c:pt idx="1027">
                  <c:v>2815</c:v>
                </c:pt>
                <c:pt idx="1028">
                  <c:v>2810</c:v>
                </c:pt>
                <c:pt idx="1029">
                  <c:v>2805</c:v>
                </c:pt>
                <c:pt idx="1030">
                  <c:v>2800</c:v>
                </c:pt>
                <c:pt idx="1031">
                  <c:v>2795</c:v>
                </c:pt>
                <c:pt idx="1032">
                  <c:v>2790</c:v>
                </c:pt>
                <c:pt idx="1033">
                  <c:v>2785</c:v>
                </c:pt>
                <c:pt idx="1034">
                  <c:v>2780</c:v>
                </c:pt>
                <c:pt idx="1035">
                  <c:v>2775</c:v>
                </c:pt>
                <c:pt idx="1036">
                  <c:v>2770</c:v>
                </c:pt>
                <c:pt idx="1037">
                  <c:v>2765</c:v>
                </c:pt>
                <c:pt idx="1038">
                  <c:v>2760</c:v>
                </c:pt>
                <c:pt idx="1039">
                  <c:v>2755</c:v>
                </c:pt>
                <c:pt idx="1040">
                  <c:v>2750</c:v>
                </c:pt>
                <c:pt idx="1041">
                  <c:v>2745</c:v>
                </c:pt>
                <c:pt idx="1042">
                  <c:v>2740</c:v>
                </c:pt>
                <c:pt idx="1043">
                  <c:v>2735</c:v>
                </c:pt>
                <c:pt idx="1044">
                  <c:v>2730</c:v>
                </c:pt>
                <c:pt idx="1045">
                  <c:v>2725</c:v>
                </c:pt>
                <c:pt idx="1046">
                  <c:v>2720</c:v>
                </c:pt>
                <c:pt idx="1047">
                  <c:v>2715</c:v>
                </c:pt>
                <c:pt idx="1048">
                  <c:v>2710</c:v>
                </c:pt>
                <c:pt idx="1049">
                  <c:v>2705</c:v>
                </c:pt>
                <c:pt idx="1050">
                  <c:v>2700</c:v>
                </c:pt>
                <c:pt idx="1051">
                  <c:v>2695</c:v>
                </c:pt>
                <c:pt idx="1052">
                  <c:v>2690</c:v>
                </c:pt>
                <c:pt idx="1053">
                  <c:v>2685</c:v>
                </c:pt>
                <c:pt idx="1054">
                  <c:v>2680</c:v>
                </c:pt>
                <c:pt idx="1055">
                  <c:v>2675</c:v>
                </c:pt>
                <c:pt idx="1056">
                  <c:v>2670</c:v>
                </c:pt>
                <c:pt idx="1057">
                  <c:v>2665</c:v>
                </c:pt>
                <c:pt idx="1058">
                  <c:v>2660</c:v>
                </c:pt>
                <c:pt idx="1059">
                  <c:v>2655</c:v>
                </c:pt>
                <c:pt idx="1060">
                  <c:v>2650</c:v>
                </c:pt>
                <c:pt idx="1061">
                  <c:v>2645</c:v>
                </c:pt>
                <c:pt idx="1062">
                  <c:v>2640</c:v>
                </c:pt>
                <c:pt idx="1063">
                  <c:v>2635</c:v>
                </c:pt>
                <c:pt idx="1064">
                  <c:v>2630</c:v>
                </c:pt>
                <c:pt idx="1065">
                  <c:v>2625</c:v>
                </c:pt>
                <c:pt idx="1066">
                  <c:v>2620</c:v>
                </c:pt>
                <c:pt idx="1067">
                  <c:v>2615</c:v>
                </c:pt>
                <c:pt idx="1068">
                  <c:v>2610</c:v>
                </c:pt>
                <c:pt idx="1069">
                  <c:v>2605</c:v>
                </c:pt>
                <c:pt idx="1070">
                  <c:v>2600</c:v>
                </c:pt>
                <c:pt idx="1071">
                  <c:v>2595</c:v>
                </c:pt>
                <c:pt idx="1072">
                  <c:v>2590</c:v>
                </c:pt>
                <c:pt idx="1073">
                  <c:v>2585</c:v>
                </c:pt>
                <c:pt idx="1074">
                  <c:v>2580</c:v>
                </c:pt>
                <c:pt idx="1075">
                  <c:v>2575</c:v>
                </c:pt>
                <c:pt idx="1076">
                  <c:v>2570</c:v>
                </c:pt>
                <c:pt idx="1077">
                  <c:v>2565</c:v>
                </c:pt>
                <c:pt idx="1078">
                  <c:v>2560</c:v>
                </c:pt>
                <c:pt idx="1079">
                  <c:v>2555</c:v>
                </c:pt>
                <c:pt idx="1080">
                  <c:v>2550</c:v>
                </c:pt>
                <c:pt idx="1081">
                  <c:v>2545</c:v>
                </c:pt>
                <c:pt idx="1082">
                  <c:v>2540</c:v>
                </c:pt>
                <c:pt idx="1083">
                  <c:v>2535</c:v>
                </c:pt>
                <c:pt idx="1084">
                  <c:v>2530</c:v>
                </c:pt>
                <c:pt idx="1085">
                  <c:v>2525</c:v>
                </c:pt>
                <c:pt idx="1086">
                  <c:v>2520</c:v>
                </c:pt>
                <c:pt idx="1087">
                  <c:v>2515</c:v>
                </c:pt>
                <c:pt idx="1088">
                  <c:v>2510</c:v>
                </c:pt>
                <c:pt idx="1089">
                  <c:v>2505</c:v>
                </c:pt>
                <c:pt idx="1090">
                  <c:v>2500</c:v>
                </c:pt>
                <c:pt idx="1091">
                  <c:v>2495</c:v>
                </c:pt>
                <c:pt idx="1092">
                  <c:v>2490</c:v>
                </c:pt>
                <c:pt idx="1093">
                  <c:v>2485</c:v>
                </c:pt>
                <c:pt idx="1094">
                  <c:v>2480</c:v>
                </c:pt>
                <c:pt idx="1095">
                  <c:v>2475</c:v>
                </c:pt>
                <c:pt idx="1096">
                  <c:v>2470</c:v>
                </c:pt>
                <c:pt idx="1097">
                  <c:v>2465</c:v>
                </c:pt>
                <c:pt idx="1098">
                  <c:v>2460</c:v>
                </c:pt>
                <c:pt idx="1099">
                  <c:v>2455</c:v>
                </c:pt>
                <c:pt idx="1100">
                  <c:v>2450</c:v>
                </c:pt>
                <c:pt idx="1101">
                  <c:v>2445</c:v>
                </c:pt>
                <c:pt idx="1102">
                  <c:v>2440</c:v>
                </c:pt>
                <c:pt idx="1103">
                  <c:v>2435</c:v>
                </c:pt>
                <c:pt idx="1104">
                  <c:v>2430</c:v>
                </c:pt>
                <c:pt idx="1105">
                  <c:v>2425</c:v>
                </c:pt>
                <c:pt idx="1106">
                  <c:v>2420</c:v>
                </c:pt>
                <c:pt idx="1107">
                  <c:v>2415</c:v>
                </c:pt>
                <c:pt idx="1108">
                  <c:v>2410</c:v>
                </c:pt>
                <c:pt idx="1109">
                  <c:v>2405</c:v>
                </c:pt>
                <c:pt idx="1110">
                  <c:v>2400</c:v>
                </c:pt>
                <c:pt idx="1111">
                  <c:v>2395</c:v>
                </c:pt>
                <c:pt idx="1112">
                  <c:v>2390</c:v>
                </c:pt>
                <c:pt idx="1113">
                  <c:v>2385</c:v>
                </c:pt>
                <c:pt idx="1114">
                  <c:v>2380</c:v>
                </c:pt>
                <c:pt idx="1115">
                  <c:v>2375</c:v>
                </c:pt>
                <c:pt idx="1116">
                  <c:v>2370</c:v>
                </c:pt>
                <c:pt idx="1117">
                  <c:v>2365</c:v>
                </c:pt>
                <c:pt idx="1118">
                  <c:v>2360</c:v>
                </c:pt>
                <c:pt idx="1119">
                  <c:v>2355</c:v>
                </c:pt>
                <c:pt idx="1120">
                  <c:v>2350</c:v>
                </c:pt>
                <c:pt idx="1121">
                  <c:v>2345</c:v>
                </c:pt>
                <c:pt idx="1122">
                  <c:v>2340</c:v>
                </c:pt>
                <c:pt idx="1123">
                  <c:v>2335</c:v>
                </c:pt>
                <c:pt idx="1124">
                  <c:v>2330</c:v>
                </c:pt>
                <c:pt idx="1125">
                  <c:v>2325</c:v>
                </c:pt>
                <c:pt idx="1126">
                  <c:v>2320</c:v>
                </c:pt>
                <c:pt idx="1127">
                  <c:v>2315</c:v>
                </c:pt>
                <c:pt idx="1128">
                  <c:v>2310</c:v>
                </c:pt>
                <c:pt idx="1129">
                  <c:v>2305</c:v>
                </c:pt>
                <c:pt idx="1130">
                  <c:v>2300</c:v>
                </c:pt>
                <c:pt idx="1131">
                  <c:v>2295</c:v>
                </c:pt>
                <c:pt idx="1132">
                  <c:v>2290</c:v>
                </c:pt>
                <c:pt idx="1133">
                  <c:v>2285</c:v>
                </c:pt>
                <c:pt idx="1134">
                  <c:v>2280</c:v>
                </c:pt>
                <c:pt idx="1135">
                  <c:v>2275</c:v>
                </c:pt>
                <c:pt idx="1136">
                  <c:v>2270</c:v>
                </c:pt>
                <c:pt idx="1137">
                  <c:v>2265</c:v>
                </c:pt>
                <c:pt idx="1138">
                  <c:v>2260</c:v>
                </c:pt>
                <c:pt idx="1139">
                  <c:v>2255</c:v>
                </c:pt>
                <c:pt idx="1140">
                  <c:v>2250</c:v>
                </c:pt>
                <c:pt idx="1141">
                  <c:v>2245</c:v>
                </c:pt>
                <c:pt idx="1142">
                  <c:v>2240</c:v>
                </c:pt>
                <c:pt idx="1143">
                  <c:v>2235</c:v>
                </c:pt>
                <c:pt idx="1144">
                  <c:v>2230</c:v>
                </c:pt>
                <c:pt idx="1145">
                  <c:v>2225</c:v>
                </c:pt>
                <c:pt idx="1146">
                  <c:v>2220</c:v>
                </c:pt>
                <c:pt idx="1147">
                  <c:v>2215</c:v>
                </c:pt>
                <c:pt idx="1148">
                  <c:v>2210</c:v>
                </c:pt>
                <c:pt idx="1149">
                  <c:v>2205</c:v>
                </c:pt>
                <c:pt idx="1150">
                  <c:v>2200</c:v>
                </c:pt>
                <c:pt idx="1151">
                  <c:v>2195</c:v>
                </c:pt>
                <c:pt idx="1152">
                  <c:v>2190</c:v>
                </c:pt>
                <c:pt idx="1153">
                  <c:v>2185</c:v>
                </c:pt>
                <c:pt idx="1154">
                  <c:v>2180</c:v>
                </c:pt>
                <c:pt idx="1155">
                  <c:v>2175</c:v>
                </c:pt>
                <c:pt idx="1156">
                  <c:v>2170</c:v>
                </c:pt>
                <c:pt idx="1157">
                  <c:v>2165</c:v>
                </c:pt>
                <c:pt idx="1158">
                  <c:v>2160</c:v>
                </c:pt>
                <c:pt idx="1159">
                  <c:v>2155</c:v>
                </c:pt>
                <c:pt idx="1160">
                  <c:v>2150</c:v>
                </c:pt>
                <c:pt idx="1161">
                  <c:v>2145</c:v>
                </c:pt>
                <c:pt idx="1162">
                  <c:v>2140</c:v>
                </c:pt>
                <c:pt idx="1163">
                  <c:v>2135</c:v>
                </c:pt>
                <c:pt idx="1164">
                  <c:v>2130</c:v>
                </c:pt>
                <c:pt idx="1165">
                  <c:v>2125</c:v>
                </c:pt>
                <c:pt idx="1166">
                  <c:v>2120</c:v>
                </c:pt>
                <c:pt idx="1167">
                  <c:v>2115</c:v>
                </c:pt>
                <c:pt idx="1168">
                  <c:v>2110</c:v>
                </c:pt>
                <c:pt idx="1169">
                  <c:v>2105</c:v>
                </c:pt>
                <c:pt idx="1170">
                  <c:v>2100</c:v>
                </c:pt>
                <c:pt idx="1171">
                  <c:v>2095</c:v>
                </c:pt>
                <c:pt idx="1172">
                  <c:v>2090</c:v>
                </c:pt>
                <c:pt idx="1173">
                  <c:v>2085</c:v>
                </c:pt>
                <c:pt idx="1174">
                  <c:v>2080</c:v>
                </c:pt>
                <c:pt idx="1175">
                  <c:v>2075</c:v>
                </c:pt>
                <c:pt idx="1176">
                  <c:v>2070</c:v>
                </c:pt>
                <c:pt idx="1177">
                  <c:v>2065</c:v>
                </c:pt>
                <c:pt idx="1178">
                  <c:v>2060</c:v>
                </c:pt>
                <c:pt idx="1179">
                  <c:v>2055</c:v>
                </c:pt>
                <c:pt idx="1180">
                  <c:v>2050</c:v>
                </c:pt>
                <c:pt idx="1181">
                  <c:v>2045</c:v>
                </c:pt>
                <c:pt idx="1182">
                  <c:v>2040</c:v>
                </c:pt>
                <c:pt idx="1183">
                  <c:v>2035</c:v>
                </c:pt>
                <c:pt idx="1184">
                  <c:v>2030</c:v>
                </c:pt>
                <c:pt idx="1185">
                  <c:v>2025</c:v>
                </c:pt>
                <c:pt idx="1186">
                  <c:v>2020</c:v>
                </c:pt>
                <c:pt idx="1187">
                  <c:v>2015</c:v>
                </c:pt>
                <c:pt idx="1188">
                  <c:v>2010</c:v>
                </c:pt>
                <c:pt idx="1189">
                  <c:v>2005</c:v>
                </c:pt>
                <c:pt idx="1190">
                  <c:v>2000</c:v>
                </c:pt>
                <c:pt idx="1191">
                  <c:v>1995</c:v>
                </c:pt>
                <c:pt idx="1192">
                  <c:v>1990</c:v>
                </c:pt>
                <c:pt idx="1193">
                  <c:v>1985</c:v>
                </c:pt>
                <c:pt idx="1194">
                  <c:v>1980</c:v>
                </c:pt>
                <c:pt idx="1195">
                  <c:v>1975</c:v>
                </c:pt>
                <c:pt idx="1196">
                  <c:v>1970</c:v>
                </c:pt>
                <c:pt idx="1197">
                  <c:v>1965</c:v>
                </c:pt>
                <c:pt idx="1198">
                  <c:v>1960</c:v>
                </c:pt>
                <c:pt idx="1199">
                  <c:v>1955</c:v>
                </c:pt>
                <c:pt idx="1200">
                  <c:v>1950</c:v>
                </c:pt>
                <c:pt idx="1201">
                  <c:v>1945</c:v>
                </c:pt>
                <c:pt idx="1202">
                  <c:v>1940</c:v>
                </c:pt>
                <c:pt idx="1203">
                  <c:v>1935</c:v>
                </c:pt>
                <c:pt idx="1204">
                  <c:v>1930</c:v>
                </c:pt>
                <c:pt idx="1205">
                  <c:v>1925</c:v>
                </c:pt>
                <c:pt idx="1206">
                  <c:v>1920</c:v>
                </c:pt>
                <c:pt idx="1207">
                  <c:v>1915</c:v>
                </c:pt>
                <c:pt idx="1208">
                  <c:v>1910</c:v>
                </c:pt>
                <c:pt idx="1209">
                  <c:v>1905</c:v>
                </c:pt>
                <c:pt idx="1210">
                  <c:v>1900</c:v>
                </c:pt>
                <c:pt idx="1211">
                  <c:v>1895</c:v>
                </c:pt>
                <c:pt idx="1212">
                  <c:v>1890</c:v>
                </c:pt>
                <c:pt idx="1213">
                  <c:v>1885</c:v>
                </c:pt>
                <c:pt idx="1214">
                  <c:v>1880</c:v>
                </c:pt>
                <c:pt idx="1215">
                  <c:v>1875</c:v>
                </c:pt>
                <c:pt idx="1216">
                  <c:v>1870</c:v>
                </c:pt>
                <c:pt idx="1217">
                  <c:v>1865</c:v>
                </c:pt>
                <c:pt idx="1218">
                  <c:v>1860</c:v>
                </c:pt>
                <c:pt idx="1219">
                  <c:v>1855</c:v>
                </c:pt>
                <c:pt idx="1220">
                  <c:v>1850</c:v>
                </c:pt>
                <c:pt idx="1221">
                  <c:v>1845</c:v>
                </c:pt>
                <c:pt idx="1222">
                  <c:v>1840</c:v>
                </c:pt>
                <c:pt idx="1223">
                  <c:v>1835</c:v>
                </c:pt>
                <c:pt idx="1224">
                  <c:v>1830</c:v>
                </c:pt>
                <c:pt idx="1225">
                  <c:v>1825</c:v>
                </c:pt>
                <c:pt idx="1226">
                  <c:v>1820</c:v>
                </c:pt>
                <c:pt idx="1227">
                  <c:v>1815</c:v>
                </c:pt>
                <c:pt idx="1228">
                  <c:v>1810</c:v>
                </c:pt>
                <c:pt idx="1229">
                  <c:v>1805</c:v>
                </c:pt>
                <c:pt idx="1230">
                  <c:v>1800</c:v>
                </c:pt>
                <c:pt idx="1231">
                  <c:v>1795</c:v>
                </c:pt>
                <c:pt idx="1232">
                  <c:v>1790</c:v>
                </c:pt>
                <c:pt idx="1233">
                  <c:v>1785</c:v>
                </c:pt>
                <c:pt idx="1234">
                  <c:v>1780</c:v>
                </c:pt>
                <c:pt idx="1235">
                  <c:v>1775</c:v>
                </c:pt>
                <c:pt idx="1236">
                  <c:v>1770</c:v>
                </c:pt>
                <c:pt idx="1237">
                  <c:v>1765</c:v>
                </c:pt>
                <c:pt idx="1238">
                  <c:v>1760</c:v>
                </c:pt>
                <c:pt idx="1239">
                  <c:v>1755</c:v>
                </c:pt>
                <c:pt idx="1240">
                  <c:v>1750</c:v>
                </c:pt>
                <c:pt idx="1241">
                  <c:v>1745</c:v>
                </c:pt>
                <c:pt idx="1242">
                  <c:v>1740</c:v>
                </c:pt>
                <c:pt idx="1243">
                  <c:v>1735</c:v>
                </c:pt>
                <c:pt idx="1244">
                  <c:v>1730</c:v>
                </c:pt>
                <c:pt idx="1245">
                  <c:v>1725</c:v>
                </c:pt>
                <c:pt idx="1246">
                  <c:v>1720</c:v>
                </c:pt>
                <c:pt idx="1247">
                  <c:v>1715</c:v>
                </c:pt>
                <c:pt idx="1248">
                  <c:v>1710</c:v>
                </c:pt>
                <c:pt idx="1249">
                  <c:v>1705</c:v>
                </c:pt>
                <c:pt idx="1250">
                  <c:v>1700</c:v>
                </c:pt>
                <c:pt idx="1251">
                  <c:v>1695</c:v>
                </c:pt>
                <c:pt idx="1252">
                  <c:v>1690</c:v>
                </c:pt>
                <c:pt idx="1253">
                  <c:v>1685</c:v>
                </c:pt>
                <c:pt idx="1254">
                  <c:v>1680</c:v>
                </c:pt>
                <c:pt idx="1255">
                  <c:v>1675</c:v>
                </c:pt>
                <c:pt idx="1256">
                  <c:v>1670</c:v>
                </c:pt>
                <c:pt idx="1257">
                  <c:v>1665</c:v>
                </c:pt>
                <c:pt idx="1258">
                  <c:v>1660</c:v>
                </c:pt>
                <c:pt idx="1259">
                  <c:v>1655</c:v>
                </c:pt>
                <c:pt idx="1260">
                  <c:v>1650</c:v>
                </c:pt>
                <c:pt idx="1261">
                  <c:v>1645</c:v>
                </c:pt>
                <c:pt idx="1262">
                  <c:v>1640</c:v>
                </c:pt>
                <c:pt idx="1263">
                  <c:v>1635</c:v>
                </c:pt>
                <c:pt idx="1264">
                  <c:v>1630</c:v>
                </c:pt>
                <c:pt idx="1265">
                  <c:v>1625</c:v>
                </c:pt>
                <c:pt idx="1266">
                  <c:v>1620</c:v>
                </c:pt>
                <c:pt idx="1267">
                  <c:v>1615</c:v>
                </c:pt>
                <c:pt idx="1268">
                  <c:v>1610</c:v>
                </c:pt>
                <c:pt idx="1269">
                  <c:v>1605</c:v>
                </c:pt>
                <c:pt idx="1270">
                  <c:v>1600</c:v>
                </c:pt>
                <c:pt idx="1271">
                  <c:v>1595</c:v>
                </c:pt>
                <c:pt idx="1272">
                  <c:v>1590</c:v>
                </c:pt>
                <c:pt idx="1273">
                  <c:v>1585</c:v>
                </c:pt>
                <c:pt idx="1274">
                  <c:v>1580</c:v>
                </c:pt>
                <c:pt idx="1275">
                  <c:v>1575</c:v>
                </c:pt>
                <c:pt idx="1276">
                  <c:v>1570</c:v>
                </c:pt>
                <c:pt idx="1277">
                  <c:v>1565</c:v>
                </c:pt>
                <c:pt idx="1278">
                  <c:v>1560</c:v>
                </c:pt>
                <c:pt idx="1279">
                  <c:v>1555</c:v>
                </c:pt>
                <c:pt idx="1280">
                  <c:v>1550</c:v>
                </c:pt>
                <c:pt idx="1281">
                  <c:v>1545</c:v>
                </c:pt>
                <c:pt idx="1282">
                  <c:v>1540</c:v>
                </c:pt>
                <c:pt idx="1283">
                  <c:v>1535</c:v>
                </c:pt>
                <c:pt idx="1284">
                  <c:v>1530</c:v>
                </c:pt>
                <c:pt idx="1285">
                  <c:v>1525</c:v>
                </c:pt>
                <c:pt idx="1286">
                  <c:v>1520</c:v>
                </c:pt>
                <c:pt idx="1287">
                  <c:v>1515</c:v>
                </c:pt>
                <c:pt idx="1288">
                  <c:v>1510</c:v>
                </c:pt>
                <c:pt idx="1289">
                  <c:v>1505</c:v>
                </c:pt>
                <c:pt idx="1290">
                  <c:v>1500</c:v>
                </c:pt>
                <c:pt idx="1291">
                  <c:v>1495</c:v>
                </c:pt>
                <c:pt idx="1292">
                  <c:v>1490</c:v>
                </c:pt>
                <c:pt idx="1293">
                  <c:v>1485</c:v>
                </c:pt>
                <c:pt idx="1294">
                  <c:v>1480</c:v>
                </c:pt>
                <c:pt idx="1295">
                  <c:v>1475</c:v>
                </c:pt>
                <c:pt idx="1296">
                  <c:v>1470</c:v>
                </c:pt>
                <c:pt idx="1297">
                  <c:v>1465</c:v>
                </c:pt>
                <c:pt idx="1298">
                  <c:v>1460</c:v>
                </c:pt>
                <c:pt idx="1299">
                  <c:v>1455</c:v>
                </c:pt>
                <c:pt idx="1300">
                  <c:v>1450</c:v>
                </c:pt>
                <c:pt idx="1301">
                  <c:v>1445</c:v>
                </c:pt>
                <c:pt idx="1302">
                  <c:v>1440</c:v>
                </c:pt>
                <c:pt idx="1303">
                  <c:v>1435</c:v>
                </c:pt>
                <c:pt idx="1304">
                  <c:v>1430</c:v>
                </c:pt>
                <c:pt idx="1305">
                  <c:v>1425</c:v>
                </c:pt>
                <c:pt idx="1306">
                  <c:v>1420</c:v>
                </c:pt>
                <c:pt idx="1307">
                  <c:v>1415</c:v>
                </c:pt>
                <c:pt idx="1308">
                  <c:v>1410</c:v>
                </c:pt>
                <c:pt idx="1309">
                  <c:v>1405</c:v>
                </c:pt>
                <c:pt idx="1310">
                  <c:v>1400</c:v>
                </c:pt>
                <c:pt idx="1311">
                  <c:v>1395</c:v>
                </c:pt>
                <c:pt idx="1312">
                  <c:v>1390</c:v>
                </c:pt>
                <c:pt idx="1313">
                  <c:v>1385</c:v>
                </c:pt>
                <c:pt idx="1314">
                  <c:v>1380</c:v>
                </c:pt>
                <c:pt idx="1315">
                  <c:v>1375</c:v>
                </c:pt>
                <c:pt idx="1316">
                  <c:v>1370</c:v>
                </c:pt>
                <c:pt idx="1317">
                  <c:v>1365</c:v>
                </c:pt>
                <c:pt idx="1318">
                  <c:v>1360</c:v>
                </c:pt>
                <c:pt idx="1319">
                  <c:v>1355</c:v>
                </c:pt>
                <c:pt idx="1320">
                  <c:v>1350</c:v>
                </c:pt>
                <c:pt idx="1321">
                  <c:v>1345</c:v>
                </c:pt>
                <c:pt idx="1322">
                  <c:v>1340</c:v>
                </c:pt>
                <c:pt idx="1323">
                  <c:v>1335</c:v>
                </c:pt>
                <c:pt idx="1324">
                  <c:v>1330</c:v>
                </c:pt>
                <c:pt idx="1325">
                  <c:v>1325</c:v>
                </c:pt>
                <c:pt idx="1326">
                  <c:v>1320</c:v>
                </c:pt>
                <c:pt idx="1327">
                  <c:v>1315</c:v>
                </c:pt>
                <c:pt idx="1328">
                  <c:v>1310</c:v>
                </c:pt>
                <c:pt idx="1329">
                  <c:v>1305</c:v>
                </c:pt>
                <c:pt idx="1330">
                  <c:v>1300</c:v>
                </c:pt>
                <c:pt idx="1331">
                  <c:v>1295</c:v>
                </c:pt>
                <c:pt idx="1332">
                  <c:v>1290</c:v>
                </c:pt>
                <c:pt idx="1333">
                  <c:v>1285</c:v>
                </c:pt>
                <c:pt idx="1334">
                  <c:v>1280</c:v>
                </c:pt>
                <c:pt idx="1335">
                  <c:v>1275</c:v>
                </c:pt>
                <c:pt idx="1336">
                  <c:v>1270</c:v>
                </c:pt>
                <c:pt idx="1337">
                  <c:v>1265</c:v>
                </c:pt>
                <c:pt idx="1338">
                  <c:v>1260</c:v>
                </c:pt>
                <c:pt idx="1339">
                  <c:v>1255</c:v>
                </c:pt>
                <c:pt idx="1340">
                  <c:v>1250</c:v>
                </c:pt>
                <c:pt idx="1341">
                  <c:v>1245</c:v>
                </c:pt>
                <c:pt idx="1342">
                  <c:v>1240</c:v>
                </c:pt>
                <c:pt idx="1343">
                  <c:v>1235</c:v>
                </c:pt>
                <c:pt idx="1344">
                  <c:v>1230</c:v>
                </c:pt>
                <c:pt idx="1345">
                  <c:v>1225</c:v>
                </c:pt>
                <c:pt idx="1346">
                  <c:v>1220</c:v>
                </c:pt>
                <c:pt idx="1347">
                  <c:v>1215</c:v>
                </c:pt>
                <c:pt idx="1348">
                  <c:v>1210</c:v>
                </c:pt>
                <c:pt idx="1349">
                  <c:v>1205</c:v>
                </c:pt>
                <c:pt idx="1350">
                  <c:v>1200</c:v>
                </c:pt>
                <c:pt idx="1351">
                  <c:v>1195</c:v>
                </c:pt>
                <c:pt idx="1352">
                  <c:v>1190</c:v>
                </c:pt>
                <c:pt idx="1353">
                  <c:v>1185</c:v>
                </c:pt>
                <c:pt idx="1354">
                  <c:v>1180</c:v>
                </c:pt>
                <c:pt idx="1355">
                  <c:v>1175</c:v>
                </c:pt>
                <c:pt idx="1356">
                  <c:v>1170</c:v>
                </c:pt>
                <c:pt idx="1357">
                  <c:v>1165</c:v>
                </c:pt>
                <c:pt idx="1358">
                  <c:v>1160</c:v>
                </c:pt>
                <c:pt idx="1359">
                  <c:v>1155</c:v>
                </c:pt>
                <c:pt idx="1360">
                  <c:v>1150</c:v>
                </c:pt>
                <c:pt idx="1361">
                  <c:v>1145</c:v>
                </c:pt>
                <c:pt idx="1362">
                  <c:v>1140</c:v>
                </c:pt>
                <c:pt idx="1363">
                  <c:v>1135</c:v>
                </c:pt>
                <c:pt idx="1364">
                  <c:v>1130</c:v>
                </c:pt>
                <c:pt idx="1365">
                  <c:v>1125</c:v>
                </c:pt>
                <c:pt idx="1366">
                  <c:v>1120</c:v>
                </c:pt>
                <c:pt idx="1367">
                  <c:v>1115</c:v>
                </c:pt>
                <c:pt idx="1368">
                  <c:v>1110</c:v>
                </c:pt>
                <c:pt idx="1369">
                  <c:v>1105</c:v>
                </c:pt>
                <c:pt idx="1370">
                  <c:v>1100</c:v>
                </c:pt>
                <c:pt idx="1371">
                  <c:v>1095</c:v>
                </c:pt>
                <c:pt idx="1372">
                  <c:v>1090</c:v>
                </c:pt>
                <c:pt idx="1373">
                  <c:v>1085</c:v>
                </c:pt>
                <c:pt idx="1374">
                  <c:v>1080</c:v>
                </c:pt>
                <c:pt idx="1375">
                  <c:v>1075</c:v>
                </c:pt>
                <c:pt idx="1376">
                  <c:v>1070</c:v>
                </c:pt>
                <c:pt idx="1377">
                  <c:v>1065</c:v>
                </c:pt>
                <c:pt idx="1378">
                  <c:v>1060</c:v>
                </c:pt>
                <c:pt idx="1379">
                  <c:v>1055</c:v>
                </c:pt>
                <c:pt idx="1380">
                  <c:v>1050</c:v>
                </c:pt>
                <c:pt idx="1381">
                  <c:v>1045</c:v>
                </c:pt>
                <c:pt idx="1382">
                  <c:v>1040</c:v>
                </c:pt>
                <c:pt idx="1383">
                  <c:v>1035</c:v>
                </c:pt>
                <c:pt idx="1384">
                  <c:v>1030</c:v>
                </c:pt>
                <c:pt idx="1385">
                  <c:v>1025</c:v>
                </c:pt>
                <c:pt idx="1386">
                  <c:v>1020</c:v>
                </c:pt>
                <c:pt idx="1387">
                  <c:v>1015</c:v>
                </c:pt>
                <c:pt idx="1388">
                  <c:v>1010</c:v>
                </c:pt>
                <c:pt idx="1389">
                  <c:v>1005</c:v>
                </c:pt>
                <c:pt idx="1390">
                  <c:v>1000</c:v>
                </c:pt>
                <c:pt idx="1391">
                  <c:v>995</c:v>
                </c:pt>
                <c:pt idx="1392">
                  <c:v>990</c:v>
                </c:pt>
                <c:pt idx="1393">
                  <c:v>985</c:v>
                </c:pt>
                <c:pt idx="1394">
                  <c:v>980</c:v>
                </c:pt>
                <c:pt idx="1395">
                  <c:v>975</c:v>
                </c:pt>
                <c:pt idx="1396">
                  <c:v>970</c:v>
                </c:pt>
                <c:pt idx="1397">
                  <c:v>965</c:v>
                </c:pt>
                <c:pt idx="1398">
                  <c:v>960</c:v>
                </c:pt>
                <c:pt idx="1399">
                  <c:v>955</c:v>
                </c:pt>
                <c:pt idx="1400">
                  <c:v>950</c:v>
                </c:pt>
                <c:pt idx="1401">
                  <c:v>945</c:v>
                </c:pt>
                <c:pt idx="1402">
                  <c:v>940</c:v>
                </c:pt>
                <c:pt idx="1403">
                  <c:v>935</c:v>
                </c:pt>
                <c:pt idx="1404">
                  <c:v>930</c:v>
                </c:pt>
                <c:pt idx="1405">
                  <c:v>925</c:v>
                </c:pt>
                <c:pt idx="1406">
                  <c:v>920</c:v>
                </c:pt>
                <c:pt idx="1407">
                  <c:v>915</c:v>
                </c:pt>
                <c:pt idx="1408">
                  <c:v>910</c:v>
                </c:pt>
                <c:pt idx="1409">
                  <c:v>905</c:v>
                </c:pt>
                <c:pt idx="1410">
                  <c:v>900</c:v>
                </c:pt>
                <c:pt idx="1411">
                  <c:v>895</c:v>
                </c:pt>
                <c:pt idx="1412">
                  <c:v>890</c:v>
                </c:pt>
                <c:pt idx="1413">
                  <c:v>885</c:v>
                </c:pt>
                <c:pt idx="1414">
                  <c:v>880</c:v>
                </c:pt>
                <c:pt idx="1415">
                  <c:v>875</c:v>
                </c:pt>
                <c:pt idx="1416">
                  <c:v>870</c:v>
                </c:pt>
                <c:pt idx="1417">
                  <c:v>865</c:v>
                </c:pt>
                <c:pt idx="1418">
                  <c:v>860</c:v>
                </c:pt>
                <c:pt idx="1419">
                  <c:v>855</c:v>
                </c:pt>
                <c:pt idx="1420">
                  <c:v>850</c:v>
                </c:pt>
                <c:pt idx="1421">
                  <c:v>845</c:v>
                </c:pt>
                <c:pt idx="1422">
                  <c:v>840</c:v>
                </c:pt>
                <c:pt idx="1423">
                  <c:v>835</c:v>
                </c:pt>
                <c:pt idx="1424">
                  <c:v>830</c:v>
                </c:pt>
                <c:pt idx="1425">
                  <c:v>825</c:v>
                </c:pt>
                <c:pt idx="1426">
                  <c:v>820</c:v>
                </c:pt>
                <c:pt idx="1427">
                  <c:v>815</c:v>
                </c:pt>
                <c:pt idx="1428">
                  <c:v>810</c:v>
                </c:pt>
                <c:pt idx="1429">
                  <c:v>805</c:v>
                </c:pt>
                <c:pt idx="1430">
                  <c:v>800</c:v>
                </c:pt>
                <c:pt idx="1431">
                  <c:v>795</c:v>
                </c:pt>
                <c:pt idx="1432">
                  <c:v>790</c:v>
                </c:pt>
                <c:pt idx="1433">
                  <c:v>785</c:v>
                </c:pt>
                <c:pt idx="1434">
                  <c:v>780</c:v>
                </c:pt>
                <c:pt idx="1435">
                  <c:v>775</c:v>
                </c:pt>
                <c:pt idx="1436">
                  <c:v>770</c:v>
                </c:pt>
                <c:pt idx="1437">
                  <c:v>765</c:v>
                </c:pt>
                <c:pt idx="1438">
                  <c:v>760</c:v>
                </c:pt>
                <c:pt idx="1439">
                  <c:v>755</c:v>
                </c:pt>
                <c:pt idx="1440">
                  <c:v>750</c:v>
                </c:pt>
                <c:pt idx="1441">
                  <c:v>745</c:v>
                </c:pt>
                <c:pt idx="1442">
                  <c:v>740</c:v>
                </c:pt>
                <c:pt idx="1443">
                  <c:v>735</c:v>
                </c:pt>
                <c:pt idx="1444">
                  <c:v>730</c:v>
                </c:pt>
                <c:pt idx="1445">
                  <c:v>725</c:v>
                </c:pt>
                <c:pt idx="1446">
                  <c:v>720</c:v>
                </c:pt>
                <c:pt idx="1447">
                  <c:v>715</c:v>
                </c:pt>
                <c:pt idx="1448">
                  <c:v>710</c:v>
                </c:pt>
                <c:pt idx="1449">
                  <c:v>705</c:v>
                </c:pt>
                <c:pt idx="1450">
                  <c:v>700</c:v>
                </c:pt>
                <c:pt idx="1451">
                  <c:v>695</c:v>
                </c:pt>
                <c:pt idx="1452">
                  <c:v>690</c:v>
                </c:pt>
                <c:pt idx="1453">
                  <c:v>685</c:v>
                </c:pt>
                <c:pt idx="1454">
                  <c:v>680</c:v>
                </c:pt>
                <c:pt idx="1455">
                  <c:v>675</c:v>
                </c:pt>
                <c:pt idx="1456">
                  <c:v>670</c:v>
                </c:pt>
                <c:pt idx="1457">
                  <c:v>665</c:v>
                </c:pt>
                <c:pt idx="1458">
                  <c:v>660</c:v>
                </c:pt>
                <c:pt idx="1459">
                  <c:v>655</c:v>
                </c:pt>
                <c:pt idx="1460">
                  <c:v>650</c:v>
                </c:pt>
                <c:pt idx="1461">
                  <c:v>645</c:v>
                </c:pt>
                <c:pt idx="1462">
                  <c:v>640</c:v>
                </c:pt>
                <c:pt idx="1463">
                  <c:v>635</c:v>
                </c:pt>
                <c:pt idx="1464">
                  <c:v>630</c:v>
                </c:pt>
                <c:pt idx="1465">
                  <c:v>625</c:v>
                </c:pt>
                <c:pt idx="1466">
                  <c:v>620</c:v>
                </c:pt>
                <c:pt idx="1467">
                  <c:v>615</c:v>
                </c:pt>
                <c:pt idx="1468">
                  <c:v>610</c:v>
                </c:pt>
                <c:pt idx="1469">
                  <c:v>605</c:v>
                </c:pt>
                <c:pt idx="1470">
                  <c:v>600</c:v>
                </c:pt>
                <c:pt idx="1471">
                  <c:v>595</c:v>
                </c:pt>
                <c:pt idx="1472">
                  <c:v>590</c:v>
                </c:pt>
                <c:pt idx="1473">
                  <c:v>585</c:v>
                </c:pt>
                <c:pt idx="1474">
                  <c:v>580</c:v>
                </c:pt>
                <c:pt idx="1475">
                  <c:v>575</c:v>
                </c:pt>
                <c:pt idx="1476">
                  <c:v>570</c:v>
                </c:pt>
                <c:pt idx="1477">
                  <c:v>565</c:v>
                </c:pt>
                <c:pt idx="1478">
                  <c:v>560</c:v>
                </c:pt>
                <c:pt idx="1479">
                  <c:v>555</c:v>
                </c:pt>
                <c:pt idx="1480">
                  <c:v>550</c:v>
                </c:pt>
                <c:pt idx="1481">
                  <c:v>545</c:v>
                </c:pt>
                <c:pt idx="1482">
                  <c:v>540</c:v>
                </c:pt>
                <c:pt idx="1483">
                  <c:v>535</c:v>
                </c:pt>
                <c:pt idx="1484">
                  <c:v>530</c:v>
                </c:pt>
                <c:pt idx="1485">
                  <c:v>525</c:v>
                </c:pt>
                <c:pt idx="1486">
                  <c:v>520</c:v>
                </c:pt>
                <c:pt idx="1487">
                  <c:v>515</c:v>
                </c:pt>
                <c:pt idx="1488">
                  <c:v>510</c:v>
                </c:pt>
                <c:pt idx="1489">
                  <c:v>505</c:v>
                </c:pt>
                <c:pt idx="1490">
                  <c:v>500</c:v>
                </c:pt>
                <c:pt idx="1491">
                  <c:v>495</c:v>
                </c:pt>
                <c:pt idx="1492">
                  <c:v>490</c:v>
                </c:pt>
                <c:pt idx="1493">
                  <c:v>485</c:v>
                </c:pt>
                <c:pt idx="1494">
                  <c:v>480</c:v>
                </c:pt>
                <c:pt idx="1495">
                  <c:v>475</c:v>
                </c:pt>
                <c:pt idx="1496">
                  <c:v>470</c:v>
                </c:pt>
                <c:pt idx="1497">
                  <c:v>465</c:v>
                </c:pt>
                <c:pt idx="1498">
                  <c:v>460</c:v>
                </c:pt>
                <c:pt idx="1499">
                  <c:v>455</c:v>
                </c:pt>
                <c:pt idx="1500">
                  <c:v>450</c:v>
                </c:pt>
                <c:pt idx="1501">
                  <c:v>445</c:v>
                </c:pt>
                <c:pt idx="1502">
                  <c:v>440</c:v>
                </c:pt>
                <c:pt idx="1503">
                  <c:v>435</c:v>
                </c:pt>
                <c:pt idx="1504">
                  <c:v>430</c:v>
                </c:pt>
                <c:pt idx="1505">
                  <c:v>425</c:v>
                </c:pt>
                <c:pt idx="1506">
                  <c:v>420</c:v>
                </c:pt>
                <c:pt idx="1507">
                  <c:v>415</c:v>
                </c:pt>
                <c:pt idx="1508">
                  <c:v>410</c:v>
                </c:pt>
                <c:pt idx="1509">
                  <c:v>405</c:v>
                </c:pt>
                <c:pt idx="1510">
                  <c:v>400</c:v>
                </c:pt>
                <c:pt idx="1511">
                  <c:v>395</c:v>
                </c:pt>
                <c:pt idx="1512">
                  <c:v>390</c:v>
                </c:pt>
                <c:pt idx="1513">
                  <c:v>385</c:v>
                </c:pt>
                <c:pt idx="1514">
                  <c:v>380</c:v>
                </c:pt>
                <c:pt idx="1515">
                  <c:v>375</c:v>
                </c:pt>
                <c:pt idx="1516">
                  <c:v>370</c:v>
                </c:pt>
                <c:pt idx="1517">
                  <c:v>365</c:v>
                </c:pt>
                <c:pt idx="1518">
                  <c:v>360</c:v>
                </c:pt>
                <c:pt idx="1519">
                  <c:v>355</c:v>
                </c:pt>
                <c:pt idx="1520">
                  <c:v>350</c:v>
                </c:pt>
                <c:pt idx="1521">
                  <c:v>345</c:v>
                </c:pt>
                <c:pt idx="1522">
                  <c:v>340</c:v>
                </c:pt>
                <c:pt idx="1523">
                  <c:v>335</c:v>
                </c:pt>
                <c:pt idx="1524">
                  <c:v>330</c:v>
                </c:pt>
                <c:pt idx="1525">
                  <c:v>325</c:v>
                </c:pt>
                <c:pt idx="1526">
                  <c:v>320</c:v>
                </c:pt>
                <c:pt idx="1527">
                  <c:v>315</c:v>
                </c:pt>
                <c:pt idx="1528">
                  <c:v>310</c:v>
                </c:pt>
                <c:pt idx="1529">
                  <c:v>305</c:v>
                </c:pt>
                <c:pt idx="1530">
                  <c:v>300</c:v>
                </c:pt>
                <c:pt idx="1531">
                  <c:v>295</c:v>
                </c:pt>
                <c:pt idx="1532">
                  <c:v>290</c:v>
                </c:pt>
                <c:pt idx="1533">
                  <c:v>285</c:v>
                </c:pt>
                <c:pt idx="1534">
                  <c:v>280</c:v>
                </c:pt>
                <c:pt idx="1535">
                  <c:v>275</c:v>
                </c:pt>
                <c:pt idx="1536">
                  <c:v>270</c:v>
                </c:pt>
                <c:pt idx="1537">
                  <c:v>265</c:v>
                </c:pt>
                <c:pt idx="1538">
                  <c:v>260</c:v>
                </c:pt>
                <c:pt idx="1539">
                  <c:v>255</c:v>
                </c:pt>
                <c:pt idx="1540">
                  <c:v>250</c:v>
                </c:pt>
                <c:pt idx="1541">
                  <c:v>245</c:v>
                </c:pt>
                <c:pt idx="1542">
                  <c:v>240</c:v>
                </c:pt>
                <c:pt idx="1543">
                  <c:v>235</c:v>
                </c:pt>
                <c:pt idx="1544">
                  <c:v>230</c:v>
                </c:pt>
                <c:pt idx="1545">
                  <c:v>225</c:v>
                </c:pt>
                <c:pt idx="1546">
                  <c:v>220</c:v>
                </c:pt>
                <c:pt idx="1547">
                  <c:v>215</c:v>
                </c:pt>
                <c:pt idx="1548">
                  <c:v>210</c:v>
                </c:pt>
                <c:pt idx="1549">
                  <c:v>205</c:v>
                </c:pt>
                <c:pt idx="1550">
                  <c:v>200</c:v>
                </c:pt>
                <c:pt idx="1551">
                  <c:v>195</c:v>
                </c:pt>
                <c:pt idx="1552">
                  <c:v>190</c:v>
                </c:pt>
                <c:pt idx="1553">
                  <c:v>185</c:v>
                </c:pt>
                <c:pt idx="1554">
                  <c:v>180</c:v>
                </c:pt>
                <c:pt idx="1555">
                  <c:v>175</c:v>
                </c:pt>
                <c:pt idx="1556">
                  <c:v>170</c:v>
                </c:pt>
                <c:pt idx="1557">
                  <c:v>165</c:v>
                </c:pt>
                <c:pt idx="1558">
                  <c:v>160</c:v>
                </c:pt>
                <c:pt idx="1559">
                  <c:v>155</c:v>
                </c:pt>
                <c:pt idx="1560">
                  <c:v>150</c:v>
                </c:pt>
                <c:pt idx="1561">
                  <c:v>145</c:v>
                </c:pt>
                <c:pt idx="1562">
                  <c:v>140</c:v>
                </c:pt>
                <c:pt idx="1563">
                  <c:v>135</c:v>
                </c:pt>
                <c:pt idx="1564">
                  <c:v>130</c:v>
                </c:pt>
                <c:pt idx="1565">
                  <c:v>125</c:v>
                </c:pt>
                <c:pt idx="1566">
                  <c:v>120</c:v>
                </c:pt>
                <c:pt idx="1567">
                  <c:v>115</c:v>
                </c:pt>
                <c:pt idx="1568">
                  <c:v>110</c:v>
                </c:pt>
                <c:pt idx="1569">
                  <c:v>105</c:v>
                </c:pt>
                <c:pt idx="1570">
                  <c:v>100</c:v>
                </c:pt>
                <c:pt idx="1571">
                  <c:v>95</c:v>
                </c:pt>
                <c:pt idx="1572">
                  <c:v>90</c:v>
                </c:pt>
                <c:pt idx="1573">
                  <c:v>85</c:v>
                </c:pt>
                <c:pt idx="1574">
                  <c:v>80</c:v>
                </c:pt>
                <c:pt idx="1575">
                  <c:v>75</c:v>
                </c:pt>
                <c:pt idx="1576">
                  <c:v>70</c:v>
                </c:pt>
                <c:pt idx="1577">
                  <c:v>65</c:v>
                </c:pt>
                <c:pt idx="1578">
                  <c:v>60</c:v>
                </c:pt>
                <c:pt idx="1579">
                  <c:v>55</c:v>
                </c:pt>
                <c:pt idx="1580">
                  <c:v>50</c:v>
                </c:pt>
                <c:pt idx="1581">
                  <c:v>45</c:v>
                </c:pt>
                <c:pt idx="1582">
                  <c:v>40</c:v>
                </c:pt>
                <c:pt idx="1583">
                  <c:v>35</c:v>
                </c:pt>
                <c:pt idx="1584">
                  <c:v>30</c:v>
                </c:pt>
                <c:pt idx="1585">
                  <c:v>25</c:v>
                </c:pt>
                <c:pt idx="1586">
                  <c:v>20</c:v>
                </c:pt>
                <c:pt idx="1587">
                  <c:v>15</c:v>
                </c:pt>
                <c:pt idx="1588">
                  <c:v>10</c:v>
                </c:pt>
                <c:pt idx="1589">
                  <c:v>5</c:v>
                </c:pt>
                <c:pt idx="1590">
                  <c:v>0</c:v>
                </c:pt>
              </c:numCache>
            </c:numRef>
          </c:xVal>
          <c:yVal>
            <c:numRef>
              <c:f>'dati calibrazione'!$E$1712:$E$3302</c:f>
              <c:numCache>
                <c:formatCode>General</c:formatCode>
                <c:ptCount val="1591"/>
                <c:pt idx="0">
                  <c:v>79.2</c:v>
                </c:pt>
                <c:pt idx="1">
                  <c:v>79.599999999999994</c:v>
                </c:pt>
                <c:pt idx="2">
                  <c:v>79.7</c:v>
                </c:pt>
                <c:pt idx="3">
                  <c:v>81.599999999999994</c:v>
                </c:pt>
                <c:pt idx="4">
                  <c:v>83.9</c:v>
                </c:pt>
                <c:pt idx="5">
                  <c:v>85.8</c:v>
                </c:pt>
                <c:pt idx="6">
                  <c:v>87</c:v>
                </c:pt>
                <c:pt idx="7">
                  <c:v>87.3</c:v>
                </c:pt>
                <c:pt idx="8">
                  <c:v>87.2</c:v>
                </c:pt>
                <c:pt idx="9">
                  <c:v>85.8</c:v>
                </c:pt>
                <c:pt idx="10">
                  <c:v>83.3</c:v>
                </c:pt>
                <c:pt idx="11">
                  <c:v>80.5</c:v>
                </c:pt>
                <c:pt idx="12">
                  <c:v>77.8</c:v>
                </c:pt>
                <c:pt idx="13">
                  <c:v>76.400000000000006</c:v>
                </c:pt>
                <c:pt idx="14">
                  <c:v>76.099999999999994</c:v>
                </c:pt>
                <c:pt idx="15">
                  <c:v>76.7</c:v>
                </c:pt>
                <c:pt idx="16">
                  <c:v>77.900000000000006</c:v>
                </c:pt>
                <c:pt idx="17">
                  <c:v>78.900000000000006</c:v>
                </c:pt>
                <c:pt idx="18">
                  <c:v>79.099999999999994</c:v>
                </c:pt>
                <c:pt idx="19">
                  <c:v>78.900000000000006</c:v>
                </c:pt>
                <c:pt idx="20">
                  <c:v>78.900000000000006</c:v>
                </c:pt>
                <c:pt idx="21">
                  <c:v>79.2</c:v>
                </c:pt>
                <c:pt idx="22">
                  <c:v>80</c:v>
                </c:pt>
                <c:pt idx="23">
                  <c:v>80.900000000000006</c:v>
                </c:pt>
                <c:pt idx="24">
                  <c:v>81.099999999999994</c:v>
                </c:pt>
                <c:pt idx="25">
                  <c:v>81.2</c:v>
                </c:pt>
                <c:pt idx="26">
                  <c:v>81.2</c:v>
                </c:pt>
                <c:pt idx="27">
                  <c:v>80.7</c:v>
                </c:pt>
                <c:pt idx="28">
                  <c:v>79.5</c:v>
                </c:pt>
                <c:pt idx="29">
                  <c:v>78.400000000000006</c:v>
                </c:pt>
                <c:pt idx="30">
                  <c:v>77.5</c:v>
                </c:pt>
                <c:pt idx="31">
                  <c:v>77.599999999999994</c:v>
                </c:pt>
                <c:pt idx="32">
                  <c:v>79.7</c:v>
                </c:pt>
                <c:pt idx="33">
                  <c:v>81</c:v>
                </c:pt>
                <c:pt idx="34">
                  <c:v>80.900000000000006</c:v>
                </c:pt>
                <c:pt idx="35">
                  <c:v>79.900000000000006</c:v>
                </c:pt>
                <c:pt idx="36">
                  <c:v>78.7</c:v>
                </c:pt>
                <c:pt idx="37">
                  <c:v>77.900000000000006</c:v>
                </c:pt>
                <c:pt idx="38">
                  <c:v>77.900000000000006</c:v>
                </c:pt>
                <c:pt idx="39">
                  <c:v>78.099999999999994</c:v>
                </c:pt>
                <c:pt idx="40">
                  <c:v>77.599999999999994</c:v>
                </c:pt>
                <c:pt idx="41">
                  <c:v>77.2</c:v>
                </c:pt>
                <c:pt idx="42">
                  <c:v>77.099999999999994</c:v>
                </c:pt>
                <c:pt idx="43">
                  <c:v>76.900000000000006</c:v>
                </c:pt>
                <c:pt idx="44">
                  <c:v>76.7</c:v>
                </c:pt>
                <c:pt idx="45">
                  <c:v>76.400000000000006</c:v>
                </c:pt>
                <c:pt idx="46">
                  <c:v>76.2</c:v>
                </c:pt>
                <c:pt idx="47">
                  <c:v>75.8</c:v>
                </c:pt>
                <c:pt idx="48">
                  <c:v>75.3</c:v>
                </c:pt>
                <c:pt idx="49">
                  <c:v>74.900000000000006</c:v>
                </c:pt>
                <c:pt idx="50">
                  <c:v>74.900000000000006</c:v>
                </c:pt>
                <c:pt idx="51">
                  <c:v>75.2</c:v>
                </c:pt>
                <c:pt idx="52">
                  <c:v>75.8</c:v>
                </c:pt>
                <c:pt idx="53">
                  <c:v>76.7</c:v>
                </c:pt>
                <c:pt idx="54">
                  <c:v>78</c:v>
                </c:pt>
                <c:pt idx="55">
                  <c:v>79.3</c:v>
                </c:pt>
                <c:pt idx="56">
                  <c:v>80.7</c:v>
                </c:pt>
                <c:pt idx="57">
                  <c:v>81.900000000000006</c:v>
                </c:pt>
                <c:pt idx="58">
                  <c:v>82.9</c:v>
                </c:pt>
                <c:pt idx="59">
                  <c:v>83.4</c:v>
                </c:pt>
                <c:pt idx="60">
                  <c:v>83.3</c:v>
                </c:pt>
                <c:pt idx="61">
                  <c:v>82.7</c:v>
                </c:pt>
                <c:pt idx="62">
                  <c:v>81.900000000000006</c:v>
                </c:pt>
                <c:pt idx="63">
                  <c:v>80.8</c:v>
                </c:pt>
                <c:pt idx="64">
                  <c:v>79.900000000000006</c:v>
                </c:pt>
                <c:pt idx="65">
                  <c:v>79.400000000000006</c:v>
                </c:pt>
                <c:pt idx="66">
                  <c:v>79.8</c:v>
                </c:pt>
                <c:pt idx="67">
                  <c:v>80.599999999999994</c:v>
                </c:pt>
                <c:pt idx="68">
                  <c:v>82</c:v>
                </c:pt>
                <c:pt idx="69">
                  <c:v>82.5</c:v>
                </c:pt>
                <c:pt idx="70">
                  <c:v>81.599999999999994</c:v>
                </c:pt>
                <c:pt idx="71">
                  <c:v>80.8</c:v>
                </c:pt>
                <c:pt idx="72">
                  <c:v>81.7</c:v>
                </c:pt>
                <c:pt idx="73">
                  <c:v>82.9</c:v>
                </c:pt>
                <c:pt idx="74">
                  <c:v>84.1</c:v>
                </c:pt>
                <c:pt idx="75">
                  <c:v>85.8</c:v>
                </c:pt>
                <c:pt idx="76">
                  <c:v>87.9</c:v>
                </c:pt>
                <c:pt idx="77">
                  <c:v>90.1</c:v>
                </c:pt>
                <c:pt idx="78">
                  <c:v>92.1</c:v>
                </c:pt>
                <c:pt idx="79">
                  <c:v>93.3</c:v>
                </c:pt>
                <c:pt idx="80">
                  <c:v>93.4</c:v>
                </c:pt>
                <c:pt idx="81">
                  <c:v>92.2</c:v>
                </c:pt>
                <c:pt idx="82">
                  <c:v>89.5</c:v>
                </c:pt>
                <c:pt idx="83">
                  <c:v>86.9</c:v>
                </c:pt>
                <c:pt idx="84">
                  <c:v>85.1</c:v>
                </c:pt>
                <c:pt idx="85">
                  <c:v>84.3</c:v>
                </c:pt>
                <c:pt idx="86">
                  <c:v>84.3</c:v>
                </c:pt>
                <c:pt idx="87">
                  <c:v>85.2</c:v>
                </c:pt>
                <c:pt idx="88">
                  <c:v>86.8</c:v>
                </c:pt>
                <c:pt idx="89">
                  <c:v>88.2</c:v>
                </c:pt>
                <c:pt idx="90">
                  <c:v>88.1</c:v>
                </c:pt>
                <c:pt idx="91">
                  <c:v>87.6</c:v>
                </c:pt>
                <c:pt idx="92">
                  <c:v>87.4</c:v>
                </c:pt>
                <c:pt idx="93">
                  <c:v>87.5</c:v>
                </c:pt>
                <c:pt idx="94">
                  <c:v>88</c:v>
                </c:pt>
                <c:pt idx="95">
                  <c:v>88.3</c:v>
                </c:pt>
                <c:pt idx="96">
                  <c:v>88.2</c:v>
                </c:pt>
                <c:pt idx="97">
                  <c:v>88.2</c:v>
                </c:pt>
                <c:pt idx="98">
                  <c:v>88.8</c:v>
                </c:pt>
                <c:pt idx="99">
                  <c:v>88.9</c:v>
                </c:pt>
                <c:pt idx="100">
                  <c:v>87.9</c:v>
                </c:pt>
                <c:pt idx="101">
                  <c:v>86.8</c:v>
                </c:pt>
                <c:pt idx="102">
                  <c:v>86.4</c:v>
                </c:pt>
                <c:pt idx="103">
                  <c:v>87.5</c:v>
                </c:pt>
                <c:pt idx="104">
                  <c:v>90.4</c:v>
                </c:pt>
                <c:pt idx="105">
                  <c:v>94.1</c:v>
                </c:pt>
                <c:pt idx="106">
                  <c:v>97.9</c:v>
                </c:pt>
                <c:pt idx="107">
                  <c:v>100.9</c:v>
                </c:pt>
                <c:pt idx="108">
                  <c:v>102.5</c:v>
                </c:pt>
                <c:pt idx="109">
                  <c:v>102.3</c:v>
                </c:pt>
                <c:pt idx="110">
                  <c:v>101</c:v>
                </c:pt>
                <c:pt idx="111">
                  <c:v>99.2</c:v>
                </c:pt>
                <c:pt idx="112">
                  <c:v>97.9</c:v>
                </c:pt>
                <c:pt idx="113">
                  <c:v>96.8</c:v>
                </c:pt>
                <c:pt idx="114">
                  <c:v>95.9</c:v>
                </c:pt>
                <c:pt idx="115">
                  <c:v>95.3</c:v>
                </c:pt>
                <c:pt idx="116">
                  <c:v>95.6</c:v>
                </c:pt>
                <c:pt idx="117">
                  <c:v>95.7</c:v>
                </c:pt>
                <c:pt idx="118">
                  <c:v>94.9</c:v>
                </c:pt>
                <c:pt idx="119">
                  <c:v>93.2</c:v>
                </c:pt>
                <c:pt idx="120">
                  <c:v>91</c:v>
                </c:pt>
                <c:pt idx="121">
                  <c:v>89.3</c:v>
                </c:pt>
                <c:pt idx="122">
                  <c:v>89.4</c:v>
                </c:pt>
                <c:pt idx="123">
                  <c:v>89.8</c:v>
                </c:pt>
                <c:pt idx="124">
                  <c:v>90.2</c:v>
                </c:pt>
                <c:pt idx="125">
                  <c:v>90.9</c:v>
                </c:pt>
                <c:pt idx="126">
                  <c:v>92</c:v>
                </c:pt>
                <c:pt idx="127">
                  <c:v>93.3</c:v>
                </c:pt>
                <c:pt idx="128">
                  <c:v>94</c:v>
                </c:pt>
                <c:pt idx="129">
                  <c:v>94</c:v>
                </c:pt>
                <c:pt idx="130">
                  <c:v>93.3</c:v>
                </c:pt>
                <c:pt idx="131">
                  <c:v>92.5</c:v>
                </c:pt>
                <c:pt idx="132">
                  <c:v>92.3</c:v>
                </c:pt>
                <c:pt idx="133">
                  <c:v>91.9</c:v>
                </c:pt>
                <c:pt idx="134">
                  <c:v>91</c:v>
                </c:pt>
                <c:pt idx="135">
                  <c:v>90.8</c:v>
                </c:pt>
                <c:pt idx="136">
                  <c:v>92.5</c:v>
                </c:pt>
                <c:pt idx="137">
                  <c:v>94.3</c:v>
                </c:pt>
                <c:pt idx="138">
                  <c:v>95.2</c:v>
                </c:pt>
                <c:pt idx="139">
                  <c:v>96.5</c:v>
                </c:pt>
                <c:pt idx="140">
                  <c:v>98.3</c:v>
                </c:pt>
                <c:pt idx="141">
                  <c:v>99.7</c:v>
                </c:pt>
                <c:pt idx="142">
                  <c:v>100.1</c:v>
                </c:pt>
                <c:pt idx="143">
                  <c:v>100</c:v>
                </c:pt>
                <c:pt idx="144">
                  <c:v>99.9</c:v>
                </c:pt>
                <c:pt idx="145">
                  <c:v>99.2</c:v>
                </c:pt>
                <c:pt idx="146">
                  <c:v>97.9</c:v>
                </c:pt>
                <c:pt idx="147">
                  <c:v>96.4</c:v>
                </c:pt>
                <c:pt idx="148">
                  <c:v>95.6</c:v>
                </c:pt>
                <c:pt idx="149">
                  <c:v>94.9</c:v>
                </c:pt>
                <c:pt idx="150">
                  <c:v>94.1</c:v>
                </c:pt>
                <c:pt idx="151">
                  <c:v>93</c:v>
                </c:pt>
                <c:pt idx="152">
                  <c:v>92</c:v>
                </c:pt>
                <c:pt idx="153">
                  <c:v>90.9</c:v>
                </c:pt>
                <c:pt idx="154">
                  <c:v>90.8</c:v>
                </c:pt>
                <c:pt idx="155">
                  <c:v>91.6</c:v>
                </c:pt>
                <c:pt idx="156">
                  <c:v>92.7</c:v>
                </c:pt>
                <c:pt idx="157">
                  <c:v>95.3</c:v>
                </c:pt>
                <c:pt idx="158">
                  <c:v>98.6</c:v>
                </c:pt>
                <c:pt idx="159">
                  <c:v>101.5</c:v>
                </c:pt>
                <c:pt idx="160">
                  <c:v>102.9</c:v>
                </c:pt>
                <c:pt idx="161">
                  <c:v>103.5</c:v>
                </c:pt>
                <c:pt idx="162">
                  <c:v>103.8</c:v>
                </c:pt>
                <c:pt idx="163">
                  <c:v>103.5</c:v>
                </c:pt>
                <c:pt idx="164">
                  <c:v>102</c:v>
                </c:pt>
                <c:pt idx="165">
                  <c:v>99.3</c:v>
                </c:pt>
                <c:pt idx="166">
                  <c:v>98</c:v>
                </c:pt>
                <c:pt idx="167">
                  <c:v>96.4</c:v>
                </c:pt>
                <c:pt idx="168">
                  <c:v>95.1</c:v>
                </c:pt>
                <c:pt idx="169">
                  <c:v>94.3</c:v>
                </c:pt>
                <c:pt idx="170">
                  <c:v>93.8</c:v>
                </c:pt>
                <c:pt idx="171">
                  <c:v>93</c:v>
                </c:pt>
                <c:pt idx="172">
                  <c:v>91.7</c:v>
                </c:pt>
                <c:pt idx="173">
                  <c:v>92</c:v>
                </c:pt>
                <c:pt idx="174">
                  <c:v>91.4</c:v>
                </c:pt>
                <c:pt idx="175">
                  <c:v>90.1</c:v>
                </c:pt>
                <c:pt idx="176">
                  <c:v>89.6</c:v>
                </c:pt>
                <c:pt idx="177">
                  <c:v>90</c:v>
                </c:pt>
                <c:pt idx="178">
                  <c:v>89.4</c:v>
                </c:pt>
                <c:pt idx="179">
                  <c:v>88</c:v>
                </c:pt>
                <c:pt idx="180">
                  <c:v>87.2</c:v>
                </c:pt>
                <c:pt idx="181">
                  <c:v>86.7</c:v>
                </c:pt>
                <c:pt idx="182">
                  <c:v>85.5</c:v>
                </c:pt>
                <c:pt idx="183">
                  <c:v>84.3</c:v>
                </c:pt>
                <c:pt idx="184">
                  <c:v>84.3</c:v>
                </c:pt>
                <c:pt idx="185">
                  <c:v>84.8</c:v>
                </c:pt>
                <c:pt idx="186">
                  <c:v>85.2</c:v>
                </c:pt>
                <c:pt idx="187">
                  <c:v>85.5</c:v>
                </c:pt>
                <c:pt idx="188">
                  <c:v>85.8</c:v>
                </c:pt>
                <c:pt idx="189">
                  <c:v>86</c:v>
                </c:pt>
                <c:pt idx="190">
                  <c:v>87.3</c:v>
                </c:pt>
                <c:pt idx="191">
                  <c:v>87.6</c:v>
                </c:pt>
                <c:pt idx="192">
                  <c:v>87.6</c:v>
                </c:pt>
                <c:pt idx="193">
                  <c:v>87.3</c:v>
                </c:pt>
                <c:pt idx="194">
                  <c:v>87</c:v>
                </c:pt>
                <c:pt idx="195">
                  <c:v>86.8</c:v>
                </c:pt>
                <c:pt idx="196">
                  <c:v>86.6</c:v>
                </c:pt>
                <c:pt idx="197">
                  <c:v>86.2</c:v>
                </c:pt>
                <c:pt idx="198">
                  <c:v>85.5</c:v>
                </c:pt>
                <c:pt idx="199">
                  <c:v>85.2</c:v>
                </c:pt>
                <c:pt idx="200">
                  <c:v>85.7</c:v>
                </c:pt>
                <c:pt idx="201">
                  <c:v>86.9</c:v>
                </c:pt>
                <c:pt idx="202">
                  <c:v>87.4</c:v>
                </c:pt>
                <c:pt idx="203">
                  <c:v>87.7</c:v>
                </c:pt>
                <c:pt idx="204">
                  <c:v>87.5</c:v>
                </c:pt>
                <c:pt idx="205">
                  <c:v>87</c:v>
                </c:pt>
                <c:pt idx="206">
                  <c:v>86.2</c:v>
                </c:pt>
                <c:pt idx="207">
                  <c:v>85.4</c:v>
                </c:pt>
                <c:pt idx="208">
                  <c:v>85.1</c:v>
                </c:pt>
                <c:pt idx="209">
                  <c:v>84.9</c:v>
                </c:pt>
                <c:pt idx="210">
                  <c:v>84.4</c:v>
                </c:pt>
                <c:pt idx="211">
                  <c:v>84.6</c:v>
                </c:pt>
                <c:pt idx="212">
                  <c:v>85.8</c:v>
                </c:pt>
                <c:pt idx="213">
                  <c:v>86.1</c:v>
                </c:pt>
                <c:pt idx="214">
                  <c:v>87.2</c:v>
                </c:pt>
                <c:pt idx="215">
                  <c:v>86.8</c:v>
                </c:pt>
                <c:pt idx="216">
                  <c:v>85.6</c:v>
                </c:pt>
                <c:pt idx="217">
                  <c:v>84.4</c:v>
                </c:pt>
                <c:pt idx="218">
                  <c:v>84.3</c:v>
                </c:pt>
                <c:pt idx="219">
                  <c:v>84.7</c:v>
                </c:pt>
                <c:pt idx="220">
                  <c:v>84.3</c:v>
                </c:pt>
                <c:pt idx="221">
                  <c:v>85.2</c:v>
                </c:pt>
                <c:pt idx="222">
                  <c:v>85.5</c:v>
                </c:pt>
                <c:pt idx="223">
                  <c:v>84</c:v>
                </c:pt>
                <c:pt idx="224">
                  <c:v>84.1</c:v>
                </c:pt>
                <c:pt idx="225">
                  <c:v>83.6</c:v>
                </c:pt>
                <c:pt idx="226">
                  <c:v>83</c:v>
                </c:pt>
                <c:pt idx="227">
                  <c:v>81.099999999999994</c:v>
                </c:pt>
                <c:pt idx="228">
                  <c:v>77.599999999999994</c:v>
                </c:pt>
                <c:pt idx="229">
                  <c:v>78.2</c:v>
                </c:pt>
                <c:pt idx="230">
                  <c:v>79.099999999999994</c:v>
                </c:pt>
                <c:pt idx="231">
                  <c:v>80.5</c:v>
                </c:pt>
                <c:pt idx="232">
                  <c:v>81.7</c:v>
                </c:pt>
                <c:pt idx="233">
                  <c:v>82.6</c:v>
                </c:pt>
                <c:pt idx="234">
                  <c:v>82.6</c:v>
                </c:pt>
                <c:pt idx="235">
                  <c:v>83.3</c:v>
                </c:pt>
                <c:pt idx="236">
                  <c:v>83.2</c:v>
                </c:pt>
                <c:pt idx="237">
                  <c:v>82</c:v>
                </c:pt>
                <c:pt idx="238">
                  <c:v>79.2</c:v>
                </c:pt>
                <c:pt idx="239">
                  <c:v>79.7</c:v>
                </c:pt>
                <c:pt idx="240">
                  <c:v>79.900000000000006</c:v>
                </c:pt>
                <c:pt idx="241">
                  <c:v>80.400000000000006</c:v>
                </c:pt>
                <c:pt idx="242">
                  <c:v>81.7</c:v>
                </c:pt>
                <c:pt idx="243">
                  <c:v>82.8</c:v>
                </c:pt>
                <c:pt idx="244">
                  <c:v>83.3</c:v>
                </c:pt>
                <c:pt idx="245">
                  <c:v>83.5</c:v>
                </c:pt>
                <c:pt idx="246">
                  <c:v>82.7</c:v>
                </c:pt>
                <c:pt idx="247">
                  <c:v>83.1</c:v>
                </c:pt>
                <c:pt idx="248">
                  <c:v>83</c:v>
                </c:pt>
                <c:pt idx="249">
                  <c:v>81.8</c:v>
                </c:pt>
                <c:pt idx="250">
                  <c:v>80.099999999999994</c:v>
                </c:pt>
                <c:pt idx="251">
                  <c:v>79.5</c:v>
                </c:pt>
                <c:pt idx="252">
                  <c:v>79.7</c:v>
                </c:pt>
                <c:pt idx="253">
                  <c:v>79</c:v>
                </c:pt>
                <c:pt idx="254">
                  <c:v>77.400000000000006</c:v>
                </c:pt>
                <c:pt idx="255">
                  <c:v>78.7</c:v>
                </c:pt>
                <c:pt idx="256">
                  <c:v>80.400000000000006</c:v>
                </c:pt>
                <c:pt idx="257">
                  <c:v>81.5</c:v>
                </c:pt>
                <c:pt idx="258">
                  <c:v>82.1</c:v>
                </c:pt>
                <c:pt idx="259">
                  <c:v>83.3</c:v>
                </c:pt>
                <c:pt idx="260">
                  <c:v>83.2</c:v>
                </c:pt>
                <c:pt idx="261">
                  <c:v>82.4</c:v>
                </c:pt>
                <c:pt idx="262">
                  <c:v>82.2</c:v>
                </c:pt>
                <c:pt idx="263">
                  <c:v>84.6</c:v>
                </c:pt>
                <c:pt idx="264">
                  <c:v>85.7</c:v>
                </c:pt>
                <c:pt idx="265">
                  <c:v>85.5</c:v>
                </c:pt>
                <c:pt idx="266">
                  <c:v>84.5</c:v>
                </c:pt>
                <c:pt idx="267">
                  <c:v>84.4</c:v>
                </c:pt>
                <c:pt idx="268">
                  <c:v>83.6</c:v>
                </c:pt>
                <c:pt idx="269">
                  <c:v>82.4</c:v>
                </c:pt>
                <c:pt idx="270">
                  <c:v>82.9</c:v>
                </c:pt>
                <c:pt idx="271">
                  <c:v>82.7</c:v>
                </c:pt>
                <c:pt idx="272">
                  <c:v>81.400000000000006</c:v>
                </c:pt>
                <c:pt idx="273">
                  <c:v>79.8</c:v>
                </c:pt>
                <c:pt idx="274">
                  <c:v>78.099999999999994</c:v>
                </c:pt>
                <c:pt idx="275">
                  <c:v>77</c:v>
                </c:pt>
                <c:pt idx="276">
                  <c:v>77.3</c:v>
                </c:pt>
                <c:pt idx="277">
                  <c:v>78.3</c:v>
                </c:pt>
                <c:pt idx="278">
                  <c:v>78.599999999999994</c:v>
                </c:pt>
                <c:pt idx="279">
                  <c:v>78.7</c:v>
                </c:pt>
                <c:pt idx="280">
                  <c:v>78.599999999999994</c:v>
                </c:pt>
                <c:pt idx="281">
                  <c:v>78.599999999999994</c:v>
                </c:pt>
                <c:pt idx="282">
                  <c:v>78.099999999999994</c:v>
                </c:pt>
                <c:pt idx="283">
                  <c:v>77.7</c:v>
                </c:pt>
                <c:pt idx="284">
                  <c:v>77.599999999999994</c:v>
                </c:pt>
                <c:pt idx="285">
                  <c:v>77.2</c:v>
                </c:pt>
                <c:pt idx="286">
                  <c:v>76.3</c:v>
                </c:pt>
                <c:pt idx="287">
                  <c:v>75.400000000000006</c:v>
                </c:pt>
                <c:pt idx="288">
                  <c:v>74.7</c:v>
                </c:pt>
                <c:pt idx="289">
                  <c:v>74.2</c:v>
                </c:pt>
                <c:pt idx="290">
                  <c:v>74.5</c:v>
                </c:pt>
                <c:pt idx="291">
                  <c:v>76</c:v>
                </c:pt>
                <c:pt idx="292">
                  <c:v>77.599999999999994</c:v>
                </c:pt>
                <c:pt idx="293">
                  <c:v>77.900000000000006</c:v>
                </c:pt>
                <c:pt idx="294">
                  <c:v>77.900000000000006</c:v>
                </c:pt>
                <c:pt idx="295">
                  <c:v>77.7</c:v>
                </c:pt>
                <c:pt idx="296">
                  <c:v>77.3</c:v>
                </c:pt>
                <c:pt idx="297">
                  <c:v>77.2</c:v>
                </c:pt>
                <c:pt idx="298">
                  <c:v>76.7</c:v>
                </c:pt>
                <c:pt idx="299">
                  <c:v>75.599999999999994</c:v>
                </c:pt>
                <c:pt idx="300">
                  <c:v>75.8</c:v>
                </c:pt>
                <c:pt idx="301">
                  <c:v>76.599999999999994</c:v>
                </c:pt>
                <c:pt idx="302">
                  <c:v>77.3</c:v>
                </c:pt>
                <c:pt idx="303">
                  <c:v>77.8</c:v>
                </c:pt>
                <c:pt idx="304">
                  <c:v>77.599999999999994</c:v>
                </c:pt>
                <c:pt idx="305">
                  <c:v>76.3</c:v>
                </c:pt>
                <c:pt idx="306">
                  <c:v>75.599999999999994</c:v>
                </c:pt>
                <c:pt idx="307">
                  <c:v>74.599999999999994</c:v>
                </c:pt>
                <c:pt idx="308">
                  <c:v>75.400000000000006</c:v>
                </c:pt>
                <c:pt idx="309">
                  <c:v>78.099999999999994</c:v>
                </c:pt>
                <c:pt idx="310">
                  <c:v>79.900000000000006</c:v>
                </c:pt>
                <c:pt idx="311">
                  <c:v>82</c:v>
                </c:pt>
                <c:pt idx="312">
                  <c:v>82.9</c:v>
                </c:pt>
                <c:pt idx="313">
                  <c:v>82.7</c:v>
                </c:pt>
                <c:pt idx="314">
                  <c:v>82.2</c:v>
                </c:pt>
                <c:pt idx="315">
                  <c:v>81.3</c:v>
                </c:pt>
                <c:pt idx="316">
                  <c:v>79.3</c:v>
                </c:pt>
                <c:pt idx="317">
                  <c:v>77</c:v>
                </c:pt>
                <c:pt idx="318">
                  <c:v>75.7</c:v>
                </c:pt>
                <c:pt idx="319">
                  <c:v>75.3</c:v>
                </c:pt>
                <c:pt idx="320">
                  <c:v>75.900000000000006</c:v>
                </c:pt>
                <c:pt idx="321">
                  <c:v>75.900000000000006</c:v>
                </c:pt>
                <c:pt idx="322">
                  <c:v>75.7</c:v>
                </c:pt>
                <c:pt idx="323">
                  <c:v>74.7</c:v>
                </c:pt>
                <c:pt idx="324">
                  <c:v>73.599999999999994</c:v>
                </c:pt>
                <c:pt idx="325">
                  <c:v>72.400000000000006</c:v>
                </c:pt>
                <c:pt idx="326">
                  <c:v>73.5</c:v>
                </c:pt>
                <c:pt idx="327">
                  <c:v>74.3</c:v>
                </c:pt>
                <c:pt idx="328">
                  <c:v>75.5</c:v>
                </c:pt>
                <c:pt idx="329">
                  <c:v>76.7</c:v>
                </c:pt>
                <c:pt idx="330">
                  <c:v>78.099999999999994</c:v>
                </c:pt>
                <c:pt idx="331">
                  <c:v>79.400000000000006</c:v>
                </c:pt>
                <c:pt idx="332">
                  <c:v>81.099999999999994</c:v>
                </c:pt>
                <c:pt idx="333">
                  <c:v>82.8</c:v>
                </c:pt>
                <c:pt idx="334">
                  <c:v>85</c:v>
                </c:pt>
                <c:pt idx="335">
                  <c:v>87.2</c:v>
                </c:pt>
                <c:pt idx="336">
                  <c:v>88.7</c:v>
                </c:pt>
                <c:pt idx="337">
                  <c:v>89.6</c:v>
                </c:pt>
                <c:pt idx="338">
                  <c:v>89.7</c:v>
                </c:pt>
                <c:pt idx="339">
                  <c:v>89.3</c:v>
                </c:pt>
                <c:pt idx="340">
                  <c:v>88.1</c:v>
                </c:pt>
                <c:pt idx="341">
                  <c:v>86.4</c:v>
                </c:pt>
                <c:pt idx="342">
                  <c:v>84.4</c:v>
                </c:pt>
                <c:pt idx="343">
                  <c:v>82.4</c:v>
                </c:pt>
                <c:pt idx="344">
                  <c:v>80.400000000000006</c:v>
                </c:pt>
                <c:pt idx="345">
                  <c:v>79.2</c:v>
                </c:pt>
                <c:pt idx="346">
                  <c:v>79.5</c:v>
                </c:pt>
                <c:pt idx="347">
                  <c:v>81</c:v>
                </c:pt>
                <c:pt idx="348">
                  <c:v>82.6</c:v>
                </c:pt>
                <c:pt idx="349">
                  <c:v>83.7</c:v>
                </c:pt>
                <c:pt idx="350">
                  <c:v>83.6</c:v>
                </c:pt>
                <c:pt idx="351">
                  <c:v>82.9</c:v>
                </c:pt>
                <c:pt idx="352">
                  <c:v>83.1</c:v>
                </c:pt>
                <c:pt idx="353">
                  <c:v>84.4</c:v>
                </c:pt>
                <c:pt idx="354">
                  <c:v>87</c:v>
                </c:pt>
                <c:pt idx="355">
                  <c:v>89.8</c:v>
                </c:pt>
                <c:pt idx="356">
                  <c:v>91.4</c:v>
                </c:pt>
                <c:pt idx="357">
                  <c:v>91.6</c:v>
                </c:pt>
                <c:pt idx="358">
                  <c:v>90.1</c:v>
                </c:pt>
                <c:pt idx="359">
                  <c:v>87.8</c:v>
                </c:pt>
                <c:pt idx="360">
                  <c:v>85.4</c:v>
                </c:pt>
                <c:pt idx="361">
                  <c:v>83.2</c:v>
                </c:pt>
                <c:pt idx="362">
                  <c:v>81.2</c:v>
                </c:pt>
                <c:pt idx="363">
                  <c:v>79.900000000000006</c:v>
                </c:pt>
                <c:pt idx="364">
                  <c:v>79.5</c:v>
                </c:pt>
                <c:pt idx="365">
                  <c:v>80</c:v>
                </c:pt>
                <c:pt idx="366">
                  <c:v>80.8</c:v>
                </c:pt>
                <c:pt idx="367">
                  <c:v>81.7</c:v>
                </c:pt>
                <c:pt idx="368">
                  <c:v>82</c:v>
                </c:pt>
                <c:pt idx="369">
                  <c:v>81.900000000000006</c:v>
                </c:pt>
                <c:pt idx="370">
                  <c:v>82.2</c:v>
                </c:pt>
                <c:pt idx="371">
                  <c:v>82.4</c:v>
                </c:pt>
                <c:pt idx="372">
                  <c:v>82.1</c:v>
                </c:pt>
                <c:pt idx="373">
                  <c:v>81.2</c:v>
                </c:pt>
                <c:pt idx="374">
                  <c:v>78.2</c:v>
                </c:pt>
                <c:pt idx="375">
                  <c:v>75.099999999999994</c:v>
                </c:pt>
                <c:pt idx="376">
                  <c:v>74.7</c:v>
                </c:pt>
                <c:pt idx="377">
                  <c:v>75</c:v>
                </c:pt>
                <c:pt idx="378">
                  <c:v>75.2</c:v>
                </c:pt>
                <c:pt idx="379">
                  <c:v>74.599999999999994</c:v>
                </c:pt>
                <c:pt idx="380">
                  <c:v>73.7</c:v>
                </c:pt>
                <c:pt idx="381">
                  <c:v>71.8</c:v>
                </c:pt>
                <c:pt idx="382">
                  <c:v>70.8</c:v>
                </c:pt>
                <c:pt idx="383">
                  <c:v>69.2</c:v>
                </c:pt>
                <c:pt idx="384">
                  <c:v>69.3</c:v>
                </c:pt>
                <c:pt idx="385">
                  <c:v>69.599999999999994</c:v>
                </c:pt>
                <c:pt idx="386">
                  <c:v>70.2</c:v>
                </c:pt>
                <c:pt idx="387">
                  <c:v>70.2</c:v>
                </c:pt>
                <c:pt idx="388">
                  <c:v>69.8</c:v>
                </c:pt>
                <c:pt idx="389">
                  <c:v>69.599999999999994</c:v>
                </c:pt>
                <c:pt idx="390">
                  <c:v>70.5</c:v>
                </c:pt>
                <c:pt idx="391">
                  <c:v>72.400000000000006</c:v>
                </c:pt>
                <c:pt idx="392">
                  <c:v>75.099999999999994</c:v>
                </c:pt>
                <c:pt idx="393">
                  <c:v>77.5</c:v>
                </c:pt>
                <c:pt idx="394">
                  <c:v>78</c:v>
                </c:pt>
                <c:pt idx="395">
                  <c:v>76.900000000000006</c:v>
                </c:pt>
                <c:pt idx="396">
                  <c:v>75</c:v>
                </c:pt>
                <c:pt idx="397">
                  <c:v>72.8</c:v>
                </c:pt>
                <c:pt idx="398">
                  <c:v>71.099999999999994</c:v>
                </c:pt>
                <c:pt idx="399">
                  <c:v>70.2</c:v>
                </c:pt>
                <c:pt idx="400">
                  <c:v>70.400000000000006</c:v>
                </c:pt>
                <c:pt idx="401">
                  <c:v>71.400000000000006</c:v>
                </c:pt>
                <c:pt idx="402">
                  <c:v>72.2</c:v>
                </c:pt>
                <c:pt idx="403">
                  <c:v>72.8</c:v>
                </c:pt>
                <c:pt idx="404">
                  <c:v>73.5</c:v>
                </c:pt>
                <c:pt idx="405">
                  <c:v>74.3</c:v>
                </c:pt>
                <c:pt idx="406">
                  <c:v>75.400000000000006</c:v>
                </c:pt>
                <c:pt idx="407">
                  <c:v>76.900000000000006</c:v>
                </c:pt>
                <c:pt idx="408">
                  <c:v>78.599999999999994</c:v>
                </c:pt>
                <c:pt idx="409">
                  <c:v>80.400000000000006</c:v>
                </c:pt>
                <c:pt idx="410">
                  <c:v>81.599999999999994</c:v>
                </c:pt>
                <c:pt idx="411">
                  <c:v>82.6</c:v>
                </c:pt>
                <c:pt idx="412">
                  <c:v>83.7</c:v>
                </c:pt>
                <c:pt idx="413">
                  <c:v>84.6</c:v>
                </c:pt>
                <c:pt idx="414">
                  <c:v>85.2</c:v>
                </c:pt>
                <c:pt idx="415">
                  <c:v>85.1</c:v>
                </c:pt>
                <c:pt idx="416">
                  <c:v>84.4</c:v>
                </c:pt>
                <c:pt idx="417">
                  <c:v>83.6</c:v>
                </c:pt>
                <c:pt idx="418">
                  <c:v>83.3</c:v>
                </c:pt>
                <c:pt idx="419">
                  <c:v>83.8</c:v>
                </c:pt>
                <c:pt idx="420">
                  <c:v>83.4</c:v>
                </c:pt>
                <c:pt idx="421">
                  <c:v>82.5</c:v>
                </c:pt>
                <c:pt idx="422">
                  <c:v>83.5</c:v>
                </c:pt>
                <c:pt idx="423">
                  <c:v>83.1</c:v>
                </c:pt>
                <c:pt idx="424">
                  <c:v>80.900000000000006</c:v>
                </c:pt>
                <c:pt idx="425">
                  <c:v>77.900000000000006</c:v>
                </c:pt>
                <c:pt idx="426">
                  <c:v>75.7</c:v>
                </c:pt>
                <c:pt idx="427">
                  <c:v>75</c:v>
                </c:pt>
                <c:pt idx="428">
                  <c:v>74.400000000000006</c:v>
                </c:pt>
                <c:pt idx="429">
                  <c:v>72.3</c:v>
                </c:pt>
                <c:pt idx="430">
                  <c:v>70.7</c:v>
                </c:pt>
                <c:pt idx="431">
                  <c:v>70.8</c:v>
                </c:pt>
                <c:pt idx="432">
                  <c:v>70.7</c:v>
                </c:pt>
                <c:pt idx="433">
                  <c:v>69.7</c:v>
                </c:pt>
                <c:pt idx="434">
                  <c:v>68.7</c:v>
                </c:pt>
                <c:pt idx="435">
                  <c:v>67.900000000000006</c:v>
                </c:pt>
                <c:pt idx="436">
                  <c:v>67.8</c:v>
                </c:pt>
                <c:pt idx="437">
                  <c:v>67.599999999999994</c:v>
                </c:pt>
                <c:pt idx="438">
                  <c:v>68</c:v>
                </c:pt>
                <c:pt idx="439">
                  <c:v>68.5</c:v>
                </c:pt>
                <c:pt idx="440">
                  <c:v>69.900000000000006</c:v>
                </c:pt>
                <c:pt idx="441">
                  <c:v>71.900000000000006</c:v>
                </c:pt>
                <c:pt idx="442">
                  <c:v>72.7</c:v>
                </c:pt>
                <c:pt idx="443">
                  <c:v>73.099999999999994</c:v>
                </c:pt>
                <c:pt idx="444">
                  <c:v>73.3</c:v>
                </c:pt>
                <c:pt idx="445">
                  <c:v>73.3</c:v>
                </c:pt>
                <c:pt idx="446">
                  <c:v>74</c:v>
                </c:pt>
                <c:pt idx="447">
                  <c:v>73.900000000000006</c:v>
                </c:pt>
                <c:pt idx="448">
                  <c:v>74</c:v>
                </c:pt>
                <c:pt idx="449">
                  <c:v>74.3</c:v>
                </c:pt>
                <c:pt idx="450">
                  <c:v>73.400000000000006</c:v>
                </c:pt>
                <c:pt idx="451">
                  <c:v>73.3</c:v>
                </c:pt>
                <c:pt idx="452">
                  <c:v>71.599999999999994</c:v>
                </c:pt>
                <c:pt idx="453">
                  <c:v>70.8</c:v>
                </c:pt>
                <c:pt idx="454">
                  <c:v>70.3</c:v>
                </c:pt>
                <c:pt idx="455">
                  <c:v>69.8</c:v>
                </c:pt>
                <c:pt idx="456">
                  <c:v>67.900000000000006</c:v>
                </c:pt>
                <c:pt idx="457">
                  <c:v>67.7</c:v>
                </c:pt>
                <c:pt idx="458">
                  <c:v>69</c:v>
                </c:pt>
                <c:pt idx="459">
                  <c:v>71.3</c:v>
                </c:pt>
                <c:pt idx="460">
                  <c:v>72.599999999999994</c:v>
                </c:pt>
                <c:pt idx="461">
                  <c:v>72.8</c:v>
                </c:pt>
                <c:pt idx="462">
                  <c:v>74.3</c:v>
                </c:pt>
                <c:pt idx="463">
                  <c:v>73.5</c:v>
                </c:pt>
                <c:pt idx="464">
                  <c:v>72.099999999999994</c:v>
                </c:pt>
                <c:pt idx="465">
                  <c:v>70.599999999999994</c:v>
                </c:pt>
                <c:pt idx="466">
                  <c:v>70.099999999999994</c:v>
                </c:pt>
                <c:pt idx="467">
                  <c:v>69.7</c:v>
                </c:pt>
                <c:pt idx="468">
                  <c:v>70.099999999999994</c:v>
                </c:pt>
                <c:pt idx="469">
                  <c:v>71.2</c:v>
                </c:pt>
                <c:pt idx="470">
                  <c:v>73.2</c:v>
                </c:pt>
                <c:pt idx="471">
                  <c:v>74.599999999999994</c:v>
                </c:pt>
                <c:pt idx="472">
                  <c:v>76.2</c:v>
                </c:pt>
                <c:pt idx="473">
                  <c:v>80.5</c:v>
                </c:pt>
                <c:pt idx="474">
                  <c:v>84.6</c:v>
                </c:pt>
                <c:pt idx="475">
                  <c:v>87.3</c:v>
                </c:pt>
                <c:pt idx="476">
                  <c:v>88.7</c:v>
                </c:pt>
                <c:pt idx="477">
                  <c:v>89.3</c:v>
                </c:pt>
                <c:pt idx="478">
                  <c:v>87.9</c:v>
                </c:pt>
                <c:pt idx="479">
                  <c:v>86.4</c:v>
                </c:pt>
                <c:pt idx="480">
                  <c:v>84.6</c:v>
                </c:pt>
                <c:pt idx="481">
                  <c:v>83</c:v>
                </c:pt>
                <c:pt idx="482">
                  <c:v>82.2</c:v>
                </c:pt>
                <c:pt idx="483">
                  <c:v>80.599999999999994</c:v>
                </c:pt>
                <c:pt idx="484">
                  <c:v>79</c:v>
                </c:pt>
                <c:pt idx="485">
                  <c:v>76.900000000000006</c:v>
                </c:pt>
                <c:pt idx="486">
                  <c:v>77</c:v>
                </c:pt>
                <c:pt idx="487">
                  <c:v>76</c:v>
                </c:pt>
                <c:pt idx="488">
                  <c:v>75.2</c:v>
                </c:pt>
                <c:pt idx="489">
                  <c:v>73.099999999999994</c:v>
                </c:pt>
                <c:pt idx="490">
                  <c:v>71.099999999999994</c:v>
                </c:pt>
                <c:pt idx="491">
                  <c:v>69.8</c:v>
                </c:pt>
                <c:pt idx="492">
                  <c:v>69.900000000000006</c:v>
                </c:pt>
                <c:pt idx="493">
                  <c:v>71.900000000000006</c:v>
                </c:pt>
                <c:pt idx="494">
                  <c:v>73</c:v>
                </c:pt>
                <c:pt idx="495">
                  <c:v>74</c:v>
                </c:pt>
                <c:pt idx="496">
                  <c:v>76</c:v>
                </c:pt>
                <c:pt idx="497">
                  <c:v>78.7</c:v>
                </c:pt>
                <c:pt idx="498">
                  <c:v>79</c:v>
                </c:pt>
                <c:pt idx="499">
                  <c:v>79</c:v>
                </c:pt>
                <c:pt idx="500">
                  <c:v>78.5</c:v>
                </c:pt>
                <c:pt idx="501">
                  <c:v>81.5</c:v>
                </c:pt>
                <c:pt idx="502">
                  <c:v>83.2</c:v>
                </c:pt>
                <c:pt idx="503">
                  <c:v>84.1</c:v>
                </c:pt>
                <c:pt idx="504">
                  <c:v>84.5</c:v>
                </c:pt>
                <c:pt idx="505">
                  <c:v>83.4</c:v>
                </c:pt>
                <c:pt idx="506">
                  <c:v>81.3</c:v>
                </c:pt>
                <c:pt idx="507">
                  <c:v>78.2</c:v>
                </c:pt>
                <c:pt idx="508">
                  <c:v>77</c:v>
                </c:pt>
                <c:pt idx="509">
                  <c:v>75.599999999999994</c:v>
                </c:pt>
                <c:pt idx="510">
                  <c:v>74.7</c:v>
                </c:pt>
                <c:pt idx="511">
                  <c:v>73.7</c:v>
                </c:pt>
                <c:pt idx="512">
                  <c:v>73.5</c:v>
                </c:pt>
                <c:pt idx="513">
                  <c:v>72.3</c:v>
                </c:pt>
                <c:pt idx="514">
                  <c:v>70.3</c:v>
                </c:pt>
                <c:pt idx="515">
                  <c:v>68.2</c:v>
                </c:pt>
                <c:pt idx="516">
                  <c:v>66.099999999999994</c:v>
                </c:pt>
                <c:pt idx="517">
                  <c:v>66</c:v>
                </c:pt>
                <c:pt idx="518">
                  <c:v>65.2</c:v>
                </c:pt>
                <c:pt idx="519">
                  <c:v>64.3</c:v>
                </c:pt>
                <c:pt idx="520">
                  <c:v>64.599999999999994</c:v>
                </c:pt>
                <c:pt idx="521">
                  <c:v>62.6</c:v>
                </c:pt>
                <c:pt idx="522">
                  <c:v>60.7</c:v>
                </c:pt>
                <c:pt idx="523">
                  <c:v>61.1</c:v>
                </c:pt>
                <c:pt idx="524">
                  <c:v>62.7</c:v>
                </c:pt>
                <c:pt idx="525">
                  <c:v>65.900000000000006</c:v>
                </c:pt>
                <c:pt idx="526">
                  <c:v>69.2</c:v>
                </c:pt>
                <c:pt idx="527">
                  <c:v>71.8</c:v>
                </c:pt>
                <c:pt idx="528">
                  <c:v>74.5</c:v>
                </c:pt>
                <c:pt idx="529">
                  <c:v>75.8</c:v>
                </c:pt>
                <c:pt idx="530">
                  <c:v>76.900000000000006</c:v>
                </c:pt>
                <c:pt idx="531">
                  <c:v>78.400000000000006</c:v>
                </c:pt>
                <c:pt idx="532">
                  <c:v>78.599999999999994</c:v>
                </c:pt>
                <c:pt idx="533">
                  <c:v>79.7</c:v>
                </c:pt>
                <c:pt idx="534">
                  <c:v>80.599999999999994</c:v>
                </c:pt>
                <c:pt idx="535">
                  <c:v>81.7</c:v>
                </c:pt>
                <c:pt idx="536">
                  <c:v>81.7</c:v>
                </c:pt>
                <c:pt idx="537">
                  <c:v>81.3</c:v>
                </c:pt>
                <c:pt idx="538">
                  <c:v>81.2</c:v>
                </c:pt>
                <c:pt idx="539">
                  <c:v>81.400000000000006</c:v>
                </c:pt>
                <c:pt idx="540">
                  <c:v>80.3</c:v>
                </c:pt>
                <c:pt idx="541">
                  <c:v>79.5</c:v>
                </c:pt>
                <c:pt idx="542">
                  <c:v>77.8</c:v>
                </c:pt>
                <c:pt idx="543">
                  <c:v>78</c:v>
                </c:pt>
                <c:pt idx="544">
                  <c:v>77.8</c:v>
                </c:pt>
                <c:pt idx="545">
                  <c:v>77.099999999999994</c:v>
                </c:pt>
                <c:pt idx="546">
                  <c:v>74.8</c:v>
                </c:pt>
                <c:pt idx="547">
                  <c:v>74.7</c:v>
                </c:pt>
                <c:pt idx="548">
                  <c:v>78.3</c:v>
                </c:pt>
                <c:pt idx="549">
                  <c:v>77.5</c:v>
                </c:pt>
                <c:pt idx="550">
                  <c:v>76.099999999999994</c:v>
                </c:pt>
                <c:pt idx="551">
                  <c:v>74.8</c:v>
                </c:pt>
                <c:pt idx="552">
                  <c:v>72.8</c:v>
                </c:pt>
                <c:pt idx="553">
                  <c:v>70.7</c:v>
                </c:pt>
                <c:pt idx="554">
                  <c:v>69.2</c:v>
                </c:pt>
                <c:pt idx="555">
                  <c:v>68.3</c:v>
                </c:pt>
                <c:pt idx="556">
                  <c:v>68.599999999999994</c:v>
                </c:pt>
                <c:pt idx="557">
                  <c:v>66.3</c:v>
                </c:pt>
                <c:pt idx="558">
                  <c:v>63.8</c:v>
                </c:pt>
                <c:pt idx="559">
                  <c:v>62</c:v>
                </c:pt>
                <c:pt idx="560">
                  <c:v>60.6</c:v>
                </c:pt>
                <c:pt idx="561">
                  <c:v>60.5</c:v>
                </c:pt>
                <c:pt idx="562">
                  <c:v>61.3</c:v>
                </c:pt>
                <c:pt idx="563">
                  <c:v>61.8</c:v>
                </c:pt>
                <c:pt idx="564">
                  <c:v>61.8</c:v>
                </c:pt>
                <c:pt idx="565">
                  <c:v>61.9</c:v>
                </c:pt>
                <c:pt idx="566">
                  <c:v>62.1</c:v>
                </c:pt>
                <c:pt idx="567">
                  <c:v>62.3</c:v>
                </c:pt>
                <c:pt idx="568">
                  <c:v>60.6</c:v>
                </c:pt>
                <c:pt idx="569">
                  <c:v>58</c:v>
                </c:pt>
                <c:pt idx="570">
                  <c:v>55.8</c:v>
                </c:pt>
                <c:pt idx="571">
                  <c:v>54.2</c:v>
                </c:pt>
                <c:pt idx="572">
                  <c:v>54</c:v>
                </c:pt>
                <c:pt idx="573">
                  <c:v>54.4</c:v>
                </c:pt>
                <c:pt idx="574">
                  <c:v>54.4</c:v>
                </c:pt>
                <c:pt idx="575">
                  <c:v>54.3</c:v>
                </c:pt>
                <c:pt idx="576">
                  <c:v>54.8</c:v>
                </c:pt>
                <c:pt idx="577">
                  <c:v>55.1</c:v>
                </c:pt>
                <c:pt idx="578">
                  <c:v>54.7</c:v>
                </c:pt>
                <c:pt idx="579">
                  <c:v>54.6</c:v>
                </c:pt>
                <c:pt idx="580">
                  <c:v>55.7</c:v>
                </c:pt>
                <c:pt idx="581">
                  <c:v>57.3</c:v>
                </c:pt>
                <c:pt idx="582">
                  <c:v>59</c:v>
                </c:pt>
                <c:pt idx="583">
                  <c:v>59.8</c:v>
                </c:pt>
                <c:pt idx="584">
                  <c:v>60.9</c:v>
                </c:pt>
                <c:pt idx="585">
                  <c:v>61.6</c:v>
                </c:pt>
                <c:pt idx="586">
                  <c:v>60.3</c:v>
                </c:pt>
                <c:pt idx="587">
                  <c:v>58.2</c:v>
                </c:pt>
                <c:pt idx="588">
                  <c:v>56.5</c:v>
                </c:pt>
                <c:pt idx="589">
                  <c:v>55.1</c:v>
                </c:pt>
                <c:pt idx="590">
                  <c:v>54.4</c:v>
                </c:pt>
                <c:pt idx="591">
                  <c:v>53.7</c:v>
                </c:pt>
                <c:pt idx="592">
                  <c:v>52.8</c:v>
                </c:pt>
                <c:pt idx="593">
                  <c:v>52.3</c:v>
                </c:pt>
                <c:pt idx="594">
                  <c:v>51.9</c:v>
                </c:pt>
                <c:pt idx="595">
                  <c:v>53.7</c:v>
                </c:pt>
                <c:pt idx="596">
                  <c:v>55.3</c:v>
                </c:pt>
                <c:pt idx="597">
                  <c:v>56.1</c:v>
                </c:pt>
                <c:pt idx="598">
                  <c:v>56.1</c:v>
                </c:pt>
                <c:pt idx="599">
                  <c:v>56.8</c:v>
                </c:pt>
                <c:pt idx="600">
                  <c:v>56.6</c:v>
                </c:pt>
                <c:pt idx="601">
                  <c:v>56.2</c:v>
                </c:pt>
                <c:pt idx="602">
                  <c:v>55</c:v>
                </c:pt>
                <c:pt idx="603">
                  <c:v>53.7</c:v>
                </c:pt>
                <c:pt idx="604">
                  <c:v>52.7</c:v>
                </c:pt>
                <c:pt idx="605">
                  <c:v>51.6</c:v>
                </c:pt>
                <c:pt idx="606">
                  <c:v>51.1</c:v>
                </c:pt>
                <c:pt idx="607">
                  <c:v>50.4</c:v>
                </c:pt>
                <c:pt idx="608">
                  <c:v>49.8</c:v>
                </c:pt>
                <c:pt idx="609">
                  <c:v>49.5</c:v>
                </c:pt>
                <c:pt idx="610">
                  <c:v>48.8</c:v>
                </c:pt>
                <c:pt idx="611">
                  <c:v>47.6</c:v>
                </c:pt>
                <c:pt idx="612">
                  <c:v>47.5</c:v>
                </c:pt>
                <c:pt idx="613">
                  <c:v>47</c:v>
                </c:pt>
                <c:pt idx="614">
                  <c:v>47</c:v>
                </c:pt>
                <c:pt idx="615">
                  <c:v>47.4</c:v>
                </c:pt>
                <c:pt idx="616">
                  <c:v>48.6</c:v>
                </c:pt>
                <c:pt idx="617">
                  <c:v>50.2</c:v>
                </c:pt>
                <c:pt idx="618">
                  <c:v>51.3</c:v>
                </c:pt>
                <c:pt idx="619">
                  <c:v>52.7</c:v>
                </c:pt>
                <c:pt idx="620">
                  <c:v>54.3</c:v>
                </c:pt>
                <c:pt idx="621">
                  <c:v>55.4</c:v>
                </c:pt>
                <c:pt idx="622">
                  <c:v>57</c:v>
                </c:pt>
                <c:pt idx="623">
                  <c:v>59.1</c:v>
                </c:pt>
                <c:pt idx="624">
                  <c:v>60.1</c:v>
                </c:pt>
                <c:pt idx="625">
                  <c:v>62.9</c:v>
                </c:pt>
                <c:pt idx="626">
                  <c:v>64.7</c:v>
                </c:pt>
                <c:pt idx="627">
                  <c:v>64.900000000000006</c:v>
                </c:pt>
                <c:pt idx="628">
                  <c:v>65.8</c:v>
                </c:pt>
                <c:pt idx="629">
                  <c:v>67.599999999999994</c:v>
                </c:pt>
                <c:pt idx="630">
                  <c:v>67.599999999999994</c:v>
                </c:pt>
                <c:pt idx="631">
                  <c:v>67.599999999999994</c:v>
                </c:pt>
                <c:pt idx="632">
                  <c:v>66.599999999999994</c:v>
                </c:pt>
                <c:pt idx="633">
                  <c:v>67.5</c:v>
                </c:pt>
                <c:pt idx="634">
                  <c:v>69.7</c:v>
                </c:pt>
                <c:pt idx="635">
                  <c:v>70.3</c:v>
                </c:pt>
                <c:pt idx="636">
                  <c:v>68.400000000000006</c:v>
                </c:pt>
                <c:pt idx="637">
                  <c:v>65.3</c:v>
                </c:pt>
                <c:pt idx="638">
                  <c:v>61.4</c:v>
                </c:pt>
                <c:pt idx="639">
                  <c:v>57.8</c:v>
                </c:pt>
                <c:pt idx="640">
                  <c:v>55.5</c:v>
                </c:pt>
                <c:pt idx="641">
                  <c:v>54.5</c:v>
                </c:pt>
                <c:pt idx="642">
                  <c:v>54.3</c:v>
                </c:pt>
                <c:pt idx="643">
                  <c:v>53.6</c:v>
                </c:pt>
                <c:pt idx="644">
                  <c:v>52.7</c:v>
                </c:pt>
                <c:pt idx="645">
                  <c:v>53.3</c:v>
                </c:pt>
                <c:pt idx="646">
                  <c:v>52.8</c:v>
                </c:pt>
                <c:pt idx="647">
                  <c:v>51.8</c:v>
                </c:pt>
                <c:pt idx="648">
                  <c:v>51.6</c:v>
                </c:pt>
                <c:pt idx="649">
                  <c:v>52.6</c:v>
                </c:pt>
                <c:pt idx="650">
                  <c:v>53</c:v>
                </c:pt>
                <c:pt idx="651">
                  <c:v>53.7</c:v>
                </c:pt>
                <c:pt idx="652">
                  <c:v>53.7</c:v>
                </c:pt>
                <c:pt idx="653">
                  <c:v>53.4</c:v>
                </c:pt>
                <c:pt idx="654">
                  <c:v>52.6</c:v>
                </c:pt>
                <c:pt idx="655">
                  <c:v>51.4</c:v>
                </c:pt>
                <c:pt idx="656">
                  <c:v>48.8</c:v>
                </c:pt>
                <c:pt idx="657">
                  <c:v>46.2</c:v>
                </c:pt>
                <c:pt idx="658">
                  <c:v>45.9</c:v>
                </c:pt>
                <c:pt idx="659">
                  <c:v>45.8</c:v>
                </c:pt>
                <c:pt idx="660">
                  <c:v>46.6</c:v>
                </c:pt>
                <c:pt idx="661">
                  <c:v>47.6</c:v>
                </c:pt>
                <c:pt idx="662">
                  <c:v>47.8</c:v>
                </c:pt>
                <c:pt idx="663">
                  <c:v>46.6</c:v>
                </c:pt>
                <c:pt idx="664">
                  <c:v>45.7</c:v>
                </c:pt>
                <c:pt idx="665">
                  <c:v>46.1</c:v>
                </c:pt>
                <c:pt idx="666">
                  <c:v>46.4</c:v>
                </c:pt>
                <c:pt idx="667">
                  <c:v>46.3</c:v>
                </c:pt>
                <c:pt idx="668">
                  <c:v>46.7</c:v>
                </c:pt>
                <c:pt idx="669">
                  <c:v>47</c:v>
                </c:pt>
                <c:pt idx="670">
                  <c:v>45.7</c:v>
                </c:pt>
                <c:pt idx="671">
                  <c:v>44.2</c:v>
                </c:pt>
                <c:pt idx="672">
                  <c:v>43</c:v>
                </c:pt>
                <c:pt idx="673">
                  <c:v>43.2</c:v>
                </c:pt>
                <c:pt idx="674">
                  <c:v>44</c:v>
                </c:pt>
                <c:pt idx="675">
                  <c:v>44</c:v>
                </c:pt>
                <c:pt idx="676">
                  <c:v>44.6</c:v>
                </c:pt>
                <c:pt idx="677">
                  <c:v>46.2</c:v>
                </c:pt>
                <c:pt idx="678">
                  <c:v>45.3</c:v>
                </c:pt>
                <c:pt idx="679">
                  <c:v>43.4</c:v>
                </c:pt>
                <c:pt idx="680">
                  <c:v>42.6</c:v>
                </c:pt>
                <c:pt idx="681">
                  <c:v>43.3</c:v>
                </c:pt>
                <c:pt idx="682">
                  <c:v>41.2</c:v>
                </c:pt>
                <c:pt idx="683">
                  <c:v>41.1</c:v>
                </c:pt>
                <c:pt idx="684">
                  <c:v>41.3</c:v>
                </c:pt>
                <c:pt idx="685">
                  <c:v>43.8</c:v>
                </c:pt>
                <c:pt idx="686">
                  <c:v>45.2</c:v>
                </c:pt>
                <c:pt idx="687">
                  <c:v>47.2</c:v>
                </c:pt>
                <c:pt idx="688">
                  <c:v>48.5</c:v>
                </c:pt>
                <c:pt idx="689">
                  <c:v>48.1</c:v>
                </c:pt>
                <c:pt idx="690">
                  <c:v>47.2</c:v>
                </c:pt>
                <c:pt idx="691">
                  <c:v>47.8</c:v>
                </c:pt>
                <c:pt idx="692">
                  <c:v>47.2</c:v>
                </c:pt>
                <c:pt idx="693">
                  <c:v>45.3</c:v>
                </c:pt>
                <c:pt idx="694">
                  <c:v>42.9</c:v>
                </c:pt>
                <c:pt idx="695">
                  <c:v>42.7</c:v>
                </c:pt>
                <c:pt idx="696">
                  <c:v>41</c:v>
                </c:pt>
                <c:pt idx="697">
                  <c:v>39.5</c:v>
                </c:pt>
                <c:pt idx="698">
                  <c:v>37</c:v>
                </c:pt>
                <c:pt idx="699">
                  <c:v>36.299999999999997</c:v>
                </c:pt>
                <c:pt idx="700">
                  <c:v>37.1</c:v>
                </c:pt>
                <c:pt idx="701">
                  <c:v>38.6</c:v>
                </c:pt>
                <c:pt idx="702">
                  <c:v>39.799999999999997</c:v>
                </c:pt>
                <c:pt idx="703">
                  <c:v>40.9</c:v>
                </c:pt>
                <c:pt idx="704">
                  <c:v>40.4</c:v>
                </c:pt>
                <c:pt idx="705">
                  <c:v>40.5</c:v>
                </c:pt>
                <c:pt idx="706">
                  <c:v>43</c:v>
                </c:pt>
                <c:pt idx="707">
                  <c:v>45.9</c:v>
                </c:pt>
                <c:pt idx="708">
                  <c:v>48</c:v>
                </c:pt>
                <c:pt idx="709">
                  <c:v>49.3</c:v>
                </c:pt>
                <c:pt idx="710">
                  <c:v>49.1</c:v>
                </c:pt>
                <c:pt idx="711">
                  <c:v>48.4</c:v>
                </c:pt>
                <c:pt idx="712">
                  <c:v>47.5</c:v>
                </c:pt>
                <c:pt idx="713">
                  <c:v>47.1</c:v>
                </c:pt>
                <c:pt idx="714">
                  <c:v>47.3</c:v>
                </c:pt>
                <c:pt idx="715">
                  <c:v>46.9</c:v>
                </c:pt>
                <c:pt idx="716">
                  <c:v>45.5</c:v>
                </c:pt>
                <c:pt idx="717">
                  <c:v>43.3</c:v>
                </c:pt>
                <c:pt idx="718">
                  <c:v>42.7</c:v>
                </c:pt>
                <c:pt idx="719">
                  <c:v>43</c:v>
                </c:pt>
                <c:pt idx="720">
                  <c:v>43.6</c:v>
                </c:pt>
                <c:pt idx="721">
                  <c:v>43.8</c:v>
                </c:pt>
                <c:pt idx="722">
                  <c:v>43.2</c:v>
                </c:pt>
                <c:pt idx="723">
                  <c:v>42.8</c:v>
                </c:pt>
                <c:pt idx="724">
                  <c:v>41</c:v>
                </c:pt>
                <c:pt idx="725">
                  <c:v>39.1</c:v>
                </c:pt>
                <c:pt idx="726">
                  <c:v>37.9</c:v>
                </c:pt>
                <c:pt idx="727">
                  <c:v>37.799999999999997</c:v>
                </c:pt>
                <c:pt idx="728">
                  <c:v>37</c:v>
                </c:pt>
                <c:pt idx="729">
                  <c:v>36.4</c:v>
                </c:pt>
                <c:pt idx="730">
                  <c:v>35.799999999999997</c:v>
                </c:pt>
                <c:pt idx="731">
                  <c:v>37.4</c:v>
                </c:pt>
                <c:pt idx="732">
                  <c:v>38</c:v>
                </c:pt>
                <c:pt idx="733">
                  <c:v>38.200000000000003</c:v>
                </c:pt>
                <c:pt idx="734">
                  <c:v>38.299999999999997</c:v>
                </c:pt>
                <c:pt idx="735">
                  <c:v>37.6</c:v>
                </c:pt>
                <c:pt idx="736">
                  <c:v>35.799999999999997</c:v>
                </c:pt>
                <c:pt idx="737">
                  <c:v>35.299999999999997</c:v>
                </c:pt>
                <c:pt idx="738">
                  <c:v>34.299999999999997</c:v>
                </c:pt>
                <c:pt idx="739">
                  <c:v>34.700000000000003</c:v>
                </c:pt>
                <c:pt idx="740">
                  <c:v>33.9</c:v>
                </c:pt>
                <c:pt idx="741">
                  <c:v>34.6</c:v>
                </c:pt>
                <c:pt idx="742">
                  <c:v>35.5</c:v>
                </c:pt>
                <c:pt idx="743">
                  <c:v>36.799999999999997</c:v>
                </c:pt>
                <c:pt idx="744">
                  <c:v>37.200000000000003</c:v>
                </c:pt>
                <c:pt idx="745">
                  <c:v>37.700000000000003</c:v>
                </c:pt>
                <c:pt idx="746">
                  <c:v>38.299999999999997</c:v>
                </c:pt>
                <c:pt idx="747">
                  <c:v>38</c:v>
                </c:pt>
                <c:pt idx="748">
                  <c:v>37.5</c:v>
                </c:pt>
                <c:pt idx="749">
                  <c:v>35.799999999999997</c:v>
                </c:pt>
                <c:pt idx="750">
                  <c:v>34.200000000000003</c:v>
                </c:pt>
                <c:pt idx="751">
                  <c:v>31.5</c:v>
                </c:pt>
                <c:pt idx="752">
                  <c:v>31.3</c:v>
                </c:pt>
                <c:pt idx="753">
                  <c:v>30.4</c:v>
                </c:pt>
                <c:pt idx="754">
                  <c:v>31</c:v>
                </c:pt>
                <c:pt idx="755">
                  <c:v>32</c:v>
                </c:pt>
                <c:pt idx="756">
                  <c:v>30.5</c:v>
                </c:pt>
                <c:pt idx="757">
                  <c:v>28.4</c:v>
                </c:pt>
                <c:pt idx="758">
                  <c:v>28.8</c:v>
                </c:pt>
                <c:pt idx="759">
                  <c:v>30.1</c:v>
                </c:pt>
                <c:pt idx="760">
                  <c:v>32.299999999999997</c:v>
                </c:pt>
                <c:pt idx="761">
                  <c:v>34.299999999999997</c:v>
                </c:pt>
                <c:pt idx="762">
                  <c:v>35.6</c:v>
                </c:pt>
                <c:pt idx="763">
                  <c:v>35.4</c:v>
                </c:pt>
                <c:pt idx="764">
                  <c:v>34.5</c:v>
                </c:pt>
                <c:pt idx="765">
                  <c:v>32.4</c:v>
                </c:pt>
                <c:pt idx="766">
                  <c:v>31.4</c:v>
                </c:pt>
                <c:pt idx="767">
                  <c:v>29.8</c:v>
                </c:pt>
                <c:pt idx="768">
                  <c:v>28.6</c:v>
                </c:pt>
                <c:pt idx="769">
                  <c:v>27</c:v>
                </c:pt>
                <c:pt idx="770">
                  <c:v>27.8</c:v>
                </c:pt>
                <c:pt idx="771">
                  <c:v>28.1</c:v>
                </c:pt>
                <c:pt idx="772">
                  <c:v>29.5</c:v>
                </c:pt>
                <c:pt idx="773">
                  <c:v>31.7</c:v>
                </c:pt>
                <c:pt idx="774">
                  <c:v>33</c:v>
                </c:pt>
                <c:pt idx="775">
                  <c:v>33.5</c:v>
                </c:pt>
                <c:pt idx="776">
                  <c:v>33.700000000000003</c:v>
                </c:pt>
                <c:pt idx="777">
                  <c:v>33.799999999999997</c:v>
                </c:pt>
                <c:pt idx="778">
                  <c:v>34</c:v>
                </c:pt>
                <c:pt idx="779">
                  <c:v>33.6</c:v>
                </c:pt>
                <c:pt idx="780">
                  <c:v>32.5</c:v>
                </c:pt>
                <c:pt idx="781">
                  <c:v>30.8</c:v>
                </c:pt>
                <c:pt idx="782">
                  <c:v>29.4</c:v>
                </c:pt>
                <c:pt idx="783">
                  <c:v>27.5</c:v>
                </c:pt>
                <c:pt idx="784">
                  <c:v>25.9</c:v>
                </c:pt>
                <c:pt idx="785">
                  <c:v>24.7</c:v>
                </c:pt>
                <c:pt idx="786">
                  <c:v>24.2</c:v>
                </c:pt>
                <c:pt idx="787">
                  <c:v>23.4</c:v>
                </c:pt>
                <c:pt idx="788">
                  <c:v>23.3</c:v>
                </c:pt>
                <c:pt idx="789">
                  <c:v>23.5</c:v>
                </c:pt>
                <c:pt idx="790">
                  <c:v>23</c:v>
                </c:pt>
                <c:pt idx="791">
                  <c:v>23.1</c:v>
                </c:pt>
                <c:pt idx="792">
                  <c:v>23.7</c:v>
                </c:pt>
                <c:pt idx="793">
                  <c:v>24.5</c:v>
                </c:pt>
                <c:pt idx="794">
                  <c:v>26</c:v>
                </c:pt>
                <c:pt idx="795">
                  <c:v>27.1</c:v>
                </c:pt>
                <c:pt idx="796">
                  <c:v>27.6</c:v>
                </c:pt>
                <c:pt idx="797">
                  <c:v>27.6</c:v>
                </c:pt>
                <c:pt idx="798">
                  <c:v>28.3</c:v>
                </c:pt>
                <c:pt idx="799">
                  <c:v>28.4</c:v>
                </c:pt>
                <c:pt idx="800">
                  <c:v>27.3</c:v>
                </c:pt>
                <c:pt idx="801">
                  <c:v>25.1</c:v>
                </c:pt>
                <c:pt idx="802">
                  <c:v>23.5</c:v>
                </c:pt>
                <c:pt idx="803">
                  <c:v>22.5</c:v>
                </c:pt>
                <c:pt idx="804">
                  <c:v>22.9</c:v>
                </c:pt>
                <c:pt idx="805">
                  <c:v>24.5</c:v>
                </c:pt>
                <c:pt idx="806">
                  <c:v>24.2</c:v>
                </c:pt>
                <c:pt idx="807">
                  <c:v>23.5</c:v>
                </c:pt>
                <c:pt idx="808">
                  <c:v>23.2</c:v>
                </c:pt>
                <c:pt idx="809">
                  <c:v>23</c:v>
                </c:pt>
                <c:pt idx="810">
                  <c:v>23.4</c:v>
                </c:pt>
                <c:pt idx="811">
                  <c:v>23.7</c:v>
                </c:pt>
                <c:pt idx="812">
                  <c:v>23.9</c:v>
                </c:pt>
                <c:pt idx="813">
                  <c:v>24.3</c:v>
                </c:pt>
                <c:pt idx="814">
                  <c:v>23.9</c:v>
                </c:pt>
                <c:pt idx="815">
                  <c:v>23.5</c:v>
                </c:pt>
                <c:pt idx="816">
                  <c:v>23.6</c:v>
                </c:pt>
                <c:pt idx="817">
                  <c:v>23.7</c:v>
                </c:pt>
                <c:pt idx="818">
                  <c:v>23.4</c:v>
                </c:pt>
                <c:pt idx="819">
                  <c:v>23.1</c:v>
                </c:pt>
                <c:pt idx="820">
                  <c:v>22.6</c:v>
                </c:pt>
                <c:pt idx="821">
                  <c:v>22.5</c:v>
                </c:pt>
                <c:pt idx="822">
                  <c:v>23</c:v>
                </c:pt>
                <c:pt idx="823">
                  <c:v>24</c:v>
                </c:pt>
                <c:pt idx="824">
                  <c:v>25.8</c:v>
                </c:pt>
                <c:pt idx="825">
                  <c:v>27.4</c:v>
                </c:pt>
                <c:pt idx="826">
                  <c:v>28.2</c:v>
                </c:pt>
                <c:pt idx="827">
                  <c:v>28.4</c:v>
                </c:pt>
                <c:pt idx="828">
                  <c:v>28.6</c:v>
                </c:pt>
                <c:pt idx="829">
                  <c:v>28.2</c:v>
                </c:pt>
                <c:pt idx="830">
                  <c:v>27.2</c:v>
                </c:pt>
                <c:pt idx="831">
                  <c:v>25.3</c:v>
                </c:pt>
                <c:pt idx="832">
                  <c:v>22.6</c:v>
                </c:pt>
                <c:pt idx="833">
                  <c:v>20.5</c:v>
                </c:pt>
                <c:pt idx="834">
                  <c:v>20.399999999999999</c:v>
                </c:pt>
                <c:pt idx="835">
                  <c:v>20.7</c:v>
                </c:pt>
                <c:pt idx="836">
                  <c:v>20.399999999999999</c:v>
                </c:pt>
                <c:pt idx="837">
                  <c:v>20.399999999999999</c:v>
                </c:pt>
                <c:pt idx="838">
                  <c:v>20.8</c:v>
                </c:pt>
                <c:pt idx="839">
                  <c:v>20.6</c:v>
                </c:pt>
                <c:pt idx="840">
                  <c:v>19.100000000000001</c:v>
                </c:pt>
                <c:pt idx="841">
                  <c:v>17.2</c:v>
                </c:pt>
                <c:pt idx="842">
                  <c:v>15.8</c:v>
                </c:pt>
                <c:pt idx="843">
                  <c:v>15.2</c:v>
                </c:pt>
                <c:pt idx="844">
                  <c:v>15.5</c:v>
                </c:pt>
                <c:pt idx="845">
                  <c:v>16.399999999999999</c:v>
                </c:pt>
                <c:pt idx="846">
                  <c:v>17.600000000000001</c:v>
                </c:pt>
                <c:pt idx="847">
                  <c:v>18</c:v>
                </c:pt>
                <c:pt idx="848">
                  <c:v>17.2</c:v>
                </c:pt>
                <c:pt idx="849">
                  <c:v>16.7</c:v>
                </c:pt>
                <c:pt idx="850">
                  <c:v>17.100000000000001</c:v>
                </c:pt>
                <c:pt idx="851">
                  <c:v>18.2</c:v>
                </c:pt>
                <c:pt idx="852">
                  <c:v>19.399999999999999</c:v>
                </c:pt>
                <c:pt idx="853">
                  <c:v>20.9</c:v>
                </c:pt>
                <c:pt idx="854">
                  <c:v>21.5</c:v>
                </c:pt>
                <c:pt idx="855">
                  <c:v>21.5</c:v>
                </c:pt>
                <c:pt idx="856">
                  <c:v>20.8</c:v>
                </c:pt>
                <c:pt idx="857">
                  <c:v>19.2</c:v>
                </c:pt>
                <c:pt idx="858">
                  <c:v>17.5</c:v>
                </c:pt>
                <c:pt idx="859">
                  <c:v>16</c:v>
                </c:pt>
                <c:pt idx="860">
                  <c:v>15</c:v>
                </c:pt>
                <c:pt idx="861">
                  <c:v>15.2</c:v>
                </c:pt>
                <c:pt idx="862">
                  <c:v>17.100000000000001</c:v>
                </c:pt>
                <c:pt idx="863">
                  <c:v>19.100000000000001</c:v>
                </c:pt>
                <c:pt idx="864">
                  <c:v>19.899999999999999</c:v>
                </c:pt>
                <c:pt idx="865">
                  <c:v>19.399999999999999</c:v>
                </c:pt>
                <c:pt idx="866">
                  <c:v>18.600000000000001</c:v>
                </c:pt>
                <c:pt idx="867">
                  <c:v>18.3</c:v>
                </c:pt>
                <c:pt idx="868">
                  <c:v>18.7</c:v>
                </c:pt>
                <c:pt idx="869">
                  <c:v>18.600000000000001</c:v>
                </c:pt>
                <c:pt idx="870">
                  <c:v>17.100000000000001</c:v>
                </c:pt>
                <c:pt idx="871">
                  <c:v>15.9</c:v>
                </c:pt>
                <c:pt idx="872">
                  <c:v>15.9</c:v>
                </c:pt>
                <c:pt idx="873">
                  <c:v>16</c:v>
                </c:pt>
                <c:pt idx="874">
                  <c:v>16.2</c:v>
                </c:pt>
                <c:pt idx="875">
                  <c:v>16.600000000000001</c:v>
                </c:pt>
                <c:pt idx="876">
                  <c:v>17</c:v>
                </c:pt>
                <c:pt idx="877">
                  <c:v>17.5</c:v>
                </c:pt>
                <c:pt idx="878">
                  <c:v>18.3</c:v>
                </c:pt>
                <c:pt idx="879">
                  <c:v>19.399999999999999</c:v>
                </c:pt>
                <c:pt idx="880">
                  <c:v>20.5</c:v>
                </c:pt>
                <c:pt idx="881">
                  <c:v>20.2</c:v>
                </c:pt>
                <c:pt idx="882">
                  <c:v>19</c:v>
                </c:pt>
                <c:pt idx="883">
                  <c:v>17.5</c:v>
                </c:pt>
                <c:pt idx="884">
                  <c:v>16.7</c:v>
                </c:pt>
                <c:pt idx="885">
                  <c:v>16</c:v>
                </c:pt>
                <c:pt idx="886">
                  <c:v>14.7</c:v>
                </c:pt>
                <c:pt idx="887">
                  <c:v>13.6</c:v>
                </c:pt>
                <c:pt idx="888">
                  <c:v>13.4</c:v>
                </c:pt>
                <c:pt idx="889">
                  <c:v>13.5</c:v>
                </c:pt>
                <c:pt idx="890">
                  <c:v>12.7</c:v>
                </c:pt>
                <c:pt idx="891">
                  <c:v>11.5</c:v>
                </c:pt>
                <c:pt idx="892">
                  <c:v>10.9</c:v>
                </c:pt>
                <c:pt idx="893">
                  <c:v>11.1</c:v>
                </c:pt>
                <c:pt idx="894">
                  <c:v>12</c:v>
                </c:pt>
                <c:pt idx="895">
                  <c:v>13.1</c:v>
                </c:pt>
                <c:pt idx="896">
                  <c:v>13.8</c:v>
                </c:pt>
                <c:pt idx="897">
                  <c:v>14.4</c:v>
                </c:pt>
                <c:pt idx="898">
                  <c:v>14.3</c:v>
                </c:pt>
                <c:pt idx="899">
                  <c:v>13.8</c:v>
                </c:pt>
                <c:pt idx="900">
                  <c:v>14.4</c:v>
                </c:pt>
                <c:pt idx="901">
                  <c:v>16.100000000000001</c:v>
                </c:pt>
                <c:pt idx="902">
                  <c:v>17.8</c:v>
                </c:pt>
                <c:pt idx="903">
                  <c:v>18</c:v>
                </c:pt>
                <c:pt idx="904">
                  <c:v>16.8</c:v>
                </c:pt>
                <c:pt idx="905">
                  <c:v>15.2</c:v>
                </c:pt>
                <c:pt idx="906">
                  <c:v>14</c:v>
                </c:pt>
                <c:pt idx="907">
                  <c:v>13.3</c:v>
                </c:pt>
                <c:pt idx="908">
                  <c:v>13.2</c:v>
                </c:pt>
                <c:pt idx="909">
                  <c:v>13.5</c:v>
                </c:pt>
                <c:pt idx="910">
                  <c:v>14</c:v>
                </c:pt>
                <c:pt idx="911">
                  <c:v>14.4</c:v>
                </c:pt>
                <c:pt idx="912">
                  <c:v>14.3</c:v>
                </c:pt>
                <c:pt idx="913">
                  <c:v>14.6</c:v>
                </c:pt>
                <c:pt idx="914">
                  <c:v>15.7</c:v>
                </c:pt>
                <c:pt idx="915">
                  <c:v>16.5</c:v>
                </c:pt>
                <c:pt idx="916">
                  <c:v>16.5</c:v>
                </c:pt>
                <c:pt idx="917">
                  <c:v>16.899999999999999</c:v>
                </c:pt>
                <c:pt idx="918">
                  <c:v>18.2</c:v>
                </c:pt>
                <c:pt idx="919">
                  <c:v>19.3</c:v>
                </c:pt>
                <c:pt idx="920">
                  <c:v>19.100000000000001</c:v>
                </c:pt>
                <c:pt idx="921">
                  <c:v>19</c:v>
                </c:pt>
                <c:pt idx="922">
                  <c:v>19.600000000000001</c:v>
                </c:pt>
                <c:pt idx="923">
                  <c:v>20.2</c:v>
                </c:pt>
                <c:pt idx="924">
                  <c:v>20.5</c:v>
                </c:pt>
                <c:pt idx="925">
                  <c:v>20.8</c:v>
                </c:pt>
                <c:pt idx="926">
                  <c:v>21.7</c:v>
                </c:pt>
                <c:pt idx="927">
                  <c:v>22.1</c:v>
                </c:pt>
                <c:pt idx="928">
                  <c:v>21.2</c:v>
                </c:pt>
                <c:pt idx="929">
                  <c:v>20.100000000000001</c:v>
                </c:pt>
                <c:pt idx="930">
                  <c:v>19.5</c:v>
                </c:pt>
                <c:pt idx="931">
                  <c:v>18.7</c:v>
                </c:pt>
                <c:pt idx="932">
                  <c:v>17.2</c:v>
                </c:pt>
                <c:pt idx="933">
                  <c:v>15.3</c:v>
                </c:pt>
                <c:pt idx="934">
                  <c:v>13.6</c:v>
                </c:pt>
                <c:pt idx="935">
                  <c:v>12.8</c:v>
                </c:pt>
                <c:pt idx="936">
                  <c:v>13.7</c:v>
                </c:pt>
                <c:pt idx="937">
                  <c:v>15</c:v>
                </c:pt>
                <c:pt idx="938">
                  <c:v>15.8</c:v>
                </c:pt>
                <c:pt idx="939">
                  <c:v>16.100000000000001</c:v>
                </c:pt>
                <c:pt idx="940">
                  <c:v>16</c:v>
                </c:pt>
                <c:pt idx="941">
                  <c:v>15.8</c:v>
                </c:pt>
                <c:pt idx="942">
                  <c:v>16</c:v>
                </c:pt>
                <c:pt idx="943">
                  <c:v>15.9</c:v>
                </c:pt>
                <c:pt idx="944">
                  <c:v>14.9</c:v>
                </c:pt>
                <c:pt idx="945">
                  <c:v>13.9</c:v>
                </c:pt>
                <c:pt idx="946">
                  <c:v>13.4</c:v>
                </c:pt>
                <c:pt idx="947">
                  <c:v>13.8</c:v>
                </c:pt>
                <c:pt idx="948">
                  <c:v>15.3</c:v>
                </c:pt>
                <c:pt idx="949">
                  <c:v>16.899999999999999</c:v>
                </c:pt>
                <c:pt idx="950">
                  <c:v>17.3</c:v>
                </c:pt>
                <c:pt idx="951">
                  <c:v>16.8</c:v>
                </c:pt>
                <c:pt idx="952">
                  <c:v>15.9</c:v>
                </c:pt>
                <c:pt idx="953">
                  <c:v>14.3</c:v>
                </c:pt>
                <c:pt idx="954">
                  <c:v>12.7</c:v>
                </c:pt>
                <c:pt idx="955">
                  <c:v>11.4</c:v>
                </c:pt>
                <c:pt idx="956">
                  <c:v>10.9</c:v>
                </c:pt>
                <c:pt idx="957">
                  <c:v>11.5</c:v>
                </c:pt>
                <c:pt idx="958">
                  <c:v>13</c:v>
                </c:pt>
                <c:pt idx="959">
                  <c:v>13.6</c:v>
                </c:pt>
                <c:pt idx="960">
                  <c:v>12.5</c:v>
                </c:pt>
                <c:pt idx="961">
                  <c:v>11.8</c:v>
                </c:pt>
                <c:pt idx="962">
                  <c:v>12.8</c:v>
                </c:pt>
                <c:pt idx="963">
                  <c:v>13.5</c:v>
                </c:pt>
                <c:pt idx="964">
                  <c:v>12.3</c:v>
                </c:pt>
                <c:pt idx="965">
                  <c:v>10.7</c:v>
                </c:pt>
                <c:pt idx="966">
                  <c:v>9.6999999999999993</c:v>
                </c:pt>
                <c:pt idx="967">
                  <c:v>9.3000000000000007</c:v>
                </c:pt>
                <c:pt idx="968">
                  <c:v>9</c:v>
                </c:pt>
                <c:pt idx="969">
                  <c:v>9.1999999999999993</c:v>
                </c:pt>
                <c:pt idx="970">
                  <c:v>9.1999999999999993</c:v>
                </c:pt>
                <c:pt idx="971">
                  <c:v>8.3000000000000007</c:v>
                </c:pt>
                <c:pt idx="972">
                  <c:v>5.6</c:v>
                </c:pt>
                <c:pt idx="973">
                  <c:v>4</c:v>
                </c:pt>
                <c:pt idx="974">
                  <c:v>5.6</c:v>
                </c:pt>
                <c:pt idx="975">
                  <c:v>7.6</c:v>
                </c:pt>
                <c:pt idx="976">
                  <c:v>8.4</c:v>
                </c:pt>
                <c:pt idx="977">
                  <c:v>8.8000000000000007</c:v>
                </c:pt>
                <c:pt idx="978">
                  <c:v>9.1999999999999993</c:v>
                </c:pt>
                <c:pt idx="979">
                  <c:v>8.8000000000000007</c:v>
                </c:pt>
                <c:pt idx="980">
                  <c:v>7.8</c:v>
                </c:pt>
                <c:pt idx="981">
                  <c:v>6.7</c:v>
                </c:pt>
                <c:pt idx="982">
                  <c:v>6.3</c:v>
                </c:pt>
                <c:pt idx="983">
                  <c:v>6</c:v>
                </c:pt>
                <c:pt idx="984">
                  <c:v>5.5</c:v>
                </c:pt>
                <c:pt idx="985">
                  <c:v>4.9000000000000004</c:v>
                </c:pt>
                <c:pt idx="986">
                  <c:v>4.4000000000000004</c:v>
                </c:pt>
                <c:pt idx="987">
                  <c:v>3.8</c:v>
                </c:pt>
                <c:pt idx="988">
                  <c:v>2.7</c:v>
                </c:pt>
                <c:pt idx="989">
                  <c:v>2.5</c:v>
                </c:pt>
                <c:pt idx="990">
                  <c:v>3.5</c:v>
                </c:pt>
                <c:pt idx="991">
                  <c:v>4.3</c:v>
                </c:pt>
                <c:pt idx="992">
                  <c:v>4.0999999999999996</c:v>
                </c:pt>
                <c:pt idx="993">
                  <c:v>3.6</c:v>
                </c:pt>
                <c:pt idx="994">
                  <c:v>2.8</c:v>
                </c:pt>
                <c:pt idx="995">
                  <c:v>2.4</c:v>
                </c:pt>
                <c:pt idx="996">
                  <c:v>2</c:v>
                </c:pt>
                <c:pt idx="997">
                  <c:v>2</c:v>
                </c:pt>
                <c:pt idx="998">
                  <c:v>2.7</c:v>
                </c:pt>
                <c:pt idx="999">
                  <c:v>3.6</c:v>
                </c:pt>
                <c:pt idx="1000">
                  <c:v>4.2</c:v>
                </c:pt>
                <c:pt idx="1001">
                  <c:v>4.5999999999999996</c:v>
                </c:pt>
                <c:pt idx="1002">
                  <c:v>4.0999999999999996</c:v>
                </c:pt>
                <c:pt idx="1003">
                  <c:v>3.4</c:v>
                </c:pt>
                <c:pt idx="1004">
                  <c:v>2.6</c:v>
                </c:pt>
                <c:pt idx="1005">
                  <c:v>2.8</c:v>
                </c:pt>
                <c:pt idx="1006">
                  <c:v>4.2</c:v>
                </c:pt>
                <c:pt idx="1007">
                  <c:v>4.8</c:v>
                </c:pt>
                <c:pt idx="1008">
                  <c:v>3.2</c:v>
                </c:pt>
                <c:pt idx="1009">
                  <c:v>1.1000000000000001</c:v>
                </c:pt>
                <c:pt idx="1010">
                  <c:v>-0.2</c:v>
                </c:pt>
                <c:pt idx="1011">
                  <c:v>-0.7</c:v>
                </c:pt>
                <c:pt idx="1012">
                  <c:v>-0.7</c:v>
                </c:pt>
                <c:pt idx="1013">
                  <c:v>-0.3</c:v>
                </c:pt>
                <c:pt idx="1014">
                  <c:v>-0.2</c:v>
                </c:pt>
                <c:pt idx="1015">
                  <c:v>0.1</c:v>
                </c:pt>
                <c:pt idx="1016">
                  <c:v>0.5</c:v>
                </c:pt>
                <c:pt idx="1017">
                  <c:v>1</c:v>
                </c:pt>
                <c:pt idx="1018">
                  <c:v>1.3</c:v>
                </c:pt>
                <c:pt idx="1019">
                  <c:v>1.7</c:v>
                </c:pt>
                <c:pt idx="1020">
                  <c:v>2.6</c:v>
                </c:pt>
                <c:pt idx="1021">
                  <c:v>3.6</c:v>
                </c:pt>
                <c:pt idx="1022">
                  <c:v>4.2</c:v>
                </c:pt>
                <c:pt idx="1023">
                  <c:v>4.2</c:v>
                </c:pt>
                <c:pt idx="1024">
                  <c:v>3.2</c:v>
                </c:pt>
                <c:pt idx="1025">
                  <c:v>1.9</c:v>
                </c:pt>
                <c:pt idx="1026">
                  <c:v>0.9</c:v>
                </c:pt>
                <c:pt idx="1027">
                  <c:v>0.1</c:v>
                </c:pt>
                <c:pt idx="1028">
                  <c:v>-0.5</c:v>
                </c:pt>
                <c:pt idx="1029">
                  <c:v>-1</c:v>
                </c:pt>
                <c:pt idx="1030">
                  <c:v>-1.6</c:v>
                </c:pt>
                <c:pt idx="1031">
                  <c:v>-1.6</c:v>
                </c:pt>
                <c:pt idx="1032">
                  <c:v>-1</c:v>
                </c:pt>
                <c:pt idx="1033">
                  <c:v>-0.5</c:v>
                </c:pt>
                <c:pt idx="1034">
                  <c:v>0.4</c:v>
                </c:pt>
                <c:pt idx="1035">
                  <c:v>1.1000000000000001</c:v>
                </c:pt>
                <c:pt idx="1036">
                  <c:v>1.2</c:v>
                </c:pt>
                <c:pt idx="1037">
                  <c:v>1.4</c:v>
                </c:pt>
                <c:pt idx="1038">
                  <c:v>2.4</c:v>
                </c:pt>
                <c:pt idx="1039">
                  <c:v>4</c:v>
                </c:pt>
                <c:pt idx="1040">
                  <c:v>6</c:v>
                </c:pt>
                <c:pt idx="1041">
                  <c:v>8.4</c:v>
                </c:pt>
                <c:pt idx="1042">
                  <c:v>10.6</c:v>
                </c:pt>
                <c:pt idx="1043">
                  <c:v>11.9</c:v>
                </c:pt>
                <c:pt idx="1044">
                  <c:v>11.9</c:v>
                </c:pt>
                <c:pt idx="1045">
                  <c:v>11.9</c:v>
                </c:pt>
                <c:pt idx="1046">
                  <c:v>12.5</c:v>
                </c:pt>
                <c:pt idx="1047">
                  <c:v>13.7</c:v>
                </c:pt>
                <c:pt idx="1048">
                  <c:v>14.7</c:v>
                </c:pt>
                <c:pt idx="1049">
                  <c:v>15.4</c:v>
                </c:pt>
                <c:pt idx="1050">
                  <c:v>16.2</c:v>
                </c:pt>
                <c:pt idx="1051">
                  <c:v>17.100000000000001</c:v>
                </c:pt>
                <c:pt idx="1052">
                  <c:v>17.100000000000001</c:v>
                </c:pt>
                <c:pt idx="1053">
                  <c:v>16.8</c:v>
                </c:pt>
                <c:pt idx="1054">
                  <c:v>17.2</c:v>
                </c:pt>
                <c:pt idx="1055">
                  <c:v>17.600000000000001</c:v>
                </c:pt>
                <c:pt idx="1056">
                  <c:v>17.399999999999999</c:v>
                </c:pt>
                <c:pt idx="1057">
                  <c:v>16.899999999999999</c:v>
                </c:pt>
                <c:pt idx="1058">
                  <c:v>16.3</c:v>
                </c:pt>
                <c:pt idx="1059">
                  <c:v>15.7</c:v>
                </c:pt>
                <c:pt idx="1060">
                  <c:v>15.6</c:v>
                </c:pt>
                <c:pt idx="1061">
                  <c:v>15</c:v>
                </c:pt>
                <c:pt idx="1062">
                  <c:v>12.2</c:v>
                </c:pt>
                <c:pt idx="1063">
                  <c:v>8.1</c:v>
                </c:pt>
                <c:pt idx="1064">
                  <c:v>4.5</c:v>
                </c:pt>
                <c:pt idx="1065">
                  <c:v>2.5</c:v>
                </c:pt>
                <c:pt idx="1066">
                  <c:v>3.7</c:v>
                </c:pt>
                <c:pt idx="1067">
                  <c:v>6.4</c:v>
                </c:pt>
                <c:pt idx="1068">
                  <c:v>8.4</c:v>
                </c:pt>
                <c:pt idx="1069">
                  <c:v>9.1999999999999993</c:v>
                </c:pt>
                <c:pt idx="1070">
                  <c:v>7.4</c:v>
                </c:pt>
                <c:pt idx="1071">
                  <c:v>4.8</c:v>
                </c:pt>
                <c:pt idx="1072">
                  <c:v>3.1</c:v>
                </c:pt>
                <c:pt idx="1073">
                  <c:v>2</c:v>
                </c:pt>
                <c:pt idx="1074">
                  <c:v>1</c:v>
                </c:pt>
                <c:pt idx="1075">
                  <c:v>0.4</c:v>
                </c:pt>
                <c:pt idx="1076">
                  <c:v>0.3</c:v>
                </c:pt>
                <c:pt idx="1077">
                  <c:v>-0.1</c:v>
                </c:pt>
                <c:pt idx="1078">
                  <c:v>-1.4</c:v>
                </c:pt>
                <c:pt idx="1079">
                  <c:v>-2.9</c:v>
                </c:pt>
                <c:pt idx="1080">
                  <c:v>-3.4</c:v>
                </c:pt>
                <c:pt idx="1081">
                  <c:v>-3.1</c:v>
                </c:pt>
                <c:pt idx="1082">
                  <c:v>-2.6</c:v>
                </c:pt>
                <c:pt idx="1083">
                  <c:v>-2.4</c:v>
                </c:pt>
                <c:pt idx="1084">
                  <c:v>-3.3</c:v>
                </c:pt>
                <c:pt idx="1085">
                  <c:v>-4.5999999999999996</c:v>
                </c:pt>
                <c:pt idx="1086">
                  <c:v>-5.2</c:v>
                </c:pt>
                <c:pt idx="1087">
                  <c:v>-5.6</c:v>
                </c:pt>
                <c:pt idx="1088">
                  <c:v>-6.1</c:v>
                </c:pt>
                <c:pt idx="1089">
                  <c:v>-6.5</c:v>
                </c:pt>
                <c:pt idx="1090">
                  <c:v>-6.5</c:v>
                </c:pt>
                <c:pt idx="1091">
                  <c:v>-6</c:v>
                </c:pt>
                <c:pt idx="1092">
                  <c:v>-4.9000000000000004</c:v>
                </c:pt>
                <c:pt idx="1093">
                  <c:v>-4</c:v>
                </c:pt>
                <c:pt idx="1094">
                  <c:v>-4.5999999999999996</c:v>
                </c:pt>
                <c:pt idx="1095">
                  <c:v>-5.7</c:v>
                </c:pt>
                <c:pt idx="1096">
                  <c:v>-5.7</c:v>
                </c:pt>
                <c:pt idx="1097">
                  <c:v>-5</c:v>
                </c:pt>
                <c:pt idx="1098">
                  <c:v>-4.8</c:v>
                </c:pt>
                <c:pt idx="1099">
                  <c:v>-4.8</c:v>
                </c:pt>
                <c:pt idx="1100">
                  <c:v>-5.2</c:v>
                </c:pt>
                <c:pt idx="1101">
                  <c:v>-5.8</c:v>
                </c:pt>
                <c:pt idx="1102">
                  <c:v>-6.6</c:v>
                </c:pt>
                <c:pt idx="1103">
                  <c:v>-7</c:v>
                </c:pt>
                <c:pt idx="1104">
                  <c:v>-7</c:v>
                </c:pt>
                <c:pt idx="1105">
                  <c:v>-7</c:v>
                </c:pt>
                <c:pt idx="1106">
                  <c:v>-7.9</c:v>
                </c:pt>
                <c:pt idx="1107">
                  <c:v>-9.1</c:v>
                </c:pt>
                <c:pt idx="1108">
                  <c:v>-10.199999999999999</c:v>
                </c:pt>
                <c:pt idx="1109">
                  <c:v>-11</c:v>
                </c:pt>
                <c:pt idx="1110">
                  <c:v>-11.4</c:v>
                </c:pt>
                <c:pt idx="1111">
                  <c:v>-11.6</c:v>
                </c:pt>
                <c:pt idx="1112">
                  <c:v>-12.4</c:v>
                </c:pt>
                <c:pt idx="1113">
                  <c:v>-13.6</c:v>
                </c:pt>
                <c:pt idx="1114">
                  <c:v>-14.4</c:v>
                </c:pt>
                <c:pt idx="1115">
                  <c:v>-14.8</c:v>
                </c:pt>
                <c:pt idx="1116">
                  <c:v>-15.3</c:v>
                </c:pt>
                <c:pt idx="1117">
                  <c:v>-15.3</c:v>
                </c:pt>
                <c:pt idx="1118">
                  <c:v>-13.9</c:v>
                </c:pt>
                <c:pt idx="1119">
                  <c:v>-11.6</c:v>
                </c:pt>
                <c:pt idx="1120">
                  <c:v>-8.6999999999999993</c:v>
                </c:pt>
                <c:pt idx="1121">
                  <c:v>-5.9</c:v>
                </c:pt>
                <c:pt idx="1122">
                  <c:v>-3.4</c:v>
                </c:pt>
                <c:pt idx="1123">
                  <c:v>-1.5</c:v>
                </c:pt>
                <c:pt idx="1124">
                  <c:v>-0.2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0.8</c:v>
                </c:pt>
                <c:pt idx="1129">
                  <c:v>2.1</c:v>
                </c:pt>
                <c:pt idx="1130">
                  <c:v>3.9</c:v>
                </c:pt>
                <c:pt idx="1131">
                  <c:v>5.5</c:v>
                </c:pt>
                <c:pt idx="1132">
                  <c:v>6</c:v>
                </c:pt>
                <c:pt idx="1133">
                  <c:v>5.7</c:v>
                </c:pt>
                <c:pt idx="1134">
                  <c:v>5.0999999999999996</c:v>
                </c:pt>
                <c:pt idx="1135">
                  <c:v>4.0999999999999996</c:v>
                </c:pt>
                <c:pt idx="1136">
                  <c:v>2.5</c:v>
                </c:pt>
                <c:pt idx="1137">
                  <c:v>0.9</c:v>
                </c:pt>
                <c:pt idx="1138">
                  <c:v>-0.2</c:v>
                </c:pt>
                <c:pt idx="1139">
                  <c:v>-1</c:v>
                </c:pt>
                <c:pt idx="1140">
                  <c:v>-1.9</c:v>
                </c:pt>
                <c:pt idx="1141">
                  <c:v>-3</c:v>
                </c:pt>
                <c:pt idx="1142">
                  <c:v>-4.8</c:v>
                </c:pt>
                <c:pt idx="1143">
                  <c:v>-6.3</c:v>
                </c:pt>
                <c:pt idx="1144">
                  <c:v>-7.6</c:v>
                </c:pt>
                <c:pt idx="1145">
                  <c:v>-8.5</c:v>
                </c:pt>
                <c:pt idx="1146">
                  <c:v>-10</c:v>
                </c:pt>
                <c:pt idx="1147">
                  <c:v>-11.1</c:v>
                </c:pt>
                <c:pt idx="1148">
                  <c:v>-10.8</c:v>
                </c:pt>
                <c:pt idx="1149">
                  <c:v>-10.199999999999999</c:v>
                </c:pt>
                <c:pt idx="1150">
                  <c:v>-10.5</c:v>
                </c:pt>
                <c:pt idx="1151">
                  <c:v>-11.5</c:v>
                </c:pt>
                <c:pt idx="1152">
                  <c:v>-12.6</c:v>
                </c:pt>
                <c:pt idx="1153">
                  <c:v>-13.2</c:v>
                </c:pt>
                <c:pt idx="1154">
                  <c:v>-12</c:v>
                </c:pt>
                <c:pt idx="1155">
                  <c:v>-10.7</c:v>
                </c:pt>
                <c:pt idx="1156">
                  <c:v>-12</c:v>
                </c:pt>
                <c:pt idx="1157">
                  <c:v>-13.9</c:v>
                </c:pt>
                <c:pt idx="1158">
                  <c:v>-13.5</c:v>
                </c:pt>
                <c:pt idx="1159">
                  <c:v>-11.5</c:v>
                </c:pt>
                <c:pt idx="1160">
                  <c:v>-9.5</c:v>
                </c:pt>
                <c:pt idx="1161">
                  <c:v>-8</c:v>
                </c:pt>
                <c:pt idx="1162">
                  <c:v>-7.9</c:v>
                </c:pt>
                <c:pt idx="1163">
                  <c:v>-8.5</c:v>
                </c:pt>
                <c:pt idx="1164">
                  <c:v>-8.8000000000000007</c:v>
                </c:pt>
                <c:pt idx="1165">
                  <c:v>-8.8000000000000007</c:v>
                </c:pt>
                <c:pt idx="1166">
                  <c:v>-8</c:v>
                </c:pt>
                <c:pt idx="1167">
                  <c:v>-7.2</c:v>
                </c:pt>
                <c:pt idx="1168">
                  <c:v>-6.7</c:v>
                </c:pt>
                <c:pt idx="1169">
                  <c:v>-6.6</c:v>
                </c:pt>
                <c:pt idx="1170">
                  <c:v>-6.9</c:v>
                </c:pt>
                <c:pt idx="1171">
                  <c:v>-7.3</c:v>
                </c:pt>
                <c:pt idx="1172">
                  <c:v>-7.9</c:v>
                </c:pt>
                <c:pt idx="1173">
                  <c:v>-9</c:v>
                </c:pt>
                <c:pt idx="1174">
                  <c:v>-10.5</c:v>
                </c:pt>
                <c:pt idx="1175">
                  <c:v>-11.8</c:v>
                </c:pt>
                <c:pt idx="1176">
                  <c:v>-12.2</c:v>
                </c:pt>
                <c:pt idx="1177">
                  <c:v>-11.8</c:v>
                </c:pt>
                <c:pt idx="1178">
                  <c:v>-11.5</c:v>
                </c:pt>
                <c:pt idx="1179">
                  <c:v>-11.4</c:v>
                </c:pt>
                <c:pt idx="1180">
                  <c:v>-11.7</c:v>
                </c:pt>
                <c:pt idx="1181">
                  <c:v>-12.2</c:v>
                </c:pt>
                <c:pt idx="1182">
                  <c:v>-12</c:v>
                </c:pt>
                <c:pt idx="1183">
                  <c:v>-11.2</c:v>
                </c:pt>
                <c:pt idx="1184">
                  <c:v>-11.6</c:v>
                </c:pt>
                <c:pt idx="1185">
                  <c:v>-13</c:v>
                </c:pt>
                <c:pt idx="1186">
                  <c:v>-14.2</c:v>
                </c:pt>
                <c:pt idx="1187">
                  <c:v>-15.2</c:v>
                </c:pt>
                <c:pt idx="1188">
                  <c:v>-15.7</c:v>
                </c:pt>
                <c:pt idx="1189">
                  <c:v>-15.4</c:v>
                </c:pt>
                <c:pt idx="1190">
                  <c:v>-14.4</c:v>
                </c:pt>
                <c:pt idx="1191">
                  <c:v>-13.3</c:v>
                </c:pt>
                <c:pt idx="1192">
                  <c:v>-11.7</c:v>
                </c:pt>
                <c:pt idx="1193">
                  <c:v>-10.3</c:v>
                </c:pt>
                <c:pt idx="1194">
                  <c:v>-10.9</c:v>
                </c:pt>
                <c:pt idx="1195">
                  <c:v>-12.3</c:v>
                </c:pt>
                <c:pt idx="1196">
                  <c:v>-12.3</c:v>
                </c:pt>
                <c:pt idx="1197">
                  <c:v>-11.9</c:v>
                </c:pt>
                <c:pt idx="1198">
                  <c:v>-13.5</c:v>
                </c:pt>
                <c:pt idx="1199">
                  <c:v>-15.5</c:v>
                </c:pt>
                <c:pt idx="1200">
                  <c:v>-14.5</c:v>
                </c:pt>
                <c:pt idx="1201">
                  <c:v>-12.6</c:v>
                </c:pt>
                <c:pt idx="1202">
                  <c:v>-13.1</c:v>
                </c:pt>
                <c:pt idx="1203">
                  <c:v>-14.1</c:v>
                </c:pt>
                <c:pt idx="1204">
                  <c:v>-13.9</c:v>
                </c:pt>
                <c:pt idx="1205">
                  <c:v>-13.2</c:v>
                </c:pt>
                <c:pt idx="1206">
                  <c:v>-12.2</c:v>
                </c:pt>
                <c:pt idx="1207">
                  <c:v>-12.3</c:v>
                </c:pt>
                <c:pt idx="1208">
                  <c:v>-14.2</c:v>
                </c:pt>
                <c:pt idx="1209">
                  <c:v>-15.7</c:v>
                </c:pt>
                <c:pt idx="1210">
                  <c:v>-15</c:v>
                </c:pt>
                <c:pt idx="1211">
                  <c:v>-14</c:v>
                </c:pt>
                <c:pt idx="1212">
                  <c:v>-13.8</c:v>
                </c:pt>
                <c:pt idx="1213">
                  <c:v>-13.6</c:v>
                </c:pt>
                <c:pt idx="1214">
                  <c:v>-13.1</c:v>
                </c:pt>
                <c:pt idx="1215">
                  <c:v>-12.4</c:v>
                </c:pt>
                <c:pt idx="1216">
                  <c:v>-11.6</c:v>
                </c:pt>
                <c:pt idx="1217">
                  <c:v>-10.9</c:v>
                </c:pt>
                <c:pt idx="1218">
                  <c:v>-10.199999999999999</c:v>
                </c:pt>
                <c:pt idx="1219">
                  <c:v>-10.199999999999999</c:v>
                </c:pt>
                <c:pt idx="1220">
                  <c:v>-11.4</c:v>
                </c:pt>
                <c:pt idx="1221">
                  <c:v>-12.9</c:v>
                </c:pt>
                <c:pt idx="1222">
                  <c:v>-13.8</c:v>
                </c:pt>
                <c:pt idx="1223">
                  <c:v>-14.4</c:v>
                </c:pt>
                <c:pt idx="1224">
                  <c:v>-14.8</c:v>
                </c:pt>
                <c:pt idx="1225">
                  <c:v>-14</c:v>
                </c:pt>
                <c:pt idx="1226">
                  <c:v>-11.7</c:v>
                </c:pt>
                <c:pt idx="1227">
                  <c:v>-9.6999999999999993</c:v>
                </c:pt>
                <c:pt idx="1228">
                  <c:v>-9.3000000000000007</c:v>
                </c:pt>
                <c:pt idx="1229">
                  <c:v>-9.8000000000000007</c:v>
                </c:pt>
                <c:pt idx="1230">
                  <c:v>-10.5</c:v>
                </c:pt>
                <c:pt idx="1231">
                  <c:v>-11.2</c:v>
                </c:pt>
                <c:pt idx="1232">
                  <c:v>-12</c:v>
                </c:pt>
                <c:pt idx="1233">
                  <c:v>-12.5</c:v>
                </c:pt>
                <c:pt idx="1234">
                  <c:v>-12.9</c:v>
                </c:pt>
                <c:pt idx="1235">
                  <c:v>-13.3</c:v>
                </c:pt>
                <c:pt idx="1236">
                  <c:v>-13.5</c:v>
                </c:pt>
                <c:pt idx="1237">
                  <c:v>-14</c:v>
                </c:pt>
                <c:pt idx="1238">
                  <c:v>-14.9</c:v>
                </c:pt>
                <c:pt idx="1239">
                  <c:v>-16</c:v>
                </c:pt>
                <c:pt idx="1240">
                  <c:v>-17.100000000000001</c:v>
                </c:pt>
                <c:pt idx="1241">
                  <c:v>-17.7</c:v>
                </c:pt>
                <c:pt idx="1242">
                  <c:v>-17.7</c:v>
                </c:pt>
                <c:pt idx="1243">
                  <c:v>-17.399999999999999</c:v>
                </c:pt>
                <c:pt idx="1244">
                  <c:v>-17.3</c:v>
                </c:pt>
                <c:pt idx="1245">
                  <c:v>-17.100000000000001</c:v>
                </c:pt>
                <c:pt idx="1246">
                  <c:v>-17.100000000000001</c:v>
                </c:pt>
                <c:pt idx="1247">
                  <c:v>-16.600000000000001</c:v>
                </c:pt>
                <c:pt idx="1248">
                  <c:v>-15.4</c:v>
                </c:pt>
                <c:pt idx="1249">
                  <c:v>-14.4</c:v>
                </c:pt>
                <c:pt idx="1250">
                  <c:v>-14.2</c:v>
                </c:pt>
                <c:pt idx="1251">
                  <c:v>-13.7</c:v>
                </c:pt>
                <c:pt idx="1252">
                  <c:v>-11.6</c:v>
                </c:pt>
                <c:pt idx="1253">
                  <c:v>-10.1</c:v>
                </c:pt>
                <c:pt idx="1254">
                  <c:v>-10.5</c:v>
                </c:pt>
                <c:pt idx="1255">
                  <c:v>-11.7</c:v>
                </c:pt>
                <c:pt idx="1256">
                  <c:v>-13.5</c:v>
                </c:pt>
                <c:pt idx="1257">
                  <c:v>-15.1</c:v>
                </c:pt>
                <c:pt idx="1258">
                  <c:v>-15.6</c:v>
                </c:pt>
                <c:pt idx="1259">
                  <c:v>-16.3</c:v>
                </c:pt>
                <c:pt idx="1260">
                  <c:v>-18</c:v>
                </c:pt>
                <c:pt idx="1261">
                  <c:v>-19.5</c:v>
                </c:pt>
                <c:pt idx="1262">
                  <c:v>-20.399999999999999</c:v>
                </c:pt>
                <c:pt idx="1263">
                  <c:v>-20.399999999999999</c:v>
                </c:pt>
                <c:pt idx="1264">
                  <c:v>-19.7</c:v>
                </c:pt>
                <c:pt idx="1265">
                  <c:v>-19</c:v>
                </c:pt>
                <c:pt idx="1266">
                  <c:v>-18.7</c:v>
                </c:pt>
                <c:pt idx="1267">
                  <c:v>-18.5</c:v>
                </c:pt>
                <c:pt idx="1268">
                  <c:v>-17.8</c:v>
                </c:pt>
                <c:pt idx="1269">
                  <c:v>-17.399999999999999</c:v>
                </c:pt>
                <c:pt idx="1270">
                  <c:v>-17.399999999999999</c:v>
                </c:pt>
                <c:pt idx="1271">
                  <c:v>-17.7</c:v>
                </c:pt>
                <c:pt idx="1272">
                  <c:v>-18</c:v>
                </c:pt>
                <c:pt idx="1273">
                  <c:v>-18.7</c:v>
                </c:pt>
                <c:pt idx="1274">
                  <c:v>-20.2</c:v>
                </c:pt>
                <c:pt idx="1275">
                  <c:v>-21.1</c:v>
                </c:pt>
                <c:pt idx="1276">
                  <c:v>-20.9</c:v>
                </c:pt>
                <c:pt idx="1277">
                  <c:v>-20.100000000000001</c:v>
                </c:pt>
                <c:pt idx="1278">
                  <c:v>-19.600000000000001</c:v>
                </c:pt>
                <c:pt idx="1279">
                  <c:v>-19.3</c:v>
                </c:pt>
                <c:pt idx="1280">
                  <c:v>-19.3</c:v>
                </c:pt>
                <c:pt idx="1281">
                  <c:v>-19.2</c:v>
                </c:pt>
                <c:pt idx="1282">
                  <c:v>-18.7</c:v>
                </c:pt>
                <c:pt idx="1283">
                  <c:v>-17.899999999999999</c:v>
                </c:pt>
                <c:pt idx="1284">
                  <c:v>-17.3</c:v>
                </c:pt>
                <c:pt idx="1285">
                  <c:v>-16.3</c:v>
                </c:pt>
                <c:pt idx="1286">
                  <c:v>-14.8</c:v>
                </c:pt>
                <c:pt idx="1287">
                  <c:v>-13.6</c:v>
                </c:pt>
                <c:pt idx="1288">
                  <c:v>-13.1</c:v>
                </c:pt>
                <c:pt idx="1289">
                  <c:v>-13.2</c:v>
                </c:pt>
                <c:pt idx="1290">
                  <c:v>-14</c:v>
                </c:pt>
                <c:pt idx="1291">
                  <c:v>-14.7</c:v>
                </c:pt>
                <c:pt idx="1292">
                  <c:v>-15.3</c:v>
                </c:pt>
                <c:pt idx="1293">
                  <c:v>-15.6</c:v>
                </c:pt>
                <c:pt idx="1294">
                  <c:v>-15.7</c:v>
                </c:pt>
                <c:pt idx="1295">
                  <c:v>-16.100000000000001</c:v>
                </c:pt>
                <c:pt idx="1296">
                  <c:v>-17.100000000000001</c:v>
                </c:pt>
                <c:pt idx="1297">
                  <c:v>-18.399999999999999</c:v>
                </c:pt>
                <c:pt idx="1298">
                  <c:v>-20</c:v>
                </c:pt>
                <c:pt idx="1299">
                  <c:v>-21.4</c:v>
                </c:pt>
                <c:pt idx="1300">
                  <c:v>-22.3</c:v>
                </c:pt>
                <c:pt idx="1301">
                  <c:v>-22.5</c:v>
                </c:pt>
                <c:pt idx="1302">
                  <c:v>-22.2</c:v>
                </c:pt>
                <c:pt idx="1303">
                  <c:v>-22.6</c:v>
                </c:pt>
                <c:pt idx="1304">
                  <c:v>-24</c:v>
                </c:pt>
                <c:pt idx="1305">
                  <c:v>-25</c:v>
                </c:pt>
                <c:pt idx="1306">
                  <c:v>-24.5</c:v>
                </c:pt>
                <c:pt idx="1307">
                  <c:v>-23.1</c:v>
                </c:pt>
                <c:pt idx="1308">
                  <c:v>-21.3</c:v>
                </c:pt>
                <c:pt idx="1309">
                  <c:v>-19.899999999999999</c:v>
                </c:pt>
                <c:pt idx="1310">
                  <c:v>-19.7</c:v>
                </c:pt>
                <c:pt idx="1311">
                  <c:v>-19.8</c:v>
                </c:pt>
                <c:pt idx="1312">
                  <c:v>-19.8</c:v>
                </c:pt>
                <c:pt idx="1313">
                  <c:v>-19.5</c:v>
                </c:pt>
                <c:pt idx="1314">
                  <c:v>-19.2</c:v>
                </c:pt>
                <c:pt idx="1315">
                  <c:v>-19.100000000000001</c:v>
                </c:pt>
                <c:pt idx="1316">
                  <c:v>-19.2</c:v>
                </c:pt>
                <c:pt idx="1317">
                  <c:v>-19.399999999999999</c:v>
                </c:pt>
                <c:pt idx="1318">
                  <c:v>-20</c:v>
                </c:pt>
                <c:pt idx="1319">
                  <c:v>-20.100000000000001</c:v>
                </c:pt>
                <c:pt idx="1320">
                  <c:v>-19.5</c:v>
                </c:pt>
                <c:pt idx="1321">
                  <c:v>-18.7</c:v>
                </c:pt>
                <c:pt idx="1322">
                  <c:v>-18.2</c:v>
                </c:pt>
                <c:pt idx="1323">
                  <c:v>-18.100000000000001</c:v>
                </c:pt>
                <c:pt idx="1324">
                  <c:v>-18.2</c:v>
                </c:pt>
                <c:pt idx="1325">
                  <c:v>-18.600000000000001</c:v>
                </c:pt>
                <c:pt idx="1326">
                  <c:v>-19.3</c:v>
                </c:pt>
                <c:pt idx="1327">
                  <c:v>-19.5</c:v>
                </c:pt>
                <c:pt idx="1328">
                  <c:v>-19</c:v>
                </c:pt>
                <c:pt idx="1329">
                  <c:v>-17.8</c:v>
                </c:pt>
                <c:pt idx="1330">
                  <c:v>-16.100000000000001</c:v>
                </c:pt>
                <c:pt idx="1331">
                  <c:v>-14.4</c:v>
                </c:pt>
                <c:pt idx="1332">
                  <c:v>-12.6</c:v>
                </c:pt>
                <c:pt idx="1333">
                  <c:v>-11.1</c:v>
                </c:pt>
                <c:pt idx="1334">
                  <c:v>-9.8000000000000007</c:v>
                </c:pt>
                <c:pt idx="1335">
                  <c:v>-8.9</c:v>
                </c:pt>
                <c:pt idx="1336">
                  <c:v>-8.6999999999999993</c:v>
                </c:pt>
                <c:pt idx="1337">
                  <c:v>-8.1999999999999993</c:v>
                </c:pt>
                <c:pt idx="1338">
                  <c:v>-7</c:v>
                </c:pt>
                <c:pt idx="1339">
                  <c:v>-6.5</c:v>
                </c:pt>
                <c:pt idx="1340">
                  <c:v>-7.2</c:v>
                </c:pt>
                <c:pt idx="1341">
                  <c:v>-8.1</c:v>
                </c:pt>
                <c:pt idx="1342">
                  <c:v>-8.1999999999999993</c:v>
                </c:pt>
                <c:pt idx="1343">
                  <c:v>-8</c:v>
                </c:pt>
                <c:pt idx="1344">
                  <c:v>-7.9</c:v>
                </c:pt>
                <c:pt idx="1345">
                  <c:v>-7.8</c:v>
                </c:pt>
                <c:pt idx="1346">
                  <c:v>-7.9</c:v>
                </c:pt>
                <c:pt idx="1347">
                  <c:v>-8.5</c:v>
                </c:pt>
                <c:pt idx="1348">
                  <c:v>-9.9</c:v>
                </c:pt>
                <c:pt idx="1349">
                  <c:v>-11.9</c:v>
                </c:pt>
                <c:pt idx="1350">
                  <c:v>-14.1</c:v>
                </c:pt>
                <c:pt idx="1351">
                  <c:v>-15.7</c:v>
                </c:pt>
                <c:pt idx="1352">
                  <c:v>-15.9</c:v>
                </c:pt>
                <c:pt idx="1353">
                  <c:v>-15.1</c:v>
                </c:pt>
                <c:pt idx="1354">
                  <c:v>-13.6</c:v>
                </c:pt>
                <c:pt idx="1355">
                  <c:v>-11.5</c:v>
                </c:pt>
                <c:pt idx="1356">
                  <c:v>-8.6</c:v>
                </c:pt>
                <c:pt idx="1357">
                  <c:v>-7.3</c:v>
                </c:pt>
                <c:pt idx="1358">
                  <c:v>-9.3000000000000007</c:v>
                </c:pt>
                <c:pt idx="1359">
                  <c:v>-11.5</c:v>
                </c:pt>
                <c:pt idx="1360">
                  <c:v>-11.8</c:v>
                </c:pt>
                <c:pt idx="1361">
                  <c:v>-11.6</c:v>
                </c:pt>
                <c:pt idx="1362">
                  <c:v>-11.4</c:v>
                </c:pt>
                <c:pt idx="1363">
                  <c:v>-11.6</c:v>
                </c:pt>
                <c:pt idx="1364">
                  <c:v>-12.1</c:v>
                </c:pt>
                <c:pt idx="1365">
                  <c:v>-12.6</c:v>
                </c:pt>
                <c:pt idx="1366">
                  <c:v>-12.7</c:v>
                </c:pt>
                <c:pt idx="1367">
                  <c:v>-13.2</c:v>
                </c:pt>
                <c:pt idx="1368">
                  <c:v>-14.3</c:v>
                </c:pt>
                <c:pt idx="1369">
                  <c:v>-15.5</c:v>
                </c:pt>
                <c:pt idx="1370">
                  <c:v>-16.3</c:v>
                </c:pt>
                <c:pt idx="1371">
                  <c:v>-16.8</c:v>
                </c:pt>
                <c:pt idx="1372">
                  <c:v>-16.899999999999999</c:v>
                </c:pt>
                <c:pt idx="1373">
                  <c:v>-17.100000000000001</c:v>
                </c:pt>
                <c:pt idx="1374">
                  <c:v>-17.3</c:v>
                </c:pt>
                <c:pt idx="1375">
                  <c:v>-17.399999999999999</c:v>
                </c:pt>
                <c:pt idx="1376">
                  <c:v>-17.3</c:v>
                </c:pt>
                <c:pt idx="1377">
                  <c:v>-16.600000000000001</c:v>
                </c:pt>
                <c:pt idx="1378">
                  <c:v>-14.9</c:v>
                </c:pt>
                <c:pt idx="1379">
                  <c:v>-13.1</c:v>
                </c:pt>
                <c:pt idx="1380">
                  <c:v>-11.2</c:v>
                </c:pt>
                <c:pt idx="1381">
                  <c:v>-10.199999999999999</c:v>
                </c:pt>
                <c:pt idx="1382">
                  <c:v>-10.6</c:v>
                </c:pt>
                <c:pt idx="1383">
                  <c:v>-12.2</c:v>
                </c:pt>
                <c:pt idx="1384">
                  <c:v>-14.6</c:v>
                </c:pt>
                <c:pt idx="1385">
                  <c:v>-16.7</c:v>
                </c:pt>
                <c:pt idx="1386">
                  <c:v>-17.899999999999999</c:v>
                </c:pt>
                <c:pt idx="1387">
                  <c:v>-18.100000000000001</c:v>
                </c:pt>
                <c:pt idx="1388">
                  <c:v>-17.8</c:v>
                </c:pt>
                <c:pt idx="1389">
                  <c:v>-17.600000000000001</c:v>
                </c:pt>
                <c:pt idx="1390">
                  <c:v>-17.7</c:v>
                </c:pt>
                <c:pt idx="1391">
                  <c:v>-18.100000000000001</c:v>
                </c:pt>
                <c:pt idx="1392">
                  <c:v>-18.899999999999999</c:v>
                </c:pt>
                <c:pt idx="1393">
                  <c:v>-19.100000000000001</c:v>
                </c:pt>
                <c:pt idx="1394">
                  <c:v>-18.2</c:v>
                </c:pt>
                <c:pt idx="1395">
                  <c:v>-17.5</c:v>
                </c:pt>
                <c:pt idx="1396">
                  <c:v>-17.3</c:v>
                </c:pt>
                <c:pt idx="1397">
                  <c:v>-16.8</c:v>
                </c:pt>
                <c:pt idx="1398">
                  <c:v>-15.5</c:v>
                </c:pt>
                <c:pt idx="1399">
                  <c:v>-14.3</c:v>
                </c:pt>
                <c:pt idx="1400">
                  <c:v>-14.6</c:v>
                </c:pt>
                <c:pt idx="1401">
                  <c:v>-15.4</c:v>
                </c:pt>
                <c:pt idx="1402">
                  <c:v>-16.399999999999999</c:v>
                </c:pt>
                <c:pt idx="1403">
                  <c:v>-16.100000000000001</c:v>
                </c:pt>
                <c:pt idx="1404">
                  <c:v>-13.5</c:v>
                </c:pt>
                <c:pt idx="1405">
                  <c:v>-10.8</c:v>
                </c:pt>
                <c:pt idx="1406">
                  <c:v>-9.4</c:v>
                </c:pt>
                <c:pt idx="1407">
                  <c:v>-8.5</c:v>
                </c:pt>
                <c:pt idx="1408">
                  <c:v>-8</c:v>
                </c:pt>
                <c:pt idx="1409">
                  <c:v>-7.4</c:v>
                </c:pt>
                <c:pt idx="1410">
                  <c:v>-6.3</c:v>
                </c:pt>
                <c:pt idx="1411">
                  <c:v>-5.5</c:v>
                </c:pt>
                <c:pt idx="1412">
                  <c:v>-5.7</c:v>
                </c:pt>
                <c:pt idx="1413">
                  <c:v>-6.5</c:v>
                </c:pt>
                <c:pt idx="1414">
                  <c:v>-7.1</c:v>
                </c:pt>
                <c:pt idx="1415">
                  <c:v>-7.7</c:v>
                </c:pt>
                <c:pt idx="1416">
                  <c:v>-9.1999999999999993</c:v>
                </c:pt>
                <c:pt idx="1417">
                  <c:v>-10.9</c:v>
                </c:pt>
                <c:pt idx="1418">
                  <c:v>-12.3</c:v>
                </c:pt>
                <c:pt idx="1419">
                  <c:v>-13.4</c:v>
                </c:pt>
                <c:pt idx="1420">
                  <c:v>-14.2</c:v>
                </c:pt>
                <c:pt idx="1421">
                  <c:v>-15.1</c:v>
                </c:pt>
                <c:pt idx="1422">
                  <c:v>-16.399999999999999</c:v>
                </c:pt>
                <c:pt idx="1423">
                  <c:v>-17.100000000000001</c:v>
                </c:pt>
                <c:pt idx="1424">
                  <c:v>-16.2</c:v>
                </c:pt>
                <c:pt idx="1425">
                  <c:v>-15.1</c:v>
                </c:pt>
                <c:pt idx="1426">
                  <c:v>-15.1</c:v>
                </c:pt>
                <c:pt idx="1427">
                  <c:v>-16.100000000000001</c:v>
                </c:pt>
                <c:pt idx="1428">
                  <c:v>-18.5</c:v>
                </c:pt>
                <c:pt idx="1429">
                  <c:v>-20.100000000000001</c:v>
                </c:pt>
                <c:pt idx="1430">
                  <c:v>-18.899999999999999</c:v>
                </c:pt>
                <c:pt idx="1431">
                  <c:v>-17</c:v>
                </c:pt>
                <c:pt idx="1432">
                  <c:v>-15.2</c:v>
                </c:pt>
                <c:pt idx="1433">
                  <c:v>-14.2</c:v>
                </c:pt>
                <c:pt idx="1434">
                  <c:v>-14.1</c:v>
                </c:pt>
                <c:pt idx="1435">
                  <c:v>-14.3</c:v>
                </c:pt>
                <c:pt idx="1436">
                  <c:v>-14.6</c:v>
                </c:pt>
                <c:pt idx="1437">
                  <c:v>-14.8</c:v>
                </c:pt>
                <c:pt idx="1438">
                  <c:v>-14.9</c:v>
                </c:pt>
                <c:pt idx="1439">
                  <c:v>-15.4</c:v>
                </c:pt>
                <c:pt idx="1440">
                  <c:v>-16.399999999999999</c:v>
                </c:pt>
                <c:pt idx="1441">
                  <c:v>-17.2</c:v>
                </c:pt>
                <c:pt idx="1442">
                  <c:v>-16.7</c:v>
                </c:pt>
                <c:pt idx="1443">
                  <c:v>-15.4</c:v>
                </c:pt>
                <c:pt idx="1444">
                  <c:v>-13.4</c:v>
                </c:pt>
                <c:pt idx="1445">
                  <c:v>-12.1</c:v>
                </c:pt>
                <c:pt idx="1446">
                  <c:v>-12.4</c:v>
                </c:pt>
                <c:pt idx="1447">
                  <c:v>-13.3</c:v>
                </c:pt>
                <c:pt idx="1448">
                  <c:v>-13.7</c:v>
                </c:pt>
                <c:pt idx="1449">
                  <c:v>-14.2</c:v>
                </c:pt>
                <c:pt idx="1450">
                  <c:v>-15</c:v>
                </c:pt>
                <c:pt idx="1451">
                  <c:v>-15</c:v>
                </c:pt>
                <c:pt idx="1452">
                  <c:v>-13.9</c:v>
                </c:pt>
                <c:pt idx="1453">
                  <c:v>-12.4</c:v>
                </c:pt>
                <c:pt idx="1454">
                  <c:v>-11.4</c:v>
                </c:pt>
                <c:pt idx="1455">
                  <c:v>-10</c:v>
                </c:pt>
                <c:pt idx="1456">
                  <c:v>-7.8</c:v>
                </c:pt>
                <c:pt idx="1457">
                  <c:v>-5.6</c:v>
                </c:pt>
                <c:pt idx="1458">
                  <c:v>-4.0999999999999996</c:v>
                </c:pt>
                <c:pt idx="1459">
                  <c:v>-2.7</c:v>
                </c:pt>
                <c:pt idx="1460">
                  <c:v>-1.3</c:v>
                </c:pt>
                <c:pt idx="1461">
                  <c:v>-0.4</c:v>
                </c:pt>
                <c:pt idx="1462">
                  <c:v>0.1</c:v>
                </c:pt>
                <c:pt idx="1463">
                  <c:v>0.6</c:v>
                </c:pt>
                <c:pt idx="1464">
                  <c:v>1.4</c:v>
                </c:pt>
                <c:pt idx="1465">
                  <c:v>2.2999999999999998</c:v>
                </c:pt>
                <c:pt idx="1466">
                  <c:v>2.9</c:v>
                </c:pt>
                <c:pt idx="1467">
                  <c:v>2.8</c:v>
                </c:pt>
                <c:pt idx="1468">
                  <c:v>1.5</c:v>
                </c:pt>
                <c:pt idx="1469">
                  <c:v>-0.4</c:v>
                </c:pt>
                <c:pt idx="1470">
                  <c:v>-2.2000000000000002</c:v>
                </c:pt>
                <c:pt idx="1471">
                  <c:v>-4.0999999999999996</c:v>
                </c:pt>
                <c:pt idx="1472">
                  <c:v>-5.9</c:v>
                </c:pt>
                <c:pt idx="1473">
                  <c:v>-8</c:v>
                </c:pt>
                <c:pt idx="1474">
                  <c:v>-10.3</c:v>
                </c:pt>
                <c:pt idx="1475">
                  <c:v>-11.7</c:v>
                </c:pt>
                <c:pt idx="1476">
                  <c:v>-11.4</c:v>
                </c:pt>
                <c:pt idx="1477">
                  <c:v>-9.8000000000000007</c:v>
                </c:pt>
                <c:pt idx="1478">
                  <c:v>-7.4</c:v>
                </c:pt>
                <c:pt idx="1479">
                  <c:v>-5.4</c:v>
                </c:pt>
                <c:pt idx="1480">
                  <c:v>-4.7</c:v>
                </c:pt>
                <c:pt idx="1481">
                  <c:v>-3.8</c:v>
                </c:pt>
                <c:pt idx="1482">
                  <c:v>-2.2999999999999998</c:v>
                </c:pt>
                <c:pt idx="1483">
                  <c:v>-0.8</c:v>
                </c:pt>
                <c:pt idx="1484">
                  <c:v>0.3</c:v>
                </c:pt>
                <c:pt idx="1485">
                  <c:v>1</c:v>
                </c:pt>
                <c:pt idx="1486">
                  <c:v>1.8</c:v>
                </c:pt>
                <c:pt idx="1487">
                  <c:v>2.9</c:v>
                </c:pt>
                <c:pt idx="1488">
                  <c:v>4.5999999999999996</c:v>
                </c:pt>
                <c:pt idx="1489">
                  <c:v>6.6</c:v>
                </c:pt>
                <c:pt idx="1490">
                  <c:v>8.9</c:v>
                </c:pt>
                <c:pt idx="1491">
                  <c:v>10.4</c:v>
                </c:pt>
                <c:pt idx="1492">
                  <c:v>10.4</c:v>
                </c:pt>
                <c:pt idx="1493">
                  <c:v>10.3</c:v>
                </c:pt>
                <c:pt idx="1494">
                  <c:v>10.7</c:v>
                </c:pt>
                <c:pt idx="1495">
                  <c:v>11</c:v>
                </c:pt>
                <c:pt idx="1496">
                  <c:v>10.6</c:v>
                </c:pt>
                <c:pt idx="1497">
                  <c:v>10.5</c:v>
                </c:pt>
                <c:pt idx="1498">
                  <c:v>11</c:v>
                </c:pt>
                <c:pt idx="1499">
                  <c:v>11.3</c:v>
                </c:pt>
                <c:pt idx="1500">
                  <c:v>10.9</c:v>
                </c:pt>
                <c:pt idx="1501">
                  <c:v>10.199999999999999</c:v>
                </c:pt>
                <c:pt idx="1502">
                  <c:v>9.3000000000000007</c:v>
                </c:pt>
                <c:pt idx="1503">
                  <c:v>9.6999999999999993</c:v>
                </c:pt>
                <c:pt idx="1504">
                  <c:v>10.1</c:v>
                </c:pt>
                <c:pt idx="1505">
                  <c:v>11.5</c:v>
                </c:pt>
                <c:pt idx="1506">
                  <c:v>12.8</c:v>
                </c:pt>
                <c:pt idx="1507">
                  <c:v>12.4</c:v>
                </c:pt>
                <c:pt idx="1508">
                  <c:v>11.3</c:v>
                </c:pt>
                <c:pt idx="1509">
                  <c:v>10.3</c:v>
                </c:pt>
                <c:pt idx="1510">
                  <c:v>9.8000000000000007</c:v>
                </c:pt>
                <c:pt idx="1511">
                  <c:v>8.5</c:v>
                </c:pt>
                <c:pt idx="1512">
                  <c:v>6.2</c:v>
                </c:pt>
                <c:pt idx="1513">
                  <c:v>6.3</c:v>
                </c:pt>
                <c:pt idx="1514">
                  <c:v>5.5</c:v>
                </c:pt>
                <c:pt idx="1515">
                  <c:v>3.9</c:v>
                </c:pt>
                <c:pt idx="1516">
                  <c:v>3.1</c:v>
                </c:pt>
                <c:pt idx="1517">
                  <c:v>3</c:v>
                </c:pt>
                <c:pt idx="1518">
                  <c:v>2.2000000000000002</c:v>
                </c:pt>
                <c:pt idx="1519">
                  <c:v>0.2</c:v>
                </c:pt>
                <c:pt idx="1520">
                  <c:v>-0.7</c:v>
                </c:pt>
                <c:pt idx="1521">
                  <c:v>-4.2</c:v>
                </c:pt>
                <c:pt idx="1522">
                  <c:v>-3.6</c:v>
                </c:pt>
                <c:pt idx="1523">
                  <c:v>-3.5</c:v>
                </c:pt>
                <c:pt idx="1524">
                  <c:v>-1.7</c:v>
                </c:pt>
                <c:pt idx="1525">
                  <c:v>-2</c:v>
                </c:pt>
                <c:pt idx="1526">
                  <c:v>-2.1</c:v>
                </c:pt>
                <c:pt idx="1527">
                  <c:v>0.1</c:v>
                </c:pt>
                <c:pt idx="1528">
                  <c:v>0.3</c:v>
                </c:pt>
                <c:pt idx="1529">
                  <c:v>2.9</c:v>
                </c:pt>
                <c:pt idx="1530">
                  <c:v>5.0999999999999996</c:v>
                </c:pt>
                <c:pt idx="1531">
                  <c:v>6</c:v>
                </c:pt>
                <c:pt idx="1532">
                  <c:v>6.1</c:v>
                </c:pt>
                <c:pt idx="1533">
                  <c:v>7.7</c:v>
                </c:pt>
                <c:pt idx="1534">
                  <c:v>11.5</c:v>
                </c:pt>
                <c:pt idx="1535">
                  <c:v>11.4</c:v>
                </c:pt>
                <c:pt idx="1536">
                  <c:v>11.8</c:v>
                </c:pt>
                <c:pt idx="1537">
                  <c:v>14.6</c:v>
                </c:pt>
                <c:pt idx="1538">
                  <c:v>15</c:v>
                </c:pt>
                <c:pt idx="1539">
                  <c:v>16.3</c:v>
                </c:pt>
                <c:pt idx="1540">
                  <c:v>17.600000000000001</c:v>
                </c:pt>
                <c:pt idx="1541">
                  <c:v>16.7</c:v>
                </c:pt>
                <c:pt idx="1542">
                  <c:v>17.2</c:v>
                </c:pt>
                <c:pt idx="1543">
                  <c:v>17.100000000000001</c:v>
                </c:pt>
                <c:pt idx="1544">
                  <c:v>15</c:v>
                </c:pt>
                <c:pt idx="1545">
                  <c:v>13.4</c:v>
                </c:pt>
                <c:pt idx="1546">
                  <c:v>9.6999999999999993</c:v>
                </c:pt>
                <c:pt idx="1547">
                  <c:v>7.1</c:v>
                </c:pt>
                <c:pt idx="1548">
                  <c:v>4.5999999999999996</c:v>
                </c:pt>
                <c:pt idx="1549">
                  <c:v>4.5</c:v>
                </c:pt>
                <c:pt idx="1550">
                  <c:v>3.8</c:v>
                </c:pt>
                <c:pt idx="1551">
                  <c:v>3.6</c:v>
                </c:pt>
                <c:pt idx="1552">
                  <c:v>3.7</c:v>
                </c:pt>
                <c:pt idx="1553">
                  <c:v>1</c:v>
                </c:pt>
                <c:pt idx="1554">
                  <c:v>-0.1</c:v>
                </c:pt>
                <c:pt idx="1555">
                  <c:v>0.4</c:v>
                </c:pt>
                <c:pt idx="1556">
                  <c:v>-2.5</c:v>
                </c:pt>
                <c:pt idx="1557">
                  <c:v>-6.9</c:v>
                </c:pt>
                <c:pt idx="1558">
                  <c:v>-7.9</c:v>
                </c:pt>
                <c:pt idx="1559">
                  <c:v>-7.7</c:v>
                </c:pt>
                <c:pt idx="1560">
                  <c:v>-2.9</c:v>
                </c:pt>
                <c:pt idx="1561">
                  <c:v>-1.5</c:v>
                </c:pt>
                <c:pt idx="1562">
                  <c:v>0.5</c:v>
                </c:pt>
                <c:pt idx="1563">
                  <c:v>2.6</c:v>
                </c:pt>
                <c:pt idx="1564">
                  <c:v>3</c:v>
                </c:pt>
                <c:pt idx="1565">
                  <c:v>2.2999999999999998</c:v>
                </c:pt>
                <c:pt idx="1566">
                  <c:v>2.8</c:v>
                </c:pt>
                <c:pt idx="1567">
                  <c:v>-0.2</c:v>
                </c:pt>
                <c:pt idx="1568">
                  <c:v>-1.9</c:v>
                </c:pt>
                <c:pt idx="1569">
                  <c:v>-1.5</c:v>
                </c:pt>
                <c:pt idx="1570">
                  <c:v>-2</c:v>
                </c:pt>
                <c:pt idx="1571">
                  <c:v>-3.8</c:v>
                </c:pt>
                <c:pt idx="1572">
                  <c:v>-3.9</c:v>
                </c:pt>
                <c:pt idx="1573">
                  <c:v>-5</c:v>
                </c:pt>
                <c:pt idx="1574">
                  <c:v>-4.5</c:v>
                </c:pt>
                <c:pt idx="1575">
                  <c:v>-5.8</c:v>
                </c:pt>
                <c:pt idx="1576">
                  <c:v>-4.5</c:v>
                </c:pt>
                <c:pt idx="1577">
                  <c:v>-4.8</c:v>
                </c:pt>
                <c:pt idx="1578">
                  <c:v>-4.9000000000000004</c:v>
                </c:pt>
                <c:pt idx="1579">
                  <c:v>-3.1</c:v>
                </c:pt>
                <c:pt idx="1580">
                  <c:v>-2.7</c:v>
                </c:pt>
                <c:pt idx="1581">
                  <c:v>-5</c:v>
                </c:pt>
                <c:pt idx="1582">
                  <c:v>-7.5</c:v>
                </c:pt>
                <c:pt idx="1583">
                  <c:v>-8.6999999999999993</c:v>
                </c:pt>
                <c:pt idx="1584">
                  <c:v>-12.4</c:v>
                </c:pt>
                <c:pt idx="1585">
                  <c:v>-13.3</c:v>
                </c:pt>
                <c:pt idx="1586">
                  <c:v>-16.399999999999999</c:v>
                </c:pt>
                <c:pt idx="1587">
                  <c:v>-17.2</c:v>
                </c:pt>
                <c:pt idx="1588">
                  <c:v>-20</c:v>
                </c:pt>
                <c:pt idx="1589">
                  <c:v>-22.5</c:v>
                </c:pt>
                <c:pt idx="15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50552"/>
        <c:axId val="452950944"/>
      </c:scatterChart>
      <c:scatterChart>
        <c:scatterStyle val="smoothMarker"/>
        <c:varyColors val="0"/>
        <c:ser>
          <c:idx val="2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'dati calibrazione'!$B$1712:$B$3302</c:f>
              <c:numCache>
                <c:formatCode>General</c:formatCode>
                <c:ptCount val="1591"/>
                <c:pt idx="0">
                  <c:v>-6000</c:v>
                </c:pt>
                <c:pt idx="1">
                  <c:v>-5995</c:v>
                </c:pt>
                <c:pt idx="2">
                  <c:v>-5990</c:v>
                </c:pt>
                <c:pt idx="3">
                  <c:v>-5985</c:v>
                </c:pt>
                <c:pt idx="4">
                  <c:v>-5980</c:v>
                </c:pt>
                <c:pt idx="5">
                  <c:v>-5975</c:v>
                </c:pt>
                <c:pt idx="6">
                  <c:v>-5970</c:v>
                </c:pt>
                <c:pt idx="7">
                  <c:v>-5965</c:v>
                </c:pt>
                <c:pt idx="8">
                  <c:v>-5960</c:v>
                </c:pt>
                <c:pt idx="9">
                  <c:v>-5955</c:v>
                </c:pt>
                <c:pt idx="10">
                  <c:v>-5950</c:v>
                </c:pt>
                <c:pt idx="11">
                  <c:v>-5945</c:v>
                </c:pt>
                <c:pt idx="12">
                  <c:v>-5940</c:v>
                </c:pt>
                <c:pt idx="13">
                  <c:v>-5935</c:v>
                </c:pt>
                <c:pt idx="14">
                  <c:v>-5930</c:v>
                </c:pt>
                <c:pt idx="15">
                  <c:v>-5925</c:v>
                </c:pt>
                <c:pt idx="16">
                  <c:v>-5920</c:v>
                </c:pt>
                <c:pt idx="17">
                  <c:v>-5915</c:v>
                </c:pt>
                <c:pt idx="18">
                  <c:v>-5910</c:v>
                </c:pt>
                <c:pt idx="19">
                  <c:v>-5905</c:v>
                </c:pt>
                <c:pt idx="20">
                  <c:v>-5900</c:v>
                </c:pt>
                <c:pt idx="21">
                  <c:v>-5895</c:v>
                </c:pt>
                <c:pt idx="22">
                  <c:v>-5890</c:v>
                </c:pt>
                <c:pt idx="23">
                  <c:v>-5885</c:v>
                </c:pt>
                <c:pt idx="24">
                  <c:v>-5880</c:v>
                </c:pt>
                <c:pt idx="25">
                  <c:v>-5875</c:v>
                </c:pt>
                <c:pt idx="26">
                  <c:v>-5870</c:v>
                </c:pt>
                <c:pt idx="27">
                  <c:v>-5865</c:v>
                </c:pt>
                <c:pt idx="28">
                  <c:v>-5860</c:v>
                </c:pt>
                <c:pt idx="29">
                  <c:v>-5855</c:v>
                </c:pt>
                <c:pt idx="30">
                  <c:v>-5850</c:v>
                </c:pt>
                <c:pt idx="31">
                  <c:v>-5845</c:v>
                </c:pt>
                <c:pt idx="32">
                  <c:v>-5840</c:v>
                </c:pt>
                <c:pt idx="33">
                  <c:v>-5835</c:v>
                </c:pt>
                <c:pt idx="34">
                  <c:v>-5830</c:v>
                </c:pt>
                <c:pt idx="35">
                  <c:v>-5825</c:v>
                </c:pt>
                <c:pt idx="36">
                  <c:v>-5820</c:v>
                </c:pt>
                <c:pt idx="37">
                  <c:v>-5815</c:v>
                </c:pt>
                <c:pt idx="38">
                  <c:v>-5810</c:v>
                </c:pt>
                <c:pt idx="39">
                  <c:v>-5805</c:v>
                </c:pt>
                <c:pt idx="40">
                  <c:v>-5800</c:v>
                </c:pt>
                <c:pt idx="41">
                  <c:v>-5795</c:v>
                </c:pt>
                <c:pt idx="42">
                  <c:v>-5790</c:v>
                </c:pt>
                <c:pt idx="43">
                  <c:v>-5785</c:v>
                </c:pt>
                <c:pt idx="44">
                  <c:v>-5780</c:v>
                </c:pt>
                <c:pt idx="45">
                  <c:v>-5775</c:v>
                </c:pt>
                <c:pt idx="46">
                  <c:v>-5770</c:v>
                </c:pt>
                <c:pt idx="47">
                  <c:v>-5765</c:v>
                </c:pt>
                <c:pt idx="48">
                  <c:v>-5760</c:v>
                </c:pt>
                <c:pt idx="49">
                  <c:v>-5755</c:v>
                </c:pt>
                <c:pt idx="50">
                  <c:v>-5750</c:v>
                </c:pt>
                <c:pt idx="51">
                  <c:v>-5745</c:v>
                </c:pt>
                <c:pt idx="52">
                  <c:v>-5740</c:v>
                </c:pt>
                <c:pt idx="53">
                  <c:v>-5735</c:v>
                </c:pt>
                <c:pt idx="54">
                  <c:v>-5730</c:v>
                </c:pt>
                <c:pt idx="55">
                  <c:v>-5725</c:v>
                </c:pt>
                <c:pt idx="56">
                  <c:v>-5720</c:v>
                </c:pt>
                <c:pt idx="57">
                  <c:v>-5715</c:v>
                </c:pt>
                <c:pt idx="58">
                  <c:v>-5710</c:v>
                </c:pt>
                <c:pt idx="59">
                  <c:v>-5705</c:v>
                </c:pt>
                <c:pt idx="60">
                  <c:v>-5700</c:v>
                </c:pt>
                <c:pt idx="61">
                  <c:v>-5695</c:v>
                </c:pt>
                <c:pt idx="62">
                  <c:v>-5690</c:v>
                </c:pt>
                <c:pt idx="63">
                  <c:v>-5685</c:v>
                </c:pt>
                <c:pt idx="64">
                  <c:v>-5680</c:v>
                </c:pt>
                <c:pt idx="65">
                  <c:v>-5675</c:v>
                </c:pt>
                <c:pt idx="66">
                  <c:v>-5670</c:v>
                </c:pt>
                <c:pt idx="67">
                  <c:v>-5665</c:v>
                </c:pt>
                <c:pt idx="68">
                  <c:v>-5660</c:v>
                </c:pt>
                <c:pt idx="69">
                  <c:v>-5655</c:v>
                </c:pt>
                <c:pt idx="70">
                  <c:v>-5650</c:v>
                </c:pt>
                <c:pt idx="71">
                  <c:v>-5645</c:v>
                </c:pt>
                <c:pt idx="72">
                  <c:v>-5640</c:v>
                </c:pt>
                <c:pt idx="73">
                  <c:v>-5635</c:v>
                </c:pt>
                <c:pt idx="74">
                  <c:v>-5630</c:v>
                </c:pt>
                <c:pt idx="75">
                  <c:v>-5625</c:v>
                </c:pt>
                <c:pt idx="76">
                  <c:v>-5620</c:v>
                </c:pt>
                <c:pt idx="77">
                  <c:v>-5615</c:v>
                </c:pt>
                <c:pt idx="78">
                  <c:v>-5610</c:v>
                </c:pt>
                <c:pt idx="79">
                  <c:v>-5605</c:v>
                </c:pt>
                <c:pt idx="80">
                  <c:v>-5600</c:v>
                </c:pt>
                <c:pt idx="81">
                  <c:v>-5595</c:v>
                </c:pt>
                <c:pt idx="82">
                  <c:v>-5590</c:v>
                </c:pt>
                <c:pt idx="83">
                  <c:v>-5585</c:v>
                </c:pt>
                <c:pt idx="84">
                  <c:v>-5580</c:v>
                </c:pt>
                <c:pt idx="85">
                  <c:v>-5575</c:v>
                </c:pt>
                <c:pt idx="86">
                  <c:v>-5570</c:v>
                </c:pt>
                <c:pt idx="87">
                  <c:v>-5565</c:v>
                </c:pt>
                <c:pt idx="88">
                  <c:v>-5560</c:v>
                </c:pt>
                <c:pt idx="89">
                  <c:v>-5555</c:v>
                </c:pt>
                <c:pt idx="90">
                  <c:v>-5550</c:v>
                </c:pt>
                <c:pt idx="91">
                  <c:v>-5545</c:v>
                </c:pt>
                <c:pt idx="92">
                  <c:v>-5540</c:v>
                </c:pt>
                <c:pt idx="93">
                  <c:v>-5535</c:v>
                </c:pt>
                <c:pt idx="94">
                  <c:v>-5530</c:v>
                </c:pt>
                <c:pt idx="95">
                  <c:v>-5525</c:v>
                </c:pt>
                <c:pt idx="96">
                  <c:v>-5520</c:v>
                </c:pt>
                <c:pt idx="97">
                  <c:v>-5515</c:v>
                </c:pt>
                <c:pt idx="98">
                  <c:v>-5510</c:v>
                </c:pt>
                <c:pt idx="99">
                  <c:v>-5505</c:v>
                </c:pt>
                <c:pt idx="100">
                  <c:v>-5500</c:v>
                </c:pt>
                <c:pt idx="101">
                  <c:v>-5495</c:v>
                </c:pt>
                <c:pt idx="102">
                  <c:v>-5490</c:v>
                </c:pt>
                <c:pt idx="103">
                  <c:v>-5485</c:v>
                </c:pt>
                <c:pt idx="104">
                  <c:v>-5480</c:v>
                </c:pt>
                <c:pt idx="105">
                  <c:v>-5475</c:v>
                </c:pt>
                <c:pt idx="106">
                  <c:v>-5470</c:v>
                </c:pt>
                <c:pt idx="107">
                  <c:v>-5465</c:v>
                </c:pt>
                <c:pt idx="108">
                  <c:v>-5460</c:v>
                </c:pt>
                <c:pt idx="109">
                  <c:v>-5455</c:v>
                </c:pt>
                <c:pt idx="110">
                  <c:v>-5450</c:v>
                </c:pt>
                <c:pt idx="111">
                  <c:v>-5445</c:v>
                </c:pt>
                <c:pt idx="112">
                  <c:v>-5440</c:v>
                </c:pt>
                <c:pt idx="113">
                  <c:v>-5435</c:v>
                </c:pt>
                <c:pt idx="114">
                  <c:v>-5430</c:v>
                </c:pt>
                <c:pt idx="115">
                  <c:v>-5425</c:v>
                </c:pt>
                <c:pt idx="116">
                  <c:v>-5420</c:v>
                </c:pt>
                <c:pt idx="117">
                  <c:v>-5415</c:v>
                </c:pt>
                <c:pt idx="118">
                  <c:v>-5410</c:v>
                </c:pt>
                <c:pt idx="119">
                  <c:v>-5405</c:v>
                </c:pt>
                <c:pt idx="120">
                  <c:v>-5400</c:v>
                </c:pt>
                <c:pt idx="121">
                  <c:v>-5395</c:v>
                </c:pt>
                <c:pt idx="122">
                  <c:v>-5390</c:v>
                </c:pt>
                <c:pt idx="123">
                  <c:v>-5385</c:v>
                </c:pt>
                <c:pt idx="124">
                  <c:v>-5380</c:v>
                </c:pt>
                <c:pt idx="125">
                  <c:v>-5375</c:v>
                </c:pt>
                <c:pt idx="126">
                  <c:v>-5370</c:v>
                </c:pt>
                <c:pt idx="127">
                  <c:v>-5365</c:v>
                </c:pt>
                <c:pt idx="128">
                  <c:v>-5360</c:v>
                </c:pt>
                <c:pt idx="129">
                  <c:v>-5355</c:v>
                </c:pt>
                <c:pt idx="130">
                  <c:v>-5350</c:v>
                </c:pt>
                <c:pt idx="131">
                  <c:v>-5345</c:v>
                </c:pt>
                <c:pt idx="132">
                  <c:v>-5340</c:v>
                </c:pt>
                <c:pt idx="133">
                  <c:v>-5335</c:v>
                </c:pt>
                <c:pt idx="134">
                  <c:v>-5330</c:v>
                </c:pt>
                <c:pt idx="135">
                  <c:v>-5325</c:v>
                </c:pt>
                <c:pt idx="136">
                  <c:v>-5320</c:v>
                </c:pt>
                <c:pt idx="137">
                  <c:v>-5315</c:v>
                </c:pt>
                <c:pt idx="138">
                  <c:v>-5310</c:v>
                </c:pt>
                <c:pt idx="139">
                  <c:v>-5305</c:v>
                </c:pt>
                <c:pt idx="140">
                  <c:v>-5300</c:v>
                </c:pt>
                <c:pt idx="141">
                  <c:v>-5295</c:v>
                </c:pt>
                <c:pt idx="142">
                  <c:v>-5290</c:v>
                </c:pt>
                <c:pt idx="143">
                  <c:v>-5285</c:v>
                </c:pt>
                <c:pt idx="144">
                  <c:v>-5280</c:v>
                </c:pt>
                <c:pt idx="145">
                  <c:v>-5275</c:v>
                </c:pt>
                <c:pt idx="146">
                  <c:v>-5270</c:v>
                </c:pt>
                <c:pt idx="147">
                  <c:v>-5265</c:v>
                </c:pt>
                <c:pt idx="148">
                  <c:v>-5260</c:v>
                </c:pt>
                <c:pt idx="149">
                  <c:v>-5255</c:v>
                </c:pt>
                <c:pt idx="150">
                  <c:v>-5250</c:v>
                </c:pt>
                <c:pt idx="151">
                  <c:v>-5245</c:v>
                </c:pt>
                <c:pt idx="152">
                  <c:v>-5240</c:v>
                </c:pt>
                <c:pt idx="153">
                  <c:v>-5235</c:v>
                </c:pt>
                <c:pt idx="154">
                  <c:v>-5230</c:v>
                </c:pt>
                <c:pt idx="155">
                  <c:v>-5225</c:v>
                </c:pt>
                <c:pt idx="156">
                  <c:v>-5220</c:v>
                </c:pt>
                <c:pt idx="157">
                  <c:v>-5215</c:v>
                </c:pt>
                <c:pt idx="158">
                  <c:v>-5210</c:v>
                </c:pt>
                <c:pt idx="159">
                  <c:v>-5205</c:v>
                </c:pt>
                <c:pt idx="160">
                  <c:v>-5200</c:v>
                </c:pt>
                <c:pt idx="161">
                  <c:v>-5195</c:v>
                </c:pt>
                <c:pt idx="162">
                  <c:v>-5190</c:v>
                </c:pt>
                <c:pt idx="163">
                  <c:v>-5185</c:v>
                </c:pt>
                <c:pt idx="164">
                  <c:v>-5180</c:v>
                </c:pt>
                <c:pt idx="165">
                  <c:v>-5175</c:v>
                </c:pt>
                <c:pt idx="166">
                  <c:v>-5170</c:v>
                </c:pt>
                <c:pt idx="167">
                  <c:v>-5165</c:v>
                </c:pt>
                <c:pt idx="168">
                  <c:v>-5160</c:v>
                </c:pt>
                <c:pt idx="169">
                  <c:v>-5155</c:v>
                </c:pt>
                <c:pt idx="170">
                  <c:v>-5150</c:v>
                </c:pt>
                <c:pt idx="171">
                  <c:v>-5145</c:v>
                </c:pt>
                <c:pt idx="172">
                  <c:v>-5140</c:v>
                </c:pt>
                <c:pt idx="173">
                  <c:v>-5135</c:v>
                </c:pt>
                <c:pt idx="174">
                  <c:v>-5130</c:v>
                </c:pt>
                <c:pt idx="175">
                  <c:v>-5125</c:v>
                </c:pt>
                <c:pt idx="176">
                  <c:v>-5120</c:v>
                </c:pt>
                <c:pt idx="177">
                  <c:v>-5115</c:v>
                </c:pt>
                <c:pt idx="178">
                  <c:v>-5110</c:v>
                </c:pt>
                <c:pt idx="179">
                  <c:v>-5105</c:v>
                </c:pt>
                <c:pt idx="180">
                  <c:v>-5100</c:v>
                </c:pt>
                <c:pt idx="181">
                  <c:v>-5095</c:v>
                </c:pt>
                <c:pt idx="182">
                  <c:v>-5090</c:v>
                </c:pt>
                <c:pt idx="183">
                  <c:v>-5085</c:v>
                </c:pt>
                <c:pt idx="184">
                  <c:v>-5080</c:v>
                </c:pt>
                <c:pt idx="185">
                  <c:v>-5075</c:v>
                </c:pt>
                <c:pt idx="186">
                  <c:v>-5070</c:v>
                </c:pt>
                <c:pt idx="187">
                  <c:v>-5065</c:v>
                </c:pt>
                <c:pt idx="188">
                  <c:v>-5060</c:v>
                </c:pt>
                <c:pt idx="189">
                  <c:v>-5055</c:v>
                </c:pt>
                <c:pt idx="190">
                  <c:v>-5050</c:v>
                </c:pt>
                <c:pt idx="191">
                  <c:v>-5045</c:v>
                </c:pt>
                <c:pt idx="192">
                  <c:v>-5040</c:v>
                </c:pt>
                <c:pt idx="193">
                  <c:v>-5035</c:v>
                </c:pt>
                <c:pt idx="194">
                  <c:v>-5030</c:v>
                </c:pt>
                <c:pt idx="195">
                  <c:v>-5025</c:v>
                </c:pt>
                <c:pt idx="196">
                  <c:v>-5020</c:v>
                </c:pt>
                <c:pt idx="197">
                  <c:v>-5015</c:v>
                </c:pt>
                <c:pt idx="198">
                  <c:v>-5010</c:v>
                </c:pt>
                <c:pt idx="199">
                  <c:v>-5005</c:v>
                </c:pt>
                <c:pt idx="200">
                  <c:v>-5000</c:v>
                </c:pt>
                <c:pt idx="201">
                  <c:v>-4995</c:v>
                </c:pt>
                <c:pt idx="202">
                  <c:v>-4990</c:v>
                </c:pt>
                <c:pt idx="203">
                  <c:v>-4985</c:v>
                </c:pt>
                <c:pt idx="204">
                  <c:v>-4980</c:v>
                </c:pt>
                <c:pt idx="205">
                  <c:v>-4975</c:v>
                </c:pt>
                <c:pt idx="206">
                  <c:v>-4970</c:v>
                </c:pt>
                <c:pt idx="207">
                  <c:v>-4965</c:v>
                </c:pt>
                <c:pt idx="208">
                  <c:v>-4960</c:v>
                </c:pt>
                <c:pt idx="209">
                  <c:v>-4955</c:v>
                </c:pt>
                <c:pt idx="210">
                  <c:v>-4950</c:v>
                </c:pt>
                <c:pt idx="211">
                  <c:v>-4945</c:v>
                </c:pt>
                <c:pt idx="212">
                  <c:v>-4940</c:v>
                </c:pt>
                <c:pt idx="213">
                  <c:v>-4935</c:v>
                </c:pt>
                <c:pt idx="214">
                  <c:v>-4930</c:v>
                </c:pt>
                <c:pt idx="215">
                  <c:v>-4925</c:v>
                </c:pt>
                <c:pt idx="216">
                  <c:v>-4920</c:v>
                </c:pt>
                <c:pt idx="217">
                  <c:v>-4915</c:v>
                </c:pt>
                <c:pt idx="218">
                  <c:v>-4910</c:v>
                </c:pt>
                <c:pt idx="219">
                  <c:v>-4905</c:v>
                </c:pt>
                <c:pt idx="220">
                  <c:v>-4900</c:v>
                </c:pt>
                <c:pt idx="221">
                  <c:v>-4895</c:v>
                </c:pt>
                <c:pt idx="222">
                  <c:v>-4890</c:v>
                </c:pt>
                <c:pt idx="223">
                  <c:v>-4885</c:v>
                </c:pt>
                <c:pt idx="224">
                  <c:v>-4880</c:v>
                </c:pt>
                <c:pt idx="225">
                  <c:v>-4875</c:v>
                </c:pt>
                <c:pt idx="226">
                  <c:v>-4870</c:v>
                </c:pt>
                <c:pt idx="227">
                  <c:v>-4865</c:v>
                </c:pt>
                <c:pt idx="228">
                  <c:v>-4860</c:v>
                </c:pt>
                <c:pt idx="229">
                  <c:v>-4855</c:v>
                </c:pt>
                <c:pt idx="230">
                  <c:v>-4850</c:v>
                </c:pt>
                <c:pt idx="231">
                  <c:v>-4845</c:v>
                </c:pt>
                <c:pt idx="232">
                  <c:v>-4840</c:v>
                </c:pt>
                <c:pt idx="233">
                  <c:v>-4835</c:v>
                </c:pt>
                <c:pt idx="234">
                  <c:v>-4830</c:v>
                </c:pt>
                <c:pt idx="235">
                  <c:v>-4825</c:v>
                </c:pt>
                <c:pt idx="236">
                  <c:v>-4820</c:v>
                </c:pt>
                <c:pt idx="237">
                  <c:v>-4815</c:v>
                </c:pt>
                <c:pt idx="238">
                  <c:v>-4810</c:v>
                </c:pt>
                <c:pt idx="239">
                  <c:v>-4805</c:v>
                </c:pt>
                <c:pt idx="240">
                  <c:v>-4800</c:v>
                </c:pt>
                <c:pt idx="241">
                  <c:v>-4795</c:v>
                </c:pt>
                <c:pt idx="242">
                  <c:v>-4790</c:v>
                </c:pt>
                <c:pt idx="243">
                  <c:v>-4785</c:v>
                </c:pt>
                <c:pt idx="244">
                  <c:v>-4780</c:v>
                </c:pt>
                <c:pt idx="245">
                  <c:v>-4775</c:v>
                </c:pt>
                <c:pt idx="246">
                  <c:v>-4770</c:v>
                </c:pt>
                <c:pt idx="247">
                  <c:v>-4765</c:v>
                </c:pt>
                <c:pt idx="248">
                  <c:v>-4760</c:v>
                </c:pt>
                <c:pt idx="249">
                  <c:v>-4755</c:v>
                </c:pt>
                <c:pt idx="250">
                  <c:v>-4750</c:v>
                </c:pt>
                <c:pt idx="251">
                  <c:v>-4745</c:v>
                </c:pt>
                <c:pt idx="252">
                  <c:v>-4740</c:v>
                </c:pt>
                <c:pt idx="253">
                  <c:v>-4735</c:v>
                </c:pt>
                <c:pt idx="254">
                  <c:v>-4730</c:v>
                </c:pt>
                <c:pt idx="255">
                  <c:v>-4725</c:v>
                </c:pt>
                <c:pt idx="256">
                  <c:v>-4720</c:v>
                </c:pt>
                <c:pt idx="257">
                  <c:v>-4715</c:v>
                </c:pt>
                <c:pt idx="258">
                  <c:v>-4710</c:v>
                </c:pt>
                <c:pt idx="259">
                  <c:v>-4705</c:v>
                </c:pt>
                <c:pt idx="260">
                  <c:v>-4700</c:v>
                </c:pt>
                <c:pt idx="261">
                  <c:v>-4695</c:v>
                </c:pt>
                <c:pt idx="262">
                  <c:v>-4690</c:v>
                </c:pt>
                <c:pt idx="263">
                  <c:v>-4685</c:v>
                </c:pt>
                <c:pt idx="264">
                  <c:v>-4680</c:v>
                </c:pt>
                <c:pt idx="265">
                  <c:v>-4675</c:v>
                </c:pt>
                <c:pt idx="266">
                  <c:v>-4670</c:v>
                </c:pt>
                <c:pt idx="267">
                  <c:v>-4665</c:v>
                </c:pt>
                <c:pt idx="268">
                  <c:v>-4660</c:v>
                </c:pt>
                <c:pt idx="269">
                  <c:v>-4655</c:v>
                </c:pt>
                <c:pt idx="270">
                  <c:v>-4650</c:v>
                </c:pt>
                <c:pt idx="271">
                  <c:v>-4645</c:v>
                </c:pt>
                <c:pt idx="272">
                  <c:v>-4640</c:v>
                </c:pt>
                <c:pt idx="273">
                  <c:v>-4635</c:v>
                </c:pt>
                <c:pt idx="274">
                  <c:v>-4630</c:v>
                </c:pt>
                <c:pt idx="275">
                  <c:v>-4625</c:v>
                </c:pt>
                <c:pt idx="276">
                  <c:v>-4620</c:v>
                </c:pt>
                <c:pt idx="277">
                  <c:v>-4615</c:v>
                </c:pt>
                <c:pt idx="278">
                  <c:v>-4610</c:v>
                </c:pt>
                <c:pt idx="279">
                  <c:v>-4605</c:v>
                </c:pt>
                <c:pt idx="280">
                  <c:v>-4600</c:v>
                </c:pt>
                <c:pt idx="281">
                  <c:v>-4595</c:v>
                </c:pt>
                <c:pt idx="282">
                  <c:v>-4590</c:v>
                </c:pt>
                <c:pt idx="283">
                  <c:v>-4585</c:v>
                </c:pt>
                <c:pt idx="284">
                  <c:v>-4580</c:v>
                </c:pt>
                <c:pt idx="285">
                  <c:v>-4575</c:v>
                </c:pt>
                <c:pt idx="286">
                  <c:v>-4570</c:v>
                </c:pt>
                <c:pt idx="287">
                  <c:v>-4565</c:v>
                </c:pt>
                <c:pt idx="288">
                  <c:v>-4560</c:v>
                </c:pt>
                <c:pt idx="289">
                  <c:v>-4555</c:v>
                </c:pt>
                <c:pt idx="290">
                  <c:v>-4550</c:v>
                </c:pt>
                <c:pt idx="291">
                  <c:v>-4545</c:v>
                </c:pt>
                <c:pt idx="292">
                  <c:v>-4540</c:v>
                </c:pt>
                <c:pt idx="293">
                  <c:v>-4535</c:v>
                </c:pt>
                <c:pt idx="294">
                  <c:v>-4530</c:v>
                </c:pt>
                <c:pt idx="295">
                  <c:v>-4525</c:v>
                </c:pt>
                <c:pt idx="296">
                  <c:v>-4520</c:v>
                </c:pt>
                <c:pt idx="297">
                  <c:v>-4515</c:v>
                </c:pt>
                <c:pt idx="298">
                  <c:v>-4510</c:v>
                </c:pt>
                <c:pt idx="299">
                  <c:v>-4505</c:v>
                </c:pt>
                <c:pt idx="300">
                  <c:v>-4500</c:v>
                </c:pt>
                <c:pt idx="301">
                  <c:v>-4495</c:v>
                </c:pt>
                <c:pt idx="302">
                  <c:v>-4490</c:v>
                </c:pt>
                <c:pt idx="303">
                  <c:v>-4485</c:v>
                </c:pt>
                <c:pt idx="304">
                  <c:v>-4480</c:v>
                </c:pt>
                <c:pt idx="305">
                  <c:v>-4475</c:v>
                </c:pt>
                <c:pt idx="306">
                  <c:v>-4470</c:v>
                </c:pt>
                <c:pt idx="307">
                  <c:v>-4465</c:v>
                </c:pt>
                <c:pt idx="308">
                  <c:v>-4460</c:v>
                </c:pt>
                <c:pt idx="309">
                  <c:v>-4455</c:v>
                </c:pt>
                <c:pt idx="310">
                  <c:v>-4450</c:v>
                </c:pt>
                <c:pt idx="311">
                  <c:v>-4445</c:v>
                </c:pt>
                <c:pt idx="312">
                  <c:v>-4440</c:v>
                </c:pt>
                <c:pt idx="313">
                  <c:v>-4435</c:v>
                </c:pt>
                <c:pt idx="314">
                  <c:v>-4430</c:v>
                </c:pt>
                <c:pt idx="315">
                  <c:v>-4425</c:v>
                </c:pt>
                <c:pt idx="316">
                  <c:v>-4420</c:v>
                </c:pt>
                <c:pt idx="317">
                  <c:v>-4415</c:v>
                </c:pt>
                <c:pt idx="318">
                  <c:v>-4410</c:v>
                </c:pt>
                <c:pt idx="319">
                  <c:v>-4405</c:v>
                </c:pt>
                <c:pt idx="320">
                  <c:v>-4400</c:v>
                </c:pt>
                <c:pt idx="321">
                  <c:v>-4395</c:v>
                </c:pt>
                <c:pt idx="322">
                  <c:v>-4390</c:v>
                </c:pt>
                <c:pt idx="323">
                  <c:v>-4385</c:v>
                </c:pt>
                <c:pt idx="324">
                  <c:v>-4380</c:v>
                </c:pt>
                <c:pt idx="325">
                  <c:v>-4375</c:v>
                </c:pt>
                <c:pt idx="326">
                  <c:v>-4370</c:v>
                </c:pt>
                <c:pt idx="327">
                  <c:v>-4365</c:v>
                </c:pt>
                <c:pt idx="328">
                  <c:v>-4360</c:v>
                </c:pt>
                <c:pt idx="329">
                  <c:v>-4355</c:v>
                </c:pt>
                <c:pt idx="330">
                  <c:v>-4350</c:v>
                </c:pt>
                <c:pt idx="331">
                  <c:v>-4345</c:v>
                </c:pt>
                <c:pt idx="332">
                  <c:v>-4340</c:v>
                </c:pt>
                <c:pt idx="333">
                  <c:v>-4335</c:v>
                </c:pt>
                <c:pt idx="334">
                  <c:v>-4330</c:v>
                </c:pt>
                <c:pt idx="335">
                  <c:v>-4325</c:v>
                </c:pt>
                <c:pt idx="336">
                  <c:v>-4320</c:v>
                </c:pt>
                <c:pt idx="337">
                  <c:v>-4315</c:v>
                </c:pt>
                <c:pt idx="338">
                  <c:v>-4310</c:v>
                </c:pt>
                <c:pt idx="339">
                  <c:v>-4305</c:v>
                </c:pt>
                <c:pt idx="340">
                  <c:v>-4300</c:v>
                </c:pt>
                <c:pt idx="341">
                  <c:v>-4295</c:v>
                </c:pt>
                <c:pt idx="342">
                  <c:v>-4290</c:v>
                </c:pt>
                <c:pt idx="343">
                  <c:v>-4285</c:v>
                </c:pt>
                <c:pt idx="344">
                  <c:v>-4280</c:v>
                </c:pt>
                <c:pt idx="345">
                  <c:v>-4275</c:v>
                </c:pt>
                <c:pt idx="346">
                  <c:v>-4270</c:v>
                </c:pt>
                <c:pt idx="347">
                  <c:v>-4265</c:v>
                </c:pt>
                <c:pt idx="348">
                  <c:v>-4260</c:v>
                </c:pt>
                <c:pt idx="349">
                  <c:v>-4255</c:v>
                </c:pt>
                <c:pt idx="350">
                  <c:v>-4250</c:v>
                </c:pt>
                <c:pt idx="351">
                  <c:v>-4245</c:v>
                </c:pt>
                <c:pt idx="352">
                  <c:v>-4240</c:v>
                </c:pt>
                <c:pt idx="353">
                  <c:v>-4235</c:v>
                </c:pt>
                <c:pt idx="354">
                  <c:v>-4230</c:v>
                </c:pt>
                <c:pt idx="355">
                  <c:v>-4225</c:v>
                </c:pt>
                <c:pt idx="356">
                  <c:v>-4220</c:v>
                </c:pt>
                <c:pt idx="357">
                  <c:v>-4215</c:v>
                </c:pt>
                <c:pt idx="358">
                  <c:v>-4210</c:v>
                </c:pt>
                <c:pt idx="359">
                  <c:v>-4205</c:v>
                </c:pt>
                <c:pt idx="360">
                  <c:v>-4200</c:v>
                </c:pt>
                <c:pt idx="361">
                  <c:v>-4195</c:v>
                </c:pt>
                <c:pt idx="362">
                  <c:v>-4190</c:v>
                </c:pt>
                <c:pt idx="363">
                  <c:v>-4185</c:v>
                </c:pt>
                <c:pt idx="364">
                  <c:v>-4180</c:v>
                </c:pt>
                <c:pt idx="365">
                  <c:v>-4175</c:v>
                </c:pt>
                <c:pt idx="366">
                  <c:v>-4170</c:v>
                </c:pt>
                <c:pt idx="367">
                  <c:v>-4165</c:v>
                </c:pt>
                <c:pt idx="368">
                  <c:v>-4160</c:v>
                </c:pt>
                <c:pt idx="369">
                  <c:v>-4155</c:v>
                </c:pt>
                <c:pt idx="370">
                  <c:v>-4150</c:v>
                </c:pt>
                <c:pt idx="371">
                  <c:v>-4145</c:v>
                </c:pt>
                <c:pt idx="372">
                  <c:v>-4140</c:v>
                </c:pt>
                <c:pt idx="373">
                  <c:v>-4135</c:v>
                </c:pt>
                <c:pt idx="374">
                  <c:v>-4130</c:v>
                </c:pt>
                <c:pt idx="375">
                  <c:v>-4125</c:v>
                </c:pt>
                <c:pt idx="376">
                  <c:v>-4120</c:v>
                </c:pt>
                <c:pt idx="377">
                  <c:v>-4115</c:v>
                </c:pt>
                <c:pt idx="378">
                  <c:v>-4110</c:v>
                </c:pt>
                <c:pt idx="379">
                  <c:v>-4105</c:v>
                </c:pt>
                <c:pt idx="380">
                  <c:v>-4100</c:v>
                </c:pt>
                <c:pt idx="381">
                  <c:v>-4095</c:v>
                </c:pt>
                <c:pt idx="382">
                  <c:v>-4090</c:v>
                </c:pt>
                <c:pt idx="383">
                  <c:v>-4085</c:v>
                </c:pt>
                <c:pt idx="384">
                  <c:v>-4080</c:v>
                </c:pt>
                <c:pt idx="385">
                  <c:v>-4075</c:v>
                </c:pt>
                <c:pt idx="386">
                  <c:v>-4070</c:v>
                </c:pt>
                <c:pt idx="387">
                  <c:v>-4065</c:v>
                </c:pt>
                <c:pt idx="388">
                  <c:v>-4060</c:v>
                </c:pt>
                <c:pt idx="389">
                  <c:v>-4055</c:v>
                </c:pt>
                <c:pt idx="390">
                  <c:v>-4050</c:v>
                </c:pt>
                <c:pt idx="391">
                  <c:v>-4045</c:v>
                </c:pt>
                <c:pt idx="392">
                  <c:v>-4040</c:v>
                </c:pt>
                <c:pt idx="393">
                  <c:v>-4035</c:v>
                </c:pt>
                <c:pt idx="394">
                  <c:v>-4030</c:v>
                </c:pt>
                <c:pt idx="395">
                  <c:v>-4025</c:v>
                </c:pt>
                <c:pt idx="396">
                  <c:v>-4020</c:v>
                </c:pt>
                <c:pt idx="397">
                  <c:v>-4015</c:v>
                </c:pt>
                <c:pt idx="398">
                  <c:v>-4010</c:v>
                </c:pt>
                <c:pt idx="399">
                  <c:v>-4005</c:v>
                </c:pt>
                <c:pt idx="400">
                  <c:v>-4000</c:v>
                </c:pt>
                <c:pt idx="401">
                  <c:v>-3995</c:v>
                </c:pt>
                <c:pt idx="402">
                  <c:v>-3990</c:v>
                </c:pt>
                <c:pt idx="403">
                  <c:v>-3985</c:v>
                </c:pt>
                <c:pt idx="404">
                  <c:v>-3980</c:v>
                </c:pt>
                <c:pt idx="405">
                  <c:v>-3975</c:v>
                </c:pt>
                <c:pt idx="406">
                  <c:v>-3970</c:v>
                </c:pt>
                <c:pt idx="407">
                  <c:v>-3965</c:v>
                </c:pt>
                <c:pt idx="408">
                  <c:v>-3960</c:v>
                </c:pt>
                <c:pt idx="409">
                  <c:v>-3955</c:v>
                </c:pt>
                <c:pt idx="410">
                  <c:v>-3950</c:v>
                </c:pt>
                <c:pt idx="411">
                  <c:v>-3945</c:v>
                </c:pt>
                <c:pt idx="412">
                  <c:v>-3940</c:v>
                </c:pt>
                <c:pt idx="413">
                  <c:v>-3935</c:v>
                </c:pt>
                <c:pt idx="414">
                  <c:v>-3930</c:v>
                </c:pt>
                <c:pt idx="415">
                  <c:v>-3925</c:v>
                </c:pt>
                <c:pt idx="416">
                  <c:v>-3920</c:v>
                </c:pt>
                <c:pt idx="417">
                  <c:v>-3915</c:v>
                </c:pt>
                <c:pt idx="418">
                  <c:v>-3910</c:v>
                </c:pt>
                <c:pt idx="419">
                  <c:v>-3905</c:v>
                </c:pt>
                <c:pt idx="420">
                  <c:v>-3900</c:v>
                </c:pt>
                <c:pt idx="421">
                  <c:v>-3895</c:v>
                </c:pt>
                <c:pt idx="422">
                  <c:v>-3890</c:v>
                </c:pt>
                <c:pt idx="423">
                  <c:v>-3885</c:v>
                </c:pt>
                <c:pt idx="424">
                  <c:v>-3880</c:v>
                </c:pt>
                <c:pt idx="425">
                  <c:v>-3875</c:v>
                </c:pt>
                <c:pt idx="426">
                  <c:v>-3870</c:v>
                </c:pt>
                <c:pt idx="427">
                  <c:v>-3865</c:v>
                </c:pt>
                <c:pt idx="428">
                  <c:v>-3860</c:v>
                </c:pt>
                <c:pt idx="429">
                  <c:v>-3855</c:v>
                </c:pt>
                <c:pt idx="430">
                  <c:v>-3850</c:v>
                </c:pt>
                <c:pt idx="431">
                  <c:v>-3845</c:v>
                </c:pt>
                <c:pt idx="432">
                  <c:v>-3840</c:v>
                </c:pt>
                <c:pt idx="433">
                  <c:v>-3835</c:v>
                </c:pt>
                <c:pt idx="434">
                  <c:v>-3830</c:v>
                </c:pt>
                <c:pt idx="435">
                  <c:v>-3825</c:v>
                </c:pt>
                <c:pt idx="436">
                  <c:v>-3820</c:v>
                </c:pt>
                <c:pt idx="437">
                  <c:v>-3815</c:v>
                </c:pt>
                <c:pt idx="438">
                  <c:v>-3810</c:v>
                </c:pt>
                <c:pt idx="439">
                  <c:v>-3805</c:v>
                </c:pt>
                <c:pt idx="440">
                  <c:v>-3800</c:v>
                </c:pt>
                <c:pt idx="441">
                  <c:v>-3795</c:v>
                </c:pt>
                <c:pt idx="442">
                  <c:v>-3790</c:v>
                </c:pt>
                <c:pt idx="443">
                  <c:v>-3785</c:v>
                </c:pt>
                <c:pt idx="444">
                  <c:v>-3780</c:v>
                </c:pt>
                <c:pt idx="445">
                  <c:v>-3775</c:v>
                </c:pt>
                <c:pt idx="446">
                  <c:v>-3770</c:v>
                </c:pt>
                <c:pt idx="447">
                  <c:v>-3765</c:v>
                </c:pt>
                <c:pt idx="448">
                  <c:v>-3760</c:v>
                </c:pt>
                <c:pt idx="449">
                  <c:v>-3755</c:v>
                </c:pt>
                <c:pt idx="450">
                  <c:v>-3750</c:v>
                </c:pt>
                <c:pt idx="451">
                  <c:v>-3745</c:v>
                </c:pt>
                <c:pt idx="452">
                  <c:v>-3740</c:v>
                </c:pt>
                <c:pt idx="453">
                  <c:v>-3735</c:v>
                </c:pt>
                <c:pt idx="454">
                  <c:v>-3730</c:v>
                </c:pt>
                <c:pt idx="455">
                  <c:v>-3725</c:v>
                </c:pt>
                <c:pt idx="456">
                  <c:v>-3720</c:v>
                </c:pt>
                <c:pt idx="457">
                  <c:v>-3715</c:v>
                </c:pt>
                <c:pt idx="458">
                  <c:v>-3710</c:v>
                </c:pt>
                <c:pt idx="459">
                  <c:v>-3705</c:v>
                </c:pt>
                <c:pt idx="460">
                  <c:v>-3700</c:v>
                </c:pt>
                <c:pt idx="461">
                  <c:v>-3695</c:v>
                </c:pt>
                <c:pt idx="462">
                  <c:v>-3690</c:v>
                </c:pt>
                <c:pt idx="463">
                  <c:v>-3685</c:v>
                </c:pt>
                <c:pt idx="464">
                  <c:v>-3680</c:v>
                </c:pt>
                <c:pt idx="465">
                  <c:v>-3675</c:v>
                </c:pt>
                <c:pt idx="466">
                  <c:v>-3670</c:v>
                </c:pt>
                <c:pt idx="467">
                  <c:v>-3665</c:v>
                </c:pt>
                <c:pt idx="468">
                  <c:v>-3660</c:v>
                </c:pt>
                <c:pt idx="469">
                  <c:v>-3655</c:v>
                </c:pt>
                <c:pt idx="470">
                  <c:v>-3650</c:v>
                </c:pt>
                <c:pt idx="471">
                  <c:v>-3645</c:v>
                </c:pt>
                <c:pt idx="472">
                  <c:v>-3640</c:v>
                </c:pt>
                <c:pt idx="473">
                  <c:v>-3635</c:v>
                </c:pt>
                <c:pt idx="474">
                  <c:v>-3630</c:v>
                </c:pt>
                <c:pt idx="475">
                  <c:v>-3625</c:v>
                </c:pt>
                <c:pt idx="476">
                  <c:v>-3620</c:v>
                </c:pt>
                <c:pt idx="477">
                  <c:v>-3615</c:v>
                </c:pt>
                <c:pt idx="478">
                  <c:v>-3610</c:v>
                </c:pt>
                <c:pt idx="479">
                  <c:v>-3605</c:v>
                </c:pt>
                <c:pt idx="480">
                  <c:v>-3600</c:v>
                </c:pt>
                <c:pt idx="481">
                  <c:v>-3595</c:v>
                </c:pt>
                <c:pt idx="482">
                  <c:v>-3590</c:v>
                </c:pt>
                <c:pt idx="483">
                  <c:v>-3585</c:v>
                </c:pt>
                <c:pt idx="484">
                  <c:v>-3580</c:v>
                </c:pt>
                <c:pt idx="485">
                  <c:v>-3575</c:v>
                </c:pt>
                <c:pt idx="486">
                  <c:v>-3570</c:v>
                </c:pt>
                <c:pt idx="487">
                  <c:v>-3565</c:v>
                </c:pt>
                <c:pt idx="488">
                  <c:v>-3560</c:v>
                </c:pt>
                <c:pt idx="489">
                  <c:v>-3555</c:v>
                </c:pt>
                <c:pt idx="490">
                  <c:v>-3550</c:v>
                </c:pt>
                <c:pt idx="491">
                  <c:v>-3545</c:v>
                </c:pt>
                <c:pt idx="492">
                  <c:v>-3540</c:v>
                </c:pt>
                <c:pt idx="493">
                  <c:v>-3535</c:v>
                </c:pt>
                <c:pt idx="494">
                  <c:v>-3530</c:v>
                </c:pt>
                <c:pt idx="495">
                  <c:v>-3525</c:v>
                </c:pt>
                <c:pt idx="496">
                  <c:v>-3520</c:v>
                </c:pt>
                <c:pt idx="497">
                  <c:v>-3515</c:v>
                </c:pt>
                <c:pt idx="498">
                  <c:v>-3510</c:v>
                </c:pt>
                <c:pt idx="499">
                  <c:v>-3505</c:v>
                </c:pt>
                <c:pt idx="500">
                  <c:v>-3500</c:v>
                </c:pt>
                <c:pt idx="501">
                  <c:v>-3495</c:v>
                </c:pt>
                <c:pt idx="502">
                  <c:v>-3490</c:v>
                </c:pt>
                <c:pt idx="503">
                  <c:v>-3485</c:v>
                </c:pt>
                <c:pt idx="504">
                  <c:v>-3480</c:v>
                </c:pt>
                <c:pt idx="505">
                  <c:v>-3475</c:v>
                </c:pt>
                <c:pt idx="506">
                  <c:v>-3470</c:v>
                </c:pt>
                <c:pt idx="507">
                  <c:v>-3465</c:v>
                </c:pt>
                <c:pt idx="508">
                  <c:v>-3460</c:v>
                </c:pt>
                <c:pt idx="509">
                  <c:v>-3455</c:v>
                </c:pt>
                <c:pt idx="510">
                  <c:v>-3450</c:v>
                </c:pt>
                <c:pt idx="511">
                  <c:v>-3445</c:v>
                </c:pt>
                <c:pt idx="512">
                  <c:v>-3440</c:v>
                </c:pt>
                <c:pt idx="513">
                  <c:v>-3435</c:v>
                </c:pt>
                <c:pt idx="514">
                  <c:v>-3430</c:v>
                </c:pt>
                <c:pt idx="515">
                  <c:v>-3425</c:v>
                </c:pt>
                <c:pt idx="516">
                  <c:v>-3420</c:v>
                </c:pt>
                <c:pt idx="517">
                  <c:v>-3415</c:v>
                </c:pt>
                <c:pt idx="518">
                  <c:v>-3410</c:v>
                </c:pt>
                <c:pt idx="519">
                  <c:v>-3405</c:v>
                </c:pt>
                <c:pt idx="520">
                  <c:v>-3400</c:v>
                </c:pt>
                <c:pt idx="521">
                  <c:v>-3395</c:v>
                </c:pt>
                <c:pt idx="522">
                  <c:v>-3390</c:v>
                </c:pt>
                <c:pt idx="523">
                  <c:v>-3385</c:v>
                </c:pt>
                <c:pt idx="524">
                  <c:v>-3380</c:v>
                </c:pt>
                <c:pt idx="525">
                  <c:v>-3375</c:v>
                </c:pt>
                <c:pt idx="526">
                  <c:v>-3370</c:v>
                </c:pt>
                <c:pt idx="527">
                  <c:v>-3365</c:v>
                </c:pt>
                <c:pt idx="528">
                  <c:v>-3360</c:v>
                </c:pt>
                <c:pt idx="529">
                  <c:v>-3355</c:v>
                </c:pt>
                <c:pt idx="530">
                  <c:v>-3350</c:v>
                </c:pt>
                <c:pt idx="531">
                  <c:v>-3345</c:v>
                </c:pt>
                <c:pt idx="532">
                  <c:v>-3340</c:v>
                </c:pt>
                <c:pt idx="533">
                  <c:v>-3335</c:v>
                </c:pt>
                <c:pt idx="534">
                  <c:v>-3330</c:v>
                </c:pt>
                <c:pt idx="535">
                  <c:v>-3325</c:v>
                </c:pt>
                <c:pt idx="536">
                  <c:v>-3320</c:v>
                </c:pt>
                <c:pt idx="537">
                  <c:v>-3315</c:v>
                </c:pt>
                <c:pt idx="538">
                  <c:v>-3310</c:v>
                </c:pt>
                <c:pt idx="539">
                  <c:v>-3305</c:v>
                </c:pt>
                <c:pt idx="540">
                  <c:v>-3300</c:v>
                </c:pt>
                <c:pt idx="541">
                  <c:v>-3295</c:v>
                </c:pt>
                <c:pt idx="542">
                  <c:v>-3290</c:v>
                </c:pt>
                <c:pt idx="543">
                  <c:v>-3285</c:v>
                </c:pt>
                <c:pt idx="544">
                  <c:v>-3280</c:v>
                </c:pt>
                <c:pt idx="545">
                  <c:v>-3275</c:v>
                </c:pt>
                <c:pt idx="546">
                  <c:v>-3270</c:v>
                </c:pt>
                <c:pt idx="547">
                  <c:v>-3265</c:v>
                </c:pt>
                <c:pt idx="548">
                  <c:v>-3260</c:v>
                </c:pt>
                <c:pt idx="549">
                  <c:v>-3255</c:v>
                </c:pt>
                <c:pt idx="550">
                  <c:v>-3250</c:v>
                </c:pt>
                <c:pt idx="551">
                  <c:v>-3245</c:v>
                </c:pt>
                <c:pt idx="552">
                  <c:v>-3240</c:v>
                </c:pt>
                <c:pt idx="553">
                  <c:v>-3235</c:v>
                </c:pt>
                <c:pt idx="554">
                  <c:v>-3230</c:v>
                </c:pt>
                <c:pt idx="555">
                  <c:v>-3225</c:v>
                </c:pt>
                <c:pt idx="556">
                  <c:v>-3220</c:v>
                </c:pt>
                <c:pt idx="557">
                  <c:v>-3215</c:v>
                </c:pt>
                <c:pt idx="558">
                  <c:v>-3210</c:v>
                </c:pt>
                <c:pt idx="559">
                  <c:v>-3205</c:v>
                </c:pt>
                <c:pt idx="560">
                  <c:v>-3200</c:v>
                </c:pt>
                <c:pt idx="561">
                  <c:v>-3195</c:v>
                </c:pt>
                <c:pt idx="562">
                  <c:v>-3190</c:v>
                </c:pt>
                <c:pt idx="563">
                  <c:v>-3185</c:v>
                </c:pt>
                <c:pt idx="564">
                  <c:v>-3180</c:v>
                </c:pt>
                <c:pt idx="565">
                  <c:v>-3175</c:v>
                </c:pt>
                <c:pt idx="566">
                  <c:v>-3170</c:v>
                </c:pt>
                <c:pt idx="567">
                  <c:v>-3165</c:v>
                </c:pt>
                <c:pt idx="568">
                  <c:v>-3160</c:v>
                </c:pt>
                <c:pt idx="569">
                  <c:v>-3155</c:v>
                </c:pt>
                <c:pt idx="570">
                  <c:v>-3150</c:v>
                </c:pt>
                <c:pt idx="571">
                  <c:v>-3145</c:v>
                </c:pt>
                <c:pt idx="572">
                  <c:v>-3140</c:v>
                </c:pt>
                <c:pt idx="573">
                  <c:v>-3135</c:v>
                </c:pt>
                <c:pt idx="574">
                  <c:v>-3130</c:v>
                </c:pt>
                <c:pt idx="575">
                  <c:v>-3125</c:v>
                </c:pt>
                <c:pt idx="576">
                  <c:v>-3120</c:v>
                </c:pt>
                <c:pt idx="577">
                  <c:v>-3115</c:v>
                </c:pt>
                <c:pt idx="578">
                  <c:v>-3110</c:v>
                </c:pt>
                <c:pt idx="579">
                  <c:v>-3105</c:v>
                </c:pt>
                <c:pt idx="580">
                  <c:v>-3100</c:v>
                </c:pt>
                <c:pt idx="581">
                  <c:v>-3095</c:v>
                </c:pt>
                <c:pt idx="582">
                  <c:v>-3090</c:v>
                </c:pt>
                <c:pt idx="583">
                  <c:v>-3085</c:v>
                </c:pt>
                <c:pt idx="584">
                  <c:v>-3080</c:v>
                </c:pt>
                <c:pt idx="585">
                  <c:v>-3075</c:v>
                </c:pt>
                <c:pt idx="586">
                  <c:v>-3070</c:v>
                </c:pt>
                <c:pt idx="587">
                  <c:v>-3065</c:v>
                </c:pt>
                <c:pt idx="588">
                  <c:v>-3060</c:v>
                </c:pt>
                <c:pt idx="589">
                  <c:v>-3055</c:v>
                </c:pt>
                <c:pt idx="590">
                  <c:v>-3050</c:v>
                </c:pt>
                <c:pt idx="591">
                  <c:v>-3045</c:v>
                </c:pt>
                <c:pt idx="592">
                  <c:v>-3040</c:v>
                </c:pt>
                <c:pt idx="593">
                  <c:v>-3035</c:v>
                </c:pt>
                <c:pt idx="594">
                  <c:v>-3030</c:v>
                </c:pt>
                <c:pt idx="595">
                  <c:v>-3025</c:v>
                </c:pt>
                <c:pt idx="596">
                  <c:v>-3020</c:v>
                </c:pt>
                <c:pt idx="597">
                  <c:v>-3015</c:v>
                </c:pt>
                <c:pt idx="598">
                  <c:v>-3010</c:v>
                </c:pt>
                <c:pt idx="599">
                  <c:v>-3005</c:v>
                </c:pt>
                <c:pt idx="600">
                  <c:v>-3000</c:v>
                </c:pt>
                <c:pt idx="601">
                  <c:v>-2995</c:v>
                </c:pt>
                <c:pt idx="602">
                  <c:v>-2990</c:v>
                </c:pt>
                <c:pt idx="603">
                  <c:v>-2985</c:v>
                </c:pt>
                <c:pt idx="604">
                  <c:v>-2980</c:v>
                </c:pt>
                <c:pt idx="605">
                  <c:v>-2975</c:v>
                </c:pt>
                <c:pt idx="606">
                  <c:v>-2970</c:v>
                </c:pt>
                <c:pt idx="607">
                  <c:v>-2965</c:v>
                </c:pt>
                <c:pt idx="608">
                  <c:v>-2960</c:v>
                </c:pt>
                <c:pt idx="609">
                  <c:v>-2955</c:v>
                </c:pt>
                <c:pt idx="610">
                  <c:v>-2950</c:v>
                </c:pt>
                <c:pt idx="611">
                  <c:v>-2945</c:v>
                </c:pt>
                <c:pt idx="612">
                  <c:v>-2940</c:v>
                </c:pt>
                <c:pt idx="613">
                  <c:v>-2935</c:v>
                </c:pt>
                <c:pt idx="614">
                  <c:v>-2930</c:v>
                </c:pt>
                <c:pt idx="615">
                  <c:v>-2925</c:v>
                </c:pt>
                <c:pt idx="616">
                  <c:v>-2920</c:v>
                </c:pt>
                <c:pt idx="617">
                  <c:v>-2915</c:v>
                </c:pt>
                <c:pt idx="618">
                  <c:v>-2910</c:v>
                </c:pt>
                <c:pt idx="619">
                  <c:v>-2905</c:v>
                </c:pt>
                <c:pt idx="620">
                  <c:v>-2900</c:v>
                </c:pt>
                <c:pt idx="621">
                  <c:v>-2895</c:v>
                </c:pt>
                <c:pt idx="622">
                  <c:v>-2890</c:v>
                </c:pt>
                <c:pt idx="623">
                  <c:v>-2885</c:v>
                </c:pt>
                <c:pt idx="624">
                  <c:v>-2880</c:v>
                </c:pt>
                <c:pt idx="625">
                  <c:v>-2875</c:v>
                </c:pt>
                <c:pt idx="626">
                  <c:v>-2870</c:v>
                </c:pt>
                <c:pt idx="627">
                  <c:v>-2865</c:v>
                </c:pt>
                <c:pt idx="628">
                  <c:v>-2860</c:v>
                </c:pt>
                <c:pt idx="629">
                  <c:v>-2855</c:v>
                </c:pt>
                <c:pt idx="630">
                  <c:v>-2850</c:v>
                </c:pt>
                <c:pt idx="631">
                  <c:v>-2845</c:v>
                </c:pt>
                <c:pt idx="632">
                  <c:v>-2840</c:v>
                </c:pt>
                <c:pt idx="633">
                  <c:v>-2835</c:v>
                </c:pt>
                <c:pt idx="634">
                  <c:v>-2830</c:v>
                </c:pt>
                <c:pt idx="635">
                  <c:v>-2825</c:v>
                </c:pt>
                <c:pt idx="636">
                  <c:v>-2820</c:v>
                </c:pt>
                <c:pt idx="637">
                  <c:v>-2815</c:v>
                </c:pt>
                <c:pt idx="638">
                  <c:v>-2810</c:v>
                </c:pt>
                <c:pt idx="639">
                  <c:v>-2805</c:v>
                </c:pt>
                <c:pt idx="640">
                  <c:v>-2800</c:v>
                </c:pt>
                <c:pt idx="641">
                  <c:v>-2795</c:v>
                </c:pt>
                <c:pt idx="642">
                  <c:v>-2790</c:v>
                </c:pt>
                <c:pt idx="643">
                  <c:v>-2785</c:v>
                </c:pt>
                <c:pt idx="644">
                  <c:v>-2780</c:v>
                </c:pt>
                <c:pt idx="645">
                  <c:v>-2775</c:v>
                </c:pt>
                <c:pt idx="646">
                  <c:v>-2770</c:v>
                </c:pt>
                <c:pt idx="647">
                  <c:v>-2765</c:v>
                </c:pt>
                <c:pt idx="648">
                  <c:v>-2760</c:v>
                </c:pt>
                <c:pt idx="649">
                  <c:v>-2755</c:v>
                </c:pt>
                <c:pt idx="650">
                  <c:v>-2750</c:v>
                </c:pt>
                <c:pt idx="651">
                  <c:v>-2745</c:v>
                </c:pt>
                <c:pt idx="652">
                  <c:v>-2740</c:v>
                </c:pt>
                <c:pt idx="653">
                  <c:v>-2735</c:v>
                </c:pt>
                <c:pt idx="654">
                  <c:v>-2730</c:v>
                </c:pt>
                <c:pt idx="655">
                  <c:v>-2725</c:v>
                </c:pt>
                <c:pt idx="656">
                  <c:v>-2720</c:v>
                </c:pt>
                <c:pt idx="657">
                  <c:v>-2715</c:v>
                </c:pt>
                <c:pt idx="658">
                  <c:v>-2710</c:v>
                </c:pt>
                <c:pt idx="659">
                  <c:v>-2705</c:v>
                </c:pt>
                <c:pt idx="660">
                  <c:v>-2700</c:v>
                </c:pt>
                <c:pt idx="661">
                  <c:v>-2695</c:v>
                </c:pt>
                <c:pt idx="662">
                  <c:v>-2690</c:v>
                </c:pt>
                <c:pt idx="663">
                  <c:v>-2685</c:v>
                </c:pt>
                <c:pt idx="664">
                  <c:v>-2680</c:v>
                </c:pt>
                <c:pt idx="665">
                  <c:v>-2675</c:v>
                </c:pt>
                <c:pt idx="666">
                  <c:v>-2670</c:v>
                </c:pt>
                <c:pt idx="667">
                  <c:v>-2665</c:v>
                </c:pt>
                <c:pt idx="668">
                  <c:v>-2660</c:v>
                </c:pt>
                <c:pt idx="669">
                  <c:v>-2655</c:v>
                </c:pt>
                <c:pt idx="670">
                  <c:v>-2650</c:v>
                </c:pt>
                <c:pt idx="671">
                  <c:v>-2645</c:v>
                </c:pt>
                <c:pt idx="672">
                  <c:v>-2640</c:v>
                </c:pt>
                <c:pt idx="673">
                  <c:v>-2635</c:v>
                </c:pt>
                <c:pt idx="674">
                  <c:v>-2630</c:v>
                </c:pt>
                <c:pt idx="675">
                  <c:v>-2625</c:v>
                </c:pt>
                <c:pt idx="676">
                  <c:v>-2620</c:v>
                </c:pt>
                <c:pt idx="677">
                  <c:v>-2615</c:v>
                </c:pt>
                <c:pt idx="678">
                  <c:v>-2610</c:v>
                </c:pt>
                <c:pt idx="679">
                  <c:v>-2605</c:v>
                </c:pt>
                <c:pt idx="680">
                  <c:v>-2600</c:v>
                </c:pt>
                <c:pt idx="681">
                  <c:v>-2595</c:v>
                </c:pt>
                <c:pt idx="682">
                  <c:v>-2590</c:v>
                </c:pt>
                <c:pt idx="683">
                  <c:v>-2585</c:v>
                </c:pt>
                <c:pt idx="684">
                  <c:v>-2580</c:v>
                </c:pt>
                <c:pt idx="685">
                  <c:v>-2575</c:v>
                </c:pt>
                <c:pt idx="686">
                  <c:v>-2570</c:v>
                </c:pt>
                <c:pt idx="687">
                  <c:v>-2565</c:v>
                </c:pt>
                <c:pt idx="688">
                  <c:v>-2560</c:v>
                </c:pt>
                <c:pt idx="689">
                  <c:v>-2555</c:v>
                </c:pt>
                <c:pt idx="690">
                  <c:v>-2550</c:v>
                </c:pt>
                <c:pt idx="691">
                  <c:v>-2545</c:v>
                </c:pt>
                <c:pt idx="692">
                  <c:v>-2540</c:v>
                </c:pt>
                <c:pt idx="693">
                  <c:v>-2535</c:v>
                </c:pt>
                <c:pt idx="694">
                  <c:v>-2530</c:v>
                </c:pt>
                <c:pt idx="695">
                  <c:v>-2525</c:v>
                </c:pt>
                <c:pt idx="696">
                  <c:v>-2520</c:v>
                </c:pt>
                <c:pt idx="697">
                  <c:v>-2515</c:v>
                </c:pt>
                <c:pt idx="698">
                  <c:v>-2510</c:v>
                </c:pt>
                <c:pt idx="699">
                  <c:v>-2505</c:v>
                </c:pt>
                <c:pt idx="700">
                  <c:v>-2500</c:v>
                </c:pt>
                <c:pt idx="701">
                  <c:v>-2495</c:v>
                </c:pt>
                <c:pt idx="702">
                  <c:v>-2490</c:v>
                </c:pt>
                <c:pt idx="703">
                  <c:v>-2485</c:v>
                </c:pt>
                <c:pt idx="704">
                  <c:v>-2480</c:v>
                </c:pt>
                <c:pt idx="705">
                  <c:v>-2475</c:v>
                </c:pt>
                <c:pt idx="706">
                  <c:v>-2470</c:v>
                </c:pt>
                <c:pt idx="707">
                  <c:v>-2465</c:v>
                </c:pt>
                <c:pt idx="708">
                  <c:v>-2460</c:v>
                </c:pt>
                <c:pt idx="709">
                  <c:v>-2455</c:v>
                </c:pt>
                <c:pt idx="710">
                  <c:v>-2450</c:v>
                </c:pt>
                <c:pt idx="711">
                  <c:v>-2445</c:v>
                </c:pt>
                <c:pt idx="712">
                  <c:v>-2440</c:v>
                </c:pt>
                <c:pt idx="713">
                  <c:v>-2435</c:v>
                </c:pt>
                <c:pt idx="714">
                  <c:v>-2430</c:v>
                </c:pt>
                <c:pt idx="715">
                  <c:v>-2425</c:v>
                </c:pt>
                <c:pt idx="716">
                  <c:v>-2420</c:v>
                </c:pt>
                <c:pt idx="717">
                  <c:v>-2415</c:v>
                </c:pt>
                <c:pt idx="718">
                  <c:v>-2410</c:v>
                </c:pt>
                <c:pt idx="719">
                  <c:v>-2405</c:v>
                </c:pt>
                <c:pt idx="720">
                  <c:v>-2400</c:v>
                </c:pt>
                <c:pt idx="721">
                  <c:v>-2395</c:v>
                </c:pt>
                <c:pt idx="722">
                  <c:v>-2390</c:v>
                </c:pt>
                <c:pt idx="723">
                  <c:v>-2385</c:v>
                </c:pt>
                <c:pt idx="724">
                  <c:v>-2380</c:v>
                </c:pt>
                <c:pt idx="725">
                  <c:v>-2375</c:v>
                </c:pt>
                <c:pt idx="726">
                  <c:v>-2370</c:v>
                </c:pt>
                <c:pt idx="727">
                  <c:v>-2365</c:v>
                </c:pt>
                <c:pt idx="728">
                  <c:v>-2360</c:v>
                </c:pt>
                <c:pt idx="729">
                  <c:v>-2355</c:v>
                </c:pt>
                <c:pt idx="730">
                  <c:v>-2350</c:v>
                </c:pt>
                <c:pt idx="731">
                  <c:v>-2345</c:v>
                </c:pt>
                <c:pt idx="732">
                  <c:v>-2340</c:v>
                </c:pt>
                <c:pt idx="733">
                  <c:v>-2335</c:v>
                </c:pt>
                <c:pt idx="734">
                  <c:v>-2330</c:v>
                </c:pt>
                <c:pt idx="735">
                  <c:v>-2325</c:v>
                </c:pt>
                <c:pt idx="736">
                  <c:v>-2320</c:v>
                </c:pt>
                <c:pt idx="737">
                  <c:v>-2315</c:v>
                </c:pt>
                <c:pt idx="738">
                  <c:v>-2310</c:v>
                </c:pt>
                <c:pt idx="739">
                  <c:v>-2305</c:v>
                </c:pt>
                <c:pt idx="740">
                  <c:v>-2300</c:v>
                </c:pt>
                <c:pt idx="741">
                  <c:v>-2295</c:v>
                </c:pt>
                <c:pt idx="742">
                  <c:v>-2290</c:v>
                </c:pt>
                <c:pt idx="743">
                  <c:v>-2285</c:v>
                </c:pt>
                <c:pt idx="744">
                  <c:v>-2280</c:v>
                </c:pt>
                <c:pt idx="745">
                  <c:v>-2275</c:v>
                </c:pt>
                <c:pt idx="746">
                  <c:v>-2270</c:v>
                </c:pt>
                <c:pt idx="747">
                  <c:v>-2265</c:v>
                </c:pt>
                <c:pt idx="748">
                  <c:v>-2260</c:v>
                </c:pt>
                <c:pt idx="749">
                  <c:v>-2255</c:v>
                </c:pt>
                <c:pt idx="750">
                  <c:v>-2250</c:v>
                </c:pt>
                <c:pt idx="751">
                  <c:v>-2245</c:v>
                </c:pt>
                <c:pt idx="752">
                  <c:v>-2240</c:v>
                </c:pt>
                <c:pt idx="753">
                  <c:v>-2235</c:v>
                </c:pt>
                <c:pt idx="754">
                  <c:v>-2230</c:v>
                </c:pt>
                <c:pt idx="755">
                  <c:v>-2225</c:v>
                </c:pt>
                <c:pt idx="756">
                  <c:v>-2220</c:v>
                </c:pt>
                <c:pt idx="757">
                  <c:v>-2215</c:v>
                </c:pt>
                <c:pt idx="758">
                  <c:v>-2210</c:v>
                </c:pt>
                <c:pt idx="759">
                  <c:v>-2205</c:v>
                </c:pt>
                <c:pt idx="760">
                  <c:v>-2200</c:v>
                </c:pt>
                <c:pt idx="761">
                  <c:v>-2195</c:v>
                </c:pt>
                <c:pt idx="762">
                  <c:v>-2190</c:v>
                </c:pt>
                <c:pt idx="763">
                  <c:v>-2185</c:v>
                </c:pt>
                <c:pt idx="764">
                  <c:v>-2180</c:v>
                </c:pt>
                <c:pt idx="765">
                  <c:v>-2175</c:v>
                </c:pt>
                <c:pt idx="766">
                  <c:v>-2170</c:v>
                </c:pt>
                <c:pt idx="767">
                  <c:v>-2165</c:v>
                </c:pt>
                <c:pt idx="768">
                  <c:v>-2160</c:v>
                </c:pt>
                <c:pt idx="769">
                  <c:v>-2155</c:v>
                </c:pt>
                <c:pt idx="770">
                  <c:v>-2150</c:v>
                </c:pt>
                <c:pt idx="771">
                  <c:v>-2145</c:v>
                </c:pt>
                <c:pt idx="772">
                  <c:v>-2140</c:v>
                </c:pt>
                <c:pt idx="773">
                  <c:v>-2135</c:v>
                </c:pt>
                <c:pt idx="774">
                  <c:v>-2130</c:v>
                </c:pt>
                <c:pt idx="775">
                  <c:v>-2125</c:v>
                </c:pt>
                <c:pt idx="776">
                  <c:v>-2120</c:v>
                </c:pt>
                <c:pt idx="777">
                  <c:v>-2115</c:v>
                </c:pt>
                <c:pt idx="778">
                  <c:v>-2110</c:v>
                </c:pt>
                <c:pt idx="779">
                  <c:v>-2105</c:v>
                </c:pt>
                <c:pt idx="780">
                  <c:v>-2100</c:v>
                </c:pt>
                <c:pt idx="781">
                  <c:v>-2095</c:v>
                </c:pt>
                <c:pt idx="782">
                  <c:v>-2090</c:v>
                </c:pt>
                <c:pt idx="783">
                  <c:v>-2085</c:v>
                </c:pt>
                <c:pt idx="784">
                  <c:v>-2080</c:v>
                </c:pt>
                <c:pt idx="785">
                  <c:v>-2075</c:v>
                </c:pt>
                <c:pt idx="786">
                  <c:v>-2070</c:v>
                </c:pt>
                <c:pt idx="787">
                  <c:v>-2065</c:v>
                </c:pt>
                <c:pt idx="788">
                  <c:v>-2060</c:v>
                </c:pt>
                <c:pt idx="789">
                  <c:v>-2055</c:v>
                </c:pt>
                <c:pt idx="790">
                  <c:v>-2050</c:v>
                </c:pt>
                <c:pt idx="791">
                  <c:v>-2045</c:v>
                </c:pt>
                <c:pt idx="792">
                  <c:v>-2040</c:v>
                </c:pt>
                <c:pt idx="793">
                  <c:v>-2035</c:v>
                </c:pt>
                <c:pt idx="794">
                  <c:v>-2030</c:v>
                </c:pt>
                <c:pt idx="795">
                  <c:v>-2025</c:v>
                </c:pt>
                <c:pt idx="796">
                  <c:v>-2020</c:v>
                </c:pt>
                <c:pt idx="797">
                  <c:v>-2015</c:v>
                </c:pt>
                <c:pt idx="798">
                  <c:v>-2010</c:v>
                </c:pt>
                <c:pt idx="799">
                  <c:v>-2005</c:v>
                </c:pt>
                <c:pt idx="800">
                  <c:v>-2000</c:v>
                </c:pt>
                <c:pt idx="801">
                  <c:v>-1995</c:v>
                </c:pt>
                <c:pt idx="802">
                  <c:v>-1990</c:v>
                </c:pt>
                <c:pt idx="803">
                  <c:v>-1985</c:v>
                </c:pt>
                <c:pt idx="804">
                  <c:v>-1980</c:v>
                </c:pt>
                <c:pt idx="805">
                  <c:v>-1975</c:v>
                </c:pt>
                <c:pt idx="806">
                  <c:v>-1970</c:v>
                </c:pt>
                <c:pt idx="807">
                  <c:v>-1965</c:v>
                </c:pt>
                <c:pt idx="808">
                  <c:v>-1960</c:v>
                </c:pt>
                <c:pt idx="809">
                  <c:v>-1955</c:v>
                </c:pt>
                <c:pt idx="810">
                  <c:v>-1950</c:v>
                </c:pt>
                <c:pt idx="811">
                  <c:v>-1945</c:v>
                </c:pt>
                <c:pt idx="812">
                  <c:v>-1940</c:v>
                </c:pt>
                <c:pt idx="813">
                  <c:v>-1935</c:v>
                </c:pt>
                <c:pt idx="814">
                  <c:v>-1930</c:v>
                </c:pt>
                <c:pt idx="815">
                  <c:v>-1925</c:v>
                </c:pt>
                <c:pt idx="816">
                  <c:v>-1920</c:v>
                </c:pt>
                <c:pt idx="817">
                  <c:v>-1915</c:v>
                </c:pt>
                <c:pt idx="818">
                  <c:v>-1910</c:v>
                </c:pt>
                <c:pt idx="819">
                  <c:v>-1905</c:v>
                </c:pt>
                <c:pt idx="820">
                  <c:v>-1900</c:v>
                </c:pt>
                <c:pt idx="821">
                  <c:v>-1895</c:v>
                </c:pt>
                <c:pt idx="822">
                  <c:v>-1890</c:v>
                </c:pt>
                <c:pt idx="823">
                  <c:v>-1885</c:v>
                </c:pt>
                <c:pt idx="824">
                  <c:v>-1880</c:v>
                </c:pt>
                <c:pt idx="825">
                  <c:v>-1875</c:v>
                </c:pt>
                <c:pt idx="826">
                  <c:v>-1870</c:v>
                </c:pt>
                <c:pt idx="827">
                  <c:v>-1865</c:v>
                </c:pt>
                <c:pt idx="828">
                  <c:v>-1860</c:v>
                </c:pt>
                <c:pt idx="829">
                  <c:v>-1855</c:v>
                </c:pt>
                <c:pt idx="830">
                  <c:v>-1850</c:v>
                </c:pt>
                <c:pt idx="831">
                  <c:v>-1845</c:v>
                </c:pt>
                <c:pt idx="832">
                  <c:v>-1840</c:v>
                </c:pt>
                <c:pt idx="833">
                  <c:v>-1835</c:v>
                </c:pt>
                <c:pt idx="834">
                  <c:v>-1830</c:v>
                </c:pt>
                <c:pt idx="835">
                  <c:v>-1825</c:v>
                </c:pt>
                <c:pt idx="836">
                  <c:v>-1820</c:v>
                </c:pt>
                <c:pt idx="837">
                  <c:v>-1815</c:v>
                </c:pt>
                <c:pt idx="838">
                  <c:v>-1810</c:v>
                </c:pt>
                <c:pt idx="839">
                  <c:v>-1805</c:v>
                </c:pt>
                <c:pt idx="840">
                  <c:v>-1800</c:v>
                </c:pt>
                <c:pt idx="841">
                  <c:v>-1795</c:v>
                </c:pt>
                <c:pt idx="842">
                  <c:v>-1790</c:v>
                </c:pt>
                <c:pt idx="843">
                  <c:v>-1785</c:v>
                </c:pt>
                <c:pt idx="844">
                  <c:v>-1780</c:v>
                </c:pt>
                <c:pt idx="845">
                  <c:v>-1775</c:v>
                </c:pt>
                <c:pt idx="846">
                  <c:v>-1770</c:v>
                </c:pt>
                <c:pt idx="847">
                  <c:v>-1765</c:v>
                </c:pt>
                <c:pt idx="848">
                  <c:v>-1760</c:v>
                </c:pt>
                <c:pt idx="849">
                  <c:v>-1755</c:v>
                </c:pt>
                <c:pt idx="850">
                  <c:v>-1750</c:v>
                </c:pt>
                <c:pt idx="851">
                  <c:v>-1745</c:v>
                </c:pt>
                <c:pt idx="852">
                  <c:v>-1740</c:v>
                </c:pt>
                <c:pt idx="853">
                  <c:v>-1735</c:v>
                </c:pt>
                <c:pt idx="854">
                  <c:v>-1730</c:v>
                </c:pt>
                <c:pt idx="855">
                  <c:v>-1725</c:v>
                </c:pt>
                <c:pt idx="856">
                  <c:v>-1720</c:v>
                </c:pt>
                <c:pt idx="857">
                  <c:v>-1715</c:v>
                </c:pt>
                <c:pt idx="858">
                  <c:v>-1710</c:v>
                </c:pt>
                <c:pt idx="859">
                  <c:v>-1705</c:v>
                </c:pt>
                <c:pt idx="860">
                  <c:v>-1700</c:v>
                </c:pt>
                <c:pt idx="861">
                  <c:v>-1695</c:v>
                </c:pt>
                <c:pt idx="862">
                  <c:v>-1690</c:v>
                </c:pt>
                <c:pt idx="863">
                  <c:v>-1685</c:v>
                </c:pt>
                <c:pt idx="864">
                  <c:v>-1680</c:v>
                </c:pt>
                <c:pt idx="865">
                  <c:v>-1675</c:v>
                </c:pt>
                <c:pt idx="866">
                  <c:v>-1670</c:v>
                </c:pt>
                <c:pt idx="867">
                  <c:v>-1665</c:v>
                </c:pt>
                <c:pt idx="868">
                  <c:v>-1660</c:v>
                </c:pt>
                <c:pt idx="869">
                  <c:v>-1655</c:v>
                </c:pt>
                <c:pt idx="870">
                  <c:v>-1650</c:v>
                </c:pt>
                <c:pt idx="871">
                  <c:v>-1645</c:v>
                </c:pt>
                <c:pt idx="872">
                  <c:v>-1640</c:v>
                </c:pt>
                <c:pt idx="873">
                  <c:v>-1635</c:v>
                </c:pt>
                <c:pt idx="874">
                  <c:v>-1630</c:v>
                </c:pt>
                <c:pt idx="875">
                  <c:v>-1625</c:v>
                </c:pt>
                <c:pt idx="876">
                  <c:v>-1620</c:v>
                </c:pt>
                <c:pt idx="877">
                  <c:v>-1615</c:v>
                </c:pt>
                <c:pt idx="878">
                  <c:v>-1610</c:v>
                </c:pt>
                <c:pt idx="879">
                  <c:v>-1605</c:v>
                </c:pt>
                <c:pt idx="880">
                  <c:v>-1600</c:v>
                </c:pt>
                <c:pt idx="881">
                  <c:v>-1595</c:v>
                </c:pt>
                <c:pt idx="882">
                  <c:v>-1590</c:v>
                </c:pt>
                <c:pt idx="883">
                  <c:v>-1585</c:v>
                </c:pt>
                <c:pt idx="884">
                  <c:v>-1580</c:v>
                </c:pt>
                <c:pt idx="885">
                  <c:v>-1575</c:v>
                </c:pt>
                <c:pt idx="886">
                  <c:v>-1570</c:v>
                </c:pt>
                <c:pt idx="887">
                  <c:v>-1565</c:v>
                </c:pt>
                <c:pt idx="888">
                  <c:v>-1560</c:v>
                </c:pt>
                <c:pt idx="889">
                  <c:v>-1555</c:v>
                </c:pt>
                <c:pt idx="890">
                  <c:v>-1550</c:v>
                </c:pt>
                <c:pt idx="891">
                  <c:v>-1545</c:v>
                </c:pt>
                <c:pt idx="892">
                  <c:v>-1540</c:v>
                </c:pt>
                <c:pt idx="893">
                  <c:v>-1535</c:v>
                </c:pt>
                <c:pt idx="894">
                  <c:v>-1530</c:v>
                </c:pt>
                <c:pt idx="895">
                  <c:v>-1525</c:v>
                </c:pt>
                <c:pt idx="896">
                  <c:v>-1520</c:v>
                </c:pt>
                <c:pt idx="897">
                  <c:v>-1515</c:v>
                </c:pt>
                <c:pt idx="898">
                  <c:v>-1510</c:v>
                </c:pt>
                <c:pt idx="899">
                  <c:v>-1505</c:v>
                </c:pt>
                <c:pt idx="900">
                  <c:v>-1500</c:v>
                </c:pt>
                <c:pt idx="901">
                  <c:v>-1495</c:v>
                </c:pt>
                <c:pt idx="902">
                  <c:v>-1490</c:v>
                </c:pt>
                <c:pt idx="903">
                  <c:v>-1485</c:v>
                </c:pt>
                <c:pt idx="904">
                  <c:v>-1480</c:v>
                </c:pt>
                <c:pt idx="905">
                  <c:v>-1475</c:v>
                </c:pt>
                <c:pt idx="906">
                  <c:v>-1470</c:v>
                </c:pt>
                <c:pt idx="907">
                  <c:v>-1465</c:v>
                </c:pt>
                <c:pt idx="908">
                  <c:v>-1460</c:v>
                </c:pt>
                <c:pt idx="909">
                  <c:v>-1455</c:v>
                </c:pt>
                <c:pt idx="910">
                  <c:v>-1450</c:v>
                </c:pt>
                <c:pt idx="911">
                  <c:v>-1445</c:v>
                </c:pt>
                <c:pt idx="912">
                  <c:v>-1440</c:v>
                </c:pt>
                <c:pt idx="913">
                  <c:v>-1435</c:v>
                </c:pt>
                <c:pt idx="914">
                  <c:v>-1430</c:v>
                </c:pt>
                <c:pt idx="915">
                  <c:v>-1425</c:v>
                </c:pt>
                <c:pt idx="916">
                  <c:v>-1420</c:v>
                </c:pt>
                <c:pt idx="917">
                  <c:v>-1415</c:v>
                </c:pt>
                <c:pt idx="918">
                  <c:v>-1410</c:v>
                </c:pt>
                <c:pt idx="919">
                  <c:v>-1405</c:v>
                </c:pt>
                <c:pt idx="920">
                  <c:v>-1400</c:v>
                </c:pt>
                <c:pt idx="921">
                  <c:v>-1395</c:v>
                </c:pt>
                <c:pt idx="922">
                  <c:v>-1390</c:v>
                </c:pt>
                <c:pt idx="923">
                  <c:v>-1385</c:v>
                </c:pt>
                <c:pt idx="924">
                  <c:v>-1380</c:v>
                </c:pt>
                <c:pt idx="925">
                  <c:v>-1375</c:v>
                </c:pt>
                <c:pt idx="926">
                  <c:v>-1370</c:v>
                </c:pt>
                <c:pt idx="927">
                  <c:v>-1365</c:v>
                </c:pt>
                <c:pt idx="928">
                  <c:v>-1360</c:v>
                </c:pt>
                <c:pt idx="929">
                  <c:v>-1355</c:v>
                </c:pt>
                <c:pt idx="930">
                  <c:v>-1350</c:v>
                </c:pt>
                <c:pt idx="931">
                  <c:v>-1345</c:v>
                </c:pt>
                <c:pt idx="932">
                  <c:v>-1340</c:v>
                </c:pt>
                <c:pt idx="933">
                  <c:v>-1335</c:v>
                </c:pt>
                <c:pt idx="934">
                  <c:v>-1330</c:v>
                </c:pt>
                <c:pt idx="935">
                  <c:v>-1325</c:v>
                </c:pt>
                <c:pt idx="936">
                  <c:v>-1320</c:v>
                </c:pt>
                <c:pt idx="937">
                  <c:v>-1315</c:v>
                </c:pt>
                <c:pt idx="938">
                  <c:v>-1310</c:v>
                </c:pt>
                <c:pt idx="939">
                  <c:v>-1305</c:v>
                </c:pt>
                <c:pt idx="940">
                  <c:v>-1300</c:v>
                </c:pt>
                <c:pt idx="941">
                  <c:v>-1295</c:v>
                </c:pt>
                <c:pt idx="942">
                  <c:v>-1290</c:v>
                </c:pt>
                <c:pt idx="943">
                  <c:v>-1285</c:v>
                </c:pt>
                <c:pt idx="944">
                  <c:v>-1280</c:v>
                </c:pt>
                <c:pt idx="945">
                  <c:v>-1275</c:v>
                </c:pt>
                <c:pt idx="946">
                  <c:v>-1270</c:v>
                </c:pt>
                <c:pt idx="947">
                  <c:v>-1265</c:v>
                </c:pt>
                <c:pt idx="948">
                  <c:v>-1260</c:v>
                </c:pt>
                <c:pt idx="949">
                  <c:v>-1255</c:v>
                </c:pt>
                <c:pt idx="950">
                  <c:v>-1250</c:v>
                </c:pt>
                <c:pt idx="951">
                  <c:v>-1245</c:v>
                </c:pt>
                <c:pt idx="952">
                  <c:v>-1240</c:v>
                </c:pt>
                <c:pt idx="953">
                  <c:v>-1235</c:v>
                </c:pt>
                <c:pt idx="954">
                  <c:v>-1230</c:v>
                </c:pt>
                <c:pt idx="955">
                  <c:v>-1225</c:v>
                </c:pt>
                <c:pt idx="956">
                  <c:v>-1220</c:v>
                </c:pt>
                <c:pt idx="957">
                  <c:v>-1215</c:v>
                </c:pt>
                <c:pt idx="958">
                  <c:v>-1210</c:v>
                </c:pt>
                <c:pt idx="959">
                  <c:v>-1205</c:v>
                </c:pt>
                <c:pt idx="960">
                  <c:v>-1200</c:v>
                </c:pt>
                <c:pt idx="961">
                  <c:v>-1195</c:v>
                </c:pt>
                <c:pt idx="962">
                  <c:v>-1190</c:v>
                </c:pt>
                <c:pt idx="963">
                  <c:v>-1185</c:v>
                </c:pt>
                <c:pt idx="964">
                  <c:v>-1180</c:v>
                </c:pt>
                <c:pt idx="965">
                  <c:v>-1175</c:v>
                </c:pt>
                <c:pt idx="966">
                  <c:v>-1170</c:v>
                </c:pt>
                <c:pt idx="967">
                  <c:v>-1165</c:v>
                </c:pt>
                <c:pt idx="968">
                  <c:v>-1160</c:v>
                </c:pt>
                <c:pt idx="969">
                  <c:v>-1155</c:v>
                </c:pt>
                <c:pt idx="970">
                  <c:v>-1150</c:v>
                </c:pt>
                <c:pt idx="971">
                  <c:v>-1145</c:v>
                </c:pt>
                <c:pt idx="972">
                  <c:v>-1140</c:v>
                </c:pt>
                <c:pt idx="973">
                  <c:v>-1135</c:v>
                </c:pt>
                <c:pt idx="974">
                  <c:v>-1130</c:v>
                </c:pt>
                <c:pt idx="975">
                  <c:v>-1125</c:v>
                </c:pt>
                <c:pt idx="976">
                  <c:v>-1120</c:v>
                </c:pt>
                <c:pt idx="977">
                  <c:v>-1115</c:v>
                </c:pt>
                <c:pt idx="978">
                  <c:v>-1110</c:v>
                </c:pt>
                <c:pt idx="979">
                  <c:v>-1105</c:v>
                </c:pt>
                <c:pt idx="980">
                  <c:v>-1100</c:v>
                </c:pt>
                <c:pt idx="981">
                  <c:v>-1095</c:v>
                </c:pt>
                <c:pt idx="982">
                  <c:v>-1090</c:v>
                </c:pt>
                <c:pt idx="983">
                  <c:v>-1085</c:v>
                </c:pt>
                <c:pt idx="984">
                  <c:v>-1080</c:v>
                </c:pt>
                <c:pt idx="985">
                  <c:v>-1075</c:v>
                </c:pt>
                <c:pt idx="986">
                  <c:v>-1070</c:v>
                </c:pt>
                <c:pt idx="987">
                  <c:v>-1065</c:v>
                </c:pt>
                <c:pt idx="988">
                  <c:v>-1060</c:v>
                </c:pt>
                <c:pt idx="989">
                  <c:v>-1055</c:v>
                </c:pt>
                <c:pt idx="990">
                  <c:v>-1050</c:v>
                </c:pt>
                <c:pt idx="991">
                  <c:v>-1045</c:v>
                </c:pt>
                <c:pt idx="992">
                  <c:v>-1040</c:v>
                </c:pt>
                <c:pt idx="993">
                  <c:v>-1035</c:v>
                </c:pt>
                <c:pt idx="994">
                  <c:v>-1030</c:v>
                </c:pt>
                <c:pt idx="995">
                  <c:v>-1025</c:v>
                </c:pt>
                <c:pt idx="996">
                  <c:v>-1020</c:v>
                </c:pt>
                <c:pt idx="997">
                  <c:v>-1015</c:v>
                </c:pt>
                <c:pt idx="998">
                  <c:v>-1010</c:v>
                </c:pt>
                <c:pt idx="999">
                  <c:v>-1005</c:v>
                </c:pt>
                <c:pt idx="1000">
                  <c:v>-1000</c:v>
                </c:pt>
                <c:pt idx="1001">
                  <c:v>-995</c:v>
                </c:pt>
                <c:pt idx="1002">
                  <c:v>-990</c:v>
                </c:pt>
                <c:pt idx="1003">
                  <c:v>-985</c:v>
                </c:pt>
                <c:pt idx="1004">
                  <c:v>-980</c:v>
                </c:pt>
                <c:pt idx="1005">
                  <c:v>-975</c:v>
                </c:pt>
                <c:pt idx="1006">
                  <c:v>-970</c:v>
                </c:pt>
                <c:pt idx="1007">
                  <c:v>-965</c:v>
                </c:pt>
                <c:pt idx="1008">
                  <c:v>-960</c:v>
                </c:pt>
                <c:pt idx="1009">
                  <c:v>-955</c:v>
                </c:pt>
                <c:pt idx="1010">
                  <c:v>-950</c:v>
                </c:pt>
                <c:pt idx="1011">
                  <c:v>-945</c:v>
                </c:pt>
                <c:pt idx="1012">
                  <c:v>-940</c:v>
                </c:pt>
                <c:pt idx="1013">
                  <c:v>-935</c:v>
                </c:pt>
                <c:pt idx="1014">
                  <c:v>-930</c:v>
                </c:pt>
                <c:pt idx="1015">
                  <c:v>-925</c:v>
                </c:pt>
                <c:pt idx="1016">
                  <c:v>-920</c:v>
                </c:pt>
                <c:pt idx="1017">
                  <c:v>-915</c:v>
                </c:pt>
                <c:pt idx="1018">
                  <c:v>-910</c:v>
                </c:pt>
                <c:pt idx="1019">
                  <c:v>-905</c:v>
                </c:pt>
                <c:pt idx="1020">
                  <c:v>-900</c:v>
                </c:pt>
                <c:pt idx="1021">
                  <c:v>-895</c:v>
                </c:pt>
                <c:pt idx="1022">
                  <c:v>-890</c:v>
                </c:pt>
                <c:pt idx="1023">
                  <c:v>-885</c:v>
                </c:pt>
                <c:pt idx="1024">
                  <c:v>-880</c:v>
                </c:pt>
                <c:pt idx="1025">
                  <c:v>-875</c:v>
                </c:pt>
                <c:pt idx="1026">
                  <c:v>-870</c:v>
                </c:pt>
                <c:pt idx="1027">
                  <c:v>-865</c:v>
                </c:pt>
                <c:pt idx="1028">
                  <c:v>-860</c:v>
                </c:pt>
                <c:pt idx="1029">
                  <c:v>-855</c:v>
                </c:pt>
                <c:pt idx="1030">
                  <c:v>-850</c:v>
                </c:pt>
                <c:pt idx="1031">
                  <c:v>-845</c:v>
                </c:pt>
                <c:pt idx="1032">
                  <c:v>-840</c:v>
                </c:pt>
                <c:pt idx="1033">
                  <c:v>-835</c:v>
                </c:pt>
                <c:pt idx="1034">
                  <c:v>-830</c:v>
                </c:pt>
                <c:pt idx="1035">
                  <c:v>-825</c:v>
                </c:pt>
                <c:pt idx="1036">
                  <c:v>-820</c:v>
                </c:pt>
                <c:pt idx="1037">
                  <c:v>-815</c:v>
                </c:pt>
                <c:pt idx="1038">
                  <c:v>-810</c:v>
                </c:pt>
                <c:pt idx="1039">
                  <c:v>-805</c:v>
                </c:pt>
                <c:pt idx="1040">
                  <c:v>-800</c:v>
                </c:pt>
                <c:pt idx="1041">
                  <c:v>-795</c:v>
                </c:pt>
                <c:pt idx="1042">
                  <c:v>-790</c:v>
                </c:pt>
                <c:pt idx="1043">
                  <c:v>-785</c:v>
                </c:pt>
                <c:pt idx="1044">
                  <c:v>-780</c:v>
                </c:pt>
                <c:pt idx="1045">
                  <c:v>-775</c:v>
                </c:pt>
                <c:pt idx="1046">
                  <c:v>-770</c:v>
                </c:pt>
                <c:pt idx="1047">
                  <c:v>-765</c:v>
                </c:pt>
                <c:pt idx="1048">
                  <c:v>-760</c:v>
                </c:pt>
                <c:pt idx="1049">
                  <c:v>-755</c:v>
                </c:pt>
                <c:pt idx="1050">
                  <c:v>-750</c:v>
                </c:pt>
                <c:pt idx="1051">
                  <c:v>-745</c:v>
                </c:pt>
                <c:pt idx="1052">
                  <c:v>-740</c:v>
                </c:pt>
                <c:pt idx="1053">
                  <c:v>-735</c:v>
                </c:pt>
                <c:pt idx="1054">
                  <c:v>-730</c:v>
                </c:pt>
                <c:pt idx="1055">
                  <c:v>-725</c:v>
                </c:pt>
                <c:pt idx="1056">
                  <c:v>-720</c:v>
                </c:pt>
                <c:pt idx="1057">
                  <c:v>-715</c:v>
                </c:pt>
                <c:pt idx="1058">
                  <c:v>-710</c:v>
                </c:pt>
                <c:pt idx="1059">
                  <c:v>-705</c:v>
                </c:pt>
                <c:pt idx="1060">
                  <c:v>-700</c:v>
                </c:pt>
                <c:pt idx="1061">
                  <c:v>-695</c:v>
                </c:pt>
                <c:pt idx="1062">
                  <c:v>-690</c:v>
                </c:pt>
                <c:pt idx="1063">
                  <c:v>-685</c:v>
                </c:pt>
                <c:pt idx="1064">
                  <c:v>-680</c:v>
                </c:pt>
                <c:pt idx="1065">
                  <c:v>-675</c:v>
                </c:pt>
                <c:pt idx="1066">
                  <c:v>-670</c:v>
                </c:pt>
                <c:pt idx="1067">
                  <c:v>-665</c:v>
                </c:pt>
                <c:pt idx="1068">
                  <c:v>-660</c:v>
                </c:pt>
                <c:pt idx="1069">
                  <c:v>-655</c:v>
                </c:pt>
                <c:pt idx="1070">
                  <c:v>-650</c:v>
                </c:pt>
                <c:pt idx="1071">
                  <c:v>-645</c:v>
                </c:pt>
                <c:pt idx="1072">
                  <c:v>-640</c:v>
                </c:pt>
                <c:pt idx="1073">
                  <c:v>-635</c:v>
                </c:pt>
                <c:pt idx="1074">
                  <c:v>-630</c:v>
                </c:pt>
                <c:pt idx="1075">
                  <c:v>-625</c:v>
                </c:pt>
                <c:pt idx="1076">
                  <c:v>-620</c:v>
                </c:pt>
                <c:pt idx="1077">
                  <c:v>-615</c:v>
                </c:pt>
                <c:pt idx="1078">
                  <c:v>-610</c:v>
                </c:pt>
                <c:pt idx="1079">
                  <c:v>-605</c:v>
                </c:pt>
                <c:pt idx="1080">
                  <c:v>-600</c:v>
                </c:pt>
                <c:pt idx="1081">
                  <c:v>-595</c:v>
                </c:pt>
                <c:pt idx="1082">
                  <c:v>-590</c:v>
                </c:pt>
                <c:pt idx="1083">
                  <c:v>-585</c:v>
                </c:pt>
                <c:pt idx="1084">
                  <c:v>-580</c:v>
                </c:pt>
                <c:pt idx="1085">
                  <c:v>-575</c:v>
                </c:pt>
                <c:pt idx="1086">
                  <c:v>-570</c:v>
                </c:pt>
                <c:pt idx="1087">
                  <c:v>-565</c:v>
                </c:pt>
                <c:pt idx="1088">
                  <c:v>-560</c:v>
                </c:pt>
                <c:pt idx="1089">
                  <c:v>-555</c:v>
                </c:pt>
                <c:pt idx="1090">
                  <c:v>-550</c:v>
                </c:pt>
                <c:pt idx="1091">
                  <c:v>-545</c:v>
                </c:pt>
                <c:pt idx="1092">
                  <c:v>-540</c:v>
                </c:pt>
                <c:pt idx="1093">
                  <c:v>-535</c:v>
                </c:pt>
                <c:pt idx="1094">
                  <c:v>-530</c:v>
                </c:pt>
                <c:pt idx="1095">
                  <c:v>-525</c:v>
                </c:pt>
                <c:pt idx="1096">
                  <c:v>-520</c:v>
                </c:pt>
                <c:pt idx="1097">
                  <c:v>-515</c:v>
                </c:pt>
                <c:pt idx="1098">
                  <c:v>-510</c:v>
                </c:pt>
                <c:pt idx="1099">
                  <c:v>-505</c:v>
                </c:pt>
                <c:pt idx="1100">
                  <c:v>-500</c:v>
                </c:pt>
                <c:pt idx="1101">
                  <c:v>-495</c:v>
                </c:pt>
                <c:pt idx="1102">
                  <c:v>-490</c:v>
                </c:pt>
                <c:pt idx="1103">
                  <c:v>-485</c:v>
                </c:pt>
                <c:pt idx="1104">
                  <c:v>-480</c:v>
                </c:pt>
                <c:pt idx="1105">
                  <c:v>-475</c:v>
                </c:pt>
                <c:pt idx="1106">
                  <c:v>-470</c:v>
                </c:pt>
                <c:pt idx="1107">
                  <c:v>-465</c:v>
                </c:pt>
                <c:pt idx="1108">
                  <c:v>-460</c:v>
                </c:pt>
                <c:pt idx="1109">
                  <c:v>-455</c:v>
                </c:pt>
                <c:pt idx="1110">
                  <c:v>-450</c:v>
                </c:pt>
                <c:pt idx="1111">
                  <c:v>-445</c:v>
                </c:pt>
                <c:pt idx="1112">
                  <c:v>-440</c:v>
                </c:pt>
                <c:pt idx="1113">
                  <c:v>-435</c:v>
                </c:pt>
                <c:pt idx="1114">
                  <c:v>-430</c:v>
                </c:pt>
                <c:pt idx="1115">
                  <c:v>-425</c:v>
                </c:pt>
                <c:pt idx="1116">
                  <c:v>-420</c:v>
                </c:pt>
                <c:pt idx="1117">
                  <c:v>-415</c:v>
                </c:pt>
                <c:pt idx="1118">
                  <c:v>-410</c:v>
                </c:pt>
                <c:pt idx="1119">
                  <c:v>-405</c:v>
                </c:pt>
                <c:pt idx="1120">
                  <c:v>-400</c:v>
                </c:pt>
                <c:pt idx="1121">
                  <c:v>-395</c:v>
                </c:pt>
                <c:pt idx="1122">
                  <c:v>-390</c:v>
                </c:pt>
                <c:pt idx="1123">
                  <c:v>-385</c:v>
                </c:pt>
                <c:pt idx="1124">
                  <c:v>-380</c:v>
                </c:pt>
                <c:pt idx="1125">
                  <c:v>-375</c:v>
                </c:pt>
                <c:pt idx="1126">
                  <c:v>-370</c:v>
                </c:pt>
                <c:pt idx="1127">
                  <c:v>-365</c:v>
                </c:pt>
                <c:pt idx="1128">
                  <c:v>-360</c:v>
                </c:pt>
                <c:pt idx="1129">
                  <c:v>-355</c:v>
                </c:pt>
                <c:pt idx="1130">
                  <c:v>-350</c:v>
                </c:pt>
                <c:pt idx="1131">
                  <c:v>-345</c:v>
                </c:pt>
                <c:pt idx="1132">
                  <c:v>-340</c:v>
                </c:pt>
                <c:pt idx="1133">
                  <c:v>-335</c:v>
                </c:pt>
                <c:pt idx="1134">
                  <c:v>-330</c:v>
                </c:pt>
                <c:pt idx="1135">
                  <c:v>-325</c:v>
                </c:pt>
                <c:pt idx="1136">
                  <c:v>-320</c:v>
                </c:pt>
                <c:pt idx="1137">
                  <c:v>-315</c:v>
                </c:pt>
                <c:pt idx="1138">
                  <c:v>-310</c:v>
                </c:pt>
                <c:pt idx="1139">
                  <c:v>-305</c:v>
                </c:pt>
                <c:pt idx="1140">
                  <c:v>-300</c:v>
                </c:pt>
                <c:pt idx="1141">
                  <c:v>-295</c:v>
                </c:pt>
                <c:pt idx="1142">
                  <c:v>-290</c:v>
                </c:pt>
                <c:pt idx="1143">
                  <c:v>-285</c:v>
                </c:pt>
                <c:pt idx="1144">
                  <c:v>-280</c:v>
                </c:pt>
                <c:pt idx="1145">
                  <c:v>-275</c:v>
                </c:pt>
                <c:pt idx="1146">
                  <c:v>-270</c:v>
                </c:pt>
                <c:pt idx="1147">
                  <c:v>-265</c:v>
                </c:pt>
                <c:pt idx="1148">
                  <c:v>-260</c:v>
                </c:pt>
                <c:pt idx="1149">
                  <c:v>-255</c:v>
                </c:pt>
                <c:pt idx="1150">
                  <c:v>-250</c:v>
                </c:pt>
                <c:pt idx="1151">
                  <c:v>-245</c:v>
                </c:pt>
                <c:pt idx="1152">
                  <c:v>-240</c:v>
                </c:pt>
                <c:pt idx="1153">
                  <c:v>-235</c:v>
                </c:pt>
                <c:pt idx="1154">
                  <c:v>-230</c:v>
                </c:pt>
                <c:pt idx="1155">
                  <c:v>-225</c:v>
                </c:pt>
                <c:pt idx="1156">
                  <c:v>-220</c:v>
                </c:pt>
                <c:pt idx="1157">
                  <c:v>-215</c:v>
                </c:pt>
                <c:pt idx="1158">
                  <c:v>-210</c:v>
                </c:pt>
                <c:pt idx="1159">
                  <c:v>-205</c:v>
                </c:pt>
                <c:pt idx="1160">
                  <c:v>-200</c:v>
                </c:pt>
                <c:pt idx="1161">
                  <c:v>-195</c:v>
                </c:pt>
                <c:pt idx="1162">
                  <c:v>-190</c:v>
                </c:pt>
                <c:pt idx="1163">
                  <c:v>-185</c:v>
                </c:pt>
                <c:pt idx="1164">
                  <c:v>-180</c:v>
                </c:pt>
                <c:pt idx="1165">
                  <c:v>-175</c:v>
                </c:pt>
                <c:pt idx="1166">
                  <c:v>-170</c:v>
                </c:pt>
                <c:pt idx="1167">
                  <c:v>-165</c:v>
                </c:pt>
                <c:pt idx="1168">
                  <c:v>-160</c:v>
                </c:pt>
                <c:pt idx="1169">
                  <c:v>-155</c:v>
                </c:pt>
                <c:pt idx="1170">
                  <c:v>-150</c:v>
                </c:pt>
                <c:pt idx="1171">
                  <c:v>-145</c:v>
                </c:pt>
                <c:pt idx="1172">
                  <c:v>-140</c:v>
                </c:pt>
                <c:pt idx="1173">
                  <c:v>-135</c:v>
                </c:pt>
                <c:pt idx="1174">
                  <c:v>-130</c:v>
                </c:pt>
                <c:pt idx="1175">
                  <c:v>-125</c:v>
                </c:pt>
                <c:pt idx="1176">
                  <c:v>-120</c:v>
                </c:pt>
                <c:pt idx="1177">
                  <c:v>-115</c:v>
                </c:pt>
                <c:pt idx="1178">
                  <c:v>-110</c:v>
                </c:pt>
                <c:pt idx="1179">
                  <c:v>-105</c:v>
                </c:pt>
                <c:pt idx="1180">
                  <c:v>-100</c:v>
                </c:pt>
                <c:pt idx="1181">
                  <c:v>-95</c:v>
                </c:pt>
                <c:pt idx="1182">
                  <c:v>-90</c:v>
                </c:pt>
                <c:pt idx="1183">
                  <c:v>-85</c:v>
                </c:pt>
                <c:pt idx="1184">
                  <c:v>-80</c:v>
                </c:pt>
                <c:pt idx="1185">
                  <c:v>-75</c:v>
                </c:pt>
                <c:pt idx="1186">
                  <c:v>-70</c:v>
                </c:pt>
                <c:pt idx="1187">
                  <c:v>-65</c:v>
                </c:pt>
                <c:pt idx="1188">
                  <c:v>-60</c:v>
                </c:pt>
                <c:pt idx="1189">
                  <c:v>-55</c:v>
                </c:pt>
                <c:pt idx="1190">
                  <c:v>-50</c:v>
                </c:pt>
                <c:pt idx="1191">
                  <c:v>-45</c:v>
                </c:pt>
                <c:pt idx="1192">
                  <c:v>-40</c:v>
                </c:pt>
                <c:pt idx="1193">
                  <c:v>-35</c:v>
                </c:pt>
                <c:pt idx="1194">
                  <c:v>-30</c:v>
                </c:pt>
                <c:pt idx="1195">
                  <c:v>-25</c:v>
                </c:pt>
                <c:pt idx="1196">
                  <c:v>-20</c:v>
                </c:pt>
                <c:pt idx="1197">
                  <c:v>-15</c:v>
                </c:pt>
                <c:pt idx="1198">
                  <c:v>-10</c:v>
                </c:pt>
                <c:pt idx="1199">
                  <c:v>-5</c:v>
                </c:pt>
                <c:pt idx="1200">
                  <c:v>0</c:v>
                </c:pt>
                <c:pt idx="1201">
                  <c:v>5</c:v>
                </c:pt>
                <c:pt idx="1202">
                  <c:v>10</c:v>
                </c:pt>
                <c:pt idx="1203">
                  <c:v>15</c:v>
                </c:pt>
                <c:pt idx="1204">
                  <c:v>20</c:v>
                </c:pt>
                <c:pt idx="1205">
                  <c:v>25</c:v>
                </c:pt>
                <c:pt idx="1206">
                  <c:v>30</c:v>
                </c:pt>
                <c:pt idx="1207">
                  <c:v>35</c:v>
                </c:pt>
                <c:pt idx="1208">
                  <c:v>40</c:v>
                </c:pt>
                <c:pt idx="1209">
                  <c:v>45</c:v>
                </c:pt>
                <c:pt idx="1210">
                  <c:v>50</c:v>
                </c:pt>
                <c:pt idx="1211">
                  <c:v>55</c:v>
                </c:pt>
                <c:pt idx="1212">
                  <c:v>60</c:v>
                </c:pt>
                <c:pt idx="1213">
                  <c:v>65</c:v>
                </c:pt>
                <c:pt idx="1214">
                  <c:v>70</c:v>
                </c:pt>
                <c:pt idx="1215">
                  <c:v>75</c:v>
                </c:pt>
                <c:pt idx="1216">
                  <c:v>80</c:v>
                </c:pt>
                <c:pt idx="1217">
                  <c:v>85</c:v>
                </c:pt>
                <c:pt idx="1218">
                  <c:v>90</c:v>
                </c:pt>
                <c:pt idx="1219">
                  <c:v>95</c:v>
                </c:pt>
                <c:pt idx="1220">
                  <c:v>100</c:v>
                </c:pt>
                <c:pt idx="1221">
                  <c:v>105</c:v>
                </c:pt>
                <c:pt idx="1222">
                  <c:v>110</c:v>
                </c:pt>
                <c:pt idx="1223">
                  <c:v>115</c:v>
                </c:pt>
                <c:pt idx="1224">
                  <c:v>120</c:v>
                </c:pt>
                <c:pt idx="1225">
                  <c:v>125</c:v>
                </c:pt>
                <c:pt idx="1226">
                  <c:v>130</c:v>
                </c:pt>
                <c:pt idx="1227">
                  <c:v>135</c:v>
                </c:pt>
                <c:pt idx="1228">
                  <c:v>140</c:v>
                </c:pt>
                <c:pt idx="1229">
                  <c:v>145</c:v>
                </c:pt>
                <c:pt idx="1230">
                  <c:v>150</c:v>
                </c:pt>
                <c:pt idx="1231">
                  <c:v>155</c:v>
                </c:pt>
                <c:pt idx="1232">
                  <c:v>160</c:v>
                </c:pt>
                <c:pt idx="1233">
                  <c:v>165</c:v>
                </c:pt>
                <c:pt idx="1234">
                  <c:v>170</c:v>
                </c:pt>
                <c:pt idx="1235">
                  <c:v>175</c:v>
                </c:pt>
                <c:pt idx="1236">
                  <c:v>180</c:v>
                </c:pt>
                <c:pt idx="1237">
                  <c:v>185</c:v>
                </c:pt>
                <c:pt idx="1238">
                  <c:v>190</c:v>
                </c:pt>
                <c:pt idx="1239">
                  <c:v>195</c:v>
                </c:pt>
                <c:pt idx="1240">
                  <c:v>200</c:v>
                </c:pt>
                <c:pt idx="1241">
                  <c:v>205</c:v>
                </c:pt>
                <c:pt idx="1242">
                  <c:v>210</c:v>
                </c:pt>
                <c:pt idx="1243">
                  <c:v>215</c:v>
                </c:pt>
                <c:pt idx="1244">
                  <c:v>220</c:v>
                </c:pt>
                <c:pt idx="1245">
                  <c:v>225</c:v>
                </c:pt>
                <c:pt idx="1246">
                  <c:v>230</c:v>
                </c:pt>
                <c:pt idx="1247">
                  <c:v>235</c:v>
                </c:pt>
                <c:pt idx="1248">
                  <c:v>240</c:v>
                </c:pt>
                <c:pt idx="1249">
                  <c:v>245</c:v>
                </c:pt>
                <c:pt idx="1250">
                  <c:v>250</c:v>
                </c:pt>
                <c:pt idx="1251">
                  <c:v>255</c:v>
                </c:pt>
                <c:pt idx="1252">
                  <c:v>260</c:v>
                </c:pt>
                <c:pt idx="1253">
                  <c:v>265</c:v>
                </c:pt>
                <c:pt idx="1254">
                  <c:v>270</c:v>
                </c:pt>
                <c:pt idx="1255">
                  <c:v>275</c:v>
                </c:pt>
                <c:pt idx="1256">
                  <c:v>280</c:v>
                </c:pt>
                <c:pt idx="1257">
                  <c:v>285</c:v>
                </c:pt>
                <c:pt idx="1258">
                  <c:v>290</c:v>
                </c:pt>
                <c:pt idx="1259">
                  <c:v>295</c:v>
                </c:pt>
                <c:pt idx="1260">
                  <c:v>300</c:v>
                </c:pt>
                <c:pt idx="1261">
                  <c:v>305</c:v>
                </c:pt>
                <c:pt idx="1262">
                  <c:v>310</c:v>
                </c:pt>
                <c:pt idx="1263">
                  <c:v>315</c:v>
                </c:pt>
                <c:pt idx="1264">
                  <c:v>320</c:v>
                </c:pt>
                <c:pt idx="1265">
                  <c:v>325</c:v>
                </c:pt>
                <c:pt idx="1266">
                  <c:v>330</c:v>
                </c:pt>
                <c:pt idx="1267">
                  <c:v>335</c:v>
                </c:pt>
                <c:pt idx="1268">
                  <c:v>340</c:v>
                </c:pt>
                <c:pt idx="1269">
                  <c:v>345</c:v>
                </c:pt>
                <c:pt idx="1270">
                  <c:v>350</c:v>
                </c:pt>
                <c:pt idx="1271">
                  <c:v>355</c:v>
                </c:pt>
                <c:pt idx="1272">
                  <c:v>360</c:v>
                </c:pt>
                <c:pt idx="1273">
                  <c:v>365</c:v>
                </c:pt>
                <c:pt idx="1274">
                  <c:v>370</c:v>
                </c:pt>
                <c:pt idx="1275">
                  <c:v>375</c:v>
                </c:pt>
                <c:pt idx="1276">
                  <c:v>380</c:v>
                </c:pt>
                <c:pt idx="1277">
                  <c:v>385</c:v>
                </c:pt>
                <c:pt idx="1278">
                  <c:v>390</c:v>
                </c:pt>
                <c:pt idx="1279">
                  <c:v>395</c:v>
                </c:pt>
                <c:pt idx="1280">
                  <c:v>400</c:v>
                </c:pt>
                <c:pt idx="1281">
                  <c:v>405</c:v>
                </c:pt>
                <c:pt idx="1282">
                  <c:v>410</c:v>
                </c:pt>
                <c:pt idx="1283">
                  <c:v>415</c:v>
                </c:pt>
                <c:pt idx="1284">
                  <c:v>420</c:v>
                </c:pt>
                <c:pt idx="1285">
                  <c:v>425</c:v>
                </c:pt>
                <c:pt idx="1286">
                  <c:v>430</c:v>
                </c:pt>
                <c:pt idx="1287">
                  <c:v>435</c:v>
                </c:pt>
                <c:pt idx="1288">
                  <c:v>440</c:v>
                </c:pt>
                <c:pt idx="1289">
                  <c:v>445</c:v>
                </c:pt>
                <c:pt idx="1290">
                  <c:v>450</c:v>
                </c:pt>
                <c:pt idx="1291">
                  <c:v>455</c:v>
                </c:pt>
                <c:pt idx="1292">
                  <c:v>460</c:v>
                </c:pt>
                <c:pt idx="1293">
                  <c:v>465</c:v>
                </c:pt>
                <c:pt idx="1294">
                  <c:v>470</c:v>
                </c:pt>
                <c:pt idx="1295">
                  <c:v>475</c:v>
                </c:pt>
                <c:pt idx="1296">
                  <c:v>480</c:v>
                </c:pt>
                <c:pt idx="1297">
                  <c:v>485</c:v>
                </c:pt>
                <c:pt idx="1298">
                  <c:v>490</c:v>
                </c:pt>
                <c:pt idx="1299">
                  <c:v>495</c:v>
                </c:pt>
                <c:pt idx="1300">
                  <c:v>500</c:v>
                </c:pt>
                <c:pt idx="1301">
                  <c:v>505</c:v>
                </c:pt>
                <c:pt idx="1302">
                  <c:v>510</c:v>
                </c:pt>
                <c:pt idx="1303">
                  <c:v>515</c:v>
                </c:pt>
                <c:pt idx="1304">
                  <c:v>520</c:v>
                </c:pt>
                <c:pt idx="1305">
                  <c:v>525</c:v>
                </c:pt>
                <c:pt idx="1306">
                  <c:v>530</c:v>
                </c:pt>
                <c:pt idx="1307">
                  <c:v>535</c:v>
                </c:pt>
                <c:pt idx="1308">
                  <c:v>540</c:v>
                </c:pt>
                <c:pt idx="1309">
                  <c:v>545</c:v>
                </c:pt>
                <c:pt idx="1310">
                  <c:v>550</c:v>
                </c:pt>
                <c:pt idx="1311">
                  <c:v>555</c:v>
                </c:pt>
                <c:pt idx="1312">
                  <c:v>560</c:v>
                </c:pt>
                <c:pt idx="1313">
                  <c:v>565</c:v>
                </c:pt>
                <c:pt idx="1314">
                  <c:v>570</c:v>
                </c:pt>
                <c:pt idx="1315">
                  <c:v>575</c:v>
                </c:pt>
                <c:pt idx="1316">
                  <c:v>580</c:v>
                </c:pt>
                <c:pt idx="1317">
                  <c:v>585</c:v>
                </c:pt>
                <c:pt idx="1318">
                  <c:v>590</c:v>
                </c:pt>
                <c:pt idx="1319">
                  <c:v>595</c:v>
                </c:pt>
                <c:pt idx="1320">
                  <c:v>600</c:v>
                </c:pt>
                <c:pt idx="1321">
                  <c:v>605</c:v>
                </c:pt>
                <c:pt idx="1322">
                  <c:v>610</c:v>
                </c:pt>
                <c:pt idx="1323">
                  <c:v>615</c:v>
                </c:pt>
                <c:pt idx="1324">
                  <c:v>620</c:v>
                </c:pt>
                <c:pt idx="1325">
                  <c:v>625</c:v>
                </c:pt>
                <c:pt idx="1326">
                  <c:v>630</c:v>
                </c:pt>
                <c:pt idx="1327">
                  <c:v>635</c:v>
                </c:pt>
                <c:pt idx="1328">
                  <c:v>640</c:v>
                </c:pt>
                <c:pt idx="1329">
                  <c:v>645</c:v>
                </c:pt>
                <c:pt idx="1330">
                  <c:v>650</c:v>
                </c:pt>
                <c:pt idx="1331">
                  <c:v>655</c:v>
                </c:pt>
                <c:pt idx="1332">
                  <c:v>660</c:v>
                </c:pt>
                <c:pt idx="1333">
                  <c:v>665</c:v>
                </c:pt>
                <c:pt idx="1334">
                  <c:v>670</c:v>
                </c:pt>
                <c:pt idx="1335">
                  <c:v>675</c:v>
                </c:pt>
                <c:pt idx="1336">
                  <c:v>680</c:v>
                </c:pt>
                <c:pt idx="1337">
                  <c:v>685</c:v>
                </c:pt>
                <c:pt idx="1338">
                  <c:v>690</c:v>
                </c:pt>
                <c:pt idx="1339">
                  <c:v>695</c:v>
                </c:pt>
                <c:pt idx="1340">
                  <c:v>700</c:v>
                </c:pt>
                <c:pt idx="1341">
                  <c:v>705</c:v>
                </c:pt>
                <c:pt idx="1342">
                  <c:v>710</c:v>
                </c:pt>
                <c:pt idx="1343">
                  <c:v>715</c:v>
                </c:pt>
                <c:pt idx="1344">
                  <c:v>720</c:v>
                </c:pt>
                <c:pt idx="1345">
                  <c:v>725</c:v>
                </c:pt>
                <c:pt idx="1346">
                  <c:v>730</c:v>
                </c:pt>
                <c:pt idx="1347">
                  <c:v>735</c:v>
                </c:pt>
                <c:pt idx="1348">
                  <c:v>740</c:v>
                </c:pt>
                <c:pt idx="1349">
                  <c:v>745</c:v>
                </c:pt>
                <c:pt idx="1350">
                  <c:v>750</c:v>
                </c:pt>
                <c:pt idx="1351">
                  <c:v>755</c:v>
                </c:pt>
                <c:pt idx="1352">
                  <c:v>760</c:v>
                </c:pt>
                <c:pt idx="1353">
                  <c:v>765</c:v>
                </c:pt>
                <c:pt idx="1354">
                  <c:v>770</c:v>
                </c:pt>
                <c:pt idx="1355">
                  <c:v>775</c:v>
                </c:pt>
                <c:pt idx="1356">
                  <c:v>780</c:v>
                </c:pt>
                <c:pt idx="1357">
                  <c:v>785</c:v>
                </c:pt>
                <c:pt idx="1358">
                  <c:v>790</c:v>
                </c:pt>
                <c:pt idx="1359">
                  <c:v>795</c:v>
                </c:pt>
                <c:pt idx="1360">
                  <c:v>800</c:v>
                </c:pt>
                <c:pt idx="1361">
                  <c:v>805</c:v>
                </c:pt>
                <c:pt idx="1362">
                  <c:v>810</c:v>
                </c:pt>
                <c:pt idx="1363">
                  <c:v>815</c:v>
                </c:pt>
                <c:pt idx="1364">
                  <c:v>820</c:v>
                </c:pt>
                <c:pt idx="1365">
                  <c:v>825</c:v>
                </c:pt>
                <c:pt idx="1366">
                  <c:v>830</c:v>
                </c:pt>
                <c:pt idx="1367">
                  <c:v>835</c:v>
                </c:pt>
                <c:pt idx="1368">
                  <c:v>840</c:v>
                </c:pt>
                <c:pt idx="1369">
                  <c:v>845</c:v>
                </c:pt>
                <c:pt idx="1370">
                  <c:v>850</c:v>
                </c:pt>
                <c:pt idx="1371">
                  <c:v>855</c:v>
                </c:pt>
                <c:pt idx="1372">
                  <c:v>860</c:v>
                </c:pt>
                <c:pt idx="1373">
                  <c:v>865</c:v>
                </c:pt>
                <c:pt idx="1374">
                  <c:v>870</c:v>
                </c:pt>
                <c:pt idx="1375">
                  <c:v>875</c:v>
                </c:pt>
                <c:pt idx="1376">
                  <c:v>880</c:v>
                </c:pt>
                <c:pt idx="1377">
                  <c:v>885</c:v>
                </c:pt>
                <c:pt idx="1378">
                  <c:v>890</c:v>
                </c:pt>
                <c:pt idx="1379">
                  <c:v>895</c:v>
                </c:pt>
                <c:pt idx="1380">
                  <c:v>900</c:v>
                </c:pt>
                <c:pt idx="1381">
                  <c:v>905</c:v>
                </c:pt>
                <c:pt idx="1382">
                  <c:v>910</c:v>
                </c:pt>
                <c:pt idx="1383">
                  <c:v>915</c:v>
                </c:pt>
                <c:pt idx="1384">
                  <c:v>920</c:v>
                </c:pt>
                <c:pt idx="1385">
                  <c:v>925</c:v>
                </c:pt>
                <c:pt idx="1386">
                  <c:v>930</c:v>
                </c:pt>
                <c:pt idx="1387">
                  <c:v>935</c:v>
                </c:pt>
                <c:pt idx="1388">
                  <c:v>940</c:v>
                </c:pt>
                <c:pt idx="1389">
                  <c:v>945</c:v>
                </c:pt>
                <c:pt idx="1390">
                  <c:v>950</c:v>
                </c:pt>
                <c:pt idx="1391">
                  <c:v>955</c:v>
                </c:pt>
                <c:pt idx="1392">
                  <c:v>960</c:v>
                </c:pt>
                <c:pt idx="1393">
                  <c:v>965</c:v>
                </c:pt>
                <c:pt idx="1394">
                  <c:v>970</c:v>
                </c:pt>
                <c:pt idx="1395">
                  <c:v>975</c:v>
                </c:pt>
                <c:pt idx="1396">
                  <c:v>980</c:v>
                </c:pt>
                <c:pt idx="1397">
                  <c:v>985</c:v>
                </c:pt>
                <c:pt idx="1398">
                  <c:v>990</c:v>
                </c:pt>
                <c:pt idx="1399">
                  <c:v>995</c:v>
                </c:pt>
                <c:pt idx="1400">
                  <c:v>1000</c:v>
                </c:pt>
                <c:pt idx="1401">
                  <c:v>1005</c:v>
                </c:pt>
                <c:pt idx="1402">
                  <c:v>1010</c:v>
                </c:pt>
                <c:pt idx="1403">
                  <c:v>1015</c:v>
                </c:pt>
                <c:pt idx="1404">
                  <c:v>1020</c:v>
                </c:pt>
                <c:pt idx="1405">
                  <c:v>1025</c:v>
                </c:pt>
                <c:pt idx="1406">
                  <c:v>1030</c:v>
                </c:pt>
                <c:pt idx="1407">
                  <c:v>1035</c:v>
                </c:pt>
                <c:pt idx="1408">
                  <c:v>1040</c:v>
                </c:pt>
                <c:pt idx="1409">
                  <c:v>1045</c:v>
                </c:pt>
                <c:pt idx="1410">
                  <c:v>1050</c:v>
                </c:pt>
                <c:pt idx="1411">
                  <c:v>1055</c:v>
                </c:pt>
                <c:pt idx="1412">
                  <c:v>1060</c:v>
                </c:pt>
                <c:pt idx="1413">
                  <c:v>1065</c:v>
                </c:pt>
                <c:pt idx="1414">
                  <c:v>1070</c:v>
                </c:pt>
                <c:pt idx="1415">
                  <c:v>1075</c:v>
                </c:pt>
                <c:pt idx="1416">
                  <c:v>1080</c:v>
                </c:pt>
                <c:pt idx="1417">
                  <c:v>1085</c:v>
                </c:pt>
                <c:pt idx="1418">
                  <c:v>1090</c:v>
                </c:pt>
                <c:pt idx="1419">
                  <c:v>1095</c:v>
                </c:pt>
                <c:pt idx="1420">
                  <c:v>1100</c:v>
                </c:pt>
                <c:pt idx="1421">
                  <c:v>1105</c:v>
                </c:pt>
                <c:pt idx="1422">
                  <c:v>1110</c:v>
                </c:pt>
                <c:pt idx="1423">
                  <c:v>1115</c:v>
                </c:pt>
                <c:pt idx="1424">
                  <c:v>1120</c:v>
                </c:pt>
                <c:pt idx="1425">
                  <c:v>1125</c:v>
                </c:pt>
                <c:pt idx="1426">
                  <c:v>1130</c:v>
                </c:pt>
                <c:pt idx="1427">
                  <c:v>1135</c:v>
                </c:pt>
                <c:pt idx="1428">
                  <c:v>1140</c:v>
                </c:pt>
                <c:pt idx="1429">
                  <c:v>1145</c:v>
                </c:pt>
                <c:pt idx="1430">
                  <c:v>1150</c:v>
                </c:pt>
                <c:pt idx="1431">
                  <c:v>1155</c:v>
                </c:pt>
                <c:pt idx="1432">
                  <c:v>1160</c:v>
                </c:pt>
                <c:pt idx="1433">
                  <c:v>1165</c:v>
                </c:pt>
                <c:pt idx="1434">
                  <c:v>1170</c:v>
                </c:pt>
                <c:pt idx="1435">
                  <c:v>1175</c:v>
                </c:pt>
                <c:pt idx="1436">
                  <c:v>1180</c:v>
                </c:pt>
                <c:pt idx="1437">
                  <c:v>1185</c:v>
                </c:pt>
                <c:pt idx="1438">
                  <c:v>1190</c:v>
                </c:pt>
                <c:pt idx="1439">
                  <c:v>1195</c:v>
                </c:pt>
                <c:pt idx="1440">
                  <c:v>1200</c:v>
                </c:pt>
                <c:pt idx="1441">
                  <c:v>1205</c:v>
                </c:pt>
                <c:pt idx="1442">
                  <c:v>1210</c:v>
                </c:pt>
                <c:pt idx="1443">
                  <c:v>1215</c:v>
                </c:pt>
                <c:pt idx="1444">
                  <c:v>1220</c:v>
                </c:pt>
                <c:pt idx="1445">
                  <c:v>1225</c:v>
                </c:pt>
                <c:pt idx="1446">
                  <c:v>1230</c:v>
                </c:pt>
                <c:pt idx="1447">
                  <c:v>1235</c:v>
                </c:pt>
                <c:pt idx="1448">
                  <c:v>1240</c:v>
                </c:pt>
                <c:pt idx="1449">
                  <c:v>1245</c:v>
                </c:pt>
                <c:pt idx="1450">
                  <c:v>1250</c:v>
                </c:pt>
                <c:pt idx="1451">
                  <c:v>1255</c:v>
                </c:pt>
                <c:pt idx="1452">
                  <c:v>1260</c:v>
                </c:pt>
                <c:pt idx="1453">
                  <c:v>1265</c:v>
                </c:pt>
                <c:pt idx="1454">
                  <c:v>1270</c:v>
                </c:pt>
                <c:pt idx="1455">
                  <c:v>1275</c:v>
                </c:pt>
                <c:pt idx="1456">
                  <c:v>1280</c:v>
                </c:pt>
                <c:pt idx="1457">
                  <c:v>1285</c:v>
                </c:pt>
                <c:pt idx="1458">
                  <c:v>1290</c:v>
                </c:pt>
                <c:pt idx="1459">
                  <c:v>1295</c:v>
                </c:pt>
                <c:pt idx="1460">
                  <c:v>1300</c:v>
                </c:pt>
                <c:pt idx="1461">
                  <c:v>1305</c:v>
                </c:pt>
                <c:pt idx="1462">
                  <c:v>1310</c:v>
                </c:pt>
                <c:pt idx="1463">
                  <c:v>1315</c:v>
                </c:pt>
                <c:pt idx="1464">
                  <c:v>1320</c:v>
                </c:pt>
                <c:pt idx="1465">
                  <c:v>1325</c:v>
                </c:pt>
                <c:pt idx="1466">
                  <c:v>1330</c:v>
                </c:pt>
                <c:pt idx="1467">
                  <c:v>1335</c:v>
                </c:pt>
                <c:pt idx="1468">
                  <c:v>1340</c:v>
                </c:pt>
                <c:pt idx="1469">
                  <c:v>1345</c:v>
                </c:pt>
                <c:pt idx="1470">
                  <c:v>1350</c:v>
                </c:pt>
                <c:pt idx="1471">
                  <c:v>1355</c:v>
                </c:pt>
                <c:pt idx="1472">
                  <c:v>1360</c:v>
                </c:pt>
                <c:pt idx="1473">
                  <c:v>1365</c:v>
                </c:pt>
                <c:pt idx="1474">
                  <c:v>1370</c:v>
                </c:pt>
                <c:pt idx="1475">
                  <c:v>1375</c:v>
                </c:pt>
                <c:pt idx="1476">
                  <c:v>1380</c:v>
                </c:pt>
                <c:pt idx="1477">
                  <c:v>1385</c:v>
                </c:pt>
                <c:pt idx="1478">
                  <c:v>1390</c:v>
                </c:pt>
                <c:pt idx="1479">
                  <c:v>1395</c:v>
                </c:pt>
                <c:pt idx="1480">
                  <c:v>1400</c:v>
                </c:pt>
                <c:pt idx="1481">
                  <c:v>1405</c:v>
                </c:pt>
                <c:pt idx="1482">
                  <c:v>1410</c:v>
                </c:pt>
                <c:pt idx="1483">
                  <c:v>1415</c:v>
                </c:pt>
                <c:pt idx="1484">
                  <c:v>1420</c:v>
                </c:pt>
                <c:pt idx="1485">
                  <c:v>1425</c:v>
                </c:pt>
                <c:pt idx="1486">
                  <c:v>1430</c:v>
                </c:pt>
                <c:pt idx="1487">
                  <c:v>1435</c:v>
                </c:pt>
                <c:pt idx="1488">
                  <c:v>1440</c:v>
                </c:pt>
                <c:pt idx="1489">
                  <c:v>1445</c:v>
                </c:pt>
                <c:pt idx="1490">
                  <c:v>1450</c:v>
                </c:pt>
                <c:pt idx="1491">
                  <c:v>1455</c:v>
                </c:pt>
                <c:pt idx="1492">
                  <c:v>1460</c:v>
                </c:pt>
                <c:pt idx="1493">
                  <c:v>1465</c:v>
                </c:pt>
                <c:pt idx="1494">
                  <c:v>1470</c:v>
                </c:pt>
                <c:pt idx="1495">
                  <c:v>1475</c:v>
                </c:pt>
                <c:pt idx="1496">
                  <c:v>1480</c:v>
                </c:pt>
                <c:pt idx="1497">
                  <c:v>1485</c:v>
                </c:pt>
                <c:pt idx="1498">
                  <c:v>1490</c:v>
                </c:pt>
                <c:pt idx="1499">
                  <c:v>1495</c:v>
                </c:pt>
                <c:pt idx="1500">
                  <c:v>1500</c:v>
                </c:pt>
                <c:pt idx="1501">
                  <c:v>1505</c:v>
                </c:pt>
                <c:pt idx="1502">
                  <c:v>1510</c:v>
                </c:pt>
                <c:pt idx="1503">
                  <c:v>1515</c:v>
                </c:pt>
                <c:pt idx="1504">
                  <c:v>1520</c:v>
                </c:pt>
                <c:pt idx="1505">
                  <c:v>1525</c:v>
                </c:pt>
                <c:pt idx="1506">
                  <c:v>1530</c:v>
                </c:pt>
                <c:pt idx="1507">
                  <c:v>1535</c:v>
                </c:pt>
                <c:pt idx="1508">
                  <c:v>1540</c:v>
                </c:pt>
                <c:pt idx="1509">
                  <c:v>1545</c:v>
                </c:pt>
                <c:pt idx="1510">
                  <c:v>1550</c:v>
                </c:pt>
                <c:pt idx="1511">
                  <c:v>1555</c:v>
                </c:pt>
                <c:pt idx="1512">
                  <c:v>1560</c:v>
                </c:pt>
                <c:pt idx="1513">
                  <c:v>1565</c:v>
                </c:pt>
                <c:pt idx="1514">
                  <c:v>1570</c:v>
                </c:pt>
                <c:pt idx="1515">
                  <c:v>1575</c:v>
                </c:pt>
                <c:pt idx="1516">
                  <c:v>1580</c:v>
                </c:pt>
                <c:pt idx="1517">
                  <c:v>1585</c:v>
                </c:pt>
                <c:pt idx="1518">
                  <c:v>1590</c:v>
                </c:pt>
                <c:pt idx="1519">
                  <c:v>1595</c:v>
                </c:pt>
                <c:pt idx="1520">
                  <c:v>1600</c:v>
                </c:pt>
                <c:pt idx="1521">
                  <c:v>1605</c:v>
                </c:pt>
                <c:pt idx="1522">
                  <c:v>1610</c:v>
                </c:pt>
                <c:pt idx="1523">
                  <c:v>1615</c:v>
                </c:pt>
                <c:pt idx="1524">
                  <c:v>1620</c:v>
                </c:pt>
                <c:pt idx="1525">
                  <c:v>1625</c:v>
                </c:pt>
                <c:pt idx="1526">
                  <c:v>1630</c:v>
                </c:pt>
                <c:pt idx="1527">
                  <c:v>1635</c:v>
                </c:pt>
                <c:pt idx="1528">
                  <c:v>1640</c:v>
                </c:pt>
                <c:pt idx="1529">
                  <c:v>1645</c:v>
                </c:pt>
                <c:pt idx="1530">
                  <c:v>1650</c:v>
                </c:pt>
                <c:pt idx="1531">
                  <c:v>1655</c:v>
                </c:pt>
                <c:pt idx="1532">
                  <c:v>1660</c:v>
                </c:pt>
                <c:pt idx="1533">
                  <c:v>1665</c:v>
                </c:pt>
                <c:pt idx="1534">
                  <c:v>1670</c:v>
                </c:pt>
                <c:pt idx="1535">
                  <c:v>1675</c:v>
                </c:pt>
                <c:pt idx="1536">
                  <c:v>1680</c:v>
                </c:pt>
                <c:pt idx="1537">
                  <c:v>1685</c:v>
                </c:pt>
                <c:pt idx="1538">
                  <c:v>1690</c:v>
                </c:pt>
                <c:pt idx="1539">
                  <c:v>1695</c:v>
                </c:pt>
                <c:pt idx="1540">
                  <c:v>1700</c:v>
                </c:pt>
                <c:pt idx="1541">
                  <c:v>1705</c:v>
                </c:pt>
                <c:pt idx="1542">
                  <c:v>1710</c:v>
                </c:pt>
                <c:pt idx="1543">
                  <c:v>1715</c:v>
                </c:pt>
                <c:pt idx="1544">
                  <c:v>1720</c:v>
                </c:pt>
                <c:pt idx="1545">
                  <c:v>1725</c:v>
                </c:pt>
                <c:pt idx="1546">
                  <c:v>1730</c:v>
                </c:pt>
                <c:pt idx="1547">
                  <c:v>1735</c:v>
                </c:pt>
                <c:pt idx="1548">
                  <c:v>1740</c:v>
                </c:pt>
                <c:pt idx="1549">
                  <c:v>1745</c:v>
                </c:pt>
                <c:pt idx="1550">
                  <c:v>1750</c:v>
                </c:pt>
                <c:pt idx="1551">
                  <c:v>1755</c:v>
                </c:pt>
                <c:pt idx="1552">
                  <c:v>1760</c:v>
                </c:pt>
                <c:pt idx="1553">
                  <c:v>1765</c:v>
                </c:pt>
                <c:pt idx="1554">
                  <c:v>1770</c:v>
                </c:pt>
                <c:pt idx="1555">
                  <c:v>1775</c:v>
                </c:pt>
                <c:pt idx="1556">
                  <c:v>1780</c:v>
                </c:pt>
                <c:pt idx="1557">
                  <c:v>1785</c:v>
                </c:pt>
                <c:pt idx="1558">
                  <c:v>1790</c:v>
                </c:pt>
                <c:pt idx="1559">
                  <c:v>1795</c:v>
                </c:pt>
                <c:pt idx="1560">
                  <c:v>1800</c:v>
                </c:pt>
                <c:pt idx="1561">
                  <c:v>1805</c:v>
                </c:pt>
                <c:pt idx="1562">
                  <c:v>1810</c:v>
                </c:pt>
                <c:pt idx="1563">
                  <c:v>1815</c:v>
                </c:pt>
                <c:pt idx="1564">
                  <c:v>1820</c:v>
                </c:pt>
                <c:pt idx="1565">
                  <c:v>1825</c:v>
                </c:pt>
                <c:pt idx="1566">
                  <c:v>1830</c:v>
                </c:pt>
                <c:pt idx="1567">
                  <c:v>1835</c:v>
                </c:pt>
                <c:pt idx="1568">
                  <c:v>1840</c:v>
                </c:pt>
                <c:pt idx="1569">
                  <c:v>1845</c:v>
                </c:pt>
                <c:pt idx="1570">
                  <c:v>1850</c:v>
                </c:pt>
                <c:pt idx="1571">
                  <c:v>1855</c:v>
                </c:pt>
                <c:pt idx="1572">
                  <c:v>1860</c:v>
                </c:pt>
                <c:pt idx="1573">
                  <c:v>1865</c:v>
                </c:pt>
                <c:pt idx="1574">
                  <c:v>1870</c:v>
                </c:pt>
                <c:pt idx="1575">
                  <c:v>1875</c:v>
                </c:pt>
                <c:pt idx="1576">
                  <c:v>1880</c:v>
                </c:pt>
                <c:pt idx="1577">
                  <c:v>1885</c:v>
                </c:pt>
                <c:pt idx="1578">
                  <c:v>1890</c:v>
                </c:pt>
                <c:pt idx="1579">
                  <c:v>1895</c:v>
                </c:pt>
                <c:pt idx="1580">
                  <c:v>1900</c:v>
                </c:pt>
                <c:pt idx="1581">
                  <c:v>1905</c:v>
                </c:pt>
                <c:pt idx="1582">
                  <c:v>1910</c:v>
                </c:pt>
                <c:pt idx="1583">
                  <c:v>1915</c:v>
                </c:pt>
                <c:pt idx="1584">
                  <c:v>1920</c:v>
                </c:pt>
                <c:pt idx="1585">
                  <c:v>1925</c:v>
                </c:pt>
                <c:pt idx="1586">
                  <c:v>1930</c:v>
                </c:pt>
                <c:pt idx="1587">
                  <c:v>1935</c:v>
                </c:pt>
                <c:pt idx="1588">
                  <c:v>1940</c:v>
                </c:pt>
                <c:pt idx="1589">
                  <c:v>1945</c:v>
                </c:pt>
                <c:pt idx="1590">
                  <c:v>1950</c:v>
                </c:pt>
              </c:numCache>
            </c:numRef>
          </c:xVal>
          <c:yVal>
            <c:numRef>
              <c:f>'dati calibrazione'!$E$1712:$E$3302</c:f>
              <c:numCache>
                <c:formatCode>General</c:formatCode>
                <c:ptCount val="1591"/>
                <c:pt idx="0">
                  <c:v>79.2</c:v>
                </c:pt>
                <c:pt idx="1">
                  <c:v>79.599999999999994</c:v>
                </c:pt>
                <c:pt idx="2">
                  <c:v>79.7</c:v>
                </c:pt>
                <c:pt idx="3">
                  <c:v>81.599999999999994</c:v>
                </c:pt>
                <c:pt idx="4">
                  <c:v>83.9</c:v>
                </c:pt>
                <c:pt idx="5">
                  <c:v>85.8</c:v>
                </c:pt>
                <c:pt idx="6">
                  <c:v>87</c:v>
                </c:pt>
                <c:pt idx="7">
                  <c:v>87.3</c:v>
                </c:pt>
                <c:pt idx="8">
                  <c:v>87.2</c:v>
                </c:pt>
                <c:pt idx="9">
                  <c:v>85.8</c:v>
                </c:pt>
                <c:pt idx="10">
                  <c:v>83.3</c:v>
                </c:pt>
                <c:pt idx="11">
                  <c:v>80.5</c:v>
                </c:pt>
                <c:pt idx="12">
                  <c:v>77.8</c:v>
                </c:pt>
                <c:pt idx="13">
                  <c:v>76.400000000000006</c:v>
                </c:pt>
                <c:pt idx="14">
                  <c:v>76.099999999999994</c:v>
                </c:pt>
                <c:pt idx="15">
                  <c:v>76.7</c:v>
                </c:pt>
                <c:pt idx="16">
                  <c:v>77.900000000000006</c:v>
                </c:pt>
                <c:pt idx="17">
                  <c:v>78.900000000000006</c:v>
                </c:pt>
                <c:pt idx="18">
                  <c:v>79.099999999999994</c:v>
                </c:pt>
                <c:pt idx="19">
                  <c:v>78.900000000000006</c:v>
                </c:pt>
                <c:pt idx="20">
                  <c:v>78.900000000000006</c:v>
                </c:pt>
                <c:pt idx="21">
                  <c:v>79.2</c:v>
                </c:pt>
                <c:pt idx="22">
                  <c:v>80</c:v>
                </c:pt>
                <c:pt idx="23">
                  <c:v>80.900000000000006</c:v>
                </c:pt>
                <c:pt idx="24">
                  <c:v>81.099999999999994</c:v>
                </c:pt>
                <c:pt idx="25">
                  <c:v>81.2</c:v>
                </c:pt>
                <c:pt idx="26">
                  <c:v>81.2</c:v>
                </c:pt>
                <c:pt idx="27">
                  <c:v>80.7</c:v>
                </c:pt>
                <c:pt idx="28">
                  <c:v>79.5</c:v>
                </c:pt>
                <c:pt idx="29">
                  <c:v>78.400000000000006</c:v>
                </c:pt>
                <c:pt idx="30">
                  <c:v>77.5</c:v>
                </c:pt>
                <c:pt idx="31">
                  <c:v>77.599999999999994</c:v>
                </c:pt>
                <c:pt idx="32">
                  <c:v>79.7</c:v>
                </c:pt>
                <c:pt idx="33">
                  <c:v>81</c:v>
                </c:pt>
                <c:pt idx="34">
                  <c:v>80.900000000000006</c:v>
                </c:pt>
                <c:pt idx="35">
                  <c:v>79.900000000000006</c:v>
                </c:pt>
                <c:pt idx="36">
                  <c:v>78.7</c:v>
                </c:pt>
                <c:pt idx="37">
                  <c:v>77.900000000000006</c:v>
                </c:pt>
                <c:pt idx="38">
                  <c:v>77.900000000000006</c:v>
                </c:pt>
                <c:pt idx="39">
                  <c:v>78.099999999999994</c:v>
                </c:pt>
                <c:pt idx="40">
                  <c:v>77.599999999999994</c:v>
                </c:pt>
                <c:pt idx="41">
                  <c:v>77.2</c:v>
                </c:pt>
                <c:pt idx="42">
                  <c:v>77.099999999999994</c:v>
                </c:pt>
                <c:pt idx="43">
                  <c:v>76.900000000000006</c:v>
                </c:pt>
                <c:pt idx="44">
                  <c:v>76.7</c:v>
                </c:pt>
                <c:pt idx="45">
                  <c:v>76.400000000000006</c:v>
                </c:pt>
                <c:pt idx="46">
                  <c:v>76.2</c:v>
                </c:pt>
                <c:pt idx="47">
                  <c:v>75.8</c:v>
                </c:pt>
                <c:pt idx="48">
                  <c:v>75.3</c:v>
                </c:pt>
                <c:pt idx="49">
                  <c:v>74.900000000000006</c:v>
                </c:pt>
                <c:pt idx="50">
                  <c:v>74.900000000000006</c:v>
                </c:pt>
                <c:pt idx="51">
                  <c:v>75.2</c:v>
                </c:pt>
                <c:pt idx="52">
                  <c:v>75.8</c:v>
                </c:pt>
                <c:pt idx="53">
                  <c:v>76.7</c:v>
                </c:pt>
                <c:pt idx="54">
                  <c:v>78</c:v>
                </c:pt>
                <c:pt idx="55">
                  <c:v>79.3</c:v>
                </c:pt>
                <c:pt idx="56">
                  <c:v>80.7</c:v>
                </c:pt>
                <c:pt idx="57">
                  <c:v>81.900000000000006</c:v>
                </c:pt>
                <c:pt idx="58">
                  <c:v>82.9</c:v>
                </c:pt>
                <c:pt idx="59">
                  <c:v>83.4</c:v>
                </c:pt>
                <c:pt idx="60">
                  <c:v>83.3</c:v>
                </c:pt>
                <c:pt idx="61">
                  <c:v>82.7</c:v>
                </c:pt>
                <c:pt idx="62">
                  <c:v>81.900000000000006</c:v>
                </c:pt>
                <c:pt idx="63">
                  <c:v>80.8</c:v>
                </c:pt>
                <c:pt idx="64">
                  <c:v>79.900000000000006</c:v>
                </c:pt>
                <c:pt idx="65">
                  <c:v>79.400000000000006</c:v>
                </c:pt>
                <c:pt idx="66">
                  <c:v>79.8</c:v>
                </c:pt>
                <c:pt idx="67">
                  <c:v>80.599999999999994</c:v>
                </c:pt>
                <c:pt idx="68">
                  <c:v>82</c:v>
                </c:pt>
                <c:pt idx="69">
                  <c:v>82.5</c:v>
                </c:pt>
                <c:pt idx="70">
                  <c:v>81.599999999999994</c:v>
                </c:pt>
                <c:pt idx="71">
                  <c:v>80.8</c:v>
                </c:pt>
                <c:pt idx="72">
                  <c:v>81.7</c:v>
                </c:pt>
                <c:pt idx="73">
                  <c:v>82.9</c:v>
                </c:pt>
                <c:pt idx="74">
                  <c:v>84.1</c:v>
                </c:pt>
                <c:pt idx="75">
                  <c:v>85.8</c:v>
                </c:pt>
                <c:pt idx="76">
                  <c:v>87.9</c:v>
                </c:pt>
                <c:pt idx="77">
                  <c:v>90.1</c:v>
                </c:pt>
                <c:pt idx="78">
                  <c:v>92.1</c:v>
                </c:pt>
                <c:pt idx="79">
                  <c:v>93.3</c:v>
                </c:pt>
                <c:pt idx="80">
                  <c:v>93.4</c:v>
                </c:pt>
                <c:pt idx="81">
                  <c:v>92.2</c:v>
                </c:pt>
                <c:pt idx="82">
                  <c:v>89.5</c:v>
                </c:pt>
                <c:pt idx="83">
                  <c:v>86.9</c:v>
                </c:pt>
                <c:pt idx="84">
                  <c:v>85.1</c:v>
                </c:pt>
                <c:pt idx="85">
                  <c:v>84.3</c:v>
                </c:pt>
                <c:pt idx="86">
                  <c:v>84.3</c:v>
                </c:pt>
                <c:pt idx="87">
                  <c:v>85.2</c:v>
                </c:pt>
                <c:pt idx="88">
                  <c:v>86.8</c:v>
                </c:pt>
                <c:pt idx="89">
                  <c:v>88.2</c:v>
                </c:pt>
                <c:pt idx="90">
                  <c:v>88.1</c:v>
                </c:pt>
                <c:pt idx="91">
                  <c:v>87.6</c:v>
                </c:pt>
                <c:pt idx="92">
                  <c:v>87.4</c:v>
                </c:pt>
                <c:pt idx="93">
                  <c:v>87.5</c:v>
                </c:pt>
                <c:pt idx="94">
                  <c:v>88</c:v>
                </c:pt>
                <c:pt idx="95">
                  <c:v>88.3</c:v>
                </c:pt>
                <c:pt idx="96">
                  <c:v>88.2</c:v>
                </c:pt>
                <c:pt idx="97">
                  <c:v>88.2</c:v>
                </c:pt>
                <c:pt idx="98">
                  <c:v>88.8</c:v>
                </c:pt>
                <c:pt idx="99">
                  <c:v>88.9</c:v>
                </c:pt>
                <c:pt idx="100">
                  <c:v>87.9</c:v>
                </c:pt>
                <c:pt idx="101">
                  <c:v>86.8</c:v>
                </c:pt>
                <c:pt idx="102">
                  <c:v>86.4</c:v>
                </c:pt>
                <c:pt idx="103">
                  <c:v>87.5</c:v>
                </c:pt>
                <c:pt idx="104">
                  <c:v>90.4</c:v>
                </c:pt>
                <c:pt idx="105">
                  <c:v>94.1</c:v>
                </c:pt>
                <c:pt idx="106">
                  <c:v>97.9</c:v>
                </c:pt>
                <c:pt idx="107">
                  <c:v>100.9</c:v>
                </c:pt>
                <c:pt idx="108">
                  <c:v>102.5</c:v>
                </c:pt>
                <c:pt idx="109">
                  <c:v>102.3</c:v>
                </c:pt>
                <c:pt idx="110">
                  <c:v>101</c:v>
                </c:pt>
                <c:pt idx="111">
                  <c:v>99.2</c:v>
                </c:pt>
                <c:pt idx="112">
                  <c:v>97.9</c:v>
                </c:pt>
                <c:pt idx="113">
                  <c:v>96.8</c:v>
                </c:pt>
                <c:pt idx="114">
                  <c:v>95.9</c:v>
                </c:pt>
                <c:pt idx="115">
                  <c:v>95.3</c:v>
                </c:pt>
                <c:pt idx="116">
                  <c:v>95.6</c:v>
                </c:pt>
                <c:pt idx="117">
                  <c:v>95.7</c:v>
                </c:pt>
                <c:pt idx="118">
                  <c:v>94.9</c:v>
                </c:pt>
                <c:pt idx="119">
                  <c:v>93.2</c:v>
                </c:pt>
                <c:pt idx="120">
                  <c:v>91</c:v>
                </c:pt>
                <c:pt idx="121">
                  <c:v>89.3</c:v>
                </c:pt>
                <c:pt idx="122">
                  <c:v>89.4</c:v>
                </c:pt>
                <c:pt idx="123">
                  <c:v>89.8</c:v>
                </c:pt>
                <c:pt idx="124">
                  <c:v>90.2</c:v>
                </c:pt>
                <c:pt idx="125">
                  <c:v>90.9</c:v>
                </c:pt>
                <c:pt idx="126">
                  <c:v>92</c:v>
                </c:pt>
                <c:pt idx="127">
                  <c:v>93.3</c:v>
                </c:pt>
                <c:pt idx="128">
                  <c:v>94</c:v>
                </c:pt>
                <c:pt idx="129">
                  <c:v>94</c:v>
                </c:pt>
                <c:pt idx="130">
                  <c:v>93.3</c:v>
                </c:pt>
                <c:pt idx="131">
                  <c:v>92.5</c:v>
                </c:pt>
                <c:pt idx="132">
                  <c:v>92.3</c:v>
                </c:pt>
                <c:pt idx="133">
                  <c:v>91.9</c:v>
                </c:pt>
                <c:pt idx="134">
                  <c:v>91</c:v>
                </c:pt>
                <c:pt idx="135">
                  <c:v>90.8</c:v>
                </c:pt>
                <c:pt idx="136">
                  <c:v>92.5</c:v>
                </c:pt>
                <c:pt idx="137">
                  <c:v>94.3</c:v>
                </c:pt>
                <c:pt idx="138">
                  <c:v>95.2</c:v>
                </c:pt>
                <c:pt idx="139">
                  <c:v>96.5</c:v>
                </c:pt>
                <c:pt idx="140">
                  <c:v>98.3</c:v>
                </c:pt>
                <c:pt idx="141">
                  <c:v>99.7</c:v>
                </c:pt>
                <c:pt idx="142">
                  <c:v>100.1</c:v>
                </c:pt>
                <c:pt idx="143">
                  <c:v>100</c:v>
                </c:pt>
                <c:pt idx="144">
                  <c:v>99.9</c:v>
                </c:pt>
                <c:pt idx="145">
                  <c:v>99.2</c:v>
                </c:pt>
                <c:pt idx="146">
                  <c:v>97.9</c:v>
                </c:pt>
                <c:pt idx="147">
                  <c:v>96.4</c:v>
                </c:pt>
                <c:pt idx="148">
                  <c:v>95.6</c:v>
                </c:pt>
                <c:pt idx="149">
                  <c:v>94.9</c:v>
                </c:pt>
                <c:pt idx="150">
                  <c:v>94.1</c:v>
                </c:pt>
                <c:pt idx="151">
                  <c:v>93</c:v>
                </c:pt>
                <c:pt idx="152">
                  <c:v>92</c:v>
                </c:pt>
                <c:pt idx="153">
                  <c:v>90.9</c:v>
                </c:pt>
                <c:pt idx="154">
                  <c:v>90.8</c:v>
                </c:pt>
                <c:pt idx="155">
                  <c:v>91.6</c:v>
                </c:pt>
                <c:pt idx="156">
                  <c:v>92.7</c:v>
                </c:pt>
                <c:pt idx="157">
                  <c:v>95.3</c:v>
                </c:pt>
                <c:pt idx="158">
                  <c:v>98.6</c:v>
                </c:pt>
                <c:pt idx="159">
                  <c:v>101.5</c:v>
                </c:pt>
                <c:pt idx="160">
                  <c:v>102.9</c:v>
                </c:pt>
                <c:pt idx="161">
                  <c:v>103.5</c:v>
                </c:pt>
                <c:pt idx="162">
                  <c:v>103.8</c:v>
                </c:pt>
                <c:pt idx="163">
                  <c:v>103.5</c:v>
                </c:pt>
                <c:pt idx="164">
                  <c:v>102</c:v>
                </c:pt>
                <c:pt idx="165">
                  <c:v>99.3</c:v>
                </c:pt>
                <c:pt idx="166">
                  <c:v>98</c:v>
                </c:pt>
                <c:pt idx="167">
                  <c:v>96.4</c:v>
                </c:pt>
                <c:pt idx="168">
                  <c:v>95.1</c:v>
                </c:pt>
                <c:pt idx="169">
                  <c:v>94.3</c:v>
                </c:pt>
                <c:pt idx="170">
                  <c:v>93.8</c:v>
                </c:pt>
                <c:pt idx="171">
                  <c:v>93</c:v>
                </c:pt>
                <c:pt idx="172">
                  <c:v>91.7</c:v>
                </c:pt>
                <c:pt idx="173">
                  <c:v>92</c:v>
                </c:pt>
                <c:pt idx="174">
                  <c:v>91.4</c:v>
                </c:pt>
                <c:pt idx="175">
                  <c:v>90.1</c:v>
                </c:pt>
                <c:pt idx="176">
                  <c:v>89.6</c:v>
                </c:pt>
                <c:pt idx="177">
                  <c:v>90</c:v>
                </c:pt>
                <c:pt idx="178">
                  <c:v>89.4</c:v>
                </c:pt>
                <c:pt idx="179">
                  <c:v>88</c:v>
                </c:pt>
                <c:pt idx="180">
                  <c:v>87.2</c:v>
                </c:pt>
                <c:pt idx="181">
                  <c:v>86.7</c:v>
                </c:pt>
                <c:pt idx="182">
                  <c:v>85.5</c:v>
                </c:pt>
                <c:pt idx="183">
                  <c:v>84.3</c:v>
                </c:pt>
                <c:pt idx="184">
                  <c:v>84.3</c:v>
                </c:pt>
                <c:pt idx="185">
                  <c:v>84.8</c:v>
                </c:pt>
                <c:pt idx="186">
                  <c:v>85.2</c:v>
                </c:pt>
                <c:pt idx="187">
                  <c:v>85.5</c:v>
                </c:pt>
                <c:pt idx="188">
                  <c:v>85.8</c:v>
                </c:pt>
                <c:pt idx="189">
                  <c:v>86</c:v>
                </c:pt>
                <c:pt idx="190">
                  <c:v>87.3</c:v>
                </c:pt>
                <c:pt idx="191">
                  <c:v>87.6</c:v>
                </c:pt>
                <c:pt idx="192">
                  <c:v>87.6</c:v>
                </c:pt>
                <c:pt idx="193">
                  <c:v>87.3</c:v>
                </c:pt>
                <c:pt idx="194">
                  <c:v>87</c:v>
                </c:pt>
                <c:pt idx="195">
                  <c:v>86.8</c:v>
                </c:pt>
                <c:pt idx="196">
                  <c:v>86.6</c:v>
                </c:pt>
                <c:pt idx="197">
                  <c:v>86.2</c:v>
                </c:pt>
                <c:pt idx="198">
                  <c:v>85.5</c:v>
                </c:pt>
                <c:pt idx="199">
                  <c:v>85.2</c:v>
                </c:pt>
                <c:pt idx="200">
                  <c:v>85.7</c:v>
                </c:pt>
                <c:pt idx="201">
                  <c:v>86.9</c:v>
                </c:pt>
                <c:pt idx="202">
                  <c:v>87.4</c:v>
                </c:pt>
                <c:pt idx="203">
                  <c:v>87.7</c:v>
                </c:pt>
                <c:pt idx="204">
                  <c:v>87.5</c:v>
                </c:pt>
                <c:pt idx="205">
                  <c:v>87</c:v>
                </c:pt>
                <c:pt idx="206">
                  <c:v>86.2</c:v>
                </c:pt>
                <c:pt idx="207">
                  <c:v>85.4</c:v>
                </c:pt>
                <c:pt idx="208">
                  <c:v>85.1</c:v>
                </c:pt>
                <c:pt idx="209">
                  <c:v>84.9</c:v>
                </c:pt>
                <c:pt idx="210">
                  <c:v>84.4</c:v>
                </c:pt>
                <c:pt idx="211">
                  <c:v>84.6</c:v>
                </c:pt>
                <c:pt idx="212">
                  <c:v>85.8</c:v>
                </c:pt>
                <c:pt idx="213">
                  <c:v>86.1</c:v>
                </c:pt>
                <c:pt idx="214">
                  <c:v>87.2</c:v>
                </c:pt>
                <c:pt idx="215">
                  <c:v>86.8</c:v>
                </c:pt>
                <c:pt idx="216">
                  <c:v>85.6</c:v>
                </c:pt>
                <c:pt idx="217">
                  <c:v>84.4</c:v>
                </c:pt>
                <c:pt idx="218">
                  <c:v>84.3</c:v>
                </c:pt>
                <c:pt idx="219">
                  <c:v>84.7</c:v>
                </c:pt>
                <c:pt idx="220">
                  <c:v>84.3</c:v>
                </c:pt>
                <c:pt idx="221">
                  <c:v>85.2</c:v>
                </c:pt>
                <c:pt idx="222">
                  <c:v>85.5</c:v>
                </c:pt>
                <c:pt idx="223">
                  <c:v>84</c:v>
                </c:pt>
                <c:pt idx="224">
                  <c:v>84.1</c:v>
                </c:pt>
                <c:pt idx="225">
                  <c:v>83.6</c:v>
                </c:pt>
                <c:pt idx="226">
                  <c:v>83</c:v>
                </c:pt>
                <c:pt idx="227">
                  <c:v>81.099999999999994</c:v>
                </c:pt>
                <c:pt idx="228">
                  <c:v>77.599999999999994</c:v>
                </c:pt>
                <c:pt idx="229">
                  <c:v>78.2</c:v>
                </c:pt>
                <c:pt idx="230">
                  <c:v>79.099999999999994</c:v>
                </c:pt>
                <c:pt idx="231">
                  <c:v>80.5</c:v>
                </c:pt>
                <c:pt idx="232">
                  <c:v>81.7</c:v>
                </c:pt>
                <c:pt idx="233">
                  <c:v>82.6</c:v>
                </c:pt>
                <c:pt idx="234">
                  <c:v>82.6</c:v>
                </c:pt>
                <c:pt idx="235">
                  <c:v>83.3</c:v>
                </c:pt>
                <c:pt idx="236">
                  <c:v>83.2</c:v>
                </c:pt>
                <c:pt idx="237">
                  <c:v>82</c:v>
                </c:pt>
                <c:pt idx="238">
                  <c:v>79.2</c:v>
                </c:pt>
                <c:pt idx="239">
                  <c:v>79.7</c:v>
                </c:pt>
                <c:pt idx="240">
                  <c:v>79.900000000000006</c:v>
                </c:pt>
                <c:pt idx="241">
                  <c:v>80.400000000000006</c:v>
                </c:pt>
                <c:pt idx="242">
                  <c:v>81.7</c:v>
                </c:pt>
                <c:pt idx="243">
                  <c:v>82.8</c:v>
                </c:pt>
                <c:pt idx="244">
                  <c:v>83.3</c:v>
                </c:pt>
                <c:pt idx="245">
                  <c:v>83.5</c:v>
                </c:pt>
                <c:pt idx="246">
                  <c:v>82.7</c:v>
                </c:pt>
                <c:pt idx="247">
                  <c:v>83.1</c:v>
                </c:pt>
                <c:pt idx="248">
                  <c:v>83</c:v>
                </c:pt>
                <c:pt idx="249">
                  <c:v>81.8</c:v>
                </c:pt>
                <c:pt idx="250">
                  <c:v>80.099999999999994</c:v>
                </c:pt>
                <c:pt idx="251">
                  <c:v>79.5</c:v>
                </c:pt>
                <c:pt idx="252">
                  <c:v>79.7</c:v>
                </c:pt>
                <c:pt idx="253">
                  <c:v>79</c:v>
                </c:pt>
                <c:pt idx="254">
                  <c:v>77.400000000000006</c:v>
                </c:pt>
                <c:pt idx="255">
                  <c:v>78.7</c:v>
                </c:pt>
                <c:pt idx="256">
                  <c:v>80.400000000000006</c:v>
                </c:pt>
                <c:pt idx="257">
                  <c:v>81.5</c:v>
                </c:pt>
                <c:pt idx="258">
                  <c:v>82.1</c:v>
                </c:pt>
                <c:pt idx="259">
                  <c:v>83.3</c:v>
                </c:pt>
                <c:pt idx="260">
                  <c:v>83.2</c:v>
                </c:pt>
                <c:pt idx="261">
                  <c:v>82.4</c:v>
                </c:pt>
                <c:pt idx="262">
                  <c:v>82.2</c:v>
                </c:pt>
                <c:pt idx="263">
                  <c:v>84.6</c:v>
                </c:pt>
                <c:pt idx="264">
                  <c:v>85.7</c:v>
                </c:pt>
                <c:pt idx="265">
                  <c:v>85.5</c:v>
                </c:pt>
                <c:pt idx="266">
                  <c:v>84.5</c:v>
                </c:pt>
                <c:pt idx="267">
                  <c:v>84.4</c:v>
                </c:pt>
                <c:pt idx="268">
                  <c:v>83.6</c:v>
                </c:pt>
                <c:pt idx="269">
                  <c:v>82.4</c:v>
                </c:pt>
                <c:pt idx="270">
                  <c:v>82.9</c:v>
                </c:pt>
                <c:pt idx="271">
                  <c:v>82.7</c:v>
                </c:pt>
                <c:pt idx="272">
                  <c:v>81.400000000000006</c:v>
                </c:pt>
                <c:pt idx="273">
                  <c:v>79.8</c:v>
                </c:pt>
                <c:pt idx="274">
                  <c:v>78.099999999999994</c:v>
                </c:pt>
                <c:pt idx="275">
                  <c:v>77</c:v>
                </c:pt>
                <c:pt idx="276">
                  <c:v>77.3</c:v>
                </c:pt>
                <c:pt idx="277">
                  <c:v>78.3</c:v>
                </c:pt>
                <c:pt idx="278">
                  <c:v>78.599999999999994</c:v>
                </c:pt>
                <c:pt idx="279">
                  <c:v>78.7</c:v>
                </c:pt>
                <c:pt idx="280">
                  <c:v>78.599999999999994</c:v>
                </c:pt>
                <c:pt idx="281">
                  <c:v>78.599999999999994</c:v>
                </c:pt>
                <c:pt idx="282">
                  <c:v>78.099999999999994</c:v>
                </c:pt>
                <c:pt idx="283">
                  <c:v>77.7</c:v>
                </c:pt>
                <c:pt idx="284">
                  <c:v>77.599999999999994</c:v>
                </c:pt>
                <c:pt idx="285">
                  <c:v>77.2</c:v>
                </c:pt>
                <c:pt idx="286">
                  <c:v>76.3</c:v>
                </c:pt>
                <c:pt idx="287">
                  <c:v>75.400000000000006</c:v>
                </c:pt>
                <c:pt idx="288">
                  <c:v>74.7</c:v>
                </c:pt>
                <c:pt idx="289">
                  <c:v>74.2</c:v>
                </c:pt>
                <c:pt idx="290">
                  <c:v>74.5</c:v>
                </c:pt>
                <c:pt idx="291">
                  <c:v>76</c:v>
                </c:pt>
                <c:pt idx="292">
                  <c:v>77.599999999999994</c:v>
                </c:pt>
                <c:pt idx="293">
                  <c:v>77.900000000000006</c:v>
                </c:pt>
                <c:pt idx="294">
                  <c:v>77.900000000000006</c:v>
                </c:pt>
                <c:pt idx="295">
                  <c:v>77.7</c:v>
                </c:pt>
                <c:pt idx="296">
                  <c:v>77.3</c:v>
                </c:pt>
                <c:pt idx="297">
                  <c:v>77.2</c:v>
                </c:pt>
                <c:pt idx="298">
                  <c:v>76.7</c:v>
                </c:pt>
                <c:pt idx="299">
                  <c:v>75.599999999999994</c:v>
                </c:pt>
                <c:pt idx="300">
                  <c:v>75.8</c:v>
                </c:pt>
                <c:pt idx="301">
                  <c:v>76.599999999999994</c:v>
                </c:pt>
                <c:pt idx="302">
                  <c:v>77.3</c:v>
                </c:pt>
                <c:pt idx="303">
                  <c:v>77.8</c:v>
                </c:pt>
                <c:pt idx="304">
                  <c:v>77.599999999999994</c:v>
                </c:pt>
                <c:pt idx="305">
                  <c:v>76.3</c:v>
                </c:pt>
                <c:pt idx="306">
                  <c:v>75.599999999999994</c:v>
                </c:pt>
                <c:pt idx="307">
                  <c:v>74.599999999999994</c:v>
                </c:pt>
                <c:pt idx="308">
                  <c:v>75.400000000000006</c:v>
                </c:pt>
                <c:pt idx="309">
                  <c:v>78.099999999999994</c:v>
                </c:pt>
                <c:pt idx="310">
                  <c:v>79.900000000000006</c:v>
                </c:pt>
                <c:pt idx="311">
                  <c:v>82</c:v>
                </c:pt>
                <c:pt idx="312">
                  <c:v>82.9</c:v>
                </c:pt>
                <c:pt idx="313">
                  <c:v>82.7</c:v>
                </c:pt>
                <c:pt idx="314">
                  <c:v>82.2</c:v>
                </c:pt>
                <c:pt idx="315">
                  <c:v>81.3</c:v>
                </c:pt>
                <c:pt idx="316">
                  <c:v>79.3</c:v>
                </c:pt>
                <c:pt idx="317">
                  <c:v>77</c:v>
                </c:pt>
                <c:pt idx="318">
                  <c:v>75.7</c:v>
                </c:pt>
                <c:pt idx="319">
                  <c:v>75.3</c:v>
                </c:pt>
                <c:pt idx="320">
                  <c:v>75.900000000000006</c:v>
                </c:pt>
                <c:pt idx="321">
                  <c:v>75.900000000000006</c:v>
                </c:pt>
                <c:pt idx="322">
                  <c:v>75.7</c:v>
                </c:pt>
                <c:pt idx="323">
                  <c:v>74.7</c:v>
                </c:pt>
                <c:pt idx="324">
                  <c:v>73.599999999999994</c:v>
                </c:pt>
                <c:pt idx="325">
                  <c:v>72.400000000000006</c:v>
                </c:pt>
                <c:pt idx="326">
                  <c:v>73.5</c:v>
                </c:pt>
                <c:pt idx="327">
                  <c:v>74.3</c:v>
                </c:pt>
                <c:pt idx="328">
                  <c:v>75.5</c:v>
                </c:pt>
                <c:pt idx="329">
                  <c:v>76.7</c:v>
                </c:pt>
                <c:pt idx="330">
                  <c:v>78.099999999999994</c:v>
                </c:pt>
                <c:pt idx="331">
                  <c:v>79.400000000000006</c:v>
                </c:pt>
                <c:pt idx="332">
                  <c:v>81.099999999999994</c:v>
                </c:pt>
                <c:pt idx="333">
                  <c:v>82.8</c:v>
                </c:pt>
                <c:pt idx="334">
                  <c:v>85</c:v>
                </c:pt>
                <c:pt idx="335">
                  <c:v>87.2</c:v>
                </c:pt>
                <c:pt idx="336">
                  <c:v>88.7</c:v>
                </c:pt>
                <c:pt idx="337">
                  <c:v>89.6</c:v>
                </c:pt>
                <c:pt idx="338">
                  <c:v>89.7</c:v>
                </c:pt>
                <c:pt idx="339">
                  <c:v>89.3</c:v>
                </c:pt>
                <c:pt idx="340">
                  <c:v>88.1</c:v>
                </c:pt>
                <c:pt idx="341">
                  <c:v>86.4</c:v>
                </c:pt>
                <c:pt idx="342">
                  <c:v>84.4</c:v>
                </c:pt>
                <c:pt idx="343">
                  <c:v>82.4</c:v>
                </c:pt>
                <c:pt idx="344">
                  <c:v>80.400000000000006</c:v>
                </c:pt>
                <c:pt idx="345">
                  <c:v>79.2</c:v>
                </c:pt>
                <c:pt idx="346">
                  <c:v>79.5</c:v>
                </c:pt>
                <c:pt idx="347">
                  <c:v>81</c:v>
                </c:pt>
                <c:pt idx="348">
                  <c:v>82.6</c:v>
                </c:pt>
                <c:pt idx="349">
                  <c:v>83.7</c:v>
                </c:pt>
                <c:pt idx="350">
                  <c:v>83.6</c:v>
                </c:pt>
                <c:pt idx="351">
                  <c:v>82.9</c:v>
                </c:pt>
                <c:pt idx="352">
                  <c:v>83.1</c:v>
                </c:pt>
                <c:pt idx="353">
                  <c:v>84.4</c:v>
                </c:pt>
                <c:pt idx="354">
                  <c:v>87</c:v>
                </c:pt>
                <c:pt idx="355">
                  <c:v>89.8</c:v>
                </c:pt>
                <c:pt idx="356">
                  <c:v>91.4</c:v>
                </c:pt>
                <c:pt idx="357">
                  <c:v>91.6</c:v>
                </c:pt>
                <c:pt idx="358">
                  <c:v>90.1</c:v>
                </c:pt>
                <c:pt idx="359">
                  <c:v>87.8</c:v>
                </c:pt>
                <c:pt idx="360">
                  <c:v>85.4</c:v>
                </c:pt>
                <c:pt idx="361">
                  <c:v>83.2</c:v>
                </c:pt>
                <c:pt idx="362">
                  <c:v>81.2</c:v>
                </c:pt>
                <c:pt idx="363">
                  <c:v>79.900000000000006</c:v>
                </c:pt>
                <c:pt idx="364">
                  <c:v>79.5</c:v>
                </c:pt>
                <c:pt idx="365">
                  <c:v>80</c:v>
                </c:pt>
                <c:pt idx="366">
                  <c:v>80.8</c:v>
                </c:pt>
                <c:pt idx="367">
                  <c:v>81.7</c:v>
                </c:pt>
                <c:pt idx="368">
                  <c:v>82</c:v>
                </c:pt>
                <c:pt idx="369">
                  <c:v>81.900000000000006</c:v>
                </c:pt>
                <c:pt idx="370">
                  <c:v>82.2</c:v>
                </c:pt>
                <c:pt idx="371">
                  <c:v>82.4</c:v>
                </c:pt>
                <c:pt idx="372">
                  <c:v>82.1</c:v>
                </c:pt>
                <c:pt idx="373">
                  <c:v>81.2</c:v>
                </c:pt>
                <c:pt idx="374">
                  <c:v>78.2</c:v>
                </c:pt>
                <c:pt idx="375">
                  <c:v>75.099999999999994</c:v>
                </c:pt>
                <c:pt idx="376">
                  <c:v>74.7</c:v>
                </c:pt>
                <c:pt idx="377">
                  <c:v>75</c:v>
                </c:pt>
                <c:pt idx="378">
                  <c:v>75.2</c:v>
                </c:pt>
                <c:pt idx="379">
                  <c:v>74.599999999999994</c:v>
                </c:pt>
                <c:pt idx="380">
                  <c:v>73.7</c:v>
                </c:pt>
                <c:pt idx="381">
                  <c:v>71.8</c:v>
                </c:pt>
                <c:pt idx="382">
                  <c:v>70.8</c:v>
                </c:pt>
                <c:pt idx="383">
                  <c:v>69.2</c:v>
                </c:pt>
                <c:pt idx="384">
                  <c:v>69.3</c:v>
                </c:pt>
                <c:pt idx="385">
                  <c:v>69.599999999999994</c:v>
                </c:pt>
                <c:pt idx="386">
                  <c:v>70.2</c:v>
                </c:pt>
                <c:pt idx="387">
                  <c:v>70.2</c:v>
                </c:pt>
                <c:pt idx="388">
                  <c:v>69.8</c:v>
                </c:pt>
                <c:pt idx="389">
                  <c:v>69.599999999999994</c:v>
                </c:pt>
                <c:pt idx="390">
                  <c:v>70.5</c:v>
                </c:pt>
                <c:pt idx="391">
                  <c:v>72.400000000000006</c:v>
                </c:pt>
                <c:pt idx="392">
                  <c:v>75.099999999999994</c:v>
                </c:pt>
                <c:pt idx="393">
                  <c:v>77.5</c:v>
                </c:pt>
                <c:pt idx="394">
                  <c:v>78</c:v>
                </c:pt>
                <c:pt idx="395">
                  <c:v>76.900000000000006</c:v>
                </c:pt>
                <c:pt idx="396">
                  <c:v>75</c:v>
                </c:pt>
                <c:pt idx="397">
                  <c:v>72.8</c:v>
                </c:pt>
                <c:pt idx="398">
                  <c:v>71.099999999999994</c:v>
                </c:pt>
                <c:pt idx="399">
                  <c:v>70.2</c:v>
                </c:pt>
                <c:pt idx="400">
                  <c:v>70.400000000000006</c:v>
                </c:pt>
                <c:pt idx="401">
                  <c:v>71.400000000000006</c:v>
                </c:pt>
                <c:pt idx="402">
                  <c:v>72.2</c:v>
                </c:pt>
                <c:pt idx="403">
                  <c:v>72.8</c:v>
                </c:pt>
                <c:pt idx="404">
                  <c:v>73.5</c:v>
                </c:pt>
                <c:pt idx="405">
                  <c:v>74.3</c:v>
                </c:pt>
                <c:pt idx="406">
                  <c:v>75.400000000000006</c:v>
                </c:pt>
                <c:pt idx="407">
                  <c:v>76.900000000000006</c:v>
                </c:pt>
                <c:pt idx="408">
                  <c:v>78.599999999999994</c:v>
                </c:pt>
                <c:pt idx="409">
                  <c:v>80.400000000000006</c:v>
                </c:pt>
                <c:pt idx="410">
                  <c:v>81.599999999999994</c:v>
                </c:pt>
                <c:pt idx="411">
                  <c:v>82.6</c:v>
                </c:pt>
                <c:pt idx="412">
                  <c:v>83.7</c:v>
                </c:pt>
                <c:pt idx="413">
                  <c:v>84.6</c:v>
                </c:pt>
                <c:pt idx="414">
                  <c:v>85.2</c:v>
                </c:pt>
                <c:pt idx="415">
                  <c:v>85.1</c:v>
                </c:pt>
                <c:pt idx="416">
                  <c:v>84.4</c:v>
                </c:pt>
                <c:pt idx="417">
                  <c:v>83.6</c:v>
                </c:pt>
                <c:pt idx="418">
                  <c:v>83.3</c:v>
                </c:pt>
                <c:pt idx="419">
                  <c:v>83.8</c:v>
                </c:pt>
                <c:pt idx="420">
                  <c:v>83.4</c:v>
                </c:pt>
                <c:pt idx="421">
                  <c:v>82.5</c:v>
                </c:pt>
                <c:pt idx="422">
                  <c:v>83.5</c:v>
                </c:pt>
                <c:pt idx="423">
                  <c:v>83.1</c:v>
                </c:pt>
                <c:pt idx="424">
                  <c:v>80.900000000000006</c:v>
                </c:pt>
                <c:pt idx="425">
                  <c:v>77.900000000000006</c:v>
                </c:pt>
                <c:pt idx="426">
                  <c:v>75.7</c:v>
                </c:pt>
                <c:pt idx="427">
                  <c:v>75</c:v>
                </c:pt>
                <c:pt idx="428">
                  <c:v>74.400000000000006</c:v>
                </c:pt>
                <c:pt idx="429">
                  <c:v>72.3</c:v>
                </c:pt>
                <c:pt idx="430">
                  <c:v>70.7</c:v>
                </c:pt>
                <c:pt idx="431">
                  <c:v>70.8</c:v>
                </c:pt>
                <c:pt idx="432">
                  <c:v>70.7</c:v>
                </c:pt>
                <c:pt idx="433">
                  <c:v>69.7</c:v>
                </c:pt>
                <c:pt idx="434">
                  <c:v>68.7</c:v>
                </c:pt>
                <c:pt idx="435">
                  <c:v>67.900000000000006</c:v>
                </c:pt>
                <c:pt idx="436">
                  <c:v>67.8</c:v>
                </c:pt>
                <c:pt idx="437">
                  <c:v>67.599999999999994</c:v>
                </c:pt>
                <c:pt idx="438">
                  <c:v>68</c:v>
                </c:pt>
                <c:pt idx="439">
                  <c:v>68.5</c:v>
                </c:pt>
                <c:pt idx="440">
                  <c:v>69.900000000000006</c:v>
                </c:pt>
                <c:pt idx="441">
                  <c:v>71.900000000000006</c:v>
                </c:pt>
                <c:pt idx="442">
                  <c:v>72.7</c:v>
                </c:pt>
                <c:pt idx="443">
                  <c:v>73.099999999999994</c:v>
                </c:pt>
                <c:pt idx="444">
                  <c:v>73.3</c:v>
                </c:pt>
                <c:pt idx="445">
                  <c:v>73.3</c:v>
                </c:pt>
                <c:pt idx="446">
                  <c:v>74</c:v>
                </c:pt>
                <c:pt idx="447">
                  <c:v>73.900000000000006</c:v>
                </c:pt>
                <c:pt idx="448">
                  <c:v>74</c:v>
                </c:pt>
                <c:pt idx="449">
                  <c:v>74.3</c:v>
                </c:pt>
                <c:pt idx="450">
                  <c:v>73.400000000000006</c:v>
                </c:pt>
                <c:pt idx="451">
                  <c:v>73.3</c:v>
                </c:pt>
                <c:pt idx="452">
                  <c:v>71.599999999999994</c:v>
                </c:pt>
                <c:pt idx="453">
                  <c:v>70.8</c:v>
                </c:pt>
                <c:pt idx="454">
                  <c:v>70.3</c:v>
                </c:pt>
                <c:pt idx="455">
                  <c:v>69.8</c:v>
                </c:pt>
                <c:pt idx="456">
                  <c:v>67.900000000000006</c:v>
                </c:pt>
                <c:pt idx="457">
                  <c:v>67.7</c:v>
                </c:pt>
                <c:pt idx="458">
                  <c:v>69</c:v>
                </c:pt>
                <c:pt idx="459">
                  <c:v>71.3</c:v>
                </c:pt>
                <c:pt idx="460">
                  <c:v>72.599999999999994</c:v>
                </c:pt>
                <c:pt idx="461">
                  <c:v>72.8</c:v>
                </c:pt>
                <c:pt idx="462">
                  <c:v>74.3</c:v>
                </c:pt>
                <c:pt idx="463">
                  <c:v>73.5</c:v>
                </c:pt>
                <c:pt idx="464">
                  <c:v>72.099999999999994</c:v>
                </c:pt>
                <c:pt idx="465">
                  <c:v>70.599999999999994</c:v>
                </c:pt>
                <c:pt idx="466">
                  <c:v>70.099999999999994</c:v>
                </c:pt>
                <c:pt idx="467">
                  <c:v>69.7</c:v>
                </c:pt>
                <c:pt idx="468">
                  <c:v>70.099999999999994</c:v>
                </c:pt>
                <c:pt idx="469">
                  <c:v>71.2</c:v>
                </c:pt>
                <c:pt idx="470">
                  <c:v>73.2</c:v>
                </c:pt>
                <c:pt idx="471">
                  <c:v>74.599999999999994</c:v>
                </c:pt>
                <c:pt idx="472">
                  <c:v>76.2</c:v>
                </c:pt>
                <c:pt idx="473">
                  <c:v>80.5</c:v>
                </c:pt>
                <c:pt idx="474">
                  <c:v>84.6</c:v>
                </c:pt>
                <c:pt idx="475">
                  <c:v>87.3</c:v>
                </c:pt>
                <c:pt idx="476">
                  <c:v>88.7</c:v>
                </c:pt>
                <c:pt idx="477">
                  <c:v>89.3</c:v>
                </c:pt>
                <c:pt idx="478">
                  <c:v>87.9</c:v>
                </c:pt>
                <c:pt idx="479">
                  <c:v>86.4</c:v>
                </c:pt>
                <c:pt idx="480">
                  <c:v>84.6</c:v>
                </c:pt>
                <c:pt idx="481">
                  <c:v>83</c:v>
                </c:pt>
                <c:pt idx="482">
                  <c:v>82.2</c:v>
                </c:pt>
                <c:pt idx="483">
                  <c:v>80.599999999999994</c:v>
                </c:pt>
                <c:pt idx="484">
                  <c:v>79</c:v>
                </c:pt>
                <c:pt idx="485">
                  <c:v>76.900000000000006</c:v>
                </c:pt>
                <c:pt idx="486">
                  <c:v>77</c:v>
                </c:pt>
                <c:pt idx="487">
                  <c:v>76</c:v>
                </c:pt>
                <c:pt idx="488">
                  <c:v>75.2</c:v>
                </c:pt>
                <c:pt idx="489">
                  <c:v>73.099999999999994</c:v>
                </c:pt>
                <c:pt idx="490">
                  <c:v>71.099999999999994</c:v>
                </c:pt>
                <c:pt idx="491">
                  <c:v>69.8</c:v>
                </c:pt>
                <c:pt idx="492">
                  <c:v>69.900000000000006</c:v>
                </c:pt>
                <c:pt idx="493">
                  <c:v>71.900000000000006</c:v>
                </c:pt>
                <c:pt idx="494">
                  <c:v>73</c:v>
                </c:pt>
                <c:pt idx="495">
                  <c:v>74</c:v>
                </c:pt>
                <c:pt idx="496">
                  <c:v>76</c:v>
                </c:pt>
                <c:pt idx="497">
                  <c:v>78.7</c:v>
                </c:pt>
                <c:pt idx="498">
                  <c:v>79</c:v>
                </c:pt>
                <c:pt idx="499">
                  <c:v>79</c:v>
                </c:pt>
                <c:pt idx="500">
                  <c:v>78.5</c:v>
                </c:pt>
                <c:pt idx="501">
                  <c:v>81.5</c:v>
                </c:pt>
                <c:pt idx="502">
                  <c:v>83.2</c:v>
                </c:pt>
                <c:pt idx="503">
                  <c:v>84.1</c:v>
                </c:pt>
                <c:pt idx="504">
                  <c:v>84.5</c:v>
                </c:pt>
                <c:pt idx="505">
                  <c:v>83.4</c:v>
                </c:pt>
                <c:pt idx="506">
                  <c:v>81.3</c:v>
                </c:pt>
                <c:pt idx="507">
                  <c:v>78.2</c:v>
                </c:pt>
                <c:pt idx="508">
                  <c:v>77</c:v>
                </c:pt>
                <c:pt idx="509">
                  <c:v>75.599999999999994</c:v>
                </c:pt>
                <c:pt idx="510">
                  <c:v>74.7</c:v>
                </c:pt>
                <c:pt idx="511">
                  <c:v>73.7</c:v>
                </c:pt>
                <c:pt idx="512">
                  <c:v>73.5</c:v>
                </c:pt>
                <c:pt idx="513">
                  <c:v>72.3</c:v>
                </c:pt>
                <c:pt idx="514">
                  <c:v>70.3</c:v>
                </c:pt>
                <c:pt idx="515">
                  <c:v>68.2</c:v>
                </c:pt>
                <c:pt idx="516">
                  <c:v>66.099999999999994</c:v>
                </c:pt>
                <c:pt idx="517">
                  <c:v>66</c:v>
                </c:pt>
                <c:pt idx="518">
                  <c:v>65.2</c:v>
                </c:pt>
                <c:pt idx="519">
                  <c:v>64.3</c:v>
                </c:pt>
                <c:pt idx="520">
                  <c:v>64.599999999999994</c:v>
                </c:pt>
                <c:pt idx="521">
                  <c:v>62.6</c:v>
                </c:pt>
                <c:pt idx="522">
                  <c:v>60.7</c:v>
                </c:pt>
                <c:pt idx="523">
                  <c:v>61.1</c:v>
                </c:pt>
                <c:pt idx="524">
                  <c:v>62.7</c:v>
                </c:pt>
                <c:pt idx="525">
                  <c:v>65.900000000000006</c:v>
                </c:pt>
                <c:pt idx="526">
                  <c:v>69.2</c:v>
                </c:pt>
                <c:pt idx="527">
                  <c:v>71.8</c:v>
                </c:pt>
                <c:pt idx="528">
                  <c:v>74.5</c:v>
                </c:pt>
                <c:pt idx="529">
                  <c:v>75.8</c:v>
                </c:pt>
                <c:pt idx="530">
                  <c:v>76.900000000000006</c:v>
                </c:pt>
                <c:pt idx="531">
                  <c:v>78.400000000000006</c:v>
                </c:pt>
                <c:pt idx="532">
                  <c:v>78.599999999999994</c:v>
                </c:pt>
                <c:pt idx="533">
                  <c:v>79.7</c:v>
                </c:pt>
                <c:pt idx="534">
                  <c:v>80.599999999999994</c:v>
                </c:pt>
                <c:pt idx="535">
                  <c:v>81.7</c:v>
                </c:pt>
                <c:pt idx="536">
                  <c:v>81.7</c:v>
                </c:pt>
                <c:pt idx="537">
                  <c:v>81.3</c:v>
                </c:pt>
                <c:pt idx="538">
                  <c:v>81.2</c:v>
                </c:pt>
                <c:pt idx="539">
                  <c:v>81.400000000000006</c:v>
                </c:pt>
                <c:pt idx="540">
                  <c:v>80.3</c:v>
                </c:pt>
                <c:pt idx="541">
                  <c:v>79.5</c:v>
                </c:pt>
                <c:pt idx="542">
                  <c:v>77.8</c:v>
                </c:pt>
                <c:pt idx="543">
                  <c:v>78</c:v>
                </c:pt>
                <c:pt idx="544">
                  <c:v>77.8</c:v>
                </c:pt>
                <c:pt idx="545">
                  <c:v>77.099999999999994</c:v>
                </c:pt>
                <c:pt idx="546">
                  <c:v>74.8</c:v>
                </c:pt>
                <c:pt idx="547">
                  <c:v>74.7</c:v>
                </c:pt>
                <c:pt idx="548">
                  <c:v>78.3</c:v>
                </c:pt>
                <c:pt idx="549">
                  <c:v>77.5</c:v>
                </c:pt>
                <c:pt idx="550">
                  <c:v>76.099999999999994</c:v>
                </c:pt>
                <c:pt idx="551">
                  <c:v>74.8</c:v>
                </c:pt>
                <c:pt idx="552">
                  <c:v>72.8</c:v>
                </c:pt>
                <c:pt idx="553">
                  <c:v>70.7</c:v>
                </c:pt>
                <c:pt idx="554">
                  <c:v>69.2</c:v>
                </c:pt>
                <c:pt idx="555">
                  <c:v>68.3</c:v>
                </c:pt>
                <c:pt idx="556">
                  <c:v>68.599999999999994</c:v>
                </c:pt>
                <c:pt idx="557">
                  <c:v>66.3</c:v>
                </c:pt>
                <c:pt idx="558">
                  <c:v>63.8</c:v>
                </c:pt>
                <c:pt idx="559">
                  <c:v>62</c:v>
                </c:pt>
                <c:pt idx="560">
                  <c:v>60.6</c:v>
                </c:pt>
                <c:pt idx="561">
                  <c:v>60.5</c:v>
                </c:pt>
                <c:pt idx="562">
                  <c:v>61.3</c:v>
                </c:pt>
                <c:pt idx="563">
                  <c:v>61.8</c:v>
                </c:pt>
                <c:pt idx="564">
                  <c:v>61.8</c:v>
                </c:pt>
                <c:pt idx="565">
                  <c:v>61.9</c:v>
                </c:pt>
                <c:pt idx="566">
                  <c:v>62.1</c:v>
                </c:pt>
                <c:pt idx="567">
                  <c:v>62.3</c:v>
                </c:pt>
                <c:pt idx="568">
                  <c:v>60.6</c:v>
                </c:pt>
                <c:pt idx="569">
                  <c:v>58</c:v>
                </c:pt>
                <c:pt idx="570">
                  <c:v>55.8</c:v>
                </c:pt>
                <c:pt idx="571">
                  <c:v>54.2</c:v>
                </c:pt>
                <c:pt idx="572">
                  <c:v>54</c:v>
                </c:pt>
                <c:pt idx="573">
                  <c:v>54.4</c:v>
                </c:pt>
                <c:pt idx="574">
                  <c:v>54.4</c:v>
                </c:pt>
                <c:pt idx="575">
                  <c:v>54.3</c:v>
                </c:pt>
                <c:pt idx="576">
                  <c:v>54.8</c:v>
                </c:pt>
                <c:pt idx="577">
                  <c:v>55.1</c:v>
                </c:pt>
                <c:pt idx="578">
                  <c:v>54.7</c:v>
                </c:pt>
                <c:pt idx="579">
                  <c:v>54.6</c:v>
                </c:pt>
                <c:pt idx="580">
                  <c:v>55.7</c:v>
                </c:pt>
                <c:pt idx="581">
                  <c:v>57.3</c:v>
                </c:pt>
                <c:pt idx="582">
                  <c:v>59</c:v>
                </c:pt>
                <c:pt idx="583">
                  <c:v>59.8</c:v>
                </c:pt>
                <c:pt idx="584">
                  <c:v>60.9</c:v>
                </c:pt>
                <c:pt idx="585">
                  <c:v>61.6</c:v>
                </c:pt>
                <c:pt idx="586">
                  <c:v>60.3</c:v>
                </c:pt>
                <c:pt idx="587">
                  <c:v>58.2</c:v>
                </c:pt>
                <c:pt idx="588">
                  <c:v>56.5</c:v>
                </c:pt>
                <c:pt idx="589">
                  <c:v>55.1</c:v>
                </c:pt>
                <c:pt idx="590">
                  <c:v>54.4</c:v>
                </c:pt>
                <c:pt idx="591">
                  <c:v>53.7</c:v>
                </c:pt>
                <c:pt idx="592">
                  <c:v>52.8</c:v>
                </c:pt>
                <c:pt idx="593">
                  <c:v>52.3</c:v>
                </c:pt>
                <c:pt idx="594">
                  <c:v>51.9</c:v>
                </c:pt>
                <c:pt idx="595">
                  <c:v>53.7</c:v>
                </c:pt>
                <c:pt idx="596">
                  <c:v>55.3</c:v>
                </c:pt>
                <c:pt idx="597">
                  <c:v>56.1</c:v>
                </c:pt>
                <c:pt idx="598">
                  <c:v>56.1</c:v>
                </c:pt>
                <c:pt idx="599">
                  <c:v>56.8</c:v>
                </c:pt>
                <c:pt idx="600">
                  <c:v>56.6</c:v>
                </c:pt>
                <c:pt idx="601">
                  <c:v>56.2</c:v>
                </c:pt>
                <c:pt idx="602">
                  <c:v>55</c:v>
                </c:pt>
                <c:pt idx="603">
                  <c:v>53.7</c:v>
                </c:pt>
                <c:pt idx="604">
                  <c:v>52.7</c:v>
                </c:pt>
                <c:pt idx="605">
                  <c:v>51.6</c:v>
                </c:pt>
                <c:pt idx="606">
                  <c:v>51.1</c:v>
                </c:pt>
                <c:pt idx="607">
                  <c:v>50.4</c:v>
                </c:pt>
                <c:pt idx="608">
                  <c:v>49.8</c:v>
                </c:pt>
                <c:pt idx="609">
                  <c:v>49.5</c:v>
                </c:pt>
                <c:pt idx="610">
                  <c:v>48.8</c:v>
                </c:pt>
                <c:pt idx="611">
                  <c:v>47.6</c:v>
                </c:pt>
                <c:pt idx="612">
                  <c:v>47.5</c:v>
                </c:pt>
                <c:pt idx="613">
                  <c:v>47</c:v>
                </c:pt>
                <c:pt idx="614">
                  <c:v>47</c:v>
                </c:pt>
                <c:pt idx="615">
                  <c:v>47.4</c:v>
                </c:pt>
                <c:pt idx="616">
                  <c:v>48.6</c:v>
                </c:pt>
                <c:pt idx="617">
                  <c:v>50.2</c:v>
                </c:pt>
                <c:pt idx="618">
                  <c:v>51.3</c:v>
                </c:pt>
                <c:pt idx="619">
                  <c:v>52.7</c:v>
                </c:pt>
                <c:pt idx="620">
                  <c:v>54.3</c:v>
                </c:pt>
                <c:pt idx="621">
                  <c:v>55.4</c:v>
                </c:pt>
                <c:pt idx="622">
                  <c:v>57</c:v>
                </c:pt>
                <c:pt idx="623">
                  <c:v>59.1</c:v>
                </c:pt>
                <c:pt idx="624">
                  <c:v>60.1</c:v>
                </c:pt>
                <c:pt idx="625">
                  <c:v>62.9</c:v>
                </c:pt>
                <c:pt idx="626">
                  <c:v>64.7</c:v>
                </c:pt>
                <c:pt idx="627">
                  <c:v>64.900000000000006</c:v>
                </c:pt>
                <c:pt idx="628">
                  <c:v>65.8</c:v>
                </c:pt>
                <c:pt idx="629">
                  <c:v>67.599999999999994</c:v>
                </c:pt>
                <c:pt idx="630">
                  <c:v>67.599999999999994</c:v>
                </c:pt>
                <c:pt idx="631">
                  <c:v>67.599999999999994</c:v>
                </c:pt>
                <c:pt idx="632">
                  <c:v>66.599999999999994</c:v>
                </c:pt>
                <c:pt idx="633">
                  <c:v>67.5</c:v>
                </c:pt>
                <c:pt idx="634">
                  <c:v>69.7</c:v>
                </c:pt>
                <c:pt idx="635">
                  <c:v>70.3</c:v>
                </c:pt>
                <c:pt idx="636">
                  <c:v>68.400000000000006</c:v>
                </c:pt>
                <c:pt idx="637">
                  <c:v>65.3</c:v>
                </c:pt>
                <c:pt idx="638">
                  <c:v>61.4</c:v>
                </c:pt>
                <c:pt idx="639">
                  <c:v>57.8</c:v>
                </c:pt>
                <c:pt idx="640">
                  <c:v>55.5</c:v>
                </c:pt>
                <c:pt idx="641">
                  <c:v>54.5</c:v>
                </c:pt>
                <c:pt idx="642">
                  <c:v>54.3</c:v>
                </c:pt>
                <c:pt idx="643">
                  <c:v>53.6</c:v>
                </c:pt>
                <c:pt idx="644">
                  <c:v>52.7</c:v>
                </c:pt>
                <c:pt idx="645">
                  <c:v>53.3</c:v>
                </c:pt>
                <c:pt idx="646">
                  <c:v>52.8</c:v>
                </c:pt>
                <c:pt idx="647">
                  <c:v>51.8</c:v>
                </c:pt>
                <c:pt idx="648">
                  <c:v>51.6</c:v>
                </c:pt>
                <c:pt idx="649">
                  <c:v>52.6</c:v>
                </c:pt>
                <c:pt idx="650">
                  <c:v>53</c:v>
                </c:pt>
                <c:pt idx="651">
                  <c:v>53.7</c:v>
                </c:pt>
                <c:pt idx="652">
                  <c:v>53.7</c:v>
                </c:pt>
                <c:pt idx="653">
                  <c:v>53.4</c:v>
                </c:pt>
                <c:pt idx="654">
                  <c:v>52.6</c:v>
                </c:pt>
                <c:pt idx="655">
                  <c:v>51.4</c:v>
                </c:pt>
                <c:pt idx="656">
                  <c:v>48.8</c:v>
                </c:pt>
                <c:pt idx="657">
                  <c:v>46.2</c:v>
                </c:pt>
                <c:pt idx="658">
                  <c:v>45.9</c:v>
                </c:pt>
                <c:pt idx="659">
                  <c:v>45.8</c:v>
                </c:pt>
                <c:pt idx="660">
                  <c:v>46.6</c:v>
                </c:pt>
                <c:pt idx="661">
                  <c:v>47.6</c:v>
                </c:pt>
                <c:pt idx="662">
                  <c:v>47.8</c:v>
                </c:pt>
                <c:pt idx="663">
                  <c:v>46.6</c:v>
                </c:pt>
                <c:pt idx="664">
                  <c:v>45.7</c:v>
                </c:pt>
                <c:pt idx="665">
                  <c:v>46.1</c:v>
                </c:pt>
                <c:pt idx="666">
                  <c:v>46.4</c:v>
                </c:pt>
                <c:pt idx="667">
                  <c:v>46.3</c:v>
                </c:pt>
                <c:pt idx="668">
                  <c:v>46.7</c:v>
                </c:pt>
                <c:pt idx="669">
                  <c:v>47</c:v>
                </c:pt>
                <c:pt idx="670">
                  <c:v>45.7</c:v>
                </c:pt>
                <c:pt idx="671">
                  <c:v>44.2</c:v>
                </c:pt>
                <c:pt idx="672">
                  <c:v>43</c:v>
                </c:pt>
                <c:pt idx="673">
                  <c:v>43.2</c:v>
                </c:pt>
                <c:pt idx="674">
                  <c:v>44</c:v>
                </c:pt>
                <c:pt idx="675">
                  <c:v>44</c:v>
                </c:pt>
                <c:pt idx="676">
                  <c:v>44.6</c:v>
                </c:pt>
                <c:pt idx="677">
                  <c:v>46.2</c:v>
                </c:pt>
                <c:pt idx="678">
                  <c:v>45.3</c:v>
                </c:pt>
                <c:pt idx="679">
                  <c:v>43.4</c:v>
                </c:pt>
                <c:pt idx="680">
                  <c:v>42.6</c:v>
                </c:pt>
                <c:pt idx="681">
                  <c:v>43.3</c:v>
                </c:pt>
                <c:pt idx="682">
                  <c:v>41.2</c:v>
                </c:pt>
                <c:pt idx="683">
                  <c:v>41.1</c:v>
                </c:pt>
                <c:pt idx="684">
                  <c:v>41.3</c:v>
                </c:pt>
                <c:pt idx="685">
                  <c:v>43.8</c:v>
                </c:pt>
                <c:pt idx="686">
                  <c:v>45.2</c:v>
                </c:pt>
                <c:pt idx="687">
                  <c:v>47.2</c:v>
                </c:pt>
                <c:pt idx="688">
                  <c:v>48.5</c:v>
                </c:pt>
                <c:pt idx="689">
                  <c:v>48.1</c:v>
                </c:pt>
                <c:pt idx="690">
                  <c:v>47.2</c:v>
                </c:pt>
                <c:pt idx="691">
                  <c:v>47.8</c:v>
                </c:pt>
                <c:pt idx="692">
                  <c:v>47.2</c:v>
                </c:pt>
                <c:pt idx="693">
                  <c:v>45.3</c:v>
                </c:pt>
                <c:pt idx="694">
                  <c:v>42.9</c:v>
                </c:pt>
                <c:pt idx="695">
                  <c:v>42.7</c:v>
                </c:pt>
                <c:pt idx="696">
                  <c:v>41</c:v>
                </c:pt>
                <c:pt idx="697">
                  <c:v>39.5</c:v>
                </c:pt>
                <c:pt idx="698">
                  <c:v>37</c:v>
                </c:pt>
                <c:pt idx="699">
                  <c:v>36.299999999999997</c:v>
                </c:pt>
                <c:pt idx="700">
                  <c:v>37.1</c:v>
                </c:pt>
                <c:pt idx="701">
                  <c:v>38.6</c:v>
                </c:pt>
                <c:pt idx="702">
                  <c:v>39.799999999999997</c:v>
                </c:pt>
                <c:pt idx="703">
                  <c:v>40.9</c:v>
                </c:pt>
                <c:pt idx="704">
                  <c:v>40.4</c:v>
                </c:pt>
                <c:pt idx="705">
                  <c:v>40.5</c:v>
                </c:pt>
                <c:pt idx="706">
                  <c:v>43</c:v>
                </c:pt>
                <c:pt idx="707">
                  <c:v>45.9</c:v>
                </c:pt>
                <c:pt idx="708">
                  <c:v>48</c:v>
                </c:pt>
                <c:pt idx="709">
                  <c:v>49.3</c:v>
                </c:pt>
                <c:pt idx="710">
                  <c:v>49.1</c:v>
                </c:pt>
                <c:pt idx="711">
                  <c:v>48.4</c:v>
                </c:pt>
                <c:pt idx="712">
                  <c:v>47.5</c:v>
                </c:pt>
                <c:pt idx="713">
                  <c:v>47.1</c:v>
                </c:pt>
                <c:pt idx="714">
                  <c:v>47.3</c:v>
                </c:pt>
                <c:pt idx="715">
                  <c:v>46.9</c:v>
                </c:pt>
                <c:pt idx="716">
                  <c:v>45.5</c:v>
                </c:pt>
                <c:pt idx="717">
                  <c:v>43.3</c:v>
                </c:pt>
                <c:pt idx="718">
                  <c:v>42.7</c:v>
                </c:pt>
                <c:pt idx="719">
                  <c:v>43</c:v>
                </c:pt>
                <c:pt idx="720">
                  <c:v>43.6</c:v>
                </c:pt>
                <c:pt idx="721">
                  <c:v>43.8</c:v>
                </c:pt>
                <c:pt idx="722">
                  <c:v>43.2</c:v>
                </c:pt>
                <c:pt idx="723">
                  <c:v>42.8</c:v>
                </c:pt>
                <c:pt idx="724">
                  <c:v>41</c:v>
                </c:pt>
                <c:pt idx="725">
                  <c:v>39.1</c:v>
                </c:pt>
                <c:pt idx="726">
                  <c:v>37.9</c:v>
                </c:pt>
                <c:pt idx="727">
                  <c:v>37.799999999999997</c:v>
                </c:pt>
                <c:pt idx="728">
                  <c:v>37</c:v>
                </c:pt>
                <c:pt idx="729">
                  <c:v>36.4</c:v>
                </c:pt>
                <c:pt idx="730">
                  <c:v>35.799999999999997</c:v>
                </c:pt>
                <c:pt idx="731">
                  <c:v>37.4</c:v>
                </c:pt>
                <c:pt idx="732">
                  <c:v>38</c:v>
                </c:pt>
                <c:pt idx="733">
                  <c:v>38.200000000000003</c:v>
                </c:pt>
                <c:pt idx="734">
                  <c:v>38.299999999999997</c:v>
                </c:pt>
                <c:pt idx="735">
                  <c:v>37.6</c:v>
                </c:pt>
                <c:pt idx="736">
                  <c:v>35.799999999999997</c:v>
                </c:pt>
                <c:pt idx="737">
                  <c:v>35.299999999999997</c:v>
                </c:pt>
                <c:pt idx="738">
                  <c:v>34.299999999999997</c:v>
                </c:pt>
                <c:pt idx="739">
                  <c:v>34.700000000000003</c:v>
                </c:pt>
                <c:pt idx="740">
                  <c:v>33.9</c:v>
                </c:pt>
                <c:pt idx="741">
                  <c:v>34.6</c:v>
                </c:pt>
                <c:pt idx="742">
                  <c:v>35.5</c:v>
                </c:pt>
                <c:pt idx="743">
                  <c:v>36.799999999999997</c:v>
                </c:pt>
                <c:pt idx="744">
                  <c:v>37.200000000000003</c:v>
                </c:pt>
                <c:pt idx="745">
                  <c:v>37.700000000000003</c:v>
                </c:pt>
                <c:pt idx="746">
                  <c:v>38.299999999999997</c:v>
                </c:pt>
                <c:pt idx="747">
                  <c:v>38</c:v>
                </c:pt>
                <c:pt idx="748">
                  <c:v>37.5</c:v>
                </c:pt>
                <c:pt idx="749">
                  <c:v>35.799999999999997</c:v>
                </c:pt>
                <c:pt idx="750">
                  <c:v>34.200000000000003</c:v>
                </c:pt>
                <c:pt idx="751">
                  <c:v>31.5</c:v>
                </c:pt>
                <c:pt idx="752">
                  <c:v>31.3</c:v>
                </c:pt>
                <c:pt idx="753">
                  <c:v>30.4</c:v>
                </c:pt>
                <c:pt idx="754">
                  <c:v>31</c:v>
                </c:pt>
                <c:pt idx="755">
                  <c:v>32</c:v>
                </c:pt>
                <c:pt idx="756">
                  <c:v>30.5</c:v>
                </c:pt>
                <c:pt idx="757">
                  <c:v>28.4</c:v>
                </c:pt>
                <c:pt idx="758">
                  <c:v>28.8</c:v>
                </c:pt>
                <c:pt idx="759">
                  <c:v>30.1</c:v>
                </c:pt>
                <c:pt idx="760">
                  <c:v>32.299999999999997</c:v>
                </c:pt>
                <c:pt idx="761">
                  <c:v>34.299999999999997</c:v>
                </c:pt>
                <c:pt idx="762">
                  <c:v>35.6</c:v>
                </c:pt>
                <c:pt idx="763">
                  <c:v>35.4</c:v>
                </c:pt>
                <c:pt idx="764">
                  <c:v>34.5</c:v>
                </c:pt>
                <c:pt idx="765">
                  <c:v>32.4</c:v>
                </c:pt>
                <c:pt idx="766">
                  <c:v>31.4</c:v>
                </c:pt>
                <c:pt idx="767">
                  <c:v>29.8</c:v>
                </c:pt>
                <c:pt idx="768">
                  <c:v>28.6</c:v>
                </c:pt>
                <c:pt idx="769">
                  <c:v>27</c:v>
                </c:pt>
                <c:pt idx="770">
                  <c:v>27.8</c:v>
                </c:pt>
                <c:pt idx="771">
                  <c:v>28.1</c:v>
                </c:pt>
                <c:pt idx="772">
                  <c:v>29.5</c:v>
                </c:pt>
                <c:pt idx="773">
                  <c:v>31.7</c:v>
                </c:pt>
                <c:pt idx="774">
                  <c:v>33</c:v>
                </c:pt>
                <c:pt idx="775">
                  <c:v>33.5</c:v>
                </c:pt>
                <c:pt idx="776">
                  <c:v>33.700000000000003</c:v>
                </c:pt>
                <c:pt idx="777">
                  <c:v>33.799999999999997</c:v>
                </c:pt>
                <c:pt idx="778">
                  <c:v>34</c:v>
                </c:pt>
                <c:pt idx="779">
                  <c:v>33.6</c:v>
                </c:pt>
                <c:pt idx="780">
                  <c:v>32.5</c:v>
                </c:pt>
                <c:pt idx="781">
                  <c:v>30.8</c:v>
                </c:pt>
                <c:pt idx="782">
                  <c:v>29.4</c:v>
                </c:pt>
                <c:pt idx="783">
                  <c:v>27.5</c:v>
                </c:pt>
                <c:pt idx="784">
                  <c:v>25.9</c:v>
                </c:pt>
                <c:pt idx="785">
                  <c:v>24.7</c:v>
                </c:pt>
                <c:pt idx="786">
                  <c:v>24.2</c:v>
                </c:pt>
                <c:pt idx="787">
                  <c:v>23.4</c:v>
                </c:pt>
                <c:pt idx="788">
                  <c:v>23.3</c:v>
                </c:pt>
                <c:pt idx="789">
                  <c:v>23.5</c:v>
                </c:pt>
                <c:pt idx="790">
                  <c:v>23</c:v>
                </c:pt>
                <c:pt idx="791">
                  <c:v>23.1</c:v>
                </c:pt>
                <c:pt idx="792">
                  <c:v>23.7</c:v>
                </c:pt>
                <c:pt idx="793">
                  <c:v>24.5</c:v>
                </c:pt>
                <c:pt idx="794">
                  <c:v>26</c:v>
                </c:pt>
                <c:pt idx="795">
                  <c:v>27.1</c:v>
                </c:pt>
                <c:pt idx="796">
                  <c:v>27.6</c:v>
                </c:pt>
                <c:pt idx="797">
                  <c:v>27.6</c:v>
                </c:pt>
                <c:pt idx="798">
                  <c:v>28.3</c:v>
                </c:pt>
                <c:pt idx="799">
                  <c:v>28.4</c:v>
                </c:pt>
                <c:pt idx="800">
                  <c:v>27.3</c:v>
                </c:pt>
                <c:pt idx="801">
                  <c:v>25.1</c:v>
                </c:pt>
                <c:pt idx="802">
                  <c:v>23.5</c:v>
                </c:pt>
                <c:pt idx="803">
                  <c:v>22.5</c:v>
                </c:pt>
                <c:pt idx="804">
                  <c:v>22.9</c:v>
                </c:pt>
                <c:pt idx="805">
                  <c:v>24.5</c:v>
                </c:pt>
                <c:pt idx="806">
                  <c:v>24.2</c:v>
                </c:pt>
                <c:pt idx="807">
                  <c:v>23.5</c:v>
                </c:pt>
                <c:pt idx="808">
                  <c:v>23.2</c:v>
                </c:pt>
                <c:pt idx="809">
                  <c:v>23</c:v>
                </c:pt>
                <c:pt idx="810">
                  <c:v>23.4</c:v>
                </c:pt>
                <c:pt idx="811">
                  <c:v>23.7</c:v>
                </c:pt>
                <c:pt idx="812">
                  <c:v>23.9</c:v>
                </c:pt>
                <c:pt idx="813">
                  <c:v>24.3</c:v>
                </c:pt>
                <c:pt idx="814">
                  <c:v>23.9</c:v>
                </c:pt>
                <c:pt idx="815">
                  <c:v>23.5</c:v>
                </c:pt>
                <c:pt idx="816">
                  <c:v>23.6</c:v>
                </c:pt>
                <c:pt idx="817">
                  <c:v>23.7</c:v>
                </c:pt>
                <c:pt idx="818">
                  <c:v>23.4</c:v>
                </c:pt>
                <c:pt idx="819">
                  <c:v>23.1</c:v>
                </c:pt>
                <c:pt idx="820">
                  <c:v>22.6</c:v>
                </c:pt>
                <c:pt idx="821">
                  <c:v>22.5</c:v>
                </c:pt>
                <c:pt idx="822">
                  <c:v>23</c:v>
                </c:pt>
                <c:pt idx="823">
                  <c:v>24</c:v>
                </c:pt>
                <c:pt idx="824">
                  <c:v>25.8</c:v>
                </c:pt>
                <c:pt idx="825">
                  <c:v>27.4</c:v>
                </c:pt>
                <c:pt idx="826">
                  <c:v>28.2</c:v>
                </c:pt>
                <c:pt idx="827">
                  <c:v>28.4</c:v>
                </c:pt>
                <c:pt idx="828">
                  <c:v>28.6</c:v>
                </c:pt>
                <c:pt idx="829">
                  <c:v>28.2</c:v>
                </c:pt>
                <c:pt idx="830">
                  <c:v>27.2</c:v>
                </c:pt>
                <c:pt idx="831">
                  <c:v>25.3</c:v>
                </c:pt>
                <c:pt idx="832">
                  <c:v>22.6</c:v>
                </c:pt>
                <c:pt idx="833">
                  <c:v>20.5</c:v>
                </c:pt>
                <c:pt idx="834">
                  <c:v>20.399999999999999</c:v>
                </c:pt>
                <c:pt idx="835">
                  <c:v>20.7</c:v>
                </c:pt>
                <c:pt idx="836">
                  <c:v>20.399999999999999</c:v>
                </c:pt>
                <c:pt idx="837">
                  <c:v>20.399999999999999</c:v>
                </c:pt>
                <c:pt idx="838">
                  <c:v>20.8</c:v>
                </c:pt>
                <c:pt idx="839">
                  <c:v>20.6</c:v>
                </c:pt>
                <c:pt idx="840">
                  <c:v>19.100000000000001</c:v>
                </c:pt>
                <c:pt idx="841">
                  <c:v>17.2</c:v>
                </c:pt>
                <c:pt idx="842">
                  <c:v>15.8</c:v>
                </c:pt>
                <c:pt idx="843">
                  <c:v>15.2</c:v>
                </c:pt>
                <c:pt idx="844">
                  <c:v>15.5</c:v>
                </c:pt>
                <c:pt idx="845">
                  <c:v>16.399999999999999</c:v>
                </c:pt>
                <c:pt idx="846">
                  <c:v>17.600000000000001</c:v>
                </c:pt>
                <c:pt idx="847">
                  <c:v>18</c:v>
                </c:pt>
                <c:pt idx="848">
                  <c:v>17.2</c:v>
                </c:pt>
                <c:pt idx="849">
                  <c:v>16.7</c:v>
                </c:pt>
                <c:pt idx="850">
                  <c:v>17.100000000000001</c:v>
                </c:pt>
                <c:pt idx="851">
                  <c:v>18.2</c:v>
                </c:pt>
                <c:pt idx="852">
                  <c:v>19.399999999999999</c:v>
                </c:pt>
                <c:pt idx="853">
                  <c:v>20.9</c:v>
                </c:pt>
                <c:pt idx="854">
                  <c:v>21.5</c:v>
                </c:pt>
                <c:pt idx="855">
                  <c:v>21.5</c:v>
                </c:pt>
                <c:pt idx="856">
                  <c:v>20.8</c:v>
                </c:pt>
                <c:pt idx="857">
                  <c:v>19.2</c:v>
                </c:pt>
                <c:pt idx="858">
                  <c:v>17.5</c:v>
                </c:pt>
                <c:pt idx="859">
                  <c:v>16</c:v>
                </c:pt>
                <c:pt idx="860">
                  <c:v>15</c:v>
                </c:pt>
                <c:pt idx="861">
                  <c:v>15.2</c:v>
                </c:pt>
                <c:pt idx="862">
                  <c:v>17.100000000000001</c:v>
                </c:pt>
                <c:pt idx="863">
                  <c:v>19.100000000000001</c:v>
                </c:pt>
                <c:pt idx="864">
                  <c:v>19.899999999999999</c:v>
                </c:pt>
                <c:pt idx="865">
                  <c:v>19.399999999999999</c:v>
                </c:pt>
                <c:pt idx="866">
                  <c:v>18.600000000000001</c:v>
                </c:pt>
                <c:pt idx="867">
                  <c:v>18.3</c:v>
                </c:pt>
                <c:pt idx="868">
                  <c:v>18.7</c:v>
                </c:pt>
                <c:pt idx="869">
                  <c:v>18.600000000000001</c:v>
                </c:pt>
                <c:pt idx="870">
                  <c:v>17.100000000000001</c:v>
                </c:pt>
                <c:pt idx="871">
                  <c:v>15.9</c:v>
                </c:pt>
                <c:pt idx="872">
                  <c:v>15.9</c:v>
                </c:pt>
                <c:pt idx="873">
                  <c:v>16</c:v>
                </c:pt>
                <c:pt idx="874">
                  <c:v>16.2</c:v>
                </c:pt>
                <c:pt idx="875">
                  <c:v>16.600000000000001</c:v>
                </c:pt>
                <c:pt idx="876">
                  <c:v>17</c:v>
                </c:pt>
                <c:pt idx="877">
                  <c:v>17.5</c:v>
                </c:pt>
                <c:pt idx="878">
                  <c:v>18.3</c:v>
                </c:pt>
                <c:pt idx="879">
                  <c:v>19.399999999999999</c:v>
                </c:pt>
                <c:pt idx="880">
                  <c:v>20.5</c:v>
                </c:pt>
                <c:pt idx="881">
                  <c:v>20.2</c:v>
                </c:pt>
                <c:pt idx="882">
                  <c:v>19</c:v>
                </c:pt>
                <c:pt idx="883">
                  <c:v>17.5</c:v>
                </c:pt>
                <c:pt idx="884">
                  <c:v>16.7</c:v>
                </c:pt>
                <c:pt idx="885">
                  <c:v>16</c:v>
                </c:pt>
                <c:pt idx="886">
                  <c:v>14.7</c:v>
                </c:pt>
                <c:pt idx="887">
                  <c:v>13.6</c:v>
                </c:pt>
                <c:pt idx="888">
                  <c:v>13.4</c:v>
                </c:pt>
                <c:pt idx="889">
                  <c:v>13.5</c:v>
                </c:pt>
                <c:pt idx="890">
                  <c:v>12.7</c:v>
                </c:pt>
                <c:pt idx="891">
                  <c:v>11.5</c:v>
                </c:pt>
                <c:pt idx="892">
                  <c:v>10.9</c:v>
                </c:pt>
                <c:pt idx="893">
                  <c:v>11.1</c:v>
                </c:pt>
                <c:pt idx="894">
                  <c:v>12</c:v>
                </c:pt>
                <c:pt idx="895">
                  <c:v>13.1</c:v>
                </c:pt>
                <c:pt idx="896">
                  <c:v>13.8</c:v>
                </c:pt>
                <c:pt idx="897">
                  <c:v>14.4</c:v>
                </c:pt>
                <c:pt idx="898">
                  <c:v>14.3</c:v>
                </c:pt>
                <c:pt idx="899">
                  <c:v>13.8</c:v>
                </c:pt>
                <c:pt idx="900">
                  <c:v>14.4</c:v>
                </c:pt>
                <c:pt idx="901">
                  <c:v>16.100000000000001</c:v>
                </c:pt>
                <c:pt idx="902">
                  <c:v>17.8</c:v>
                </c:pt>
                <c:pt idx="903">
                  <c:v>18</c:v>
                </c:pt>
                <c:pt idx="904">
                  <c:v>16.8</c:v>
                </c:pt>
                <c:pt idx="905">
                  <c:v>15.2</c:v>
                </c:pt>
                <c:pt idx="906">
                  <c:v>14</c:v>
                </c:pt>
                <c:pt idx="907">
                  <c:v>13.3</c:v>
                </c:pt>
                <c:pt idx="908">
                  <c:v>13.2</c:v>
                </c:pt>
                <c:pt idx="909">
                  <c:v>13.5</c:v>
                </c:pt>
                <c:pt idx="910">
                  <c:v>14</c:v>
                </c:pt>
                <c:pt idx="911">
                  <c:v>14.4</c:v>
                </c:pt>
                <c:pt idx="912">
                  <c:v>14.3</c:v>
                </c:pt>
                <c:pt idx="913">
                  <c:v>14.6</c:v>
                </c:pt>
                <c:pt idx="914">
                  <c:v>15.7</c:v>
                </c:pt>
                <c:pt idx="915">
                  <c:v>16.5</c:v>
                </c:pt>
                <c:pt idx="916">
                  <c:v>16.5</c:v>
                </c:pt>
                <c:pt idx="917">
                  <c:v>16.899999999999999</c:v>
                </c:pt>
                <c:pt idx="918">
                  <c:v>18.2</c:v>
                </c:pt>
                <c:pt idx="919">
                  <c:v>19.3</c:v>
                </c:pt>
                <c:pt idx="920">
                  <c:v>19.100000000000001</c:v>
                </c:pt>
                <c:pt idx="921">
                  <c:v>19</c:v>
                </c:pt>
                <c:pt idx="922">
                  <c:v>19.600000000000001</c:v>
                </c:pt>
                <c:pt idx="923">
                  <c:v>20.2</c:v>
                </c:pt>
                <c:pt idx="924">
                  <c:v>20.5</c:v>
                </c:pt>
                <c:pt idx="925">
                  <c:v>20.8</c:v>
                </c:pt>
                <c:pt idx="926">
                  <c:v>21.7</c:v>
                </c:pt>
                <c:pt idx="927">
                  <c:v>22.1</c:v>
                </c:pt>
                <c:pt idx="928">
                  <c:v>21.2</c:v>
                </c:pt>
                <c:pt idx="929">
                  <c:v>20.100000000000001</c:v>
                </c:pt>
                <c:pt idx="930">
                  <c:v>19.5</c:v>
                </c:pt>
                <c:pt idx="931">
                  <c:v>18.7</c:v>
                </c:pt>
                <c:pt idx="932">
                  <c:v>17.2</c:v>
                </c:pt>
                <c:pt idx="933">
                  <c:v>15.3</c:v>
                </c:pt>
                <c:pt idx="934">
                  <c:v>13.6</c:v>
                </c:pt>
                <c:pt idx="935">
                  <c:v>12.8</c:v>
                </c:pt>
                <c:pt idx="936">
                  <c:v>13.7</c:v>
                </c:pt>
                <c:pt idx="937">
                  <c:v>15</c:v>
                </c:pt>
                <c:pt idx="938">
                  <c:v>15.8</c:v>
                </c:pt>
                <c:pt idx="939">
                  <c:v>16.100000000000001</c:v>
                </c:pt>
                <c:pt idx="940">
                  <c:v>16</c:v>
                </c:pt>
                <c:pt idx="941">
                  <c:v>15.8</c:v>
                </c:pt>
                <c:pt idx="942">
                  <c:v>16</c:v>
                </c:pt>
                <c:pt idx="943">
                  <c:v>15.9</c:v>
                </c:pt>
                <c:pt idx="944">
                  <c:v>14.9</c:v>
                </c:pt>
                <c:pt idx="945">
                  <c:v>13.9</c:v>
                </c:pt>
                <c:pt idx="946">
                  <c:v>13.4</c:v>
                </c:pt>
                <c:pt idx="947">
                  <c:v>13.8</c:v>
                </c:pt>
                <c:pt idx="948">
                  <c:v>15.3</c:v>
                </c:pt>
                <c:pt idx="949">
                  <c:v>16.899999999999999</c:v>
                </c:pt>
                <c:pt idx="950">
                  <c:v>17.3</c:v>
                </c:pt>
                <c:pt idx="951">
                  <c:v>16.8</c:v>
                </c:pt>
                <c:pt idx="952">
                  <c:v>15.9</c:v>
                </c:pt>
                <c:pt idx="953">
                  <c:v>14.3</c:v>
                </c:pt>
                <c:pt idx="954">
                  <c:v>12.7</c:v>
                </c:pt>
                <c:pt idx="955">
                  <c:v>11.4</c:v>
                </c:pt>
                <c:pt idx="956">
                  <c:v>10.9</c:v>
                </c:pt>
                <c:pt idx="957">
                  <c:v>11.5</c:v>
                </c:pt>
                <c:pt idx="958">
                  <c:v>13</c:v>
                </c:pt>
                <c:pt idx="959">
                  <c:v>13.6</c:v>
                </c:pt>
                <c:pt idx="960">
                  <c:v>12.5</c:v>
                </c:pt>
                <c:pt idx="961">
                  <c:v>11.8</c:v>
                </c:pt>
                <c:pt idx="962">
                  <c:v>12.8</c:v>
                </c:pt>
                <c:pt idx="963">
                  <c:v>13.5</c:v>
                </c:pt>
                <c:pt idx="964">
                  <c:v>12.3</c:v>
                </c:pt>
                <c:pt idx="965">
                  <c:v>10.7</c:v>
                </c:pt>
                <c:pt idx="966">
                  <c:v>9.6999999999999993</c:v>
                </c:pt>
                <c:pt idx="967">
                  <c:v>9.3000000000000007</c:v>
                </c:pt>
                <c:pt idx="968">
                  <c:v>9</c:v>
                </c:pt>
                <c:pt idx="969">
                  <c:v>9.1999999999999993</c:v>
                </c:pt>
                <c:pt idx="970">
                  <c:v>9.1999999999999993</c:v>
                </c:pt>
                <c:pt idx="971">
                  <c:v>8.3000000000000007</c:v>
                </c:pt>
                <c:pt idx="972">
                  <c:v>5.6</c:v>
                </c:pt>
                <c:pt idx="973">
                  <c:v>4</c:v>
                </c:pt>
                <c:pt idx="974">
                  <c:v>5.6</c:v>
                </c:pt>
                <c:pt idx="975">
                  <c:v>7.6</c:v>
                </c:pt>
                <c:pt idx="976">
                  <c:v>8.4</c:v>
                </c:pt>
                <c:pt idx="977">
                  <c:v>8.8000000000000007</c:v>
                </c:pt>
                <c:pt idx="978">
                  <c:v>9.1999999999999993</c:v>
                </c:pt>
                <c:pt idx="979">
                  <c:v>8.8000000000000007</c:v>
                </c:pt>
                <c:pt idx="980">
                  <c:v>7.8</c:v>
                </c:pt>
                <c:pt idx="981">
                  <c:v>6.7</c:v>
                </c:pt>
                <c:pt idx="982">
                  <c:v>6.3</c:v>
                </c:pt>
                <c:pt idx="983">
                  <c:v>6</c:v>
                </c:pt>
                <c:pt idx="984">
                  <c:v>5.5</c:v>
                </c:pt>
                <c:pt idx="985">
                  <c:v>4.9000000000000004</c:v>
                </c:pt>
                <c:pt idx="986">
                  <c:v>4.4000000000000004</c:v>
                </c:pt>
                <c:pt idx="987">
                  <c:v>3.8</c:v>
                </c:pt>
                <c:pt idx="988">
                  <c:v>2.7</c:v>
                </c:pt>
                <c:pt idx="989">
                  <c:v>2.5</c:v>
                </c:pt>
                <c:pt idx="990">
                  <c:v>3.5</c:v>
                </c:pt>
                <c:pt idx="991">
                  <c:v>4.3</c:v>
                </c:pt>
                <c:pt idx="992">
                  <c:v>4.0999999999999996</c:v>
                </c:pt>
                <c:pt idx="993">
                  <c:v>3.6</c:v>
                </c:pt>
                <c:pt idx="994">
                  <c:v>2.8</c:v>
                </c:pt>
                <c:pt idx="995">
                  <c:v>2.4</c:v>
                </c:pt>
                <c:pt idx="996">
                  <c:v>2</c:v>
                </c:pt>
                <c:pt idx="997">
                  <c:v>2</c:v>
                </c:pt>
                <c:pt idx="998">
                  <c:v>2.7</c:v>
                </c:pt>
                <c:pt idx="999">
                  <c:v>3.6</c:v>
                </c:pt>
                <c:pt idx="1000">
                  <c:v>4.2</c:v>
                </c:pt>
                <c:pt idx="1001">
                  <c:v>4.5999999999999996</c:v>
                </c:pt>
                <c:pt idx="1002">
                  <c:v>4.0999999999999996</c:v>
                </c:pt>
                <c:pt idx="1003">
                  <c:v>3.4</c:v>
                </c:pt>
                <c:pt idx="1004">
                  <c:v>2.6</c:v>
                </c:pt>
                <c:pt idx="1005">
                  <c:v>2.8</c:v>
                </c:pt>
                <c:pt idx="1006">
                  <c:v>4.2</c:v>
                </c:pt>
                <c:pt idx="1007">
                  <c:v>4.8</c:v>
                </c:pt>
                <c:pt idx="1008">
                  <c:v>3.2</c:v>
                </c:pt>
                <c:pt idx="1009">
                  <c:v>1.1000000000000001</c:v>
                </c:pt>
                <c:pt idx="1010">
                  <c:v>-0.2</c:v>
                </c:pt>
                <c:pt idx="1011">
                  <c:v>-0.7</c:v>
                </c:pt>
                <c:pt idx="1012">
                  <c:v>-0.7</c:v>
                </c:pt>
                <c:pt idx="1013">
                  <c:v>-0.3</c:v>
                </c:pt>
                <c:pt idx="1014">
                  <c:v>-0.2</c:v>
                </c:pt>
                <c:pt idx="1015">
                  <c:v>0.1</c:v>
                </c:pt>
                <c:pt idx="1016">
                  <c:v>0.5</c:v>
                </c:pt>
                <c:pt idx="1017">
                  <c:v>1</c:v>
                </c:pt>
                <c:pt idx="1018">
                  <c:v>1.3</c:v>
                </c:pt>
                <c:pt idx="1019">
                  <c:v>1.7</c:v>
                </c:pt>
                <c:pt idx="1020">
                  <c:v>2.6</c:v>
                </c:pt>
                <c:pt idx="1021">
                  <c:v>3.6</c:v>
                </c:pt>
                <c:pt idx="1022">
                  <c:v>4.2</c:v>
                </c:pt>
                <c:pt idx="1023">
                  <c:v>4.2</c:v>
                </c:pt>
                <c:pt idx="1024">
                  <c:v>3.2</c:v>
                </c:pt>
                <c:pt idx="1025">
                  <c:v>1.9</c:v>
                </c:pt>
                <c:pt idx="1026">
                  <c:v>0.9</c:v>
                </c:pt>
                <c:pt idx="1027">
                  <c:v>0.1</c:v>
                </c:pt>
                <c:pt idx="1028">
                  <c:v>-0.5</c:v>
                </c:pt>
                <c:pt idx="1029">
                  <c:v>-1</c:v>
                </c:pt>
                <c:pt idx="1030">
                  <c:v>-1.6</c:v>
                </c:pt>
                <c:pt idx="1031">
                  <c:v>-1.6</c:v>
                </c:pt>
                <c:pt idx="1032">
                  <c:v>-1</c:v>
                </c:pt>
                <c:pt idx="1033">
                  <c:v>-0.5</c:v>
                </c:pt>
                <c:pt idx="1034">
                  <c:v>0.4</c:v>
                </c:pt>
                <c:pt idx="1035">
                  <c:v>1.1000000000000001</c:v>
                </c:pt>
                <c:pt idx="1036">
                  <c:v>1.2</c:v>
                </c:pt>
                <c:pt idx="1037">
                  <c:v>1.4</c:v>
                </c:pt>
                <c:pt idx="1038">
                  <c:v>2.4</c:v>
                </c:pt>
                <c:pt idx="1039">
                  <c:v>4</c:v>
                </c:pt>
                <c:pt idx="1040">
                  <c:v>6</c:v>
                </c:pt>
                <c:pt idx="1041">
                  <c:v>8.4</c:v>
                </c:pt>
                <c:pt idx="1042">
                  <c:v>10.6</c:v>
                </c:pt>
                <c:pt idx="1043">
                  <c:v>11.9</c:v>
                </c:pt>
                <c:pt idx="1044">
                  <c:v>11.9</c:v>
                </c:pt>
                <c:pt idx="1045">
                  <c:v>11.9</c:v>
                </c:pt>
                <c:pt idx="1046">
                  <c:v>12.5</c:v>
                </c:pt>
                <c:pt idx="1047">
                  <c:v>13.7</c:v>
                </c:pt>
                <c:pt idx="1048">
                  <c:v>14.7</c:v>
                </c:pt>
                <c:pt idx="1049">
                  <c:v>15.4</c:v>
                </c:pt>
                <c:pt idx="1050">
                  <c:v>16.2</c:v>
                </c:pt>
                <c:pt idx="1051">
                  <c:v>17.100000000000001</c:v>
                </c:pt>
                <c:pt idx="1052">
                  <c:v>17.100000000000001</c:v>
                </c:pt>
                <c:pt idx="1053">
                  <c:v>16.8</c:v>
                </c:pt>
                <c:pt idx="1054">
                  <c:v>17.2</c:v>
                </c:pt>
                <c:pt idx="1055">
                  <c:v>17.600000000000001</c:v>
                </c:pt>
                <c:pt idx="1056">
                  <c:v>17.399999999999999</c:v>
                </c:pt>
                <c:pt idx="1057">
                  <c:v>16.899999999999999</c:v>
                </c:pt>
                <c:pt idx="1058">
                  <c:v>16.3</c:v>
                </c:pt>
                <c:pt idx="1059">
                  <c:v>15.7</c:v>
                </c:pt>
                <c:pt idx="1060">
                  <c:v>15.6</c:v>
                </c:pt>
                <c:pt idx="1061">
                  <c:v>15</c:v>
                </c:pt>
                <c:pt idx="1062">
                  <c:v>12.2</c:v>
                </c:pt>
                <c:pt idx="1063">
                  <c:v>8.1</c:v>
                </c:pt>
                <c:pt idx="1064">
                  <c:v>4.5</c:v>
                </c:pt>
                <c:pt idx="1065">
                  <c:v>2.5</c:v>
                </c:pt>
                <c:pt idx="1066">
                  <c:v>3.7</c:v>
                </c:pt>
                <c:pt idx="1067">
                  <c:v>6.4</c:v>
                </c:pt>
                <c:pt idx="1068">
                  <c:v>8.4</c:v>
                </c:pt>
                <c:pt idx="1069">
                  <c:v>9.1999999999999993</c:v>
                </c:pt>
                <c:pt idx="1070">
                  <c:v>7.4</c:v>
                </c:pt>
                <c:pt idx="1071">
                  <c:v>4.8</c:v>
                </c:pt>
                <c:pt idx="1072">
                  <c:v>3.1</c:v>
                </c:pt>
                <c:pt idx="1073">
                  <c:v>2</c:v>
                </c:pt>
                <c:pt idx="1074">
                  <c:v>1</c:v>
                </c:pt>
                <c:pt idx="1075">
                  <c:v>0.4</c:v>
                </c:pt>
                <c:pt idx="1076">
                  <c:v>0.3</c:v>
                </c:pt>
                <c:pt idx="1077">
                  <c:v>-0.1</c:v>
                </c:pt>
                <c:pt idx="1078">
                  <c:v>-1.4</c:v>
                </c:pt>
                <c:pt idx="1079">
                  <c:v>-2.9</c:v>
                </c:pt>
                <c:pt idx="1080">
                  <c:v>-3.4</c:v>
                </c:pt>
                <c:pt idx="1081">
                  <c:v>-3.1</c:v>
                </c:pt>
                <c:pt idx="1082">
                  <c:v>-2.6</c:v>
                </c:pt>
                <c:pt idx="1083">
                  <c:v>-2.4</c:v>
                </c:pt>
                <c:pt idx="1084">
                  <c:v>-3.3</c:v>
                </c:pt>
                <c:pt idx="1085">
                  <c:v>-4.5999999999999996</c:v>
                </c:pt>
                <c:pt idx="1086">
                  <c:v>-5.2</c:v>
                </c:pt>
                <c:pt idx="1087">
                  <c:v>-5.6</c:v>
                </c:pt>
                <c:pt idx="1088">
                  <c:v>-6.1</c:v>
                </c:pt>
                <c:pt idx="1089">
                  <c:v>-6.5</c:v>
                </c:pt>
                <c:pt idx="1090">
                  <c:v>-6.5</c:v>
                </c:pt>
                <c:pt idx="1091">
                  <c:v>-6</c:v>
                </c:pt>
                <c:pt idx="1092">
                  <c:v>-4.9000000000000004</c:v>
                </c:pt>
                <c:pt idx="1093">
                  <c:v>-4</c:v>
                </c:pt>
                <c:pt idx="1094">
                  <c:v>-4.5999999999999996</c:v>
                </c:pt>
                <c:pt idx="1095">
                  <c:v>-5.7</c:v>
                </c:pt>
                <c:pt idx="1096">
                  <c:v>-5.7</c:v>
                </c:pt>
                <c:pt idx="1097">
                  <c:v>-5</c:v>
                </c:pt>
                <c:pt idx="1098">
                  <c:v>-4.8</c:v>
                </c:pt>
                <c:pt idx="1099">
                  <c:v>-4.8</c:v>
                </c:pt>
                <c:pt idx="1100">
                  <c:v>-5.2</c:v>
                </c:pt>
                <c:pt idx="1101">
                  <c:v>-5.8</c:v>
                </c:pt>
                <c:pt idx="1102">
                  <c:v>-6.6</c:v>
                </c:pt>
                <c:pt idx="1103">
                  <c:v>-7</c:v>
                </c:pt>
                <c:pt idx="1104">
                  <c:v>-7</c:v>
                </c:pt>
                <c:pt idx="1105">
                  <c:v>-7</c:v>
                </c:pt>
                <c:pt idx="1106">
                  <c:v>-7.9</c:v>
                </c:pt>
                <c:pt idx="1107">
                  <c:v>-9.1</c:v>
                </c:pt>
                <c:pt idx="1108">
                  <c:v>-10.199999999999999</c:v>
                </c:pt>
                <c:pt idx="1109">
                  <c:v>-11</c:v>
                </c:pt>
                <c:pt idx="1110">
                  <c:v>-11.4</c:v>
                </c:pt>
                <c:pt idx="1111">
                  <c:v>-11.6</c:v>
                </c:pt>
                <c:pt idx="1112">
                  <c:v>-12.4</c:v>
                </c:pt>
                <c:pt idx="1113">
                  <c:v>-13.6</c:v>
                </c:pt>
                <c:pt idx="1114">
                  <c:v>-14.4</c:v>
                </c:pt>
                <c:pt idx="1115">
                  <c:v>-14.8</c:v>
                </c:pt>
                <c:pt idx="1116">
                  <c:v>-15.3</c:v>
                </c:pt>
                <c:pt idx="1117">
                  <c:v>-15.3</c:v>
                </c:pt>
                <c:pt idx="1118">
                  <c:v>-13.9</c:v>
                </c:pt>
                <c:pt idx="1119">
                  <c:v>-11.6</c:v>
                </c:pt>
                <c:pt idx="1120">
                  <c:v>-8.6999999999999993</c:v>
                </c:pt>
                <c:pt idx="1121">
                  <c:v>-5.9</c:v>
                </c:pt>
                <c:pt idx="1122">
                  <c:v>-3.4</c:v>
                </c:pt>
                <c:pt idx="1123">
                  <c:v>-1.5</c:v>
                </c:pt>
                <c:pt idx="1124">
                  <c:v>-0.2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0.8</c:v>
                </c:pt>
                <c:pt idx="1129">
                  <c:v>2.1</c:v>
                </c:pt>
                <c:pt idx="1130">
                  <c:v>3.9</c:v>
                </c:pt>
                <c:pt idx="1131">
                  <c:v>5.5</c:v>
                </c:pt>
                <c:pt idx="1132">
                  <c:v>6</c:v>
                </c:pt>
                <c:pt idx="1133">
                  <c:v>5.7</c:v>
                </c:pt>
                <c:pt idx="1134">
                  <c:v>5.0999999999999996</c:v>
                </c:pt>
                <c:pt idx="1135">
                  <c:v>4.0999999999999996</c:v>
                </c:pt>
                <c:pt idx="1136">
                  <c:v>2.5</c:v>
                </c:pt>
                <c:pt idx="1137">
                  <c:v>0.9</c:v>
                </c:pt>
                <c:pt idx="1138">
                  <c:v>-0.2</c:v>
                </c:pt>
                <c:pt idx="1139">
                  <c:v>-1</c:v>
                </c:pt>
                <c:pt idx="1140">
                  <c:v>-1.9</c:v>
                </c:pt>
                <c:pt idx="1141">
                  <c:v>-3</c:v>
                </c:pt>
                <c:pt idx="1142">
                  <c:v>-4.8</c:v>
                </c:pt>
                <c:pt idx="1143">
                  <c:v>-6.3</c:v>
                </c:pt>
                <c:pt idx="1144">
                  <c:v>-7.6</c:v>
                </c:pt>
                <c:pt idx="1145">
                  <c:v>-8.5</c:v>
                </c:pt>
                <c:pt idx="1146">
                  <c:v>-10</c:v>
                </c:pt>
                <c:pt idx="1147">
                  <c:v>-11.1</c:v>
                </c:pt>
                <c:pt idx="1148">
                  <c:v>-10.8</c:v>
                </c:pt>
                <c:pt idx="1149">
                  <c:v>-10.199999999999999</c:v>
                </c:pt>
                <c:pt idx="1150">
                  <c:v>-10.5</c:v>
                </c:pt>
                <c:pt idx="1151">
                  <c:v>-11.5</c:v>
                </c:pt>
                <c:pt idx="1152">
                  <c:v>-12.6</c:v>
                </c:pt>
                <c:pt idx="1153">
                  <c:v>-13.2</c:v>
                </c:pt>
                <c:pt idx="1154">
                  <c:v>-12</c:v>
                </c:pt>
                <c:pt idx="1155">
                  <c:v>-10.7</c:v>
                </c:pt>
                <c:pt idx="1156">
                  <c:v>-12</c:v>
                </c:pt>
                <c:pt idx="1157">
                  <c:v>-13.9</c:v>
                </c:pt>
                <c:pt idx="1158">
                  <c:v>-13.5</c:v>
                </c:pt>
                <c:pt idx="1159">
                  <c:v>-11.5</c:v>
                </c:pt>
                <c:pt idx="1160">
                  <c:v>-9.5</c:v>
                </c:pt>
                <c:pt idx="1161">
                  <c:v>-8</c:v>
                </c:pt>
                <c:pt idx="1162">
                  <c:v>-7.9</c:v>
                </c:pt>
                <c:pt idx="1163">
                  <c:v>-8.5</c:v>
                </c:pt>
                <c:pt idx="1164">
                  <c:v>-8.8000000000000007</c:v>
                </c:pt>
                <c:pt idx="1165">
                  <c:v>-8.8000000000000007</c:v>
                </c:pt>
                <c:pt idx="1166">
                  <c:v>-8</c:v>
                </c:pt>
                <c:pt idx="1167">
                  <c:v>-7.2</c:v>
                </c:pt>
                <c:pt idx="1168">
                  <c:v>-6.7</c:v>
                </c:pt>
                <c:pt idx="1169">
                  <c:v>-6.6</c:v>
                </c:pt>
                <c:pt idx="1170">
                  <c:v>-6.9</c:v>
                </c:pt>
                <c:pt idx="1171">
                  <c:v>-7.3</c:v>
                </c:pt>
                <c:pt idx="1172">
                  <c:v>-7.9</c:v>
                </c:pt>
                <c:pt idx="1173">
                  <c:v>-9</c:v>
                </c:pt>
                <c:pt idx="1174">
                  <c:v>-10.5</c:v>
                </c:pt>
                <c:pt idx="1175">
                  <c:v>-11.8</c:v>
                </c:pt>
                <c:pt idx="1176">
                  <c:v>-12.2</c:v>
                </c:pt>
                <c:pt idx="1177">
                  <c:v>-11.8</c:v>
                </c:pt>
                <c:pt idx="1178">
                  <c:v>-11.5</c:v>
                </c:pt>
                <c:pt idx="1179">
                  <c:v>-11.4</c:v>
                </c:pt>
                <c:pt idx="1180">
                  <c:v>-11.7</c:v>
                </c:pt>
                <c:pt idx="1181">
                  <c:v>-12.2</c:v>
                </c:pt>
                <c:pt idx="1182">
                  <c:v>-12</c:v>
                </c:pt>
                <c:pt idx="1183">
                  <c:v>-11.2</c:v>
                </c:pt>
                <c:pt idx="1184">
                  <c:v>-11.6</c:v>
                </c:pt>
                <c:pt idx="1185">
                  <c:v>-13</c:v>
                </c:pt>
                <c:pt idx="1186">
                  <c:v>-14.2</c:v>
                </c:pt>
                <c:pt idx="1187">
                  <c:v>-15.2</c:v>
                </c:pt>
                <c:pt idx="1188">
                  <c:v>-15.7</c:v>
                </c:pt>
                <c:pt idx="1189">
                  <c:v>-15.4</c:v>
                </c:pt>
                <c:pt idx="1190">
                  <c:v>-14.4</c:v>
                </c:pt>
                <c:pt idx="1191">
                  <c:v>-13.3</c:v>
                </c:pt>
                <c:pt idx="1192">
                  <c:v>-11.7</c:v>
                </c:pt>
                <c:pt idx="1193">
                  <c:v>-10.3</c:v>
                </c:pt>
                <c:pt idx="1194">
                  <c:v>-10.9</c:v>
                </c:pt>
                <c:pt idx="1195">
                  <c:v>-12.3</c:v>
                </c:pt>
                <c:pt idx="1196">
                  <c:v>-12.3</c:v>
                </c:pt>
                <c:pt idx="1197">
                  <c:v>-11.9</c:v>
                </c:pt>
                <c:pt idx="1198">
                  <c:v>-13.5</c:v>
                </c:pt>
                <c:pt idx="1199">
                  <c:v>-15.5</c:v>
                </c:pt>
                <c:pt idx="1200">
                  <c:v>-14.5</c:v>
                </c:pt>
                <c:pt idx="1201">
                  <c:v>-12.6</c:v>
                </c:pt>
                <c:pt idx="1202">
                  <c:v>-13.1</c:v>
                </c:pt>
                <c:pt idx="1203">
                  <c:v>-14.1</c:v>
                </c:pt>
                <c:pt idx="1204">
                  <c:v>-13.9</c:v>
                </c:pt>
                <c:pt idx="1205">
                  <c:v>-13.2</c:v>
                </c:pt>
                <c:pt idx="1206">
                  <c:v>-12.2</c:v>
                </c:pt>
                <c:pt idx="1207">
                  <c:v>-12.3</c:v>
                </c:pt>
                <c:pt idx="1208">
                  <c:v>-14.2</c:v>
                </c:pt>
                <c:pt idx="1209">
                  <c:v>-15.7</c:v>
                </c:pt>
                <c:pt idx="1210">
                  <c:v>-15</c:v>
                </c:pt>
                <c:pt idx="1211">
                  <c:v>-14</c:v>
                </c:pt>
                <c:pt idx="1212">
                  <c:v>-13.8</c:v>
                </c:pt>
                <c:pt idx="1213">
                  <c:v>-13.6</c:v>
                </c:pt>
                <c:pt idx="1214">
                  <c:v>-13.1</c:v>
                </c:pt>
                <c:pt idx="1215">
                  <c:v>-12.4</c:v>
                </c:pt>
                <c:pt idx="1216">
                  <c:v>-11.6</c:v>
                </c:pt>
                <c:pt idx="1217">
                  <c:v>-10.9</c:v>
                </c:pt>
                <c:pt idx="1218">
                  <c:v>-10.199999999999999</c:v>
                </c:pt>
                <c:pt idx="1219">
                  <c:v>-10.199999999999999</c:v>
                </c:pt>
                <c:pt idx="1220">
                  <c:v>-11.4</c:v>
                </c:pt>
                <c:pt idx="1221">
                  <c:v>-12.9</c:v>
                </c:pt>
                <c:pt idx="1222">
                  <c:v>-13.8</c:v>
                </c:pt>
                <c:pt idx="1223">
                  <c:v>-14.4</c:v>
                </c:pt>
                <c:pt idx="1224">
                  <c:v>-14.8</c:v>
                </c:pt>
                <c:pt idx="1225">
                  <c:v>-14</c:v>
                </c:pt>
                <c:pt idx="1226">
                  <c:v>-11.7</c:v>
                </c:pt>
                <c:pt idx="1227">
                  <c:v>-9.6999999999999993</c:v>
                </c:pt>
                <c:pt idx="1228">
                  <c:v>-9.3000000000000007</c:v>
                </c:pt>
                <c:pt idx="1229">
                  <c:v>-9.8000000000000007</c:v>
                </c:pt>
                <c:pt idx="1230">
                  <c:v>-10.5</c:v>
                </c:pt>
                <c:pt idx="1231">
                  <c:v>-11.2</c:v>
                </c:pt>
                <c:pt idx="1232">
                  <c:v>-12</c:v>
                </c:pt>
                <c:pt idx="1233">
                  <c:v>-12.5</c:v>
                </c:pt>
                <c:pt idx="1234">
                  <c:v>-12.9</c:v>
                </c:pt>
                <c:pt idx="1235">
                  <c:v>-13.3</c:v>
                </c:pt>
                <c:pt idx="1236">
                  <c:v>-13.5</c:v>
                </c:pt>
                <c:pt idx="1237">
                  <c:v>-14</c:v>
                </c:pt>
                <c:pt idx="1238">
                  <c:v>-14.9</c:v>
                </c:pt>
                <c:pt idx="1239">
                  <c:v>-16</c:v>
                </c:pt>
                <c:pt idx="1240">
                  <c:v>-17.100000000000001</c:v>
                </c:pt>
                <c:pt idx="1241">
                  <c:v>-17.7</c:v>
                </c:pt>
                <c:pt idx="1242">
                  <c:v>-17.7</c:v>
                </c:pt>
                <c:pt idx="1243">
                  <c:v>-17.399999999999999</c:v>
                </c:pt>
                <c:pt idx="1244">
                  <c:v>-17.3</c:v>
                </c:pt>
                <c:pt idx="1245">
                  <c:v>-17.100000000000001</c:v>
                </c:pt>
                <c:pt idx="1246">
                  <c:v>-17.100000000000001</c:v>
                </c:pt>
                <c:pt idx="1247">
                  <c:v>-16.600000000000001</c:v>
                </c:pt>
                <c:pt idx="1248">
                  <c:v>-15.4</c:v>
                </c:pt>
                <c:pt idx="1249">
                  <c:v>-14.4</c:v>
                </c:pt>
                <c:pt idx="1250">
                  <c:v>-14.2</c:v>
                </c:pt>
                <c:pt idx="1251">
                  <c:v>-13.7</c:v>
                </c:pt>
                <c:pt idx="1252">
                  <c:v>-11.6</c:v>
                </c:pt>
                <c:pt idx="1253">
                  <c:v>-10.1</c:v>
                </c:pt>
                <c:pt idx="1254">
                  <c:v>-10.5</c:v>
                </c:pt>
                <c:pt idx="1255">
                  <c:v>-11.7</c:v>
                </c:pt>
                <c:pt idx="1256">
                  <c:v>-13.5</c:v>
                </c:pt>
                <c:pt idx="1257">
                  <c:v>-15.1</c:v>
                </c:pt>
                <c:pt idx="1258">
                  <c:v>-15.6</c:v>
                </c:pt>
                <c:pt idx="1259">
                  <c:v>-16.3</c:v>
                </c:pt>
                <c:pt idx="1260">
                  <c:v>-18</c:v>
                </c:pt>
                <c:pt idx="1261">
                  <c:v>-19.5</c:v>
                </c:pt>
                <c:pt idx="1262">
                  <c:v>-20.399999999999999</c:v>
                </c:pt>
                <c:pt idx="1263">
                  <c:v>-20.399999999999999</c:v>
                </c:pt>
                <c:pt idx="1264">
                  <c:v>-19.7</c:v>
                </c:pt>
                <c:pt idx="1265">
                  <c:v>-19</c:v>
                </c:pt>
                <c:pt idx="1266">
                  <c:v>-18.7</c:v>
                </c:pt>
                <c:pt idx="1267">
                  <c:v>-18.5</c:v>
                </c:pt>
                <c:pt idx="1268">
                  <c:v>-17.8</c:v>
                </c:pt>
                <c:pt idx="1269">
                  <c:v>-17.399999999999999</c:v>
                </c:pt>
                <c:pt idx="1270">
                  <c:v>-17.399999999999999</c:v>
                </c:pt>
                <c:pt idx="1271">
                  <c:v>-17.7</c:v>
                </c:pt>
                <c:pt idx="1272">
                  <c:v>-18</c:v>
                </c:pt>
                <c:pt idx="1273">
                  <c:v>-18.7</c:v>
                </c:pt>
                <c:pt idx="1274">
                  <c:v>-20.2</c:v>
                </c:pt>
                <c:pt idx="1275">
                  <c:v>-21.1</c:v>
                </c:pt>
                <c:pt idx="1276">
                  <c:v>-20.9</c:v>
                </c:pt>
                <c:pt idx="1277">
                  <c:v>-20.100000000000001</c:v>
                </c:pt>
                <c:pt idx="1278">
                  <c:v>-19.600000000000001</c:v>
                </c:pt>
                <c:pt idx="1279">
                  <c:v>-19.3</c:v>
                </c:pt>
                <c:pt idx="1280">
                  <c:v>-19.3</c:v>
                </c:pt>
                <c:pt idx="1281">
                  <c:v>-19.2</c:v>
                </c:pt>
                <c:pt idx="1282">
                  <c:v>-18.7</c:v>
                </c:pt>
                <c:pt idx="1283">
                  <c:v>-17.899999999999999</c:v>
                </c:pt>
                <c:pt idx="1284">
                  <c:v>-17.3</c:v>
                </c:pt>
                <c:pt idx="1285">
                  <c:v>-16.3</c:v>
                </c:pt>
                <c:pt idx="1286">
                  <c:v>-14.8</c:v>
                </c:pt>
                <c:pt idx="1287">
                  <c:v>-13.6</c:v>
                </c:pt>
                <c:pt idx="1288">
                  <c:v>-13.1</c:v>
                </c:pt>
                <c:pt idx="1289">
                  <c:v>-13.2</c:v>
                </c:pt>
                <c:pt idx="1290">
                  <c:v>-14</c:v>
                </c:pt>
                <c:pt idx="1291">
                  <c:v>-14.7</c:v>
                </c:pt>
                <c:pt idx="1292">
                  <c:v>-15.3</c:v>
                </c:pt>
                <c:pt idx="1293">
                  <c:v>-15.6</c:v>
                </c:pt>
                <c:pt idx="1294">
                  <c:v>-15.7</c:v>
                </c:pt>
                <c:pt idx="1295">
                  <c:v>-16.100000000000001</c:v>
                </c:pt>
                <c:pt idx="1296">
                  <c:v>-17.100000000000001</c:v>
                </c:pt>
                <c:pt idx="1297">
                  <c:v>-18.399999999999999</c:v>
                </c:pt>
                <c:pt idx="1298">
                  <c:v>-20</c:v>
                </c:pt>
                <c:pt idx="1299">
                  <c:v>-21.4</c:v>
                </c:pt>
                <c:pt idx="1300">
                  <c:v>-22.3</c:v>
                </c:pt>
                <c:pt idx="1301">
                  <c:v>-22.5</c:v>
                </c:pt>
                <c:pt idx="1302">
                  <c:v>-22.2</c:v>
                </c:pt>
                <c:pt idx="1303">
                  <c:v>-22.6</c:v>
                </c:pt>
                <c:pt idx="1304">
                  <c:v>-24</c:v>
                </c:pt>
                <c:pt idx="1305">
                  <c:v>-25</c:v>
                </c:pt>
                <c:pt idx="1306">
                  <c:v>-24.5</c:v>
                </c:pt>
                <c:pt idx="1307">
                  <c:v>-23.1</c:v>
                </c:pt>
                <c:pt idx="1308">
                  <c:v>-21.3</c:v>
                </c:pt>
                <c:pt idx="1309">
                  <c:v>-19.899999999999999</c:v>
                </c:pt>
                <c:pt idx="1310">
                  <c:v>-19.7</c:v>
                </c:pt>
                <c:pt idx="1311">
                  <c:v>-19.8</c:v>
                </c:pt>
                <c:pt idx="1312">
                  <c:v>-19.8</c:v>
                </c:pt>
                <c:pt idx="1313">
                  <c:v>-19.5</c:v>
                </c:pt>
                <c:pt idx="1314">
                  <c:v>-19.2</c:v>
                </c:pt>
                <c:pt idx="1315">
                  <c:v>-19.100000000000001</c:v>
                </c:pt>
                <c:pt idx="1316">
                  <c:v>-19.2</c:v>
                </c:pt>
                <c:pt idx="1317">
                  <c:v>-19.399999999999999</c:v>
                </c:pt>
                <c:pt idx="1318">
                  <c:v>-20</c:v>
                </c:pt>
                <c:pt idx="1319">
                  <c:v>-20.100000000000001</c:v>
                </c:pt>
                <c:pt idx="1320">
                  <c:v>-19.5</c:v>
                </c:pt>
                <c:pt idx="1321">
                  <c:v>-18.7</c:v>
                </c:pt>
                <c:pt idx="1322">
                  <c:v>-18.2</c:v>
                </c:pt>
                <c:pt idx="1323">
                  <c:v>-18.100000000000001</c:v>
                </c:pt>
                <c:pt idx="1324">
                  <c:v>-18.2</c:v>
                </c:pt>
                <c:pt idx="1325">
                  <c:v>-18.600000000000001</c:v>
                </c:pt>
                <c:pt idx="1326">
                  <c:v>-19.3</c:v>
                </c:pt>
                <c:pt idx="1327">
                  <c:v>-19.5</c:v>
                </c:pt>
                <c:pt idx="1328">
                  <c:v>-19</c:v>
                </c:pt>
                <c:pt idx="1329">
                  <c:v>-17.8</c:v>
                </c:pt>
                <c:pt idx="1330">
                  <c:v>-16.100000000000001</c:v>
                </c:pt>
                <c:pt idx="1331">
                  <c:v>-14.4</c:v>
                </c:pt>
                <c:pt idx="1332">
                  <c:v>-12.6</c:v>
                </c:pt>
                <c:pt idx="1333">
                  <c:v>-11.1</c:v>
                </c:pt>
                <c:pt idx="1334">
                  <c:v>-9.8000000000000007</c:v>
                </c:pt>
                <c:pt idx="1335">
                  <c:v>-8.9</c:v>
                </c:pt>
                <c:pt idx="1336">
                  <c:v>-8.6999999999999993</c:v>
                </c:pt>
                <c:pt idx="1337">
                  <c:v>-8.1999999999999993</c:v>
                </c:pt>
                <c:pt idx="1338">
                  <c:v>-7</c:v>
                </c:pt>
                <c:pt idx="1339">
                  <c:v>-6.5</c:v>
                </c:pt>
                <c:pt idx="1340">
                  <c:v>-7.2</c:v>
                </c:pt>
                <c:pt idx="1341">
                  <c:v>-8.1</c:v>
                </c:pt>
                <c:pt idx="1342">
                  <c:v>-8.1999999999999993</c:v>
                </c:pt>
                <c:pt idx="1343">
                  <c:v>-8</c:v>
                </c:pt>
                <c:pt idx="1344">
                  <c:v>-7.9</c:v>
                </c:pt>
                <c:pt idx="1345">
                  <c:v>-7.8</c:v>
                </c:pt>
                <c:pt idx="1346">
                  <c:v>-7.9</c:v>
                </c:pt>
                <c:pt idx="1347">
                  <c:v>-8.5</c:v>
                </c:pt>
                <c:pt idx="1348">
                  <c:v>-9.9</c:v>
                </c:pt>
                <c:pt idx="1349">
                  <c:v>-11.9</c:v>
                </c:pt>
                <c:pt idx="1350">
                  <c:v>-14.1</c:v>
                </c:pt>
                <c:pt idx="1351">
                  <c:v>-15.7</c:v>
                </c:pt>
                <c:pt idx="1352">
                  <c:v>-15.9</c:v>
                </c:pt>
                <c:pt idx="1353">
                  <c:v>-15.1</c:v>
                </c:pt>
                <c:pt idx="1354">
                  <c:v>-13.6</c:v>
                </c:pt>
                <c:pt idx="1355">
                  <c:v>-11.5</c:v>
                </c:pt>
                <c:pt idx="1356">
                  <c:v>-8.6</c:v>
                </c:pt>
                <c:pt idx="1357">
                  <c:v>-7.3</c:v>
                </c:pt>
                <c:pt idx="1358">
                  <c:v>-9.3000000000000007</c:v>
                </c:pt>
                <c:pt idx="1359">
                  <c:v>-11.5</c:v>
                </c:pt>
                <c:pt idx="1360">
                  <c:v>-11.8</c:v>
                </c:pt>
                <c:pt idx="1361">
                  <c:v>-11.6</c:v>
                </c:pt>
                <c:pt idx="1362">
                  <c:v>-11.4</c:v>
                </c:pt>
                <c:pt idx="1363">
                  <c:v>-11.6</c:v>
                </c:pt>
                <c:pt idx="1364">
                  <c:v>-12.1</c:v>
                </c:pt>
                <c:pt idx="1365">
                  <c:v>-12.6</c:v>
                </c:pt>
                <c:pt idx="1366">
                  <c:v>-12.7</c:v>
                </c:pt>
                <c:pt idx="1367">
                  <c:v>-13.2</c:v>
                </c:pt>
                <c:pt idx="1368">
                  <c:v>-14.3</c:v>
                </c:pt>
                <c:pt idx="1369">
                  <c:v>-15.5</c:v>
                </c:pt>
                <c:pt idx="1370">
                  <c:v>-16.3</c:v>
                </c:pt>
                <c:pt idx="1371">
                  <c:v>-16.8</c:v>
                </c:pt>
                <c:pt idx="1372">
                  <c:v>-16.899999999999999</c:v>
                </c:pt>
                <c:pt idx="1373">
                  <c:v>-17.100000000000001</c:v>
                </c:pt>
                <c:pt idx="1374">
                  <c:v>-17.3</c:v>
                </c:pt>
                <c:pt idx="1375">
                  <c:v>-17.399999999999999</c:v>
                </c:pt>
                <c:pt idx="1376">
                  <c:v>-17.3</c:v>
                </c:pt>
                <c:pt idx="1377">
                  <c:v>-16.600000000000001</c:v>
                </c:pt>
                <c:pt idx="1378">
                  <c:v>-14.9</c:v>
                </c:pt>
                <c:pt idx="1379">
                  <c:v>-13.1</c:v>
                </c:pt>
                <c:pt idx="1380">
                  <c:v>-11.2</c:v>
                </c:pt>
                <c:pt idx="1381">
                  <c:v>-10.199999999999999</c:v>
                </c:pt>
                <c:pt idx="1382">
                  <c:v>-10.6</c:v>
                </c:pt>
                <c:pt idx="1383">
                  <c:v>-12.2</c:v>
                </c:pt>
                <c:pt idx="1384">
                  <c:v>-14.6</c:v>
                </c:pt>
                <c:pt idx="1385">
                  <c:v>-16.7</c:v>
                </c:pt>
                <c:pt idx="1386">
                  <c:v>-17.899999999999999</c:v>
                </c:pt>
                <c:pt idx="1387">
                  <c:v>-18.100000000000001</c:v>
                </c:pt>
                <c:pt idx="1388">
                  <c:v>-17.8</c:v>
                </c:pt>
                <c:pt idx="1389">
                  <c:v>-17.600000000000001</c:v>
                </c:pt>
                <c:pt idx="1390">
                  <c:v>-17.7</c:v>
                </c:pt>
                <c:pt idx="1391">
                  <c:v>-18.100000000000001</c:v>
                </c:pt>
                <c:pt idx="1392">
                  <c:v>-18.899999999999999</c:v>
                </c:pt>
                <c:pt idx="1393">
                  <c:v>-19.100000000000001</c:v>
                </c:pt>
                <c:pt idx="1394">
                  <c:v>-18.2</c:v>
                </c:pt>
                <c:pt idx="1395">
                  <c:v>-17.5</c:v>
                </c:pt>
                <c:pt idx="1396">
                  <c:v>-17.3</c:v>
                </c:pt>
                <c:pt idx="1397">
                  <c:v>-16.8</c:v>
                </c:pt>
                <c:pt idx="1398">
                  <c:v>-15.5</c:v>
                </c:pt>
                <c:pt idx="1399">
                  <c:v>-14.3</c:v>
                </c:pt>
                <c:pt idx="1400">
                  <c:v>-14.6</c:v>
                </c:pt>
                <c:pt idx="1401">
                  <c:v>-15.4</c:v>
                </c:pt>
                <c:pt idx="1402">
                  <c:v>-16.399999999999999</c:v>
                </c:pt>
                <c:pt idx="1403">
                  <c:v>-16.100000000000001</c:v>
                </c:pt>
                <c:pt idx="1404">
                  <c:v>-13.5</c:v>
                </c:pt>
                <c:pt idx="1405">
                  <c:v>-10.8</c:v>
                </c:pt>
                <c:pt idx="1406">
                  <c:v>-9.4</c:v>
                </c:pt>
                <c:pt idx="1407">
                  <c:v>-8.5</c:v>
                </c:pt>
                <c:pt idx="1408">
                  <c:v>-8</c:v>
                </c:pt>
                <c:pt idx="1409">
                  <c:v>-7.4</c:v>
                </c:pt>
                <c:pt idx="1410">
                  <c:v>-6.3</c:v>
                </c:pt>
                <c:pt idx="1411">
                  <c:v>-5.5</c:v>
                </c:pt>
                <c:pt idx="1412">
                  <c:v>-5.7</c:v>
                </c:pt>
                <c:pt idx="1413">
                  <c:v>-6.5</c:v>
                </c:pt>
                <c:pt idx="1414">
                  <c:v>-7.1</c:v>
                </c:pt>
                <c:pt idx="1415">
                  <c:v>-7.7</c:v>
                </c:pt>
                <c:pt idx="1416">
                  <c:v>-9.1999999999999993</c:v>
                </c:pt>
                <c:pt idx="1417">
                  <c:v>-10.9</c:v>
                </c:pt>
                <c:pt idx="1418">
                  <c:v>-12.3</c:v>
                </c:pt>
                <c:pt idx="1419">
                  <c:v>-13.4</c:v>
                </c:pt>
                <c:pt idx="1420">
                  <c:v>-14.2</c:v>
                </c:pt>
                <c:pt idx="1421">
                  <c:v>-15.1</c:v>
                </c:pt>
                <c:pt idx="1422">
                  <c:v>-16.399999999999999</c:v>
                </c:pt>
                <c:pt idx="1423">
                  <c:v>-17.100000000000001</c:v>
                </c:pt>
                <c:pt idx="1424">
                  <c:v>-16.2</c:v>
                </c:pt>
                <c:pt idx="1425">
                  <c:v>-15.1</c:v>
                </c:pt>
                <c:pt idx="1426">
                  <c:v>-15.1</c:v>
                </c:pt>
                <c:pt idx="1427">
                  <c:v>-16.100000000000001</c:v>
                </c:pt>
                <c:pt idx="1428">
                  <c:v>-18.5</c:v>
                </c:pt>
                <c:pt idx="1429">
                  <c:v>-20.100000000000001</c:v>
                </c:pt>
                <c:pt idx="1430">
                  <c:v>-18.899999999999999</c:v>
                </c:pt>
                <c:pt idx="1431">
                  <c:v>-17</c:v>
                </c:pt>
                <c:pt idx="1432">
                  <c:v>-15.2</c:v>
                </c:pt>
                <c:pt idx="1433">
                  <c:v>-14.2</c:v>
                </c:pt>
                <c:pt idx="1434">
                  <c:v>-14.1</c:v>
                </c:pt>
                <c:pt idx="1435">
                  <c:v>-14.3</c:v>
                </c:pt>
                <c:pt idx="1436">
                  <c:v>-14.6</c:v>
                </c:pt>
                <c:pt idx="1437">
                  <c:v>-14.8</c:v>
                </c:pt>
                <c:pt idx="1438">
                  <c:v>-14.9</c:v>
                </c:pt>
                <c:pt idx="1439">
                  <c:v>-15.4</c:v>
                </c:pt>
                <c:pt idx="1440">
                  <c:v>-16.399999999999999</c:v>
                </c:pt>
                <c:pt idx="1441">
                  <c:v>-17.2</c:v>
                </c:pt>
                <c:pt idx="1442">
                  <c:v>-16.7</c:v>
                </c:pt>
                <c:pt idx="1443">
                  <c:v>-15.4</c:v>
                </c:pt>
                <c:pt idx="1444">
                  <c:v>-13.4</c:v>
                </c:pt>
                <c:pt idx="1445">
                  <c:v>-12.1</c:v>
                </c:pt>
                <c:pt idx="1446">
                  <c:v>-12.4</c:v>
                </c:pt>
                <c:pt idx="1447">
                  <c:v>-13.3</c:v>
                </c:pt>
                <c:pt idx="1448">
                  <c:v>-13.7</c:v>
                </c:pt>
                <c:pt idx="1449">
                  <c:v>-14.2</c:v>
                </c:pt>
                <c:pt idx="1450">
                  <c:v>-15</c:v>
                </c:pt>
                <c:pt idx="1451">
                  <c:v>-15</c:v>
                </c:pt>
                <c:pt idx="1452">
                  <c:v>-13.9</c:v>
                </c:pt>
                <c:pt idx="1453">
                  <c:v>-12.4</c:v>
                </c:pt>
                <c:pt idx="1454">
                  <c:v>-11.4</c:v>
                </c:pt>
                <c:pt idx="1455">
                  <c:v>-10</c:v>
                </c:pt>
                <c:pt idx="1456">
                  <c:v>-7.8</c:v>
                </c:pt>
                <c:pt idx="1457">
                  <c:v>-5.6</c:v>
                </c:pt>
                <c:pt idx="1458">
                  <c:v>-4.0999999999999996</c:v>
                </c:pt>
                <c:pt idx="1459">
                  <c:v>-2.7</c:v>
                </c:pt>
                <c:pt idx="1460">
                  <c:v>-1.3</c:v>
                </c:pt>
                <c:pt idx="1461">
                  <c:v>-0.4</c:v>
                </c:pt>
                <c:pt idx="1462">
                  <c:v>0.1</c:v>
                </c:pt>
                <c:pt idx="1463">
                  <c:v>0.6</c:v>
                </c:pt>
                <c:pt idx="1464">
                  <c:v>1.4</c:v>
                </c:pt>
                <c:pt idx="1465">
                  <c:v>2.2999999999999998</c:v>
                </c:pt>
                <c:pt idx="1466">
                  <c:v>2.9</c:v>
                </c:pt>
                <c:pt idx="1467">
                  <c:v>2.8</c:v>
                </c:pt>
                <c:pt idx="1468">
                  <c:v>1.5</c:v>
                </c:pt>
                <c:pt idx="1469">
                  <c:v>-0.4</c:v>
                </c:pt>
                <c:pt idx="1470">
                  <c:v>-2.2000000000000002</c:v>
                </c:pt>
                <c:pt idx="1471">
                  <c:v>-4.0999999999999996</c:v>
                </c:pt>
                <c:pt idx="1472">
                  <c:v>-5.9</c:v>
                </c:pt>
                <c:pt idx="1473">
                  <c:v>-8</c:v>
                </c:pt>
                <c:pt idx="1474">
                  <c:v>-10.3</c:v>
                </c:pt>
                <c:pt idx="1475">
                  <c:v>-11.7</c:v>
                </c:pt>
                <c:pt idx="1476">
                  <c:v>-11.4</c:v>
                </c:pt>
                <c:pt idx="1477">
                  <c:v>-9.8000000000000007</c:v>
                </c:pt>
                <c:pt idx="1478">
                  <c:v>-7.4</c:v>
                </c:pt>
                <c:pt idx="1479">
                  <c:v>-5.4</c:v>
                </c:pt>
                <c:pt idx="1480">
                  <c:v>-4.7</c:v>
                </c:pt>
                <c:pt idx="1481">
                  <c:v>-3.8</c:v>
                </c:pt>
                <c:pt idx="1482">
                  <c:v>-2.2999999999999998</c:v>
                </c:pt>
                <c:pt idx="1483">
                  <c:v>-0.8</c:v>
                </c:pt>
                <c:pt idx="1484">
                  <c:v>0.3</c:v>
                </c:pt>
                <c:pt idx="1485">
                  <c:v>1</c:v>
                </c:pt>
                <c:pt idx="1486">
                  <c:v>1.8</c:v>
                </c:pt>
                <c:pt idx="1487">
                  <c:v>2.9</c:v>
                </c:pt>
                <c:pt idx="1488">
                  <c:v>4.5999999999999996</c:v>
                </c:pt>
                <c:pt idx="1489">
                  <c:v>6.6</c:v>
                </c:pt>
                <c:pt idx="1490">
                  <c:v>8.9</c:v>
                </c:pt>
                <c:pt idx="1491">
                  <c:v>10.4</c:v>
                </c:pt>
                <c:pt idx="1492">
                  <c:v>10.4</c:v>
                </c:pt>
                <c:pt idx="1493">
                  <c:v>10.3</c:v>
                </c:pt>
                <c:pt idx="1494">
                  <c:v>10.7</c:v>
                </c:pt>
                <c:pt idx="1495">
                  <c:v>11</c:v>
                </c:pt>
                <c:pt idx="1496">
                  <c:v>10.6</c:v>
                </c:pt>
                <c:pt idx="1497">
                  <c:v>10.5</c:v>
                </c:pt>
                <c:pt idx="1498">
                  <c:v>11</c:v>
                </c:pt>
                <c:pt idx="1499">
                  <c:v>11.3</c:v>
                </c:pt>
                <c:pt idx="1500">
                  <c:v>10.9</c:v>
                </c:pt>
                <c:pt idx="1501">
                  <c:v>10.199999999999999</c:v>
                </c:pt>
                <c:pt idx="1502">
                  <c:v>9.3000000000000007</c:v>
                </c:pt>
                <c:pt idx="1503">
                  <c:v>9.6999999999999993</c:v>
                </c:pt>
                <c:pt idx="1504">
                  <c:v>10.1</c:v>
                </c:pt>
                <c:pt idx="1505">
                  <c:v>11.5</c:v>
                </c:pt>
                <c:pt idx="1506">
                  <c:v>12.8</c:v>
                </c:pt>
                <c:pt idx="1507">
                  <c:v>12.4</c:v>
                </c:pt>
                <c:pt idx="1508">
                  <c:v>11.3</c:v>
                </c:pt>
                <c:pt idx="1509">
                  <c:v>10.3</c:v>
                </c:pt>
                <c:pt idx="1510">
                  <c:v>9.8000000000000007</c:v>
                </c:pt>
                <c:pt idx="1511">
                  <c:v>8.5</c:v>
                </c:pt>
                <c:pt idx="1512">
                  <c:v>6.2</c:v>
                </c:pt>
                <c:pt idx="1513">
                  <c:v>6.3</c:v>
                </c:pt>
                <c:pt idx="1514">
                  <c:v>5.5</c:v>
                </c:pt>
                <c:pt idx="1515">
                  <c:v>3.9</c:v>
                </c:pt>
                <c:pt idx="1516">
                  <c:v>3.1</c:v>
                </c:pt>
                <c:pt idx="1517">
                  <c:v>3</c:v>
                </c:pt>
                <c:pt idx="1518">
                  <c:v>2.2000000000000002</c:v>
                </c:pt>
                <c:pt idx="1519">
                  <c:v>0.2</c:v>
                </c:pt>
                <c:pt idx="1520">
                  <c:v>-0.7</c:v>
                </c:pt>
                <c:pt idx="1521">
                  <c:v>-4.2</c:v>
                </c:pt>
                <c:pt idx="1522">
                  <c:v>-3.6</c:v>
                </c:pt>
                <c:pt idx="1523">
                  <c:v>-3.5</c:v>
                </c:pt>
                <c:pt idx="1524">
                  <c:v>-1.7</c:v>
                </c:pt>
                <c:pt idx="1525">
                  <c:v>-2</c:v>
                </c:pt>
                <c:pt idx="1526">
                  <c:v>-2.1</c:v>
                </c:pt>
                <c:pt idx="1527">
                  <c:v>0.1</c:v>
                </c:pt>
                <c:pt idx="1528">
                  <c:v>0.3</c:v>
                </c:pt>
                <c:pt idx="1529">
                  <c:v>2.9</c:v>
                </c:pt>
                <c:pt idx="1530">
                  <c:v>5.0999999999999996</c:v>
                </c:pt>
                <c:pt idx="1531">
                  <c:v>6</c:v>
                </c:pt>
                <c:pt idx="1532">
                  <c:v>6.1</c:v>
                </c:pt>
                <c:pt idx="1533">
                  <c:v>7.7</c:v>
                </c:pt>
                <c:pt idx="1534">
                  <c:v>11.5</c:v>
                </c:pt>
                <c:pt idx="1535">
                  <c:v>11.4</c:v>
                </c:pt>
                <c:pt idx="1536">
                  <c:v>11.8</c:v>
                </c:pt>
                <c:pt idx="1537">
                  <c:v>14.6</c:v>
                </c:pt>
                <c:pt idx="1538">
                  <c:v>15</c:v>
                </c:pt>
                <c:pt idx="1539">
                  <c:v>16.3</c:v>
                </c:pt>
                <c:pt idx="1540">
                  <c:v>17.600000000000001</c:v>
                </c:pt>
                <c:pt idx="1541">
                  <c:v>16.7</c:v>
                </c:pt>
                <c:pt idx="1542">
                  <c:v>17.2</c:v>
                </c:pt>
                <c:pt idx="1543">
                  <c:v>17.100000000000001</c:v>
                </c:pt>
                <c:pt idx="1544">
                  <c:v>15</c:v>
                </c:pt>
                <c:pt idx="1545">
                  <c:v>13.4</c:v>
                </c:pt>
                <c:pt idx="1546">
                  <c:v>9.6999999999999993</c:v>
                </c:pt>
                <c:pt idx="1547">
                  <c:v>7.1</c:v>
                </c:pt>
                <c:pt idx="1548">
                  <c:v>4.5999999999999996</c:v>
                </c:pt>
                <c:pt idx="1549">
                  <c:v>4.5</c:v>
                </c:pt>
                <c:pt idx="1550">
                  <c:v>3.8</c:v>
                </c:pt>
                <c:pt idx="1551">
                  <c:v>3.6</c:v>
                </c:pt>
                <c:pt idx="1552">
                  <c:v>3.7</c:v>
                </c:pt>
                <c:pt idx="1553">
                  <c:v>1</c:v>
                </c:pt>
                <c:pt idx="1554">
                  <c:v>-0.1</c:v>
                </c:pt>
                <c:pt idx="1555">
                  <c:v>0.4</c:v>
                </c:pt>
                <c:pt idx="1556">
                  <c:v>-2.5</c:v>
                </c:pt>
                <c:pt idx="1557">
                  <c:v>-6.9</c:v>
                </c:pt>
                <c:pt idx="1558">
                  <c:v>-7.9</c:v>
                </c:pt>
                <c:pt idx="1559">
                  <c:v>-7.7</c:v>
                </c:pt>
                <c:pt idx="1560">
                  <c:v>-2.9</c:v>
                </c:pt>
                <c:pt idx="1561">
                  <c:v>-1.5</c:v>
                </c:pt>
                <c:pt idx="1562">
                  <c:v>0.5</c:v>
                </c:pt>
                <c:pt idx="1563">
                  <c:v>2.6</c:v>
                </c:pt>
                <c:pt idx="1564">
                  <c:v>3</c:v>
                </c:pt>
                <c:pt idx="1565">
                  <c:v>2.2999999999999998</c:v>
                </c:pt>
                <c:pt idx="1566">
                  <c:v>2.8</c:v>
                </c:pt>
                <c:pt idx="1567">
                  <c:v>-0.2</c:v>
                </c:pt>
                <c:pt idx="1568">
                  <c:v>-1.9</c:v>
                </c:pt>
                <c:pt idx="1569">
                  <c:v>-1.5</c:v>
                </c:pt>
                <c:pt idx="1570">
                  <c:v>-2</c:v>
                </c:pt>
                <c:pt idx="1571">
                  <c:v>-3.8</c:v>
                </c:pt>
                <c:pt idx="1572">
                  <c:v>-3.9</c:v>
                </c:pt>
                <c:pt idx="1573">
                  <c:v>-5</c:v>
                </c:pt>
                <c:pt idx="1574">
                  <c:v>-4.5</c:v>
                </c:pt>
                <c:pt idx="1575">
                  <c:v>-5.8</c:v>
                </c:pt>
                <c:pt idx="1576">
                  <c:v>-4.5</c:v>
                </c:pt>
                <c:pt idx="1577">
                  <c:v>-4.8</c:v>
                </c:pt>
                <c:pt idx="1578">
                  <c:v>-4.9000000000000004</c:v>
                </c:pt>
                <c:pt idx="1579">
                  <c:v>-3.1</c:v>
                </c:pt>
                <c:pt idx="1580">
                  <c:v>-2.7</c:v>
                </c:pt>
                <c:pt idx="1581">
                  <c:v>-5</c:v>
                </c:pt>
                <c:pt idx="1582">
                  <c:v>-7.5</c:v>
                </c:pt>
                <c:pt idx="1583">
                  <c:v>-8.6999999999999993</c:v>
                </c:pt>
                <c:pt idx="1584">
                  <c:v>-12.4</c:v>
                </c:pt>
                <c:pt idx="1585">
                  <c:v>-13.3</c:v>
                </c:pt>
                <c:pt idx="1586">
                  <c:v>-16.399999999999999</c:v>
                </c:pt>
                <c:pt idx="1587">
                  <c:v>-17.2</c:v>
                </c:pt>
                <c:pt idx="1588">
                  <c:v>-20</c:v>
                </c:pt>
                <c:pt idx="1589">
                  <c:v>-22.5</c:v>
                </c:pt>
                <c:pt idx="1590">
                  <c:v>-24.5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27424"/>
        <c:axId val="452920760"/>
      </c:scatterChart>
      <c:valAx>
        <c:axId val="452950552"/>
        <c:scaling>
          <c:orientation val="maxMin"/>
          <c:max val="795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 calibrata (BP)</a:t>
                </a:r>
              </a:p>
            </c:rich>
          </c:tx>
          <c:layout>
            <c:manualLayout>
              <c:xMode val="edge"/>
              <c:yMode val="edge"/>
              <c:x val="0.42170563427722391"/>
              <c:y val="1.5236193150892896E-2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50944"/>
        <c:crossesAt val="110"/>
        <c:crossBetween val="midCat"/>
        <c:majorUnit val="500"/>
        <c:minorUnit val="100"/>
      </c:valAx>
      <c:valAx>
        <c:axId val="452950944"/>
        <c:scaling>
          <c:orientation val="minMax"/>
          <c:max val="110"/>
          <c:min val="-3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latin typeface="Times New Roman"/>
                    <a:cs typeface="Times New Roman"/>
                  </a:defRPr>
                </a:pPr>
                <a:r>
                  <a:rPr lang="el-GR">
                    <a:latin typeface="Times New Roman"/>
                    <a:cs typeface="Times New Roman"/>
                  </a:rPr>
                  <a:t>Δ</a:t>
                </a:r>
                <a:r>
                  <a:rPr lang="it-IT">
                    <a:latin typeface="Times New Roman"/>
                    <a:cs typeface="Times New Roman"/>
                  </a:rPr>
                  <a:t>C-14  ‰</a:t>
                </a:r>
                <a:endParaRPr lang="en-US">
                  <a:latin typeface="Times New Roman"/>
                  <a:cs typeface="Times New Roman"/>
                </a:endParaRPr>
              </a:p>
            </c:rich>
          </c:tx>
          <c:layout>
            <c:manualLayout>
              <c:xMode val="edge"/>
              <c:yMode val="edge"/>
              <c:x val="7.7499644863981872E-3"/>
              <c:y val="0.41905214163512783"/>
            </c:manualLayout>
          </c:layout>
          <c:overlay val="0"/>
        </c:title>
        <c:numFmt formatCode="General" sourceLinked="1"/>
        <c:majorTickMark val="out"/>
        <c:minorTickMark val="in"/>
        <c:tickLblPos val="high"/>
        <c:crossAx val="452950552"/>
        <c:crossesAt val="9000"/>
        <c:crossBetween val="midCat"/>
        <c:majorUnit val="10"/>
        <c:minorUnit val="5"/>
      </c:valAx>
      <c:valAx>
        <c:axId val="452920760"/>
        <c:scaling>
          <c:orientation val="minMax"/>
          <c:max val="110"/>
          <c:min val="-30"/>
        </c:scaling>
        <c:delete val="0"/>
        <c:axPos val="l"/>
        <c:numFmt formatCode="General" sourceLinked="1"/>
        <c:majorTickMark val="out"/>
        <c:minorTickMark val="in"/>
        <c:tickLblPos val="high"/>
        <c:crossAx val="452927424"/>
        <c:crossesAt val="3000"/>
        <c:crossBetween val="midCat"/>
        <c:majorUnit val="10"/>
        <c:minorUnit val="5"/>
      </c:valAx>
      <c:valAx>
        <c:axId val="452927424"/>
        <c:scaling>
          <c:orientation val="minMax"/>
          <c:max val="1950"/>
          <c:min val="-6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data di calendario</a:t>
                </a:r>
              </a:p>
            </c:rich>
          </c:tx>
          <c:layout>
            <c:manualLayout>
              <c:xMode val="edge"/>
              <c:yMode val="edge"/>
              <c:x val="0.46454765442189094"/>
              <c:y val="0.95477369411519608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52920760"/>
        <c:crossesAt val="-30"/>
        <c:crossBetween val="midCat"/>
        <c:majorUnit val="500"/>
        <c:minorUnit val="100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5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55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tabSelected="1" zoomScale="5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5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5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5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5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0.93791</cdr:x>
      <cdr:y>0.88408</cdr:y>
    </cdr:from>
    <cdr:to>
      <cdr:x>0.9664</cdr:x>
      <cdr:y>0.97025</cdr:y>
    </cdr:to>
    <cdr:sp macro="" textlink="">
      <cdr:nvSpPr>
        <cdr:cNvPr id="2" name="CasellaDiTesto 1"/>
        <cdr:cNvSpPr txBox="1"/>
      </cdr:nvSpPr>
      <cdr:spPr>
        <a:xfrm xmlns:a="http://schemas.openxmlformats.org/drawingml/2006/main" rot="16200000">
          <a:off x="8605761" y="5504090"/>
          <a:ext cx="523876" cy="26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/>
            <a:t>1950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0.93791</cdr:x>
      <cdr:y>0.88408</cdr:y>
    </cdr:from>
    <cdr:to>
      <cdr:x>0.9664</cdr:x>
      <cdr:y>0.97025</cdr:y>
    </cdr:to>
    <cdr:sp macro="" textlink="">
      <cdr:nvSpPr>
        <cdr:cNvPr id="2" name="CasellaDiTesto 1"/>
        <cdr:cNvSpPr txBox="1"/>
      </cdr:nvSpPr>
      <cdr:spPr>
        <a:xfrm xmlns:a="http://schemas.openxmlformats.org/drawingml/2006/main" rot="16200000">
          <a:off x="8605761" y="5504090"/>
          <a:ext cx="523876" cy="26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200"/>
            <a:t>1950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0.83249</cdr:x>
      <cdr:y>0.54227</cdr:y>
    </cdr:from>
    <cdr:to>
      <cdr:x>0.86607</cdr:x>
      <cdr:y>0.78338</cdr:y>
    </cdr:to>
    <cdr:sp macro="" textlink="">
      <cdr:nvSpPr>
        <cdr:cNvPr id="9" name="Freccia in giù 8"/>
        <cdr:cNvSpPr/>
      </cdr:nvSpPr>
      <cdr:spPr>
        <a:xfrm xmlns:a="http://schemas.openxmlformats.org/drawingml/2006/main" rot="20680872">
          <a:off x="7753270" y="3296734"/>
          <a:ext cx="312751" cy="1465838"/>
        </a:xfrm>
        <a:prstGeom xmlns:a="http://schemas.openxmlformats.org/drawingml/2006/main" prst="downArrow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0.61747</cdr:x>
      <cdr:y>0.16441</cdr:y>
    </cdr:from>
    <cdr:to>
      <cdr:x>0.91919</cdr:x>
      <cdr:y>0.51506</cdr:y>
    </cdr:to>
    <cdr:graphicFrame macro="">
      <cdr:nvGraphicFramePr>
        <cdr:cNvPr id="10" name="Grafico 9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</cdr:y>
    </cdr:from>
    <cdr:to>
      <cdr:x>0.00262</cdr:x>
      <cdr:y>0.00401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0.89361</cdr:x>
      <cdr:y>0.86758</cdr:y>
    </cdr:from>
    <cdr:to>
      <cdr:x>0.9221</cdr:x>
      <cdr:y>0.95375</cdr:y>
    </cdr:to>
    <cdr:sp macro="" textlink="">
      <cdr:nvSpPr>
        <cdr:cNvPr id="13" name="CasellaDiTesto 1"/>
        <cdr:cNvSpPr txBox="1"/>
      </cdr:nvSpPr>
      <cdr:spPr>
        <a:xfrm xmlns:a="http://schemas.openxmlformats.org/drawingml/2006/main" rot="16200000">
          <a:off x="8193201" y="5403737"/>
          <a:ext cx="523876" cy="26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200"/>
            <a:t>1950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0.83249</cdr:x>
      <cdr:y>0.54227</cdr:y>
    </cdr:from>
    <cdr:to>
      <cdr:x>0.86607</cdr:x>
      <cdr:y>0.78338</cdr:y>
    </cdr:to>
    <cdr:sp macro="" textlink="">
      <cdr:nvSpPr>
        <cdr:cNvPr id="9" name="Freccia in giù 8"/>
        <cdr:cNvSpPr/>
      </cdr:nvSpPr>
      <cdr:spPr>
        <a:xfrm xmlns:a="http://schemas.openxmlformats.org/drawingml/2006/main" rot="20680872">
          <a:off x="7753270" y="3296734"/>
          <a:ext cx="312751" cy="1465838"/>
        </a:xfrm>
        <a:prstGeom xmlns:a="http://schemas.openxmlformats.org/drawingml/2006/main" prst="downArrow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0.61747</cdr:x>
      <cdr:y>0.16441</cdr:y>
    </cdr:from>
    <cdr:to>
      <cdr:x>0.91919</cdr:x>
      <cdr:y>0.51506</cdr:y>
    </cdr:to>
    <cdr:graphicFrame macro="">
      <cdr:nvGraphicFramePr>
        <cdr:cNvPr id="10" name="Grafico 9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</cdr:x>
      <cdr:y>0</cdr:y>
    </cdr:from>
    <cdr:to>
      <cdr:x>0.00262</cdr:x>
      <cdr:y>0.00401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0.89361</cdr:x>
      <cdr:y>0.86758</cdr:y>
    </cdr:from>
    <cdr:to>
      <cdr:x>0.9221</cdr:x>
      <cdr:y>0.95375</cdr:y>
    </cdr:to>
    <cdr:sp macro="" textlink="">
      <cdr:nvSpPr>
        <cdr:cNvPr id="13" name="CasellaDiTesto 1"/>
        <cdr:cNvSpPr txBox="1"/>
      </cdr:nvSpPr>
      <cdr:spPr>
        <a:xfrm xmlns:a="http://schemas.openxmlformats.org/drawingml/2006/main" rot="16200000">
          <a:off x="8193201" y="5403737"/>
          <a:ext cx="523876" cy="2653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200"/>
            <a:t>1950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6</xdr:row>
      <xdr:rowOff>85725</xdr:rowOff>
    </xdr:from>
    <xdr:to>
      <xdr:col>24</xdr:col>
      <xdr:colOff>590550</xdr:colOff>
      <xdr:row>20</xdr:row>
      <xdr:rowOff>161925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456</xdr:row>
      <xdr:rowOff>161925</xdr:rowOff>
    </xdr:from>
    <xdr:to>
      <xdr:col>13</xdr:col>
      <xdr:colOff>476250</xdr:colOff>
      <xdr:row>471</xdr:row>
      <xdr:rowOff>47625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266700</xdr:colOff>
      <xdr:row>126</xdr:row>
      <xdr:rowOff>171450</xdr:rowOff>
    </xdr:from>
    <xdr:to>
      <xdr:col>23</xdr:col>
      <xdr:colOff>571500</xdr:colOff>
      <xdr:row>141</xdr:row>
      <xdr:rowOff>57150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0.11237</cdr:x>
      <cdr:y>0.80851</cdr:y>
    </cdr:from>
    <cdr:to>
      <cdr:x>0.92045</cdr:x>
      <cdr:y>0.81044</cdr:y>
    </cdr:to>
    <cdr:sp macro="" textlink="">
      <cdr:nvSpPr>
        <cdr:cNvPr id="3" name="Connettore 1 2"/>
        <cdr:cNvSpPr/>
      </cdr:nvSpPr>
      <cdr:spPr>
        <a:xfrm xmlns:a="http://schemas.openxmlformats.org/drawingml/2006/main" flipV="1">
          <a:off x="1046574" y="4915370"/>
          <a:ext cx="7525926" cy="11760"/>
        </a:xfrm>
        <a:prstGeom xmlns:a="http://schemas.openxmlformats.org/drawingml/2006/main" prst="line">
          <a:avLst/>
        </a:prstGeom>
        <a:ln xmlns:a="http://schemas.openxmlformats.org/drawingml/2006/main" w="15875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0.51389</cdr:x>
      <cdr:y>0</cdr:y>
    </cdr:from>
    <cdr:to>
      <cdr:x>0.51768</cdr:x>
      <cdr:y>0.87427</cdr:y>
    </cdr:to>
    <cdr:sp macro="" textlink="">
      <cdr:nvSpPr>
        <cdr:cNvPr id="4" name="Connettore 1 3"/>
        <cdr:cNvSpPr/>
      </cdr:nvSpPr>
      <cdr:spPr>
        <a:xfrm xmlns:a="http://schemas.openxmlformats.org/drawingml/2006/main">
          <a:off x="4786018" y="-35278"/>
          <a:ext cx="35279" cy="53151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 cap="flat" cmpd="sng" algn="ctr">
          <a:solidFill>
            <a:srgbClr val="4F81BD">
              <a:shade val="95000"/>
              <a:satMod val="105000"/>
            </a:srgbClr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0.11237</cdr:x>
      <cdr:y>0.80851</cdr:y>
    </cdr:from>
    <cdr:to>
      <cdr:x>0.92045</cdr:x>
      <cdr:y>0.81044</cdr:y>
    </cdr:to>
    <cdr:sp macro="" textlink="">
      <cdr:nvSpPr>
        <cdr:cNvPr id="3" name="Connettore 1 2"/>
        <cdr:cNvSpPr/>
      </cdr:nvSpPr>
      <cdr:spPr>
        <a:xfrm xmlns:a="http://schemas.openxmlformats.org/drawingml/2006/main" flipV="1">
          <a:off x="1046574" y="4915370"/>
          <a:ext cx="7525926" cy="11760"/>
        </a:xfrm>
        <a:prstGeom xmlns:a="http://schemas.openxmlformats.org/drawingml/2006/main" prst="line">
          <a:avLst/>
        </a:prstGeom>
        <a:ln xmlns:a="http://schemas.openxmlformats.org/drawingml/2006/main" w="15875"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0.51389</cdr:x>
      <cdr:y>0</cdr:y>
    </cdr:from>
    <cdr:to>
      <cdr:x>0.51768</cdr:x>
      <cdr:y>0.87427</cdr:y>
    </cdr:to>
    <cdr:sp macro="" textlink="">
      <cdr:nvSpPr>
        <cdr:cNvPr id="4" name="Connettore 1 3"/>
        <cdr:cNvSpPr/>
      </cdr:nvSpPr>
      <cdr:spPr>
        <a:xfrm xmlns:a="http://schemas.openxmlformats.org/drawingml/2006/main">
          <a:off x="4786018" y="-35278"/>
          <a:ext cx="35279" cy="531518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5875" cap="flat" cmpd="sng" algn="ctr">
          <a:solidFill>
            <a:srgbClr val="4F81BD">
              <a:shade val="95000"/>
              <a:satMod val="105000"/>
            </a:srgbClr>
          </a:solidFill>
          <a:prstDash val="dash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0.1048</cdr:x>
      <cdr:y>0.34236</cdr:y>
    </cdr:from>
    <cdr:to>
      <cdr:x>0.94192</cdr:x>
      <cdr:y>0.55899</cdr:y>
    </cdr:to>
    <cdr:sp macro="" textlink="">
      <cdr:nvSpPr>
        <cdr:cNvPr id="10" name="Rettangolo 9"/>
        <cdr:cNvSpPr/>
      </cdr:nvSpPr>
      <cdr:spPr>
        <a:xfrm xmlns:a="http://schemas.openxmlformats.org/drawingml/2006/main">
          <a:off x="976019" y="2081386"/>
          <a:ext cx="7796351" cy="131703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1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0.1654</cdr:x>
      <cdr:y>0.39072</cdr:y>
    </cdr:from>
    <cdr:to>
      <cdr:x>0.93939</cdr:x>
      <cdr:y>0.5087</cdr:y>
    </cdr:to>
    <cdr:sp macro="" textlink="">
      <cdr:nvSpPr>
        <cdr:cNvPr id="12" name="Rettangolo 11"/>
        <cdr:cNvSpPr/>
      </cdr:nvSpPr>
      <cdr:spPr>
        <a:xfrm xmlns:a="http://schemas.openxmlformats.org/drawingml/2006/main">
          <a:off x="1540463" y="2375369"/>
          <a:ext cx="7208434" cy="71731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40000"/>
            <a:lumOff val="60000"/>
            <a:alpha val="36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0.0678</cdr:x>
      <cdr:y>0.24351</cdr:y>
    </cdr:from>
    <cdr:to>
      <cdr:x>0.3608</cdr:x>
      <cdr:y>0.73208</cdr:y>
    </cdr:to>
    <cdr:graphicFrame macro="">
      <cdr:nvGraphicFramePr>
        <cdr:cNvPr id="4" name="Grafico 3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0.32828</cdr:x>
      <cdr:y>0.34236</cdr:y>
    </cdr:from>
    <cdr:to>
      <cdr:x>0.39141</cdr:x>
      <cdr:y>0.87234</cdr:y>
    </cdr:to>
    <cdr:sp macro="" textlink="">
      <cdr:nvSpPr>
        <cdr:cNvPr id="18" name="Rettangolo 17"/>
        <cdr:cNvSpPr/>
      </cdr:nvSpPr>
      <cdr:spPr>
        <a:xfrm xmlns:a="http://schemas.openxmlformats.org/drawingml/2006/main">
          <a:off x="3057407" y="2081389"/>
          <a:ext cx="587963" cy="322203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  <a:alpha val="17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0.57955</cdr:x>
      <cdr:y>0.34043</cdr:y>
    </cdr:from>
    <cdr:to>
      <cdr:x>0.64646</cdr:x>
      <cdr:y>0.87234</cdr:y>
    </cdr:to>
    <cdr:sp macro="" textlink="">
      <cdr:nvSpPr>
        <cdr:cNvPr id="6" name="Rettangolo 5"/>
        <cdr:cNvSpPr/>
      </cdr:nvSpPr>
      <cdr:spPr>
        <a:xfrm xmlns:a="http://schemas.openxmlformats.org/drawingml/2006/main">
          <a:off x="5397500" y="2069630"/>
          <a:ext cx="623242" cy="3233767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75000"/>
            <a:alpha val="17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0.67298</cdr:x>
      <cdr:y>0.34236</cdr:y>
    </cdr:from>
    <cdr:to>
      <cdr:x>0.7399</cdr:x>
      <cdr:y>0.87234</cdr:y>
    </cdr:to>
    <cdr:sp macro="" textlink="">
      <cdr:nvSpPr>
        <cdr:cNvPr id="7" name="Rettangolo 6"/>
        <cdr:cNvSpPr/>
      </cdr:nvSpPr>
      <cdr:spPr>
        <a:xfrm xmlns:a="http://schemas.openxmlformats.org/drawingml/2006/main">
          <a:off x="6267685" y="2081388"/>
          <a:ext cx="623241" cy="3222035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75000"/>
            <a:alpha val="17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0.54924</cdr:x>
      <cdr:y>0.34043</cdr:y>
    </cdr:from>
    <cdr:to>
      <cdr:x>0.56187</cdr:x>
      <cdr:y>0.86847</cdr:y>
    </cdr:to>
    <cdr:sp macro="" textlink="">
      <cdr:nvSpPr>
        <cdr:cNvPr id="8" name="Rettangolo 7"/>
        <cdr:cNvSpPr/>
      </cdr:nvSpPr>
      <cdr:spPr>
        <a:xfrm xmlns:a="http://schemas.openxmlformats.org/drawingml/2006/main">
          <a:off x="5115279" y="2069631"/>
          <a:ext cx="117591" cy="3210274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75000"/>
            <a:alpha val="17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0.38305</cdr:x>
      <cdr:y>0.25224</cdr:y>
    </cdr:from>
    <cdr:to>
      <cdr:x>0.45344</cdr:x>
      <cdr:y>0.2927</cdr:y>
    </cdr:to>
    <cdr:sp macro="" textlink="">
      <cdr:nvSpPr>
        <cdr:cNvPr id="9" name="Callout 1 8"/>
        <cdr:cNvSpPr/>
      </cdr:nvSpPr>
      <cdr:spPr>
        <a:xfrm xmlns:a="http://schemas.openxmlformats.org/drawingml/2006/main" rot="19287690">
          <a:off x="3567486" y="1533502"/>
          <a:ext cx="655540" cy="245998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29740"/>
            <a:gd name="adj4" fmla="val -57169"/>
          </a:avLst>
        </a:prstGeom>
        <a:ln xmlns:a="http://schemas.openxmlformats.org/drawingml/2006/main" w="12700">
          <a:solidFill>
            <a:schemeClr val="tx1"/>
          </a:solidFill>
          <a:tailEnd type="arrow"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t-IT"/>
            <a:t>40,9 % %</a:t>
          </a:r>
        </a:p>
      </cdr:txBody>
    </cdr:sp>
  </cdr:relSizeAnchor>
  <cdr:relSizeAnchor xmlns:cdr="http://schemas.openxmlformats.org/drawingml/2006/chartDrawing">
    <cdr:from>
      <cdr:x>0.57985</cdr:x>
      <cdr:y>0.26484</cdr:y>
    </cdr:from>
    <cdr:to>
      <cdr:x>0.63495</cdr:x>
      <cdr:y>0.30446</cdr:y>
    </cdr:to>
    <cdr:sp macro="" textlink="">
      <cdr:nvSpPr>
        <cdr:cNvPr id="11" name="Callout 1 10"/>
        <cdr:cNvSpPr/>
      </cdr:nvSpPr>
      <cdr:spPr>
        <a:xfrm xmlns:a="http://schemas.openxmlformats.org/drawingml/2006/main" rot="19274082">
          <a:off x="5400334" y="1610083"/>
          <a:ext cx="513196" cy="240907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27038"/>
            <a:gd name="adj4" fmla="val -59014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0,6 % </a:t>
          </a:r>
        </a:p>
      </cdr:txBody>
    </cdr:sp>
  </cdr:relSizeAnchor>
  <cdr:relSizeAnchor xmlns:cdr="http://schemas.openxmlformats.org/drawingml/2006/chartDrawing">
    <cdr:from>
      <cdr:x>0.64174</cdr:x>
      <cdr:y>0.26072</cdr:y>
    </cdr:from>
    <cdr:to>
      <cdr:x>0.70563</cdr:x>
      <cdr:y>0.30278</cdr:y>
    </cdr:to>
    <cdr:sp macro="" textlink="">
      <cdr:nvSpPr>
        <cdr:cNvPr id="13" name="Callout 1 12"/>
        <cdr:cNvSpPr/>
      </cdr:nvSpPr>
      <cdr:spPr>
        <a:xfrm xmlns:a="http://schemas.openxmlformats.org/drawingml/2006/main" rot="19357911">
          <a:off x="5976781" y="1585039"/>
          <a:ext cx="595020" cy="255716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31960"/>
            <a:gd name="adj4" fmla="val -64120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29,4 %</a:t>
          </a:r>
        </a:p>
      </cdr:txBody>
    </cdr:sp>
  </cdr:relSizeAnchor>
  <cdr:relSizeAnchor xmlns:cdr="http://schemas.openxmlformats.org/drawingml/2006/chartDrawing">
    <cdr:from>
      <cdr:x>0.7311</cdr:x>
      <cdr:y>0.26158</cdr:y>
    </cdr:from>
    <cdr:to>
      <cdr:x>0.79179</cdr:x>
      <cdr:y>0.29998</cdr:y>
    </cdr:to>
    <cdr:sp macro="" textlink="">
      <cdr:nvSpPr>
        <cdr:cNvPr id="14" name="Callout 1 13"/>
        <cdr:cNvSpPr/>
      </cdr:nvSpPr>
      <cdr:spPr>
        <a:xfrm xmlns:a="http://schemas.openxmlformats.org/drawingml/2006/main" rot="19481406">
          <a:off x="6808934" y="1590302"/>
          <a:ext cx="565252" cy="233429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26175"/>
            <a:gd name="adj4" fmla="val -74267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24,5 %</a:t>
          </a:r>
        </a:p>
      </cdr:txBody>
    </cdr:sp>
  </cdr:relSizeAnchor>
  <cdr:relSizeAnchor xmlns:cdr="http://schemas.openxmlformats.org/drawingml/2006/chartDrawing">
    <cdr:from>
      <cdr:x>0.13796</cdr:x>
      <cdr:y>0.28195</cdr:y>
    </cdr:from>
    <cdr:to>
      <cdr:x>0.18239</cdr:x>
      <cdr:y>0.32228</cdr:y>
    </cdr:to>
    <cdr:sp macro="" textlink="">
      <cdr:nvSpPr>
        <cdr:cNvPr id="17" name="Callout 1 16"/>
        <cdr:cNvSpPr/>
      </cdr:nvSpPr>
      <cdr:spPr>
        <a:xfrm xmlns:a="http://schemas.openxmlformats.org/drawingml/2006/main" rot="19301871">
          <a:off x="1284843" y="1714101"/>
          <a:ext cx="413772" cy="245214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26466"/>
            <a:gd name="adj4" fmla="val -74877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2</a:t>
          </a:r>
          <a:r>
            <a:rPr lang="it-IT" baseline="0"/>
            <a:t> </a:t>
          </a:r>
          <a:r>
            <a:rPr lang="it-IT" baseline="0">
              <a:latin typeface="Symbol" pitchFamily="18" charset="2"/>
            </a:rPr>
            <a:t>s</a:t>
          </a:r>
          <a:endParaRPr lang="it-IT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0169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0.10076</cdr:x>
      <cdr:y>0.24944</cdr:y>
    </cdr:from>
    <cdr:to>
      <cdr:x>0.92718</cdr:x>
      <cdr:y>0.51125</cdr:y>
    </cdr:to>
    <cdr:sp macro="" textlink="">
      <cdr:nvSpPr>
        <cdr:cNvPr id="10" name="Rettangolo 9"/>
        <cdr:cNvSpPr/>
      </cdr:nvSpPr>
      <cdr:spPr>
        <a:xfrm xmlns:a="http://schemas.openxmlformats.org/drawingml/2006/main">
          <a:off x="938439" y="1516480"/>
          <a:ext cx="7696725" cy="159167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14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0.1506</cdr:x>
      <cdr:y>0.30098</cdr:y>
    </cdr:from>
    <cdr:to>
      <cdr:x>0.92459</cdr:x>
      <cdr:y>0.45765</cdr:y>
    </cdr:to>
    <cdr:sp macro="" textlink="">
      <cdr:nvSpPr>
        <cdr:cNvPr id="12" name="Rettangolo 11"/>
        <cdr:cNvSpPr/>
      </cdr:nvSpPr>
      <cdr:spPr>
        <a:xfrm xmlns:a="http://schemas.openxmlformats.org/drawingml/2006/main">
          <a:off x="1402564" y="1829803"/>
          <a:ext cx="7208427" cy="9525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40000"/>
            <a:lumOff val="60000"/>
            <a:alpha val="36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0.05973</cdr:x>
      <cdr:y>0.11544</cdr:y>
    </cdr:from>
    <cdr:to>
      <cdr:x>0.35273</cdr:x>
      <cdr:y>0.73183</cdr:y>
    </cdr:to>
    <cdr:graphicFrame macro="">
      <cdr:nvGraphicFramePr>
        <cdr:cNvPr id="4" name="Grafico 3"/>
        <cdr:cNvGraphicFramePr/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0.40102</cdr:x>
      <cdr:y>0.24944</cdr:y>
    </cdr:from>
    <cdr:to>
      <cdr:x>0.56115</cdr:x>
      <cdr:y>0.87407</cdr:y>
    </cdr:to>
    <cdr:sp macro="" textlink="">
      <cdr:nvSpPr>
        <cdr:cNvPr id="18" name="Rettangolo 17"/>
        <cdr:cNvSpPr/>
      </cdr:nvSpPr>
      <cdr:spPr>
        <a:xfrm xmlns:a="http://schemas.openxmlformats.org/drawingml/2006/main">
          <a:off x="3734803" y="1516480"/>
          <a:ext cx="1491414" cy="379746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  <a:alpha val="17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0.69438</cdr:x>
      <cdr:y>0.24738</cdr:y>
    </cdr:from>
    <cdr:to>
      <cdr:x>0.79665</cdr:x>
      <cdr:y>0.86822</cdr:y>
    </cdr:to>
    <cdr:sp macro="" textlink="">
      <cdr:nvSpPr>
        <cdr:cNvPr id="7" name="Rettangolo 6"/>
        <cdr:cNvSpPr/>
      </cdr:nvSpPr>
      <cdr:spPr>
        <a:xfrm xmlns:a="http://schemas.openxmlformats.org/drawingml/2006/main">
          <a:off x="6466974" y="1503948"/>
          <a:ext cx="952500" cy="3774410"/>
        </a:xfrm>
        <a:prstGeom xmlns:a="http://schemas.openxmlformats.org/drawingml/2006/main" prst="rect">
          <a:avLst/>
        </a:prstGeom>
        <a:solidFill xmlns:a="http://schemas.openxmlformats.org/drawingml/2006/main">
          <a:srgbClr val="8064A2">
            <a:lumMod val="75000"/>
            <a:alpha val="17000"/>
          </a:srgb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0.53398</cdr:x>
      <cdr:y>0.13944</cdr:y>
    </cdr:from>
    <cdr:to>
      <cdr:x>0.59268</cdr:x>
      <cdr:y>0.1879</cdr:y>
    </cdr:to>
    <cdr:sp macro="" textlink="">
      <cdr:nvSpPr>
        <cdr:cNvPr id="9" name="Callout 1 8"/>
        <cdr:cNvSpPr/>
      </cdr:nvSpPr>
      <cdr:spPr>
        <a:xfrm xmlns:a="http://schemas.openxmlformats.org/drawingml/2006/main" rot="19287690">
          <a:off x="4973102" y="847735"/>
          <a:ext cx="546726" cy="294635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31957"/>
            <a:gd name="adj4" fmla="val -111310"/>
          </a:avLst>
        </a:prstGeom>
        <a:ln xmlns:a="http://schemas.openxmlformats.org/drawingml/2006/main" w="12700">
          <a:solidFill>
            <a:schemeClr val="tx1"/>
          </a:solidFill>
          <a:tailEnd type="arrow"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it-IT"/>
            <a:t>68 %</a:t>
          </a:r>
        </a:p>
      </cdr:txBody>
    </cdr:sp>
  </cdr:relSizeAnchor>
  <cdr:relSizeAnchor xmlns:cdr="http://schemas.openxmlformats.org/drawingml/2006/chartDrawing">
    <cdr:from>
      <cdr:x>0.16891</cdr:x>
      <cdr:y>0.18094</cdr:y>
    </cdr:from>
    <cdr:to>
      <cdr:x>0.21334</cdr:x>
      <cdr:y>0.22127</cdr:y>
    </cdr:to>
    <cdr:sp macro="" textlink="">
      <cdr:nvSpPr>
        <cdr:cNvPr id="17" name="Callout 1 16"/>
        <cdr:cNvSpPr/>
      </cdr:nvSpPr>
      <cdr:spPr>
        <a:xfrm xmlns:a="http://schemas.openxmlformats.org/drawingml/2006/main" rot="19301871">
          <a:off x="1573124" y="1100013"/>
          <a:ext cx="413792" cy="245188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26466"/>
            <a:gd name="adj4" fmla="val -74877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2</a:t>
          </a:r>
          <a:r>
            <a:rPr lang="it-IT" baseline="0"/>
            <a:t> </a:t>
          </a:r>
          <a:r>
            <a:rPr lang="it-IT" baseline="0">
              <a:latin typeface="Symbol" pitchFamily="18" charset="2"/>
            </a:rPr>
            <a:t>s</a:t>
          </a:r>
          <a:endParaRPr lang="it-IT"/>
        </a:p>
      </cdr:txBody>
    </cdr:sp>
  </cdr:relSizeAnchor>
  <cdr:relSizeAnchor xmlns:cdr="http://schemas.openxmlformats.org/drawingml/2006/chartDrawing">
    <cdr:from>
      <cdr:x>0.77452</cdr:x>
      <cdr:y>0.14589</cdr:y>
    </cdr:from>
    <cdr:to>
      <cdr:x>0.84761</cdr:x>
      <cdr:y>0.19251</cdr:y>
    </cdr:to>
    <cdr:sp macro="" textlink="">
      <cdr:nvSpPr>
        <cdr:cNvPr id="19" name="Callout 1 18"/>
        <cdr:cNvSpPr/>
      </cdr:nvSpPr>
      <cdr:spPr>
        <a:xfrm xmlns:a="http://schemas.openxmlformats.org/drawingml/2006/main" rot="19287690">
          <a:off x="7213399" y="886920"/>
          <a:ext cx="680694" cy="283430"/>
        </a:xfrm>
        <a:prstGeom xmlns:a="http://schemas.openxmlformats.org/drawingml/2006/main" prst="borderCallout1">
          <a:avLst>
            <a:gd name="adj1" fmla="val 18750"/>
            <a:gd name="adj2" fmla="val -8333"/>
            <a:gd name="adj3" fmla="val 33828"/>
            <a:gd name="adj4" fmla="val -71915"/>
          </a:avLst>
        </a:prstGeom>
        <a:solidFill xmlns:a="http://schemas.openxmlformats.org/drawingml/2006/main">
          <a:sysClr val="window" lastClr="FFFFFF"/>
        </a:solidFill>
        <a:ln xmlns:a="http://schemas.openxmlformats.org/drawingml/2006/main" w="12700" cap="flat" cmpd="sng" algn="ctr">
          <a:solidFill>
            <a:sysClr val="windowText" lastClr="000000"/>
          </a:solidFill>
          <a:prstDash val="solid"/>
          <a:tailEnd type="arrow"/>
        </a:ln>
        <a:effectLst xmlns:a="http://schemas.openxmlformats.org/drawingml/2006/main"/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it-IT"/>
            <a:t>27,4 %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0.11717</cdr:x>
      <cdr:y>0.0274</cdr:y>
    </cdr:from>
    <cdr:to>
      <cdr:x>0.18406</cdr:x>
      <cdr:y>0.09316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087646" y="166255"/>
          <a:ext cx="620910" cy="3990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400">
              <a:latin typeface="Times New Roman" pitchFamily="18" charset="0"/>
              <a:cs typeface="Times New Roman" pitchFamily="18" charset="0"/>
            </a:rPr>
            <a:t>A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0</a:t>
          </a:r>
          <a:endParaRPr lang="it-IT" sz="1000"/>
        </a:p>
      </cdr:txBody>
    </cdr:sp>
  </cdr:relSizeAnchor>
  <cdr:relSizeAnchor xmlns:cdr="http://schemas.openxmlformats.org/drawingml/2006/chartDrawing">
    <cdr:from>
      <cdr:x>0.38075</cdr:x>
      <cdr:y>0.41006</cdr:y>
    </cdr:from>
    <cdr:to>
      <cdr:x>0.46604</cdr:x>
      <cdr:y>0.47582</cdr:y>
    </cdr:to>
    <cdr:sp macro="" textlink="">
      <cdr:nvSpPr>
        <cdr:cNvPr id="3" name="CasellaDiTesto 1"/>
        <cdr:cNvSpPr txBox="1"/>
      </cdr:nvSpPr>
      <cdr:spPr>
        <a:xfrm xmlns:a="http://schemas.openxmlformats.org/drawingml/2006/main">
          <a:off x="2771487" y="2492965"/>
          <a:ext cx="620783" cy="399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600">
              <a:latin typeface="Times New Roman" pitchFamily="18" charset="0"/>
              <a:cs typeface="Times New Roman" pitchFamily="18" charset="0"/>
            </a:rPr>
            <a:t>A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0</a:t>
          </a:r>
          <a:r>
            <a:rPr lang="it-IT" sz="1600">
              <a:latin typeface="Times New Roman" pitchFamily="18" charset="0"/>
              <a:cs typeface="Times New Roman" pitchFamily="18" charset="0"/>
            </a:rPr>
            <a:t>/2</a:t>
          </a:r>
          <a:endParaRPr lang="it-IT" sz="1100"/>
        </a:p>
      </cdr:txBody>
    </cdr:sp>
  </cdr:relSizeAnchor>
  <cdr:relSizeAnchor xmlns:cdr="http://schemas.openxmlformats.org/drawingml/2006/chartDrawing">
    <cdr:from>
      <cdr:x>0.47658</cdr:x>
      <cdr:y>0.5087</cdr:y>
    </cdr:from>
    <cdr:to>
      <cdr:x>0.67367</cdr:x>
      <cdr:y>0.60155</cdr:y>
    </cdr:to>
    <cdr:grpSp>
      <cdr:nvGrpSpPr>
        <cdr:cNvPr id="10" name="Gruppo 9"/>
        <cdr:cNvGrpSpPr/>
      </cdr:nvGrpSpPr>
      <cdr:grpSpPr>
        <a:xfrm xmlns:a="http://schemas.openxmlformats.org/drawingml/2006/main">
          <a:off x="4423875" y="3086940"/>
          <a:ext cx="1829497" cy="563440"/>
          <a:chOff x="176388" y="3516018"/>
          <a:chExt cx="1434630" cy="564445"/>
        </a:xfrm>
      </cdr:grpSpPr>
      <cdr:sp macro="" textlink="">
        <cdr:nvSpPr>
          <cdr:cNvPr id="5" name="CasellaDiTesto 1"/>
          <cdr:cNvSpPr txBox="1"/>
        </cdr:nvSpPr>
        <cdr:spPr>
          <a:xfrm xmlns:a="http://schemas.openxmlformats.org/drawingml/2006/main">
            <a:off x="176388" y="3516018"/>
            <a:ext cx="399815" cy="5644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it-IT" sz="1600">
                <a:latin typeface="Times New Roman" pitchFamily="18" charset="0"/>
                <a:cs typeface="Times New Roman" pitchFamily="18" charset="0"/>
              </a:rPr>
              <a:t>A</a:t>
            </a:r>
            <a:r>
              <a:rPr lang="it-IT" sz="1000">
                <a:latin typeface="Times New Roman" pitchFamily="18" charset="0"/>
                <a:cs typeface="Times New Roman" pitchFamily="18" charset="0"/>
              </a:rPr>
              <a:t>0</a:t>
            </a:r>
          </a:p>
          <a:p xmlns:a="http://schemas.openxmlformats.org/drawingml/2006/main">
            <a:r>
              <a:rPr lang="it-IT" sz="110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it-IT" sz="1600">
                <a:latin typeface="Times New Roman" pitchFamily="18" charset="0"/>
                <a:cs typeface="Times New Roman" pitchFamily="18" charset="0"/>
              </a:rPr>
              <a:t>e</a:t>
            </a:r>
            <a:endParaRPr lang="it-IT" sz="1600"/>
          </a:p>
        </cdr:txBody>
      </cdr:sp>
      <cdr:sp macro="" textlink="">
        <cdr:nvSpPr>
          <cdr:cNvPr id="8" name="Connettore 1 7"/>
          <cdr:cNvSpPr/>
        </cdr:nvSpPr>
        <cdr:spPr>
          <a:xfrm xmlns:a="http://schemas.openxmlformats.org/drawingml/2006/main">
            <a:off x="199906" y="3786480"/>
            <a:ext cx="293982" cy="1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  <cdr:sp macro="" textlink="">
        <cdr:nvSpPr>
          <cdr:cNvPr id="9" name="CasellaDiTesto 8"/>
          <cdr:cNvSpPr txBox="1"/>
        </cdr:nvSpPr>
        <cdr:spPr>
          <a:xfrm xmlns:a="http://schemas.openxmlformats.org/drawingml/2006/main">
            <a:off x="458610" y="3621852"/>
            <a:ext cx="1152408" cy="30574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1600">
                <a:latin typeface="Times New Roman" pitchFamily="18" charset="0"/>
                <a:cs typeface="Times New Roman" pitchFamily="18" charset="0"/>
              </a:rPr>
              <a:t>= </a:t>
            </a:r>
            <a:r>
              <a:rPr lang="it-IT" sz="1600" baseline="0" smtClean="0">
                <a:latin typeface="Times New Roman" pitchFamily="18" charset="0"/>
                <a:ea typeface="+mn-ea"/>
                <a:cs typeface="Times New Roman" pitchFamily="18" charset="0"/>
              </a:rPr>
              <a:t>0.368 </a:t>
            </a:r>
            <a:r>
              <a:rPr lang="it-IT" sz="1600" b="0" i="0" baseline="0" smtClean="0">
                <a:latin typeface="Times New Roman" pitchFamily="18" charset="0"/>
                <a:ea typeface="+mn-ea"/>
                <a:cs typeface="Times New Roman" pitchFamily="18" charset="0"/>
              </a:rPr>
              <a:t> A</a:t>
            </a:r>
            <a:r>
              <a:rPr lang="it-IT" sz="1000" b="0" i="0" baseline="0" smtClean="0">
                <a:latin typeface="Times New Roman" pitchFamily="18" charset="0"/>
                <a:ea typeface="+mn-ea"/>
                <a:cs typeface="Times New Roman" pitchFamily="18" charset="0"/>
              </a:rPr>
              <a:t>0</a:t>
            </a:r>
            <a:r>
              <a:rPr lang="it-IT" sz="1600" baseline="0" smtClean="0"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endParaRPr lang="it-IT" sz="1600" b="0" i="0" baseline="0">
              <a:latin typeface="Times New Roman" pitchFamily="18" charset="0"/>
              <a:ea typeface="+mn-ea"/>
              <a:cs typeface="Times New Roman" pitchFamily="18" charset="0"/>
            </a:endParaRPr>
          </a:p>
          <a:p xmlns:a="http://schemas.openxmlformats.org/drawingml/2006/main">
            <a:endParaRPr lang="it-IT" sz="1100"/>
          </a:p>
        </cdr:txBody>
      </cdr:sp>
    </cdr:grpSp>
  </cdr:relSizeAnchor>
  <cdr:relSizeAnchor xmlns:cdr="http://schemas.openxmlformats.org/drawingml/2006/chartDrawing">
    <cdr:from>
      <cdr:x>0.10299</cdr:x>
      <cdr:y>0.4589</cdr:y>
    </cdr:from>
    <cdr:to>
      <cdr:x>0.29701</cdr:x>
      <cdr:y>0.46119</cdr:y>
    </cdr:to>
    <cdr:sp macro="" textlink="">
      <cdr:nvSpPr>
        <cdr:cNvPr id="12" name="Connettore 1 11"/>
        <cdr:cNvSpPr/>
      </cdr:nvSpPr>
      <cdr:spPr>
        <a:xfrm xmlns:a="http://schemas.openxmlformats.org/drawingml/2006/main">
          <a:off x="955965" y="2784763"/>
          <a:ext cx="1801090" cy="1385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0.38806</cdr:x>
      <cdr:y>0.58182</cdr:y>
    </cdr:from>
    <cdr:to>
      <cdr:x>0.39145</cdr:x>
      <cdr:y>0.88356</cdr:y>
    </cdr:to>
    <cdr:sp macro="" textlink="">
      <cdr:nvSpPr>
        <cdr:cNvPr id="13" name="Connettore 1 12"/>
        <cdr:cNvSpPr/>
      </cdr:nvSpPr>
      <cdr:spPr>
        <a:xfrm xmlns:a="http://schemas.openxmlformats.org/drawingml/2006/main" flipV="1">
          <a:off x="3602182" y="3530657"/>
          <a:ext cx="31469" cy="183105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0.29701</cdr:x>
      <cdr:y>0.45857</cdr:y>
    </cdr:from>
    <cdr:to>
      <cdr:x>0.29811</cdr:x>
      <cdr:y>0.88356</cdr:y>
    </cdr:to>
    <cdr:sp macro="" textlink="">
      <cdr:nvSpPr>
        <cdr:cNvPr id="14" name="Connettore 1 13"/>
        <cdr:cNvSpPr/>
      </cdr:nvSpPr>
      <cdr:spPr>
        <a:xfrm xmlns:a="http://schemas.openxmlformats.org/drawingml/2006/main" flipV="1">
          <a:off x="2757055" y="2782725"/>
          <a:ext cx="10184" cy="25789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0.10349</cdr:x>
      <cdr:y>0.57919</cdr:y>
    </cdr:from>
    <cdr:to>
      <cdr:x>0.39254</cdr:x>
      <cdr:y>0.58447</cdr:y>
    </cdr:to>
    <cdr:sp macro="" textlink="">
      <cdr:nvSpPr>
        <cdr:cNvPr id="15" name="Connettore 1 14"/>
        <cdr:cNvSpPr/>
      </cdr:nvSpPr>
      <cdr:spPr>
        <a:xfrm xmlns:a="http://schemas.openxmlformats.org/drawingml/2006/main">
          <a:off x="960691" y="3514721"/>
          <a:ext cx="2683053" cy="320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0.32472</cdr:x>
      <cdr:y>0.44487</cdr:y>
    </cdr:from>
    <cdr:to>
      <cdr:x>0.37803</cdr:x>
      <cdr:y>0.44487</cdr:y>
    </cdr:to>
    <cdr:sp macro="" textlink="">
      <cdr:nvSpPr>
        <cdr:cNvPr id="16" name="Connettore 1 15"/>
        <cdr:cNvSpPr/>
      </cdr:nvSpPr>
      <cdr:spPr>
        <a:xfrm xmlns:a="http://schemas.openxmlformats.org/drawingml/2006/main">
          <a:off x="2363612" y="2704630"/>
          <a:ext cx="388056" cy="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00B050"/>
          </a:solidFill>
          <a:prstDash val="solid"/>
          <a:headEnd type="triangle" w="lg" len="me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0.29938</cdr:x>
      <cdr:y>0.76992</cdr:y>
    </cdr:from>
    <cdr:to>
      <cdr:x>0.34138</cdr:x>
      <cdr:y>0.82215</cdr:y>
    </cdr:to>
    <cdr:sp macro="" textlink="">
      <cdr:nvSpPr>
        <cdr:cNvPr id="19" name="CasellaDiTesto 1"/>
        <cdr:cNvSpPr txBox="1"/>
      </cdr:nvSpPr>
      <cdr:spPr>
        <a:xfrm xmlns:a="http://schemas.openxmlformats.org/drawingml/2006/main">
          <a:off x="2779035" y="4672084"/>
          <a:ext cx="389867" cy="3169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600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T</a:t>
          </a:r>
          <a:endParaRPr lang="it-IT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0.39445</cdr:x>
      <cdr:y>0.7931</cdr:y>
    </cdr:from>
    <cdr:to>
      <cdr:x>0.43484</cdr:x>
      <cdr:y>0.85112</cdr:y>
    </cdr:to>
    <cdr:sp macro="" textlink="">
      <cdr:nvSpPr>
        <cdr:cNvPr id="20" name="CasellaDiTesto 1"/>
        <cdr:cNvSpPr txBox="1"/>
      </cdr:nvSpPr>
      <cdr:spPr>
        <a:xfrm xmlns:a="http://schemas.openxmlformats.org/drawingml/2006/main">
          <a:off x="3661480" y="4812772"/>
          <a:ext cx="374922" cy="3520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800">
              <a:solidFill>
                <a:srgbClr val="FF0000"/>
              </a:solidFill>
              <a:latin typeface="Symbol" pitchFamily="18" charset="2"/>
              <a:cs typeface="Times New Roman" pitchFamily="18" charset="0"/>
            </a:rPr>
            <a:t>t</a:t>
          </a:r>
          <a:endParaRPr lang="it-IT" sz="1800">
            <a:solidFill>
              <a:srgbClr val="FF0000"/>
            </a:solidFill>
            <a:latin typeface="Symbol" pitchFamily="18" charset="2"/>
          </a:endParaRPr>
        </a:p>
      </cdr:txBody>
    </cdr:sp>
  </cdr:relSizeAnchor>
  <cdr:relSizeAnchor xmlns:cdr="http://schemas.openxmlformats.org/drawingml/2006/chartDrawing">
    <cdr:from>
      <cdr:x>0.62359</cdr:x>
      <cdr:y>0.08704</cdr:y>
    </cdr:from>
    <cdr:to>
      <cdr:x>0.84776</cdr:x>
      <cdr:y>0.18721</cdr:y>
    </cdr:to>
    <cdr:sp macro="" textlink="">
      <cdr:nvSpPr>
        <cdr:cNvPr id="21" name="CasellaDiTesto 20"/>
        <cdr:cNvSpPr txBox="1"/>
      </cdr:nvSpPr>
      <cdr:spPr>
        <a:xfrm xmlns:a="http://schemas.openxmlformats.org/drawingml/2006/main">
          <a:off x="5788503" y="528184"/>
          <a:ext cx="2080880" cy="607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400" baseline="0" smtClean="0">
              <a:latin typeface="Times New Roman" pitchFamily="18" charset="0"/>
              <a:ea typeface="+mn-ea"/>
              <a:cs typeface="Times New Roman" pitchFamily="18" charset="0"/>
            </a:rPr>
            <a:t>t</a:t>
          </a:r>
          <a:r>
            <a:rPr lang="it-IT" sz="900" baseline="0" smtClean="0">
              <a:latin typeface="Times New Roman" pitchFamily="18" charset="0"/>
              <a:ea typeface="+mn-ea"/>
              <a:cs typeface="Times New Roman" pitchFamily="18" charset="0"/>
            </a:rPr>
            <a:t>Libby</a:t>
          </a:r>
          <a:r>
            <a:rPr lang="it-IT" sz="1400" baseline="0" smtClean="0">
              <a:latin typeface="Times New Roman" pitchFamily="18" charset="0"/>
              <a:ea typeface="+mn-ea"/>
              <a:cs typeface="Times New Roman" pitchFamily="18" charset="0"/>
            </a:rPr>
            <a:t> = 8033 years </a:t>
          </a:r>
        </a:p>
        <a:p xmlns:a="http://schemas.openxmlformats.org/drawingml/2006/main">
          <a:r>
            <a:rPr lang="it-IT" sz="1400" baseline="0" smtClean="0">
              <a:latin typeface="Times New Roman" pitchFamily="18" charset="0"/>
              <a:ea typeface="+mn-ea"/>
              <a:cs typeface="Times New Roman" pitchFamily="18" charset="0"/>
            </a:rPr>
            <a:t>T</a:t>
          </a:r>
          <a:r>
            <a:rPr lang="it-IT" sz="900" baseline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Libby</a:t>
          </a:r>
          <a:r>
            <a:rPr lang="it-IT" sz="1400" baseline="0" smtClean="0">
              <a:latin typeface="Times New Roman" pitchFamily="18" charset="0"/>
              <a:ea typeface="+mn-ea"/>
              <a:cs typeface="Times New Roman" pitchFamily="18" charset="0"/>
            </a:rPr>
            <a:t> = 5568 years</a:t>
          </a:r>
          <a:endParaRPr lang="it-IT" sz="14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0.41189</cdr:x>
      <cdr:y>0.56085</cdr:y>
    </cdr:from>
    <cdr:to>
      <cdr:x>0.4652</cdr:x>
      <cdr:y>0.56085</cdr:y>
    </cdr:to>
    <cdr:sp macro="" textlink="">
      <cdr:nvSpPr>
        <cdr:cNvPr id="22" name="Connettore 1 21"/>
        <cdr:cNvSpPr/>
      </cdr:nvSpPr>
      <cdr:spPr>
        <a:xfrm xmlns:a="http://schemas.openxmlformats.org/drawingml/2006/main">
          <a:off x="2998142" y="3409715"/>
          <a:ext cx="388056" cy="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00B050"/>
          </a:solidFill>
          <a:prstDash val="solid"/>
          <a:headEnd type="triangle" w="lg" len="me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0.06941</cdr:x>
      <cdr:y>0</cdr:y>
    </cdr:from>
    <cdr:to>
      <cdr:x>0.1363</cdr:x>
      <cdr:y>0.06576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505254" y="-23519"/>
          <a:ext cx="486888" cy="399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600">
              <a:latin typeface="Times New Roman" pitchFamily="18" charset="0"/>
              <a:cs typeface="Times New Roman" pitchFamily="18" charset="0"/>
            </a:rPr>
            <a:t>A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0</a:t>
          </a:r>
          <a:endParaRPr lang="it-IT" sz="1000"/>
        </a:p>
      </cdr:txBody>
    </cdr:sp>
  </cdr:relSizeAnchor>
  <cdr:relSizeAnchor xmlns:cdr="http://schemas.openxmlformats.org/drawingml/2006/chartDrawing">
    <cdr:from>
      <cdr:x>0.38075</cdr:x>
      <cdr:y>0.41006</cdr:y>
    </cdr:from>
    <cdr:to>
      <cdr:x>0.46604</cdr:x>
      <cdr:y>0.47582</cdr:y>
    </cdr:to>
    <cdr:sp macro="" textlink="">
      <cdr:nvSpPr>
        <cdr:cNvPr id="3" name="CasellaDiTesto 1"/>
        <cdr:cNvSpPr txBox="1"/>
      </cdr:nvSpPr>
      <cdr:spPr>
        <a:xfrm xmlns:a="http://schemas.openxmlformats.org/drawingml/2006/main">
          <a:off x="2771487" y="2492965"/>
          <a:ext cx="620783" cy="3998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600">
              <a:latin typeface="Times New Roman" pitchFamily="18" charset="0"/>
              <a:cs typeface="Times New Roman" pitchFamily="18" charset="0"/>
            </a:rPr>
            <a:t>A</a:t>
          </a:r>
          <a:r>
            <a:rPr lang="it-IT" sz="1000">
              <a:latin typeface="Times New Roman" pitchFamily="18" charset="0"/>
              <a:cs typeface="Times New Roman" pitchFamily="18" charset="0"/>
            </a:rPr>
            <a:t>0</a:t>
          </a:r>
          <a:r>
            <a:rPr lang="it-IT" sz="1600">
              <a:latin typeface="Times New Roman" pitchFamily="18" charset="0"/>
              <a:cs typeface="Times New Roman" pitchFamily="18" charset="0"/>
            </a:rPr>
            <a:t>/2</a:t>
          </a:r>
          <a:endParaRPr lang="it-IT" sz="1100"/>
        </a:p>
      </cdr:txBody>
    </cdr:sp>
  </cdr:relSizeAnchor>
  <cdr:relSizeAnchor xmlns:cdr="http://schemas.openxmlformats.org/drawingml/2006/chartDrawing">
    <cdr:from>
      <cdr:x>0.47658</cdr:x>
      <cdr:y>0.5087</cdr:y>
    </cdr:from>
    <cdr:to>
      <cdr:x>0.67367</cdr:x>
      <cdr:y>0.60155</cdr:y>
    </cdr:to>
    <cdr:grpSp>
      <cdr:nvGrpSpPr>
        <cdr:cNvPr id="10" name="Gruppo 9"/>
        <cdr:cNvGrpSpPr/>
      </cdr:nvGrpSpPr>
      <cdr:grpSpPr>
        <a:xfrm xmlns:a="http://schemas.openxmlformats.org/drawingml/2006/main">
          <a:off x="4423875" y="3086940"/>
          <a:ext cx="1829497" cy="563440"/>
          <a:chOff x="176388" y="3516018"/>
          <a:chExt cx="1434630" cy="564445"/>
        </a:xfrm>
      </cdr:grpSpPr>
      <cdr:sp macro="" textlink="">
        <cdr:nvSpPr>
          <cdr:cNvPr id="5" name="CasellaDiTesto 1"/>
          <cdr:cNvSpPr txBox="1"/>
        </cdr:nvSpPr>
        <cdr:spPr>
          <a:xfrm xmlns:a="http://schemas.openxmlformats.org/drawingml/2006/main">
            <a:off x="176388" y="3516018"/>
            <a:ext cx="399815" cy="56444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it-IT" sz="1600">
                <a:latin typeface="Times New Roman" pitchFamily="18" charset="0"/>
                <a:cs typeface="Times New Roman" pitchFamily="18" charset="0"/>
              </a:rPr>
              <a:t>A</a:t>
            </a:r>
            <a:r>
              <a:rPr lang="it-IT" sz="1000">
                <a:latin typeface="Times New Roman" pitchFamily="18" charset="0"/>
                <a:cs typeface="Times New Roman" pitchFamily="18" charset="0"/>
              </a:rPr>
              <a:t>0</a:t>
            </a:r>
          </a:p>
          <a:p xmlns:a="http://schemas.openxmlformats.org/drawingml/2006/main">
            <a:r>
              <a:rPr lang="it-IT" sz="110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it-IT" sz="1600">
                <a:latin typeface="Times New Roman" pitchFamily="18" charset="0"/>
                <a:cs typeface="Times New Roman" pitchFamily="18" charset="0"/>
              </a:rPr>
              <a:t>e</a:t>
            </a:r>
            <a:endParaRPr lang="it-IT" sz="1600"/>
          </a:p>
        </cdr:txBody>
      </cdr:sp>
      <cdr:sp macro="" textlink="">
        <cdr:nvSpPr>
          <cdr:cNvPr id="8" name="Connettore 1 7"/>
          <cdr:cNvSpPr/>
        </cdr:nvSpPr>
        <cdr:spPr>
          <a:xfrm xmlns:a="http://schemas.openxmlformats.org/drawingml/2006/main">
            <a:off x="199906" y="3786480"/>
            <a:ext cx="293982" cy="1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it-IT"/>
          </a:p>
        </cdr:txBody>
      </cdr:sp>
      <cdr:sp macro="" textlink="">
        <cdr:nvSpPr>
          <cdr:cNvPr id="9" name="CasellaDiTesto 8"/>
          <cdr:cNvSpPr txBox="1"/>
        </cdr:nvSpPr>
        <cdr:spPr>
          <a:xfrm xmlns:a="http://schemas.openxmlformats.org/drawingml/2006/main">
            <a:off x="458610" y="3621852"/>
            <a:ext cx="1152408" cy="30574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it-IT" sz="1600">
                <a:latin typeface="Times New Roman" pitchFamily="18" charset="0"/>
                <a:cs typeface="Times New Roman" pitchFamily="18" charset="0"/>
              </a:rPr>
              <a:t>= </a:t>
            </a:r>
            <a:r>
              <a:rPr lang="it-IT" sz="1600" baseline="0" smtClean="0">
                <a:latin typeface="Times New Roman" pitchFamily="18" charset="0"/>
                <a:ea typeface="+mn-ea"/>
                <a:cs typeface="Times New Roman" pitchFamily="18" charset="0"/>
              </a:rPr>
              <a:t>0.368 </a:t>
            </a:r>
            <a:r>
              <a:rPr lang="it-IT" sz="1600" b="0" i="0" baseline="0" smtClean="0">
                <a:latin typeface="Times New Roman" pitchFamily="18" charset="0"/>
                <a:ea typeface="+mn-ea"/>
                <a:cs typeface="Times New Roman" pitchFamily="18" charset="0"/>
              </a:rPr>
              <a:t> A</a:t>
            </a:r>
            <a:r>
              <a:rPr lang="it-IT" sz="1000" b="0" i="0" baseline="0" smtClean="0">
                <a:latin typeface="Times New Roman" pitchFamily="18" charset="0"/>
                <a:ea typeface="+mn-ea"/>
                <a:cs typeface="Times New Roman" pitchFamily="18" charset="0"/>
              </a:rPr>
              <a:t>0</a:t>
            </a:r>
            <a:r>
              <a:rPr lang="it-IT" sz="1600" baseline="0" smtClean="0"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endParaRPr lang="it-IT" sz="1600" b="0" i="0" baseline="0">
              <a:latin typeface="Times New Roman" pitchFamily="18" charset="0"/>
              <a:ea typeface="+mn-ea"/>
              <a:cs typeface="Times New Roman" pitchFamily="18" charset="0"/>
            </a:endParaRPr>
          </a:p>
          <a:p xmlns:a="http://schemas.openxmlformats.org/drawingml/2006/main">
            <a:endParaRPr lang="it-IT" sz="1100"/>
          </a:p>
        </cdr:txBody>
      </cdr:sp>
    </cdr:grpSp>
  </cdr:relSizeAnchor>
  <cdr:relSizeAnchor xmlns:cdr="http://schemas.openxmlformats.org/drawingml/2006/chartDrawing">
    <cdr:from>
      <cdr:x>0.12439</cdr:x>
      <cdr:y>0.44294</cdr:y>
    </cdr:from>
    <cdr:to>
      <cdr:x>0.30856</cdr:x>
      <cdr:y>0.44294</cdr:y>
    </cdr:to>
    <cdr:sp macro="" textlink="">
      <cdr:nvSpPr>
        <cdr:cNvPr id="12" name="Connettore 1 11"/>
        <cdr:cNvSpPr/>
      </cdr:nvSpPr>
      <cdr:spPr>
        <a:xfrm xmlns:a="http://schemas.openxmlformats.org/drawingml/2006/main">
          <a:off x="905463" y="2692868"/>
          <a:ext cx="1340556" cy="1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0.3958</cdr:x>
      <cdr:y>0.55899</cdr:y>
    </cdr:from>
    <cdr:to>
      <cdr:x>0.39742</cdr:x>
      <cdr:y>0.853</cdr:y>
    </cdr:to>
    <cdr:sp macro="" textlink="">
      <cdr:nvSpPr>
        <cdr:cNvPr id="13" name="Connettore 1 12"/>
        <cdr:cNvSpPr/>
      </cdr:nvSpPr>
      <cdr:spPr>
        <a:xfrm xmlns:a="http://schemas.openxmlformats.org/drawingml/2006/main" flipV="1">
          <a:off x="2881018" y="3398425"/>
          <a:ext cx="11759" cy="178740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0.30695</cdr:x>
      <cdr:y>0.44487</cdr:y>
    </cdr:from>
    <cdr:to>
      <cdr:x>0.30856</cdr:x>
      <cdr:y>0.85106</cdr:y>
    </cdr:to>
    <cdr:sp macro="" textlink="">
      <cdr:nvSpPr>
        <cdr:cNvPr id="14" name="Connettore 1 13"/>
        <cdr:cNvSpPr/>
      </cdr:nvSpPr>
      <cdr:spPr>
        <a:xfrm xmlns:a="http://schemas.openxmlformats.org/drawingml/2006/main" flipV="1">
          <a:off x="2234259" y="2704628"/>
          <a:ext cx="11759" cy="246944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0.12439</cdr:x>
      <cdr:y>0.56093</cdr:y>
    </cdr:from>
    <cdr:to>
      <cdr:x>0.39742</cdr:x>
      <cdr:y>0.56093</cdr:y>
    </cdr:to>
    <cdr:sp macro="" textlink="">
      <cdr:nvSpPr>
        <cdr:cNvPr id="15" name="Connettore 1 14"/>
        <cdr:cNvSpPr/>
      </cdr:nvSpPr>
      <cdr:spPr>
        <a:xfrm xmlns:a="http://schemas.openxmlformats.org/drawingml/2006/main">
          <a:off x="905464" y="3410183"/>
          <a:ext cx="1987314" cy="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FF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0.32472</cdr:x>
      <cdr:y>0.44487</cdr:y>
    </cdr:from>
    <cdr:to>
      <cdr:x>0.37803</cdr:x>
      <cdr:y>0.44487</cdr:y>
    </cdr:to>
    <cdr:sp macro="" textlink="">
      <cdr:nvSpPr>
        <cdr:cNvPr id="16" name="Connettore 1 15"/>
        <cdr:cNvSpPr/>
      </cdr:nvSpPr>
      <cdr:spPr>
        <a:xfrm xmlns:a="http://schemas.openxmlformats.org/drawingml/2006/main">
          <a:off x="2363612" y="2704630"/>
          <a:ext cx="388056" cy="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00B050"/>
          </a:solidFill>
          <a:prstDash val="solid"/>
          <a:headEnd type="triangle" w="lg" len="me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0.28595</cdr:x>
      <cdr:y>0.84526</cdr:y>
    </cdr:from>
    <cdr:to>
      <cdr:x>0.32795</cdr:x>
      <cdr:y>0.89749</cdr:y>
    </cdr:to>
    <cdr:sp macro="" textlink="">
      <cdr:nvSpPr>
        <cdr:cNvPr id="19" name="CasellaDiTesto 1"/>
        <cdr:cNvSpPr txBox="1"/>
      </cdr:nvSpPr>
      <cdr:spPr>
        <a:xfrm xmlns:a="http://schemas.openxmlformats.org/drawingml/2006/main">
          <a:off x="2081389" y="5138795"/>
          <a:ext cx="305742" cy="3175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600">
              <a:solidFill>
                <a:srgbClr val="FF0000"/>
              </a:solidFill>
              <a:latin typeface="Times New Roman" pitchFamily="18" charset="0"/>
              <a:cs typeface="Times New Roman" pitchFamily="18" charset="0"/>
            </a:rPr>
            <a:t>T</a:t>
          </a:r>
          <a:endParaRPr lang="it-IT" sz="1100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0.37803</cdr:x>
      <cdr:y>0.84333</cdr:y>
    </cdr:from>
    <cdr:to>
      <cdr:x>0.41842</cdr:x>
      <cdr:y>0.90135</cdr:y>
    </cdr:to>
    <cdr:sp macro="" textlink="">
      <cdr:nvSpPr>
        <cdr:cNvPr id="20" name="CasellaDiTesto 1"/>
        <cdr:cNvSpPr txBox="1"/>
      </cdr:nvSpPr>
      <cdr:spPr>
        <a:xfrm xmlns:a="http://schemas.openxmlformats.org/drawingml/2006/main">
          <a:off x="2751666" y="5127036"/>
          <a:ext cx="293981" cy="352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it-IT" sz="1800">
              <a:solidFill>
                <a:srgbClr val="FF0000"/>
              </a:solidFill>
              <a:latin typeface="Symbol" pitchFamily="18" charset="2"/>
              <a:cs typeface="Times New Roman" pitchFamily="18" charset="0"/>
            </a:rPr>
            <a:t>t</a:t>
          </a:r>
          <a:endParaRPr lang="it-IT" sz="1800">
            <a:solidFill>
              <a:srgbClr val="FF0000"/>
            </a:solidFill>
            <a:latin typeface="Symbol" pitchFamily="18" charset="2"/>
          </a:endParaRPr>
        </a:p>
      </cdr:txBody>
    </cdr:sp>
  </cdr:relSizeAnchor>
  <cdr:relSizeAnchor xmlns:cdr="http://schemas.openxmlformats.org/drawingml/2006/chartDrawing">
    <cdr:from>
      <cdr:x>0.62359</cdr:x>
      <cdr:y>0.08704</cdr:y>
    </cdr:from>
    <cdr:to>
      <cdr:x>0.94507</cdr:x>
      <cdr:y>0.25532</cdr:y>
    </cdr:to>
    <cdr:sp macro="" textlink="">
      <cdr:nvSpPr>
        <cdr:cNvPr id="21" name="CasellaDiTesto 20"/>
        <cdr:cNvSpPr txBox="1"/>
      </cdr:nvSpPr>
      <cdr:spPr>
        <a:xfrm xmlns:a="http://schemas.openxmlformats.org/drawingml/2006/main">
          <a:off x="4539074" y="529166"/>
          <a:ext cx="2340093" cy="1023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800" baseline="0" smtClean="0">
              <a:latin typeface="Symbol" pitchFamily="18" charset="2"/>
              <a:ea typeface="+mn-ea"/>
              <a:cs typeface="Times New Roman" pitchFamily="18" charset="0"/>
            </a:rPr>
            <a:t>t</a:t>
          </a:r>
          <a:r>
            <a:rPr lang="it-IT" sz="800" baseline="0" smtClean="0">
              <a:latin typeface="Times New Roman" pitchFamily="18" charset="0"/>
              <a:ea typeface="+mn-ea"/>
              <a:cs typeface="Times New Roman" pitchFamily="18" charset="0"/>
            </a:rPr>
            <a:t>Libby</a:t>
          </a:r>
          <a:r>
            <a:rPr lang="it-IT" sz="1050" baseline="0" smtClean="0"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it-IT" sz="1600" baseline="0" smtClean="0">
              <a:latin typeface="Times New Roman" pitchFamily="18" charset="0"/>
              <a:ea typeface="+mn-ea"/>
              <a:cs typeface="Times New Roman" pitchFamily="18" charset="0"/>
            </a:rPr>
            <a:t>= 8033 anni </a:t>
          </a:r>
        </a:p>
        <a:p xmlns:a="http://schemas.openxmlformats.org/drawingml/2006/main">
          <a:r>
            <a:rPr lang="it-IT" sz="1600" baseline="0" smtClean="0">
              <a:latin typeface="Times New Roman" pitchFamily="18" charset="0"/>
              <a:ea typeface="+mn-ea"/>
              <a:cs typeface="Times New Roman" pitchFamily="18" charset="0"/>
            </a:rPr>
            <a:t>T</a:t>
          </a:r>
          <a:r>
            <a:rPr lang="it-IT" sz="1100" baseline="0">
              <a:latin typeface="+mn-lt"/>
              <a:ea typeface="+mn-ea"/>
              <a:cs typeface="+mn-cs"/>
            </a:rPr>
            <a:t>Libby</a:t>
          </a:r>
          <a:r>
            <a:rPr lang="it-IT" sz="1600" baseline="0" smtClean="0">
              <a:latin typeface="Times New Roman" pitchFamily="18" charset="0"/>
              <a:ea typeface="+mn-ea"/>
              <a:cs typeface="Times New Roman" pitchFamily="18" charset="0"/>
            </a:rPr>
            <a:t> = 5568 anni</a:t>
          </a:r>
          <a:endParaRPr lang="it-IT" sz="16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0.41189</cdr:x>
      <cdr:y>0.56085</cdr:y>
    </cdr:from>
    <cdr:to>
      <cdr:x>0.4652</cdr:x>
      <cdr:y>0.56085</cdr:y>
    </cdr:to>
    <cdr:sp macro="" textlink="">
      <cdr:nvSpPr>
        <cdr:cNvPr id="22" name="Connettore 1 21"/>
        <cdr:cNvSpPr/>
      </cdr:nvSpPr>
      <cdr:spPr>
        <a:xfrm xmlns:a="http://schemas.openxmlformats.org/drawingml/2006/main">
          <a:off x="2998142" y="3409715"/>
          <a:ext cx="388056" cy="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2225" cap="flat" cmpd="sng" algn="ctr">
          <a:solidFill>
            <a:srgbClr val="00B050"/>
          </a:solidFill>
          <a:prstDash val="solid"/>
          <a:headEnd type="triangle" w="lg" len="med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endParaRPr lang="it-IT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180975</xdr:rowOff>
    </xdr:from>
    <xdr:to>
      <xdr:col>17</xdr:col>
      <xdr:colOff>381000</xdr:colOff>
      <xdr:row>24</xdr:row>
      <xdr:rowOff>171450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82545" cy="6068291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287430</xdr:colOff>
      <xdr:row>2</xdr:row>
      <xdr:rowOff>74519</xdr:rowOff>
    </xdr:from>
    <xdr:to>
      <xdr:col>21</xdr:col>
      <xdr:colOff>592230</xdr:colOff>
      <xdr:row>16</xdr:row>
      <xdr:rowOff>150719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447794</xdr:colOff>
      <xdr:row>15</xdr:row>
      <xdr:rowOff>168201</xdr:rowOff>
    </xdr:from>
    <xdr:to>
      <xdr:col>20</xdr:col>
      <xdr:colOff>146457</xdr:colOff>
      <xdr:row>30</xdr:row>
      <xdr:rowOff>56739</xdr:rowOff>
    </xdr:to>
    <xdr:graphicFrame macro="">
      <xdr:nvGraphicFramePr>
        <xdr:cNvPr id="8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403381</xdr:colOff>
      <xdr:row>31</xdr:row>
      <xdr:rowOff>98685</xdr:rowOff>
    </xdr:from>
    <xdr:to>
      <xdr:col>20</xdr:col>
      <xdr:colOff>410683</xdr:colOff>
      <xdr:row>45</xdr:row>
      <xdr:rowOff>174884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workbookViewId="0">
      <selection activeCell="F2" sqref="F2"/>
    </sheetView>
  </sheetViews>
  <sheetFormatPr defaultRowHeight="15" x14ac:dyDescent="0.25"/>
  <cols>
    <col min="2" max="2" width="9.140625" style="3"/>
  </cols>
  <sheetData>
    <row r="1" spans="1:8" x14ac:dyDescent="0.25">
      <c r="A1">
        <v>0</v>
      </c>
      <c r="B1" s="8">
        <f>EXP(-$D$1*A1)</f>
        <v>1</v>
      </c>
      <c r="C1" s="8">
        <f>EXP(-$F$2*A1)</f>
        <v>1</v>
      </c>
      <c r="D1">
        <f>8033</f>
        <v>8033</v>
      </c>
      <c r="E1">
        <v>5568</v>
      </c>
      <c r="F1" s="5">
        <f>E1/E3</f>
        <v>8032.9259876697488</v>
      </c>
    </row>
    <row r="2" spans="1:8" x14ac:dyDescent="0.25">
      <c r="A2">
        <f t="shared" ref="A2:A65" si="0">A1+100</f>
        <v>100</v>
      </c>
      <c r="B2" s="8">
        <f>EXP(-A2/$F$1)</f>
        <v>0.98762840130790253</v>
      </c>
      <c r="C2" s="8">
        <f>EXP(-A2/$F$2)</f>
        <v>0.98797606282878681</v>
      </c>
      <c r="E2">
        <v>5730</v>
      </c>
      <c r="F2" s="5">
        <f>E2/E3</f>
        <v>8266.6425842937606</v>
      </c>
      <c r="G2">
        <f>F1-F2</f>
        <v>-233.7165966240118</v>
      </c>
      <c r="H2">
        <f>0.01*F2</f>
        <v>82.666425842937613</v>
      </c>
    </row>
    <row r="3" spans="1:8" x14ac:dyDescent="0.25">
      <c r="A3">
        <f t="shared" si="0"/>
        <v>200</v>
      </c>
      <c r="B3" s="8">
        <f t="shared" ref="B3:B66" si="1">EXP(-A3/$F$1)</f>
        <v>0.97540985907000322</v>
      </c>
      <c r="C3" s="8">
        <f t="shared" ref="C3:C66" si="2">EXP(-A3/$F$2)</f>
        <v>0.97609670072267085</v>
      </c>
      <c r="E3">
        <f>LN(2)</f>
        <v>0.69314718055994529</v>
      </c>
      <c r="F3" s="8" t="s">
        <v>75</v>
      </c>
    </row>
    <row r="4" spans="1:8" x14ac:dyDescent="0.25">
      <c r="A4">
        <f t="shared" si="0"/>
        <v>300</v>
      </c>
      <c r="B4" s="8">
        <f t="shared" si="1"/>
        <v>0.9633424797332738</v>
      </c>
      <c r="C4" s="8">
        <f t="shared" si="2"/>
        <v>0.96436017532015295</v>
      </c>
      <c r="F4">
        <f>F2/F1</f>
        <v>1.0290948275862069</v>
      </c>
    </row>
    <row r="5" spans="1:8" x14ac:dyDescent="0.25">
      <c r="A5">
        <f t="shared" si="0"/>
        <v>400</v>
      </c>
      <c r="B5" s="8">
        <f t="shared" si="1"/>
        <v>0.95142439317096361</v>
      </c>
      <c r="C5" s="8">
        <f t="shared" si="2"/>
        <v>0.95276476916168329</v>
      </c>
    </row>
    <row r="6" spans="1:8" x14ac:dyDescent="0.25">
      <c r="A6">
        <f t="shared" si="0"/>
        <v>500</v>
      </c>
      <c r="B6" s="8">
        <f t="shared" si="1"/>
        <v>0.93965375239278004</v>
      </c>
      <c r="C6" s="8">
        <f t="shared" si="2"/>
        <v>0.94130878543833774</v>
      </c>
    </row>
    <row r="7" spans="1:8" x14ac:dyDescent="0.25">
      <c r="A7">
        <f t="shared" si="0"/>
        <v>600</v>
      </c>
      <c r="B7" s="8">
        <f t="shared" si="1"/>
        <v>0.92802873325865298</v>
      </c>
      <c r="C7" s="8">
        <f t="shared" si="2"/>
        <v>0.92999054774351619</v>
      </c>
    </row>
    <row r="8" spans="1:8" x14ac:dyDescent="0.25">
      <c r="A8">
        <f t="shared" si="0"/>
        <v>700</v>
      </c>
      <c r="B8" s="8">
        <f t="shared" si="1"/>
        <v>0.91654753419604129</v>
      </c>
      <c r="C8" s="8">
        <f t="shared" si="2"/>
        <v>0.91880839982762597</v>
      </c>
    </row>
    <row r="9" spans="1:8" x14ac:dyDescent="0.25">
      <c r="A9">
        <f t="shared" si="0"/>
        <v>800</v>
      </c>
      <c r="B9" s="8">
        <f t="shared" si="1"/>
        <v>0.90520837592073644</v>
      </c>
      <c r="C9" s="8">
        <f t="shared" si="2"/>
        <v>0.90776070535571562</v>
      </c>
    </row>
    <row r="10" spans="1:8" x14ac:dyDescent="0.25">
      <c r="A10">
        <f t="shared" si="0"/>
        <v>900</v>
      </c>
      <c r="B10" s="8">
        <f t="shared" si="1"/>
        <v>0.89400950116111966</v>
      </c>
      <c r="C10" s="8">
        <f t="shared" si="2"/>
        <v>0.89684584766802233</v>
      </c>
    </row>
    <row r="11" spans="1:8" x14ac:dyDescent="0.25">
      <c r="A11">
        <f t="shared" si="0"/>
        <v>1000</v>
      </c>
      <c r="B11" s="8">
        <f t="shared" si="1"/>
        <v>0.88294917438583198</v>
      </c>
      <c r="C11" s="8">
        <f t="shared" si="2"/>
        <v>0.88606222954339864</v>
      </c>
    </row>
    <row r="12" spans="1:8" x14ac:dyDescent="0.25">
      <c r="A12">
        <f t="shared" si="0"/>
        <v>1100</v>
      </c>
      <c r="B12" s="8">
        <f t="shared" si="1"/>
        <v>0.87202568153481164</v>
      </c>
      <c r="C12" s="8">
        <f t="shared" si="2"/>
        <v>0.87540827296558366</v>
      </c>
    </row>
    <row r="13" spans="1:8" x14ac:dyDescent="0.25">
      <c r="A13">
        <f t="shared" si="0"/>
        <v>1200</v>
      </c>
      <c r="B13" s="8">
        <f t="shared" si="1"/>
        <v>0.86123732975366019</v>
      </c>
      <c r="C13" s="8">
        <f t="shared" si="2"/>
        <v>0.86488241889228523</v>
      </c>
    </row>
    <row r="14" spans="1:8" x14ac:dyDescent="0.25">
      <c r="A14">
        <f t="shared" si="0"/>
        <v>1300</v>
      </c>
      <c r="B14" s="8">
        <f t="shared" si="1"/>
        <v>0.85058244713129416</v>
      </c>
      <c r="C14" s="8">
        <f t="shared" si="2"/>
        <v>0.85448312702703744</v>
      </c>
    </row>
    <row r="15" spans="1:8" x14ac:dyDescent="0.25">
      <c r="A15">
        <f t="shared" si="0"/>
        <v>1400</v>
      </c>
      <c r="B15" s="8">
        <f t="shared" si="1"/>
        <v>0.84005938244084355</v>
      </c>
      <c r="C15" s="8">
        <f t="shared" si="2"/>
        <v>0.84420887559380253</v>
      </c>
    </row>
    <row r="16" spans="1:8" x14ac:dyDescent="0.25">
      <c r="A16">
        <f t="shared" si="0"/>
        <v>1500</v>
      </c>
      <c r="B16" s="8">
        <f t="shared" si="1"/>
        <v>0.82966650488375415</v>
      </c>
      <c r="C16" s="8">
        <f t="shared" si="2"/>
        <v>0.8340581611142821</v>
      </c>
    </row>
    <row r="17" spans="1:3" x14ac:dyDescent="0.25">
      <c r="A17">
        <f t="shared" si="0"/>
        <v>1600</v>
      </c>
      <c r="B17" s="8">
        <f t="shared" si="1"/>
        <v>0.8194022038370572</v>
      </c>
      <c r="C17" s="8">
        <f t="shared" si="2"/>
        <v>0.82402949818790638</v>
      </c>
    </row>
    <row r="18" spans="1:3" x14ac:dyDescent="0.25">
      <c r="A18">
        <f t="shared" si="0"/>
        <v>1700</v>
      </c>
      <c r="B18" s="8">
        <f t="shared" si="1"/>
        <v>0.80926488860376478</v>
      </c>
      <c r="C18" s="8">
        <f t="shared" si="2"/>
        <v>0.81412141927446868</v>
      </c>
    </row>
    <row r="19" spans="1:3" x14ac:dyDescent="0.25">
      <c r="A19">
        <f t="shared" si="0"/>
        <v>1800</v>
      </c>
      <c r="B19" s="8">
        <f t="shared" si="1"/>
        <v>0.79925298816635404</v>
      </c>
      <c r="C19" s="8">
        <f t="shared" si="2"/>
        <v>0.8043324744793735</v>
      </c>
    </row>
    <row r="20" spans="1:3" x14ac:dyDescent="0.25">
      <c r="A20">
        <f t="shared" si="0"/>
        <v>1900</v>
      </c>
      <c r="B20" s="8">
        <f t="shared" si="1"/>
        <v>0.78936495094330017</v>
      </c>
      <c r="C20" s="8">
        <f t="shared" si="2"/>
        <v>0.79466123134146704</v>
      </c>
    </row>
    <row r="21" spans="1:3" x14ac:dyDescent="0.25">
      <c r="A21">
        <f t="shared" si="0"/>
        <v>2000</v>
      </c>
      <c r="B21" s="8">
        <f t="shared" si="1"/>
        <v>0.77959924454862239</v>
      </c>
      <c r="C21" s="8">
        <f t="shared" si="2"/>
        <v>0.78510627462341831</v>
      </c>
    </row>
    <row r="22" spans="1:3" x14ac:dyDescent="0.25">
      <c r="A22">
        <f t="shared" si="0"/>
        <v>2100</v>
      </c>
      <c r="B22" s="8">
        <f t="shared" si="1"/>
        <v>0.7699543555544045</v>
      </c>
      <c r="C22" s="8">
        <f t="shared" si="2"/>
        <v>0.77566620610462111</v>
      </c>
    </row>
    <row r="23" spans="1:3" x14ac:dyDescent="0.25">
      <c r="A23">
        <f t="shared" si="0"/>
        <v>2200</v>
      </c>
      <c r="B23" s="8">
        <f t="shared" si="1"/>
        <v>0.76042878925625279</v>
      </c>
      <c r="C23" s="8">
        <f t="shared" si="2"/>
        <v>0.76633964437658586</v>
      </c>
    </row>
    <row r="24" spans="1:3" x14ac:dyDescent="0.25">
      <c r="A24">
        <f t="shared" si="0"/>
        <v>2300</v>
      </c>
      <c r="B24" s="8">
        <f t="shared" si="1"/>
        <v>0.75102106944165681</v>
      </c>
      <c r="C24" s="8">
        <f t="shared" si="2"/>
        <v>0.75712522464079191</v>
      </c>
    </row>
    <row r="25" spans="1:3" x14ac:dyDescent="0.25">
      <c r="A25">
        <f t="shared" si="0"/>
        <v>2400</v>
      </c>
      <c r="B25" s="8">
        <f t="shared" si="1"/>
        <v>0.74172973816121468</v>
      </c>
      <c r="C25" s="8">
        <f t="shared" si="2"/>
        <v>0.74802159850897032</v>
      </c>
    </row>
    <row r="26" spans="1:3" x14ac:dyDescent="0.25">
      <c r="A26">
        <f t="shared" si="0"/>
        <v>2500</v>
      </c>
      <c r="B26" s="8">
        <f t="shared" si="1"/>
        <v>0.73255335550268963</v>
      </c>
      <c r="C26" s="8">
        <f t="shared" si="2"/>
        <v>0.73902743380578795</v>
      </c>
    </row>
    <row r="27" spans="1:3" x14ac:dyDescent="0.25">
      <c r="A27">
        <f t="shared" si="0"/>
        <v>2600</v>
      </c>
      <c r="B27" s="8">
        <f t="shared" si="1"/>
        <v>0.72349049936786092</v>
      </c>
      <c r="C27" s="8">
        <f t="shared" si="2"/>
        <v>0.73014141437390423</v>
      </c>
    </row>
    <row r="28" spans="1:3" x14ac:dyDescent="0.25">
      <c r="A28">
        <f t="shared" si="0"/>
        <v>2700</v>
      </c>
      <c r="B28" s="8">
        <f t="shared" si="1"/>
        <v>0.71453976525213647</v>
      </c>
      <c r="C28" s="8">
        <f t="shared" si="2"/>
        <v>0.72136223988137171</v>
      </c>
    </row>
    <row r="29" spans="1:3" x14ac:dyDescent="0.25">
      <c r="A29">
        <f t="shared" si="0"/>
        <v>2800</v>
      </c>
      <c r="B29" s="8">
        <f t="shared" si="1"/>
        <v>0.70569976602689144</v>
      </c>
      <c r="C29" s="8">
        <f t="shared" si="2"/>
        <v>0.71268862563135249</v>
      </c>
    </row>
    <row r="30" spans="1:3" x14ac:dyDescent="0.25">
      <c r="A30">
        <f t="shared" si="0"/>
        <v>2900</v>
      </c>
      <c r="B30" s="8">
        <f t="shared" si="1"/>
        <v>0.6969691317244997</v>
      </c>
      <c r="C30" s="8">
        <f t="shared" si="2"/>
        <v>0.70411930237412279</v>
      </c>
    </row>
    <row r="31" spans="1:3" x14ac:dyDescent="0.25">
      <c r="A31">
        <f t="shared" si="0"/>
        <v>3000</v>
      </c>
      <c r="B31" s="8">
        <f t="shared" si="1"/>
        <v>0.68834650932602448</v>
      </c>
      <c r="C31" s="8">
        <f t="shared" si="2"/>
        <v>0.69565301612133779</v>
      </c>
    </row>
    <row r="32" spans="1:3" x14ac:dyDescent="0.25">
      <c r="A32">
        <f t="shared" si="0"/>
        <v>3100</v>
      </c>
      <c r="B32" s="8">
        <f t="shared" si="1"/>
        <v>0.67983056255153673</v>
      </c>
      <c r="C32" s="8">
        <f t="shared" si="2"/>
        <v>0.68728852796252993</v>
      </c>
    </row>
    <row r="33" spans="1:3" x14ac:dyDescent="0.25">
      <c r="A33">
        <f t="shared" si="0"/>
        <v>3200</v>
      </c>
      <c r="B33" s="8">
        <f t="shared" si="1"/>
        <v>0.67141997165302625</v>
      </c>
      <c r="C33" s="8">
        <f t="shared" si="2"/>
        <v>0.67902461388381286</v>
      </c>
    </row>
    <row r="34" spans="1:3" x14ac:dyDescent="0.25">
      <c r="A34">
        <f t="shared" si="0"/>
        <v>3300</v>
      </c>
      <c r="B34" s="8">
        <f t="shared" si="1"/>
        <v>0.66311343320987548</v>
      </c>
      <c r="C34" s="8">
        <f t="shared" si="2"/>
        <v>0.67086006458876657</v>
      </c>
    </row>
    <row r="35" spans="1:3" x14ac:dyDescent="0.25">
      <c r="A35">
        <f t="shared" si="0"/>
        <v>3400</v>
      </c>
      <c r="B35" s="8">
        <f t="shared" si="1"/>
        <v>0.6549096599268639</v>
      </c>
      <c r="C35" s="8">
        <f t="shared" si="2"/>
        <v>0.6627936853214752</v>
      </c>
    </row>
    <row r="36" spans="1:3" x14ac:dyDescent="0.25">
      <c r="A36">
        <f t="shared" si="0"/>
        <v>3500</v>
      </c>
      <c r="B36" s="8">
        <f t="shared" si="1"/>
        <v>0.64680738043467068</v>
      </c>
      <c r="C36" s="8">
        <f t="shared" si="2"/>
        <v>0.65482429569169287</v>
      </c>
    </row>
    <row r="37" spans="1:3" x14ac:dyDescent="0.25">
      <c r="A37">
        <f t="shared" si="0"/>
        <v>3600</v>
      </c>
      <c r="B37" s="8">
        <f t="shared" si="1"/>
        <v>0.63880533909284609</v>
      </c>
      <c r="C37" s="8">
        <f t="shared" si="2"/>
        <v>0.64695072950211208</v>
      </c>
    </row>
    <row r="38" spans="1:3" x14ac:dyDescent="0.25">
      <c r="A38">
        <f t="shared" si="0"/>
        <v>3700</v>
      </c>
      <c r="B38" s="8">
        <f t="shared" si="1"/>
        <v>0.63090229579522017</v>
      </c>
      <c r="C38" s="8">
        <f t="shared" si="2"/>
        <v>0.6391718345777081</v>
      </c>
    </row>
    <row r="39" spans="1:3" x14ac:dyDescent="0.25">
      <c r="A39">
        <f t="shared" si="0"/>
        <v>3800</v>
      </c>
      <c r="B39" s="8">
        <f t="shared" si="1"/>
        <v>0.62309702577771864</v>
      </c>
      <c r="C39" s="8">
        <f t="shared" si="2"/>
        <v>0.63148647259713664</v>
      </c>
    </row>
    <row r="40" spans="1:3" x14ac:dyDescent="0.25">
      <c r="A40">
        <f t="shared" si="0"/>
        <v>3900</v>
      </c>
      <c r="B40" s="8">
        <f t="shared" si="1"/>
        <v>0.61538831942855721</v>
      </c>
      <c r="C40" s="8">
        <f t="shared" si="2"/>
        <v>0.62389351892615763</v>
      </c>
    </row>
    <row r="41" spans="1:3" x14ac:dyDescent="0.25">
      <c r="A41">
        <f t="shared" si="0"/>
        <v>4000</v>
      </c>
      <c r="B41" s="8">
        <f t="shared" si="1"/>
        <v>0.60777498210078273</v>
      </c>
      <c r="C41" s="8">
        <f t="shared" si="2"/>
        <v>0.61639186245306243</v>
      </c>
    </row>
    <row r="42" spans="1:3" x14ac:dyDescent="0.25">
      <c r="A42">
        <f t="shared" si="0"/>
        <v>4100</v>
      </c>
      <c r="B42" s="8">
        <f t="shared" si="1"/>
        <v>0.60025583392713511</v>
      </c>
      <c r="C42" s="8">
        <f t="shared" si="2"/>
        <v>0.60898040542607967</v>
      </c>
    </row>
    <row r="43" spans="1:3" x14ac:dyDescent="0.25">
      <c r="A43">
        <f t="shared" si="0"/>
        <v>4200</v>
      </c>
      <c r="B43" s="8">
        <f t="shared" si="1"/>
        <v>0.59282970963719828</v>
      </c>
      <c r="C43" s="8">
        <f t="shared" si="2"/>
        <v>0.60165806329273652</v>
      </c>
    </row>
    <row r="44" spans="1:3" x14ac:dyDescent="0.25">
      <c r="A44">
        <f t="shared" si="0"/>
        <v>4300</v>
      </c>
      <c r="B44" s="8">
        <f t="shared" si="1"/>
        <v>0.58549545837681416</v>
      </c>
      <c r="C44" s="8">
        <f t="shared" si="2"/>
        <v>0.59442376454115087</v>
      </c>
    </row>
    <row r="45" spans="1:3" x14ac:dyDescent="0.25">
      <c r="A45">
        <f t="shared" si="0"/>
        <v>4400</v>
      </c>
      <c r="B45" s="8">
        <f t="shared" si="1"/>
        <v>0.57825194352973053</v>
      </c>
      <c r="C45" s="8">
        <f t="shared" si="2"/>
        <v>0.58727645054323196</v>
      </c>
    </row>
    <row r="46" spans="1:3" x14ac:dyDescent="0.25">
      <c r="A46">
        <f t="shared" si="0"/>
        <v>4500</v>
      </c>
      <c r="B46" s="8">
        <f t="shared" si="1"/>
        <v>0.57109804254145524</v>
      </c>
      <c r="C46" s="8">
        <f t="shared" si="2"/>
        <v>0.58021507539976713</v>
      </c>
    </row>
    <row r="47" spans="1:3" x14ac:dyDescent="0.25">
      <c r="A47">
        <f t="shared" si="0"/>
        <v>4600</v>
      </c>
      <c r="B47" s="8">
        <f t="shared" si="1"/>
        <v>0.56403264674528997</v>
      </c>
      <c r="C47" s="8">
        <f t="shared" si="2"/>
        <v>0.57323860578736952</v>
      </c>
    </row>
    <row r="48" spans="1:3" x14ac:dyDescent="0.25">
      <c r="A48">
        <f t="shared" si="0"/>
        <v>4700</v>
      </c>
      <c r="B48" s="8">
        <f t="shared" si="1"/>
        <v>0.55705466119051561</v>
      </c>
      <c r="C48" s="8">
        <f t="shared" si="2"/>
        <v>0.56634602080726837</v>
      </c>
    </row>
    <row r="49" spans="1:3" x14ac:dyDescent="0.25">
      <c r="A49">
        <f t="shared" si="0"/>
        <v>4800</v>
      </c>
      <c r="B49" s="8">
        <f t="shared" si="1"/>
        <v>0.55016300447270416</v>
      </c>
      <c r="C49" s="8">
        <f t="shared" si="2"/>
        <v>0.55953631183591512</v>
      </c>
    </row>
    <row r="50" spans="1:3" x14ac:dyDescent="0.25">
      <c r="A50">
        <f t="shared" si="0"/>
        <v>4900</v>
      </c>
      <c r="B50" s="8">
        <f t="shared" si="1"/>
        <v>0.54335660856612922</v>
      </c>
      <c r="C50" s="8">
        <f t="shared" si="2"/>
        <v>0.55280848237738778</v>
      </c>
    </row>
    <row r="51" spans="1:3" x14ac:dyDescent="0.25">
      <c r="A51">
        <f t="shared" si="0"/>
        <v>5000</v>
      </c>
      <c r="B51" s="8">
        <f t="shared" si="1"/>
        <v>0.5366344186582499</v>
      </c>
      <c r="C51" s="8">
        <f t="shared" si="2"/>
        <v>0.54616154791756832</v>
      </c>
    </row>
    <row r="52" spans="1:3" x14ac:dyDescent="0.25">
      <c r="A52">
        <f t="shared" si="0"/>
        <v>5100</v>
      </c>
      <c r="B52" s="8">
        <f t="shared" si="1"/>
        <v>0.5299953929862431</v>
      </c>
      <c r="C52" s="8">
        <f t="shared" si="2"/>
        <v>0.53959453578007499</v>
      </c>
    </row>
    <row r="53" spans="1:3" x14ac:dyDescent="0.25">
      <c r="A53">
        <f t="shared" si="0"/>
        <v>5200</v>
      </c>
      <c r="B53" s="8">
        <f t="shared" si="1"/>
        <v>0.52343850267555669</v>
      </c>
      <c r="C53" s="8">
        <f t="shared" si="2"/>
        <v>0.53310648498392532</v>
      </c>
    </row>
    <row r="54" spans="1:3" x14ac:dyDescent="0.25">
      <c r="A54">
        <f t="shared" si="0"/>
        <v>5300</v>
      </c>
      <c r="B54" s="8">
        <f t="shared" si="1"/>
        <v>0.51696273158046235</v>
      </c>
      <c r="C54" s="8">
        <f t="shared" si="2"/>
        <v>0.52669644610291233</v>
      </c>
    </row>
    <row r="55" spans="1:3" x14ac:dyDescent="0.25">
      <c r="A55">
        <f t="shared" si="0"/>
        <v>5400</v>
      </c>
      <c r="B55" s="8">
        <f t="shared" si="1"/>
        <v>0.51056707612657826</v>
      </c>
      <c r="C55" s="8">
        <f t="shared" si="2"/>
        <v>0.52036348112666964</v>
      </c>
    </row>
    <row r="56" spans="1:3" x14ac:dyDescent="0.25">
      <c r="A56">
        <f t="shared" si="0"/>
        <v>5500</v>
      </c>
      <c r="B56" s="8">
        <f t="shared" si="1"/>
        <v>0.50425054515534273</v>
      </c>
      <c r="C56" s="8">
        <f t="shared" si="2"/>
        <v>0.51410666332340871</v>
      </c>
    </row>
    <row r="57" spans="1:3" x14ac:dyDescent="0.25">
      <c r="A57">
        <f t="shared" si="0"/>
        <v>5600</v>
      </c>
      <c r="B57" s="8">
        <f t="shared" si="1"/>
        <v>0.49801215977040936</v>
      </c>
      <c r="C57" s="8">
        <f t="shared" si="2"/>
        <v>0.50792507710430601</v>
      </c>
    </row>
    <row r="58" spans="1:3" x14ac:dyDescent="0.25">
      <c r="A58">
        <f t="shared" si="0"/>
        <v>5700</v>
      </c>
      <c r="B58" s="8">
        <f t="shared" si="1"/>
        <v>0.49185095318594507</v>
      </c>
      <c r="C58" s="8">
        <f t="shared" si="2"/>
        <v>0.50181781788952018</v>
      </c>
    </row>
    <row r="59" spans="1:3" x14ac:dyDescent="0.25">
      <c r="A59">
        <f t="shared" si="0"/>
        <v>5800</v>
      </c>
      <c r="B59" s="8">
        <f t="shared" si="1"/>
        <v>0.48576597057680299</v>
      </c>
      <c r="C59" s="8">
        <f t="shared" si="2"/>
        <v>0.49578399197582135</v>
      </c>
    </row>
    <row r="60" spans="1:3" x14ac:dyDescent="0.25">
      <c r="A60">
        <f t="shared" si="0"/>
        <v>5900</v>
      </c>
      <c r="B60" s="8">
        <f t="shared" si="1"/>
        <v>0.47975626893054946</v>
      </c>
      <c r="C60" s="8">
        <f t="shared" si="2"/>
        <v>0.48982271640581077</v>
      </c>
    </row>
    <row r="61" spans="1:3" x14ac:dyDescent="0.25">
      <c r="A61">
        <f t="shared" si="0"/>
        <v>6000</v>
      </c>
      <c r="B61" s="8">
        <f t="shared" si="1"/>
        <v>0.47382091690132272</v>
      </c>
      <c r="C61" s="8">
        <f t="shared" si="2"/>
        <v>0.48393311883871432</v>
      </c>
    </row>
    <row r="62" spans="1:3" x14ac:dyDescent="0.25">
      <c r="A62">
        <f t="shared" si="0"/>
        <v>6100</v>
      </c>
      <c r="B62" s="8">
        <f t="shared" si="1"/>
        <v>0.46795899466549784</v>
      </c>
      <c r="C62" s="8">
        <f t="shared" si="2"/>
        <v>0.47811433742272835</v>
      </c>
    </row>
    <row r="63" spans="1:3" x14ac:dyDescent="0.25">
      <c r="A63">
        <f t="shared" si="0"/>
        <v>6200</v>
      </c>
      <c r="B63" s="8">
        <f t="shared" si="1"/>
        <v>0.46216959377913897</v>
      </c>
      <c r="C63" s="8">
        <f t="shared" si="2"/>
        <v>0.47236552066890125</v>
      </c>
    </row>
    <row r="64" spans="1:3" x14ac:dyDescent="0.25">
      <c r="A64">
        <f t="shared" si="0"/>
        <v>6300</v>
      </c>
      <c r="B64" s="8">
        <f t="shared" si="1"/>
        <v>0.45645181703721366</v>
      </c>
      <c r="C64" s="8">
        <f t="shared" si="2"/>
        <v>0.46668582732653097</v>
      </c>
    </row>
    <row r="65" spans="1:3" x14ac:dyDescent="0.25">
      <c r="A65">
        <f t="shared" si="0"/>
        <v>6400</v>
      </c>
      <c r="B65" s="8">
        <f t="shared" si="1"/>
        <v>0.45080477833455057</v>
      </c>
      <c r="C65" s="8">
        <f t="shared" si="2"/>
        <v>0.46107442626006112</v>
      </c>
    </row>
    <row r="66" spans="1:3" x14ac:dyDescent="0.25">
      <c r="A66">
        <f t="shared" ref="A66:A129" si="3">A65+100</f>
        <v>6500</v>
      </c>
      <c r="B66" s="8">
        <f t="shared" si="1"/>
        <v>0.44522760252851551</v>
      </c>
      <c r="C66" s="8">
        <f t="shared" si="2"/>
        <v>0.45553049632745696</v>
      </c>
    </row>
    <row r="67" spans="1:3" x14ac:dyDescent="0.25">
      <c r="A67">
        <f t="shared" si="3"/>
        <v>6600</v>
      </c>
      <c r="B67" s="8">
        <f t="shared" ref="B67:B130" si="4">EXP(-A67/$F$1)</f>
        <v>0.43971942530338803</v>
      </c>
      <c r="C67" s="8">
        <f t="shared" ref="C67:C130" si="5">EXP(-A67/$F$2)</f>
        <v>0.45005322626004401</v>
      </c>
    </row>
    <row r="68" spans="1:3" x14ac:dyDescent="0.25">
      <c r="A68">
        <f t="shared" si="3"/>
        <v>6700</v>
      </c>
      <c r="B68" s="8">
        <f t="shared" si="4"/>
        <v>0.43427939303641477</v>
      </c>
      <c r="C68" s="8">
        <f t="shared" si="5"/>
        <v>0.44464181454379148</v>
      </c>
    </row>
    <row r="69" spans="1:3" x14ac:dyDescent="0.25">
      <c r="A69">
        <f t="shared" si="3"/>
        <v>6800</v>
      </c>
      <c r="B69" s="8">
        <f t="shared" si="4"/>
        <v>0.42890666266552052</v>
      </c>
      <c r="C69" s="8">
        <f t="shared" si="5"/>
        <v>0.43929546930202268</v>
      </c>
    </row>
    <row r="70" spans="1:3" x14ac:dyDescent="0.25">
      <c r="A70">
        <f t="shared" si="3"/>
        <v>6900</v>
      </c>
      <c r="B70" s="8">
        <f t="shared" si="4"/>
        <v>0.42360040155865586</v>
      </c>
      <c r="C70" s="8">
        <f t="shared" si="5"/>
        <v>0.43401340817953654</v>
      </c>
    </row>
    <row r="71" spans="1:3" x14ac:dyDescent="0.25">
      <c r="A71">
        <f t="shared" si="3"/>
        <v>7000</v>
      </c>
      <c r="B71" s="8">
        <f t="shared" si="4"/>
        <v>0.41835978738476082</v>
      </c>
      <c r="C71" s="8">
        <f t="shared" si="5"/>
        <v>0.42879485822812169</v>
      </c>
    </row>
    <row r="72" spans="1:3" x14ac:dyDescent="0.25">
      <c r="A72">
        <f t="shared" si="3"/>
        <v>7100</v>
      </c>
      <c r="B72" s="8">
        <f t="shared" si="4"/>
        <v>0.41318400798632532</v>
      </c>
      <c r="C72" s="8">
        <f t="shared" si="5"/>
        <v>0.42363905579344746</v>
      </c>
    </row>
    <row r="73" spans="1:3" x14ac:dyDescent="0.25">
      <c r="A73">
        <f t="shared" si="3"/>
        <v>7200</v>
      </c>
      <c r="B73" s="8">
        <f t="shared" si="4"/>
        <v>0.40807226125352608</v>
      </c>
      <c r="C73" s="8">
        <f t="shared" si="5"/>
        <v>0.41854524640331497</v>
      </c>
    </row>
    <row r="74" spans="1:3" x14ac:dyDescent="0.25">
      <c r="A74">
        <f t="shared" si="3"/>
        <v>7300</v>
      </c>
      <c r="B74" s="8">
        <f t="shared" si="4"/>
        <v>0.40302375499992071</v>
      </c>
      <c r="C74" s="8">
        <f t="shared" si="5"/>
        <v>0.41351268465725155</v>
      </c>
    </row>
    <row r="75" spans="1:3" x14ac:dyDescent="0.25">
      <c r="A75">
        <f t="shared" si="3"/>
        <v>7400</v>
      </c>
      <c r="B75" s="8">
        <f t="shared" si="4"/>
        <v>0.39803770683967943</v>
      </c>
      <c r="C75" s="8">
        <f t="shared" si="5"/>
        <v>0.40854063411743308</v>
      </c>
    </row>
    <row r="76" spans="1:3" x14ac:dyDescent="0.25">
      <c r="A76">
        <f t="shared" si="3"/>
        <v>7500</v>
      </c>
      <c r="B76" s="8">
        <f t="shared" si="4"/>
        <v>0.39311334406633619</v>
      </c>
      <c r="C76" s="8">
        <f t="shared" si="5"/>
        <v>0.40362836720091744</v>
      </c>
    </row>
    <row r="77" spans="1:3" x14ac:dyDescent="0.25">
      <c r="A77">
        <f t="shared" si="3"/>
        <v>7600</v>
      </c>
      <c r="B77" s="8">
        <f t="shared" si="4"/>
        <v>0.38824990353303901</v>
      </c>
      <c r="C77" s="8">
        <f t="shared" si="5"/>
        <v>0.39877516507317423</v>
      </c>
    </row>
    <row r="78" spans="1:3" x14ac:dyDescent="0.25">
      <c r="A78">
        <f t="shared" si="3"/>
        <v>7700</v>
      </c>
      <c r="B78" s="8">
        <f t="shared" si="4"/>
        <v>0.38344663153428266</v>
      </c>
      <c r="C78" s="8">
        <f t="shared" si="5"/>
        <v>0.3939803175428942</v>
      </c>
    </row>
    <row r="79" spans="1:3" x14ac:dyDescent="0.25">
      <c r="A79">
        <f t="shared" si="3"/>
        <v>7800</v>
      </c>
      <c r="B79" s="8">
        <f t="shared" si="4"/>
        <v>0.37870278368910393</v>
      </c>
      <c r="C79" s="8">
        <f t="shared" si="5"/>
        <v>0.38924312295806385</v>
      </c>
    </row>
    <row r="80" spans="1:3" x14ac:dyDescent="0.25">
      <c r="A80">
        <f t="shared" si="3"/>
        <v>7900</v>
      </c>
      <c r="B80" s="8">
        <f t="shared" si="4"/>
        <v>0.37401762482572209</v>
      </c>
      <c r="C80" s="8">
        <f t="shared" si="5"/>
        <v>0.38456288810328926</v>
      </c>
    </row>
    <row r="81" spans="1:3" x14ac:dyDescent="0.25">
      <c r="A81">
        <f t="shared" si="3"/>
        <v>8000</v>
      </c>
      <c r="B81" s="8">
        <f t="shared" si="4"/>
        <v>0.36939042886760681</v>
      </c>
      <c r="C81" s="8">
        <f t="shared" si="5"/>
        <v>0.379938928098355</v>
      </c>
    </row>
    <row r="82" spans="1:3" x14ac:dyDescent="0.25">
      <c r="A82">
        <f t="shared" si="3"/>
        <v>8100</v>
      </c>
      <c r="B82" s="8">
        <f t="shared" si="4"/>
        <v>0.36482047872095497</v>
      </c>
      <c r="C82" s="8">
        <f t="shared" si="5"/>
        <v>0.37537056629800231</v>
      </c>
    </row>
    <row r="83" spans="1:3" x14ac:dyDescent="0.25">
      <c r="A83">
        <f t="shared" si="3"/>
        <v>8200</v>
      </c>
      <c r="B83" s="8">
        <f t="shared" si="4"/>
        <v>0.3603070661635604</v>
      </c>
      <c r="C83" s="8">
        <f t="shared" si="5"/>
        <v>0.37085713419291239</v>
      </c>
    </row>
    <row r="84" spans="1:3" x14ac:dyDescent="0.25">
      <c r="A84">
        <f t="shared" si="3"/>
        <v>8300</v>
      </c>
      <c r="B84" s="8">
        <f t="shared" si="4"/>
        <v>0.35584949173505781</v>
      </c>
      <c r="C84" s="8">
        <f t="shared" si="5"/>
        <v>0.36639797131188062</v>
      </c>
    </row>
    <row r="85" spans="1:3" x14ac:dyDescent="0.25">
      <c r="A85">
        <f t="shared" si="3"/>
        <v>8400</v>
      </c>
      <c r="B85" s="8">
        <f t="shared" si="4"/>
        <v>0.35144706462852482</v>
      </c>
      <c r="C85" s="8">
        <f t="shared" si="5"/>
        <v>0.36199242512516655</v>
      </c>
    </row>
    <row r="86" spans="1:3" x14ac:dyDescent="0.25">
      <c r="A86">
        <f t="shared" si="3"/>
        <v>8500</v>
      </c>
      <c r="B86" s="8">
        <f t="shared" si="4"/>
        <v>0.34709910258342502</v>
      </c>
      <c r="C86" s="8">
        <f t="shared" si="5"/>
        <v>0.35763985094900652</v>
      </c>
    </row>
    <row r="87" spans="1:3" x14ac:dyDescent="0.25">
      <c r="A87">
        <f t="shared" si="3"/>
        <v>8600</v>
      </c>
      <c r="B87" s="8">
        <f t="shared" si="4"/>
        <v>0.3428049317798757</v>
      </c>
      <c r="C87" s="8">
        <f t="shared" si="5"/>
        <v>0.35333961185127355</v>
      </c>
    </row>
    <row r="88" spans="1:3" x14ac:dyDescent="0.25">
      <c r="A88">
        <f t="shared" si="3"/>
        <v>8700</v>
      </c>
      <c r="B88" s="8">
        <f t="shared" si="4"/>
        <v>0.33856388673422316</v>
      </c>
      <c r="C88" s="8">
        <f t="shared" si="5"/>
        <v>0.34909107855827304</v>
      </c>
    </row>
    <row r="89" spans="1:3" x14ac:dyDescent="0.25">
      <c r="A89">
        <f t="shared" si="3"/>
        <v>8800</v>
      </c>
      <c r="B89" s="8">
        <f t="shared" si="4"/>
        <v>0.33437531019591066</v>
      </c>
      <c r="C89" s="8">
        <f t="shared" si="5"/>
        <v>0.34489362936265722</v>
      </c>
    </row>
    <row r="90" spans="1:3" x14ac:dyDescent="0.25">
      <c r="A90">
        <f t="shared" si="3"/>
        <v>8900</v>
      </c>
      <c r="B90" s="8">
        <f t="shared" si="4"/>
        <v>0.33023855304562122</v>
      </c>
      <c r="C90" s="8">
        <f t="shared" si="5"/>
        <v>0.34074665003244897</v>
      </c>
    </row>
    <row r="91" spans="1:3" x14ac:dyDescent="0.25">
      <c r="A91">
        <f t="shared" si="3"/>
        <v>9000</v>
      </c>
      <c r="B91" s="8">
        <f t="shared" si="4"/>
        <v>0.32615297419468181</v>
      </c>
      <c r="C91" s="8">
        <f t="shared" si="5"/>
        <v>0.33664953372115741</v>
      </c>
    </row>
    <row r="92" spans="1:3" x14ac:dyDescent="0.25">
      <c r="A92">
        <f t="shared" si="3"/>
        <v>9100</v>
      </c>
      <c r="B92" s="8">
        <f t="shared" si="4"/>
        <v>0.32211794048571113</v>
      </c>
      <c r="C92" s="8">
        <f t="shared" si="5"/>
        <v>0.33260168087897601</v>
      </c>
    </row>
    <row r="93" spans="1:3" x14ac:dyDescent="0.25">
      <c r="A93">
        <f t="shared" si="3"/>
        <v>9200</v>
      </c>
      <c r="B93" s="8">
        <f t="shared" si="4"/>
        <v>0.31813282659449704</v>
      </c>
      <c r="C93" s="8">
        <f t="shared" si="5"/>
        <v>0.3286024991650473</v>
      </c>
    </row>
    <row r="94" spans="1:3" x14ac:dyDescent="0.25">
      <c r="A94">
        <f t="shared" si="3"/>
        <v>9300</v>
      </c>
      <c r="B94" s="8">
        <f t="shared" si="4"/>
        <v>0.31419701493308727</v>
      </c>
      <c r="C94" s="8">
        <f t="shared" si="5"/>
        <v>0.32465140336078313</v>
      </c>
    </row>
    <row r="95" spans="1:3" x14ac:dyDescent="0.25">
      <c r="A95">
        <f t="shared" si="3"/>
        <v>9400</v>
      </c>
      <c r="B95" s="8">
        <f t="shared" si="4"/>
        <v>0.31030989555408012</v>
      </c>
      <c r="C95" s="8">
        <f t="shared" si="5"/>
        <v>0.32074781528422686</v>
      </c>
    </row>
    <row r="96" spans="1:3" x14ac:dyDescent="0.25">
      <c r="A96">
        <f t="shared" si="3"/>
        <v>9500</v>
      </c>
      <c r="B96" s="8">
        <f t="shared" si="4"/>
        <v>0.3064708660560983</v>
      </c>
      <c r="C96" s="8">
        <f t="shared" si="5"/>
        <v>0.31689116370544546</v>
      </c>
    </row>
    <row r="97" spans="1:3" x14ac:dyDescent="0.25">
      <c r="A97">
        <f t="shared" si="3"/>
        <v>9600</v>
      </c>
      <c r="B97" s="8">
        <f t="shared" si="4"/>
        <v>0.30267933149043269</v>
      </c>
      <c r="C97" s="8">
        <f t="shared" si="5"/>
        <v>0.31308088426293851</v>
      </c>
    </row>
    <row r="98" spans="1:3" x14ac:dyDescent="0.25">
      <c r="A98">
        <f t="shared" si="3"/>
        <v>9700</v>
      </c>
      <c r="B98" s="8">
        <f t="shared" si="4"/>
        <v>0.29893470426884072</v>
      </c>
      <c r="C98" s="8">
        <f t="shared" si="5"/>
        <v>0.30931641938105309</v>
      </c>
    </row>
    <row r="99" spans="1:3" x14ac:dyDescent="0.25">
      <c r="A99">
        <f t="shared" si="3"/>
        <v>9800</v>
      </c>
      <c r="B99" s="8">
        <f t="shared" si="4"/>
        <v>0.2952364040724858</v>
      </c>
      <c r="C99" s="8">
        <f t="shared" si="5"/>
        <v>0.30559721818839064</v>
      </c>
    </row>
    <row r="100" spans="1:3" x14ac:dyDescent="0.25">
      <c r="A100">
        <f t="shared" si="3"/>
        <v>9900</v>
      </c>
      <c r="B100" s="8">
        <f t="shared" si="4"/>
        <v>0.29158385776200302</v>
      </c>
      <c r="C100" s="8">
        <f t="shared" si="5"/>
        <v>0.30192273643719592</v>
      </c>
    </row>
    <row r="101" spans="1:3" x14ac:dyDescent="0.25">
      <c r="A101">
        <f t="shared" si="3"/>
        <v>10000</v>
      </c>
      <c r="B101" s="8">
        <f t="shared" si="4"/>
        <v>0.28797649928867786</v>
      </c>
      <c r="C101" s="8">
        <f t="shared" si="5"/>
        <v>0.29829243642371428</v>
      </c>
    </row>
    <row r="102" spans="1:3" x14ac:dyDescent="0.25">
      <c r="A102">
        <f t="shared" si="3"/>
        <v>10100</v>
      </c>
      <c r="B102" s="8">
        <f t="shared" si="4"/>
        <v>0.28441376960672327</v>
      </c>
      <c r="C102" s="8">
        <f t="shared" si="5"/>
        <v>0.29470578690950749</v>
      </c>
    </row>
    <row r="103" spans="1:3" x14ac:dyDescent="0.25">
      <c r="A103">
        <f t="shared" si="3"/>
        <v>10200</v>
      </c>
      <c r="B103" s="8">
        <f t="shared" si="4"/>
        <v>0.28089511658664218</v>
      </c>
      <c r="C103" s="8">
        <f t="shared" si="5"/>
        <v>0.29116226304371456</v>
      </c>
    </row>
    <row r="104" spans="1:3" x14ac:dyDescent="0.25">
      <c r="A104">
        <f t="shared" si="3"/>
        <v>10300</v>
      </c>
      <c r="B104" s="8">
        <f t="shared" si="4"/>
        <v>0.27741999492966229</v>
      </c>
      <c r="C104" s="8">
        <f t="shared" si="5"/>
        <v>0.28766134628624873</v>
      </c>
    </row>
    <row r="105" spans="1:3" x14ac:dyDescent="0.25">
      <c r="A105">
        <f t="shared" si="3"/>
        <v>10400</v>
      </c>
      <c r="B105" s="8">
        <f t="shared" si="4"/>
        <v>0.27398786608322878</v>
      </c>
      <c r="C105" s="8">
        <f t="shared" si="5"/>
        <v>0.28420252433191623</v>
      </c>
    </row>
    <row r="106" spans="1:3" x14ac:dyDescent="0.25">
      <c r="A106">
        <f t="shared" si="3"/>
        <v>10500</v>
      </c>
      <c r="B106" s="8">
        <f t="shared" si="4"/>
        <v>0.27059819815754288</v>
      </c>
      <c r="C106" s="8">
        <f t="shared" si="5"/>
        <v>0.28078529103544914</v>
      </c>
    </row>
    <row r="107" spans="1:3" x14ac:dyDescent="0.25">
      <c r="A107">
        <f t="shared" si="3"/>
        <v>10600</v>
      </c>
      <c r="B107" s="8">
        <f t="shared" si="4"/>
        <v>0.26725046584313317</v>
      </c>
      <c r="C107" s="8">
        <f t="shared" si="5"/>
        <v>0.27740914633743802</v>
      </c>
    </row>
    <row r="108" spans="1:3" x14ac:dyDescent="0.25">
      <c r="A108">
        <f t="shared" si="3"/>
        <v>10700</v>
      </c>
      <c r="B108" s="8">
        <f t="shared" si="4"/>
        <v>0.26394415032944579</v>
      </c>
      <c r="C108" s="8">
        <f t="shared" si="5"/>
        <v>0.27407359619115679</v>
      </c>
    </row>
    <row r="109" spans="1:3" x14ac:dyDescent="0.25">
      <c r="A109">
        <f t="shared" si="3"/>
        <v>10800</v>
      </c>
      <c r="B109" s="8">
        <f t="shared" si="4"/>
        <v>0.26067873922444318</v>
      </c>
      <c r="C109" s="8">
        <f t="shared" si="5"/>
        <v>0.27077815249026588</v>
      </c>
    </row>
    <row r="110" spans="1:3" x14ac:dyDescent="0.25">
      <c r="A110">
        <f t="shared" si="3"/>
        <v>10900</v>
      </c>
      <c r="B110" s="8">
        <f t="shared" si="4"/>
        <v>0.25745372647519643</v>
      </c>
      <c r="C110" s="8">
        <f t="shared" si="5"/>
        <v>0.26752233299738576</v>
      </c>
    </row>
    <row r="111" spans="1:3" x14ac:dyDescent="0.25">
      <c r="A111">
        <f t="shared" si="3"/>
        <v>11000</v>
      </c>
      <c r="B111" s="8">
        <f t="shared" si="4"/>
        <v>0.25426861228946029</v>
      </c>
      <c r="C111" s="8">
        <f t="shared" si="5"/>
        <v>0.26430566127352878</v>
      </c>
    </row>
    <row r="112" spans="1:3" x14ac:dyDescent="0.25">
      <c r="A112">
        <f t="shared" si="3"/>
        <v>11100</v>
      </c>
      <c r="B112" s="8">
        <f t="shared" si="4"/>
        <v>0.25112290305821855</v>
      </c>
      <c r="C112" s="8">
        <f t="shared" si="5"/>
        <v>0.26112766660837994</v>
      </c>
    </row>
    <row r="113" spans="1:3" x14ac:dyDescent="0.25">
      <c r="A113">
        <f t="shared" si="3"/>
        <v>11200</v>
      </c>
      <c r="B113" s="8">
        <f t="shared" si="4"/>
        <v>0.24801611127918774</v>
      </c>
      <c r="C113" s="8">
        <f t="shared" si="5"/>
        <v>0.2579878839514152</v>
      </c>
    </row>
    <row r="114" spans="1:3" x14ac:dyDescent="0.25">
      <c r="A114">
        <f t="shared" si="3"/>
        <v>11300</v>
      </c>
      <c r="B114" s="8">
        <f t="shared" si="4"/>
        <v>0.24494775548126702</v>
      </c>
      <c r="C114" s="8">
        <f t="shared" si="5"/>
        <v>0.25488585384384921</v>
      </c>
    </row>
    <row r="115" spans="1:3" x14ac:dyDescent="0.25">
      <c r="A115">
        <f t="shared" si="3"/>
        <v>11400</v>
      </c>
      <c r="B115" s="8">
        <f t="shared" si="4"/>
        <v>0.24191736014992274</v>
      </c>
      <c r="C115" s="8">
        <f t="shared" si="5"/>
        <v>0.2518211223513997</v>
      </c>
    </row>
    <row r="116" spans="1:3" x14ac:dyDescent="0.25">
      <c r="A116">
        <f t="shared" si="3"/>
        <v>11500</v>
      </c>
      <c r="B116" s="8">
        <f t="shared" si="4"/>
        <v>0.23892445565349632</v>
      </c>
      <c r="C116" s="8">
        <f t="shared" si="5"/>
        <v>0.2487932409978621</v>
      </c>
    </row>
    <row r="117" spans="1:3" x14ac:dyDescent="0.25">
      <c r="A117">
        <f t="shared" si="3"/>
        <v>11600</v>
      </c>
      <c r="B117" s="8">
        <f t="shared" si="4"/>
        <v>0.23596857817042341</v>
      </c>
      <c r="C117" s="8">
        <f t="shared" si="5"/>
        <v>0.24580176669948126</v>
      </c>
    </row>
    <row r="118" spans="1:3" x14ac:dyDescent="0.25">
      <c r="A118">
        <f t="shared" si="3"/>
        <v>11700</v>
      </c>
      <c r="B118" s="8">
        <f t="shared" si="4"/>
        <v>0.23304926961735406</v>
      </c>
      <c r="C118" s="8">
        <f t="shared" si="5"/>
        <v>0.24284626170011353</v>
      </c>
    </row>
    <row r="119" spans="1:3" x14ac:dyDescent="0.25">
      <c r="A119">
        <f t="shared" si="3"/>
        <v>11800</v>
      </c>
      <c r="B119" s="8">
        <f t="shared" si="4"/>
        <v>0.23016607757816171</v>
      </c>
      <c r="C119" s="8">
        <f t="shared" si="5"/>
        <v>0.23992629350716732</v>
      </c>
    </row>
    <row r="120" spans="1:3" x14ac:dyDescent="0.25">
      <c r="A120">
        <f t="shared" si="3"/>
        <v>11900</v>
      </c>
      <c r="B120" s="8">
        <f t="shared" si="4"/>
        <v>0.22731855523383054</v>
      </c>
      <c r="C120" s="8">
        <f t="shared" si="5"/>
        <v>0.23704143482831511</v>
      </c>
    </row>
    <row r="121" spans="1:3" x14ac:dyDescent="0.25">
      <c r="A121">
        <f t="shared" si="3"/>
        <v>12000</v>
      </c>
      <c r="B121" s="8">
        <f t="shared" si="4"/>
        <v>0.22450626129321019</v>
      </c>
      <c r="C121" s="8">
        <f t="shared" si="5"/>
        <v>0.23419126350896519</v>
      </c>
    </row>
    <row r="122" spans="1:3" x14ac:dyDescent="0.25">
      <c r="A122">
        <f t="shared" si="3"/>
        <v>12100</v>
      </c>
      <c r="B122" s="8">
        <f t="shared" si="4"/>
        <v>0.2217287599246274</v>
      </c>
      <c r="C122" s="8">
        <f t="shared" si="5"/>
        <v>0.2313753624704864</v>
      </c>
    </row>
    <row r="123" spans="1:3" x14ac:dyDescent="0.25">
      <c r="A123">
        <f t="shared" si="3"/>
        <v>12200</v>
      </c>
      <c r="B123" s="8">
        <f t="shared" si="4"/>
        <v>0.21898562068834346</v>
      </c>
      <c r="C123" s="8">
        <f t="shared" si="5"/>
        <v>0.22859331964917456</v>
      </c>
    </row>
    <row r="124" spans="1:3" x14ac:dyDescent="0.25">
      <c r="A124">
        <f t="shared" si="3"/>
        <v>12300</v>
      </c>
      <c r="B124" s="8">
        <f t="shared" si="4"/>
        <v>0.21627641846984738</v>
      </c>
      <c r="C124" s="8">
        <f t="shared" si="5"/>
        <v>0.22584472793595384</v>
      </c>
    </row>
    <row r="125" spans="1:3" x14ac:dyDescent="0.25">
      <c r="A125">
        <f t="shared" si="3"/>
        <v>12400</v>
      </c>
      <c r="B125" s="8">
        <f t="shared" si="4"/>
        <v>0.21360073341397431</v>
      </c>
      <c r="C125" s="8">
        <f t="shared" si="5"/>
        <v>0.22312918511680219</v>
      </c>
    </row>
    <row r="126" spans="1:3" x14ac:dyDescent="0.25">
      <c r="A126">
        <f t="shared" si="3"/>
        <v>12500</v>
      </c>
      <c r="B126" s="8">
        <f t="shared" si="4"/>
        <v>0.21095815085983891</v>
      </c>
      <c r="C126" s="8">
        <f t="shared" si="5"/>
        <v>0.22044629381389377</v>
      </c>
    </row>
    <row r="127" spans="1:3" x14ac:dyDescent="0.25">
      <c r="A127">
        <f t="shared" si="3"/>
        <v>12600</v>
      </c>
      <c r="B127" s="8">
        <f t="shared" si="4"/>
        <v>0.20834826127657399</v>
      </c>
      <c r="C127" s="8">
        <f t="shared" si="5"/>
        <v>0.21779566142744869</v>
      </c>
    </row>
    <row r="128" spans="1:3" x14ac:dyDescent="0.25">
      <c r="A128">
        <f t="shared" si="3"/>
        <v>12700</v>
      </c>
      <c r="B128" s="8">
        <f t="shared" si="4"/>
        <v>0.20577066019986393</v>
      </c>
      <c r="C128" s="8">
        <f t="shared" si="5"/>
        <v>0.21517690007828225</v>
      </c>
    </row>
    <row r="129" spans="1:3" x14ac:dyDescent="0.25">
      <c r="A129">
        <f t="shared" si="3"/>
        <v>12800</v>
      </c>
      <c r="B129" s="8">
        <f t="shared" si="4"/>
        <v>0.20322494816926329</v>
      </c>
      <c r="C129" s="8">
        <f t="shared" si="5"/>
        <v>0.21258962655104452</v>
      </c>
    </row>
    <row r="130" spans="1:3" x14ac:dyDescent="0.25">
      <c r="A130">
        <f t="shared" ref="A130:A193" si="6">A129+100</f>
        <v>12900</v>
      </c>
      <c r="B130" s="8">
        <f t="shared" si="4"/>
        <v>0.20071073066629083</v>
      </c>
      <c r="C130" s="8">
        <f t="shared" si="5"/>
        <v>0.21003346223814312</v>
      </c>
    </row>
    <row r="131" spans="1:3" x14ac:dyDescent="0.25">
      <c r="A131">
        <f t="shared" si="6"/>
        <v>13000</v>
      </c>
      <c r="B131" s="8">
        <f t="shared" ref="B131:B194" si="7">EXP(-A131/$F$1)</f>
        <v>0.19822761805328978</v>
      </c>
      <c r="C131" s="8">
        <f t="shared" ref="C131:C194" si="8">EXP(-A131/$F$2)</f>
        <v>0.20750803308433927</v>
      </c>
    </row>
    <row r="132" spans="1:3" x14ac:dyDescent="0.25">
      <c r="A132">
        <f t="shared" si="6"/>
        <v>13100</v>
      </c>
      <c r="B132" s="8">
        <f t="shared" si="7"/>
        <v>0.1957752255130441</v>
      </c>
      <c r="C132" s="8">
        <f t="shared" si="8"/>
        <v>0.20501296953201117</v>
      </c>
    </row>
    <row r="133" spans="1:3" x14ac:dyDescent="0.25">
      <c r="A133">
        <f t="shared" si="6"/>
        <v>13200</v>
      </c>
      <c r="B133" s="8">
        <f t="shared" si="7"/>
        <v>0.19335317298914187</v>
      </c>
      <c r="C133" s="8">
        <f t="shared" si="8"/>
        <v>0.20254790646707441</v>
      </c>
    </row>
    <row r="134" spans="1:3" x14ac:dyDescent="0.25">
      <c r="A134">
        <f t="shared" si="6"/>
        <v>13300</v>
      </c>
      <c r="B134" s="8">
        <f t="shared" si="7"/>
        <v>0.19096108512707649</v>
      </c>
      <c r="C134" s="8">
        <f t="shared" si="8"/>
        <v>0.20011248316555355</v>
      </c>
    </row>
    <row r="135" spans="1:3" x14ac:dyDescent="0.25">
      <c r="A135">
        <f t="shared" si="6"/>
        <v>13400</v>
      </c>
      <c r="B135" s="8">
        <f t="shared" si="7"/>
        <v>0.18859859121607681</v>
      </c>
      <c r="C135" s="8">
        <f t="shared" si="8"/>
        <v>0.19770634324079545</v>
      </c>
    </row>
    <row r="136" spans="1:3" x14ac:dyDescent="0.25">
      <c r="A136">
        <f t="shared" si="6"/>
        <v>13500</v>
      </c>
      <c r="B136" s="8">
        <f t="shared" si="7"/>
        <v>0.18626532513165656</v>
      </c>
      <c r="C136" s="8">
        <f t="shared" si="8"/>
        <v>0.19532913459131784</v>
      </c>
    </row>
    <row r="137" spans="1:3" x14ac:dyDescent="0.25">
      <c r="A137">
        <f t="shared" si="6"/>
        <v>13600</v>
      </c>
      <c r="B137" s="8">
        <f t="shared" si="7"/>
        <v>0.18396092527887462</v>
      </c>
      <c r="C137" s="8">
        <f t="shared" si="8"/>
        <v>0.19298050934928435</v>
      </c>
    </row>
    <row r="138" spans="1:3" x14ac:dyDescent="0.25">
      <c r="A138">
        <f t="shared" si="6"/>
        <v>13700</v>
      </c>
      <c r="B138" s="8">
        <f t="shared" si="7"/>
        <v>0.18168503453629747</v>
      </c>
      <c r="C138" s="8">
        <f t="shared" si="8"/>
        <v>0.19066012382959985</v>
      </c>
    </row>
    <row r="139" spans="1:3" x14ac:dyDescent="0.25">
      <c r="A139">
        <f t="shared" si="6"/>
        <v>13800</v>
      </c>
      <c r="B139" s="8">
        <f t="shared" si="7"/>
        <v>0.17943730020065451</v>
      </c>
      <c r="C139" s="8">
        <f t="shared" si="8"/>
        <v>0.18836763847961699</v>
      </c>
    </row>
    <row r="140" spans="1:3" x14ac:dyDescent="0.25">
      <c r="A140">
        <f t="shared" si="6"/>
        <v>13900</v>
      </c>
      <c r="B140" s="8">
        <f t="shared" si="7"/>
        <v>0.17721737393217857</v>
      </c>
      <c r="C140" s="8">
        <f t="shared" si="8"/>
        <v>0.18610271782944829</v>
      </c>
    </row>
    <row r="141" spans="1:3" x14ac:dyDescent="0.25">
      <c r="A141">
        <f t="shared" si="6"/>
        <v>14000</v>
      </c>
      <c r="B141" s="8">
        <f t="shared" si="7"/>
        <v>0.17502491170062226</v>
      </c>
      <c r="C141" s="8">
        <f t="shared" si="8"/>
        <v>0.18386503044287497</v>
      </c>
    </row>
    <row r="142" spans="1:3" x14ac:dyDescent="0.25">
      <c r="A142">
        <f t="shared" si="6"/>
        <v>14100</v>
      </c>
      <c r="B142" s="8">
        <f t="shared" si="7"/>
        <v>0.17285957373194238</v>
      </c>
      <c r="C142" s="8">
        <f t="shared" si="8"/>
        <v>0.18165424886884665</v>
      </c>
    </row>
    <row r="143" spans="1:3" x14ac:dyDescent="0.25">
      <c r="A143">
        <f t="shared" si="6"/>
        <v>14200</v>
      </c>
      <c r="B143" s="8">
        <f t="shared" si="7"/>
        <v>0.17072102445564374</v>
      </c>
      <c r="C143" s="8">
        <f t="shared" si="8"/>
        <v>0.17947004959356369</v>
      </c>
    </row>
    <row r="144" spans="1:3" x14ac:dyDescent="0.25">
      <c r="A144">
        <f t="shared" si="6"/>
        <v>14300</v>
      </c>
      <c r="B144" s="8">
        <f t="shared" si="7"/>
        <v>0.16860893245277475</v>
      </c>
      <c r="C144" s="8">
        <f t="shared" si="8"/>
        <v>0.17731211299313618</v>
      </c>
    </row>
    <row r="145" spans="1:3" x14ac:dyDescent="0.25">
      <c r="A145">
        <f t="shared" si="6"/>
        <v>14400</v>
      </c>
      <c r="B145" s="8">
        <f t="shared" si="7"/>
        <v>0.16652297040456604</v>
      </c>
      <c r="C145" s="8">
        <f t="shared" si="8"/>
        <v>0.17518012328681165</v>
      </c>
    </row>
    <row r="146" spans="1:3" x14ac:dyDescent="0.25">
      <c r="A146">
        <f t="shared" si="6"/>
        <v>14500</v>
      </c>
      <c r="B146" s="8">
        <f t="shared" si="7"/>
        <v>0.16446281504170471</v>
      </c>
      <c r="C146" s="8">
        <f t="shared" si="8"/>
        <v>0.17307376849076567</v>
      </c>
    </row>
    <row r="147" spans="1:3" x14ac:dyDescent="0.25">
      <c r="A147">
        <f t="shared" si="6"/>
        <v>14600</v>
      </c>
      <c r="B147" s="8">
        <f t="shared" si="7"/>
        <v>0.16242814709423611</v>
      </c>
      <c r="C147" s="8">
        <f t="shared" si="8"/>
        <v>0.17099274037244758</v>
      </c>
    </row>
    <row r="148" spans="1:3" x14ac:dyDescent="0.25">
      <c r="A148">
        <f t="shared" si="6"/>
        <v>14700</v>
      </c>
      <c r="B148" s="8">
        <f t="shared" si="7"/>
        <v>0.16041865124208521</v>
      </c>
      <c r="C148" s="8">
        <f t="shared" si="8"/>
        <v>0.16893673440547571</v>
      </c>
    </row>
    <row r="149" spans="1:3" x14ac:dyDescent="0.25">
      <c r="A149">
        <f t="shared" si="6"/>
        <v>14800</v>
      </c>
      <c r="B149" s="8">
        <f t="shared" si="7"/>
        <v>0.15843401606619059</v>
      </c>
      <c r="C149" s="8">
        <f t="shared" si="8"/>
        <v>0.16690544972507432</v>
      </c>
    </row>
    <row r="150" spans="1:3" x14ac:dyDescent="0.25">
      <c r="A150">
        <f t="shared" si="6"/>
        <v>14900</v>
      </c>
      <c r="B150" s="8">
        <f t="shared" si="7"/>
        <v>0.15647393400024234</v>
      </c>
      <c r="C150" s="8">
        <f t="shared" si="8"/>
        <v>0.16489858908404695</v>
      </c>
    </row>
    <row r="151" spans="1:3" x14ac:dyDescent="0.25">
      <c r="A151">
        <f t="shared" si="6"/>
        <v>15000</v>
      </c>
      <c r="B151" s="8">
        <f t="shared" si="7"/>
        <v>0.15453810128301759</v>
      </c>
      <c r="C151" s="8">
        <f t="shared" si="8"/>
        <v>0.16291585880927867</v>
      </c>
    </row>
    <row r="152" spans="1:3" x14ac:dyDescent="0.25">
      <c r="A152">
        <f t="shared" si="6"/>
        <v>15100</v>
      </c>
      <c r="B152" s="8">
        <f t="shared" si="7"/>
        <v>0.15262621791130537</v>
      </c>
      <c r="C152" s="8">
        <f t="shared" si="8"/>
        <v>0.16095696875876167</v>
      </c>
    </row>
    <row r="153" spans="1:3" x14ac:dyDescent="0.25">
      <c r="A153">
        <f t="shared" si="6"/>
        <v>15200</v>
      </c>
      <c r="B153" s="8">
        <f t="shared" si="7"/>
        <v>0.15073798759341409</v>
      </c>
      <c r="C153" s="8">
        <f t="shared" si="8"/>
        <v>0.15902163227913738</v>
      </c>
    </row>
    <row r="154" spans="1:3" x14ac:dyDescent="0.25">
      <c r="A154">
        <f t="shared" si="6"/>
        <v>15300</v>
      </c>
      <c r="B154" s="8">
        <f t="shared" si="7"/>
        <v>0.14887311770325398</v>
      </c>
      <c r="C154" s="8">
        <f t="shared" si="8"/>
        <v>0.15710956616374927</v>
      </c>
    </row>
    <row r="155" spans="1:3" x14ac:dyDescent="0.25">
      <c r="A155">
        <f t="shared" si="6"/>
        <v>15400</v>
      </c>
      <c r="B155" s="8">
        <f t="shared" si="7"/>
        <v>0.14703131923498791</v>
      </c>
      <c r="C155" s="8">
        <f t="shared" si="8"/>
        <v>0.15522049061119977</v>
      </c>
    </row>
    <row r="156" spans="1:3" x14ac:dyDescent="0.25">
      <c r="A156">
        <f t="shared" si="6"/>
        <v>15500</v>
      </c>
      <c r="B156" s="8">
        <f t="shared" si="7"/>
        <v>0.14521230675824298</v>
      </c>
      <c r="C156" s="8">
        <f t="shared" si="8"/>
        <v>0.15335412918440583</v>
      </c>
    </row>
    <row r="157" spans="1:3" x14ac:dyDescent="0.25">
      <c r="A157">
        <f t="shared" si="6"/>
        <v>15600</v>
      </c>
      <c r="B157" s="8">
        <f t="shared" si="7"/>
        <v>0.14341579837387625</v>
      </c>
      <c r="C157" s="8">
        <f t="shared" si="8"/>
        <v>0.1515102087701464</v>
      </c>
    </row>
    <row r="158" spans="1:3" x14ac:dyDescent="0.25">
      <c r="A158">
        <f t="shared" si="6"/>
        <v>15700</v>
      </c>
      <c r="B158" s="8">
        <f t="shared" si="7"/>
        <v>0.14164151567028785</v>
      </c>
      <c r="C158" s="8">
        <f t="shared" si="8"/>
        <v>0.14968845953909679</v>
      </c>
    </row>
    <row r="159" spans="1:3" x14ac:dyDescent="0.25">
      <c r="A159">
        <f t="shared" si="6"/>
        <v>15800</v>
      </c>
      <c r="B159" s="8">
        <f t="shared" si="7"/>
        <v>0.13988918368027461</v>
      </c>
      <c r="C159" s="8">
        <f t="shared" si="8"/>
        <v>0.14788861490634297</v>
      </c>
    </row>
    <row r="160" spans="1:3" x14ac:dyDescent="0.25">
      <c r="A160">
        <f t="shared" si="6"/>
        <v>15900</v>
      </c>
      <c r="B160" s="8">
        <f t="shared" si="7"/>
        <v>0.13815853083841717</v>
      </c>
      <c r="C160" s="8">
        <f t="shared" si="8"/>
        <v>0.14611041149237139</v>
      </c>
    </row>
    <row r="161" spans="1:3" x14ac:dyDescent="0.25">
      <c r="A161">
        <f t="shared" si="6"/>
        <v>16000</v>
      </c>
      <c r="B161" s="8">
        <f t="shared" si="7"/>
        <v>0.13644928893899447</v>
      </c>
      <c r="C161" s="8">
        <f t="shared" si="8"/>
        <v>0.14435358908452697</v>
      </c>
    </row>
    <row r="162" spans="1:3" x14ac:dyDescent="0.25">
      <c r="A162">
        <f t="shared" si="6"/>
        <v>16100</v>
      </c>
      <c r="B162" s="8">
        <f t="shared" si="7"/>
        <v>0.13476119309441917</v>
      </c>
      <c r="C162" s="8">
        <f t="shared" si="8"/>
        <v>0.14261789059893551</v>
      </c>
    </row>
    <row r="163" spans="1:3" x14ac:dyDescent="0.25">
      <c r="A163">
        <f t="shared" si="6"/>
        <v>16200</v>
      </c>
      <c r="B163" s="8">
        <f t="shared" si="7"/>
        <v>0.13309398169418674</v>
      </c>
      <c r="C163" s="8">
        <f t="shared" si="8"/>
        <v>0.14090306204288294</v>
      </c>
    </row>
    <row r="164" spans="1:3" x14ac:dyDescent="0.25">
      <c r="A164">
        <f t="shared" si="6"/>
        <v>16300</v>
      </c>
      <c r="B164" s="8">
        <f t="shared" si="7"/>
        <v>0.13144739636433289</v>
      </c>
      <c r="C164" s="8">
        <f t="shared" si="8"/>
        <v>0.13920885247764775</v>
      </c>
    </row>
    <row r="165" spans="1:3" x14ac:dyDescent="0.25">
      <c r="A165">
        <f t="shared" si="6"/>
        <v>16400</v>
      </c>
      <c r="B165" s="8">
        <f t="shared" si="7"/>
        <v>0.12982118192739228</v>
      </c>
      <c r="C165" s="8">
        <f t="shared" si="8"/>
        <v>0.13753501398177984</v>
      </c>
    </row>
    <row r="166" spans="1:3" x14ac:dyDescent="0.25">
      <c r="A166">
        <f t="shared" si="6"/>
        <v>16500</v>
      </c>
      <c r="B166" s="8">
        <f t="shared" si="7"/>
        <v>0.12821508636285278</v>
      </c>
      <c r="C166" s="8">
        <f t="shared" si="8"/>
        <v>0.13588130161482098</v>
      </c>
    </row>
    <row r="167" spans="1:3" x14ac:dyDescent="0.25">
      <c r="A167">
        <f t="shared" si="6"/>
        <v>16600</v>
      </c>
      <c r="B167" s="8">
        <f t="shared" si="7"/>
        <v>0.12662886076809898</v>
      </c>
      <c r="C167" s="8">
        <f t="shared" si="8"/>
        <v>0.1342474733814617</v>
      </c>
    </row>
    <row r="168" spans="1:3" x14ac:dyDescent="0.25">
      <c r="A168">
        <f t="shared" si="6"/>
        <v>16700</v>
      </c>
      <c r="B168" s="8">
        <f t="shared" si="7"/>
        <v>0.12506225931983858</v>
      </c>
      <c r="C168" s="8">
        <f t="shared" si="8"/>
        <v>0.13263329019612888</v>
      </c>
    </row>
    <row r="169" spans="1:3" x14ac:dyDescent="0.25">
      <c r="A169">
        <f t="shared" si="6"/>
        <v>16800</v>
      </c>
      <c r="B169" s="8">
        <f t="shared" si="7"/>
        <v>0.1235150392360065</v>
      </c>
      <c r="C169" s="8">
        <f t="shared" si="8"/>
        <v>0.13103851584799933</v>
      </c>
    </row>
    <row r="170" spans="1:3" x14ac:dyDescent="0.25">
      <c r="A170">
        <f t="shared" si="6"/>
        <v>16900</v>
      </c>
      <c r="B170" s="8">
        <f t="shared" si="7"/>
        <v>0.12198696073813993</v>
      </c>
      <c r="C170" s="8">
        <f t="shared" si="8"/>
        <v>0.129462916966434</v>
      </c>
    </row>
    <row r="171" spans="1:3" x14ac:dyDescent="0.25">
      <c r="A171">
        <f t="shared" si="6"/>
        <v>17000</v>
      </c>
      <c r="B171" s="8">
        <f t="shared" si="7"/>
        <v>0.120477787014219</v>
      </c>
      <c r="C171" s="8">
        <f t="shared" si="8"/>
        <v>0.12790626298682758</v>
      </c>
    </row>
    <row r="172" spans="1:3" x14ac:dyDescent="0.25">
      <c r="A172">
        <f t="shared" si="6"/>
        <v>17100</v>
      </c>
      <c r="B172" s="8">
        <f t="shared" si="7"/>
        <v>0.11898728418196708</v>
      </c>
      <c r="C172" s="8">
        <f t="shared" si="8"/>
        <v>0.12636832611686927</v>
      </c>
    </row>
    <row r="173" spans="1:3" x14ac:dyDescent="0.25">
      <c r="A173">
        <f t="shared" si="6"/>
        <v>17200</v>
      </c>
      <c r="B173" s="8">
        <f t="shared" si="7"/>
        <v>0.11751522125260522</v>
      </c>
      <c r="C173" s="8">
        <f t="shared" si="8"/>
        <v>0.12484888130320865</v>
      </c>
    </row>
    <row r="174" spans="1:3" x14ac:dyDescent="0.25">
      <c r="A174">
        <f t="shared" si="6"/>
        <v>17300</v>
      </c>
      <c r="B174" s="8">
        <f t="shared" si="7"/>
        <v>0.11606137009505493</v>
      </c>
      <c r="C174" s="8">
        <f t="shared" si="8"/>
        <v>0.12334770619852266</v>
      </c>
    </row>
    <row r="175" spans="1:3" x14ac:dyDescent="0.25">
      <c r="A175">
        <f t="shared" si="6"/>
        <v>17400</v>
      </c>
      <c r="B175" s="8">
        <f t="shared" si="7"/>
        <v>0.1146255054005839</v>
      </c>
      <c r="C175" s="8">
        <f t="shared" si="8"/>
        <v>0.12186458112897834</v>
      </c>
    </row>
    <row r="176" spans="1:3" x14ac:dyDescent="0.25">
      <c r="A176">
        <f t="shared" si="6"/>
        <v>17500</v>
      </c>
      <c r="B176" s="8">
        <f t="shared" si="7"/>
        <v>0.11320740464788906</v>
      </c>
      <c r="C176" s="8">
        <f t="shared" si="8"/>
        <v>0.12039928906208727</v>
      </c>
    </row>
    <row r="177" spans="1:3" x14ac:dyDescent="0.25">
      <c r="A177">
        <f t="shared" si="6"/>
        <v>17600</v>
      </c>
      <c r="B177" s="8">
        <f t="shared" si="7"/>
        <v>0.11180684806861148</v>
      </c>
      <c r="C177" s="8">
        <f t="shared" si="8"/>
        <v>0.11895161557494599</v>
      </c>
    </row>
    <row r="178" spans="1:3" x14ac:dyDescent="0.25">
      <c r="A178">
        <f t="shared" si="6"/>
        <v>17700</v>
      </c>
      <c r="B178" s="8">
        <f t="shared" si="7"/>
        <v>0.11042361861327829</v>
      </c>
      <c r="C178" s="8">
        <f t="shared" si="8"/>
        <v>0.11752134882285857</v>
      </c>
    </row>
    <row r="179" spans="1:3" x14ac:dyDescent="0.25">
      <c r="A179">
        <f t="shared" si="6"/>
        <v>17800</v>
      </c>
      <c r="B179" s="8">
        <f t="shared" si="7"/>
        <v>0.10905750191766557</v>
      </c>
      <c r="C179" s="8">
        <f t="shared" si="8"/>
        <v>0.11610827950833627</v>
      </c>
    </row>
    <row r="180" spans="1:3" x14ac:dyDescent="0.25">
      <c r="A180">
        <f t="shared" si="6"/>
        <v>17900</v>
      </c>
      <c r="B180" s="8">
        <f t="shared" si="7"/>
        <v>0.10770828626957756</v>
      </c>
      <c r="C180" s="8">
        <f t="shared" si="8"/>
        <v>0.11471220085047036</v>
      </c>
    </row>
    <row r="181" spans="1:3" x14ac:dyDescent="0.25">
      <c r="A181">
        <f t="shared" si="6"/>
        <v>18000</v>
      </c>
      <c r="B181" s="8">
        <f t="shared" si="7"/>
        <v>0.10637576257603679</v>
      </c>
      <c r="C181" s="8">
        <f t="shared" si="8"/>
        <v>0.11333290855467271</v>
      </c>
    </row>
    <row r="182" spans="1:3" x14ac:dyDescent="0.25">
      <c r="A182">
        <f t="shared" si="6"/>
        <v>18100</v>
      </c>
      <c r="B182" s="8">
        <f t="shared" si="7"/>
        <v>0.10505972433088021</v>
      </c>
      <c r="C182" s="8">
        <f t="shared" si="8"/>
        <v>0.1119702007827805</v>
      </c>
    </row>
    <row r="183" spans="1:3" x14ac:dyDescent="0.25">
      <c r="A183">
        <f t="shared" si="6"/>
        <v>18200</v>
      </c>
      <c r="B183" s="8">
        <f t="shared" si="7"/>
        <v>0.10375996758275616</v>
      </c>
      <c r="C183" s="8">
        <f t="shared" si="8"/>
        <v>0.11062387812352022</v>
      </c>
    </row>
    <row r="184" spans="1:3" x14ac:dyDescent="0.25">
      <c r="A184">
        <f t="shared" si="6"/>
        <v>18300</v>
      </c>
      <c r="B184" s="8">
        <f t="shared" si="7"/>
        <v>0.10247629090351724</v>
      </c>
      <c r="C184" s="8">
        <f t="shared" si="8"/>
        <v>0.10929374356332705</v>
      </c>
    </row>
    <row r="185" spans="1:3" x14ac:dyDescent="0.25">
      <c r="A185">
        <f t="shared" si="6"/>
        <v>18400</v>
      </c>
      <c r="B185" s="8">
        <f t="shared" si="7"/>
        <v>0.10120849535700432</v>
      </c>
      <c r="C185" s="8">
        <f t="shared" si="8"/>
        <v>0.10797960245751489</v>
      </c>
    </row>
    <row r="186" spans="1:3" x14ac:dyDescent="0.25">
      <c r="A186">
        <f t="shared" si="6"/>
        <v>18500</v>
      </c>
      <c r="B186" s="8">
        <f t="shared" si="7"/>
        <v>9.9956384468216447E-2</v>
      </c>
      <c r="C186" s="8">
        <f t="shared" si="8"/>
        <v>0.1066812625017932</v>
      </c>
    </row>
    <row r="187" spans="1:3" x14ac:dyDescent="0.25">
      <c r="A187">
        <f t="shared" si="6"/>
        <v>18600</v>
      </c>
      <c r="B187" s="8">
        <f t="shared" si="7"/>
        <v>9.8719764192862658E-2</v>
      </c>
      <c r="C187" s="8">
        <f t="shared" si="8"/>
        <v>0.10539853370412593</v>
      </c>
    </row>
    <row r="188" spans="1:3" x14ac:dyDescent="0.25">
      <c r="A188">
        <f t="shared" si="6"/>
        <v>18700</v>
      </c>
      <c r="B188" s="8">
        <f t="shared" si="7"/>
        <v>9.7498442887290052E-2</v>
      </c>
      <c r="C188" s="8">
        <f t="shared" si="8"/>
        <v>0.10413122835692951</v>
      </c>
    </row>
    <row r="189" spans="1:3" x14ac:dyDescent="0.25">
      <c r="A189">
        <f t="shared" si="6"/>
        <v>18800</v>
      </c>
      <c r="B189" s="8">
        <f t="shared" si="7"/>
        <v>9.6292231278784113E-2</v>
      </c>
      <c r="C189" s="8">
        <f t="shared" si="8"/>
        <v>0.10287916100960452</v>
      </c>
    </row>
    <row r="190" spans="1:3" x14ac:dyDescent="0.25">
      <c r="A190">
        <f t="shared" si="6"/>
        <v>18900</v>
      </c>
      <c r="B190" s="8">
        <f t="shared" si="7"/>
        <v>9.5100942436236346E-2</v>
      </c>
      <c r="C190" s="8">
        <f t="shared" si="8"/>
        <v>0.10164214844139793</v>
      </c>
    </row>
    <row r="191" spans="1:3" x14ac:dyDescent="0.25">
      <c r="A191">
        <f t="shared" si="6"/>
        <v>19000</v>
      </c>
      <c r="B191" s="8">
        <f t="shared" si="7"/>
        <v>9.3924391741174951E-2</v>
      </c>
      <c r="C191" s="8">
        <f t="shared" si="8"/>
        <v>0.10042000963459143</v>
      </c>
    </row>
    <row r="192" spans="1:3" x14ac:dyDescent="0.25">
      <c r="A192">
        <f t="shared" si="6"/>
        <v>19100</v>
      </c>
      <c r="B192" s="8">
        <f t="shared" si="7"/>
        <v>9.2762396859153773E-2</v>
      </c>
      <c r="C192" s="8">
        <f t="shared" si="8"/>
        <v>9.9212565748012474E-2</v>
      </c>
    </row>
    <row r="193" spans="1:3" x14ac:dyDescent="0.25">
      <c r="A193">
        <f t="shared" si="6"/>
        <v>19200</v>
      </c>
      <c r="B193" s="8">
        <f t="shared" si="7"/>
        <v>9.1614777711495232E-2</v>
      </c>
      <c r="C193" s="8">
        <f t="shared" si="8"/>
        <v>9.8019640090863489E-2</v>
      </c>
    </row>
    <row r="194" spans="1:3" x14ac:dyDescent="0.25">
      <c r="A194">
        <f t="shared" ref="A194:A251" si="9">A193+100</f>
        <v>19300</v>
      </c>
      <c r="B194" s="8">
        <f t="shared" si="7"/>
        <v>9.0481356447382935E-2</v>
      </c>
      <c r="C194" s="8">
        <f t="shared" si="8"/>
        <v>9.6841058096866051E-2</v>
      </c>
    </row>
    <row r="195" spans="1:3" x14ac:dyDescent="0.25">
      <c r="A195">
        <f t="shared" si="9"/>
        <v>19400</v>
      </c>
      <c r="B195" s="8">
        <f t="shared" ref="B195:B251" si="10">EXP(-A195/$F$1)</f>
        <v>8.9361957416299279E-2</v>
      </c>
      <c r="C195" s="8">
        <f t="shared" ref="C195:C251" si="11">EXP(-A195/$F$2)</f>
        <v>9.5676647298715514E-2</v>
      </c>
    </row>
    <row r="196" spans="1:3" x14ac:dyDescent="0.25">
      <c r="A196">
        <f t="shared" si="9"/>
        <v>19500</v>
      </c>
      <c r="B196" s="8">
        <f t="shared" si="10"/>
        <v>8.8256407140804502E-2</v>
      </c>
      <c r="C196" s="8">
        <f t="shared" si="11"/>
        <v>9.452623730284343E-2</v>
      </c>
    </row>
    <row r="197" spans="1:3" x14ac:dyDescent="0.25">
      <c r="A197">
        <f t="shared" si="9"/>
        <v>19600</v>
      </c>
      <c r="B197" s="8">
        <f t="shared" si="10"/>
        <v>8.7164534289652096E-2</v>
      </c>
      <c r="C197" s="8">
        <f t="shared" si="11"/>
        <v>9.3389659764482838E-2</v>
      </c>
    </row>
    <row r="198" spans="1:3" x14ac:dyDescent="0.25">
      <c r="A198">
        <f t="shared" si="9"/>
        <v>19700</v>
      </c>
      <c r="B198" s="8">
        <f t="shared" si="10"/>
        <v>8.6086169651236943E-2</v>
      </c>
      <c r="C198" s="8">
        <f t="shared" si="11"/>
        <v>9.2266748363033751E-2</v>
      </c>
    </row>
    <row r="199" spans="1:3" x14ac:dyDescent="0.25">
      <c r="A199">
        <f t="shared" si="9"/>
        <v>19800</v>
      </c>
      <c r="B199" s="8">
        <f t="shared" si="10"/>
        <v>8.5021146107372006E-2</v>
      </c>
      <c r="C199" s="8">
        <f t="shared" si="11"/>
        <v>9.1157338777724486E-2</v>
      </c>
    </row>
    <row r="200" spans="1:3" x14ac:dyDescent="0.25">
      <c r="A200">
        <f t="shared" si="9"/>
        <v>19900</v>
      </c>
      <c r="B200" s="8">
        <f t="shared" si="10"/>
        <v>8.3969298607389414E-2</v>
      </c>
      <c r="C200" s="8">
        <f t="shared" si="11"/>
        <v>9.0061268663566119E-2</v>
      </c>
    </row>
    <row r="201" spans="1:3" x14ac:dyDescent="0.25">
      <c r="A201">
        <f t="shared" si="9"/>
        <v>20000</v>
      </c>
      <c r="B201" s="8">
        <f t="shared" si="10"/>
        <v>8.2930464142561888E-2</v>
      </c>
      <c r="C201" s="8">
        <f t="shared" si="11"/>
        <v>8.8978377627595626E-2</v>
      </c>
    </row>
    <row r="202" spans="1:3" x14ac:dyDescent="0.25">
      <c r="A202">
        <f t="shared" si="9"/>
        <v>20100</v>
      </c>
      <c r="B202" s="8">
        <f t="shared" si="10"/>
        <v>8.1904481720840722E-2</v>
      </c>
      <c r="C202" s="8">
        <f t="shared" si="11"/>
        <v>8.7908507205404968E-2</v>
      </c>
    </row>
    <row r="203" spans="1:3" x14ac:dyDescent="0.25">
      <c r="A203">
        <f t="shared" si="9"/>
        <v>20200</v>
      </c>
      <c r="B203" s="8">
        <f t="shared" si="10"/>
        <v>8.0891192341906268E-2</v>
      </c>
      <c r="C203" s="8">
        <f t="shared" si="11"/>
        <v>8.6851500837952025E-2</v>
      </c>
    </row>
    <row r="204" spans="1:3" x14ac:dyDescent="0.25">
      <c r="A204">
        <f t="shared" si="9"/>
        <v>20300</v>
      </c>
      <c r="B204" s="8">
        <f t="shared" si="10"/>
        <v>7.9890438972526928E-2</v>
      </c>
      <c r="C204" s="8">
        <f t="shared" si="11"/>
        <v>8.5807203848650912E-2</v>
      </c>
    </row>
    <row r="205" spans="1:3" x14ac:dyDescent="0.25">
      <c r="A205">
        <f t="shared" si="9"/>
        <v>20400</v>
      </c>
      <c r="B205" s="8">
        <f t="shared" si="10"/>
        <v>7.8902066522223313E-2</v>
      </c>
      <c r="C205" s="8">
        <f t="shared" si="11"/>
        <v>8.4775463420737232E-2</v>
      </c>
    </row>
    <row r="206" spans="1:3" x14ac:dyDescent="0.25">
      <c r="A206">
        <f t="shared" si="9"/>
        <v>20500</v>
      </c>
      <c r="B206" s="8">
        <f t="shared" si="10"/>
        <v>7.792592181923319E-2</v>
      </c>
      <c r="C206" s="8">
        <f t="shared" si="11"/>
        <v>8.375612857490583E-2</v>
      </c>
    </row>
    <row r="207" spans="1:3" x14ac:dyDescent="0.25">
      <c r="A207">
        <f t="shared" si="9"/>
        <v>20600</v>
      </c>
      <c r="B207" s="8">
        <f t="shared" si="10"/>
        <v>7.6961853586773862E-2</v>
      </c>
      <c r="C207" s="8">
        <f t="shared" si="11"/>
        <v>8.2749050147217104E-2</v>
      </c>
    </row>
    <row r="208" spans="1:3" x14ac:dyDescent="0.25">
      <c r="A208">
        <f t="shared" si="9"/>
        <v>20700</v>
      </c>
      <c r="B208" s="8">
        <f t="shared" si="10"/>
        <v>7.6009712419598321E-2</v>
      </c>
      <c r="C208" s="8">
        <f t="shared" si="11"/>
        <v>8.175408076726938E-2</v>
      </c>
    </row>
    <row r="209" spans="1:3" x14ac:dyDescent="0.25">
      <c r="A209">
        <f t="shared" si="9"/>
        <v>20800</v>
      </c>
      <c r="B209" s="8">
        <f t="shared" si="10"/>
        <v>7.5069350760841314E-2</v>
      </c>
      <c r="C209" s="8">
        <f t="shared" si="11"/>
        <v>8.0771074836633441E-2</v>
      </c>
    </row>
    <row r="210" spans="1:3" x14ac:dyDescent="0.25">
      <c r="A210">
        <f t="shared" si="9"/>
        <v>20900</v>
      </c>
      <c r="B210" s="8">
        <f t="shared" si="10"/>
        <v>7.4140622879151866E-2</v>
      </c>
      <c r="C210" s="8">
        <f t="shared" si="11"/>
        <v>7.9799888507546421E-2</v>
      </c>
    </row>
    <row r="211" spans="1:3" x14ac:dyDescent="0.25">
      <c r="A211">
        <f t="shared" si="9"/>
        <v>21000</v>
      </c>
      <c r="B211" s="8">
        <f t="shared" si="10"/>
        <v>7.3223384846108852E-2</v>
      </c>
      <c r="C211" s="8">
        <f t="shared" si="11"/>
        <v>7.8840379661861859E-2</v>
      </c>
    </row>
    <row r="212" spans="1:3" x14ac:dyDescent="0.25">
      <c r="A212">
        <f t="shared" si="9"/>
        <v>21100</v>
      </c>
      <c r="B212" s="8">
        <f t="shared" si="10"/>
        <v>7.2317494513915809E-2</v>
      </c>
      <c r="C212" s="8">
        <f t="shared" si="11"/>
        <v>7.7892407890253035E-2</v>
      </c>
    </row>
    <row r="213" spans="1:3" x14ac:dyDescent="0.25">
      <c r="A213">
        <f t="shared" si="9"/>
        <v>21200</v>
      </c>
      <c r="B213" s="8">
        <f t="shared" si="10"/>
        <v>7.142281149337168E-2</v>
      </c>
      <c r="C213" s="8">
        <f t="shared" si="11"/>
        <v>7.695583447166611E-2</v>
      </c>
    </row>
    <row r="214" spans="1:3" x14ac:dyDescent="0.25">
      <c r="A214">
        <f t="shared" si="9"/>
        <v>21300</v>
      </c>
      <c r="B214" s="8">
        <f t="shared" si="10"/>
        <v>7.0539197132114345E-2</v>
      </c>
      <c r="C214" s="8">
        <f t="shared" si="11"/>
        <v>7.6030522353020533E-2</v>
      </c>
    </row>
    <row r="215" spans="1:3" x14ac:dyDescent="0.25">
      <c r="A215">
        <f t="shared" si="9"/>
        <v>21400</v>
      </c>
      <c r="B215" s="8">
        <f t="shared" si="10"/>
        <v>6.9666514493133075E-2</v>
      </c>
      <c r="C215" s="8">
        <f t="shared" si="11"/>
        <v>7.5116336129153291E-2</v>
      </c>
    </row>
    <row r="216" spans="1:3" x14ac:dyDescent="0.25">
      <c r="A216">
        <f t="shared" si="9"/>
        <v>21500</v>
      </c>
      <c r="B216" s="8">
        <f t="shared" si="10"/>
        <v>6.8804628333546836E-2</v>
      </c>
      <c r="C216" s="8">
        <f t="shared" si="11"/>
        <v>7.4213142023004608E-2</v>
      </c>
    </row>
    <row r="217" spans="1:3" x14ac:dyDescent="0.25">
      <c r="A217">
        <f t="shared" si="9"/>
        <v>21600</v>
      </c>
      <c r="B217" s="8">
        <f t="shared" si="10"/>
        <v>6.7953405083645266E-2</v>
      </c>
      <c r="C217" s="8">
        <f t="shared" si="11"/>
        <v>7.3320807866041671E-2</v>
      </c>
    </row>
    <row r="218" spans="1:3" x14ac:dyDescent="0.25">
      <c r="A218">
        <f t="shared" si="9"/>
        <v>21700</v>
      </c>
      <c r="B218" s="8">
        <f t="shared" si="10"/>
        <v>6.7112712826188858E-2</v>
      </c>
      <c r="C218" s="8">
        <f t="shared" si="11"/>
        <v>7.243920307891781E-2</v>
      </c>
    </row>
    <row r="219" spans="1:3" x14ac:dyDescent="0.25">
      <c r="A219">
        <f t="shared" si="9"/>
        <v>21800</v>
      </c>
      <c r="B219" s="8">
        <f t="shared" si="10"/>
        <v>6.6282421275965259E-2</v>
      </c>
      <c r="C219" s="8">
        <f t="shared" si="11"/>
        <v>7.1568198652364134E-2</v>
      </c>
    </row>
    <row r="220" spans="1:3" x14ac:dyDescent="0.25">
      <c r="A220">
        <f t="shared" si="9"/>
        <v>21900</v>
      </c>
      <c r="B220" s="8">
        <f t="shared" si="10"/>
        <v>6.5462401759598471E-2</v>
      </c>
      <c r="C220" s="8">
        <f t="shared" si="11"/>
        <v>7.0707667128311197E-2</v>
      </c>
    </row>
    <row r="221" spans="1:3" x14ac:dyDescent="0.25">
      <c r="A221">
        <f t="shared" si="9"/>
        <v>22000</v>
      </c>
      <c r="B221" s="8">
        <f t="shared" si="10"/>
        <v>6.4652527195607878E-2</v>
      </c>
      <c r="C221" s="8">
        <f t="shared" si="11"/>
        <v>6.9857482581237321E-2</v>
      </c>
    </row>
    <row r="222" spans="1:3" x14ac:dyDescent="0.25">
      <c r="A222">
        <f t="shared" si="9"/>
        <v>22100</v>
      </c>
      <c r="B222" s="8">
        <f t="shared" si="10"/>
        <v>6.3852672074713901E-2</v>
      </c>
      <c r="C222" s="8">
        <f t="shared" si="11"/>
        <v>6.9017520599741422E-2</v>
      </c>
    </row>
    <row r="223" spans="1:3" x14ac:dyDescent="0.25">
      <c r="A223">
        <f t="shared" si="9"/>
        <v>22200</v>
      </c>
      <c r="B223" s="8">
        <f t="shared" si="10"/>
        <v>6.3062712440387428E-2</v>
      </c>
      <c r="C223" s="8">
        <f t="shared" si="11"/>
        <v>6.8187658268337212E-2</v>
      </c>
    </row>
    <row r="224" spans="1:3" x14ac:dyDescent="0.25">
      <c r="A224">
        <f t="shared" si="9"/>
        <v>22300</v>
      </c>
      <c r="B224" s="8">
        <f t="shared" si="10"/>
        <v>6.228252586963981E-2</v>
      </c>
      <c r="C224" s="8">
        <f t="shared" si="11"/>
        <v>6.7367774149466569E-2</v>
      </c>
    </row>
    <row r="225" spans="1:3" x14ac:dyDescent="0.25">
      <c r="A225">
        <f t="shared" si="9"/>
        <v>22400</v>
      </c>
      <c r="B225" s="8">
        <f t="shared" si="10"/>
        <v>6.1511991454050445E-2</v>
      </c>
      <c r="C225" s="8">
        <f t="shared" si="11"/>
        <v>6.6557748265728883E-2</v>
      </c>
    </row>
    <row r="226" spans="1:3" x14ac:dyDescent="0.25">
      <c r="A226">
        <f t="shared" si="9"/>
        <v>22500</v>
      </c>
      <c r="B226" s="8">
        <f t="shared" si="10"/>
        <v>6.0750989781029198E-2</v>
      </c>
      <c r="C226" s="8">
        <f t="shared" si="11"/>
        <v>6.5757462082324358E-2</v>
      </c>
    </row>
    <row r="227" spans="1:3" x14ac:dyDescent="0.25">
      <c r="A227">
        <f t="shared" si="9"/>
        <v>22600</v>
      </c>
      <c r="B227" s="8">
        <f t="shared" si="10"/>
        <v>5.9999402915310578E-2</v>
      </c>
      <c r="C227" s="8">
        <f t="shared" si="11"/>
        <v>6.4966798489708058E-2</v>
      </c>
    </row>
    <row r="228" spans="1:3" x14ac:dyDescent="0.25">
      <c r="A228">
        <f t="shared" si="9"/>
        <v>22700</v>
      </c>
      <c r="B228" s="8">
        <f t="shared" si="10"/>
        <v>5.9257114380676892E-2</v>
      </c>
      <c r="C228" s="8">
        <f t="shared" si="11"/>
        <v>6.4185641786452932E-2</v>
      </c>
    </row>
    <row r="229" spans="1:3" x14ac:dyDescent="0.25">
      <c r="A229">
        <f t="shared" si="9"/>
        <v>22800</v>
      </c>
      <c r="B229" s="8">
        <f t="shared" si="10"/>
        <v>5.8524009141907432E-2</v>
      </c>
      <c r="C229" s="8">
        <f t="shared" si="11"/>
        <v>6.341387766231861E-2</v>
      </c>
    </row>
    <row r="230" spans="1:3" x14ac:dyDescent="0.25">
      <c r="A230">
        <f t="shared" si="9"/>
        <v>22900</v>
      </c>
      <c r="B230" s="8">
        <f t="shared" si="10"/>
        <v>5.7799973586951131E-2</v>
      </c>
      <c r="C230" s="8">
        <f t="shared" si="11"/>
        <v>6.2651393181523907E-2</v>
      </c>
    </row>
    <row r="231" spans="1:3" x14ac:dyDescent="0.25">
      <c r="A231">
        <f t="shared" si="9"/>
        <v>23000</v>
      </c>
      <c r="B231" s="8">
        <f t="shared" si="10"/>
        <v>5.7084895509319528E-2</v>
      </c>
      <c r="C231" s="8">
        <f t="shared" si="11"/>
        <v>6.1898076766220285E-2</v>
      </c>
    </row>
    <row r="232" spans="1:3" x14ac:dyDescent="0.25">
      <c r="A232">
        <f t="shared" si="9"/>
        <v>23100</v>
      </c>
      <c r="B232" s="8">
        <f t="shared" si="10"/>
        <v>5.6378664090697903E-2</v>
      </c>
      <c r="C232" s="8">
        <f t="shared" si="11"/>
        <v>6.1153818180164313E-2</v>
      </c>
    </row>
    <row r="233" spans="1:3" x14ac:dyDescent="0.25">
      <c r="A233">
        <f t="shared" si="9"/>
        <v>23200</v>
      </c>
      <c r="B233" s="8">
        <f t="shared" si="10"/>
        <v>5.5681169883771219E-2</v>
      </c>
      <c r="C233" s="8">
        <f t="shared" si="11"/>
        <v>6.0418508512586219E-2</v>
      </c>
    </row>
    <row r="234" spans="1:3" x14ac:dyDescent="0.25">
      <c r="A234">
        <f t="shared" si="9"/>
        <v>23300</v>
      </c>
      <c r="B234" s="8">
        <f t="shared" si="10"/>
        <v>5.4992304795262695E-2</v>
      </c>
      <c r="C234" s="8">
        <f t="shared" si="11"/>
        <v>5.9692040162252491E-2</v>
      </c>
    </row>
    <row r="235" spans="1:3" x14ac:dyDescent="0.25">
      <c r="A235">
        <f t="shared" si="9"/>
        <v>23400</v>
      </c>
      <c r="B235" s="8">
        <f t="shared" si="10"/>
        <v>5.4311962069182186E-2</v>
      </c>
      <c r="C235" s="8">
        <f t="shared" si="11"/>
        <v>5.8974306821720023E-2</v>
      </c>
    </row>
    <row r="236" spans="1:3" x14ac:dyDescent="0.25">
      <c r="A236">
        <f t="shared" si="9"/>
        <v>23500</v>
      </c>
      <c r="B236" s="8">
        <f t="shared" si="10"/>
        <v>5.3640036270281841E-2</v>
      </c>
      <c r="C236" s="8">
        <f t="shared" si="11"/>
        <v>5.8265203461779803E-2</v>
      </c>
    </row>
    <row r="237" spans="1:3" x14ac:dyDescent="0.25">
      <c r="A237">
        <f t="shared" si="9"/>
        <v>23600</v>
      </c>
      <c r="B237" s="8">
        <f t="shared" si="10"/>
        <v>5.2976423267716358E-2</v>
      </c>
      <c r="C237" s="8">
        <f t="shared" si="11"/>
        <v>5.7564626316087407E-2</v>
      </c>
    </row>
    <row r="238" spans="1:3" x14ac:dyDescent="0.25">
      <c r="A238">
        <f t="shared" si="9"/>
        <v>23700</v>
      </c>
      <c r="B238" s="8">
        <f t="shared" si="10"/>
        <v>5.2321020218905473E-2</v>
      </c>
      <c r="C238" s="8">
        <f t="shared" si="11"/>
        <v>5.6872472865978421E-2</v>
      </c>
    </row>
    <row r="239" spans="1:3" x14ac:dyDescent="0.25">
      <c r="A239">
        <f t="shared" si="9"/>
        <v>23800</v>
      </c>
      <c r="B239" s="8">
        <f t="shared" si="10"/>
        <v>5.1673725553596069E-2</v>
      </c>
      <c r="C239" s="8">
        <f t="shared" si="11"/>
        <v>5.6188641825466366E-2</v>
      </c>
    </row>
    <row r="240" spans="1:3" x14ac:dyDescent="0.25">
      <c r="A240">
        <f t="shared" si="9"/>
        <v>23900</v>
      </c>
      <c r="B240" s="8">
        <f t="shared" si="10"/>
        <v>5.1034438958121396E-2</v>
      </c>
      <c r="C240" s="8">
        <f t="shared" si="11"/>
        <v>5.5513033126421148E-2</v>
      </c>
    </row>
    <row r="241" spans="1:3" x14ac:dyDescent="0.25">
      <c r="A241">
        <f t="shared" si="9"/>
        <v>24000</v>
      </c>
      <c r="B241" s="8">
        <f t="shared" si="10"/>
        <v>5.0403061359855166E-2</v>
      </c>
      <c r="C241" s="8">
        <f t="shared" si="11"/>
        <v>5.4845547903925575E-2</v>
      </c>
    </row>
    <row r="242" spans="1:3" x14ac:dyDescent="0.25">
      <c r="A242">
        <f t="shared" si="9"/>
        <v>24100</v>
      </c>
      <c r="B242" s="8">
        <f t="shared" si="10"/>
        <v>4.9779494911857868E-2</v>
      </c>
      <c r="C242" s="8">
        <f t="shared" si="11"/>
        <v>5.4186088481808031E-2</v>
      </c>
    </row>
    <row r="243" spans="1:3" x14ac:dyDescent="0.25">
      <c r="A243">
        <f t="shared" si="9"/>
        <v>24200</v>
      </c>
      <c r="B243" s="8">
        <f t="shared" si="10"/>
        <v>4.916364297771305E-2</v>
      </c>
      <c r="C243" s="8">
        <f t="shared" si="11"/>
        <v>5.3534558358348965E-2</v>
      </c>
    </row>
    <row r="244" spans="1:3" x14ac:dyDescent="0.25">
      <c r="A244">
        <f t="shared" si="9"/>
        <v>24300</v>
      </c>
      <c r="B244" s="8">
        <f t="shared" si="10"/>
        <v>4.855541011655122E-2</v>
      </c>
      <c r="C244" s="8">
        <f t="shared" si="11"/>
        <v>5.2890862192159521E-2</v>
      </c>
    </row>
    <row r="245" spans="1:3" x14ac:dyDescent="0.25">
      <c r="A245">
        <f t="shared" si="9"/>
        <v>24400</v>
      </c>
      <c r="B245" s="8">
        <f t="shared" si="10"/>
        <v>4.7954702068259039E-2</v>
      </c>
      <c r="C245" s="8">
        <f t="shared" si="11"/>
        <v>5.2254905788229694E-2</v>
      </c>
    </row>
    <row r="246" spans="1:3" x14ac:dyDescent="0.25">
      <c r="A246">
        <f t="shared" si="9"/>
        <v>24500</v>
      </c>
      <c r="B246" s="8">
        <f t="shared" si="10"/>
        <v>4.7361425738871435E-2</v>
      </c>
      <c r="C246" s="8">
        <f t="shared" si="11"/>
        <v>5.1626596084144348E-2</v>
      </c>
    </row>
    <row r="247" spans="1:3" x14ac:dyDescent="0.25">
      <c r="A247">
        <f t="shared" si="9"/>
        <v>24600</v>
      </c>
      <c r="B247" s="8">
        <f t="shared" si="10"/>
        <v>4.6775489186144534E-2</v>
      </c>
      <c r="C247" s="8">
        <f t="shared" si="11"/>
        <v>5.1005841136465009E-2</v>
      </c>
    </row>
    <row r="248" spans="1:3" x14ac:dyDescent="0.25">
      <c r="A248">
        <f t="shared" si="9"/>
        <v>24700</v>
      </c>
      <c r="B248" s="8">
        <f t="shared" si="10"/>
        <v>4.6196801605307029E-2</v>
      </c>
      <c r="C248" s="8">
        <f t="shared" si="11"/>
        <v>5.0392550107275266E-2</v>
      </c>
    </row>
    <row r="249" spans="1:3" x14ac:dyDescent="0.25">
      <c r="A249">
        <f t="shared" si="9"/>
        <v>24800</v>
      </c>
      <c r="B249" s="8">
        <f t="shared" si="10"/>
        <v>4.5625273314987717E-2</v>
      </c>
      <c r="C249" s="8">
        <f t="shared" si="11"/>
        <v>4.9786633250888175E-2</v>
      </c>
    </row>
    <row r="250" spans="1:3" x14ac:dyDescent="0.25">
      <c r="A250">
        <f t="shared" si="9"/>
        <v>24900</v>
      </c>
      <c r="B250" s="8">
        <f t="shared" si="10"/>
        <v>4.5060815743317426E-2</v>
      </c>
      <c r="C250" s="8">
        <f t="shared" si="11"/>
        <v>4.9188001900713256E-2</v>
      </c>
    </row>
    <row r="251" spans="1:3" x14ac:dyDescent="0.25">
      <c r="A251">
        <f t="shared" si="9"/>
        <v>25000</v>
      </c>
      <c r="B251" s="8">
        <f t="shared" si="10"/>
        <v>4.4503341414202549E-2</v>
      </c>
      <c r="C251" s="8">
        <f t="shared" si="11"/>
        <v>4.8596568456281575E-2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workbookViewId="0"/>
  </sheetViews>
  <sheetFormatPr defaultRowHeight="15" x14ac:dyDescent="0.25"/>
  <cols>
    <col min="7" max="7" width="12" bestFit="1" customWidth="1"/>
  </cols>
  <sheetData>
    <row r="1" spans="1:7" x14ac:dyDescent="0.25">
      <c r="A1">
        <v>8033</v>
      </c>
      <c r="B1" t="s">
        <v>4</v>
      </c>
    </row>
    <row r="2" spans="1:7" x14ac:dyDescent="0.25">
      <c r="A2">
        <f>A1*365.25*24*60*60</f>
        <v>253502200800</v>
      </c>
      <c r="B2" t="s">
        <v>5</v>
      </c>
    </row>
    <row r="3" spans="1:7" x14ac:dyDescent="0.25">
      <c r="A3">
        <f>6.022E+23</f>
        <v>6.0220000000000003E+23</v>
      </c>
      <c r="B3" t="s">
        <v>0</v>
      </c>
    </row>
    <row r="4" spans="1:7" x14ac:dyDescent="0.25">
      <c r="A4">
        <f>A3/12</f>
        <v>5.0183333333333336E+22</v>
      </c>
      <c r="B4" t="s">
        <v>2</v>
      </c>
      <c r="C4" s="1"/>
    </row>
    <row r="5" spans="1:7" x14ac:dyDescent="0.25">
      <c r="A5" s="1">
        <v>1.176E-12</v>
      </c>
      <c r="B5" t="s">
        <v>3</v>
      </c>
    </row>
    <row r="6" spans="1:7" x14ac:dyDescent="0.25">
      <c r="A6" s="2">
        <f>A4*A5</f>
        <v>59015600000.000008</v>
      </c>
      <c r="B6" t="s">
        <v>1</v>
      </c>
    </row>
    <row r="7" spans="1:7" x14ac:dyDescent="0.25">
      <c r="A7" s="1">
        <f>A6/A2</f>
        <v>0.23280113471898509</v>
      </c>
      <c r="B7" t="s">
        <v>6</v>
      </c>
    </row>
    <row r="8" spans="1:7" x14ac:dyDescent="0.25">
      <c r="A8" s="1">
        <f>$A$7*(1+B8)</f>
        <v>0.20952102124708658</v>
      </c>
      <c r="B8">
        <v>-0.1</v>
      </c>
      <c r="C8" t="s">
        <v>15</v>
      </c>
    </row>
    <row r="9" spans="1:7" x14ac:dyDescent="0.25">
      <c r="A9" s="1">
        <f>$A$7*(1+B9)</f>
        <v>0.25608124819088363</v>
      </c>
      <c r="B9">
        <v>0.1</v>
      </c>
    </row>
    <row r="10" spans="1:7" x14ac:dyDescent="0.25">
      <c r="A10">
        <v>0</v>
      </c>
      <c r="B10" s="4">
        <f t="shared" ref="B10:B51" si="0">$A$7*EXP(-A10/$A$1)</f>
        <v>0.23280113471898509</v>
      </c>
      <c r="C10" s="4">
        <f>$A$8*EXP(-A10/$A$1)</f>
        <v>0.20952102124708658</v>
      </c>
      <c r="D10" s="4">
        <f>$A$9*EXP(-A10/$A$1)</f>
        <v>0.25608124819088363</v>
      </c>
      <c r="G10" s="6">
        <f>$A$6*EXP(-A10/$A$1)</f>
        <v>59015600000.000008</v>
      </c>
    </row>
    <row r="11" spans="1:7" x14ac:dyDescent="0.25">
      <c r="A11">
        <f>A10+500</f>
        <v>500</v>
      </c>
      <c r="B11" s="4">
        <f t="shared" si="0"/>
        <v>0.21875258525142247</v>
      </c>
      <c r="C11" s="4">
        <f t="shared" ref="C11:C51" si="1">$A$8*EXP(-A11/$A$1)</f>
        <v>0.19687732672628022</v>
      </c>
      <c r="D11" s="4">
        <f t="shared" ref="D11:D51" si="2">$A$9*EXP(-A11/$A$1)</f>
        <v>0.24062784377656474</v>
      </c>
      <c r="E11" s="8">
        <f>(D11-B11)*100/B11</f>
        <v>10.000000000000011</v>
      </c>
      <c r="F11" s="4">
        <f t="shared" ref="F11:F51" si="3">A11*E11/100</f>
        <v>50.000000000000057</v>
      </c>
      <c r="G11" s="1">
        <f t="shared" ref="G11:G51" si="4">$A$6*EXP(-A11/$A$1)</f>
        <v>55454261791.925217</v>
      </c>
    </row>
    <row r="12" spans="1:7" x14ac:dyDescent="0.25">
      <c r="A12">
        <f t="shared" ref="A12:A70" si="5">A11+500</f>
        <v>1000</v>
      </c>
      <c r="B12" s="4">
        <f t="shared" si="0"/>
        <v>0.20555180545809609</v>
      </c>
      <c r="C12" s="4">
        <f t="shared" si="1"/>
        <v>0.18499662491228649</v>
      </c>
      <c r="D12" s="4">
        <f t="shared" si="2"/>
        <v>0.22610698600390575</v>
      </c>
      <c r="E12" s="8">
        <f t="shared" ref="E12:E51" si="6">(D12-B12)*100/B12</f>
        <v>10.000000000000021</v>
      </c>
      <c r="F12" s="4">
        <f t="shared" si="3"/>
        <v>100.00000000000021</v>
      </c>
      <c r="G12" s="1">
        <f t="shared" si="4"/>
        <v>52107835062.04081</v>
      </c>
    </row>
    <row r="13" spans="1:7" x14ac:dyDescent="0.25">
      <c r="A13">
        <f t="shared" si="5"/>
        <v>1500</v>
      </c>
      <c r="B13" s="4">
        <f t="shared" si="0"/>
        <v>0.19314763607717522</v>
      </c>
      <c r="C13" s="4">
        <f t="shared" si="1"/>
        <v>0.17383287246945769</v>
      </c>
      <c r="D13" s="4">
        <f t="shared" si="2"/>
        <v>0.21246239968489275</v>
      </c>
      <c r="E13" s="8">
        <f t="shared" si="6"/>
        <v>10.000000000000004</v>
      </c>
      <c r="F13" s="4">
        <f t="shared" si="3"/>
        <v>150.00000000000006</v>
      </c>
      <c r="G13" s="1">
        <f t="shared" si="4"/>
        <v>48963350824.881393</v>
      </c>
    </row>
    <row r="14" spans="1:7" x14ac:dyDescent="0.25">
      <c r="A14">
        <f t="shared" si="5"/>
        <v>2000</v>
      </c>
      <c r="B14" s="4">
        <f t="shared" si="0"/>
        <v>0.18149200508874214</v>
      </c>
      <c r="C14" s="4">
        <f t="shared" si="1"/>
        <v>0.16334280457986794</v>
      </c>
      <c r="D14" s="4">
        <f t="shared" si="2"/>
        <v>0.19964120559761639</v>
      </c>
      <c r="E14" s="8">
        <f t="shared" si="6"/>
        <v>10.000000000000021</v>
      </c>
      <c r="F14" s="4">
        <f t="shared" si="3"/>
        <v>200.00000000000043</v>
      </c>
      <c r="G14" s="1">
        <f t="shared" si="4"/>
        <v>46008622717.600937</v>
      </c>
    </row>
    <row r="15" spans="1:7" x14ac:dyDescent="0.25">
      <c r="A15">
        <f t="shared" si="5"/>
        <v>2500</v>
      </c>
      <c r="B15" s="4">
        <f t="shared" si="0"/>
        <v>0.17053974141299127</v>
      </c>
      <c r="C15" s="4">
        <f t="shared" si="1"/>
        <v>0.15348576727169216</v>
      </c>
      <c r="D15" s="4">
        <f t="shared" si="2"/>
        <v>0.18759371555429044</v>
      </c>
      <c r="E15" s="8">
        <f t="shared" si="6"/>
        <v>10.000000000000023</v>
      </c>
      <c r="F15" s="4">
        <f t="shared" si="3"/>
        <v>250.00000000000057</v>
      </c>
      <c r="G15" s="1">
        <f t="shared" si="4"/>
        <v>43232199772.05619</v>
      </c>
    </row>
    <row r="16" spans="1:7" x14ac:dyDescent="0.25">
      <c r="A16">
        <f t="shared" si="5"/>
        <v>3000</v>
      </c>
      <c r="B16" s="4">
        <f t="shared" si="0"/>
        <v>0.16024839985094191</v>
      </c>
      <c r="C16" s="4">
        <f t="shared" si="1"/>
        <v>0.1442235598658477</v>
      </c>
      <c r="D16" s="4">
        <f t="shared" si="2"/>
        <v>0.17627323983603613</v>
      </c>
      <c r="E16" s="8">
        <f t="shared" si="6"/>
        <v>10.000000000000012</v>
      </c>
      <c r="F16" s="4">
        <f t="shared" si="3"/>
        <v>300.00000000000034</v>
      </c>
      <c r="G16" s="1">
        <f t="shared" si="4"/>
        <v>40623322036.892166</v>
      </c>
    </row>
    <row r="17" spans="1:7" x14ac:dyDescent="0.25">
      <c r="A17">
        <f t="shared" si="5"/>
        <v>3500</v>
      </c>
      <c r="B17" s="4">
        <f t="shared" si="0"/>
        <v>0.15057809658922791</v>
      </c>
      <c r="C17" s="4">
        <f t="shared" si="1"/>
        <v>0.13552028693030513</v>
      </c>
      <c r="D17" s="4">
        <f t="shared" si="2"/>
        <v>0.16563590624815072</v>
      </c>
      <c r="E17" s="8">
        <f t="shared" si="6"/>
        <v>10.000000000000012</v>
      </c>
      <c r="F17" s="4">
        <f t="shared" si="3"/>
        <v>350.00000000000045</v>
      </c>
      <c r="G17" s="1">
        <f t="shared" si="4"/>
        <v>38171878877.644249</v>
      </c>
    </row>
    <row r="18" spans="1:7" x14ac:dyDescent="0.25">
      <c r="A18">
        <f t="shared" si="5"/>
        <v>4000</v>
      </c>
      <c r="B18" s="4">
        <f t="shared" si="0"/>
        <v>0.1414913546314677</v>
      </c>
      <c r="C18" s="4">
        <f t="shared" si="1"/>
        <v>0.12734221916832092</v>
      </c>
      <c r="D18" s="4">
        <f t="shared" si="2"/>
        <v>0.15564049009461448</v>
      </c>
      <c r="E18" s="8">
        <f t="shared" si="6"/>
        <v>10.000000000000005</v>
      </c>
      <c r="F18" s="4">
        <f t="shared" si="3"/>
        <v>400.00000000000023</v>
      </c>
      <c r="G18" s="1">
        <f t="shared" si="4"/>
        <v>35868369793.250336</v>
      </c>
    </row>
    <row r="19" spans="1:7" x14ac:dyDescent="0.25">
      <c r="A19">
        <f t="shared" si="5"/>
        <v>4500</v>
      </c>
      <c r="B19" s="4">
        <f t="shared" si="0"/>
        <v>0.13295295855718722</v>
      </c>
      <c r="C19" s="4">
        <f t="shared" si="1"/>
        <v>0.11965766270146849</v>
      </c>
      <c r="D19" s="4">
        <f t="shared" si="2"/>
        <v>0.14624825441290595</v>
      </c>
      <c r="E19" s="8">
        <f t="shared" si="6"/>
        <v>10.000000000000007</v>
      </c>
      <c r="F19" s="4">
        <f t="shared" si="3"/>
        <v>450.00000000000028</v>
      </c>
      <c r="G19" s="1">
        <f t="shared" si="4"/>
        <v>33703867597.118149</v>
      </c>
    </row>
    <row r="20" spans="1:7" x14ac:dyDescent="0.25">
      <c r="A20">
        <f t="shared" si="5"/>
        <v>5000</v>
      </c>
      <c r="B20" s="4">
        <f t="shared" si="0"/>
        <v>0.12492981804541922</v>
      </c>
      <c r="C20" s="4">
        <f t="shared" si="1"/>
        <v>0.1124368362408773</v>
      </c>
      <c r="D20" s="4">
        <f t="shared" si="2"/>
        <v>0.13742279984996117</v>
      </c>
      <c r="E20" s="8">
        <f t="shared" si="6"/>
        <v>10.00000000000002</v>
      </c>
      <c r="F20" s="4">
        <f t="shared" si="3"/>
        <v>500.00000000000097</v>
      </c>
      <c r="G20" s="1">
        <f t="shared" si="4"/>
        <v>31669983820.057327</v>
      </c>
    </row>
    <row r="21" spans="1:7" x14ac:dyDescent="0.25">
      <c r="A21">
        <f t="shared" si="5"/>
        <v>5500</v>
      </c>
      <c r="B21" s="4">
        <f t="shared" si="0"/>
        <v>0.11739083963406723</v>
      </c>
      <c r="C21" s="4">
        <f t="shared" si="1"/>
        <v>0.1056517556706605</v>
      </c>
      <c r="D21" s="4">
        <f t="shared" si="2"/>
        <v>0.12912992359747397</v>
      </c>
      <c r="E21" s="8">
        <f t="shared" si="6"/>
        <v>10.000000000000014</v>
      </c>
      <c r="F21" s="4">
        <f t="shared" si="3"/>
        <v>550.0000000000008</v>
      </c>
      <c r="G21" s="1">
        <f t="shared" si="4"/>
        <v>29758836200.995907</v>
      </c>
    </row>
    <row r="22" spans="1:7" x14ac:dyDescent="0.25">
      <c r="A22">
        <f t="shared" si="5"/>
        <v>6000</v>
      </c>
      <c r="B22" s="4">
        <f t="shared" si="0"/>
        <v>0.11030680621804191</v>
      </c>
      <c r="C22" s="4">
        <f t="shared" si="1"/>
        <v>9.9276125596237719E-2</v>
      </c>
      <c r="D22" s="4">
        <f t="shared" si="2"/>
        <v>0.12133748683984612</v>
      </c>
      <c r="E22" s="8">
        <f t="shared" si="6"/>
        <v>10.000000000000014</v>
      </c>
      <c r="F22" s="4">
        <f t="shared" si="3"/>
        <v>600.00000000000091</v>
      </c>
      <c r="G22" s="1">
        <f t="shared" si="4"/>
        <v>27963018139.492748</v>
      </c>
    </row>
    <row r="23" spans="1:7" x14ac:dyDescent="0.25">
      <c r="A23">
        <f t="shared" si="5"/>
        <v>6500</v>
      </c>
      <c r="B23" s="4">
        <f t="shared" si="0"/>
        <v>0.10365026381916745</v>
      </c>
      <c r="C23" s="4">
        <f t="shared" si="1"/>
        <v>9.3285237437250701E-2</v>
      </c>
      <c r="D23" s="4">
        <f t="shared" si="2"/>
        <v>0.1140152902010842</v>
      </c>
      <c r="E23" s="8">
        <f t="shared" si="6"/>
        <v>10.000000000000002</v>
      </c>
      <c r="F23" s="4">
        <f t="shared" si="3"/>
        <v>650.00000000000011</v>
      </c>
      <c r="G23" s="1">
        <f t="shared" si="4"/>
        <v>26275569991.659561</v>
      </c>
    </row>
    <row r="24" spans="1:7" x14ac:dyDescent="0.25">
      <c r="A24">
        <f t="shared" si="5"/>
        <v>7000</v>
      </c>
      <c r="B24" s="4">
        <f t="shared" si="0"/>
        <v>9.7395415189038576E-2</v>
      </c>
      <c r="C24" s="4">
        <f t="shared" si="1"/>
        <v>8.7655873670134721E-2</v>
      </c>
      <c r="D24" s="4">
        <f t="shared" si="2"/>
        <v>0.10713495670794244</v>
      </c>
      <c r="E24" s="8">
        <f t="shared" si="6"/>
        <v>10.000000000000012</v>
      </c>
      <c r="F24" s="4">
        <f t="shared" si="3"/>
        <v>700.00000000000091</v>
      </c>
      <c r="G24" s="1">
        <f t="shared" si="4"/>
        <v>24689952098.251026</v>
      </c>
    </row>
    <row r="25" spans="1:7" x14ac:dyDescent="0.25">
      <c r="A25">
        <f t="shared" si="5"/>
        <v>7500</v>
      </c>
      <c r="B25" s="4">
        <f t="shared" si="0"/>
        <v>9.1518019832488251E-2</v>
      </c>
      <c r="C25" s="4">
        <f t="shared" si="1"/>
        <v>8.236621784923942E-2</v>
      </c>
      <c r="D25" s="4">
        <f t="shared" si="2"/>
        <v>0.10066982181573708</v>
      </c>
      <c r="E25" s="8">
        <f t="shared" si="6"/>
        <v>10.000000000000005</v>
      </c>
      <c r="F25" s="4">
        <f t="shared" si="3"/>
        <v>750.00000000000045</v>
      </c>
      <c r="G25" s="1">
        <f t="shared" si="4"/>
        <v>23200019440.393818</v>
      </c>
    </row>
    <row r="26" spans="1:7" x14ac:dyDescent="0.25">
      <c r="A26">
        <f t="shared" si="5"/>
        <v>8000</v>
      </c>
      <c r="B26" s="4">
        <f t="shared" si="0"/>
        <v>8.5995300064210231E-2</v>
      </c>
      <c r="C26" s="4">
        <f t="shared" si="1"/>
        <v>7.7395770057789207E-2</v>
      </c>
      <c r="D26" s="4">
        <f t="shared" si="2"/>
        <v>9.4594830070631269E-2</v>
      </c>
      <c r="E26" s="8">
        <f t="shared" si="6"/>
        <v>10.000000000000018</v>
      </c>
      <c r="F26" s="4">
        <f t="shared" si="3"/>
        <v>800.00000000000148</v>
      </c>
      <c r="G26" s="1">
        <f t="shared" si="4"/>
        <v>21799997824.733677</v>
      </c>
    </row>
    <row r="27" spans="1:7" x14ac:dyDescent="0.25">
      <c r="A27">
        <f t="shared" si="5"/>
        <v>8500</v>
      </c>
      <c r="B27" s="4">
        <f t="shared" si="0"/>
        <v>8.0805852734461336E-2</v>
      </c>
      <c r="C27" s="4">
        <f t="shared" si="1"/>
        <v>7.2725267461015208E-2</v>
      </c>
      <c r="D27" s="4">
        <f t="shared" si="2"/>
        <v>8.8886438007907492E-2</v>
      </c>
      <c r="E27" s="8">
        <f t="shared" si="6"/>
        <v>10.000000000000027</v>
      </c>
      <c r="F27" s="4">
        <f t="shared" si="3"/>
        <v>850.00000000000227</v>
      </c>
      <c r="G27" s="1">
        <f t="shared" si="4"/>
        <v>20484461505.706646</v>
      </c>
    </row>
    <row r="28" spans="1:7" x14ac:dyDescent="0.25">
      <c r="A28">
        <f t="shared" si="5"/>
        <v>9000</v>
      </c>
      <c r="B28" s="4">
        <f t="shared" si="0"/>
        <v>7.5929566281738622E-2</v>
      </c>
      <c r="C28" s="4">
        <f t="shared" si="1"/>
        <v>6.8336609653564764E-2</v>
      </c>
      <c r="D28" s="4">
        <f t="shared" si="2"/>
        <v>8.3522522909912494E-2</v>
      </c>
      <c r="E28" s="8">
        <f t="shared" si="6"/>
        <v>10.000000000000014</v>
      </c>
      <c r="F28" s="4">
        <f t="shared" si="3"/>
        <v>900.00000000000136</v>
      </c>
      <c r="G28" s="1">
        <f t="shared" si="4"/>
        <v>19248312158.210213</v>
      </c>
    </row>
    <row r="29" spans="1:7" x14ac:dyDescent="0.25">
      <c r="A29">
        <f t="shared" si="5"/>
        <v>9500</v>
      </c>
      <c r="B29" s="4">
        <f t="shared" si="0"/>
        <v>7.1347542790971719E-2</v>
      </c>
      <c r="C29" s="4">
        <f t="shared" si="1"/>
        <v>6.421278851187455E-2</v>
      </c>
      <c r="D29" s="4">
        <f t="shared" si="2"/>
        <v>7.8482297070068902E-2</v>
      </c>
      <c r="E29" s="8">
        <f t="shared" si="6"/>
        <v>10.000000000000016</v>
      </c>
      <c r="F29" s="4">
        <f t="shared" si="3"/>
        <v>950.00000000000148</v>
      </c>
      <c r="G29" s="1">
        <f t="shared" si="4"/>
        <v>18086759119.183506</v>
      </c>
    </row>
    <row r="30" spans="1:7" x14ac:dyDescent="0.25">
      <c r="A30">
        <f t="shared" si="5"/>
        <v>10000</v>
      </c>
      <c r="B30" s="4">
        <f t="shared" si="0"/>
        <v>6.7042024755168655E-2</v>
      </c>
      <c r="C30" s="4">
        <f t="shared" si="1"/>
        <v>6.0337822279651794E-2</v>
      </c>
      <c r="D30" s="4">
        <f t="shared" si="2"/>
        <v>7.3746227230685538E-2</v>
      </c>
      <c r="E30" s="8">
        <f t="shared" si="6"/>
        <v>10.000000000000025</v>
      </c>
      <c r="F30" s="4">
        <f t="shared" si="3"/>
        <v>1000.0000000000025</v>
      </c>
      <c r="G30" s="1">
        <f t="shared" si="4"/>
        <v>16995300821.523336</v>
      </c>
    </row>
    <row r="31" spans="1:7" x14ac:dyDescent="0.25">
      <c r="A31">
        <f t="shared" si="5"/>
        <v>10500</v>
      </c>
      <c r="B31" s="4">
        <f t="shared" si="0"/>
        <v>6.2996326256682195E-2</v>
      </c>
      <c r="C31" s="4">
        <f t="shared" si="1"/>
        <v>5.669669363101397E-2</v>
      </c>
      <c r="D31" s="4">
        <f t="shared" si="2"/>
        <v>6.929595888235042E-2</v>
      </c>
      <c r="E31" s="8">
        <f t="shared" si="6"/>
        <v>10.000000000000009</v>
      </c>
      <c r="F31" s="4">
        <f t="shared" si="3"/>
        <v>1050.0000000000009</v>
      </c>
      <c r="G31" s="1">
        <f t="shared" si="4"/>
        <v>15969707348.38376</v>
      </c>
    </row>
    <row r="32" spans="1:7" x14ac:dyDescent="0.25">
      <c r="A32">
        <f t="shared" si="5"/>
        <v>11000</v>
      </c>
      <c r="B32" s="4">
        <f t="shared" si="0"/>
        <v>5.9194768301391247E-2</v>
      </c>
      <c r="C32" s="4">
        <f t="shared" si="1"/>
        <v>5.3275291471252123E-2</v>
      </c>
      <c r="D32" s="4">
        <f t="shared" si="2"/>
        <v>6.5114245131530371E-2</v>
      </c>
      <c r="E32" s="8">
        <f t="shared" si="6"/>
        <v>10</v>
      </c>
      <c r="F32" s="4">
        <f t="shared" si="3"/>
        <v>1100</v>
      </c>
      <c r="G32" s="1">
        <f t="shared" si="4"/>
        <v>15006004040.248758</v>
      </c>
    </row>
    <row r="33" spans="1:7" x14ac:dyDescent="0.25">
      <c r="A33">
        <f t="shared" si="5"/>
        <v>11500</v>
      </c>
      <c r="B33" s="4">
        <f t="shared" si="0"/>
        <v>5.5622618055187208E-2</v>
      </c>
      <c r="C33" s="4">
        <f t="shared" si="1"/>
        <v>5.0060356249668488E-2</v>
      </c>
      <c r="D33" s="4">
        <f t="shared" si="2"/>
        <v>6.1184879860705935E-2</v>
      </c>
      <c r="E33" s="8">
        <f t="shared" si="6"/>
        <v>10.000000000000011</v>
      </c>
      <c r="F33" s="4">
        <f t="shared" si="3"/>
        <v>1150.0000000000011</v>
      </c>
      <c r="G33" s="1">
        <f t="shared" si="4"/>
        <v>14100456091.247772</v>
      </c>
    </row>
    <row r="34" spans="1:7" x14ac:dyDescent="0.25">
      <c r="A34">
        <f t="shared" si="5"/>
        <v>12000</v>
      </c>
      <c r="B34" s="4">
        <f t="shared" si="0"/>
        <v>5.2266031747277272E-2</v>
      </c>
      <c r="C34" s="4">
        <f t="shared" si="1"/>
        <v>4.7039428572549544E-2</v>
      </c>
      <c r="D34" s="4">
        <f t="shared" si="2"/>
        <v>5.7492634922005008E-2</v>
      </c>
      <c r="E34" s="8">
        <f t="shared" si="6"/>
        <v>10.000000000000016</v>
      </c>
      <c r="F34" s="4">
        <f t="shared" si="3"/>
        <v>1200.0000000000018</v>
      </c>
      <c r="G34" s="1">
        <f t="shared" si="4"/>
        <v>13249554075.017458</v>
      </c>
    </row>
    <row r="35" spans="1:7" x14ac:dyDescent="0.25">
      <c r="A35">
        <f t="shared" si="5"/>
        <v>12500</v>
      </c>
      <c r="B35" s="4">
        <f t="shared" si="0"/>
        <v>4.9112001019028663E-2</v>
      </c>
      <c r="C35" s="4">
        <f t="shared" si="1"/>
        <v>4.4200800917125797E-2</v>
      </c>
      <c r="D35" s="4">
        <f t="shared" si="2"/>
        <v>5.4023201120931535E-2</v>
      </c>
      <c r="E35" s="8">
        <f t="shared" si="6"/>
        <v>10.000000000000012</v>
      </c>
      <c r="F35" s="4">
        <f t="shared" si="3"/>
        <v>1250.0000000000016</v>
      </c>
      <c r="G35" s="1">
        <f t="shared" si="4"/>
        <v>12450000344.015608</v>
      </c>
    </row>
    <row r="36" spans="1:7" x14ac:dyDescent="0.25">
      <c r="A36">
        <f t="shared" si="5"/>
        <v>13000</v>
      </c>
      <c r="B36" s="4">
        <f t="shared" si="0"/>
        <v>4.6148302510429659E-2</v>
      </c>
      <c r="C36" s="4">
        <f t="shared" si="1"/>
        <v>4.1533472259386688E-2</v>
      </c>
      <c r="D36" s="4">
        <f t="shared" si="2"/>
        <v>5.076313276147263E-2</v>
      </c>
      <c r="E36" s="8">
        <f t="shared" si="6"/>
        <v>10.000000000000012</v>
      </c>
      <c r="F36" s="4">
        <f t="shared" si="3"/>
        <v>1300.0000000000016</v>
      </c>
      <c r="G36" s="1">
        <f t="shared" si="4"/>
        <v>11698696249.578083</v>
      </c>
    </row>
    <row r="37" spans="1:7" x14ac:dyDescent="0.25">
      <c r="A37">
        <f t="shared" si="5"/>
        <v>13500</v>
      </c>
      <c r="B37" s="4">
        <f t="shared" si="0"/>
        <v>4.3363450488791533E-2</v>
      </c>
      <c r="C37" s="4">
        <f t="shared" si="1"/>
        <v>3.9027105439912377E-2</v>
      </c>
      <c r="D37" s="4">
        <f t="shared" si="2"/>
        <v>4.7699795537670689E-2</v>
      </c>
      <c r="E37" s="8">
        <f t="shared" si="6"/>
        <v>10.000000000000007</v>
      </c>
      <c r="F37" s="4">
        <f t="shared" si="3"/>
        <v>1350.0000000000009</v>
      </c>
      <c r="G37" s="1">
        <f t="shared" si="4"/>
        <v>10992730133.190489</v>
      </c>
    </row>
    <row r="38" spans="1:7" x14ac:dyDescent="0.25">
      <c r="A38">
        <f t="shared" si="5"/>
        <v>14000</v>
      </c>
      <c r="B38" s="4">
        <f t="shared" si="0"/>
        <v>4.0746652336104902E-2</v>
      </c>
      <c r="C38" s="4">
        <f t="shared" si="1"/>
        <v>3.6671987102494412E-2</v>
      </c>
      <c r="D38" s="4">
        <f t="shared" si="2"/>
        <v>4.4821317569715399E-2</v>
      </c>
      <c r="E38" s="8">
        <f t="shared" si="6"/>
        <v>10.000000000000018</v>
      </c>
      <c r="F38" s="4">
        <f t="shared" si="3"/>
        <v>1400.0000000000027</v>
      </c>
      <c r="G38" s="1">
        <f t="shared" si="4"/>
        <v>10329366042.435053</v>
      </c>
    </row>
    <row r="39" spans="1:7" x14ac:dyDescent="0.25">
      <c r="A39">
        <f t="shared" si="5"/>
        <v>14500</v>
      </c>
      <c r="B39" s="4">
        <f t="shared" si="0"/>
        <v>3.8287766722543227E-2</v>
      </c>
      <c r="C39" s="4">
        <f t="shared" si="1"/>
        <v>3.44589900502889E-2</v>
      </c>
      <c r="D39" s="4">
        <f t="shared" si="2"/>
        <v>4.2116543394797555E-2</v>
      </c>
      <c r="E39" s="8">
        <f t="shared" si="6"/>
        <v>10.000000000000012</v>
      </c>
      <c r="F39" s="4">
        <f t="shared" si="3"/>
        <v>1450.0000000000018</v>
      </c>
      <c r="G39" s="1">
        <f t="shared" si="4"/>
        <v>9706033127.8817101</v>
      </c>
    </row>
    <row r="40" spans="1:7" x14ac:dyDescent="0.25">
      <c r="A40">
        <f t="shared" si="5"/>
        <v>15000</v>
      </c>
      <c r="B40" s="4">
        <f t="shared" si="0"/>
        <v>3.597726430401578E-2</v>
      </c>
      <c r="C40" s="4">
        <f t="shared" si="1"/>
        <v>3.2379537873614202E-2</v>
      </c>
      <c r="D40" s="4">
        <f t="shared" si="2"/>
        <v>3.9574990734417365E-2</v>
      </c>
      <c r="E40" s="8">
        <f t="shared" si="6"/>
        <v>10.00000000000002</v>
      </c>
      <c r="F40" s="4">
        <f t="shared" si="3"/>
        <v>1500.000000000003</v>
      </c>
      <c r="G40" s="1">
        <f t="shared" si="4"/>
        <v>9120315679.8312817</v>
      </c>
    </row>
    <row r="41" spans="1:7" x14ac:dyDescent="0.25">
      <c r="A41">
        <f t="shared" si="5"/>
        <v>15500</v>
      </c>
      <c r="B41" s="4">
        <f t="shared" si="0"/>
        <v>3.3806190791454749E-2</v>
      </c>
      <c r="C41" s="4">
        <f t="shared" si="1"/>
        <v>3.0425571712309273E-2</v>
      </c>
      <c r="D41" s="4">
        <f t="shared" si="2"/>
        <v>3.7186809870600225E-2</v>
      </c>
      <c r="E41" s="8">
        <f t="shared" si="6"/>
        <v>10.000000000000004</v>
      </c>
      <c r="F41" s="4">
        <f t="shared" si="3"/>
        <v>1550.0000000000007</v>
      </c>
      <c r="G41" s="1">
        <f t="shared" si="4"/>
        <v>8569943766.2984724</v>
      </c>
    </row>
    <row r="42" spans="1:7" x14ac:dyDescent="0.25">
      <c r="A42">
        <f t="shared" si="5"/>
        <v>16000</v>
      </c>
      <c r="B42" s="4">
        <f t="shared" si="0"/>
        <v>3.1766132248712255E-2</v>
      </c>
      <c r="C42" s="4">
        <f t="shared" si="1"/>
        <v>2.8589519023841027E-2</v>
      </c>
      <c r="D42" s="4">
        <f t="shared" si="2"/>
        <v>3.4942745473583482E-2</v>
      </c>
      <c r="E42" s="8">
        <f t="shared" si="6"/>
        <v>10.000000000000007</v>
      </c>
      <c r="F42" s="4">
        <f t="shared" si="3"/>
        <v>1600.0000000000011</v>
      </c>
      <c r="G42" s="1">
        <f t="shared" si="4"/>
        <v>8052784435.9524088</v>
      </c>
    </row>
    <row r="43" spans="1:7" x14ac:dyDescent="0.25">
      <c r="A43">
        <f t="shared" si="5"/>
        <v>16500</v>
      </c>
      <c r="B43" s="4">
        <f t="shared" si="0"/>
        <v>2.9849182484580471E-2</v>
      </c>
      <c r="C43" s="4">
        <f t="shared" si="1"/>
        <v>2.6864264236122423E-2</v>
      </c>
      <c r="D43" s="4">
        <f t="shared" si="2"/>
        <v>3.2834100733038524E-2</v>
      </c>
      <c r="E43" s="8">
        <f t="shared" si="6"/>
        <v>10.000000000000018</v>
      </c>
      <c r="F43" s="4">
        <f t="shared" si="3"/>
        <v>1650.000000000003</v>
      </c>
      <c r="G43" s="1">
        <f t="shared" si="4"/>
        <v>7566833451.9219608</v>
      </c>
    </row>
    <row r="44" spans="1:7" x14ac:dyDescent="0.25">
      <c r="A44">
        <f t="shared" si="5"/>
        <v>17000</v>
      </c>
      <c r="B44" s="4">
        <f t="shared" si="0"/>
        <v>2.8047912412563349E-2</v>
      </c>
      <c r="C44" s="4">
        <f t="shared" si="1"/>
        <v>2.5243121171307014E-2</v>
      </c>
      <c r="D44" s="4">
        <f t="shared" si="2"/>
        <v>3.0852703653819688E-2</v>
      </c>
      <c r="E44" s="8">
        <f t="shared" si="6"/>
        <v>10.000000000000012</v>
      </c>
      <c r="F44" s="4">
        <f t="shared" si="3"/>
        <v>1700.000000000002</v>
      </c>
      <c r="G44" s="1">
        <f t="shared" si="4"/>
        <v>7110207524.4304466</v>
      </c>
    </row>
    <row r="45" spans="1:7" x14ac:dyDescent="0.25">
      <c r="A45">
        <f t="shared" si="5"/>
        <v>17500</v>
      </c>
      <c r="B45" s="4">
        <f t="shared" si="0"/>
        <v>2.635534125965467E-2</v>
      </c>
      <c r="C45" s="4">
        <f t="shared" si="1"/>
        <v>2.3719807133689201E-2</v>
      </c>
      <c r="D45" s="4">
        <f t="shared" si="2"/>
        <v>2.8990875385620139E-2</v>
      </c>
      <c r="E45" s="8">
        <f t="shared" si="6"/>
        <v>10.000000000000007</v>
      </c>
      <c r="F45" s="4">
        <f t="shared" si="3"/>
        <v>1750.0000000000011</v>
      </c>
      <c r="G45" s="1">
        <f t="shared" si="4"/>
        <v>6681137012.1575031</v>
      </c>
    </row>
    <row r="46" spans="1:7" x14ac:dyDescent="0.25">
      <c r="A46">
        <f t="shared" si="5"/>
        <v>18000</v>
      </c>
      <c r="B46" s="4">
        <f t="shared" si="0"/>
        <v>2.4764909512542746E-2</v>
      </c>
      <c r="C46" s="4">
        <f t="shared" si="1"/>
        <v>2.2288418561288471E-2</v>
      </c>
      <c r="D46" s="4">
        <f t="shared" si="2"/>
        <v>2.7241400463797024E-2</v>
      </c>
      <c r="E46" s="8">
        <f t="shared" si="6"/>
        <v>10.000000000000014</v>
      </c>
      <c r="F46" s="4">
        <f t="shared" si="3"/>
        <v>1800.0000000000027</v>
      </c>
      <c r="G46" s="1">
        <f t="shared" si="4"/>
        <v>6277959064.0424414</v>
      </c>
    </row>
    <row r="47" spans="1:7" x14ac:dyDescent="0.25">
      <c r="A47">
        <f t="shared" si="5"/>
        <v>18500</v>
      </c>
      <c r="B47" s="4">
        <f t="shared" si="0"/>
        <v>2.3270453496395609E-2</v>
      </c>
      <c r="C47" s="4">
        <f t="shared" si="1"/>
        <v>2.0943408146756048E-2</v>
      </c>
      <c r="D47" s="4">
        <f t="shared" si="2"/>
        <v>2.5597498846035172E-2</v>
      </c>
      <c r="E47" s="8">
        <f t="shared" si="6"/>
        <v>10.000000000000012</v>
      </c>
      <c r="F47" s="4">
        <f t="shared" si="3"/>
        <v>1850.0000000000023</v>
      </c>
      <c r="G47" s="1">
        <f t="shared" si="4"/>
        <v>5899111174.9503412</v>
      </c>
    </row>
    <row r="48" spans="1:7" x14ac:dyDescent="0.25">
      <c r="A48">
        <f t="shared" si="5"/>
        <v>19000</v>
      </c>
      <c r="B48" s="4">
        <f t="shared" si="0"/>
        <v>2.1866181487707373E-2</v>
      </c>
      <c r="C48" s="4">
        <f t="shared" si="1"/>
        <v>1.9679563338936633E-2</v>
      </c>
      <c r="D48" s="4">
        <f t="shared" si="2"/>
        <v>2.4052799636478113E-2</v>
      </c>
      <c r="E48" s="8">
        <f t="shared" si="6"/>
        <v>10.000000000000012</v>
      </c>
      <c r="F48" s="4">
        <f t="shared" si="3"/>
        <v>1900.0000000000023</v>
      </c>
      <c r="G48" s="1">
        <f t="shared" si="4"/>
        <v>5543125130.226037</v>
      </c>
    </row>
    <row r="49" spans="1:7" x14ac:dyDescent="0.25">
      <c r="A49">
        <f t="shared" si="5"/>
        <v>19500</v>
      </c>
      <c r="B49" s="4">
        <f t="shared" si="0"/>
        <v>2.0546651268631904E-2</v>
      </c>
      <c r="C49" s="4">
        <f t="shared" si="1"/>
        <v>1.8491986141768713E-2</v>
      </c>
      <c r="D49" s="4">
        <f t="shared" si="2"/>
        <v>2.2601316395495098E-2</v>
      </c>
      <c r="E49" s="8">
        <f t="shared" si="6"/>
        <v>10.00000000000002</v>
      </c>
      <c r="F49" s="4">
        <f t="shared" si="3"/>
        <v>1950.0000000000039</v>
      </c>
      <c r="G49" s="1">
        <f t="shared" si="4"/>
        <v>5208621315.6682997</v>
      </c>
    </row>
    <row r="50" spans="1:7" x14ac:dyDescent="0.25">
      <c r="A50">
        <f t="shared" si="5"/>
        <v>20000</v>
      </c>
      <c r="B50" s="4">
        <f t="shared" si="0"/>
        <v>1.9306749035816046E-2</v>
      </c>
      <c r="C50" s="4">
        <f t="shared" si="1"/>
        <v>1.737607413223444E-2</v>
      </c>
      <c r="D50" s="4">
        <f t="shared" si="2"/>
        <v>2.1237423939397655E-2</v>
      </c>
      <c r="E50" s="8">
        <f t="shared" si="6"/>
        <v>10.000000000000023</v>
      </c>
      <c r="F50" s="4">
        <f t="shared" si="3"/>
        <v>2000.0000000000045</v>
      </c>
      <c r="G50" s="1">
        <f t="shared" si="4"/>
        <v>4894303370.8726454</v>
      </c>
    </row>
    <row r="51" spans="1:7" x14ac:dyDescent="0.25">
      <c r="A51">
        <f t="shared" si="5"/>
        <v>20500</v>
      </c>
      <c r="B51" s="4">
        <f t="shared" si="0"/>
        <v>1.8141669581994303E-2</v>
      </c>
      <c r="C51" s="4">
        <f t="shared" si="1"/>
        <v>1.6327502623794871E-2</v>
      </c>
      <c r="D51" s="4">
        <f t="shared" si="2"/>
        <v>1.9955836540193735E-2</v>
      </c>
      <c r="E51" s="8">
        <f t="shared" si="6"/>
        <v>10.000000000000009</v>
      </c>
      <c r="F51" s="4">
        <f t="shared" si="3"/>
        <v>2050.0000000000018</v>
      </c>
      <c r="G51" s="1">
        <f t="shared" si="4"/>
        <v>4598953165.2219715</v>
      </c>
    </row>
    <row r="52" spans="1:7" x14ac:dyDescent="0.25">
      <c r="A52">
        <f t="shared" si="5"/>
        <v>21000</v>
      </c>
      <c r="B52" s="4">
        <f t="shared" ref="B52:B70" si="7">$A$7*EXP(-A52/$A$1)</f>
        <v>1.7046897673539171E-2</v>
      </c>
      <c r="C52" s="4">
        <f t="shared" ref="C52:C70" si="8">$A$8*EXP(-A52/$A$1)</f>
        <v>1.5342207906185252E-2</v>
      </c>
      <c r="D52" s="4">
        <f t="shared" ref="D52:D70" si="9">$A$9*EXP(-A52/$A$1)</f>
        <v>1.875158744089309E-2</v>
      </c>
      <c r="E52" s="8">
        <f t="shared" ref="E52:E70" si="10">(D52-B52)*100/B52</f>
        <v>10.000000000000011</v>
      </c>
      <c r="F52" s="4">
        <f t="shared" ref="F52:F70" si="11">A52*E52/100</f>
        <v>2100.0000000000023</v>
      </c>
      <c r="G52" s="1">
        <f t="shared" ref="G52:G70" si="12">$A$6*EXP(-A52/$A$1)</f>
        <v>4321426077.0545797</v>
      </c>
    </row>
    <row r="53" spans="1:7" x14ac:dyDescent="0.25">
      <c r="A53">
        <f t="shared" si="5"/>
        <v>21500</v>
      </c>
      <c r="B53" s="4">
        <f t="shared" si="7"/>
        <v>1.6018190551796502E-2</v>
      </c>
      <c r="C53" s="4">
        <f t="shared" si="8"/>
        <v>1.4416371496616853E-2</v>
      </c>
      <c r="D53" s="4">
        <f t="shared" si="9"/>
        <v>1.7620009606976156E-2</v>
      </c>
      <c r="E53" s="8">
        <f t="shared" si="10"/>
        <v>10.00000000000002</v>
      </c>
      <c r="F53" s="4">
        <f t="shared" si="11"/>
        <v>2150.0000000000041</v>
      </c>
      <c r="G53" s="1">
        <f t="shared" si="12"/>
        <v>4060646557.71418</v>
      </c>
    </row>
    <row r="54" spans="1:7" x14ac:dyDescent="0.25">
      <c r="A54">
        <f t="shared" si="5"/>
        <v>22000</v>
      </c>
      <c r="B54" s="4">
        <f t="shared" si="7"/>
        <v>1.50515614903901E-2</v>
      </c>
      <c r="C54" s="4">
        <f t="shared" si="8"/>
        <v>1.3546405341351089E-2</v>
      </c>
      <c r="D54" s="4">
        <f t="shared" si="9"/>
        <v>1.6556717639429112E-2</v>
      </c>
      <c r="E54" s="8">
        <f t="shared" si="10"/>
        <v>10.000000000000016</v>
      </c>
      <c r="F54" s="4">
        <f t="shared" si="11"/>
        <v>2200.0000000000036</v>
      </c>
      <c r="G54" s="1">
        <f t="shared" si="12"/>
        <v>3815603963.2904181</v>
      </c>
    </row>
    <row r="55" spans="1:7" x14ac:dyDescent="0.25">
      <c r="A55">
        <f t="shared" si="5"/>
        <v>22500</v>
      </c>
      <c r="B55" s="4">
        <f t="shared" si="7"/>
        <v>1.4143264344772441E-2</v>
      </c>
      <c r="C55" s="4">
        <f t="shared" si="8"/>
        <v>1.2728937910295198E-2</v>
      </c>
      <c r="D55" s="4">
        <f t="shared" si="9"/>
        <v>1.5557590779249687E-2</v>
      </c>
      <c r="E55" s="8">
        <f t="shared" si="10"/>
        <v>10.000000000000016</v>
      </c>
      <c r="F55" s="4">
        <f t="shared" si="11"/>
        <v>2250.0000000000036</v>
      </c>
      <c r="G55" s="1">
        <f t="shared" si="12"/>
        <v>3585348637.8959837</v>
      </c>
    </row>
    <row r="56" spans="1:7" x14ac:dyDescent="0.25">
      <c r="A56">
        <f t="shared" si="5"/>
        <v>23000</v>
      </c>
      <c r="B56" s="4">
        <f t="shared" si="7"/>
        <v>1.3289779034143729E-2</v>
      </c>
      <c r="C56" s="4">
        <f t="shared" si="8"/>
        <v>1.1960801130729356E-2</v>
      </c>
      <c r="D56" s="4">
        <f t="shared" si="9"/>
        <v>1.4618756937558104E-2</v>
      </c>
      <c r="E56" s="8">
        <f t="shared" si="10"/>
        <v>10.000000000000014</v>
      </c>
      <c r="F56" s="4">
        <f t="shared" si="11"/>
        <v>2300.0000000000032</v>
      </c>
      <c r="G56" s="1">
        <f t="shared" si="12"/>
        <v>3368988233.3011336</v>
      </c>
    </row>
    <row r="57" spans="1:7" x14ac:dyDescent="0.25">
      <c r="A57">
        <f t="shared" si="5"/>
        <v>23500</v>
      </c>
      <c r="B57" s="4">
        <f t="shared" si="7"/>
        <v>1.2487797899474802E-2</v>
      </c>
      <c r="C57" s="4">
        <f t="shared" si="8"/>
        <v>1.1239018109527323E-2</v>
      </c>
      <c r="D57" s="4">
        <f t="shared" si="9"/>
        <v>1.3736577689422285E-2</v>
      </c>
      <c r="E57" s="8">
        <f t="shared" si="10"/>
        <v>10.00000000000002</v>
      </c>
      <c r="F57" s="4">
        <f t="shared" si="11"/>
        <v>2350.0000000000045</v>
      </c>
      <c r="G57" s="1">
        <f t="shared" si="12"/>
        <v>3165684250.6624794</v>
      </c>
    </row>
    <row r="58" spans="1:7" x14ac:dyDescent="0.25">
      <c r="A58">
        <f t="shared" si="5"/>
        <v>24000</v>
      </c>
      <c r="B58" s="4">
        <f t="shared" si="7"/>
        <v>1.1734212884764865E-2</v>
      </c>
      <c r="C58" s="4">
        <f t="shared" si="8"/>
        <v>1.0560791596288378E-2</v>
      </c>
      <c r="D58" s="4">
        <f t="shared" si="9"/>
        <v>1.2907634173241351E-2</v>
      </c>
      <c r="E58" s="8">
        <f t="shared" si="10"/>
        <v>10.000000000000002</v>
      </c>
      <c r="F58" s="4">
        <f t="shared" si="11"/>
        <v>2400.0000000000005</v>
      </c>
      <c r="G58" s="1">
        <f t="shared" si="12"/>
        <v>2974648790.9436097</v>
      </c>
    </row>
    <row r="59" spans="1:7" x14ac:dyDescent="0.25">
      <c r="A59">
        <f t="shared" si="5"/>
        <v>24500</v>
      </c>
      <c r="B59" s="4">
        <f t="shared" si="7"/>
        <v>1.1026103491855248E-2</v>
      </c>
      <c r="C59" s="4">
        <f t="shared" si="8"/>
        <v>9.9234931426697235E-3</v>
      </c>
      <c r="D59" s="4">
        <f t="shared" si="9"/>
        <v>1.2128713841040775E-2</v>
      </c>
      <c r="E59" s="8">
        <f t="shared" si="10"/>
        <v>10.000000000000014</v>
      </c>
      <c r="F59" s="4">
        <f t="shared" si="11"/>
        <v>2450.0000000000036</v>
      </c>
      <c r="G59" s="1">
        <f t="shared" si="12"/>
        <v>2795141501.4338703</v>
      </c>
    </row>
    <row r="60" spans="1:7" x14ac:dyDescent="0.25">
      <c r="A60">
        <f t="shared" si="5"/>
        <v>25000</v>
      </c>
      <c r="B60" s="4">
        <f t="shared" si="7"/>
        <v>1.036072546211852E-2</v>
      </c>
      <c r="C60" s="4">
        <f t="shared" si="8"/>
        <v>9.3246529159066675E-3</v>
      </c>
      <c r="D60" s="4">
        <f t="shared" si="9"/>
        <v>1.1396798008330373E-2</v>
      </c>
      <c r="E60" s="8">
        <f t="shared" si="10"/>
        <v>10.000000000000005</v>
      </c>
      <c r="F60" s="4">
        <f t="shared" si="11"/>
        <v>2500.0000000000014</v>
      </c>
      <c r="G60" s="1">
        <f t="shared" si="12"/>
        <v>2626466706.5316415</v>
      </c>
    </row>
    <row r="61" spans="1:7" x14ac:dyDescent="0.25">
      <c r="A61">
        <f t="shared" si="5"/>
        <v>25500</v>
      </c>
      <c r="B61" s="4">
        <f t="shared" si="7"/>
        <v>9.7355001411590422E-3</v>
      </c>
      <c r="C61" s="4">
        <f t="shared" si="8"/>
        <v>8.7619501270431374E-3</v>
      </c>
      <c r="D61" s="4">
        <f t="shared" si="9"/>
        <v>1.0709050155274947E-2</v>
      </c>
      <c r="E61" s="8">
        <f t="shared" si="10"/>
        <v>10.000000000000005</v>
      </c>
      <c r="F61" s="4">
        <f t="shared" si="11"/>
        <v>2550.0000000000014</v>
      </c>
      <c r="G61" s="1">
        <f t="shared" si="12"/>
        <v>2467970711.6725278</v>
      </c>
    </row>
    <row r="62" spans="1:7" x14ac:dyDescent="0.25">
      <c r="A62">
        <f t="shared" si="5"/>
        <v>26000</v>
      </c>
      <c r="B62" s="4">
        <f t="shared" si="7"/>
        <v>9.1480044853082601E-3</v>
      </c>
      <c r="C62" s="4">
        <f t="shared" si="8"/>
        <v>8.2332040367774344E-3</v>
      </c>
      <c r="D62" s="4">
        <f t="shared" si="9"/>
        <v>1.0062804933839088E-2</v>
      </c>
      <c r="E62" s="8">
        <f t="shared" si="10"/>
        <v>10.000000000000016</v>
      </c>
      <c r="F62" s="4">
        <f t="shared" si="11"/>
        <v>2600.0000000000041</v>
      </c>
      <c r="G62" s="1">
        <f t="shared" si="12"/>
        <v>2319039269.9539151</v>
      </c>
    </row>
    <row r="63" spans="1:7" x14ac:dyDescent="0.25">
      <c r="A63">
        <f t="shared" si="5"/>
        <v>26500</v>
      </c>
      <c r="B63" s="4">
        <f t="shared" si="7"/>
        <v>8.5959616711850807E-3</v>
      </c>
      <c r="C63" s="4">
        <f t="shared" si="8"/>
        <v>7.7363655040665717E-3</v>
      </c>
      <c r="D63" s="4">
        <f t="shared" si="9"/>
        <v>9.4555578383035896E-3</v>
      </c>
      <c r="E63" s="8">
        <f t="shared" si="10"/>
        <v>10.000000000000011</v>
      </c>
      <c r="F63" s="4">
        <f t="shared" si="11"/>
        <v>2650.0000000000027</v>
      </c>
      <c r="G63" s="1">
        <f t="shared" si="12"/>
        <v>2179095201.6378636</v>
      </c>
    </row>
    <row r="64" spans="1:7" x14ac:dyDescent="0.25">
      <c r="A64">
        <f t="shared" si="5"/>
        <v>27000</v>
      </c>
      <c r="B64" s="4">
        <f t="shared" si="7"/>
        <v>8.0772322719289899E-3</v>
      </c>
      <c r="C64" s="4">
        <f t="shared" si="8"/>
        <v>7.2695090447360911E-3</v>
      </c>
      <c r="D64" s="4">
        <f t="shared" si="9"/>
        <v>8.8849554991218913E-3</v>
      </c>
      <c r="E64" s="8">
        <f t="shared" si="10"/>
        <v>10.000000000000028</v>
      </c>
      <c r="F64" s="4">
        <f t="shared" si="11"/>
        <v>2700.0000000000077</v>
      </c>
      <c r="G64" s="1">
        <f t="shared" si="12"/>
        <v>2047596157.3067832</v>
      </c>
    </row>
    <row r="65" spans="1:7" x14ac:dyDescent="0.25">
      <c r="A65">
        <f t="shared" si="5"/>
        <v>27500</v>
      </c>
      <c r="B65" s="4">
        <f t="shared" si="7"/>
        <v>7.5898059659096403E-3</v>
      </c>
      <c r="C65" s="4">
        <f t="shared" si="8"/>
        <v>6.8308253693186759E-3</v>
      </c>
      <c r="D65" s="4">
        <f t="shared" si="9"/>
        <v>8.3487865625006055E-3</v>
      </c>
      <c r="E65" s="8">
        <f t="shared" si="10"/>
        <v>10.000000000000014</v>
      </c>
      <c r="F65" s="4">
        <f t="shared" si="11"/>
        <v>2750.0000000000041</v>
      </c>
      <c r="G65" s="1">
        <f t="shared" si="12"/>
        <v>1924032516.0030634</v>
      </c>
    </row>
    <row r="66" spans="1:7" x14ac:dyDescent="0.25">
      <c r="A66">
        <f t="shared" si="5"/>
        <v>28000</v>
      </c>
      <c r="B66" s="4">
        <f t="shared" si="7"/>
        <v>7.1317937457802483E-3</v>
      </c>
      <c r="C66" s="4">
        <f t="shared" si="8"/>
        <v>6.4186143712022239E-3</v>
      </c>
      <c r="D66" s="4">
        <f t="shared" si="9"/>
        <v>7.8449731203582736E-3</v>
      </c>
      <c r="E66" s="8">
        <f t="shared" si="10"/>
        <v>10.000000000000007</v>
      </c>
      <c r="F66" s="4">
        <f t="shared" si="11"/>
        <v>2800.0000000000018</v>
      </c>
      <c r="G66" s="1">
        <f t="shared" si="12"/>
        <v>1807925410.2069685</v>
      </c>
    </row>
    <row r="67" spans="1:7" x14ac:dyDescent="0.25">
      <c r="A67">
        <f t="shared" si="5"/>
        <v>28500</v>
      </c>
      <c r="B67" s="4">
        <f t="shared" si="7"/>
        <v>6.701420597681168E-3</v>
      </c>
      <c r="C67" s="4">
        <f t="shared" si="8"/>
        <v>6.0312785379130511E-3</v>
      </c>
      <c r="D67" s="4">
        <f t="shared" si="9"/>
        <v>7.3715626574492859E-3</v>
      </c>
      <c r="E67" s="8">
        <f t="shared" si="10"/>
        <v>10.000000000000016</v>
      </c>
      <c r="F67" s="4">
        <f t="shared" si="11"/>
        <v>2850.0000000000045</v>
      </c>
      <c r="G67" s="1">
        <f t="shared" si="12"/>
        <v>1698824869.9986274</v>
      </c>
    </row>
    <row r="68" spans="1:7" x14ac:dyDescent="0.25">
      <c r="A68">
        <f t="shared" si="5"/>
        <v>29000</v>
      </c>
      <c r="B68" s="4">
        <f t="shared" si="7"/>
        <v>6.2970186222221156E-3</v>
      </c>
      <c r="C68" s="4">
        <f t="shared" si="8"/>
        <v>5.6673167599999045E-3</v>
      </c>
      <c r="D68" s="4">
        <f t="shared" si="9"/>
        <v>6.9267204844443283E-3</v>
      </c>
      <c r="E68" s="8">
        <f t="shared" si="10"/>
        <v>10.00000000000002</v>
      </c>
      <c r="F68" s="4">
        <f t="shared" si="11"/>
        <v>2900.0000000000059</v>
      </c>
      <c r="G68" s="1">
        <f t="shared" si="12"/>
        <v>1596308079.2118902</v>
      </c>
    </row>
    <row r="69" spans="1:7" x14ac:dyDescent="0.25">
      <c r="A69">
        <f t="shared" si="5"/>
        <v>29500</v>
      </c>
      <c r="B69" s="4">
        <f t="shared" si="7"/>
        <v>5.9170205705835963E-3</v>
      </c>
      <c r="C69" s="4">
        <f t="shared" si="8"/>
        <v>5.325318513525237E-3</v>
      </c>
      <c r="D69" s="4">
        <f t="shared" si="9"/>
        <v>6.5087226276419564E-3</v>
      </c>
      <c r="E69" s="8">
        <f t="shared" si="10"/>
        <v>10.000000000000009</v>
      </c>
      <c r="F69" s="4">
        <f t="shared" si="11"/>
        <v>2950.0000000000027</v>
      </c>
      <c r="G69" s="1">
        <f t="shared" si="12"/>
        <v>1499977736.8218133</v>
      </c>
    </row>
    <row r="70" spans="1:7" x14ac:dyDescent="0.25">
      <c r="A70">
        <f t="shared" si="5"/>
        <v>30000</v>
      </c>
      <c r="B70" s="4">
        <f t="shared" si="7"/>
        <v>5.5599537706868931E-3</v>
      </c>
      <c r="C70" s="4">
        <f t="shared" si="8"/>
        <v>5.0039583936182033E-3</v>
      </c>
      <c r="D70" s="4">
        <f t="shared" si="9"/>
        <v>6.1159491477555828E-3</v>
      </c>
      <c r="E70" s="8">
        <f t="shared" si="10"/>
        <v>10.000000000000007</v>
      </c>
      <c r="F70" s="4">
        <f t="shared" si="11"/>
        <v>3000.0000000000023</v>
      </c>
      <c r="G70" s="1">
        <f t="shared" si="12"/>
        <v>1409460517.2153859</v>
      </c>
    </row>
    <row r="71" spans="1:7" x14ac:dyDescent="0.25">
      <c r="B71" s="4"/>
      <c r="C71" s="4"/>
      <c r="D71" s="4"/>
      <c r="E71" s="8"/>
      <c r="F71" s="4"/>
      <c r="G71" s="1"/>
    </row>
    <row r="72" spans="1:7" x14ac:dyDescent="0.25">
      <c r="B72" s="4"/>
      <c r="C72" s="4"/>
      <c r="D72" s="4"/>
      <c r="E72" s="8"/>
      <c r="F72" s="4"/>
      <c r="G72" s="1"/>
    </row>
    <row r="73" spans="1:7" x14ac:dyDescent="0.25">
      <c r="B73" s="4"/>
      <c r="C73" s="4"/>
      <c r="D73" s="4"/>
      <c r="E73" s="8"/>
      <c r="F73" s="4"/>
      <c r="G73" s="1"/>
    </row>
    <row r="74" spans="1:7" x14ac:dyDescent="0.25">
      <c r="B74" s="4"/>
      <c r="C74" s="4"/>
      <c r="D74" s="4"/>
      <c r="E74" s="8"/>
      <c r="F74" s="4"/>
      <c r="G7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workbookViewId="0"/>
  </sheetViews>
  <sheetFormatPr defaultRowHeight="15" x14ac:dyDescent="0.25"/>
  <cols>
    <col min="1" max="1" width="12" bestFit="1" customWidth="1"/>
    <col min="2" max="2" width="10" bestFit="1" customWidth="1"/>
    <col min="4" max="4" width="10" bestFit="1" customWidth="1"/>
    <col min="5" max="5" width="10.5703125" bestFit="1" customWidth="1"/>
    <col min="6" max="6" width="18" bestFit="1" customWidth="1"/>
    <col min="7" max="7" width="11" bestFit="1" customWidth="1"/>
    <col min="8" max="8" width="12" bestFit="1" customWidth="1"/>
  </cols>
  <sheetData>
    <row r="1" spans="1:11" x14ac:dyDescent="0.25">
      <c r="A1">
        <v>8033</v>
      </c>
      <c r="B1" t="s">
        <v>4</v>
      </c>
      <c r="F1" s="5">
        <f>A1*LN(A7/(2*F2))</f>
        <v>29388.128995706058</v>
      </c>
      <c r="G1" t="s">
        <v>11</v>
      </c>
    </row>
    <row r="2" spans="1:11" x14ac:dyDescent="0.25">
      <c r="A2" s="1">
        <v>1.176E-12</v>
      </c>
      <c r="B2" t="s">
        <v>3</v>
      </c>
      <c r="C2" s="1"/>
      <c r="E2" s="1"/>
      <c r="F2" s="6">
        <f>G2/1000</f>
        <v>3.0000000000000001E-3</v>
      </c>
      <c r="G2" s="6">
        <v>3</v>
      </c>
    </row>
    <row r="3" spans="1:11" x14ac:dyDescent="0.25">
      <c r="A3" s="2">
        <f>A4*A2</f>
        <v>59015600000.000008</v>
      </c>
      <c r="B3" t="s">
        <v>1</v>
      </c>
      <c r="F3" s="3"/>
      <c r="I3" t="s">
        <v>13</v>
      </c>
      <c r="J3" t="s">
        <v>12</v>
      </c>
    </row>
    <row r="4" spans="1:11" x14ac:dyDescent="0.25">
      <c r="A4">
        <f>A5/12</f>
        <v>5.0183333333333336E+22</v>
      </c>
      <c r="B4" t="s">
        <v>2</v>
      </c>
      <c r="G4">
        <v>0</v>
      </c>
      <c r="H4">
        <v>0</v>
      </c>
      <c r="I4" s="1">
        <f t="shared" ref="I4:I10" si="0">$A$3*EXP(-G4)</f>
        <v>59015600000.000008</v>
      </c>
      <c r="J4" s="1">
        <f t="shared" ref="J4:J10" si="1">I4/$A$6</f>
        <v>0.23280113471898509</v>
      </c>
      <c r="K4" s="3">
        <f>I4*100/$I$4</f>
        <v>100</v>
      </c>
    </row>
    <row r="5" spans="1:11" x14ac:dyDescent="0.25">
      <c r="A5">
        <f>6.022E+23</f>
        <v>6.0220000000000003E+23</v>
      </c>
      <c r="B5" t="s">
        <v>0</v>
      </c>
      <c r="F5">
        <f>EXP(-2)</f>
        <v>0.1353352832366127</v>
      </c>
      <c r="G5">
        <v>1</v>
      </c>
      <c r="H5">
        <f t="shared" ref="H5:H10" si="2">$A$1*G5</f>
        <v>8033</v>
      </c>
      <c r="I5" s="1">
        <f t="shared" si="0"/>
        <v>21710625948.397373</v>
      </c>
      <c r="J5" s="1">
        <f t="shared" si="1"/>
        <v>8.5642751344497892E-2</v>
      </c>
      <c r="K5" s="3">
        <f t="shared" ref="K5:K10" si="3">I5*100/$I$4</f>
        <v>36.787944117144228</v>
      </c>
    </row>
    <row r="6" spans="1:11" x14ac:dyDescent="0.25">
      <c r="A6">
        <f>A1*365.25*24*60*60</f>
        <v>253502200800</v>
      </c>
      <c r="B6" t="s">
        <v>5</v>
      </c>
      <c r="G6">
        <v>2</v>
      </c>
      <c r="H6">
        <f t="shared" si="2"/>
        <v>16066</v>
      </c>
      <c r="I6" s="1">
        <f t="shared" si="0"/>
        <v>7986892941.3786421</v>
      </c>
      <c r="J6" s="1">
        <f t="shared" si="1"/>
        <v>3.1506207504998676E-2</v>
      </c>
      <c r="K6" s="3">
        <f t="shared" si="3"/>
        <v>13.533528323661272</v>
      </c>
    </row>
    <row r="7" spans="1:11" x14ac:dyDescent="0.25">
      <c r="A7" s="1">
        <f>A3/A6</f>
        <v>0.23280113471898509</v>
      </c>
      <c r="B7" t="s">
        <v>6</v>
      </c>
      <c r="G7">
        <v>3</v>
      </c>
      <c r="H7">
        <f t="shared" si="2"/>
        <v>24099</v>
      </c>
      <c r="I7" s="1">
        <f t="shared" si="0"/>
        <v>2938213711.9705119</v>
      </c>
      <c r="J7" s="1">
        <f t="shared" si="1"/>
        <v>1.1590486010370415E-2</v>
      </c>
      <c r="K7" s="3">
        <f t="shared" si="3"/>
        <v>4.9787068367863947</v>
      </c>
    </row>
    <row r="8" spans="1:11" x14ac:dyDescent="0.25">
      <c r="A8">
        <v>0</v>
      </c>
      <c r="B8" s="7">
        <f>$A$7*EXP(-A8/$A$1)</f>
        <v>0.23280113471898509</v>
      </c>
      <c r="C8" s="7"/>
      <c r="D8" t="s">
        <v>14</v>
      </c>
      <c r="G8">
        <v>4</v>
      </c>
      <c r="H8">
        <f t="shared" si="2"/>
        <v>32132</v>
      </c>
      <c r="I8" s="1">
        <f t="shared" si="0"/>
        <v>1080908418.4019809</v>
      </c>
      <c r="J8" s="1">
        <f t="shared" si="1"/>
        <v>4.2639015164004871E-3</v>
      </c>
      <c r="K8" s="3">
        <f t="shared" si="3"/>
        <v>1.8315638888734178</v>
      </c>
    </row>
    <row r="9" spans="1:11" x14ac:dyDescent="0.25">
      <c r="A9">
        <f>A8+500</f>
        <v>500</v>
      </c>
      <c r="B9" s="7">
        <f t="shared" ref="B9:B49" si="4">$A$7*EXP(-A9/$A$1)</f>
        <v>0.21875258525142247</v>
      </c>
      <c r="C9" s="7">
        <f>0.99*B9+0.01*$B$8</f>
        <v>0.2188930707460981</v>
      </c>
      <c r="D9" s="7">
        <f>(C9-B9)*100/B9</f>
        <v>6.4221181438456176E-2</v>
      </c>
      <c r="E9" s="4">
        <f>A9*D9/100</f>
        <v>0.32110590719228083</v>
      </c>
      <c r="G9">
        <v>5</v>
      </c>
      <c r="H9">
        <f t="shared" si="2"/>
        <v>40165</v>
      </c>
      <c r="I9" s="1">
        <f t="shared" si="0"/>
        <v>397643984.91922832</v>
      </c>
      <c r="J9" s="6">
        <f t="shared" si="1"/>
        <v>1.568601707063477E-3</v>
      </c>
      <c r="K9" s="3">
        <f t="shared" si="3"/>
        <v>0.67379469990854657</v>
      </c>
    </row>
    <row r="10" spans="1:11" x14ac:dyDescent="0.25">
      <c r="A10">
        <f t="shared" ref="A10:A49" si="5">A9+500</f>
        <v>1000</v>
      </c>
      <c r="B10" s="7">
        <f t="shared" si="4"/>
        <v>0.20555180545809609</v>
      </c>
      <c r="C10" s="7">
        <f t="shared" ref="C10:C49" si="6">0.99*B10+0.01*$B$8</f>
        <v>0.20582429875070499</v>
      </c>
      <c r="D10" s="7">
        <f>(C10-B10)*100/B10</f>
        <v>0.13256672302226249</v>
      </c>
      <c r="E10" s="4">
        <f t="shared" ref="E10:E49" si="7">A10*D10/100</f>
        <v>1.3256672302226249</v>
      </c>
      <c r="G10">
        <v>6</v>
      </c>
      <c r="H10">
        <f t="shared" si="2"/>
        <v>48198</v>
      </c>
      <c r="I10" s="1">
        <f t="shared" si="0"/>
        <v>146285046.95727116</v>
      </c>
      <c r="J10" s="6">
        <f t="shared" si="1"/>
        <v>5.7705631941508244E-4</v>
      </c>
      <c r="K10" s="3">
        <f t="shared" si="3"/>
        <v>0.24787521766663584</v>
      </c>
    </row>
    <row r="11" spans="1:11" x14ac:dyDescent="0.25">
      <c r="A11">
        <f t="shared" si="5"/>
        <v>1500</v>
      </c>
      <c r="B11" s="7">
        <f t="shared" si="4"/>
        <v>0.19314763607717522</v>
      </c>
      <c r="C11" s="7">
        <f t="shared" si="6"/>
        <v>0.19354417106359331</v>
      </c>
      <c r="D11" s="7">
        <f t="shared" ref="D11:D49" si="8">(C11-B11)*100/B11</f>
        <v>0.20530149603262457</v>
      </c>
      <c r="E11" s="4">
        <f t="shared" si="7"/>
        <v>3.0795224404893684</v>
      </c>
      <c r="H11" s="3"/>
    </row>
    <row r="12" spans="1:11" x14ac:dyDescent="0.25">
      <c r="A12">
        <f t="shared" si="5"/>
        <v>2000</v>
      </c>
      <c r="B12" s="7">
        <f t="shared" si="4"/>
        <v>0.18149200508874214</v>
      </c>
      <c r="C12" s="7">
        <f t="shared" si="6"/>
        <v>0.18200509638504456</v>
      </c>
      <c r="D12" s="7">
        <f t="shared" si="8"/>
        <v>0.28270738209737656</v>
      </c>
      <c r="E12" s="4">
        <f t="shared" si="7"/>
        <v>5.6541476419475316</v>
      </c>
      <c r="F12">
        <f>15*60*60</f>
        <v>54000</v>
      </c>
      <c r="G12">
        <f>10000/60/60</f>
        <v>2.7777777777777777</v>
      </c>
      <c r="H12" s="3"/>
    </row>
    <row r="13" spans="1:11" x14ac:dyDescent="0.25">
      <c r="A13">
        <f t="shared" si="5"/>
        <v>2500</v>
      </c>
      <c r="B13" s="7">
        <f t="shared" si="4"/>
        <v>0.17053974141299127</v>
      </c>
      <c r="C13" s="7">
        <f t="shared" si="6"/>
        <v>0.1711623553460512</v>
      </c>
      <c r="D13" s="7">
        <f t="shared" si="8"/>
        <v>0.36508436561549745</v>
      </c>
      <c r="E13" s="4">
        <f t="shared" si="7"/>
        <v>9.1271091403874376</v>
      </c>
      <c r="H13" s="3"/>
    </row>
    <row r="14" spans="1:11" x14ac:dyDescent="0.25">
      <c r="A14">
        <f t="shared" si="5"/>
        <v>3000</v>
      </c>
      <c r="B14" s="7">
        <f t="shared" si="4"/>
        <v>0.16024839985094191</v>
      </c>
      <c r="C14" s="7">
        <f t="shared" si="6"/>
        <v>0.16097392719962234</v>
      </c>
      <c r="D14" s="7">
        <f t="shared" si="8"/>
        <v>0.45275169633848728</v>
      </c>
      <c r="E14" s="4">
        <f t="shared" si="7"/>
        <v>13.582550890154618</v>
      </c>
      <c r="H14" s="3"/>
    </row>
    <row r="15" spans="1:11" x14ac:dyDescent="0.25">
      <c r="A15">
        <f t="shared" si="5"/>
        <v>3500</v>
      </c>
      <c r="B15" s="7">
        <f t="shared" si="4"/>
        <v>0.15057809658922791</v>
      </c>
      <c r="C15" s="7">
        <f t="shared" si="6"/>
        <v>0.1514003269705255</v>
      </c>
      <c r="D15" s="7">
        <f t="shared" si="8"/>
        <v>0.54604912661407945</v>
      </c>
      <c r="E15" s="4">
        <f t="shared" si="7"/>
        <v>19.11171943149278</v>
      </c>
      <c r="H15" s="3"/>
    </row>
    <row r="16" spans="1:11" x14ac:dyDescent="0.25">
      <c r="A16">
        <f t="shared" si="5"/>
        <v>4000</v>
      </c>
      <c r="B16" s="7">
        <f t="shared" si="4"/>
        <v>0.1414913546314677</v>
      </c>
      <c r="C16" s="7">
        <f t="shared" si="6"/>
        <v>0.14240445243234287</v>
      </c>
      <c r="D16" s="7">
        <f t="shared" si="8"/>
        <v>0.64533822808711749</v>
      </c>
      <c r="E16" s="4">
        <f t="shared" si="7"/>
        <v>25.813529123484699</v>
      </c>
      <c r="H16" s="3"/>
    </row>
    <row r="17" spans="1:8" x14ac:dyDescent="0.25">
      <c r="A17">
        <f t="shared" si="5"/>
        <v>4500</v>
      </c>
      <c r="B17" s="7">
        <f t="shared" si="4"/>
        <v>0.13295295855718722</v>
      </c>
      <c r="C17" s="7">
        <f t="shared" si="6"/>
        <v>0.13395144031880521</v>
      </c>
      <c r="D17" s="7">
        <f t="shared" si="8"/>
        <v>0.75100379296073216</v>
      </c>
      <c r="E17" s="4">
        <f t="shared" si="7"/>
        <v>33.795170683232946</v>
      </c>
      <c r="H17" s="3"/>
    </row>
    <row r="18" spans="1:8" x14ac:dyDescent="0.25">
      <c r="A18">
        <f t="shared" si="5"/>
        <v>5000</v>
      </c>
      <c r="B18" s="7">
        <f t="shared" si="4"/>
        <v>0.12492981804541922</v>
      </c>
      <c r="C18" s="7">
        <f t="shared" si="6"/>
        <v>0.12600853121215488</v>
      </c>
      <c r="D18" s="7">
        <f t="shared" si="8"/>
        <v>0.86345532524788216</v>
      </c>
      <c r="E18" s="4">
        <f t="shared" si="7"/>
        <v>43.172766262394106</v>
      </c>
      <c r="H18" s="3"/>
    </row>
    <row r="19" spans="1:8" x14ac:dyDescent="0.25">
      <c r="A19">
        <f t="shared" si="5"/>
        <v>5500</v>
      </c>
      <c r="B19" s="7">
        <f t="shared" si="4"/>
        <v>0.11739083963406723</v>
      </c>
      <c r="C19" s="7">
        <f t="shared" si="6"/>
        <v>0.11854494258491641</v>
      </c>
      <c r="D19" s="7">
        <f t="shared" si="8"/>
        <v>0.98312862779308086</v>
      </c>
      <c r="E19" s="4">
        <f t="shared" si="7"/>
        <v>54.072074528619453</v>
      </c>
      <c r="H19" s="3"/>
    </row>
    <row r="20" spans="1:8" x14ac:dyDescent="0.25">
      <c r="A20">
        <f t="shared" si="5"/>
        <v>6000</v>
      </c>
      <c r="B20" s="7">
        <f t="shared" si="4"/>
        <v>0.11030680621804191</v>
      </c>
      <c r="C20" s="7">
        <f t="shared" si="6"/>
        <v>0.11153174950305134</v>
      </c>
      <c r="D20" s="7">
        <f t="shared" si="8"/>
        <v>1.1104874912143652</v>
      </c>
      <c r="E20" s="4">
        <f t="shared" si="7"/>
        <v>66.629249472861915</v>
      </c>
      <c r="H20" s="3"/>
    </row>
    <row r="21" spans="1:8" x14ac:dyDescent="0.25">
      <c r="A21">
        <f t="shared" si="5"/>
        <v>6500</v>
      </c>
      <c r="B21" s="7">
        <f t="shared" si="4"/>
        <v>0.10365026381916745</v>
      </c>
      <c r="C21" s="7">
        <f t="shared" si="6"/>
        <v>0.10494177252816562</v>
      </c>
      <c r="D21" s="7">
        <f t="shared" si="8"/>
        <v>1.2460254913112387</v>
      </c>
      <c r="E21" s="4">
        <f t="shared" si="7"/>
        <v>80.991656935230523</v>
      </c>
      <c r="H21" s="3"/>
    </row>
    <row r="22" spans="1:8" x14ac:dyDescent="0.25">
      <c r="A22">
        <f t="shared" si="5"/>
        <v>7000</v>
      </c>
      <c r="B22" s="7">
        <f t="shared" si="4"/>
        <v>9.7395415189038576E-2</v>
      </c>
      <c r="C22" s="7">
        <f t="shared" si="6"/>
        <v>9.8749472384338038E-2</v>
      </c>
      <c r="D22" s="7">
        <f t="shared" si="8"/>
        <v>1.39026790190413</v>
      </c>
      <c r="E22" s="4">
        <f t="shared" si="7"/>
        <v>97.318753133289107</v>
      </c>
      <c r="H22" s="3"/>
    </row>
    <row r="23" spans="1:8" x14ac:dyDescent="0.25">
      <c r="A23">
        <f t="shared" si="5"/>
        <v>7500</v>
      </c>
      <c r="B23" s="7">
        <f t="shared" si="4"/>
        <v>9.1518019832488251E-2</v>
      </c>
      <c r="C23" s="7">
        <f t="shared" si="6"/>
        <v>9.2930850981353216E-2</v>
      </c>
      <c r="D23" s="7">
        <f t="shared" si="8"/>
        <v>1.5437737305188286</v>
      </c>
      <c r="E23" s="4">
        <f t="shared" si="7"/>
        <v>115.78302978891216</v>
      </c>
      <c r="H23" s="3"/>
    </row>
    <row r="24" spans="1:8" x14ac:dyDescent="0.25">
      <c r="A24">
        <f t="shared" si="5"/>
        <v>8000</v>
      </c>
      <c r="B24" s="7">
        <f t="shared" si="4"/>
        <v>8.5995300064210231E-2</v>
      </c>
      <c r="C24" s="7">
        <f t="shared" si="6"/>
        <v>8.7463358410757974E-2</v>
      </c>
      <c r="D24" s="7">
        <f t="shared" si="8"/>
        <v>1.7071378848048508</v>
      </c>
      <c r="E24" s="4">
        <f t="shared" si="7"/>
        <v>136.57103078438809</v>
      </c>
      <c r="H24" s="3"/>
    </row>
    <row r="25" spans="1:8" x14ac:dyDescent="0.25">
      <c r="A25">
        <f t="shared" si="5"/>
        <v>8500</v>
      </c>
      <c r="B25" s="7">
        <f t="shared" si="4"/>
        <v>8.0805852734461336E-2</v>
      </c>
      <c r="C25" s="7">
        <f t="shared" si="6"/>
        <v>8.2325805554306575E-2</v>
      </c>
      <c r="D25" s="7">
        <f t="shared" si="8"/>
        <v>1.8809934780838256</v>
      </c>
      <c r="E25" s="4">
        <f t="shared" si="7"/>
        <v>159.88444563712517</v>
      </c>
      <c r="H25" s="3"/>
    </row>
    <row r="26" spans="1:8" x14ac:dyDescent="0.25">
      <c r="A26">
        <f t="shared" si="5"/>
        <v>9000</v>
      </c>
      <c r="B26" s="7">
        <f t="shared" si="4"/>
        <v>7.5929566281738622E-2</v>
      </c>
      <c r="C26" s="7">
        <f t="shared" si="6"/>
        <v>7.7498281966111082E-2</v>
      </c>
      <c r="D26" s="7">
        <f t="shared" si="8"/>
        <v>2.0660142829628443</v>
      </c>
      <c r="E26" s="4">
        <f t="shared" si="7"/>
        <v>185.94128546665598</v>
      </c>
      <c r="H26" s="3"/>
    </row>
    <row r="27" spans="1:8" x14ac:dyDescent="0.25">
      <c r="A27">
        <f t="shared" si="5"/>
        <v>9500</v>
      </c>
      <c r="B27" s="7">
        <f t="shared" si="4"/>
        <v>7.1347542790971719E-2</v>
      </c>
      <c r="C27" s="7">
        <f t="shared" si="6"/>
        <v>7.2962078710251857E-2</v>
      </c>
      <c r="D27" s="7">
        <f t="shared" si="8"/>
        <v>2.262917342521908</v>
      </c>
      <c r="E27" s="4">
        <f t="shared" si="7"/>
        <v>214.97714753958127</v>
      </c>
      <c r="H27" s="3"/>
    </row>
    <row r="28" spans="1:8" x14ac:dyDescent="0.25">
      <c r="A28">
        <f t="shared" si="5"/>
        <v>10000</v>
      </c>
      <c r="B28" s="7">
        <f t="shared" si="4"/>
        <v>6.7042024755168655E-2</v>
      </c>
      <c r="C28" s="7">
        <f t="shared" si="6"/>
        <v>6.8699615854806814E-2</v>
      </c>
      <c r="D28" s="7">
        <f t="shared" si="8"/>
        <v>2.4724657491946731</v>
      </c>
      <c r="E28" s="4">
        <f t="shared" si="7"/>
        <v>247.24657491946732</v>
      </c>
      <c r="H28" s="3"/>
    </row>
    <row r="29" spans="1:8" x14ac:dyDescent="0.25">
      <c r="A29">
        <f t="shared" si="5"/>
        <v>10500</v>
      </c>
      <c r="B29" s="7">
        <f t="shared" si="4"/>
        <v>6.2996326256682195E-2</v>
      </c>
      <c r="C29" s="7">
        <f t="shared" si="6"/>
        <v>6.4694374341305219E-2</v>
      </c>
      <c r="D29" s="7">
        <f t="shared" si="8"/>
        <v>2.6954716021125247</v>
      </c>
      <c r="E29" s="4">
        <f t="shared" si="7"/>
        <v>283.02451822181507</v>
      </c>
      <c r="H29" s="3"/>
    </row>
    <row r="30" spans="1:8" x14ac:dyDescent="0.25">
      <c r="A30">
        <f t="shared" si="5"/>
        <v>11000</v>
      </c>
      <c r="B30" s="7">
        <f t="shared" si="4"/>
        <v>5.9194768301391247E-2</v>
      </c>
      <c r="C30" s="7">
        <f t="shared" si="6"/>
        <v>6.0930831965567187E-2</v>
      </c>
      <c r="D30" s="7">
        <f t="shared" si="8"/>
        <v>2.9327991543724599</v>
      </c>
      <c r="E30" s="4">
        <f t="shared" si="7"/>
        <v>322.6079069809706</v>
      </c>
      <c r="H30" s="3"/>
    </row>
    <row r="31" spans="1:8" x14ac:dyDescent="0.25">
      <c r="A31">
        <f t="shared" si="5"/>
        <v>11500</v>
      </c>
      <c r="B31" s="7">
        <f t="shared" si="4"/>
        <v>5.5622618055187208E-2</v>
      </c>
      <c r="C31" s="7">
        <f t="shared" si="6"/>
        <v>5.7394403221825187E-2</v>
      </c>
      <c r="D31" s="7">
        <f t="shared" si="8"/>
        <v>3.1853681624264132</v>
      </c>
      <c r="E31" s="4">
        <f t="shared" si="7"/>
        <v>366.3173386790375</v>
      </c>
      <c r="H31" s="3"/>
    </row>
    <row r="32" spans="1:8" x14ac:dyDescent="0.25">
      <c r="A32">
        <f t="shared" si="5"/>
        <v>12000</v>
      </c>
      <c r="B32" s="7">
        <f t="shared" si="4"/>
        <v>5.2266031747277272E-2</v>
      </c>
      <c r="C32" s="7">
        <f t="shared" si="6"/>
        <v>5.4071382776994352E-2</v>
      </c>
      <c r="D32" s="7">
        <f t="shared" si="8"/>
        <v>3.4541574505723345</v>
      </c>
      <c r="E32" s="4">
        <f t="shared" si="7"/>
        <v>414.49889406868016</v>
      </c>
      <c r="H32" s="3"/>
    </row>
    <row r="33" spans="1:8" x14ac:dyDescent="0.25">
      <c r="A33">
        <f t="shared" si="5"/>
        <v>12500</v>
      </c>
      <c r="B33" s="7">
        <f t="shared" si="4"/>
        <v>4.9112001019028663E-2</v>
      </c>
      <c r="C33" s="7">
        <f t="shared" si="6"/>
        <v>5.094889235602823E-2</v>
      </c>
      <c r="D33" s="7">
        <f t="shared" si="8"/>
        <v>3.7402087043609882</v>
      </c>
      <c r="E33" s="4">
        <f t="shared" si="7"/>
        <v>467.52608804512352</v>
      </c>
      <c r="H33" s="3"/>
    </row>
    <row r="34" spans="1:8" x14ac:dyDescent="0.25">
      <c r="A34">
        <f t="shared" si="5"/>
        <v>13000</v>
      </c>
      <c r="B34" s="7">
        <f t="shared" si="4"/>
        <v>4.6148302510429659E-2</v>
      </c>
      <c r="C34" s="7">
        <f t="shared" si="6"/>
        <v>4.8014830832515211E-2</v>
      </c>
      <c r="D34" s="7">
        <f t="shared" si="8"/>
        <v>4.0446305076198863</v>
      </c>
      <c r="E34" s="4">
        <f t="shared" si="7"/>
        <v>525.80196599058524</v>
      </c>
      <c r="H34" s="3"/>
    </row>
    <row r="35" spans="1:8" x14ac:dyDescent="0.25">
      <c r="A35">
        <f t="shared" si="5"/>
        <v>13500</v>
      </c>
      <c r="B35" s="7">
        <f t="shared" si="4"/>
        <v>4.3363450488791533E-2</v>
      </c>
      <c r="C35" s="7">
        <f t="shared" si="6"/>
        <v>4.5257827331093466E-2</v>
      </c>
      <c r="D35" s="7">
        <f t="shared" si="8"/>
        <v>4.3686026387397057</v>
      </c>
      <c r="E35" s="4">
        <f t="shared" si="7"/>
        <v>589.76135622986021</v>
      </c>
      <c r="H35" s="3"/>
    </row>
    <row r="36" spans="1:8" x14ac:dyDescent="0.25">
      <c r="A36">
        <f t="shared" si="5"/>
        <v>14000</v>
      </c>
      <c r="B36" s="7">
        <f t="shared" si="4"/>
        <v>4.0746652336104902E-2</v>
      </c>
      <c r="C36" s="7">
        <f t="shared" si="6"/>
        <v>4.2667197159933702E-2</v>
      </c>
      <c r="D36" s="7">
        <f t="shared" si="8"/>
        <v>4.7133806428731777</v>
      </c>
      <c r="E36" s="4">
        <f t="shared" si="7"/>
        <v>659.87329000224486</v>
      </c>
      <c r="H36" s="3"/>
    </row>
    <row r="37" spans="1:8" x14ac:dyDescent="0.25">
      <c r="A37">
        <f t="shared" si="5"/>
        <v>14500</v>
      </c>
      <c r="B37" s="7">
        <f t="shared" si="4"/>
        <v>3.8287766722543227E-2</v>
      </c>
      <c r="C37" s="7">
        <f t="shared" si="6"/>
        <v>4.0232900402507647E-2</v>
      </c>
      <c r="D37" s="7">
        <f t="shared" si="8"/>
        <v>5.0803006977660985</v>
      </c>
      <c r="E37" s="4">
        <f t="shared" si="7"/>
        <v>736.6436011760843</v>
      </c>
      <c r="H37" s="3"/>
    </row>
    <row r="38" spans="1:8" x14ac:dyDescent="0.25">
      <c r="A38">
        <f t="shared" si="5"/>
        <v>15000</v>
      </c>
      <c r="B38" s="7">
        <f t="shared" si="4"/>
        <v>3.597726430401578E-2</v>
      </c>
      <c r="C38" s="7">
        <f t="shared" si="6"/>
        <v>3.7945503008165474E-2</v>
      </c>
      <c r="D38" s="7">
        <f t="shared" si="8"/>
        <v>5.4707847920776995</v>
      </c>
      <c r="E38" s="4">
        <f t="shared" si="7"/>
        <v>820.61771881165487</v>
      </c>
      <c r="H38" s="3"/>
    </row>
    <row r="39" spans="1:8" x14ac:dyDescent="0.25">
      <c r="A39">
        <f t="shared" si="5"/>
        <v>15500</v>
      </c>
      <c r="B39" s="7">
        <f t="shared" si="4"/>
        <v>3.3806190791454749E-2</v>
      </c>
      <c r="C39" s="7">
        <f t="shared" si="6"/>
        <v>3.579614023073005E-2</v>
      </c>
      <c r="D39" s="7">
        <f t="shared" si="8"/>
        <v>5.8863462362589063</v>
      </c>
      <c r="E39" s="4">
        <f t="shared" si="7"/>
        <v>912.3836666201305</v>
      </c>
      <c r="H39" s="3"/>
    </row>
    <row r="40" spans="1:8" x14ac:dyDescent="0.25">
      <c r="A40">
        <f t="shared" si="5"/>
        <v>16000</v>
      </c>
      <c r="B40" s="7">
        <f t="shared" si="4"/>
        <v>3.1766132248712255E-2</v>
      </c>
      <c r="C40" s="7">
        <f t="shared" si="6"/>
        <v>3.3776482273414982E-2</v>
      </c>
      <c r="D40" s="7">
        <f t="shared" si="8"/>
        <v>6.3285955273457102</v>
      </c>
      <c r="E40" s="4">
        <f t="shared" si="7"/>
        <v>1012.5752843753137</v>
      </c>
      <c r="H40" s="3"/>
    </row>
    <row r="41" spans="1:8" x14ac:dyDescent="0.25">
      <c r="A41">
        <f t="shared" si="5"/>
        <v>16500</v>
      </c>
      <c r="B41" s="7">
        <f t="shared" si="4"/>
        <v>2.9849182484580471E-2</v>
      </c>
      <c r="C41" s="7">
        <f t="shared" si="6"/>
        <v>3.1878702006924518E-2</v>
      </c>
      <c r="D41" s="7">
        <f t="shared" si="8"/>
        <v>6.7992465903964332</v>
      </c>
      <c r="E41" s="4">
        <f t="shared" si="7"/>
        <v>1121.8756874154114</v>
      </c>
      <c r="H41" s="3"/>
    </row>
    <row r="42" spans="1:8" x14ac:dyDescent="0.25">
      <c r="A42">
        <f t="shared" si="5"/>
        <v>17000</v>
      </c>
      <c r="B42" s="7">
        <f t="shared" si="4"/>
        <v>2.8047912412563349E-2</v>
      </c>
      <c r="C42" s="7">
        <f t="shared" si="6"/>
        <v>3.0095444635627567E-2</v>
      </c>
      <c r="D42" s="7">
        <f t="shared" si="8"/>
        <v>7.3001234207615306</v>
      </c>
      <c r="E42" s="4">
        <f t="shared" si="7"/>
        <v>1241.0209815294602</v>
      </c>
      <c r="H42" s="3"/>
    </row>
    <row r="43" spans="1:8" x14ac:dyDescent="0.25">
      <c r="A43">
        <f t="shared" si="5"/>
        <v>17500</v>
      </c>
      <c r="B43" s="7">
        <f t="shared" si="4"/>
        <v>2.635534125965467E-2</v>
      </c>
      <c r="C43" s="7">
        <f t="shared" si="6"/>
        <v>2.8419799194247974E-2</v>
      </c>
      <c r="D43" s="7">
        <f t="shared" si="8"/>
        <v>7.8331671529278255</v>
      </c>
      <c r="E43" s="4">
        <f t="shared" si="7"/>
        <v>1370.8042517623696</v>
      </c>
      <c r="H43" s="3"/>
    </row>
    <row r="44" spans="1:8" x14ac:dyDescent="0.25">
      <c r="A44">
        <f t="shared" si="5"/>
        <v>18000</v>
      </c>
      <c r="B44" s="7">
        <f t="shared" si="4"/>
        <v>2.4764909512542746E-2</v>
      </c>
      <c r="C44" s="7">
        <f t="shared" si="6"/>
        <v>2.684527176460717E-2</v>
      </c>
      <c r="D44" s="7">
        <f t="shared" si="8"/>
        <v>8.4004435833322049</v>
      </c>
      <c r="E44" s="4">
        <f t="shared" si="7"/>
        <v>1512.0798449997967</v>
      </c>
      <c r="H44" s="3"/>
    </row>
    <row r="45" spans="1:8" x14ac:dyDescent="0.25">
      <c r="A45">
        <f t="shared" si="5"/>
        <v>18500</v>
      </c>
      <c r="B45" s="7">
        <f t="shared" si="4"/>
        <v>2.3270453496395609E-2</v>
      </c>
      <c r="C45" s="7">
        <f t="shared" si="6"/>
        <v>2.5365760308621504E-2</v>
      </c>
      <c r="D45" s="7">
        <f t="shared" si="8"/>
        <v>9.004151176299338</v>
      </c>
      <c r="E45" s="4">
        <f t="shared" si="7"/>
        <v>1665.7679676153775</v>
      </c>
      <c r="H45" s="3"/>
    </row>
    <row r="46" spans="1:8" x14ac:dyDescent="0.25">
      <c r="A46">
        <f t="shared" si="5"/>
        <v>19000</v>
      </c>
      <c r="B46" s="7">
        <f t="shared" si="4"/>
        <v>2.1866181487707373E-2</v>
      </c>
      <c r="C46" s="7">
        <f t="shared" si="6"/>
        <v>2.397553102002015E-2</v>
      </c>
      <c r="D46" s="7">
        <f t="shared" si="8"/>
        <v>9.6466295841301832</v>
      </c>
      <c r="E46" s="4">
        <f t="shared" si="7"/>
        <v>1832.8596209847349</v>
      </c>
      <c r="H46" s="3"/>
    </row>
    <row r="47" spans="1:8" x14ac:dyDescent="0.25">
      <c r="A47">
        <f t="shared" si="5"/>
        <v>19500</v>
      </c>
      <c r="B47" s="7">
        <f t="shared" si="4"/>
        <v>2.0546651268631904E-2</v>
      </c>
      <c r="C47" s="7">
        <f t="shared" si="6"/>
        <v>2.2669196103135437E-2</v>
      </c>
      <c r="D47" s="7">
        <f t="shared" si="8"/>
        <v>10.330368714360635</v>
      </c>
      <c r="E47" s="4">
        <f t="shared" si="7"/>
        <v>2014.421899300324</v>
      </c>
      <c r="H47" s="3"/>
    </row>
    <row r="48" spans="1:8" x14ac:dyDescent="0.25">
      <c r="A48">
        <f t="shared" si="5"/>
        <v>20000</v>
      </c>
      <c r="B48" s="7">
        <f t="shared" si="4"/>
        <v>1.9306749035816046E-2</v>
      </c>
      <c r="C48" s="7">
        <f t="shared" si="6"/>
        <v>2.1441692892647735E-2</v>
      </c>
      <c r="D48" s="7">
        <f t="shared" si="8"/>
        <v>11.058018379330171</v>
      </c>
      <c r="E48" s="4">
        <f t="shared" si="7"/>
        <v>2211.6036758660343</v>
      </c>
      <c r="H48" s="3"/>
    </row>
    <row r="49" spans="1:8" x14ac:dyDescent="0.25">
      <c r="A49">
        <f t="shared" si="5"/>
        <v>20500</v>
      </c>
      <c r="B49" s="7">
        <f t="shared" si="4"/>
        <v>1.8141669581994303E-2</v>
      </c>
      <c r="C49" s="7">
        <f t="shared" si="6"/>
        <v>2.028826423336421E-2</v>
      </c>
      <c r="D49" s="7">
        <f t="shared" si="8"/>
        <v>11.832398565457357</v>
      </c>
      <c r="E49" s="4">
        <f t="shared" si="7"/>
        <v>2425.6417059187584</v>
      </c>
      <c r="H49" s="3"/>
    </row>
    <row r="50" spans="1:8" x14ac:dyDescent="0.25">
      <c r="H50" s="3"/>
    </row>
    <row r="51" spans="1:8" x14ac:dyDescent="0.25">
      <c r="A51" t="s">
        <v>7</v>
      </c>
      <c r="B51" s="1">
        <f>E51/D51</f>
        <v>1000000</v>
      </c>
      <c r="D51">
        <f>0.01</f>
        <v>0.01</v>
      </c>
      <c r="E51">
        <v>10000</v>
      </c>
      <c r="H51" s="3"/>
    </row>
    <row r="52" spans="1:8" x14ac:dyDescent="0.25">
      <c r="A52" t="s">
        <v>8</v>
      </c>
      <c r="B52" s="6">
        <f>B51/B54</f>
        <v>11.574074074074074</v>
      </c>
      <c r="D52">
        <f>E51/D51</f>
        <v>1000000</v>
      </c>
      <c r="E52">
        <f>(100^2)</f>
        <v>10000</v>
      </c>
      <c r="H52" s="3"/>
    </row>
    <row r="53" spans="1:8" x14ac:dyDescent="0.25">
      <c r="A53" t="s">
        <v>10</v>
      </c>
      <c r="B53" s="6">
        <f>B51/3600</f>
        <v>277.77777777777777</v>
      </c>
      <c r="H53" s="4"/>
    </row>
    <row r="54" spans="1:8" x14ac:dyDescent="0.25">
      <c r="A54" t="s">
        <v>9</v>
      </c>
      <c r="B54">
        <f>60*60*24</f>
        <v>86400</v>
      </c>
      <c r="H54" s="3"/>
    </row>
    <row r="55" spans="1:8" x14ac:dyDescent="0.25">
      <c r="B55" s="7"/>
      <c r="C55" s="7"/>
      <c r="H55" s="3"/>
    </row>
    <row r="56" spans="1:8" x14ac:dyDescent="0.25">
      <c r="B56" s="7"/>
      <c r="C56" s="7"/>
      <c r="D56" s="7"/>
      <c r="E56" s="4"/>
      <c r="F56" s="7"/>
      <c r="H56" s="3"/>
    </row>
    <row r="57" spans="1:8" x14ac:dyDescent="0.25">
      <c r="B57" s="7"/>
      <c r="C57" s="7"/>
      <c r="D57" s="7"/>
      <c r="E57" s="4"/>
      <c r="F57" s="7"/>
      <c r="H57" s="3"/>
    </row>
    <row r="58" spans="1:8" x14ac:dyDescent="0.25">
      <c r="B58" s="7"/>
      <c r="C58" s="7"/>
      <c r="D58" s="7"/>
      <c r="E58" s="4"/>
      <c r="F58" s="7"/>
      <c r="H58" s="3"/>
    </row>
    <row r="59" spans="1:8" x14ac:dyDescent="0.25">
      <c r="B59" s="7"/>
      <c r="C59" s="7"/>
      <c r="D59" s="7"/>
      <c r="E59" s="4"/>
      <c r="F59" s="7"/>
      <c r="H59" s="3"/>
    </row>
    <row r="60" spans="1:8" x14ac:dyDescent="0.25">
      <c r="B60" s="7"/>
      <c r="C60" s="7"/>
      <c r="D60" s="7"/>
      <c r="E60" s="4"/>
      <c r="F60" s="7"/>
      <c r="H60" s="3"/>
    </row>
    <row r="61" spans="1:8" x14ac:dyDescent="0.25">
      <c r="B61" s="7"/>
      <c r="C61" s="7"/>
      <c r="D61" s="7"/>
      <c r="E61" s="4"/>
      <c r="F61" s="7"/>
      <c r="H61" s="3"/>
    </row>
    <row r="62" spans="1:8" x14ac:dyDescent="0.25">
      <c r="B62" s="7"/>
      <c r="C62" s="7"/>
      <c r="D62" s="7"/>
      <c r="E62" s="4"/>
      <c r="F62" s="7"/>
      <c r="H62" s="3"/>
    </row>
    <row r="63" spans="1:8" x14ac:dyDescent="0.25">
      <c r="B63" s="7"/>
      <c r="C63" s="7"/>
      <c r="D63" s="7"/>
      <c r="E63" s="4"/>
      <c r="F63" s="7"/>
      <c r="H63" s="3"/>
    </row>
    <row r="64" spans="1:8" x14ac:dyDescent="0.25">
      <c r="B64" s="7"/>
      <c r="C64" s="7"/>
      <c r="D64" s="7"/>
      <c r="E64" s="4"/>
      <c r="F64" s="7"/>
      <c r="H64" s="3"/>
    </row>
    <row r="65" spans="2:8" x14ac:dyDescent="0.25">
      <c r="B65" s="7"/>
      <c r="C65" s="7"/>
      <c r="D65" s="7"/>
      <c r="E65" s="4"/>
      <c r="F65" s="7"/>
      <c r="H65" s="3"/>
    </row>
    <row r="66" spans="2:8" x14ac:dyDescent="0.25">
      <c r="B66" s="7"/>
      <c r="C66" s="7"/>
      <c r="D66" s="7"/>
      <c r="E66" s="4"/>
      <c r="F66" s="7"/>
      <c r="H66" s="3"/>
    </row>
    <row r="67" spans="2:8" x14ac:dyDescent="0.25">
      <c r="B67" s="7"/>
      <c r="C67" s="7"/>
      <c r="D67" s="7"/>
      <c r="E67" s="4"/>
      <c r="F67" s="7"/>
      <c r="H67" s="3"/>
    </row>
    <row r="68" spans="2:8" x14ac:dyDescent="0.25">
      <c r="B68" s="7"/>
      <c r="C68" s="7"/>
      <c r="D68" s="7"/>
      <c r="E68" s="4"/>
      <c r="F68" s="7"/>
      <c r="H68" s="3"/>
    </row>
    <row r="69" spans="2:8" x14ac:dyDescent="0.25">
      <c r="B69" s="7"/>
      <c r="C69" s="7"/>
      <c r="D69" s="7"/>
      <c r="E69" s="4"/>
      <c r="F69" s="7"/>
      <c r="H69" s="3"/>
    </row>
    <row r="70" spans="2:8" x14ac:dyDescent="0.25">
      <c r="B70" s="7"/>
      <c r="C70" s="7"/>
      <c r="D70" s="7"/>
      <c r="E70" s="4"/>
      <c r="F70" s="7"/>
      <c r="H70" s="3"/>
    </row>
    <row r="71" spans="2:8" x14ac:dyDescent="0.25">
      <c r="B71" s="7"/>
      <c r="C71" s="7"/>
      <c r="D71" s="7"/>
      <c r="E71" s="4"/>
      <c r="F71" s="7"/>
      <c r="H71" s="3"/>
    </row>
    <row r="72" spans="2:8" x14ac:dyDescent="0.25">
      <c r="B72" s="7"/>
      <c r="C72" s="7"/>
      <c r="D72" s="7"/>
      <c r="E72" s="4"/>
      <c r="F72" s="7"/>
      <c r="H72" s="3"/>
    </row>
    <row r="73" spans="2:8" x14ac:dyDescent="0.25">
      <c r="B73" s="7"/>
      <c r="C73" s="7"/>
      <c r="D73" s="7"/>
      <c r="E73" s="4"/>
      <c r="F73" s="7"/>
      <c r="H73" s="3"/>
    </row>
    <row r="74" spans="2:8" x14ac:dyDescent="0.25">
      <c r="B74" s="7"/>
      <c r="C74" s="7"/>
      <c r="D74" s="7"/>
      <c r="E74" s="4"/>
      <c r="F74" s="7"/>
      <c r="H74" s="3"/>
    </row>
    <row r="75" spans="2:8" x14ac:dyDescent="0.25">
      <c r="B75" s="7"/>
      <c r="C75" s="7"/>
      <c r="D75" s="7"/>
      <c r="E75" s="4"/>
      <c r="F75" s="7"/>
    </row>
    <row r="76" spans="2:8" x14ac:dyDescent="0.25">
      <c r="B76" s="7"/>
      <c r="C76" s="7"/>
      <c r="D76" s="7"/>
      <c r="E76" s="4"/>
      <c r="F76" s="7"/>
    </row>
    <row r="77" spans="2:8" x14ac:dyDescent="0.25">
      <c r="B77" s="7"/>
      <c r="C77" s="7"/>
      <c r="D77" s="7"/>
      <c r="E77" s="4"/>
      <c r="F77" s="7"/>
    </row>
    <row r="78" spans="2:8" x14ac:dyDescent="0.25">
      <c r="B78" s="7"/>
      <c r="C78" s="7"/>
      <c r="D78" s="7"/>
      <c r="E78" s="4"/>
      <c r="F78" s="7"/>
    </row>
    <row r="79" spans="2:8" x14ac:dyDescent="0.25">
      <c r="B79" s="7"/>
      <c r="C79" s="7"/>
      <c r="D79" s="7"/>
      <c r="E79" s="4"/>
      <c r="F79" s="7"/>
    </row>
    <row r="80" spans="2:8" x14ac:dyDescent="0.25">
      <c r="B80" s="7"/>
      <c r="C80" s="7"/>
      <c r="D80" s="7"/>
      <c r="E80" s="4"/>
      <c r="F80" s="7"/>
    </row>
    <row r="81" spans="2:6" x14ac:dyDescent="0.25">
      <c r="B81" s="7"/>
      <c r="C81" s="7"/>
      <c r="D81" s="7"/>
      <c r="E81" s="4"/>
      <c r="F81" s="7"/>
    </row>
    <row r="82" spans="2:6" x14ac:dyDescent="0.25">
      <c r="B82" s="7"/>
      <c r="C82" s="7"/>
      <c r="D82" s="7"/>
      <c r="E82" s="4"/>
      <c r="F82" s="7"/>
    </row>
    <row r="83" spans="2:6" x14ac:dyDescent="0.25">
      <c r="B83" s="7"/>
      <c r="C83" s="7"/>
      <c r="D83" s="7"/>
      <c r="E83" s="4"/>
      <c r="F83" s="7"/>
    </row>
    <row r="84" spans="2:6" x14ac:dyDescent="0.25">
      <c r="B84" s="7"/>
      <c r="C84" s="7"/>
      <c r="D84" s="7"/>
      <c r="E84" s="4"/>
      <c r="F84" s="7"/>
    </row>
    <row r="85" spans="2:6" x14ac:dyDescent="0.25">
      <c r="B85" s="7"/>
      <c r="C85" s="7"/>
      <c r="D85" s="7"/>
      <c r="E85" s="4"/>
      <c r="F85" s="7"/>
    </row>
    <row r="86" spans="2:6" x14ac:dyDescent="0.25">
      <c r="B86" s="7"/>
      <c r="C86" s="7"/>
      <c r="D86" s="7"/>
      <c r="E86" s="4"/>
      <c r="F86" s="7"/>
    </row>
    <row r="87" spans="2:6" x14ac:dyDescent="0.25">
      <c r="B87" s="7"/>
      <c r="C87" s="7"/>
      <c r="D87" s="7"/>
      <c r="E87" s="4"/>
      <c r="F87" s="7"/>
    </row>
    <row r="88" spans="2:6" x14ac:dyDescent="0.25">
      <c r="B88" s="7"/>
      <c r="C88" s="7"/>
      <c r="D88" s="7"/>
      <c r="E88" s="4"/>
      <c r="F88" s="7"/>
    </row>
    <row r="89" spans="2:6" x14ac:dyDescent="0.25">
      <c r="B89" s="7"/>
      <c r="C89" s="7"/>
      <c r="D89" s="7"/>
      <c r="E89" s="4"/>
      <c r="F89" s="7"/>
    </row>
    <row r="90" spans="2:6" x14ac:dyDescent="0.25">
      <c r="B90" s="7"/>
      <c r="C90" s="7"/>
      <c r="D90" s="7"/>
      <c r="E90" s="4"/>
      <c r="F90" s="7"/>
    </row>
    <row r="91" spans="2:6" x14ac:dyDescent="0.25">
      <c r="B91" s="7"/>
      <c r="C91" s="7"/>
      <c r="D91" s="7"/>
      <c r="E91" s="4"/>
      <c r="F91" s="7"/>
    </row>
    <row r="92" spans="2:6" x14ac:dyDescent="0.25">
      <c r="B92" s="7"/>
      <c r="C92" s="7"/>
      <c r="D92" s="7"/>
      <c r="E92" s="4"/>
      <c r="F92" s="7"/>
    </row>
    <row r="93" spans="2:6" x14ac:dyDescent="0.25">
      <c r="B93" s="7"/>
      <c r="C93" s="7"/>
      <c r="D93" s="7"/>
      <c r="E93" s="4"/>
      <c r="F93" s="7"/>
    </row>
    <row r="94" spans="2:6" x14ac:dyDescent="0.25">
      <c r="B94" s="7"/>
      <c r="C94" s="7"/>
      <c r="D94" s="7"/>
      <c r="E94" s="4"/>
      <c r="F94" s="7"/>
    </row>
    <row r="95" spans="2:6" x14ac:dyDescent="0.25">
      <c r="B95" s="7"/>
      <c r="C95" s="7"/>
      <c r="D95" s="7"/>
      <c r="E95" s="4"/>
      <c r="F95" s="7"/>
    </row>
    <row r="96" spans="2:6" x14ac:dyDescent="0.25">
      <c r="B96" s="7"/>
      <c r="C96" s="7"/>
      <c r="D96" s="7"/>
      <c r="E96" s="4"/>
      <c r="F96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/>
  </sheetViews>
  <sheetFormatPr defaultRowHeight="15" x14ac:dyDescent="0.25"/>
  <cols>
    <col min="4" max="4" width="15.140625" customWidth="1"/>
    <col min="5" max="5" width="16" customWidth="1"/>
  </cols>
  <sheetData>
    <row r="1" spans="1:5" x14ac:dyDescent="0.25">
      <c r="B1" t="s">
        <v>66</v>
      </c>
      <c r="D1" t="s">
        <v>67</v>
      </c>
      <c r="E1" t="s">
        <v>68</v>
      </c>
    </row>
    <row r="2" spans="1:5" x14ac:dyDescent="0.25">
      <c r="A2">
        <f t="shared" ref="A2:A7" si="0">A3+1</f>
        <v>6</v>
      </c>
      <c r="B2">
        <f>2*(25+ A2)/1000</f>
        <v>6.2E-2</v>
      </c>
      <c r="C2">
        <f>(1-B2)</f>
        <v>0.93799999999999994</v>
      </c>
      <c r="D2">
        <f>'Calcoli per C-14'!$A$1*B2</f>
        <v>498.04599999999999</v>
      </c>
      <c r="E2" s="3">
        <f>'Calcoli per C-14'!$A$1*LN(1/(1-B2))</f>
        <v>514.1548156965041</v>
      </c>
    </row>
    <row r="3" spans="1:5" x14ac:dyDescent="0.25">
      <c r="A3">
        <f t="shared" si="0"/>
        <v>5</v>
      </c>
      <c r="B3">
        <f t="shared" ref="B3:B66" si="1">2*(25+ A3)/1000</f>
        <v>0.06</v>
      </c>
      <c r="C3">
        <f t="shared" ref="C3:C66" si="2">(1-B3)</f>
        <v>0.94</v>
      </c>
      <c r="D3">
        <f>'Calcoli per C-14'!$A$1*B3</f>
        <v>481.97999999999996</v>
      </c>
      <c r="E3" s="3">
        <f>'Calcoli per C-14'!$A$1*LN(1/(1-B3))</f>
        <v>497.04511806739652</v>
      </c>
    </row>
    <row r="4" spans="1:5" x14ac:dyDescent="0.25">
      <c r="A4">
        <f t="shared" si="0"/>
        <v>4</v>
      </c>
      <c r="B4">
        <f t="shared" si="1"/>
        <v>5.8000000000000003E-2</v>
      </c>
      <c r="C4">
        <f t="shared" si="2"/>
        <v>0.94199999999999995</v>
      </c>
      <c r="D4">
        <f>'Calcoli per C-14'!$A$1*B4</f>
        <v>465.91400000000004</v>
      </c>
      <c r="E4" s="3">
        <f>'Calcoli per C-14'!$A$1*LN(1/(1-B4))</f>
        <v>479.97178539158239</v>
      </c>
    </row>
    <row r="5" spans="1:5" x14ac:dyDescent="0.25">
      <c r="A5">
        <f t="shared" si="0"/>
        <v>3</v>
      </c>
      <c r="B5">
        <f t="shared" si="1"/>
        <v>5.6000000000000001E-2</v>
      </c>
      <c r="C5">
        <f t="shared" si="2"/>
        <v>0.94399999999999995</v>
      </c>
      <c r="D5">
        <f>'Calcoli per C-14'!$A$1*B5</f>
        <v>449.84800000000001</v>
      </c>
      <c r="E5" s="3">
        <f>'Calcoli per C-14'!$A$1*LN(1/(1-B5))</f>
        <v>462.9346634167004</v>
      </c>
    </row>
    <row r="6" spans="1:5" x14ac:dyDescent="0.25">
      <c r="A6">
        <f t="shared" si="0"/>
        <v>2</v>
      </c>
      <c r="B6">
        <f t="shared" si="1"/>
        <v>5.3999999999999999E-2</v>
      </c>
      <c r="C6">
        <f t="shared" si="2"/>
        <v>0.94599999999999995</v>
      </c>
      <c r="D6">
        <f>'Calcoli per C-14'!$A$1*B6</f>
        <v>433.78199999999998</v>
      </c>
      <c r="E6" s="3">
        <f>'Calcoli per C-14'!$A$1*LN(1/(1-B6))</f>
        <v>445.93359886976862</v>
      </c>
    </row>
    <row r="7" spans="1:5" x14ac:dyDescent="0.25">
      <c r="A7">
        <f t="shared" si="0"/>
        <v>1</v>
      </c>
      <c r="B7">
        <f t="shared" si="1"/>
        <v>5.1999999999999998E-2</v>
      </c>
      <c r="C7">
        <f t="shared" si="2"/>
        <v>0.94799999999999995</v>
      </c>
      <c r="D7">
        <f>'Calcoli per C-14'!$A$1*B7</f>
        <v>417.71600000000001</v>
      </c>
      <c r="E7" s="3">
        <f>'Calcoli per C-14'!$A$1*LN(1/(1-B7))</f>
        <v>428.9684394489168</v>
      </c>
    </row>
    <row r="8" spans="1:5" x14ac:dyDescent="0.25">
      <c r="A8">
        <v>0</v>
      </c>
      <c r="B8">
        <f t="shared" si="1"/>
        <v>0.05</v>
      </c>
      <c r="C8">
        <f t="shared" si="2"/>
        <v>0.95</v>
      </c>
      <c r="D8">
        <f>'Calcoli per C-14'!$A$1*B8</f>
        <v>401.65000000000003</v>
      </c>
      <c r="E8" s="3">
        <f>'Calcoli per C-14'!$A$1*LN(1/(1-B8))</f>
        <v>412.03903381519302</v>
      </c>
    </row>
    <row r="9" spans="1:5" x14ac:dyDescent="0.25">
      <c r="A9">
        <f>A8-0.5</f>
        <v>-0.5</v>
      </c>
      <c r="B9">
        <f t="shared" si="1"/>
        <v>4.9000000000000002E-2</v>
      </c>
      <c r="C9">
        <f t="shared" si="2"/>
        <v>0.95099999999999996</v>
      </c>
      <c r="D9">
        <f>'Calcoli per C-14'!$A$1*B9</f>
        <v>393.61700000000002</v>
      </c>
      <c r="E9" s="3">
        <f>'Calcoli per C-14'!$A$1*LN(1/(1-B9))</f>
        <v>403.5876916363876</v>
      </c>
    </row>
    <row r="10" spans="1:5" x14ac:dyDescent="0.25">
      <c r="A10">
        <f t="shared" ref="A10:A71" si="3">A9-0.5</f>
        <v>-1</v>
      </c>
      <c r="B10">
        <f t="shared" si="1"/>
        <v>4.8000000000000001E-2</v>
      </c>
      <c r="C10">
        <f t="shared" si="2"/>
        <v>0.95199999999999996</v>
      </c>
      <c r="D10">
        <f>'Calcoli per C-14'!$A$1*B10</f>
        <v>385.584</v>
      </c>
      <c r="E10" s="3">
        <f>'Calcoli per C-14'!$A$1*LN(1/(1-B10))</f>
        <v>395.14523158446974</v>
      </c>
    </row>
    <row r="11" spans="1:5" x14ac:dyDescent="0.25">
      <c r="A11">
        <f t="shared" si="3"/>
        <v>-1.5</v>
      </c>
      <c r="B11">
        <f t="shared" si="1"/>
        <v>4.7E-2</v>
      </c>
      <c r="C11">
        <f t="shared" si="2"/>
        <v>0.95299999999999996</v>
      </c>
      <c r="D11">
        <f>'Calcoli per C-14'!$A$1*B11</f>
        <v>377.55099999999999</v>
      </c>
      <c r="E11" s="3">
        <f>'Calcoli per C-14'!$A$1*LN(1/(1-B11))</f>
        <v>386.71163500930209</v>
      </c>
    </row>
    <row r="12" spans="1:5" x14ac:dyDescent="0.25">
      <c r="A12">
        <f t="shared" si="3"/>
        <v>-2</v>
      </c>
      <c r="B12">
        <f t="shared" si="1"/>
        <v>4.5999999999999999E-2</v>
      </c>
      <c r="C12">
        <f t="shared" si="2"/>
        <v>0.95399999999999996</v>
      </c>
      <c r="D12">
        <f>'Calcoli per C-14'!$A$1*B12</f>
        <v>369.51799999999997</v>
      </c>
      <c r="E12" s="3">
        <f>'Calcoli per C-14'!$A$1*LN(1/(1-B12))</f>
        <v>378.2868833194218</v>
      </c>
    </row>
    <row r="13" spans="1:5" x14ac:dyDescent="0.25">
      <c r="A13">
        <f t="shared" si="3"/>
        <v>-2.5</v>
      </c>
      <c r="B13">
        <f t="shared" si="1"/>
        <v>4.4999999999999998E-2</v>
      </c>
      <c r="C13">
        <f t="shared" si="2"/>
        <v>0.95499999999999996</v>
      </c>
      <c r="D13">
        <f>'Calcoli per C-14'!$A$1*B13</f>
        <v>361.48500000000001</v>
      </c>
      <c r="E13" s="3">
        <f>'Calcoli per C-14'!$A$1*LN(1/(1-B13))</f>
        <v>369.87095798180081</v>
      </c>
    </row>
    <row r="14" spans="1:5" x14ac:dyDescent="0.25">
      <c r="A14">
        <f t="shared" si="3"/>
        <v>-3</v>
      </c>
      <c r="B14">
        <f t="shared" si="1"/>
        <v>4.3999999999999997E-2</v>
      </c>
      <c r="C14">
        <f t="shared" si="2"/>
        <v>0.95599999999999996</v>
      </c>
      <c r="D14">
        <f>'Calcoli per C-14'!$A$1*B14</f>
        <v>353.452</v>
      </c>
      <c r="E14" s="3">
        <f>'Calcoli per C-14'!$A$1*LN(1/(1-B14))</f>
        <v>361.46384052160005</v>
      </c>
    </row>
    <row r="15" spans="1:5" x14ac:dyDescent="0.25">
      <c r="A15">
        <f t="shared" si="3"/>
        <v>-3.5</v>
      </c>
      <c r="B15">
        <f t="shared" si="1"/>
        <v>4.2999999999999997E-2</v>
      </c>
      <c r="C15">
        <f t="shared" si="2"/>
        <v>0.95699999999999996</v>
      </c>
      <c r="D15">
        <f>'Calcoli per C-14'!$A$1*B15</f>
        <v>345.41899999999998</v>
      </c>
      <c r="E15" s="3">
        <f>'Calcoli per C-14'!$A$1*LN(1/(1-B15))</f>
        <v>353.0655125219252</v>
      </c>
    </row>
    <row r="16" spans="1:5" x14ac:dyDescent="0.25">
      <c r="A16">
        <f t="shared" si="3"/>
        <v>-4</v>
      </c>
      <c r="B16">
        <f t="shared" si="1"/>
        <v>4.2000000000000003E-2</v>
      </c>
      <c r="C16">
        <f t="shared" si="2"/>
        <v>0.95799999999999996</v>
      </c>
      <c r="D16">
        <f>'Calcoli per C-14'!$A$1*B16</f>
        <v>337.38600000000002</v>
      </c>
      <c r="E16" s="3">
        <f>'Calcoli per C-14'!$A$1*LN(1/(1-B16))</f>
        <v>344.67595562358491</v>
      </c>
    </row>
    <row r="17" spans="1:5" x14ac:dyDescent="0.25">
      <c r="A17">
        <f t="shared" si="3"/>
        <v>-4.5</v>
      </c>
      <c r="B17">
        <f t="shared" si="1"/>
        <v>4.1000000000000002E-2</v>
      </c>
      <c r="C17">
        <f t="shared" si="2"/>
        <v>0.95899999999999996</v>
      </c>
      <c r="D17">
        <f>'Calcoli per C-14'!$A$1*B17</f>
        <v>329.35300000000001</v>
      </c>
      <c r="E17" s="3">
        <f>'Calcoli per C-14'!$A$1*LN(1/(1-B17))</f>
        <v>336.29515152484822</v>
      </c>
    </row>
    <row r="18" spans="1:5" x14ac:dyDescent="0.25">
      <c r="A18">
        <f t="shared" si="3"/>
        <v>-5</v>
      </c>
      <c r="B18">
        <f t="shared" si="1"/>
        <v>0.04</v>
      </c>
      <c r="C18">
        <f t="shared" si="2"/>
        <v>0.96</v>
      </c>
      <c r="D18">
        <f>'Calcoli per C-14'!$A$1*B18</f>
        <v>321.32</v>
      </c>
      <c r="E18" s="3">
        <f>'Calcoli per C-14'!$A$1*LN(1/(1-B18))</f>
        <v>327.92308198121003</v>
      </c>
    </row>
    <row r="19" spans="1:5" x14ac:dyDescent="0.25">
      <c r="A19">
        <f t="shared" si="3"/>
        <v>-5.5</v>
      </c>
      <c r="B19">
        <f t="shared" si="1"/>
        <v>3.9E-2</v>
      </c>
      <c r="C19">
        <f t="shared" si="2"/>
        <v>0.96099999999999997</v>
      </c>
      <c r="D19">
        <f>'Calcoli per C-14'!$A$1*B19</f>
        <v>313.28699999999998</v>
      </c>
      <c r="E19" s="3">
        <f>'Calcoli per C-14'!$A$1*LN(1/(1-B19))</f>
        <v>319.55972880514821</v>
      </c>
    </row>
    <row r="20" spans="1:5" x14ac:dyDescent="0.25">
      <c r="A20">
        <f t="shared" si="3"/>
        <v>-6</v>
      </c>
      <c r="B20">
        <f t="shared" si="1"/>
        <v>3.7999999999999999E-2</v>
      </c>
      <c r="C20">
        <f t="shared" si="2"/>
        <v>0.96199999999999997</v>
      </c>
      <c r="D20">
        <f>'Calcoli per C-14'!$A$1*B20</f>
        <v>305.25400000000002</v>
      </c>
      <c r="E20" s="3">
        <f>'Calcoli per C-14'!$A$1*LN(1/(1-B20))</f>
        <v>311.20507386588713</v>
      </c>
    </row>
    <row r="21" spans="1:5" x14ac:dyDescent="0.25">
      <c r="A21">
        <f t="shared" si="3"/>
        <v>-6.5</v>
      </c>
      <c r="B21">
        <f t="shared" si="1"/>
        <v>3.6999999999999998E-2</v>
      </c>
      <c r="C21">
        <f t="shared" si="2"/>
        <v>0.96299999999999997</v>
      </c>
      <c r="D21">
        <f>'Calcoli per C-14'!$A$1*B21</f>
        <v>297.221</v>
      </c>
      <c r="E21" s="3">
        <f>'Calcoli per C-14'!$A$1*LN(1/(1-B21))</f>
        <v>302.85909908916409</v>
      </c>
    </row>
    <row r="22" spans="1:5" x14ac:dyDescent="0.25">
      <c r="A22">
        <f t="shared" si="3"/>
        <v>-7</v>
      </c>
      <c r="B22">
        <f t="shared" si="1"/>
        <v>3.5999999999999997E-2</v>
      </c>
      <c r="C22">
        <f t="shared" si="2"/>
        <v>0.96399999999999997</v>
      </c>
      <c r="D22">
        <f>'Calcoli per C-14'!$A$1*B22</f>
        <v>289.18799999999999</v>
      </c>
      <c r="E22" s="3">
        <f>'Calcoli per C-14'!$A$1*LN(1/(1-B22))</f>
        <v>294.52178645699473</v>
      </c>
    </row>
    <row r="23" spans="1:5" x14ac:dyDescent="0.25">
      <c r="A23">
        <f t="shared" si="3"/>
        <v>-7.5</v>
      </c>
      <c r="B23">
        <f t="shared" si="1"/>
        <v>3.5000000000000003E-2</v>
      </c>
      <c r="C23">
        <f t="shared" si="2"/>
        <v>0.96499999999999997</v>
      </c>
      <c r="D23">
        <f>'Calcoli per C-14'!$A$1*B23</f>
        <v>281.15500000000003</v>
      </c>
      <c r="E23" s="3">
        <f>'Calcoli per C-14'!$A$1*LN(1/(1-B23))</f>
        <v>286.19311800743401</v>
      </c>
    </row>
    <row r="24" spans="1:5" x14ac:dyDescent="0.25">
      <c r="A24">
        <f t="shared" si="3"/>
        <v>-8</v>
      </c>
      <c r="B24">
        <f t="shared" si="1"/>
        <v>3.4000000000000002E-2</v>
      </c>
      <c r="C24">
        <f t="shared" si="2"/>
        <v>0.96599999999999997</v>
      </c>
      <c r="D24">
        <f>'Calcoli per C-14'!$A$1*B24</f>
        <v>273.12200000000001</v>
      </c>
      <c r="E24" s="3">
        <f>'Calcoli per C-14'!$A$1*LN(1/(1-B24))</f>
        <v>277.87307583435012</v>
      </c>
    </row>
    <row r="25" spans="1:5" x14ac:dyDescent="0.25">
      <c r="A25">
        <f t="shared" si="3"/>
        <v>-8.5</v>
      </c>
      <c r="B25">
        <f t="shared" si="1"/>
        <v>3.3000000000000002E-2</v>
      </c>
      <c r="C25">
        <f t="shared" si="2"/>
        <v>0.96699999999999997</v>
      </c>
      <c r="D25">
        <f>'Calcoli per C-14'!$A$1*B25</f>
        <v>265.089</v>
      </c>
      <c r="E25" s="3">
        <f>'Calcoli per C-14'!$A$1*LN(1/(1-B25))</f>
        <v>269.56164208719395</v>
      </c>
    </row>
    <row r="26" spans="1:5" x14ac:dyDescent="0.25">
      <c r="A26">
        <f t="shared" si="3"/>
        <v>-9</v>
      </c>
      <c r="B26">
        <f t="shared" si="1"/>
        <v>3.2000000000000001E-2</v>
      </c>
      <c r="C26">
        <f t="shared" si="2"/>
        <v>0.96799999999999997</v>
      </c>
      <c r="D26">
        <f>'Calcoli per C-14'!$A$1*B26</f>
        <v>257.05599999999998</v>
      </c>
      <c r="E26" s="3">
        <f>'Calcoli per C-14'!$A$1*LN(1/(1-B26))</f>
        <v>261.25879897076464</v>
      </c>
    </row>
    <row r="27" spans="1:5" x14ac:dyDescent="0.25">
      <c r="A27">
        <f t="shared" si="3"/>
        <v>-9.5</v>
      </c>
      <c r="B27">
        <f t="shared" si="1"/>
        <v>3.1E-2</v>
      </c>
      <c r="C27">
        <f t="shared" si="2"/>
        <v>0.96899999999999997</v>
      </c>
      <c r="D27">
        <f>'Calcoli per C-14'!$A$1*B27</f>
        <v>249.023</v>
      </c>
      <c r="E27" s="3">
        <f>'Calcoli per C-14'!$A$1*LN(1/(1-B27))</f>
        <v>252.96452874498235</v>
      </c>
    </row>
    <row r="28" spans="1:5" x14ac:dyDescent="0.25">
      <c r="A28">
        <f t="shared" si="3"/>
        <v>-10</v>
      </c>
      <c r="B28">
        <f t="shared" si="1"/>
        <v>0.03</v>
      </c>
      <c r="C28">
        <f t="shared" si="2"/>
        <v>0.97</v>
      </c>
      <c r="D28">
        <f>'Calcoli per C-14'!$A$1*B28</f>
        <v>240.98999999999998</v>
      </c>
      <c r="E28" s="3">
        <f>'Calcoli per C-14'!$A$1*LN(1/(1-B28))</f>
        <v>244.67881372466462</v>
      </c>
    </row>
    <row r="29" spans="1:5" x14ac:dyDescent="0.25">
      <c r="A29">
        <f t="shared" si="3"/>
        <v>-10.5</v>
      </c>
      <c r="B29">
        <f t="shared" si="1"/>
        <v>2.9000000000000001E-2</v>
      </c>
      <c r="C29">
        <f t="shared" si="2"/>
        <v>0.97099999999999997</v>
      </c>
      <c r="D29">
        <f>'Calcoli per C-14'!$A$1*B29</f>
        <v>232.95700000000002</v>
      </c>
      <c r="E29" s="3">
        <f>'Calcoli per C-14'!$A$1*LN(1/(1-B29))</f>
        <v>236.40163627929434</v>
      </c>
    </row>
    <row r="30" spans="1:5" x14ac:dyDescent="0.25">
      <c r="A30">
        <f t="shared" si="3"/>
        <v>-11</v>
      </c>
      <c r="B30">
        <f t="shared" si="1"/>
        <v>2.8000000000000001E-2</v>
      </c>
      <c r="C30">
        <f t="shared" si="2"/>
        <v>0.97199999999999998</v>
      </c>
      <c r="D30">
        <f>'Calcoli per C-14'!$A$1*B30</f>
        <v>224.92400000000001</v>
      </c>
      <c r="E30" s="3">
        <f>'Calcoli per C-14'!$A$1*LN(1/(1-B30))</f>
        <v>228.13297883279969</v>
      </c>
    </row>
    <row r="31" spans="1:5" x14ac:dyDescent="0.25">
      <c r="A31">
        <f t="shared" si="3"/>
        <v>-11.5</v>
      </c>
      <c r="B31">
        <f t="shared" si="1"/>
        <v>2.7E-2</v>
      </c>
      <c r="C31">
        <f t="shared" si="2"/>
        <v>0.97299999999999998</v>
      </c>
      <c r="D31">
        <f>'Calcoli per C-14'!$A$1*B31</f>
        <v>216.89099999999999</v>
      </c>
      <c r="E31" s="3">
        <f>'Calcoli per C-14'!$A$1*LN(1/(1-B31))</f>
        <v>219.87282386332816</v>
      </c>
    </row>
    <row r="32" spans="1:5" x14ac:dyDescent="0.25">
      <c r="A32">
        <f t="shared" si="3"/>
        <v>-12</v>
      </c>
      <c r="B32">
        <f t="shared" si="1"/>
        <v>2.5999999999999999E-2</v>
      </c>
      <c r="C32">
        <f t="shared" si="2"/>
        <v>0.97399999999999998</v>
      </c>
      <c r="D32">
        <f>'Calcoli per C-14'!$A$1*B32</f>
        <v>208.858</v>
      </c>
      <c r="E32" s="3">
        <f>'Calcoli per C-14'!$A$1*LN(1/(1-B32))</f>
        <v>211.62115390302341</v>
      </c>
    </row>
    <row r="33" spans="1:5" x14ac:dyDescent="0.25">
      <c r="A33">
        <f t="shared" si="3"/>
        <v>-12.5</v>
      </c>
      <c r="B33">
        <f t="shared" si="1"/>
        <v>2.5000000000000001E-2</v>
      </c>
      <c r="C33">
        <f t="shared" si="2"/>
        <v>0.97499999999999998</v>
      </c>
      <c r="D33">
        <f>'Calcoli per C-14'!$A$1*B33</f>
        <v>200.82500000000002</v>
      </c>
      <c r="E33" s="3">
        <f>'Calcoli per C-14'!$A$1*LN(1/(1-B33))</f>
        <v>203.37795153780158</v>
      </c>
    </row>
    <row r="34" spans="1:5" x14ac:dyDescent="0.25">
      <c r="A34">
        <f t="shared" si="3"/>
        <v>-13</v>
      </c>
      <c r="B34">
        <f t="shared" si="1"/>
        <v>2.4E-2</v>
      </c>
      <c r="C34">
        <f t="shared" si="2"/>
        <v>0.97599999999999998</v>
      </c>
      <c r="D34">
        <f>'Calcoli per C-14'!$A$1*B34</f>
        <v>192.792</v>
      </c>
      <c r="E34" s="3">
        <f>'Calcoli per C-14'!$A$1*LN(1/(1-B34))</f>
        <v>195.14319940713432</v>
      </c>
    </row>
    <row r="35" spans="1:5" x14ac:dyDescent="0.25">
      <c r="A35">
        <f t="shared" si="3"/>
        <v>-13.5</v>
      </c>
      <c r="B35">
        <f t="shared" si="1"/>
        <v>2.3E-2</v>
      </c>
      <c r="C35">
        <f t="shared" si="2"/>
        <v>0.97699999999999998</v>
      </c>
      <c r="D35">
        <f>'Calcoli per C-14'!$A$1*B35</f>
        <v>184.75899999999999</v>
      </c>
      <c r="E35" s="3">
        <f>'Calcoli per C-14'!$A$1*LN(1/(1-B35))</f>
        <v>186.91688020383285</v>
      </c>
    </row>
    <row r="36" spans="1:5" x14ac:dyDescent="0.25">
      <c r="A36">
        <f t="shared" si="3"/>
        <v>-14</v>
      </c>
      <c r="B36">
        <f t="shared" si="1"/>
        <v>2.1999999999999999E-2</v>
      </c>
      <c r="C36">
        <f t="shared" si="2"/>
        <v>0.97799999999999998</v>
      </c>
      <c r="D36">
        <f>'Calcoli per C-14'!$A$1*B36</f>
        <v>176.726</v>
      </c>
      <c r="E36" s="3">
        <f>'Calcoli per C-14'!$A$1*LN(1/(1-B36))</f>
        <v>178.69897667381943</v>
      </c>
    </row>
    <row r="37" spans="1:5" x14ac:dyDescent="0.25">
      <c r="A37">
        <f t="shared" si="3"/>
        <v>-14.5</v>
      </c>
      <c r="B37">
        <f t="shared" si="1"/>
        <v>2.1000000000000001E-2</v>
      </c>
      <c r="C37">
        <f t="shared" si="2"/>
        <v>0.97899999999999998</v>
      </c>
      <c r="D37">
        <f>'Calcoli per C-14'!$A$1*B37</f>
        <v>168.69300000000001</v>
      </c>
      <c r="E37" s="3">
        <f>'Calcoli per C-14'!$A$1*LN(1/(1-B37))</f>
        <v>170.48947161591636</v>
      </c>
    </row>
    <row r="38" spans="1:5" x14ac:dyDescent="0.25">
      <c r="A38">
        <f t="shared" si="3"/>
        <v>-15</v>
      </c>
      <c r="B38">
        <f t="shared" si="1"/>
        <v>0.02</v>
      </c>
      <c r="C38">
        <f t="shared" si="2"/>
        <v>0.98</v>
      </c>
      <c r="D38">
        <f>'Calcoli per C-14'!$A$1*B38</f>
        <v>160.66</v>
      </c>
      <c r="E38" s="3">
        <f>'Calcoli per C-14'!$A$1*LN(1/(1-B38))</f>
        <v>162.28834788163391</v>
      </c>
    </row>
    <row r="39" spans="1:5" x14ac:dyDescent="0.25">
      <c r="A39">
        <f t="shared" si="3"/>
        <v>-15.5</v>
      </c>
      <c r="B39">
        <f t="shared" si="1"/>
        <v>1.9E-2</v>
      </c>
      <c r="C39">
        <f t="shared" si="2"/>
        <v>0.98099999999999998</v>
      </c>
      <c r="D39">
        <f>'Calcoli per C-14'!$A$1*B39</f>
        <v>152.62700000000001</v>
      </c>
      <c r="E39" s="3">
        <f>'Calcoli per C-14'!$A$1*LN(1/(1-B39))</f>
        <v>154.09558837494478</v>
      </c>
    </row>
    <row r="40" spans="1:5" x14ac:dyDescent="0.25">
      <c r="A40">
        <f t="shared" si="3"/>
        <v>-16</v>
      </c>
      <c r="B40">
        <f t="shared" si="1"/>
        <v>1.7999999999999999E-2</v>
      </c>
      <c r="C40">
        <f t="shared" si="2"/>
        <v>0.98199999999999998</v>
      </c>
      <c r="D40">
        <f>'Calcoli per C-14'!$A$1*B40</f>
        <v>144.59399999999999</v>
      </c>
      <c r="E40" s="3">
        <f>'Calcoli per C-14'!$A$1*LN(1/(1-B40))</f>
        <v>145.91117605208211</v>
      </c>
    </row>
    <row r="41" spans="1:5" x14ac:dyDescent="0.25">
      <c r="A41">
        <f t="shared" si="3"/>
        <v>-16.5</v>
      </c>
      <c r="B41">
        <f t="shared" si="1"/>
        <v>1.7000000000000001E-2</v>
      </c>
      <c r="C41">
        <f t="shared" si="2"/>
        <v>0.98299999999999998</v>
      </c>
      <c r="D41">
        <f>'Calcoli per C-14'!$A$1*B41</f>
        <v>136.56100000000001</v>
      </c>
      <c r="E41" s="3">
        <f>'Calcoli per C-14'!$A$1*LN(1/(1-B41))</f>
        <v>137.73509392131871</v>
      </c>
    </row>
    <row r="42" spans="1:5" x14ac:dyDescent="0.25">
      <c r="A42">
        <f t="shared" si="3"/>
        <v>-17</v>
      </c>
      <c r="B42">
        <f t="shared" si="1"/>
        <v>1.6E-2</v>
      </c>
      <c r="C42">
        <f t="shared" si="2"/>
        <v>0.98399999999999999</v>
      </c>
      <c r="D42">
        <f>'Calcoli per C-14'!$A$1*B42</f>
        <v>128.52799999999999</v>
      </c>
      <c r="E42" s="3">
        <f>'Calcoli per C-14'!$A$1*LN(1/(1-B42))</f>
        <v>129.5673250427559</v>
      </c>
    </row>
    <row r="43" spans="1:5" x14ac:dyDescent="0.25">
      <c r="A43">
        <f t="shared" si="3"/>
        <v>-17.5</v>
      </c>
      <c r="B43">
        <f t="shared" si="1"/>
        <v>1.4999999999999999E-2</v>
      </c>
      <c r="C43">
        <f t="shared" si="2"/>
        <v>0.98499999999999999</v>
      </c>
      <c r="D43">
        <f>'Calcoli per C-14'!$A$1*B43</f>
        <v>120.49499999999999</v>
      </c>
      <c r="E43" s="3">
        <f>'Calcoli per C-14'!$A$1*LN(1/(1-B43))</f>
        <v>121.40785252811644</v>
      </c>
    </row>
    <row r="44" spans="1:5" x14ac:dyDescent="0.25">
      <c r="A44">
        <f t="shared" si="3"/>
        <v>-18</v>
      </c>
      <c r="B44">
        <f t="shared" si="1"/>
        <v>1.4E-2</v>
      </c>
      <c r="C44">
        <f t="shared" si="2"/>
        <v>0.98599999999999999</v>
      </c>
      <c r="D44">
        <f>'Calcoli per C-14'!$A$1*B44</f>
        <v>112.462</v>
      </c>
      <c r="E44" s="3">
        <f>'Calcoli per C-14'!$A$1*LN(1/(1-B44))</f>
        <v>113.25665954053696</v>
      </c>
    </row>
    <row r="45" spans="1:5" x14ac:dyDescent="0.25">
      <c r="A45">
        <f t="shared" si="3"/>
        <v>-18.5</v>
      </c>
      <c r="B45">
        <f t="shared" si="1"/>
        <v>1.2999999999999999E-2</v>
      </c>
      <c r="C45">
        <f t="shared" si="2"/>
        <v>0.98699999999999999</v>
      </c>
      <c r="D45">
        <f>'Calcoli per C-14'!$A$1*B45</f>
        <v>104.429</v>
      </c>
      <c r="E45" s="3">
        <f>'Calcoli per C-14'!$A$1*LN(1/(1-B45))</f>
        <v>105.11372929434991</v>
      </c>
    </row>
    <row r="46" spans="1:5" x14ac:dyDescent="0.25">
      <c r="A46">
        <f t="shared" si="3"/>
        <v>-19</v>
      </c>
      <c r="B46">
        <f t="shared" si="1"/>
        <v>1.2E-2</v>
      </c>
      <c r="C46">
        <f t="shared" si="2"/>
        <v>0.98799999999999999</v>
      </c>
      <c r="D46">
        <f>'Calcoli per C-14'!$A$1*B46</f>
        <v>96.396000000000001</v>
      </c>
      <c r="E46" s="3">
        <f>'Calcoli per C-14'!$A$1*LN(1/(1-B46))</f>
        <v>96.979045054884807</v>
      </c>
    </row>
    <row r="47" spans="1:5" x14ac:dyDescent="0.25">
      <c r="A47">
        <f t="shared" si="3"/>
        <v>-19.5</v>
      </c>
      <c r="B47">
        <f t="shared" si="1"/>
        <v>1.0999999999999999E-2</v>
      </c>
      <c r="C47">
        <f t="shared" si="2"/>
        <v>0.98899999999999999</v>
      </c>
      <c r="D47">
        <f>'Calcoli per C-14'!$A$1*B47</f>
        <v>88.363</v>
      </c>
      <c r="E47" s="3">
        <f>'Calcoli per C-14'!$A$1*LN(1/(1-B47))</f>
        <v>88.852590138260837</v>
      </c>
    </row>
    <row r="48" spans="1:5" x14ac:dyDescent="0.25">
      <c r="A48">
        <f t="shared" si="3"/>
        <v>-20</v>
      </c>
      <c r="B48">
        <f t="shared" si="1"/>
        <v>0.01</v>
      </c>
      <c r="C48">
        <f t="shared" si="2"/>
        <v>0.99</v>
      </c>
      <c r="D48">
        <f>'Calcoli per C-14'!$A$1*B48</f>
        <v>80.33</v>
      </c>
      <c r="E48" s="3">
        <f>'Calcoli per C-14'!$A$1*LN(1/(1-B48))</f>
        <v>80.734347911177593</v>
      </c>
    </row>
    <row r="49" spans="1:5" x14ac:dyDescent="0.25">
      <c r="A49">
        <f t="shared" si="3"/>
        <v>-20.5</v>
      </c>
      <c r="B49">
        <f t="shared" si="1"/>
        <v>8.9999999999999993E-3</v>
      </c>
      <c r="C49">
        <f t="shared" si="2"/>
        <v>0.99099999999999999</v>
      </c>
      <c r="D49">
        <f>'Calcoli per C-14'!$A$1*B49</f>
        <v>72.296999999999997</v>
      </c>
      <c r="E49" s="3">
        <f>'Calcoli per C-14'!$A$1*LN(1/(1-B49))</f>
        <v>72.624301790713105</v>
      </c>
    </row>
    <row r="50" spans="1:5" x14ac:dyDescent="0.25">
      <c r="A50">
        <f t="shared" si="3"/>
        <v>-21</v>
      </c>
      <c r="B50">
        <f t="shared" si="1"/>
        <v>8.0000000000000002E-3</v>
      </c>
      <c r="C50">
        <f t="shared" si="2"/>
        <v>0.99199999999999999</v>
      </c>
      <c r="D50">
        <f>'Calcoli per C-14'!$A$1*B50</f>
        <v>64.263999999999996</v>
      </c>
      <c r="E50" s="3">
        <f>'Calcoli per C-14'!$A$1*LN(1/(1-B50))</f>
        <v>64.522435244123741</v>
      </c>
    </row>
    <row r="51" spans="1:5" x14ac:dyDescent="0.25">
      <c r="A51">
        <f t="shared" si="3"/>
        <v>-21.5</v>
      </c>
      <c r="B51">
        <f t="shared" si="1"/>
        <v>7.0000000000000001E-3</v>
      </c>
      <c r="C51">
        <f t="shared" si="2"/>
        <v>0.99299999999999999</v>
      </c>
      <c r="D51">
        <f>'Calcoli per C-14'!$A$1*B51</f>
        <v>56.231000000000002</v>
      </c>
      <c r="E51" s="3">
        <f>'Calcoli per C-14'!$A$1*LN(1/(1-B51))</f>
        <v>56.428731788635332</v>
      </c>
    </row>
    <row r="52" spans="1:5" x14ac:dyDescent="0.25">
      <c r="A52">
        <f t="shared" si="3"/>
        <v>-22</v>
      </c>
      <c r="B52">
        <f t="shared" si="1"/>
        <v>6.0000000000000001E-3</v>
      </c>
      <c r="C52">
        <f t="shared" si="2"/>
        <v>0.99399999999999999</v>
      </c>
      <c r="D52">
        <f>'Calcoli per C-14'!$A$1*B52</f>
        <v>48.198</v>
      </c>
      <c r="E52" s="3">
        <f>'Calcoli per C-14'!$A$1*LN(1/(1-B52))</f>
        <v>48.343174991247139</v>
      </c>
    </row>
    <row r="53" spans="1:5" x14ac:dyDescent="0.25">
      <c r="A53">
        <f t="shared" si="3"/>
        <v>-22.5</v>
      </c>
      <c r="B53">
        <f t="shared" si="1"/>
        <v>5.0000000000000001E-3</v>
      </c>
      <c r="C53">
        <f t="shared" si="2"/>
        <v>0.995</v>
      </c>
      <c r="D53">
        <f>'Calcoli per C-14'!$A$1*B53</f>
        <v>40.164999999999999</v>
      </c>
      <c r="E53" s="3">
        <f>'Calcoli per C-14'!$A$1*LN(1/(1-B53))</f>
        <v>40.265748468530504</v>
      </c>
    </row>
    <row r="54" spans="1:5" x14ac:dyDescent="0.25">
      <c r="A54">
        <f t="shared" si="3"/>
        <v>-23</v>
      </c>
      <c r="B54">
        <f t="shared" si="1"/>
        <v>4.0000000000000001E-3</v>
      </c>
      <c r="C54">
        <f t="shared" si="2"/>
        <v>0.996</v>
      </c>
      <c r="D54">
        <f>'Calcoli per C-14'!$A$1*B54</f>
        <v>32.131999999999998</v>
      </c>
      <c r="E54" s="3">
        <f>'Calcoli per C-14'!$A$1*LN(1/(1-B54))</f>
        <v>32.196435886429725</v>
      </c>
    </row>
    <row r="55" spans="1:5" x14ac:dyDescent="0.25">
      <c r="A55">
        <f t="shared" si="3"/>
        <v>-23.5</v>
      </c>
      <c r="B55">
        <f t="shared" si="1"/>
        <v>3.0000000000000001E-3</v>
      </c>
      <c r="C55">
        <f t="shared" si="2"/>
        <v>0.997</v>
      </c>
      <c r="D55">
        <f>'Calcoli per C-14'!$A$1*B55</f>
        <v>24.099</v>
      </c>
      <c r="E55" s="3">
        <f>'Calcoli per C-14'!$A$1*LN(1/(1-B55))</f>
        <v>24.135220960059634</v>
      </c>
    </row>
    <row r="56" spans="1:5" x14ac:dyDescent="0.25">
      <c r="A56">
        <f t="shared" si="3"/>
        <v>-24</v>
      </c>
      <c r="B56">
        <f t="shared" si="1"/>
        <v>2E-3</v>
      </c>
      <c r="C56">
        <f t="shared" si="2"/>
        <v>0.998</v>
      </c>
      <c r="D56">
        <f>'Calcoli per C-14'!$A$1*B56</f>
        <v>16.065999999999999</v>
      </c>
      <c r="E56" s="3">
        <f>'Calcoli per C-14'!$A$1*LN(1/(1-B56))</f>
        <v>16.082087453515957</v>
      </c>
    </row>
    <row r="57" spans="1:5" x14ac:dyDescent="0.25">
      <c r="A57">
        <f t="shared" si="3"/>
        <v>-24.5</v>
      </c>
      <c r="B57">
        <f t="shared" si="1"/>
        <v>1E-3</v>
      </c>
      <c r="C57">
        <f t="shared" si="2"/>
        <v>0.999</v>
      </c>
      <c r="D57">
        <f>'Calcoli per C-14'!$A$1*B57</f>
        <v>8.0329999999999995</v>
      </c>
      <c r="E57" s="3">
        <f>'Calcoli per C-14'!$A$1*LN(1/(1-B57))</f>
        <v>8.0370191796772357</v>
      </c>
    </row>
    <row r="58" spans="1:5" x14ac:dyDescent="0.25">
      <c r="A58">
        <f t="shared" si="3"/>
        <v>-25</v>
      </c>
      <c r="B58">
        <f t="shared" si="1"/>
        <v>0</v>
      </c>
      <c r="C58">
        <f t="shared" si="2"/>
        <v>1</v>
      </c>
      <c r="D58">
        <f>'Calcoli per C-14'!$A$1*B58</f>
        <v>0</v>
      </c>
      <c r="E58" s="3">
        <f>'Calcoli per C-14'!$A$1*LN(1/(1-B58))</f>
        <v>0</v>
      </c>
    </row>
    <row r="59" spans="1:5" x14ac:dyDescent="0.25">
      <c r="A59">
        <f t="shared" si="3"/>
        <v>-25.5</v>
      </c>
      <c r="B59">
        <f t="shared" si="1"/>
        <v>-1E-3</v>
      </c>
      <c r="C59">
        <f t="shared" si="2"/>
        <v>1.0009999999999999</v>
      </c>
      <c r="D59">
        <f>'Calcoli per C-14'!$A$1*B59</f>
        <v>-8.0329999999999995</v>
      </c>
      <c r="E59" s="3">
        <f>'Calcoli per C-14'!$A$1*LN(1/(1-B59))</f>
        <v>-8.0289861756588561</v>
      </c>
    </row>
    <row r="60" spans="1:5" x14ac:dyDescent="0.25">
      <c r="A60">
        <f t="shared" si="3"/>
        <v>-26</v>
      </c>
      <c r="B60">
        <f t="shared" si="1"/>
        <v>-2E-3</v>
      </c>
      <c r="C60">
        <f t="shared" si="2"/>
        <v>1.002</v>
      </c>
      <c r="D60">
        <f>'Calcoli per C-14'!$A$1*B60</f>
        <v>-16.065999999999999</v>
      </c>
      <c r="E60" s="3">
        <f>'Calcoli per C-14'!$A$1*LN(1/(1-B60))</f>
        <v>-16.049955389253082</v>
      </c>
    </row>
    <row r="61" spans="1:5" x14ac:dyDescent="0.25">
      <c r="A61">
        <f t="shared" si="3"/>
        <v>-26.5</v>
      </c>
      <c r="B61">
        <f t="shared" si="1"/>
        <v>-3.0000000000000001E-3</v>
      </c>
      <c r="C61">
        <f t="shared" si="2"/>
        <v>1.0029999999999999</v>
      </c>
      <c r="D61">
        <f>'Calcoli per C-14'!$A$1*B61</f>
        <v>-24.099</v>
      </c>
      <c r="E61" s="3">
        <f>'Calcoli per C-14'!$A$1*LN(1/(1-B61))</f>
        <v>-24.062923634720065</v>
      </c>
    </row>
    <row r="62" spans="1:5" x14ac:dyDescent="0.25">
      <c r="A62">
        <f t="shared" si="3"/>
        <v>-27</v>
      </c>
      <c r="B62">
        <f t="shared" si="1"/>
        <v>-4.0000000000000001E-3</v>
      </c>
      <c r="C62">
        <f t="shared" si="2"/>
        <v>1.004</v>
      </c>
      <c r="D62">
        <f>'Calcoli per C-14'!$A$1*B62</f>
        <v>-32.131999999999998</v>
      </c>
      <c r="E62" s="3">
        <f>'Calcoli per C-14'!$A$1*LN(1/(1-B62))</f>
        <v>-32.067906858194334</v>
      </c>
    </row>
    <row r="63" spans="1:5" x14ac:dyDescent="0.25">
      <c r="A63">
        <f t="shared" si="3"/>
        <v>-27.5</v>
      </c>
      <c r="B63">
        <f t="shared" si="1"/>
        <v>-5.0000000000000001E-3</v>
      </c>
      <c r="C63">
        <f t="shared" si="2"/>
        <v>1.0049999999999999</v>
      </c>
      <c r="D63">
        <f>'Calcoli per C-14'!$A$1*B63</f>
        <v>-40.164999999999999</v>
      </c>
      <c r="E63" s="3">
        <f>'Calcoli per C-14'!$A$1*LN(1/(1-B63))</f>
        <v>-40.064920958175797</v>
      </c>
    </row>
    <row r="64" spans="1:5" x14ac:dyDescent="0.25">
      <c r="A64">
        <f t="shared" si="3"/>
        <v>-28</v>
      </c>
      <c r="B64">
        <f t="shared" si="1"/>
        <v>-6.0000000000000001E-3</v>
      </c>
      <c r="C64">
        <f t="shared" si="2"/>
        <v>1.006</v>
      </c>
      <c r="D64">
        <f>'Calcoli per C-14'!$A$1*B64</f>
        <v>-48.198</v>
      </c>
      <c r="E64" s="3">
        <f>'Calcoli per C-14'!$A$1*LN(1/(1-B64))</f>
        <v>-48.0539817857385</v>
      </c>
    </row>
    <row r="65" spans="1:5" x14ac:dyDescent="0.25">
      <c r="A65">
        <f t="shared" si="3"/>
        <v>-28.5</v>
      </c>
      <c r="B65">
        <f t="shared" si="1"/>
        <v>-7.0000000000000001E-3</v>
      </c>
      <c r="C65">
        <f t="shared" si="2"/>
        <v>1.0069999999999999</v>
      </c>
      <c r="D65">
        <f>'Calcoli per C-14'!$A$1*B65</f>
        <v>-56.231000000000002</v>
      </c>
      <c r="E65" s="3">
        <f>'Calcoli per C-14'!$A$1*LN(1/(1-B65))</f>
        <v>-56.035105144702818</v>
      </c>
    </row>
    <row r="66" spans="1:5" x14ac:dyDescent="0.25">
      <c r="A66">
        <f t="shared" si="3"/>
        <v>-29</v>
      </c>
      <c r="B66">
        <f t="shared" si="1"/>
        <v>-8.0000000000000002E-3</v>
      </c>
      <c r="C66">
        <f t="shared" si="2"/>
        <v>1.008</v>
      </c>
      <c r="D66">
        <f>'Calcoli per C-14'!$A$1*B66</f>
        <v>-64.263999999999996</v>
      </c>
      <c r="E66" s="3">
        <f>'Calcoli per C-14'!$A$1*LN(1/(1-B66))</f>
        <v>-64.008306791837597</v>
      </c>
    </row>
    <row r="67" spans="1:5" x14ac:dyDescent="0.25">
      <c r="A67">
        <f t="shared" si="3"/>
        <v>-29.5</v>
      </c>
      <c r="B67">
        <f>2*(25+ A67)/1000</f>
        <v>-8.9999999999999993E-3</v>
      </c>
      <c r="C67">
        <f>(1-B67)</f>
        <v>1.0089999999999999</v>
      </c>
      <c r="D67">
        <f>'Calcoli per C-14'!$A$1*B67</f>
        <v>-72.296999999999997</v>
      </c>
      <c r="E67" s="3">
        <f>'Calcoli per C-14'!$A$1*LN(1/(1-B67))</f>
        <v>-71.973602437032625</v>
      </c>
    </row>
    <row r="68" spans="1:5" x14ac:dyDescent="0.25">
      <c r="A68">
        <f t="shared" si="3"/>
        <v>-30</v>
      </c>
      <c r="B68">
        <f>2*(25+ A68)/1000</f>
        <v>-0.01</v>
      </c>
      <c r="C68">
        <f>(1-B68)</f>
        <v>1.01</v>
      </c>
      <c r="D68">
        <f>'Calcoli per C-14'!$A$1*B68</f>
        <v>-80.33</v>
      </c>
      <c r="E68" s="3">
        <f>'Calcoli per C-14'!$A$1*LN(1/(1-B68))</f>
        <v>-79.931007743499279</v>
      </c>
    </row>
    <row r="69" spans="1:5" x14ac:dyDescent="0.25">
      <c r="A69">
        <f t="shared" si="3"/>
        <v>-30.5</v>
      </c>
      <c r="B69">
        <f>2*(25+ A69)/1000</f>
        <v>-1.0999999999999999E-2</v>
      </c>
      <c r="C69">
        <f>(1-B69)</f>
        <v>1.0109999999999999</v>
      </c>
      <c r="D69">
        <f>'Calcoli per C-14'!$A$1*B69</f>
        <v>-88.363</v>
      </c>
      <c r="E69" s="3">
        <f>'Calcoli per C-14'!$A$1*LN(1/(1-B69))</f>
        <v>-87.880538327938794</v>
      </c>
    </row>
    <row r="70" spans="1:5" x14ac:dyDescent="0.25">
      <c r="A70">
        <f t="shared" si="3"/>
        <v>-31</v>
      </c>
      <c r="B70">
        <f>2*(25+ A70)/1000</f>
        <v>-1.2E-2</v>
      </c>
      <c r="C70">
        <f>(1-B70)</f>
        <v>1.012</v>
      </c>
      <c r="D70">
        <f>'Calcoli per C-14'!$A$1*B70</f>
        <v>-96.396000000000001</v>
      </c>
      <c r="E70" s="3">
        <f>'Calcoli per C-14'!$A$1*LN(1/(1-B70))</f>
        <v>-95.822209760744798</v>
      </c>
    </row>
    <row r="71" spans="1:5" x14ac:dyDescent="0.25">
      <c r="A71">
        <f t="shared" si="3"/>
        <v>-31.5</v>
      </c>
      <c r="B71">
        <f>2*(25+ A71)/1000</f>
        <v>-1.2999999999999999E-2</v>
      </c>
      <c r="C71">
        <f>(1-B71)</f>
        <v>1.0129999999999999</v>
      </c>
      <c r="D71">
        <f>'Calcoli per C-14'!$A$1*B71</f>
        <v>-104.429</v>
      </c>
      <c r="E71" s="3">
        <f>'Calcoli per C-14'!$A$1*LN(1/(1-B71))</f>
        <v>-103.75603756616543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3"/>
  <sheetViews>
    <sheetView workbookViewId="0">
      <selection activeCell="B2" sqref="B2"/>
    </sheetView>
  </sheetViews>
  <sheetFormatPr defaultRowHeight="15" x14ac:dyDescent="0.25"/>
  <cols>
    <col min="2" max="2" width="10.28515625" customWidth="1"/>
    <col min="4" max="4" width="5.85546875" customWidth="1"/>
    <col min="5" max="5" width="7.5703125" customWidth="1"/>
    <col min="6" max="6" width="7.140625" customWidth="1"/>
    <col min="7" max="7" width="10.7109375" customWidth="1"/>
    <col min="8" max="8" width="8" customWidth="1"/>
    <col min="11" max="11" width="13.85546875" customWidth="1"/>
    <col min="13" max="13" width="16.28515625" customWidth="1"/>
  </cols>
  <sheetData>
    <row r="1" spans="1:14" s="10" customFormat="1" ht="29.25" customHeight="1" x14ac:dyDescent="0.25">
      <c r="A1" s="10" t="s">
        <v>16</v>
      </c>
      <c r="B1" s="10" t="s">
        <v>20</v>
      </c>
      <c r="C1" s="10" t="s">
        <v>17</v>
      </c>
      <c r="D1" s="10" t="s">
        <v>18</v>
      </c>
      <c r="E1" s="10" t="s">
        <v>73</v>
      </c>
      <c r="F1" s="10" t="s">
        <v>19</v>
      </c>
      <c r="G1" s="10" t="s">
        <v>71</v>
      </c>
      <c r="H1" s="10" t="s">
        <v>69</v>
      </c>
      <c r="I1" s="10" t="s">
        <v>72</v>
      </c>
      <c r="J1" s="12" t="s">
        <v>70</v>
      </c>
      <c r="K1" s="10" t="s">
        <v>74</v>
      </c>
      <c r="N1" s="11"/>
    </row>
    <row r="2" spans="1:14" x14ac:dyDescent="0.25">
      <c r="A2">
        <v>26000</v>
      </c>
      <c r="B2">
        <f>1950-A2</f>
        <v>-24050</v>
      </c>
      <c r="C2">
        <v>21341</v>
      </c>
      <c r="D2">
        <v>108</v>
      </c>
      <c r="E2">
        <v>629.9</v>
      </c>
      <c r="F2">
        <v>21.9</v>
      </c>
      <c r="G2" s="5">
        <f>C2*decadimento!$F$4</f>
        <v>21961.912715517239</v>
      </c>
      <c r="H2" s="5">
        <f>G2+decadimento!$F$2*LN(1+'dati calibrazione'!E2/1000)</f>
        <v>26000.321900307808</v>
      </c>
      <c r="I2" s="5">
        <f>G2+decadimento!$F$2*'dati calibrazione'!E2/1000</f>
        <v>27169.070879363877</v>
      </c>
      <c r="J2" s="5">
        <f t="shared" ref="J2:J65" si="0">I2-C2</f>
        <v>5828.0708793638769</v>
      </c>
      <c r="K2" s="8">
        <f>D2*100/C2</f>
        <v>0.50606813176514687</v>
      </c>
    </row>
    <row r="3" spans="1:14" x14ac:dyDescent="0.25">
      <c r="A3">
        <v>25980</v>
      </c>
      <c r="B3">
        <f t="shared" ref="B3:B66" si="1">1950-A3</f>
        <v>-24030</v>
      </c>
      <c r="C3">
        <v>21348</v>
      </c>
      <c r="D3">
        <v>103</v>
      </c>
      <c r="E3">
        <v>624.5</v>
      </c>
      <c r="F3">
        <v>20.8</v>
      </c>
      <c r="G3" s="5">
        <f>C3*decadimento!$F$4</f>
        <v>21969.116379310344</v>
      </c>
      <c r="H3" s="5">
        <f>G3+decadimento!$F$2*LN(1+'dati calibrazione'!E3/1000)</f>
        <v>25980.091990524525</v>
      </c>
      <c r="I3" s="5">
        <f>G3+decadimento!$F$2*'dati calibrazione'!E3/1000</f>
        <v>27131.634673201799</v>
      </c>
      <c r="J3" s="5">
        <f t="shared" si="0"/>
        <v>5783.6346732017992</v>
      </c>
      <c r="K3" s="8">
        <f t="shared" ref="K3:K66" si="2">D3*100/C3</f>
        <v>0.48248079445381298</v>
      </c>
    </row>
    <row r="4" spans="1:14" x14ac:dyDescent="0.25">
      <c r="A4">
        <v>25960</v>
      </c>
      <c r="B4">
        <f t="shared" si="1"/>
        <v>-24010</v>
      </c>
      <c r="C4">
        <v>21354</v>
      </c>
      <c r="D4">
        <v>98</v>
      </c>
      <c r="E4">
        <v>619.4</v>
      </c>
      <c r="F4">
        <v>19.8</v>
      </c>
      <c r="G4" s="5">
        <f>C4*decadimento!$F$4</f>
        <v>21975.290948275862</v>
      </c>
      <c r="H4" s="5">
        <f>G4+decadimento!$F$2*LN(1+'dati calibrazione'!E4/1000)</f>
        <v>25960.273210794803</v>
      </c>
      <c r="I4" s="5">
        <f>G4+decadimento!$F$2*'dati calibrazione'!E4/1000</f>
        <v>27095.649364987417</v>
      </c>
      <c r="J4" s="5">
        <f t="shared" si="0"/>
        <v>5741.6493649874174</v>
      </c>
      <c r="K4" s="8">
        <f t="shared" si="2"/>
        <v>0.4589304111641847</v>
      </c>
    </row>
    <row r="5" spans="1:14" x14ac:dyDescent="0.25">
      <c r="A5">
        <v>25940</v>
      </c>
      <c r="B5">
        <f t="shared" si="1"/>
        <v>-23990</v>
      </c>
      <c r="C5">
        <v>21360</v>
      </c>
      <c r="D5">
        <v>93</v>
      </c>
      <c r="E5">
        <v>614.29999999999995</v>
      </c>
      <c r="F5">
        <v>18.7</v>
      </c>
      <c r="G5" s="5">
        <f>C5*decadimento!$F$4</f>
        <v>21981.465517241377</v>
      </c>
      <c r="H5" s="5">
        <f>G5+decadimento!$F$2*LN(1+'dati calibrazione'!E5/1000)</f>
        <v>25940.372440591113</v>
      </c>
      <c r="I5" s="5">
        <f>G5+decadimento!$F$2*'dati calibrazione'!E5/1000</f>
        <v>27059.664056773036</v>
      </c>
      <c r="J5" s="5">
        <f t="shared" si="0"/>
        <v>5699.6640567730356</v>
      </c>
      <c r="K5" s="8">
        <f t="shared" si="2"/>
        <v>0.4353932584269663</v>
      </c>
    </row>
    <row r="6" spans="1:14" x14ac:dyDescent="0.25">
      <c r="A6">
        <v>25920</v>
      </c>
      <c r="B6">
        <f t="shared" si="1"/>
        <v>-23970</v>
      </c>
      <c r="C6">
        <v>21366</v>
      </c>
      <c r="D6">
        <v>88</v>
      </c>
      <c r="E6">
        <v>609.20000000000005</v>
      </c>
      <c r="F6">
        <v>17.600000000000001</v>
      </c>
      <c r="G6" s="5">
        <f>C6*decadimento!$F$4</f>
        <v>21987.640086206895</v>
      </c>
      <c r="H6" s="5">
        <f>G6+decadimento!$F$2*LN(1+'dati calibrazione'!E6/1000)</f>
        <v>25920.38916103341</v>
      </c>
      <c r="I6" s="5">
        <f>G6+decadimento!$F$2*'dati calibrazione'!E6/1000</f>
        <v>27023.678748558654</v>
      </c>
      <c r="J6" s="5">
        <f t="shared" si="0"/>
        <v>5657.6787485586538</v>
      </c>
      <c r="K6" s="8">
        <f t="shared" si="2"/>
        <v>0.41186932509594681</v>
      </c>
    </row>
    <row r="7" spans="1:14" x14ac:dyDescent="0.25">
      <c r="A7">
        <v>25900</v>
      </c>
      <c r="B7">
        <f t="shared" si="1"/>
        <v>-23950</v>
      </c>
      <c r="C7">
        <v>21371</v>
      </c>
      <c r="D7">
        <v>83</v>
      </c>
      <c r="E7">
        <v>604.29999999999995</v>
      </c>
      <c r="F7">
        <v>16.600000000000001</v>
      </c>
      <c r="G7" s="5">
        <f>C7*decadimento!$F$4</f>
        <v>21992.785560344826</v>
      </c>
      <c r="H7" s="5">
        <f>G7+decadimento!$F$2*LN(1+'dati calibrazione'!E7/1000)</f>
        <v>25900.324378406713</v>
      </c>
      <c r="I7" s="5">
        <f>G7+decadimento!$F$2*'dati calibrazione'!E7/1000</f>
        <v>26988.317674033548</v>
      </c>
      <c r="J7" s="5">
        <f t="shared" si="0"/>
        <v>5617.3176740335475</v>
      </c>
      <c r="K7" s="8">
        <f t="shared" si="2"/>
        <v>0.38837677226147582</v>
      </c>
    </row>
    <row r="8" spans="1:14" x14ac:dyDescent="0.25">
      <c r="A8">
        <v>25880</v>
      </c>
      <c r="B8">
        <f t="shared" si="1"/>
        <v>-23930</v>
      </c>
      <c r="C8">
        <v>21375</v>
      </c>
      <c r="D8">
        <v>79</v>
      </c>
      <c r="E8">
        <v>599.6</v>
      </c>
      <c r="F8">
        <v>15.7</v>
      </c>
      <c r="G8" s="5">
        <f>C8*decadimento!$F$4</f>
        <v>21996.90193965517</v>
      </c>
      <c r="H8" s="5">
        <f>G8+decadimento!$F$2*LN(1+'dati calibrazione'!E8/1000)</f>
        <v>25880.187036928866</v>
      </c>
      <c r="I8" s="5">
        <f>G8+decadimento!$F$2*'dati calibrazione'!E8/1000</f>
        <v>26953.58083319771</v>
      </c>
      <c r="J8" s="5">
        <f t="shared" si="0"/>
        <v>5578.5808331977096</v>
      </c>
      <c r="K8" s="8">
        <f t="shared" si="2"/>
        <v>0.3695906432748538</v>
      </c>
    </row>
    <row r="9" spans="1:14" x14ac:dyDescent="0.25">
      <c r="A9">
        <v>25860</v>
      </c>
      <c r="B9">
        <f t="shared" si="1"/>
        <v>-23910</v>
      </c>
      <c r="C9">
        <v>21378</v>
      </c>
      <c r="D9">
        <v>75</v>
      </c>
      <c r="E9">
        <v>595.20000000000005</v>
      </c>
      <c r="F9">
        <v>14.9</v>
      </c>
      <c r="G9" s="5">
        <f>C9*decadimento!$F$4</f>
        <v>21999.989224137931</v>
      </c>
      <c r="H9" s="5">
        <f>G9+decadimento!$F$2*LN(1+'dati calibrazione'!E9/1000)</f>
        <v>25860.50403822125</v>
      </c>
      <c r="I9" s="5">
        <f>G9+decadimento!$F$2*'dati calibrazione'!E9/1000</f>
        <v>26920.294890309578</v>
      </c>
      <c r="J9" s="5">
        <f t="shared" si="0"/>
        <v>5542.2948903095785</v>
      </c>
      <c r="K9" s="8">
        <f t="shared" si="2"/>
        <v>0.35082795397137245</v>
      </c>
    </row>
    <row r="10" spans="1:14" x14ac:dyDescent="0.25">
      <c r="A10">
        <v>25840</v>
      </c>
      <c r="B10">
        <f t="shared" si="1"/>
        <v>-23890</v>
      </c>
      <c r="C10">
        <v>21380</v>
      </c>
      <c r="D10">
        <v>71</v>
      </c>
      <c r="E10">
        <v>590.9</v>
      </c>
      <c r="F10">
        <v>14.1</v>
      </c>
      <c r="G10" s="5">
        <f>C10*decadimento!$F$4</f>
        <v>22002.047413793101</v>
      </c>
      <c r="H10" s="5">
        <f>G10+decadimento!$F$2*LN(1+'dati calibrazione'!E10/1000)</f>
        <v>25840.248688003456</v>
      </c>
      <c r="I10" s="5">
        <f>G10+decadimento!$F$2*'dati calibrazione'!E10/1000</f>
        <v>26886.806516852284</v>
      </c>
      <c r="J10" s="5">
        <f t="shared" si="0"/>
        <v>5506.8065168522844</v>
      </c>
      <c r="K10" s="8">
        <f t="shared" si="2"/>
        <v>0.33208606173994387</v>
      </c>
    </row>
    <row r="11" spans="1:14" x14ac:dyDescent="0.25">
      <c r="A11">
        <v>25820</v>
      </c>
      <c r="B11">
        <f t="shared" si="1"/>
        <v>-23870</v>
      </c>
      <c r="C11">
        <v>21381</v>
      </c>
      <c r="D11">
        <v>68</v>
      </c>
      <c r="E11">
        <v>586.9</v>
      </c>
      <c r="F11">
        <v>13.4</v>
      </c>
      <c r="G11" s="5">
        <f>C11*decadimento!$F$4</f>
        <v>22003.076508620688</v>
      </c>
      <c r="H11" s="5">
        <f>G11+decadimento!$F$2*LN(1+'dati calibrazione'!E11/1000)</f>
        <v>25820.466789187118</v>
      </c>
      <c r="I11" s="5">
        <f>G11+decadimento!$F$2*'dati calibrazione'!E11/1000</f>
        <v>26854.769041342697</v>
      </c>
      <c r="J11" s="5">
        <f t="shared" si="0"/>
        <v>5473.7690413426972</v>
      </c>
      <c r="K11" s="8">
        <f t="shared" si="2"/>
        <v>0.31803938075861748</v>
      </c>
    </row>
    <row r="12" spans="1:14" x14ac:dyDescent="0.25">
      <c r="A12">
        <v>25800</v>
      </c>
      <c r="B12">
        <f t="shared" si="1"/>
        <v>-23850</v>
      </c>
      <c r="C12">
        <v>21381</v>
      </c>
      <c r="D12">
        <v>66</v>
      </c>
      <c r="E12">
        <v>583</v>
      </c>
      <c r="F12">
        <v>13</v>
      </c>
      <c r="G12" s="5">
        <f>C12*decadimento!$F$4</f>
        <v>22003.076508620688</v>
      </c>
      <c r="H12" s="5">
        <f>G12+decadimento!$F$2*LN(1+'dati calibrazione'!E12/1000)</f>
        <v>25800.125502492978</v>
      </c>
      <c r="I12" s="5">
        <f>G12+decadimento!$F$2*'dati calibrazione'!E12/1000</f>
        <v>26822.529135263951</v>
      </c>
      <c r="J12" s="5">
        <f t="shared" si="0"/>
        <v>5441.5291352639506</v>
      </c>
      <c r="K12" s="8">
        <f t="shared" si="2"/>
        <v>0.30868528132454048</v>
      </c>
    </row>
    <row r="13" spans="1:14" x14ac:dyDescent="0.25">
      <c r="A13">
        <v>25780</v>
      </c>
      <c r="B13">
        <f t="shared" si="1"/>
        <v>-23830</v>
      </c>
      <c r="C13">
        <v>21379</v>
      </c>
      <c r="D13">
        <v>63</v>
      </c>
      <c r="E13">
        <v>579.6</v>
      </c>
      <c r="F13">
        <v>12.4</v>
      </c>
      <c r="G13" s="5">
        <f>C13*decadimento!$F$4</f>
        <v>22001.018318965514</v>
      </c>
      <c r="H13" s="5">
        <f>G13+decadimento!$F$2*LN(1+'dati calibrazione'!E13/1000)</f>
        <v>25780.292952744967</v>
      </c>
      <c r="I13" s="5">
        <f>G13+decadimento!$F$2*'dati calibrazione'!E13/1000</f>
        <v>26792.364360822179</v>
      </c>
      <c r="J13" s="5">
        <f t="shared" si="0"/>
        <v>5413.3643608221792</v>
      </c>
      <c r="K13" s="8">
        <f t="shared" si="2"/>
        <v>0.29468169699237567</v>
      </c>
    </row>
    <row r="14" spans="1:14" x14ac:dyDescent="0.25">
      <c r="A14">
        <v>25760</v>
      </c>
      <c r="B14">
        <f t="shared" si="1"/>
        <v>-23810</v>
      </c>
      <c r="C14">
        <v>21377</v>
      </c>
      <c r="D14">
        <v>61</v>
      </c>
      <c r="E14">
        <v>576.20000000000005</v>
      </c>
      <c r="F14">
        <v>12</v>
      </c>
      <c r="G14" s="5">
        <f>C14*decadimento!$F$4</f>
        <v>21998.960129310344</v>
      </c>
      <c r="H14" s="5">
        <f>G14+decadimento!$F$2*LN(1+'dati calibrazione'!E14/1000)</f>
        <v>25760.422103439934</v>
      </c>
      <c r="I14" s="5">
        <f>G14+decadimento!$F$2*'dati calibrazione'!E14/1000</f>
        <v>26762.199586380411</v>
      </c>
      <c r="J14" s="5">
        <f t="shared" si="0"/>
        <v>5385.1995863804113</v>
      </c>
      <c r="K14" s="8">
        <f t="shared" si="2"/>
        <v>0.28535341722411939</v>
      </c>
    </row>
    <row r="15" spans="1:14" x14ac:dyDescent="0.25">
      <c r="A15">
        <v>25740</v>
      </c>
      <c r="B15">
        <f t="shared" si="1"/>
        <v>-23790</v>
      </c>
      <c r="C15">
        <v>21373</v>
      </c>
      <c r="D15">
        <v>58</v>
      </c>
      <c r="E15">
        <v>573.20000000000005</v>
      </c>
      <c r="F15">
        <v>11.4</v>
      </c>
      <c r="G15" s="5">
        <f>C15*decadimento!$F$4</f>
        <v>21994.84375</v>
      </c>
      <c r="H15" s="5">
        <f>G15+decadimento!$F$2*LN(1+'dati calibrazione'!E15/1000)</f>
        <v>25740.556733684534</v>
      </c>
      <c r="I15" s="5">
        <f>G15+decadimento!$F$2*'dati calibrazione'!E15/1000</f>
        <v>26733.283279317184</v>
      </c>
      <c r="J15" s="5">
        <f t="shared" si="0"/>
        <v>5360.2832793171838</v>
      </c>
      <c r="K15" s="8">
        <f t="shared" si="2"/>
        <v>0.27137042062415195</v>
      </c>
    </row>
    <row r="16" spans="1:14" x14ac:dyDescent="0.25">
      <c r="A16">
        <v>25720</v>
      </c>
      <c r="B16">
        <f t="shared" si="1"/>
        <v>-23770</v>
      </c>
      <c r="C16">
        <v>21369</v>
      </c>
      <c r="D16">
        <v>56</v>
      </c>
      <c r="E16">
        <v>570.1</v>
      </c>
      <c r="F16">
        <v>10.9</v>
      </c>
      <c r="G16" s="5">
        <f>C16*decadimento!$F$4</f>
        <v>21990.727370689656</v>
      </c>
      <c r="H16" s="5">
        <f>G16+decadimento!$F$2*LN(1+'dati calibrazione'!E16/1000)</f>
        <v>25720.134815405723</v>
      </c>
      <c r="I16" s="5">
        <f>G16+decadimento!$F$2*'dati calibrazione'!E16/1000</f>
        <v>26703.540307995529</v>
      </c>
      <c r="J16" s="5">
        <f t="shared" si="0"/>
        <v>5334.5403079955286</v>
      </c>
      <c r="K16" s="8">
        <f t="shared" si="2"/>
        <v>0.26206186531891995</v>
      </c>
    </row>
    <row r="17" spans="1:11" x14ac:dyDescent="0.25">
      <c r="A17">
        <v>25700</v>
      </c>
      <c r="B17">
        <f t="shared" si="1"/>
        <v>-23750</v>
      </c>
      <c r="C17">
        <v>21362</v>
      </c>
      <c r="D17">
        <v>54</v>
      </c>
      <c r="E17">
        <v>567.70000000000005</v>
      </c>
      <c r="F17">
        <v>10.5</v>
      </c>
      <c r="G17" s="5">
        <f>C17*decadimento!$F$4</f>
        <v>21983.523706896551</v>
      </c>
      <c r="H17" s="5">
        <f>G17+decadimento!$F$2*LN(1+'dati calibrazione'!E17/1000)</f>
        <v>25700.285383194467</v>
      </c>
      <c r="I17" s="5">
        <f>G17+decadimento!$F$2*'dati calibrazione'!E17/1000</f>
        <v>26676.49670200012</v>
      </c>
      <c r="J17" s="5">
        <f t="shared" si="0"/>
        <v>5314.4967020001204</v>
      </c>
      <c r="K17" s="8">
        <f t="shared" si="2"/>
        <v>0.25278531972661733</v>
      </c>
    </row>
    <row r="18" spans="1:11" x14ac:dyDescent="0.25">
      <c r="A18">
        <v>25680</v>
      </c>
      <c r="B18">
        <f t="shared" si="1"/>
        <v>-23730</v>
      </c>
      <c r="C18">
        <v>21353</v>
      </c>
      <c r="D18">
        <v>52</v>
      </c>
      <c r="E18">
        <v>565.70000000000005</v>
      </c>
      <c r="F18">
        <v>10.1</v>
      </c>
      <c r="G18" s="5">
        <f>C18*decadimento!$F$4</f>
        <v>21974.261853448275</v>
      </c>
      <c r="H18" s="5">
        <f>G18+decadimento!$F$2*LN(1+'dati calibrazione'!E18/1000)</f>
        <v>25680.470592097729</v>
      </c>
      <c r="I18" s="5">
        <f>G18+decadimento!$F$2*'dati calibrazione'!E18/1000</f>
        <v>26650.701563383256</v>
      </c>
      <c r="J18" s="5">
        <f t="shared" si="0"/>
        <v>5297.7015633832561</v>
      </c>
      <c r="K18" s="8">
        <f t="shared" si="2"/>
        <v>0.24352549992975225</v>
      </c>
    </row>
    <row r="19" spans="1:11" x14ac:dyDescent="0.25">
      <c r="A19">
        <v>25660</v>
      </c>
      <c r="B19">
        <f t="shared" si="1"/>
        <v>-23710</v>
      </c>
      <c r="C19">
        <v>21340</v>
      </c>
      <c r="D19">
        <v>51</v>
      </c>
      <c r="E19">
        <v>564.4</v>
      </c>
      <c r="F19">
        <v>9.9</v>
      </c>
      <c r="G19" s="5">
        <f>C19*decadimento!$F$4</f>
        <v>21960.883620689656</v>
      </c>
      <c r="H19" s="5">
        <f>G19+decadimento!$F$2*LN(1+'dati calibrazione'!E19/1000)</f>
        <v>25660.225718671089</v>
      </c>
      <c r="I19" s="5">
        <f>G19+decadimento!$F$2*'dati calibrazione'!E19/1000</f>
        <v>26626.576695265052</v>
      </c>
      <c r="J19" s="5">
        <f t="shared" si="0"/>
        <v>5286.576695265052</v>
      </c>
      <c r="K19" s="8">
        <f t="shared" si="2"/>
        <v>0.23898781630740393</v>
      </c>
    </row>
    <row r="20" spans="1:11" x14ac:dyDescent="0.25">
      <c r="A20">
        <v>25640</v>
      </c>
      <c r="B20">
        <f t="shared" si="1"/>
        <v>-23690</v>
      </c>
      <c r="C20">
        <v>21324</v>
      </c>
      <c r="D20">
        <v>51</v>
      </c>
      <c r="E20">
        <v>563.79999999999995</v>
      </c>
      <c r="F20">
        <v>9.9</v>
      </c>
      <c r="G20" s="5">
        <f>C20*decadimento!$F$4</f>
        <v>21944.418103448275</v>
      </c>
      <c r="H20" s="5">
        <f>G20+decadimento!$F$2*LN(1+'dati calibrazione'!E20/1000)</f>
        <v>25640.589057889396</v>
      </c>
      <c r="I20" s="5">
        <f>G20+decadimento!$F$2*'dati calibrazione'!E20/1000</f>
        <v>26605.151192473098</v>
      </c>
      <c r="J20" s="5">
        <f t="shared" si="0"/>
        <v>5281.1511924730985</v>
      </c>
      <c r="K20" s="8">
        <f t="shared" si="2"/>
        <v>0.23916713562183456</v>
      </c>
    </row>
    <row r="21" spans="1:11" x14ac:dyDescent="0.25">
      <c r="A21">
        <v>25620</v>
      </c>
      <c r="B21">
        <f t="shared" si="1"/>
        <v>-23670</v>
      </c>
      <c r="C21">
        <v>21304</v>
      </c>
      <c r="D21">
        <v>54</v>
      </c>
      <c r="E21">
        <v>563.9</v>
      </c>
      <c r="F21">
        <v>10.5</v>
      </c>
      <c r="G21" s="5">
        <f>C21*decadimento!$F$4</f>
        <v>21923.836206896551</v>
      </c>
      <c r="H21" s="5">
        <f>G21+decadimento!$F$2*LN(1+'dati calibrazione'!E21/1000)</f>
        <v>25620.53576974558</v>
      </c>
      <c r="I21" s="5">
        <f>G21+decadimento!$F$2*'dati calibrazione'!E21/1000</f>
        <v>26585.395960179801</v>
      </c>
      <c r="J21" s="5">
        <f t="shared" si="0"/>
        <v>5281.3959601798015</v>
      </c>
      <c r="K21" s="8">
        <f t="shared" si="2"/>
        <v>0.2534735260983853</v>
      </c>
    </row>
    <row r="22" spans="1:11" x14ac:dyDescent="0.25">
      <c r="A22">
        <v>25600</v>
      </c>
      <c r="B22">
        <f t="shared" si="1"/>
        <v>-23650</v>
      </c>
      <c r="C22">
        <v>21280</v>
      </c>
      <c r="D22">
        <v>59</v>
      </c>
      <c r="E22">
        <v>564.79999999999995</v>
      </c>
      <c r="F22">
        <v>11.5</v>
      </c>
      <c r="G22" s="5">
        <f>C22*decadimento!$F$4</f>
        <v>21899.137931034482</v>
      </c>
      <c r="H22" s="5">
        <f>G22+decadimento!$F$2*LN(1+'dati calibrazione'!E22/1000)</f>
        <v>25600.593449092437</v>
      </c>
      <c r="I22" s="5">
        <f>G22+decadimento!$F$2*'dati calibrazione'!E22/1000</f>
        <v>26568.137662643596</v>
      </c>
      <c r="J22" s="5">
        <f t="shared" si="0"/>
        <v>5288.1376626435958</v>
      </c>
      <c r="K22" s="8">
        <f t="shared" si="2"/>
        <v>0.27725563909774437</v>
      </c>
    </row>
    <row r="23" spans="1:11" x14ac:dyDescent="0.25">
      <c r="A23">
        <v>25580</v>
      </c>
      <c r="B23">
        <f t="shared" si="1"/>
        <v>-23630</v>
      </c>
      <c r="C23">
        <v>21253</v>
      </c>
      <c r="D23">
        <v>64</v>
      </c>
      <c r="E23">
        <v>566.20000000000005</v>
      </c>
      <c r="F23">
        <v>12.5</v>
      </c>
      <c r="G23" s="5">
        <f>C23*decadimento!$F$4</f>
        <v>21871.352370689656</v>
      </c>
      <c r="H23" s="5">
        <f>G23+decadimento!$F$2*LN(1+'dati calibrazione'!E23/1000)</f>
        <v>25580.200606977771</v>
      </c>
      <c r="I23" s="5">
        <f>G23+decadimento!$F$2*'dati calibrazione'!E23/1000</f>
        <v>26551.925401916786</v>
      </c>
      <c r="J23" s="5">
        <f t="shared" si="0"/>
        <v>5298.9254019167856</v>
      </c>
      <c r="K23" s="8">
        <f t="shared" si="2"/>
        <v>0.30113395755893285</v>
      </c>
    </row>
    <row r="24" spans="1:11" x14ac:dyDescent="0.25">
      <c r="A24">
        <v>25560</v>
      </c>
      <c r="B24">
        <f t="shared" si="1"/>
        <v>-23610</v>
      </c>
      <c r="C24">
        <v>21225</v>
      </c>
      <c r="D24">
        <v>69</v>
      </c>
      <c r="E24">
        <v>567.9</v>
      </c>
      <c r="F24">
        <v>13.5</v>
      </c>
      <c r="G24" s="5">
        <f>C24*decadimento!$F$4</f>
        <v>21842.537715517239</v>
      </c>
      <c r="H24" s="5">
        <f>G24+decadimento!$F$2*LN(1+'dati calibrazione'!E24/1000)</f>
        <v>25560.353945022896</v>
      </c>
      <c r="I24" s="5">
        <f>G24+decadimento!$F$2*'dati calibrazione'!E24/1000</f>
        <v>26537.164039137664</v>
      </c>
      <c r="J24" s="5">
        <f t="shared" si="0"/>
        <v>5312.1640391376641</v>
      </c>
      <c r="K24" s="8">
        <f t="shared" si="2"/>
        <v>0.32508833922261482</v>
      </c>
    </row>
    <row r="25" spans="1:11" x14ac:dyDescent="0.25">
      <c r="A25">
        <v>25540</v>
      </c>
      <c r="B25">
        <f t="shared" si="1"/>
        <v>-23590</v>
      </c>
      <c r="C25">
        <v>21195</v>
      </c>
      <c r="D25">
        <v>74</v>
      </c>
      <c r="E25">
        <v>570</v>
      </c>
      <c r="F25">
        <v>14.5</v>
      </c>
      <c r="G25" s="5">
        <f>C25*decadimento!$F$4</f>
        <v>21811.664870689656</v>
      </c>
      <c r="H25" s="5">
        <f>G25+decadimento!$F$2*LN(1+'dati calibrazione'!E25/1000)</f>
        <v>25540.545794429505</v>
      </c>
      <c r="I25" s="5">
        <f>G25+decadimento!$F$2*'dati calibrazione'!E25/1000</f>
        <v>26523.651143737101</v>
      </c>
      <c r="J25" s="5">
        <f t="shared" si="0"/>
        <v>5328.6511437371009</v>
      </c>
      <c r="K25" s="8">
        <f t="shared" si="2"/>
        <v>0.3491389478650625</v>
      </c>
    </row>
    <row r="26" spans="1:11" x14ac:dyDescent="0.25">
      <c r="A26">
        <v>25520</v>
      </c>
      <c r="B26">
        <f t="shared" si="1"/>
        <v>-23570</v>
      </c>
      <c r="C26">
        <v>21165</v>
      </c>
      <c r="D26">
        <v>78</v>
      </c>
      <c r="E26">
        <v>572</v>
      </c>
      <c r="F26">
        <v>15.3</v>
      </c>
      <c r="G26" s="5">
        <f>C26*decadimento!$F$4</f>
        <v>21780.792025862069</v>
      </c>
      <c r="H26" s="5">
        <f>G26+decadimento!$F$2*LN(1+'dati calibrazione'!E26/1000)</f>
        <v>25520.197002690125</v>
      </c>
      <c r="I26" s="5">
        <f>G26+decadimento!$F$2*'dati calibrazione'!E26/1000</f>
        <v>26509.311584078099</v>
      </c>
      <c r="J26" s="5">
        <f t="shared" si="0"/>
        <v>5344.3115840780993</v>
      </c>
      <c r="K26" s="8">
        <f t="shared" si="2"/>
        <v>0.36853295535081504</v>
      </c>
    </row>
    <row r="27" spans="1:11" x14ac:dyDescent="0.25">
      <c r="A27">
        <v>25500</v>
      </c>
      <c r="B27">
        <f t="shared" si="1"/>
        <v>-23550</v>
      </c>
      <c r="C27">
        <v>21135</v>
      </c>
      <c r="D27">
        <v>81</v>
      </c>
      <c r="E27">
        <v>574.1</v>
      </c>
      <c r="F27">
        <v>15.9</v>
      </c>
      <c r="G27" s="5">
        <f>C27*decadimento!$F$4</f>
        <v>21749.919181034482</v>
      </c>
      <c r="H27" s="5">
        <f>G27+decadimento!$F$2*LN(1+'dati calibrazione'!E27/1000)</f>
        <v>25500.360013051657</v>
      </c>
      <c r="I27" s="5">
        <f>G27+decadimento!$F$2*'dati calibrazione'!E27/1000</f>
        <v>26495.798688677529</v>
      </c>
      <c r="J27" s="5">
        <f t="shared" si="0"/>
        <v>5360.7986886775288</v>
      </c>
      <c r="K27" s="8">
        <f t="shared" si="2"/>
        <v>0.38325053229240597</v>
      </c>
    </row>
    <row r="28" spans="1:11" x14ac:dyDescent="0.25">
      <c r="A28">
        <v>25480</v>
      </c>
      <c r="B28">
        <f t="shared" si="1"/>
        <v>-23530</v>
      </c>
      <c r="C28">
        <v>21105</v>
      </c>
      <c r="D28">
        <v>84</v>
      </c>
      <c r="E28">
        <v>576.20000000000005</v>
      </c>
      <c r="F28">
        <v>16.5</v>
      </c>
      <c r="G28" s="5">
        <f>C28*decadimento!$F$4</f>
        <v>21719.046336206895</v>
      </c>
      <c r="H28" s="5">
        <f>G28+decadimento!$F$2*LN(1+'dati calibrazione'!E28/1000)</f>
        <v>25480.508310336485</v>
      </c>
      <c r="I28" s="5">
        <f>G28+decadimento!$F$2*'dati calibrazione'!E28/1000</f>
        <v>26482.285793276962</v>
      </c>
      <c r="J28" s="5">
        <f t="shared" si="0"/>
        <v>5377.2857932769621</v>
      </c>
      <c r="K28" s="8">
        <f t="shared" si="2"/>
        <v>0.39800995024875624</v>
      </c>
    </row>
    <row r="29" spans="1:11" x14ac:dyDescent="0.25">
      <c r="A29">
        <v>25460</v>
      </c>
      <c r="B29">
        <f t="shared" si="1"/>
        <v>-23510</v>
      </c>
      <c r="C29">
        <v>21074</v>
      </c>
      <c r="D29">
        <v>85</v>
      </c>
      <c r="E29">
        <v>578.4</v>
      </c>
      <c r="F29">
        <v>16.7</v>
      </c>
      <c r="G29" s="5">
        <f>C29*decadimento!$F$4</f>
        <v>21687.144396551725</v>
      </c>
      <c r="H29" s="5">
        <f>G29+decadimento!$F$2*LN(1+'dati calibrazione'!E29/1000)</f>
        <v>25460.136591079372</v>
      </c>
      <c r="I29" s="5">
        <f>G29+decadimento!$F$2*'dati calibrazione'!E29/1000</f>
        <v>26468.570467307236</v>
      </c>
      <c r="J29" s="5">
        <f t="shared" si="0"/>
        <v>5394.570467307236</v>
      </c>
      <c r="K29" s="8">
        <f t="shared" si="2"/>
        <v>0.40334060928157922</v>
      </c>
    </row>
    <row r="30" spans="1:11" x14ac:dyDescent="0.25">
      <c r="A30">
        <v>25440</v>
      </c>
      <c r="B30">
        <f t="shared" si="1"/>
        <v>-23490</v>
      </c>
      <c r="C30">
        <v>21044</v>
      </c>
      <c r="D30">
        <v>87</v>
      </c>
      <c r="E30">
        <v>580.5</v>
      </c>
      <c r="F30">
        <v>17.100000000000001</v>
      </c>
      <c r="G30" s="5">
        <f>C30*decadimento!$F$4</f>
        <v>21656.271551724138</v>
      </c>
      <c r="H30" s="5">
        <f>G30+decadimento!$F$2*LN(1+'dati calibrazione'!E30/1000)</f>
        <v>25440.254883663154</v>
      </c>
      <c r="I30" s="5">
        <f>G30+decadimento!$F$2*'dati calibrazione'!E30/1000</f>
        <v>26455.057571906666</v>
      </c>
      <c r="J30" s="5">
        <f t="shared" si="0"/>
        <v>5411.0575719066655</v>
      </c>
      <c r="K30" s="8">
        <f t="shared" si="2"/>
        <v>0.41341950199581828</v>
      </c>
    </row>
    <row r="31" spans="1:11" x14ac:dyDescent="0.25">
      <c r="A31">
        <v>25420</v>
      </c>
      <c r="B31">
        <f t="shared" si="1"/>
        <v>-23470</v>
      </c>
      <c r="C31">
        <v>21013</v>
      </c>
      <c r="D31">
        <v>88</v>
      </c>
      <c r="E31">
        <v>582.79999999999995</v>
      </c>
      <c r="F31">
        <v>17.3</v>
      </c>
      <c r="G31" s="5">
        <f>C31*decadimento!$F$4</f>
        <v>21624.369612068964</v>
      </c>
      <c r="H31" s="5">
        <f>G31+decadimento!$F$2*LN(1+'dati calibrazione'!E31/1000)</f>
        <v>25420.374112594196</v>
      </c>
      <c r="I31" s="5">
        <f>G31+decadimento!$F$2*'dati calibrazione'!E31/1000</f>
        <v>26442.168910195367</v>
      </c>
      <c r="J31" s="5">
        <f t="shared" si="0"/>
        <v>5429.1689101953671</v>
      </c>
      <c r="K31" s="8">
        <f t="shared" si="2"/>
        <v>0.41878836910483985</v>
      </c>
    </row>
    <row r="32" spans="1:11" x14ac:dyDescent="0.25">
      <c r="A32">
        <v>25400</v>
      </c>
      <c r="B32">
        <f t="shared" si="1"/>
        <v>-23450</v>
      </c>
      <c r="C32">
        <v>20982</v>
      </c>
      <c r="D32">
        <v>88</v>
      </c>
      <c r="E32">
        <v>585.1</v>
      </c>
      <c r="F32">
        <v>17.399999999999999</v>
      </c>
      <c r="G32" s="5">
        <f>C32*decadimento!$F$4</f>
        <v>21592.467672413793</v>
      </c>
      <c r="H32" s="5">
        <f>G32+decadimento!$F$2*LN(1+'dati calibrazione'!E32/1000)</f>
        <v>25400.475885988468</v>
      </c>
      <c r="I32" s="5">
        <f>G32+decadimento!$F$2*'dati calibrazione'!E32/1000</f>
        <v>26429.280248484072</v>
      </c>
      <c r="J32" s="5">
        <f t="shared" si="0"/>
        <v>5447.2802484840722</v>
      </c>
      <c r="K32" s="8">
        <f t="shared" si="2"/>
        <v>0.419407110856925</v>
      </c>
    </row>
    <row r="33" spans="1:11" x14ac:dyDescent="0.25">
      <c r="A33">
        <v>25380</v>
      </c>
      <c r="B33">
        <f t="shared" si="1"/>
        <v>-23430</v>
      </c>
      <c r="C33">
        <v>20951</v>
      </c>
      <c r="D33">
        <v>88</v>
      </c>
      <c r="E33">
        <v>587.4</v>
      </c>
      <c r="F33">
        <v>17.399999999999999</v>
      </c>
      <c r="G33" s="5">
        <f>C33*decadimento!$F$4</f>
        <v>21560.56573275862</v>
      </c>
      <c r="H33" s="5">
        <f>G33+decadimento!$F$2*LN(1+'dati calibrazione'!E33/1000)</f>
        <v>25380.560254465665</v>
      </c>
      <c r="I33" s="5">
        <f>G33+decadimento!$F$2*'dati calibrazione'!E33/1000</f>
        <v>26416.391586772774</v>
      </c>
      <c r="J33" s="5">
        <f t="shared" si="0"/>
        <v>5465.3915867727737</v>
      </c>
      <c r="K33" s="8">
        <f t="shared" si="2"/>
        <v>0.42002768364278553</v>
      </c>
    </row>
    <row r="34" spans="1:11" x14ac:dyDescent="0.25">
      <c r="A34">
        <v>25360</v>
      </c>
      <c r="B34">
        <f t="shared" si="1"/>
        <v>-23410</v>
      </c>
      <c r="C34">
        <v>20920</v>
      </c>
      <c r="D34">
        <v>88</v>
      </c>
      <c r="E34">
        <v>589.6</v>
      </c>
      <c r="F34">
        <v>17.399999999999999</v>
      </c>
      <c r="G34" s="5">
        <f>C34*decadimento!$F$4</f>
        <v>21528.663793103446</v>
      </c>
      <c r="H34" s="5">
        <f>G34+decadimento!$F$2*LN(1+'dati calibrazione'!E34/1000)</f>
        <v>25360.107239325709</v>
      </c>
      <c r="I34" s="5">
        <f>G34+decadimento!$F$2*'dati calibrazione'!E34/1000</f>
        <v>26402.676260803048</v>
      </c>
      <c r="J34" s="5">
        <f t="shared" si="0"/>
        <v>5482.6762608030476</v>
      </c>
      <c r="K34" s="8">
        <f t="shared" si="2"/>
        <v>0.42065009560229444</v>
      </c>
    </row>
    <row r="35" spans="1:11" x14ac:dyDescent="0.25">
      <c r="A35">
        <v>25340</v>
      </c>
      <c r="B35">
        <f t="shared" si="1"/>
        <v>-23390</v>
      </c>
      <c r="C35">
        <v>20890</v>
      </c>
      <c r="D35">
        <v>87</v>
      </c>
      <c r="E35">
        <v>591.70000000000005</v>
      </c>
      <c r="F35">
        <v>17.2</v>
      </c>
      <c r="G35" s="5">
        <f>C35*decadimento!$F$4</f>
        <v>21497.790948275862</v>
      </c>
      <c r="H35" s="5">
        <f>G35+decadimento!$F$2*LN(1+'dati calibrazione'!E35/1000)</f>
        <v>25340.148141676014</v>
      </c>
      <c r="I35" s="5">
        <f>G35+decadimento!$F$2*'dati calibrazione'!E35/1000</f>
        <v>26389.163365402481</v>
      </c>
      <c r="J35" s="5">
        <f t="shared" si="0"/>
        <v>5499.1633654024808</v>
      </c>
      <c r="K35" s="8">
        <f t="shared" si="2"/>
        <v>0.4164672091910005</v>
      </c>
    </row>
    <row r="36" spans="1:11" x14ac:dyDescent="0.25">
      <c r="A36">
        <v>25320</v>
      </c>
      <c r="B36">
        <f t="shared" si="1"/>
        <v>-23370</v>
      </c>
      <c r="C36">
        <v>20864</v>
      </c>
      <c r="D36">
        <v>86</v>
      </c>
      <c r="E36">
        <v>593</v>
      </c>
      <c r="F36">
        <v>17.100000000000001</v>
      </c>
      <c r="G36" s="5">
        <f>C36*decadimento!$F$4</f>
        <v>21471.03448275862</v>
      </c>
      <c r="H36" s="5">
        <f>G36+decadimento!$F$2*LN(1+'dati calibrazione'!E36/1000)</f>
        <v>25320.140591884887</v>
      </c>
      <c r="I36" s="5">
        <f>G36+decadimento!$F$2*'dati calibrazione'!E36/1000</f>
        <v>26373.153535244819</v>
      </c>
      <c r="J36" s="5">
        <f t="shared" si="0"/>
        <v>5509.1535352448191</v>
      </c>
      <c r="K36" s="8">
        <f t="shared" si="2"/>
        <v>0.41219325153374231</v>
      </c>
    </row>
    <row r="37" spans="1:11" x14ac:dyDescent="0.25">
      <c r="A37">
        <v>25300</v>
      </c>
      <c r="B37">
        <f t="shared" si="1"/>
        <v>-23350</v>
      </c>
      <c r="C37">
        <v>20843</v>
      </c>
      <c r="D37">
        <v>85</v>
      </c>
      <c r="E37">
        <v>593.29999999999995</v>
      </c>
      <c r="F37">
        <v>16.899999999999999</v>
      </c>
      <c r="G37" s="5">
        <f>C37*decadimento!$F$4</f>
        <v>21449.423491379308</v>
      </c>
      <c r="H37" s="5">
        <f>G37+decadimento!$F$2*LN(1+'dati calibrazione'!E37/1000)</f>
        <v>25300.086260445074</v>
      </c>
      <c r="I37" s="5">
        <f>G37+decadimento!$F$2*'dati calibrazione'!E37/1000</f>
        <v>26354.022536640794</v>
      </c>
      <c r="J37" s="5">
        <f t="shared" si="0"/>
        <v>5511.022536640794</v>
      </c>
      <c r="K37" s="8">
        <f t="shared" si="2"/>
        <v>0.40781077580002878</v>
      </c>
    </row>
    <row r="38" spans="1:11" x14ac:dyDescent="0.25">
      <c r="A38">
        <v>25280</v>
      </c>
      <c r="B38">
        <f t="shared" si="1"/>
        <v>-23330</v>
      </c>
      <c r="C38">
        <v>20831</v>
      </c>
      <c r="D38">
        <v>85</v>
      </c>
      <c r="E38">
        <v>591.9</v>
      </c>
      <c r="F38">
        <v>16.8</v>
      </c>
      <c r="G38" s="5">
        <f>C38*decadimento!$F$4</f>
        <v>21437.074353448275</v>
      </c>
      <c r="H38" s="5">
        <f>G38+decadimento!$F$2*LN(1+'dati calibrazione'!E38/1000)</f>
        <v>25280.470200271615</v>
      </c>
      <c r="I38" s="5">
        <f>G38+decadimento!$F$2*'dati calibrazione'!E38/1000</f>
        <v>26330.100099091753</v>
      </c>
      <c r="J38" s="5">
        <f t="shared" si="0"/>
        <v>5499.1000990917528</v>
      </c>
      <c r="K38" s="8">
        <f t="shared" si="2"/>
        <v>0.40804570111852528</v>
      </c>
    </row>
    <row r="39" spans="1:11" x14ac:dyDescent="0.25">
      <c r="A39">
        <v>25260</v>
      </c>
      <c r="B39">
        <f t="shared" si="1"/>
        <v>-23310</v>
      </c>
      <c r="C39">
        <v>20828</v>
      </c>
      <c r="D39">
        <v>85</v>
      </c>
      <c r="E39">
        <v>588.6</v>
      </c>
      <c r="F39">
        <v>16.8</v>
      </c>
      <c r="G39" s="5">
        <f>C39*decadimento!$F$4</f>
        <v>21433.987068965514</v>
      </c>
      <c r="H39" s="5">
        <f>G39+decadimento!$F$2*LN(1+'dati calibrazione'!E39/1000)</f>
        <v>25260.228424156947</v>
      </c>
      <c r="I39" s="5">
        <f>G39+decadimento!$F$2*'dati calibrazione'!E39/1000</f>
        <v>26299.732894080822</v>
      </c>
      <c r="J39" s="5">
        <f t="shared" si="0"/>
        <v>5471.732894080822</v>
      </c>
      <c r="K39" s="8">
        <f t="shared" si="2"/>
        <v>0.40810447474553485</v>
      </c>
    </row>
    <row r="40" spans="1:11" x14ac:dyDescent="0.25">
      <c r="A40">
        <v>25240</v>
      </c>
      <c r="B40">
        <f t="shared" si="1"/>
        <v>-23290</v>
      </c>
      <c r="C40">
        <v>20830</v>
      </c>
      <c r="D40">
        <v>86</v>
      </c>
      <c r="E40">
        <v>584.4</v>
      </c>
      <c r="F40">
        <v>17</v>
      </c>
      <c r="G40" s="5">
        <f>C40*decadimento!$F$4</f>
        <v>21436.045258620688</v>
      </c>
      <c r="H40" s="5">
        <f>G40+decadimento!$F$2*LN(1+'dati calibrazione'!E40/1000)</f>
        <v>25240.402013035815</v>
      </c>
      <c r="I40" s="5">
        <f>G40+decadimento!$F$2*'dati calibrazione'!E40/1000</f>
        <v>26267.071184881963</v>
      </c>
      <c r="J40" s="5">
        <f t="shared" si="0"/>
        <v>5437.0711848819628</v>
      </c>
      <c r="K40" s="8">
        <f t="shared" si="2"/>
        <v>0.41286605856937109</v>
      </c>
    </row>
    <row r="41" spans="1:11" x14ac:dyDescent="0.25">
      <c r="A41">
        <v>25220</v>
      </c>
      <c r="B41">
        <f t="shared" si="1"/>
        <v>-23270</v>
      </c>
      <c r="C41">
        <v>20835</v>
      </c>
      <c r="D41">
        <v>86</v>
      </c>
      <c r="E41">
        <v>579.6</v>
      </c>
      <c r="F41">
        <v>16.899999999999999</v>
      </c>
      <c r="G41" s="5">
        <f>C41*decadimento!$F$4</f>
        <v>21441.19073275862</v>
      </c>
      <c r="H41" s="5">
        <f>G41+decadimento!$F$2*LN(1+'dati calibrazione'!E41/1000)</f>
        <v>25220.465366538072</v>
      </c>
      <c r="I41" s="5">
        <f>G41+decadimento!$F$2*'dati calibrazione'!E41/1000</f>
        <v>26232.536774615284</v>
      </c>
      <c r="J41" s="5">
        <f t="shared" si="0"/>
        <v>5397.5367746152842</v>
      </c>
      <c r="K41" s="8">
        <f t="shared" si="2"/>
        <v>0.41276697864170864</v>
      </c>
    </row>
    <row r="42" spans="1:11" x14ac:dyDescent="0.25">
      <c r="A42">
        <v>25200</v>
      </c>
      <c r="B42">
        <f t="shared" si="1"/>
        <v>-23250</v>
      </c>
      <c r="C42">
        <v>20840</v>
      </c>
      <c r="D42">
        <v>86</v>
      </c>
      <c r="E42">
        <v>574.79999999999995</v>
      </c>
      <c r="F42">
        <v>16.899999999999999</v>
      </c>
      <c r="G42" s="5">
        <f>C42*decadimento!$F$4</f>
        <v>21446.336206896551</v>
      </c>
      <c r="H42" s="5">
        <f>G42+decadimento!$F$2*LN(1+'dati calibrazione'!E42/1000)</f>
        <v>25200.452385799512</v>
      </c>
      <c r="I42" s="5">
        <f>G42+decadimento!$F$2*'dati calibrazione'!E42/1000</f>
        <v>26198.002364348606</v>
      </c>
      <c r="J42" s="5">
        <f t="shared" si="0"/>
        <v>5358.0023643486056</v>
      </c>
      <c r="K42" s="8">
        <f t="shared" si="2"/>
        <v>0.41266794625719772</v>
      </c>
    </row>
    <row r="43" spans="1:11" x14ac:dyDescent="0.25">
      <c r="A43">
        <v>25180</v>
      </c>
      <c r="B43">
        <f t="shared" si="1"/>
        <v>-23230</v>
      </c>
      <c r="C43">
        <v>20845</v>
      </c>
      <c r="D43">
        <v>86</v>
      </c>
      <c r="E43">
        <v>570</v>
      </c>
      <c r="F43">
        <v>16.8</v>
      </c>
      <c r="G43" s="5">
        <f>C43*decadimento!$F$4</f>
        <v>21451.481681034482</v>
      </c>
      <c r="H43" s="5">
        <f>G43+decadimento!$F$2*LN(1+'dati calibrazione'!E43/1000)</f>
        <v>25180.362604774331</v>
      </c>
      <c r="I43" s="5">
        <f>G43+decadimento!$F$2*'dati calibrazione'!E43/1000</f>
        <v>26163.467954081927</v>
      </c>
      <c r="J43" s="5">
        <f t="shared" si="0"/>
        <v>5318.467954081927</v>
      </c>
      <c r="K43" s="8">
        <f t="shared" si="2"/>
        <v>0.4125689613816263</v>
      </c>
    </row>
    <row r="44" spans="1:11" x14ac:dyDescent="0.25">
      <c r="A44">
        <v>25160</v>
      </c>
      <c r="B44">
        <f t="shared" si="1"/>
        <v>-23210</v>
      </c>
      <c r="C44">
        <v>20851</v>
      </c>
      <c r="D44">
        <v>85</v>
      </c>
      <c r="E44">
        <v>565</v>
      </c>
      <c r="F44">
        <v>16.600000000000001</v>
      </c>
      <c r="G44" s="5">
        <f>C44*decadimento!$F$4</f>
        <v>21457.65625</v>
      </c>
      <c r="H44" s="5">
        <f>G44+decadimento!$F$2*LN(1+'dati calibrazione'!E44/1000)</f>
        <v>25160.16827551473</v>
      </c>
      <c r="I44" s="5">
        <f>G44+decadimento!$F$2*'dati calibrazione'!E44/1000</f>
        <v>26128.309310125973</v>
      </c>
      <c r="J44" s="5">
        <f t="shared" si="0"/>
        <v>5277.3093101259728</v>
      </c>
      <c r="K44" s="8">
        <f t="shared" si="2"/>
        <v>0.40765430914584433</v>
      </c>
    </row>
    <row r="45" spans="1:11" x14ac:dyDescent="0.25">
      <c r="A45">
        <v>25140</v>
      </c>
      <c r="B45">
        <f t="shared" si="1"/>
        <v>-23190</v>
      </c>
      <c r="C45">
        <v>20856</v>
      </c>
      <c r="D45">
        <v>83</v>
      </c>
      <c r="E45">
        <v>560.29999999999995</v>
      </c>
      <c r="F45">
        <v>16.100000000000001</v>
      </c>
      <c r="G45" s="5">
        <f>C45*decadimento!$F$4</f>
        <v>21462.801724137931</v>
      </c>
      <c r="H45" s="5">
        <f>G45+decadimento!$F$2*LN(1+'dati calibrazione'!E45/1000)</f>
        <v>25140.450056928039</v>
      </c>
      <c r="I45" s="5">
        <f>G45+decadimento!$F$2*'dati calibrazione'!E45/1000</f>
        <v>26094.601564117726</v>
      </c>
      <c r="J45" s="5">
        <f t="shared" si="0"/>
        <v>5238.6015641177255</v>
      </c>
      <c r="K45" s="8">
        <f t="shared" si="2"/>
        <v>0.39796701189106254</v>
      </c>
    </row>
    <row r="46" spans="1:11" x14ac:dyDescent="0.25">
      <c r="A46">
        <v>25120</v>
      </c>
      <c r="B46">
        <f t="shared" si="1"/>
        <v>-23170</v>
      </c>
      <c r="C46">
        <v>20861</v>
      </c>
      <c r="D46">
        <v>81</v>
      </c>
      <c r="E46">
        <v>555.5</v>
      </c>
      <c r="F46">
        <v>15.7</v>
      </c>
      <c r="G46" s="5">
        <f>C46*decadimento!$F$4</f>
        <v>21467.947198275862</v>
      </c>
      <c r="H46" s="5">
        <f>G46+decadimento!$F$2*LN(1+'dati calibrazione'!E46/1000)</f>
        <v>25120.12540089411</v>
      </c>
      <c r="I46" s="5">
        <f>G46+decadimento!$F$2*'dati calibrazione'!E46/1000</f>
        <v>26060.067153851047</v>
      </c>
      <c r="J46" s="5">
        <f t="shared" si="0"/>
        <v>5199.0671538510469</v>
      </c>
      <c r="K46" s="8">
        <f t="shared" si="2"/>
        <v>0.38828435837208186</v>
      </c>
    </row>
    <row r="47" spans="1:11" x14ac:dyDescent="0.25">
      <c r="A47">
        <v>25100</v>
      </c>
      <c r="B47">
        <f t="shared" si="1"/>
        <v>-23150</v>
      </c>
      <c r="C47">
        <v>20865</v>
      </c>
      <c r="D47">
        <v>78</v>
      </c>
      <c r="E47">
        <v>551</v>
      </c>
      <c r="F47">
        <v>15.1</v>
      </c>
      <c r="G47" s="5">
        <f>C47*decadimento!$F$4</f>
        <v>21472.063577586207</v>
      </c>
      <c r="H47" s="5">
        <f>G47+decadimento!$F$2*LN(1+'dati calibrazione'!E47/1000)</f>
        <v>25100.292050509248</v>
      </c>
      <c r="I47" s="5">
        <f>G47+decadimento!$F$2*'dati calibrazione'!E47/1000</f>
        <v>26026.983641532068</v>
      </c>
      <c r="J47" s="5">
        <f t="shared" si="0"/>
        <v>5161.9836415320678</v>
      </c>
      <c r="K47" s="8">
        <f t="shared" si="2"/>
        <v>0.37383177570093457</v>
      </c>
    </row>
    <row r="48" spans="1:11" x14ac:dyDescent="0.25">
      <c r="A48">
        <v>25080</v>
      </c>
      <c r="B48">
        <f t="shared" si="1"/>
        <v>-23130</v>
      </c>
      <c r="C48">
        <v>20869</v>
      </c>
      <c r="D48">
        <v>75</v>
      </c>
      <c r="E48">
        <v>546.5</v>
      </c>
      <c r="F48">
        <v>14.4</v>
      </c>
      <c r="G48" s="5">
        <f>C48*decadimento!$F$4</f>
        <v>21476.179956896551</v>
      </c>
      <c r="H48" s="5">
        <f>G48+decadimento!$F$2*LN(1+'dati calibrazione'!E48/1000)</f>
        <v>25080.389112434277</v>
      </c>
      <c r="I48" s="5">
        <f>G48+decadimento!$F$2*'dati calibrazione'!E48/1000</f>
        <v>25993.900129213092</v>
      </c>
      <c r="J48" s="5">
        <f t="shared" si="0"/>
        <v>5124.9001292130924</v>
      </c>
      <c r="K48" s="8">
        <f t="shared" si="2"/>
        <v>0.35938473333652787</v>
      </c>
    </row>
    <row r="49" spans="1:11" x14ac:dyDescent="0.25">
      <c r="A49">
        <v>25060</v>
      </c>
      <c r="B49">
        <f t="shared" si="1"/>
        <v>-23110</v>
      </c>
      <c r="C49">
        <v>20869</v>
      </c>
      <c r="D49">
        <v>73</v>
      </c>
      <c r="E49">
        <v>542.79999999999995</v>
      </c>
      <c r="F49">
        <v>14</v>
      </c>
      <c r="G49" s="5">
        <f>C49*decadimento!$F$4</f>
        <v>21476.179956896551</v>
      </c>
      <c r="H49" s="5">
        <f>G49+decadimento!$F$2*LN(1+'dati calibrazione'!E49/1000)</f>
        <v>25060.587479581009</v>
      </c>
      <c r="I49" s="5">
        <f>G49+decadimento!$F$2*'dati calibrazione'!E49/1000</f>
        <v>25963.313551651205</v>
      </c>
      <c r="J49" s="5">
        <f t="shared" si="0"/>
        <v>5094.3135516512048</v>
      </c>
      <c r="K49" s="8">
        <f t="shared" si="2"/>
        <v>0.34980114044755378</v>
      </c>
    </row>
    <row r="50" spans="1:11" x14ac:dyDescent="0.25">
      <c r="A50">
        <v>25040</v>
      </c>
      <c r="B50">
        <f t="shared" si="1"/>
        <v>-23090</v>
      </c>
      <c r="C50">
        <v>20865</v>
      </c>
      <c r="D50">
        <v>72</v>
      </c>
      <c r="E50">
        <v>539.79999999999995</v>
      </c>
      <c r="F50">
        <v>13.8</v>
      </c>
      <c r="G50" s="5">
        <f>C50*decadimento!$F$4</f>
        <v>21472.063577586207</v>
      </c>
      <c r="H50" s="5">
        <f>G50+decadimento!$F$2*LN(1+'dati calibrazione'!E50/1000)</f>
        <v>25040.380828693138</v>
      </c>
      <c r="I50" s="5">
        <f>G50+decadimento!$F$2*'dati calibrazione'!E50/1000</f>
        <v>25934.397244587977</v>
      </c>
      <c r="J50" s="5">
        <f t="shared" si="0"/>
        <v>5069.3972445879772</v>
      </c>
      <c r="K50" s="8">
        <f t="shared" si="2"/>
        <v>0.34507548526240117</v>
      </c>
    </row>
    <row r="51" spans="1:11" x14ac:dyDescent="0.25">
      <c r="A51">
        <v>25020</v>
      </c>
      <c r="B51">
        <f t="shared" si="1"/>
        <v>-23070</v>
      </c>
      <c r="C51">
        <v>20855</v>
      </c>
      <c r="D51">
        <v>72</v>
      </c>
      <c r="E51">
        <v>538</v>
      </c>
      <c r="F51">
        <v>13.8</v>
      </c>
      <c r="G51" s="5">
        <f>C51*decadimento!$F$4</f>
        <v>21461.772629310344</v>
      </c>
      <c r="H51" s="5">
        <f>G51+decadimento!$F$2*LN(1+'dati calibrazione'!E51/1000)</f>
        <v>25020.42066321785</v>
      </c>
      <c r="I51" s="5">
        <f>G51+decadimento!$F$2*'dati calibrazione'!E51/1000</f>
        <v>25909.226339660388</v>
      </c>
      <c r="J51" s="5">
        <f t="shared" si="0"/>
        <v>5054.2263396603885</v>
      </c>
      <c r="K51" s="8">
        <f t="shared" si="2"/>
        <v>0.34524094941261091</v>
      </c>
    </row>
    <row r="52" spans="1:11" x14ac:dyDescent="0.25">
      <c r="A52">
        <v>25000</v>
      </c>
      <c r="B52">
        <f t="shared" si="1"/>
        <v>-23050</v>
      </c>
      <c r="C52">
        <v>20841</v>
      </c>
      <c r="D52">
        <v>73</v>
      </c>
      <c r="E52">
        <v>536.9</v>
      </c>
      <c r="F52">
        <v>14</v>
      </c>
      <c r="G52" s="5">
        <f>C52*decadimento!$F$4</f>
        <v>21447.365301724138</v>
      </c>
      <c r="H52" s="5">
        <f>G52+decadimento!$F$2*LN(1+'dati calibrazione'!E52/1000)</f>
        <v>25000.098797122668</v>
      </c>
      <c r="I52" s="5">
        <f>G52+decadimento!$F$2*'dati calibrazione'!E52/1000</f>
        <v>25885.72570523146</v>
      </c>
      <c r="J52" s="5">
        <f t="shared" si="0"/>
        <v>5044.7257052314599</v>
      </c>
      <c r="K52" s="8">
        <f t="shared" si="2"/>
        <v>0.35027110023511349</v>
      </c>
    </row>
    <row r="53" spans="1:11" x14ac:dyDescent="0.25">
      <c r="A53">
        <v>24980</v>
      </c>
      <c r="B53">
        <f t="shared" si="1"/>
        <v>-23030</v>
      </c>
      <c r="C53">
        <v>20826</v>
      </c>
      <c r="D53">
        <v>74</v>
      </c>
      <c r="E53">
        <v>536.1</v>
      </c>
      <c r="F53">
        <v>14.2</v>
      </c>
      <c r="G53" s="5">
        <f>C53*decadimento!$F$4</f>
        <v>21431.928879310344</v>
      </c>
      <c r="H53" s="5">
        <f>G53+decadimento!$F$2*LN(1+'dati calibrazione'!E53/1000)</f>
        <v>24980.358232686853</v>
      </c>
      <c r="I53" s="5">
        <f>G53+decadimento!$F$2*'dati calibrazione'!E53/1000</f>
        <v>25863.675968750231</v>
      </c>
      <c r="J53" s="5">
        <f t="shared" si="0"/>
        <v>5037.6759687502308</v>
      </c>
      <c r="K53" s="8">
        <f t="shared" si="2"/>
        <v>0.35532507442619804</v>
      </c>
    </row>
    <row r="54" spans="1:11" x14ac:dyDescent="0.25">
      <c r="A54">
        <v>24960</v>
      </c>
      <c r="B54">
        <f t="shared" si="1"/>
        <v>-23010</v>
      </c>
      <c r="C54">
        <v>20810</v>
      </c>
      <c r="D54">
        <v>74</v>
      </c>
      <c r="E54">
        <v>535.4</v>
      </c>
      <c r="F54">
        <v>14.1</v>
      </c>
      <c r="G54" s="5">
        <f>C54*decadimento!$F$4</f>
        <v>21415.463362068964</v>
      </c>
      <c r="H54" s="5">
        <f>G54+decadimento!$F$2*LN(1+'dati calibrazione'!E54/1000)</f>
        <v>24960.124751968873</v>
      </c>
      <c r="I54" s="5">
        <f>G54+decadimento!$F$2*'dati calibrazione'!E54/1000</f>
        <v>25841.423801699842</v>
      </c>
      <c r="J54" s="5">
        <f t="shared" si="0"/>
        <v>5031.4238016998424</v>
      </c>
      <c r="K54" s="8">
        <f t="shared" si="2"/>
        <v>0.35559827006246997</v>
      </c>
    </row>
    <row r="55" spans="1:11" x14ac:dyDescent="0.25">
      <c r="A55">
        <v>24940</v>
      </c>
      <c r="B55">
        <f t="shared" si="1"/>
        <v>-22990</v>
      </c>
      <c r="C55">
        <v>20794</v>
      </c>
      <c r="D55">
        <v>74</v>
      </c>
      <c r="E55">
        <v>534.79999999999995</v>
      </c>
      <c r="F55">
        <v>14.1</v>
      </c>
      <c r="G55" s="5">
        <f>C55*decadimento!$F$4</f>
        <v>21398.997844827587</v>
      </c>
      <c r="H55" s="5">
        <f>G55+decadimento!$F$2*LN(1+'dati calibrazione'!E55/1000)</f>
        <v>24940.428184233246</v>
      </c>
      <c r="I55" s="5">
        <f>G55+decadimento!$F$2*'dati calibrazione'!E55/1000</f>
        <v>25819.998298907889</v>
      </c>
      <c r="J55" s="5">
        <f t="shared" si="0"/>
        <v>5025.998298907889</v>
      </c>
      <c r="K55" s="8">
        <f t="shared" si="2"/>
        <v>0.35587188612099646</v>
      </c>
    </row>
    <row r="56" spans="1:11" x14ac:dyDescent="0.25">
      <c r="A56">
        <v>24920</v>
      </c>
      <c r="B56">
        <f t="shared" si="1"/>
        <v>-22970</v>
      </c>
      <c r="C56">
        <v>20778</v>
      </c>
      <c r="D56">
        <v>74</v>
      </c>
      <c r="E56">
        <v>534.1</v>
      </c>
      <c r="F56">
        <v>14.1</v>
      </c>
      <c r="G56" s="5">
        <f>C56*decadimento!$F$4</f>
        <v>21382.532327586207</v>
      </c>
      <c r="H56" s="5">
        <f>G56+decadimento!$F$2*LN(1+'dati calibrazione'!E56/1000)</f>
        <v>24920.191511262215</v>
      </c>
      <c r="I56" s="5">
        <f>G56+decadimento!$F$2*'dati calibrazione'!E56/1000</f>
        <v>25797.746131857504</v>
      </c>
      <c r="J56" s="5">
        <f t="shared" si="0"/>
        <v>5019.7461318575042</v>
      </c>
      <c r="K56" s="8">
        <f t="shared" si="2"/>
        <v>0.35614592357300989</v>
      </c>
    </row>
    <row r="57" spans="1:11" x14ac:dyDescent="0.25">
      <c r="A57">
        <v>24900</v>
      </c>
      <c r="B57">
        <f t="shared" si="1"/>
        <v>-22950</v>
      </c>
      <c r="C57">
        <v>20763</v>
      </c>
      <c r="D57">
        <v>74</v>
      </c>
      <c r="E57">
        <v>533.29999999999995</v>
      </c>
      <c r="F57">
        <v>14.1</v>
      </c>
      <c r="G57" s="5">
        <f>C57*decadimento!$F$4</f>
        <v>21367.095905172413</v>
      </c>
      <c r="H57" s="5">
        <f>G57+decadimento!$F$2*LN(1+'dati calibrazione'!E57/1000)</f>
        <v>24900.443088967495</v>
      </c>
      <c r="I57" s="5">
        <f>G57+decadimento!$F$2*'dati calibrazione'!E57/1000</f>
        <v>25775.696395376275</v>
      </c>
      <c r="J57" s="5">
        <f t="shared" si="0"/>
        <v>5012.6963953762752</v>
      </c>
      <c r="K57" s="8">
        <f t="shared" si="2"/>
        <v>0.35640321726147473</v>
      </c>
    </row>
    <row r="58" spans="1:11" x14ac:dyDescent="0.25">
      <c r="A58">
        <v>24880</v>
      </c>
      <c r="B58">
        <f t="shared" si="1"/>
        <v>-22930</v>
      </c>
      <c r="C58">
        <v>20749</v>
      </c>
      <c r="D58">
        <v>74</v>
      </c>
      <c r="E58">
        <v>532.20000000000005</v>
      </c>
      <c r="F58">
        <v>14.1</v>
      </c>
      <c r="G58" s="5">
        <f>C58*decadimento!$F$4</f>
        <v>21352.688577586207</v>
      </c>
      <c r="H58" s="5">
        <f>G58+decadimento!$F$2*LN(1+'dati calibrazione'!E58/1000)</f>
        <v>24880.103086624797</v>
      </c>
      <c r="I58" s="5">
        <f>G58+decadimento!$F$2*'dati calibrazione'!E58/1000</f>
        <v>25752.195760947347</v>
      </c>
      <c r="J58" s="5">
        <f t="shared" si="0"/>
        <v>5003.1957609473466</v>
      </c>
      <c r="K58" s="8">
        <f t="shared" si="2"/>
        <v>0.35664369367198417</v>
      </c>
    </row>
    <row r="59" spans="1:11" x14ac:dyDescent="0.25">
      <c r="A59">
        <v>24860</v>
      </c>
      <c r="B59">
        <f t="shared" si="1"/>
        <v>-22910</v>
      </c>
      <c r="C59">
        <v>20735</v>
      </c>
      <c r="D59">
        <v>75</v>
      </c>
      <c r="E59">
        <v>531.20000000000005</v>
      </c>
      <c r="F59">
        <v>14.3</v>
      </c>
      <c r="G59" s="5">
        <f>C59*decadimento!$F$4</f>
        <v>21338.28125</v>
      </c>
      <c r="H59" s="5">
        <f>G59+decadimento!$F$2*LN(1+'dati calibrazione'!E59/1000)</f>
        <v>24860.298721186584</v>
      </c>
      <c r="I59" s="5">
        <f>G59+decadimento!$F$2*'dati calibrazione'!E59/1000</f>
        <v>25729.521790776846</v>
      </c>
      <c r="J59" s="5">
        <f t="shared" si="0"/>
        <v>4994.5217907768456</v>
      </c>
      <c r="K59" s="8">
        <f t="shared" si="2"/>
        <v>0.36170725825898242</v>
      </c>
    </row>
    <row r="60" spans="1:11" x14ac:dyDescent="0.25">
      <c r="A60">
        <v>24840</v>
      </c>
      <c r="B60">
        <f t="shared" si="1"/>
        <v>-22890</v>
      </c>
      <c r="C60">
        <v>20721</v>
      </c>
      <c r="D60">
        <v>76</v>
      </c>
      <c r="E60">
        <v>530.20000000000005</v>
      </c>
      <c r="F60">
        <v>14.5</v>
      </c>
      <c r="G60" s="5">
        <f>C60*decadimento!$F$4</f>
        <v>21323.873922413793</v>
      </c>
      <c r="H60" s="5">
        <f>G60+decadimento!$F$2*LN(1+'dati calibrazione'!E60/1000)</f>
        <v>24840.490829885533</v>
      </c>
      <c r="I60" s="5">
        <f>G60+decadimento!$F$2*'dati calibrazione'!E60/1000</f>
        <v>25706.847820606345</v>
      </c>
      <c r="J60" s="5">
        <f t="shared" si="0"/>
        <v>4985.8478206063446</v>
      </c>
      <c r="K60" s="8">
        <f t="shared" si="2"/>
        <v>0.3667776651705999</v>
      </c>
    </row>
    <row r="61" spans="1:11" x14ac:dyDescent="0.25">
      <c r="A61">
        <v>24820</v>
      </c>
      <c r="B61">
        <f t="shared" si="1"/>
        <v>-22870</v>
      </c>
      <c r="C61">
        <v>20708</v>
      </c>
      <c r="D61">
        <v>78</v>
      </c>
      <c r="E61">
        <v>528.9</v>
      </c>
      <c r="F61">
        <v>14.8</v>
      </c>
      <c r="G61" s="5">
        <f>C61*decadimento!$F$4</f>
        <v>21310.49568965517</v>
      </c>
      <c r="H61" s="5">
        <f>G61+decadimento!$F$2*LN(1+'dati calibrazione'!E61/1000)</f>
        <v>24820.086585550627</v>
      </c>
      <c r="I61" s="5">
        <f>G61+decadimento!$F$2*'dati calibrazione'!E61/1000</f>
        <v>25682.72295248814</v>
      </c>
      <c r="J61" s="5">
        <f t="shared" si="0"/>
        <v>4974.7229524881404</v>
      </c>
      <c r="K61" s="8">
        <f t="shared" si="2"/>
        <v>0.37666602279312345</v>
      </c>
    </row>
    <row r="62" spans="1:11" x14ac:dyDescent="0.25">
      <c r="A62">
        <v>24800</v>
      </c>
      <c r="B62">
        <f t="shared" si="1"/>
        <v>-22850</v>
      </c>
      <c r="C62">
        <v>20696</v>
      </c>
      <c r="D62">
        <v>79</v>
      </c>
      <c r="E62">
        <v>527.5</v>
      </c>
      <c r="F62">
        <v>15</v>
      </c>
      <c r="G62" s="5">
        <f>C62*decadimento!$F$4</f>
        <v>21298.146551724138</v>
      </c>
      <c r="H62" s="5">
        <f>G62+decadimento!$F$2*LN(1+'dati calibrazione'!E62/1000)</f>
        <v>24800.164289376284</v>
      </c>
      <c r="I62" s="5">
        <f>G62+decadimento!$F$2*'dati calibrazione'!E62/1000</f>
        <v>25658.800514939096</v>
      </c>
      <c r="J62" s="5">
        <f t="shared" si="0"/>
        <v>4962.8005149390956</v>
      </c>
      <c r="K62" s="8">
        <f t="shared" si="2"/>
        <v>0.38171627367607269</v>
      </c>
    </row>
    <row r="63" spans="1:11" x14ac:dyDescent="0.25">
      <c r="A63">
        <v>24780</v>
      </c>
      <c r="B63">
        <f t="shared" si="1"/>
        <v>-22830</v>
      </c>
      <c r="C63">
        <v>20683</v>
      </c>
      <c r="D63">
        <v>79</v>
      </c>
      <c r="E63">
        <v>526.29999999999995</v>
      </c>
      <c r="F63">
        <v>15</v>
      </c>
      <c r="G63" s="5">
        <f>C63*decadimento!$F$4</f>
        <v>21284.768318965514</v>
      </c>
      <c r="H63" s="5">
        <f>G63+decadimento!$F$2*LN(1+'dati calibrazione'!E63/1000)</f>
        <v>24780.289251580172</v>
      </c>
      <c r="I63" s="5">
        <f>G63+decadimento!$F$2*'dati calibrazione'!E63/1000</f>
        <v>25635.502311079319</v>
      </c>
      <c r="J63" s="5">
        <f t="shared" si="0"/>
        <v>4952.502311079319</v>
      </c>
      <c r="K63" s="8">
        <f t="shared" si="2"/>
        <v>0.38195619590968427</v>
      </c>
    </row>
    <row r="64" spans="1:11" x14ac:dyDescent="0.25">
      <c r="A64">
        <v>24760</v>
      </c>
      <c r="B64">
        <f t="shared" si="1"/>
        <v>-22810</v>
      </c>
      <c r="C64">
        <v>20671</v>
      </c>
      <c r="D64">
        <v>79</v>
      </c>
      <c r="E64">
        <v>524.9</v>
      </c>
      <c r="F64">
        <v>15</v>
      </c>
      <c r="G64" s="5">
        <f>C64*decadimento!$F$4</f>
        <v>21272.419181034482</v>
      </c>
      <c r="H64" s="5">
        <f>G64+decadimento!$F$2*LN(1+'dati calibrazione'!E64/1000)</f>
        <v>24760.35404886795</v>
      </c>
      <c r="I64" s="5">
        <f>G64+decadimento!$F$2*'dati calibrazione'!E64/1000</f>
        <v>25611.579873530278</v>
      </c>
      <c r="J64" s="5">
        <f t="shared" si="0"/>
        <v>4940.5798735302778</v>
      </c>
      <c r="K64" s="8">
        <f t="shared" si="2"/>
        <v>0.38217793043394127</v>
      </c>
    </row>
    <row r="65" spans="1:11" x14ac:dyDescent="0.25">
      <c r="A65">
        <v>24740</v>
      </c>
      <c r="B65">
        <f t="shared" si="1"/>
        <v>-22790</v>
      </c>
      <c r="C65">
        <v>20658</v>
      </c>
      <c r="D65">
        <v>79</v>
      </c>
      <c r="E65">
        <v>523.70000000000005</v>
      </c>
      <c r="F65">
        <v>15</v>
      </c>
      <c r="G65" s="5">
        <f>C65*decadimento!$F$4</f>
        <v>21259.040948275862</v>
      </c>
      <c r="H65" s="5">
        <f>G65+decadimento!$F$2*LN(1+'dati calibrazione'!E65/1000)</f>
        <v>24740.467929463994</v>
      </c>
      <c r="I65" s="5">
        <f>G65+decadimento!$F$2*'dati calibrazione'!E65/1000</f>
        <v>25588.281669670505</v>
      </c>
      <c r="J65" s="5">
        <f t="shared" si="0"/>
        <v>4930.2816696705049</v>
      </c>
      <c r="K65" s="8">
        <f t="shared" si="2"/>
        <v>0.3824184335366444</v>
      </c>
    </row>
    <row r="66" spans="1:11" x14ac:dyDescent="0.25">
      <c r="A66">
        <v>24720</v>
      </c>
      <c r="B66">
        <f t="shared" si="1"/>
        <v>-22770</v>
      </c>
      <c r="C66">
        <v>20646</v>
      </c>
      <c r="D66">
        <v>77</v>
      </c>
      <c r="E66">
        <v>522.29999999999995</v>
      </c>
      <c r="F66">
        <v>14.6</v>
      </c>
      <c r="G66" s="5">
        <f>C66*decadimento!$F$4</f>
        <v>21246.691810344826</v>
      </c>
      <c r="H66" s="5">
        <f>G66+decadimento!$F$2*LN(1+'dati calibrazione'!E66/1000)</f>
        <v>24720.519776146903</v>
      </c>
      <c r="I66" s="5">
        <f>G66+decadimento!$F$2*'dati calibrazione'!E66/1000</f>
        <v>25564.359232121456</v>
      </c>
      <c r="J66" s="5">
        <f t="shared" ref="J66:J129" si="3">I66-C66</f>
        <v>4918.3592321214564</v>
      </c>
      <c r="K66" s="8">
        <f t="shared" si="2"/>
        <v>0.37295359876005035</v>
      </c>
    </row>
    <row r="67" spans="1:11" x14ac:dyDescent="0.25">
      <c r="A67">
        <v>24700</v>
      </c>
      <c r="B67">
        <f t="shared" ref="B67:B130" si="4">1950-A67</f>
        <v>-22750</v>
      </c>
      <c r="C67">
        <v>20634</v>
      </c>
      <c r="D67">
        <v>75</v>
      </c>
      <c r="E67">
        <v>520.9</v>
      </c>
      <c r="F67">
        <v>14.2</v>
      </c>
      <c r="G67" s="5">
        <f>C67*decadimento!$F$4</f>
        <v>21234.342672413793</v>
      </c>
      <c r="H67" s="5">
        <f>G67+decadimento!$F$2*LN(1+'dati calibrazione'!E67/1000)</f>
        <v>24700.564631095429</v>
      </c>
      <c r="I67" s="5">
        <f>G67+decadimento!$F$2*'dati calibrazione'!E67/1000</f>
        <v>25540.436794572415</v>
      </c>
      <c r="J67" s="5">
        <f t="shared" si="3"/>
        <v>4906.4367945724152</v>
      </c>
      <c r="K67" s="8">
        <f t="shared" ref="K67:K130" si="5">D67*100/C67</f>
        <v>0.36347775516138414</v>
      </c>
    </row>
    <row r="68" spans="1:11" x14ac:dyDescent="0.25">
      <c r="A68">
        <v>24680</v>
      </c>
      <c r="B68">
        <f t="shared" si="4"/>
        <v>-22730</v>
      </c>
      <c r="C68">
        <v>20622</v>
      </c>
      <c r="D68">
        <v>72</v>
      </c>
      <c r="E68">
        <v>519.4</v>
      </c>
      <c r="F68">
        <v>13.6</v>
      </c>
      <c r="G68" s="5">
        <f>C68*decadimento!$F$4</f>
        <v>21221.993534482757</v>
      </c>
      <c r="H68" s="5">
        <f>G68+decadimento!$F$2*LN(1+'dati calibrazione'!E68/1000)</f>
        <v>24680.058426504813</v>
      </c>
      <c r="I68" s="5">
        <f>G68+decadimento!$F$2*'dati calibrazione'!E68/1000</f>
        <v>25515.687692764935</v>
      </c>
      <c r="J68" s="5">
        <f t="shared" si="3"/>
        <v>4893.6876927649355</v>
      </c>
      <c r="K68" s="8">
        <f t="shared" si="5"/>
        <v>0.34914169333721268</v>
      </c>
    </row>
    <row r="69" spans="1:11" x14ac:dyDescent="0.25">
      <c r="A69">
        <v>24660</v>
      </c>
      <c r="B69">
        <f t="shared" si="4"/>
        <v>-22710</v>
      </c>
      <c r="C69">
        <v>20610</v>
      </c>
      <c r="D69">
        <v>68</v>
      </c>
      <c r="E69">
        <v>518</v>
      </c>
      <c r="F69">
        <v>12.9</v>
      </c>
      <c r="G69" s="5">
        <f>C69*decadimento!$F$4</f>
        <v>21209.644396551725</v>
      </c>
      <c r="H69" s="5">
        <f>G69+decadimento!$F$2*LN(1+'dati calibrazione'!E69/1000)</f>
        <v>24660.088757568588</v>
      </c>
      <c r="I69" s="5">
        <f>G69+decadimento!$F$2*'dati calibrazione'!E69/1000</f>
        <v>25491.765255215891</v>
      </c>
      <c r="J69" s="5">
        <f t="shared" si="3"/>
        <v>4881.7652552158906</v>
      </c>
      <c r="K69" s="8">
        <f t="shared" si="5"/>
        <v>0.32993692382338669</v>
      </c>
    </row>
    <row r="70" spans="1:11" x14ac:dyDescent="0.25">
      <c r="A70">
        <v>24640</v>
      </c>
      <c r="B70">
        <f t="shared" si="4"/>
        <v>-22690</v>
      </c>
      <c r="C70">
        <v>20599</v>
      </c>
      <c r="D70">
        <v>63</v>
      </c>
      <c r="E70">
        <v>516.5</v>
      </c>
      <c r="F70">
        <v>11.9</v>
      </c>
      <c r="G70" s="5">
        <f>C70*decadimento!$F$4</f>
        <v>21198.324353448275</v>
      </c>
      <c r="H70" s="5">
        <f>G70+decadimento!$F$2*LN(1+'dati calibrazione'!E70/1000)</f>
        <v>24640.596056771014</v>
      </c>
      <c r="I70" s="5">
        <f>G70+decadimento!$F$2*'dati calibrazione'!E70/1000</f>
        <v>25468.045248236001</v>
      </c>
      <c r="J70" s="5">
        <f t="shared" si="3"/>
        <v>4869.0452482360015</v>
      </c>
      <c r="K70" s="8">
        <f t="shared" si="5"/>
        <v>0.30584008932472451</v>
      </c>
    </row>
    <row r="71" spans="1:11" x14ac:dyDescent="0.25">
      <c r="A71">
        <v>24620</v>
      </c>
      <c r="B71">
        <f t="shared" si="4"/>
        <v>-22670</v>
      </c>
      <c r="C71">
        <v>20588</v>
      </c>
      <c r="D71">
        <v>57</v>
      </c>
      <c r="E71">
        <v>514.9</v>
      </c>
      <c r="F71">
        <v>10.7</v>
      </c>
      <c r="G71" s="5">
        <f>C71*decadimento!$F$4</f>
        <v>21187.004310344826</v>
      </c>
      <c r="H71" s="5">
        <f>G71+decadimento!$F$2*LN(1+'dati calibrazione'!E71/1000)</f>
        <v>24620.549597250661</v>
      </c>
      <c r="I71" s="5">
        <f>G71+decadimento!$F$2*'dati calibrazione'!E71/1000</f>
        <v>25443.498576997685</v>
      </c>
      <c r="J71" s="5">
        <f t="shared" si="3"/>
        <v>4855.4985769976847</v>
      </c>
      <c r="K71" s="8">
        <f t="shared" si="5"/>
        <v>0.27686030697493685</v>
      </c>
    </row>
    <row r="72" spans="1:11" x14ac:dyDescent="0.25">
      <c r="A72">
        <v>24600</v>
      </c>
      <c r="B72">
        <f t="shared" si="4"/>
        <v>-22650</v>
      </c>
      <c r="C72">
        <v>20576</v>
      </c>
      <c r="D72">
        <v>53</v>
      </c>
      <c r="E72">
        <v>513.5</v>
      </c>
      <c r="F72">
        <v>10</v>
      </c>
      <c r="G72" s="5">
        <f>C72*decadimento!$F$4</f>
        <v>21174.655172413793</v>
      </c>
      <c r="H72" s="5">
        <f>G72+decadimento!$F$2*LN(1+'dati calibrazione'!E72/1000)</f>
        <v>24600.557281111687</v>
      </c>
      <c r="I72" s="5">
        <f>G72+decadimento!$F$2*'dati calibrazione'!E72/1000</f>
        <v>25419.57613944864</v>
      </c>
      <c r="J72" s="5">
        <f t="shared" si="3"/>
        <v>4843.5761394486399</v>
      </c>
      <c r="K72" s="8">
        <f t="shared" si="5"/>
        <v>0.25758164852255055</v>
      </c>
    </row>
    <row r="73" spans="1:11" x14ac:dyDescent="0.25">
      <c r="A73">
        <v>24580</v>
      </c>
      <c r="B73">
        <f t="shared" si="4"/>
        <v>-22630</v>
      </c>
      <c r="C73">
        <v>20562</v>
      </c>
      <c r="D73">
        <v>52</v>
      </c>
      <c r="E73">
        <v>512.4</v>
      </c>
      <c r="F73">
        <v>9.8000000000000007</v>
      </c>
      <c r="G73" s="5">
        <f>C73*decadimento!$F$4</f>
        <v>21160.247844827587</v>
      </c>
      <c r="H73" s="5">
        <f>G73+decadimento!$F$2*LN(1+'dati calibrazione'!E73/1000)</f>
        <v>24580.139637756096</v>
      </c>
      <c r="I73" s="5">
        <f>G73+decadimento!$F$2*'dati calibrazione'!E73/1000</f>
        <v>25396.075505019711</v>
      </c>
      <c r="J73" s="5">
        <f t="shared" si="3"/>
        <v>4834.0755050197113</v>
      </c>
      <c r="K73" s="8">
        <f t="shared" si="5"/>
        <v>0.25289368738449569</v>
      </c>
    </row>
    <row r="74" spans="1:11" x14ac:dyDescent="0.25">
      <c r="A74">
        <v>24560</v>
      </c>
      <c r="B74">
        <f t="shared" si="4"/>
        <v>-22610</v>
      </c>
      <c r="C74">
        <v>20545</v>
      </c>
      <c r="D74">
        <v>54</v>
      </c>
      <c r="E74">
        <v>512</v>
      </c>
      <c r="F74">
        <v>10.199999999999999</v>
      </c>
      <c r="G74" s="5">
        <f>C74*decadimento!$F$4</f>
        <v>21142.75323275862</v>
      </c>
      <c r="H74" s="5">
        <f>G74+decadimento!$F$2*LN(1+'dati calibrazione'!E74/1000)</f>
        <v>24560.458372431607</v>
      </c>
      <c r="I74" s="5">
        <f>G74+decadimento!$F$2*'dati calibrazione'!E74/1000</f>
        <v>25375.274235917026</v>
      </c>
      <c r="J74" s="5">
        <f t="shared" si="3"/>
        <v>4830.2742359170261</v>
      </c>
      <c r="K74" s="8">
        <f t="shared" si="5"/>
        <v>0.26283767339985398</v>
      </c>
    </row>
    <row r="75" spans="1:11" x14ac:dyDescent="0.25">
      <c r="A75">
        <v>24540</v>
      </c>
      <c r="B75">
        <f t="shared" si="4"/>
        <v>-22590</v>
      </c>
      <c r="C75">
        <v>20526</v>
      </c>
      <c r="D75">
        <v>59</v>
      </c>
      <c r="E75">
        <v>511.9</v>
      </c>
      <c r="F75">
        <v>11.1</v>
      </c>
      <c r="G75" s="5">
        <f>C75*decadimento!$F$4</f>
        <v>21123.200431034482</v>
      </c>
      <c r="H75" s="5">
        <f>G75+decadimento!$F$2*LN(1+'dati calibrazione'!E75/1000)</f>
        <v>24540.358817006138</v>
      </c>
      <c r="I75" s="5">
        <f>G75+decadimento!$F$2*'dati calibrazione'!E75/1000</f>
        <v>25354.894769934457</v>
      </c>
      <c r="J75" s="5">
        <f t="shared" si="3"/>
        <v>4828.8947699344571</v>
      </c>
      <c r="K75" s="8">
        <f t="shared" si="5"/>
        <v>0.28744031959466043</v>
      </c>
    </row>
    <row r="76" spans="1:11" x14ac:dyDescent="0.25">
      <c r="A76">
        <v>24520</v>
      </c>
      <c r="B76">
        <f t="shared" si="4"/>
        <v>-22570</v>
      </c>
      <c r="C76">
        <v>20506</v>
      </c>
      <c r="D76">
        <v>65</v>
      </c>
      <c r="E76">
        <v>512</v>
      </c>
      <c r="F76">
        <v>12.2</v>
      </c>
      <c r="G76" s="5">
        <f>C76*decadimento!$F$4</f>
        <v>21102.618534482757</v>
      </c>
      <c r="H76" s="5">
        <f>G76+decadimento!$F$2*LN(1+'dati calibrazione'!E76/1000)</f>
        <v>24520.323674155745</v>
      </c>
      <c r="I76" s="5">
        <f>G76+decadimento!$F$2*'dati calibrazione'!E76/1000</f>
        <v>25335.139537641164</v>
      </c>
      <c r="J76" s="5">
        <f t="shared" si="3"/>
        <v>4829.1395376411638</v>
      </c>
      <c r="K76" s="8">
        <f t="shared" si="5"/>
        <v>0.31698039598166389</v>
      </c>
    </row>
    <row r="77" spans="1:11" x14ac:dyDescent="0.25">
      <c r="A77">
        <v>24500</v>
      </c>
      <c r="B77">
        <f t="shared" si="4"/>
        <v>-22550</v>
      </c>
      <c r="C77">
        <v>20487</v>
      </c>
      <c r="D77">
        <v>72</v>
      </c>
      <c r="E77">
        <v>511.9</v>
      </c>
      <c r="F77">
        <v>13.6</v>
      </c>
      <c r="G77" s="5">
        <f>C77*decadimento!$F$4</f>
        <v>21083.06573275862</v>
      </c>
      <c r="H77" s="5">
        <f>G77+decadimento!$F$2*LN(1+'dati calibrazione'!E77/1000)</f>
        <v>24500.224118730275</v>
      </c>
      <c r="I77" s="5">
        <f>G77+decadimento!$F$2*'dati calibrazione'!E77/1000</f>
        <v>25314.760071658595</v>
      </c>
      <c r="J77" s="5">
        <f t="shared" si="3"/>
        <v>4827.7600716585948</v>
      </c>
      <c r="K77" s="8">
        <f t="shared" si="5"/>
        <v>0.3514423780934251</v>
      </c>
    </row>
    <row r="78" spans="1:11" x14ac:dyDescent="0.25">
      <c r="A78">
        <v>24480</v>
      </c>
      <c r="B78">
        <f t="shared" si="4"/>
        <v>-22530</v>
      </c>
      <c r="C78">
        <v>20468</v>
      </c>
      <c r="D78">
        <v>78</v>
      </c>
      <c r="E78">
        <v>511.8</v>
      </c>
      <c r="F78">
        <v>14.7</v>
      </c>
      <c r="G78" s="5">
        <f>C78*decadimento!$F$4</f>
        <v>21063.512931034482</v>
      </c>
      <c r="H78" s="5">
        <f>G78+decadimento!$F$2*LN(1+'dati calibrazione'!E78/1000)</f>
        <v>24480.124527140259</v>
      </c>
      <c r="I78" s="5">
        <f>G78+decadimento!$F$2*'dati calibrazione'!E78/1000</f>
        <v>25294.38060567603</v>
      </c>
      <c r="J78" s="5">
        <f t="shared" si="3"/>
        <v>4826.3806056760295</v>
      </c>
      <c r="K78" s="8">
        <f t="shared" si="5"/>
        <v>0.38108266562438931</v>
      </c>
    </row>
    <row r="79" spans="1:11" x14ac:dyDescent="0.25">
      <c r="A79">
        <v>24460</v>
      </c>
      <c r="B79">
        <f t="shared" si="4"/>
        <v>-22510</v>
      </c>
      <c r="C79">
        <v>20449</v>
      </c>
      <c r="D79">
        <v>83</v>
      </c>
      <c r="E79">
        <v>511.8</v>
      </c>
      <c r="F79">
        <v>15.6</v>
      </c>
      <c r="G79" s="5">
        <f>C79*decadimento!$F$4</f>
        <v>21043.960129310344</v>
      </c>
      <c r="H79" s="5">
        <f>G79+decadimento!$F$2*LN(1+'dati calibrazione'!E79/1000)</f>
        <v>24460.571725416121</v>
      </c>
      <c r="I79" s="5">
        <f>G79+decadimento!$F$2*'dati calibrazione'!E79/1000</f>
        <v>25274.827803951892</v>
      </c>
      <c r="J79" s="5">
        <f t="shared" si="3"/>
        <v>4825.8278039518918</v>
      </c>
      <c r="K79" s="8">
        <f t="shared" si="5"/>
        <v>0.40588781847523109</v>
      </c>
    </row>
    <row r="80" spans="1:11" x14ac:dyDescent="0.25">
      <c r="A80">
        <v>24440</v>
      </c>
      <c r="B80">
        <f t="shared" si="4"/>
        <v>-22490</v>
      </c>
      <c r="C80">
        <v>20431</v>
      </c>
      <c r="D80">
        <v>88</v>
      </c>
      <c r="E80">
        <v>511.5</v>
      </c>
      <c r="F80">
        <v>16.600000000000001</v>
      </c>
      <c r="G80" s="5">
        <f>C80*decadimento!$F$4</f>
        <v>21025.436422413793</v>
      </c>
      <c r="H80" s="5">
        <f>G80+decadimento!$F$2*LN(1+'dati calibrazione'!E80/1000)</f>
        <v>24440.407431886797</v>
      </c>
      <c r="I80" s="5">
        <f>G80+decadimento!$F$2*'dati calibrazione'!E80/1000</f>
        <v>25253.824104280051</v>
      </c>
      <c r="J80" s="5">
        <f t="shared" si="3"/>
        <v>4822.824104280051</v>
      </c>
      <c r="K80" s="8">
        <f t="shared" si="5"/>
        <v>0.43071802652831481</v>
      </c>
    </row>
    <row r="81" spans="1:11" x14ac:dyDescent="0.25">
      <c r="A81">
        <v>24420</v>
      </c>
      <c r="B81">
        <f t="shared" si="4"/>
        <v>-22470</v>
      </c>
      <c r="C81">
        <v>20413</v>
      </c>
      <c r="D81">
        <v>92</v>
      </c>
      <c r="E81">
        <v>511.2</v>
      </c>
      <c r="F81">
        <v>17.3</v>
      </c>
      <c r="G81" s="5">
        <f>C81*decadimento!$F$4</f>
        <v>21006.912715517239</v>
      </c>
      <c r="H81" s="5">
        <f>G81+decadimento!$F$2*LN(1+'dati calibrazione'!E81/1000)</f>
        <v>24420.242812704255</v>
      </c>
      <c r="I81" s="5">
        <f>G81+decadimento!$F$2*'dati calibrazione'!E81/1000</f>
        <v>25232.82040460821</v>
      </c>
      <c r="J81" s="5">
        <f t="shared" si="3"/>
        <v>4819.8204046082101</v>
      </c>
      <c r="K81" s="8">
        <f t="shared" si="5"/>
        <v>0.45069318571498557</v>
      </c>
    </row>
    <row r="82" spans="1:11" x14ac:dyDescent="0.25">
      <c r="A82">
        <v>24400</v>
      </c>
      <c r="B82">
        <f t="shared" si="4"/>
        <v>-22450</v>
      </c>
      <c r="C82">
        <v>20396</v>
      </c>
      <c r="D82">
        <v>95</v>
      </c>
      <c r="E82">
        <v>510.8</v>
      </c>
      <c r="F82">
        <v>17.899999999999999</v>
      </c>
      <c r="G82" s="5">
        <f>C82*decadimento!$F$4</f>
        <v>20989.418103448275</v>
      </c>
      <c r="H82" s="5">
        <f>G82+decadimento!$F$2*LN(1+'dati calibrazione'!E82/1000)</f>
        <v>24400.559810792121</v>
      </c>
      <c r="I82" s="5">
        <f>G82+decadimento!$F$2*'dati calibrazione'!E82/1000</f>
        <v>25212.019135505529</v>
      </c>
      <c r="J82" s="5">
        <f t="shared" si="3"/>
        <v>4816.0191355055285</v>
      </c>
      <c r="K82" s="8">
        <f t="shared" si="5"/>
        <v>0.4657776034516572</v>
      </c>
    </row>
    <row r="83" spans="1:11" x14ac:dyDescent="0.25">
      <c r="A83">
        <v>24380</v>
      </c>
      <c r="B83">
        <f t="shared" si="4"/>
        <v>-22430</v>
      </c>
      <c r="C83">
        <v>20378</v>
      </c>
      <c r="D83">
        <v>98</v>
      </c>
      <c r="E83">
        <v>510.5</v>
      </c>
      <c r="F83">
        <v>18.399999999999999</v>
      </c>
      <c r="G83" s="5">
        <f>C83*decadimento!$F$4</f>
        <v>20970.894396551725</v>
      </c>
      <c r="H83" s="5">
        <f>G83+decadimento!$F$2*LN(1+'dati calibrazione'!E83/1000)</f>
        <v>24380.394431249068</v>
      </c>
      <c r="I83" s="5">
        <f>G83+decadimento!$F$2*'dati calibrazione'!E83/1000</f>
        <v>25191.015435833688</v>
      </c>
      <c r="J83" s="5">
        <f t="shared" si="3"/>
        <v>4813.0154358336877</v>
      </c>
      <c r="K83" s="8">
        <f t="shared" si="5"/>
        <v>0.48091078614191773</v>
      </c>
    </row>
    <row r="84" spans="1:11" x14ac:dyDescent="0.25">
      <c r="A84">
        <v>24360</v>
      </c>
      <c r="B84">
        <f t="shared" si="4"/>
        <v>-22410</v>
      </c>
      <c r="C84">
        <v>20360</v>
      </c>
      <c r="D84">
        <v>101</v>
      </c>
      <c r="E84">
        <v>510.2</v>
      </c>
      <c r="F84">
        <v>19</v>
      </c>
      <c r="G84" s="5">
        <f>C84*decadimento!$F$4</f>
        <v>20952.37068965517</v>
      </c>
      <c r="H84" s="5">
        <f>G84+decadimento!$F$2*LN(1+'dati calibrazione'!E84/1000)</f>
        <v>24360.228725621462</v>
      </c>
      <c r="I84" s="5">
        <f>G84+decadimento!$F$2*'dati calibrazione'!E84/1000</f>
        <v>25170.011736161847</v>
      </c>
      <c r="J84" s="5">
        <f t="shared" si="3"/>
        <v>4810.0117361618468</v>
      </c>
      <c r="K84" s="8">
        <f t="shared" si="5"/>
        <v>0.49607072691552062</v>
      </c>
    </row>
    <row r="85" spans="1:11" x14ac:dyDescent="0.25">
      <c r="A85">
        <v>24340</v>
      </c>
      <c r="B85">
        <f t="shared" si="4"/>
        <v>-22390</v>
      </c>
      <c r="C85">
        <v>20342</v>
      </c>
      <c r="D85">
        <v>103</v>
      </c>
      <c r="E85">
        <v>509.9</v>
      </c>
      <c r="F85">
        <v>19.399999999999999</v>
      </c>
      <c r="G85" s="5">
        <f>C85*decadimento!$F$4</f>
        <v>20933.84698275862</v>
      </c>
      <c r="H85" s="5">
        <f>G85+decadimento!$F$2*LN(1+'dati calibrazione'!E85/1000)</f>
        <v>24340.06269377975</v>
      </c>
      <c r="I85" s="5">
        <f>G85+decadimento!$F$2*'dati calibrazione'!E85/1000</f>
        <v>25149.008036490006</v>
      </c>
      <c r="J85" s="5">
        <f t="shared" si="3"/>
        <v>4807.0080364900059</v>
      </c>
      <c r="K85" s="8">
        <f t="shared" si="5"/>
        <v>0.50634155933536529</v>
      </c>
    </row>
    <row r="86" spans="1:11" x14ac:dyDescent="0.25">
      <c r="A86">
        <v>24320</v>
      </c>
      <c r="B86">
        <f t="shared" si="4"/>
        <v>-22370</v>
      </c>
      <c r="C86">
        <v>20324</v>
      </c>
      <c r="D86">
        <v>105</v>
      </c>
      <c r="E86">
        <v>509.7</v>
      </c>
      <c r="F86">
        <v>19.7</v>
      </c>
      <c r="G86" s="5">
        <f>C86*decadimento!$F$4</f>
        <v>20915.323275862069</v>
      </c>
      <c r="H86" s="5">
        <f>G86+decadimento!$F$2*LN(1+'dati calibrazione'!E86/1000)</f>
        <v>24320.443922292339</v>
      </c>
      <c r="I86" s="5">
        <f>G86+decadimento!$F$2*'dati calibrazione'!E86/1000</f>
        <v>25128.8310010766</v>
      </c>
      <c r="J86" s="5">
        <f t="shared" si="3"/>
        <v>4804.8310010765999</v>
      </c>
      <c r="K86" s="8">
        <f t="shared" si="5"/>
        <v>0.51663058453060418</v>
      </c>
    </row>
    <row r="87" spans="1:11" x14ac:dyDescent="0.25">
      <c r="A87">
        <v>24300</v>
      </c>
      <c r="B87">
        <f t="shared" si="4"/>
        <v>-22350</v>
      </c>
      <c r="C87">
        <v>20307</v>
      </c>
      <c r="D87">
        <v>107</v>
      </c>
      <c r="E87">
        <v>509.2</v>
      </c>
      <c r="F87">
        <v>20.100000000000001</v>
      </c>
      <c r="G87" s="5">
        <f>C87*decadimento!$F$4</f>
        <v>20897.828663793101</v>
      </c>
      <c r="H87" s="5">
        <f>G87+decadimento!$F$2*LN(1+'dati calibrazione'!E87/1000)</f>
        <v>24300.211013936685</v>
      </c>
      <c r="I87" s="5">
        <f>G87+decadimento!$F$2*'dati calibrazione'!E87/1000</f>
        <v>25107.203067715483</v>
      </c>
      <c r="J87" s="5">
        <f t="shared" si="3"/>
        <v>4800.2030677154835</v>
      </c>
      <c r="K87" s="8">
        <f t="shared" si="5"/>
        <v>0.52691190229969964</v>
      </c>
    </row>
    <row r="88" spans="1:11" x14ac:dyDescent="0.25">
      <c r="A88">
        <v>24280</v>
      </c>
      <c r="B88">
        <f t="shared" si="4"/>
        <v>-22330</v>
      </c>
      <c r="C88">
        <v>20289</v>
      </c>
      <c r="D88">
        <v>108</v>
      </c>
      <c r="E88">
        <v>509</v>
      </c>
      <c r="F88">
        <v>20.3</v>
      </c>
      <c r="G88" s="5">
        <f>C88*decadimento!$F$4</f>
        <v>20879.304956896551</v>
      </c>
      <c r="H88" s="5">
        <f>G88+decadimento!$F$2*LN(1+'dati calibrazione'!E88/1000)</f>
        <v>24280.591734500686</v>
      </c>
      <c r="I88" s="5">
        <f>G88+decadimento!$F$2*'dati calibrazione'!E88/1000</f>
        <v>25087.026032302074</v>
      </c>
      <c r="J88" s="5">
        <f t="shared" si="3"/>
        <v>4798.0260323020739</v>
      </c>
      <c r="K88" s="8">
        <f t="shared" si="5"/>
        <v>0.53230814727192077</v>
      </c>
    </row>
    <row r="89" spans="1:11" x14ac:dyDescent="0.25">
      <c r="A89">
        <v>24260</v>
      </c>
      <c r="B89">
        <f t="shared" si="4"/>
        <v>-22310</v>
      </c>
      <c r="C89">
        <v>20271</v>
      </c>
      <c r="D89">
        <v>109</v>
      </c>
      <c r="E89">
        <v>508.7</v>
      </c>
      <c r="F89">
        <v>20.5</v>
      </c>
      <c r="G89" s="5">
        <f>C89*decadimento!$F$4</f>
        <v>20860.78125</v>
      </c>
      <c r="H89" s="5">
        <f>G89+decadimento!$F$2*LN(1+'dati calibrazione'!E89/1000)</f>
        <v>24260.424396505314</v>
      </c>
      <c r="I89" s="5">
        <f>G89+decadimento!$F$2*'dati calibrazione'!E89/1000</f>
        <v>25066.022332630237</v>
      </c>
      <c r="J89" s="5">
        <f t="shared" si="3"/>
        <v>4795.0223326302366</v>
      </c>
      <c r="K89" s="8">
        <f t="shared" si="5"/>
        <v>0.53771397563021062</v>
      </c>
    </row>
    <row r="90" spans="1:11" x14ac:dyDescent="0.25">
      <c r="A90">
        <v>24240</v>
      </c>
      <c r="B90">
        <f t="shared" si="4"/>
        <v>-22290</v>
      </c>
      <c r="C90">
        <v>20253</v>
      </c>
      <c r="D90">
        <v>110</v>
      </c>
      <c r="E90">
        <v>508.4</v>
      </c>
      <c r="F90">
        <v>20.7</v>
      </c>
      <c r="G90" s="5">
        <f>C90*decadimento!$F$4</f>
        <v>20842.257543103446</v>
      </c>
      <c r="H90" s="5">
        <f>G90+decadimento!$F$2*LN(1+'dati calibrazione'!E90/1000)</f>
        <v>24240.256731646834</v>
      </c>
      <c r="I90" s="5">
        <f>G90+decadimento!$F$2*'dati calibrazione'!E90/1000</f>
        <v>25045.018632958392</v>
      </c>
      <c r="J90" s="5">
        <f t="shared" si="3"/>
        <v>4792.0186329583921</v>
      </c>
      <c r="K90" s="8">
        <f t="shared" si="5"/>
        <v>0.54312941292647998</v>
      </c>
    </row>
    <row r="91" spans="1:11" x14ac:dyDescent="0.25">
      <c r="A91">
        <v>24220</v>
      </c>
      <c r="B91">
        <f t="shared" si="4"/>
        <v>-22270</v>
      </c>
      <c r="C91">
        <v>20235</v>
      </c>
      <c r="D91">
        <v>110</v>
      </c>
      <c r="E91">
        <v>508.1</v>
      </c>
      <c r="F91">
        <v>20.7</v>
      </c>
      <c r="G91" s="5">
        <f>C91*decadimento!$F$4</f>
        <v>20823.733836206895</v>
      </c>
      <c r="H91" s="5">
        <f>G91+decadimento!$F$2*LN(1+'dati calibrazione'!E91/1000)</f>
        <v>24220.088739795228</v>
      </c>
      <c r="I91" s="5">
        <f>G91+decadimento!$F$2*'dati calibrazione'!E91/1000</f>
        <v>25024.014933286555</v>
      </c>
      <c r="J91" s="5">
        <f t="shared" si="3"/>
        <v>4789.0149332865549</v>
      </c>
      <c r="K91" s="8">
        <f t="shared" si="5"/>
        <v>0.54361255250803064</v>
      </c>
    </row>
    <row r="92" spans="1:11" x14ac:dyDescent="0.25">
      <c r="A92">
        <v>24200</v>
      </c>
      <c r="B92">
        <f t="shared" si="4"/>
        <v>-22250</v>
      </c>
      <c r="C92">
        <v>20218</v>
      </c>
      <c r="D92">
        <v>110</v>
      </c>
      <c r="E92">
        <v>507.7</v>
      </c>
      <c r="F92">
        <v>20.6</v>
      </c>
      <c r="G92" s="5">
        <f>C92*decadimento!$F$4</f>
        <v>20806.239224137931</v>
      </c>
      <c r="H92" s="5">
        <f>G92+decadimento!$F$2*LN(1+'dati calibrazione'!E92/1000)</f>
        <v>24200.401238905317</v>
      </c>
      <c r="I92" s="5">
        <f>G92+decadimento!$F$2*'dati calibrazione'!E92/1000</f>
        <v>25003.213664183873</v>
      </c>
      <c r="J92" s="5">
        <f t="shared" si="3"/>
        <v>4785.2136641838733</v>
      </c>
      <c r="K92" s="8">
        <f t="shared" si="5"/>
        <v>0.54406964091403698</v>
      </c>
    </row>
    <row r="93" spans="1:11" x14ac:dyDescent="0.25">
      <c r="A93">
        <v>24180</v>
      </c>
      <c r="B93">
        <f t="shared" si="4"/>
        <v>-22230</v>
      </c>
      <c r="C93">
        <v>20200</v>
      </c>
      <c r="D93">
        <v>110</v>
      </c>
      <c r="E93">
        <v>507.4</v>
      </c>
      <c r="F93">
        <v>20.6</v>
      </c>
      <c r="G93" s="5">
        <f>C93*decadimento!$F$4</f>
        <v>20787.715517241377</v>
      </c>
      <c r="H93" s="5">
        <f>G93+decadimento!$F$2*LN(1+'dati calibrazione'!E93/1000)</f>
        <v>24180.232483563621</v>
      </c>
      <c r="I93" s="5">
        <f>G93+decadimento!$F$2*'dati calibrazione'!E93/1000</f>
        <v>24982.209964512032</v>
      </c>
      <c r="J93" s="5">
        <f t="shared" si="3"/>
        <v>4782.2099645120325</v>
      </c>
      <c r="K93" s="8">
        <f t="shared" si="5"/>
        <v>0.54455445544554459</v>
      </c>
    </row>
    <row r="94" spans="1:11" x14ac:dyDescent="0.25">
      <c r="A94">
        <v>24160</v>
      </c>
      <c r="B94">
        <f t="shared" si="4"/>
        <v>-22210</v>
      </c>
      <c r="C94">
        <v>20182</v>
      </c>
      <c r="D94">
        <v>110</v>
      </c>
      <c r="E94">
        <v>507.1</v>
      </c>
      <c r="F94">
        <v>20.6</v>
      </c>
      <c r="G94" s="5">
        <f>C94*decadimento!$F$4</f>
        <v>20769.191810344826</v>
      </c>
      <c r="H94" s="5">
        <f>G94+decadimento!$F$2*LN(1+'dati calibrazione'!E94/1000)</f>
        <v>24160.063400794803</v>
      </c>
      <c r="I94" s="5">
        <f>G94+decadimento!$F$2*'dati calibrazione'!E94/1000</f>
        <v>24961.206264840192</v>
      </c>
      <c r="J94" s="5">
        <f t="shared" si="3"/>
        <v>4779.2062648401916</v>
      </c>
      <c r="K94" s="8">
        <f t="shared" si="5"/>
        <v>0.54504013477356061</v>
      </c>
    </row>
    <row r="95" spans="1:11" x14ac:dyDescent="0.25">
      <c r="A95">
        <v>24140</v>
      </c>
      <c r="B95">
        <f t="shared" si="4"/>
        <v>-22190</v>
      </c>
      <c r="C95">
        <v>20164</v>
      </c>
      <c r="D95">
        <v>109</v>
      </c>
      <c r="E95">
        <v>506.9</v>
      </c>
      <c r="F95">
        <v>20.399999999999999</v>
      </c>
      <c r="G95" s="5">
        <f>C95*decadimento!$F$4</f>
        <v>20750.668103448275</v>
      </c>
      <c r="H95" s="5">
        <f>G95+decadimento!$F$2*LN(1+'dati calibrazione'!E95/1000)</f>
        <v>24140.442594681735</v>
      </c>
      <c r="I95" s="5">
        <f>G95+decadimento!$F$2*'dati calibrazione'!E95/1000</f>
        <v>24941.029229426782</v>
      </c>
      <c r="J95" s="5">
        <f t="shared" si="3"/>
        <v>4777.029229426782</v>
      </c>
      <c r="K95" s="8">
        <f t="shared" si="5"/>
        <v>0.5405673477484626</v>
      </c>
    </row>
    <row r="96" spans="1:11" x14ac:dyDescent="0.25">
      <c r="A96">
        <v>24120</v>
      </c>
      <c r="B96">
        <f t="shared" si="4"/>
        <v>-22170</v>
      </c>
      <c r="C96">
        <v>20147</v>
      </c>
      <c r="D96">
        <v>108</v>
      </c>
      <c r="E96">
        <v>506.4</v>
      </c>
      <c r="F96">
        <v>20.3</v>
      </c>
      <c r="G96" s="5">
        <f>C96*decadimento!$F$4</f>
        <v>20733.173491379308</v>
      </c>
      <c r="H96" s="5">
        <f>G96+decadimento!$F$2*LN(1+'dati calibrazione'!E96/1000)</f>
        <v>24120.20459740049</v>
      </c>
      <c r="I96" s="5">
        <f>G96+decadimento!$F$2*'dati calibrazione'!E96/1000</f>
        <v>24919.401296065669</v>
      </c>
      <c r="J96" s="5">
        <f t="shared" si="3"/>
        <v>4772.4012960656692</v>
      </c>
      <c r="K96" s="8">
        <f t="shared" si="5"/>
        <v>0.53605995929915129</v>
      </c>
    </row>
    <row r="97" spans="1:11" x14ac:dyDescent="0.25">
      <c r="A97">
        <v>24100</v>
      </c>
      <c r="B97">
        <f t="shared" si="4"/>
        <v>-22150</v>
      </c>
      <c r="C97">
        <v>20129</v>
      </c>
      <c r="D97">
        <v>106</v>
      </c>
      <c r="E97">
        <v>506.2</v>
      </c>
      <c r="F97">
        <v>19.899999999999999</v>
      </c>
      <c r="G97" s="5">
        <f>C97*decadimento!$F$4</f>
        <v>20714.649784482757</v>
      </c>
      <c r="H97" s="5">
        <f>G97+decadimento!$F$2*LN(1+'dati calibrazione'!E97/1000)</f>
        <v>24100.583281449111</v>
      </c>
      <c r="I97" s="5">
        <f>G97+decadimento!$F$2*'dati calibrazione'!E97/1000</f>
        <v>24899.22426065226</v>
      </c>
      <c r="J97" s="5">
        <f t="shared" si="3"/>
        <v>4770.2242606522595</v>
      </c>
      <c r="K97" s="8">
        <f t="shared" si="5"/>
        <v>0.52660340801828209</v>
      </c>
    </row>
    <row r="98" spans="1:11" x14ac:dyDescent="0.25">
      <c r="A98">
        <v>24080</v>
      </c>
      <c r="B98">
        <f t="shared" si="4"/>
        <v>-22130</v>
      </c>
      <c r="C98">
        <v>20111</v>
      </c>
      <c r="D98">
        <v>105</v>
      </c>
      <c r="E98">
        <v>505.9</v>
      </c>
      <c r="F98">
        <v>19.7</v>
      </c>
      <c r="G98" s="5">
        <f>C98*decadimento!$F$4</f>
        <v>20696.126077586207</v>
      </c>
      <c r="H98" s="5">
        <f>G98+decadimento!$F$2*LN(1+'dati calibrazione'!E98/1000)</f>
        <v>24080.412887667339</v>
      </c>
      <c r="I98" s="5">
        <f>G98+decadimento!$F$2*'dati calibrazione'!E98/1000</f>
        <v>24878.220560980419</v>
      </c>
      <c r="J98" s="5">
        <f t="shared" si="3"/>
        <v>4767.2205609804187</v>
      </c>
      <c r="K98" s="8">
        <f t="shared" si="5"/>
        <v>0.52210233205708323</v>
      </c>
    </row>
    <row r="99" spans="1:11" x14ac:dyDescent="0.25">
      <c r="A99">
        <v>24060</v>
      </c>
      <c r="B99">
        <f t="shared" si="4"/>
        <v>-22110</v>
      </c>
      <c r="C99">
        <v>20093</v>
      </c>
      <c r="D99">
        <v>103</v>
      </c>
      <c r="E99">
        <v>505.6</v>
      </c>
      <c r="F99">
        <v>19.3</v>
      </c>
      <c r="G99" s="5">
        <f>C99*decadimento!$F$4</f>
        <v>20677.602370689656</v>
      </c>
      <c r="H99" s="5">
        <f>G99+decadimento!$F$2*LN(1+'dati calibrazione'!E99/1000)</f>
        <v>24060.242165805827</v>
      </c>
      <c r="I99" s="5">
        <f>G99+decadimento!$F$2*'dati calibrazione'!E99/1000</f>
        <v>24857.216861308581</v>
      </c>
      <c r="J99" s="5">
        <f t="shared" si="3"/>
        <v>4764.2168613085814</v>
      </c>
      <c r="K99" s="8">
        <f t="shared" si="5"/>
        <v>0.51261633404668294</v>
      </c>
    </row>
    <row r="100" spans="1:11" x14ac:dyDescent="0.25">
      <c r="A100">
        <v>24040</v>
      </c>
      <c r="B100">
        <f t="shared" si="4"/>
        <v>-22090</v>
      </c>
      <c r="C100">
        <v>20076</v>
      </c>
      <c r="D100">
        <v>100</v>
      </c>
      <c r="E100">
        <v>505.2</v>
      </c>
      <c r="F100">
        <v>18.7</v>
      </c>
      <c r="G100" s="5">
        <f>C100*decadimento!$F$4</f>
        <v>20660.107758620688</v>
      </c>
      <c r="H100" s="5">
        <f>G100+decadimento!$F$2*LN(1+'dati calibrazione'!E100/1000)</f>
        <v>24040.551023211301</v>
      </c>
      <c r="I100" s="5">
        <f>G100+decadimento!$F$2*'dati calibrazione'!E100/1000</f>
        <v>24836.415592205896</v>
      </c>
      <c r="J100" s="5">
        <f t="shared" si="3"/>
        <v>4760.4155922058962</v>
      </c>
      <c r="K100" s="8">
        <f t="shared" si="5"/>
        <v>0.49810719266786213</v>
      </c>
    </row>
    <row r="101" spans="1:11" x14ac:dyDescent="0.25">
      <c r="A101">
        <v>24020</v>
      </c>
      <c r="B101">
        <f t="shared" si="4"/>
        <v>-22070</v>
      </c>
      <c r="C101">
        <v>20058</v>
      </c>
      <c r="D101">
        <v>97</v>
      </c>
      <c r="E101">
        <v>504.9</v>
      </c>
      <c r="F101">
        <v>18.2</v>
      </c>
      <c r="G101" s="5">
        <f>C101*decadimento!$F$4</f>
        <v>20641.584051724138</v>
      </c>
      <c r="H101" s="5">
        <f>G101+decadimento!$F$2*LN(1+'dati calibrazione'!E101/1000)</f>
        <v>24020.379535321765</v>
      </c>
      <c r="I101" s="5">
        <f>G101+decadimento!$F$2*'dati calibrazione'!E101/1000</f>
        <v>24815.411892534059</v>
      </c>
      <c r="J101" s="5">
        <f t="shared" si="3"/>
        <v>4757.411892534059</v>
      </c>
      <c r="K101" s="8">
        <f t="shared" si="5"/>
        <v>0.48359756705553891</v>
      </c>
    </row>
    <row r="102" spans="1:11" x14ac:dyDescent="0.25">
      <c r="A102">
        <v>24000</v>
      </c>
      <c r="B102">
        <f t="shared" si="4"/>
        <v>-22050</v>
      </c>
      <c r="C102">
        <v>20040</v>
      </c>
      <c r="D102">
        <v>94</v>
      </c>
      <c r="E102">
        <v>504.6</v>
      </c>
      <c r="F102">
        <v>17.600000000000001</v>
      </c>
      <c r="G102" s="5">
        <f>C102*decadimento!$F$4</f>
        <v>20623.060344827587</v>
      </c>
      <c r="H102" s="5">
        <f>G102+decadimento!$F$2*LN(1+'dati calibrazione'!E102/1000)</f>
        <v>24000.207718916321</v>
      </c>
      <c r="I102" s="5">
        <f>G102+decadimento!$F$2*'dati calibrazione'!E102/1000</f>
        <v>24794.408192862218</v>
      </c>
      <c r="J102" s="5">
        <f t="shared" si="3"/>
        <v>4754.4081928622181</v>
      </c>
      <c r="K102" s="8">
        <f t="shared" si="5"/>
        <v>0.46906187624750501</v>
      </c>
    </row>
    <row r="103" spans="1:11" x14ac:dyDescent="0.25">
      <c r="A103">
        <v>23980</v>
      </c>
      <c r="B103">
        <f t="shared" si="4"/>
        <v>-22030</v>
      </c>
      <c r="C103">
        <v>20023</v>
      </c>
      <c r="D103">
        <v>90</v>
      </c>
      <c r="E103">
        <v>504.2</v>
      </c>
      <c r="F103">
        <v>16.899999999999999</v>
      </c>
      <c r="G103" s="5">
        <f>C103*decadimento!$F$4</f>
        <v>20605.56573275862</v>
      </c>
      <c r="H103" s="5">
        <f>G103+decadimento!$F$2*LN(1+'dati calibrazione'!E103/1000)</f>
        <v>23980.515116250972</v>
      </c>
      <c r="I103" s="5">
        <f>G103+decadimento!$F$2*'dati calibrazione'!E103/1000</f>
        <v>24773.606923759533</v>
      </c>
      <c r="J103" s="5">
        <f t="shared" si="3"/>
        <v>4750.6069237595329</v>
      </c>
      <c r="K103" s="8">
        <f t="shared" si="5"/>
        <v>0.44948309444139239</v>
      </c>
    </row>
    <row r="104" spans="1:11" x14ac:dyDescent="0.25">
      <c r="A104">
        <v>23960</v>
      </c>
      <c r="B104">
        <f t="shared" si="4"/>
        <v>-22010</v>
      </c>
      <c r="C104">
        <v>20005</v>
      </c>
      <c r="D104">
        <v>86</v>
      </c>
      <c r="E104">
        <v>503.9</v>
      </c>
      <c r="F104">
        <v>16.100000000000001</v>
      </c>
      <c r="G104" s="5">
        <f>C104*decadimento!$F$4</f>
        <v>20587.042025862069</v>
      </c>
      <c r="H104" s="5">
        <f>G104+decadimento!$F$2*LN(1+'dati calibrazione'!E104/1000)</f>
        <v>23960.342532798779</v>
      </c>
      <c r="I104" s="5">
        <f>G104+decadimento!$F$2*'dati calibrazione'!E104/1000</f>
        <v>24752.603224087696</v>
      </c>
      <c r="J104" s="5">
        <f t="shared" si="3"/>
        <v>4747.6032240876957</v>
      </c>
      <c r="K104" s="8">
        <f t="shared" si="5"/>
        <v>0.42989252686828294</v>
      </c>
    </row>
    <row r="105" spans="1:11" x14ac:dyDescent="0.25">
      <c r="A105">
        <v>23940</v>
      </c>
      <c r="B105">
        <f t="shared" si="4"/>
        <v>-21990</v>
      </c>
      <c r="C105">
        <v>19987</v>
      </c>
      <c r="D105">
        <v>82</v>
      </c>
      <c r="E105">
        <v>503.6</v>
      </c>
      <c r="F105">
        <v>15.3</v>
      </c>
      <c r="G105" s="5">
        <f>C105*decadimento!$F$4</f>
        <v>20568.518318965518</v>
      </c>
      <c r="H105" s="5">
        <f>G105+decadimento!$F$2*LN(1+'dati calibrazione'!E105/1000)</f>
        <v>23940.169620393659</v>
      </c>
      <c r="I105" s="5">
        <f>G105+decadimento!$F$2*'dati calibrazione'!E105/1000</f>
        <v>24731.599524415855</v>
      </c>
      <c r="J105" s="5">
        <f t="shared" si="3"/>
        <v>4744.5995244158548</v>
      </c>
      <c r="K105" s="8">
        <f t="shared" si="5"/>
        <v>0.41026667333766947</v>
      </c>
    </row>
    <row r="106" spans="1:11" x14ac:dyDescent="0.25">
      <c r="A106">
        <v>23920</v>
      </c>
      <c r="B106">
        <f t="shared" si="4"/>
        <v>-21970</v>
      </c>
      <c r="C106">
        <v>19970</v>
      </c>
      <c r="D106">
        <v>78</v>
      </c>
      <c r="E106">
        <v>503.2</v>
      </c>
      <c r="F106">
        <v>14.6</v>
      </c>
      <c r="G106" s="5">
        <f>C106*decadimento!$F$4</f>
        <v>20551.023706896551</v>
      </c>
      <c r="H106" s="5">
        <f>G106+decadimento!$F$2*LN(1+'dati calibrazione'!E106/1000)</f>
        <v>23920.475555715126</v>
      </c>
      <c r="I106" s="5">
        <f>G106+decadimento!$F$2*'dati calibrazione'!E106/1000</f>
        <v>24710.79825531317</v>
      </c>
      <c r="J106" s="5">
        <f t="shared" si="3"/>
        <v>4740.7982553131696</v>
      </c>
      <c r="K106" s="8">
        <f t="shared" si="5"/>
        <v>0.39058587881822732</v>
      </c>
    </row>
    <row r="107" spans="1:11" x14ac:dyDescent="0.25">
      <c r="A107">
        <v>23900</v>
      </c>
      <c r="B107">
        <f t="shared" si="4"/>
        <v>-21950</v>
      </c>
      <c r="C107">
        <v>19952</v>
      </c>
      <c r="D107">
        <v>74</v>
      </c>
      <c r="E107">
        <v>502.9</v>
      </c>
      <c r="F107">
        <v>13.8</v>
      </c>
      <c r="G107" s="5">
        <f>C107*decadimento!$F$4</f>
        <v>20532.5</v>
      </c>
      <c r="H107" s="5">
        <f>G107+decadimento!$F$2*LN(1+'dati calibrazione'!E107/1000)</f>
        <v>23900.301875242498</v>
      </c>
      <c r="I107" s="5">
        <f>G107+decadimento!$F$2*'dati calibrazione'!E107/1000</f>
        <v>24689.794555641332</v>
      </c>
      <c r="J107" s="5">
        <f t="shared" si="3"/>
        <v>4737.7945556413324</v>
      </c>
      <c r="K107" s="8">
        <f t="shared" si="5"/>
        <v>0.37089013632718526</v>
      </c>
    </row>
    <row r="108" spans="1:11" x14ac:dyDescent="0.25">
      <c r="A108">
        <v>23880</v>
      </c>
      <c r="B108">
        <f t="shared" si="4"/>
        <v>-21930</v>
      </c>
      <c r="C108">
        <v>19933</v>
      </c>
      <c r="D108">
        <v>72</v>
      </c>
      <c r="E108">
        <v>502.8</v>
      </c>
      <c r="F108">
        <v>13.5</v>
      </c>
      <c r="G108" s="5">
        <f>C108*decadimento!$F$4</f>
        <v>20512.947198275862</v>
      </c>
      <c r="H108" s="5">
        <f>G108+decadimento!$F$2*LN(1+'dati calibrazione'!E108/1000)</f>
        <v>23880.199009134867</v>
      </c>
      <c r="I108" s="5">
        <f>G108+decadimento!$F$2*'dati calibrazione'!E108/1000</f>
        <v>24669.415089658767</v>
      </c>
      <c r="J108" s="5">
        <f t="shared" si="3"/>
        <v>4736.4150896587671</v>
      </c>
      <c r="K108" s="8">
        <f t="shared" si="5"/>
        <v>0.36121005367982745</v>
      </c>
    </row>
    <row r="109" spans="1:11" x14ac:dyDescent="0.25">
      <c r="A109">
        <v>23860</v>
      </c>
      <c r="B109">
        <f t="shared" si="4"/>
        <v>-21910</v>
      </c>
      <c r="C109">
        <v>19915</v>
      </c>
      <c r="D109">
        <v>70</v>
      </c>
      <c r="E109">
        <v>502.6</v>
      </c>
      <c r="F109">
        <v>13.1</v>
      </c>
      <c r="G109" s="5">
        <f>C109*decadimento!$F$4</f>
        <v>20494.423491379308</v>
      </c>
      <c r="H109" s="5">
        <f>G109+decadimento!$F$2*LN(1+'dati calibrazione'!E109/1000)</f>
        <v>23860.575063654895</v>
      </c>
      <c r="I109" s="5">
        <f>G109+decadimento!$F$2*'dati calibrazione'!E109/1000</f>
        <v>24649.238054245354</v>
      </c>
      <c r="J109" s="5">
        <f t="shared" si="3"/>
        <v>4734.2380542453539</v>
      </c>
      <c r="K109" s="8">
        <f t="shared" si="5"/>
        <v>0.35149384885764501</v>
      </c>
    </row>
    <row r="110" spans="1:11" x14ac:dyDescent="0.25">
      <c r="A110">
        <v>23840</v>
      </c>
      <c r="B110">
        <f t="shared" si="4"/>
        <v>-21890</v>
      </c>
      <c r="C110">
        <v>19895</v>
      </c>
      <c r="D110">
        <v>71</v>
      </c>
      <c r="E110">
        <v>502.7</v>
      </c>
      <c r="F110">
        <v>13.3</v>
      </c>
      <c r="G110" s="5">
        <f>C110*decadimento!$F$4</f>
        <v>20473.841594827587</v>
      </c>
      <c r="H110" s="5">
        <f>G110+decadimento!$F$2*LN(1+'dati calibrazione'!E110/1000)</f>
        <v>23840.543304699244</v>
      </c>
      <c r="I110" s="5">
        <f>G110+decadimento!$F$2*'dati calibrazione'!E110/1000</f>
        <v>24629.48282195206</v>
      </c>
      <c r="J110" s="5">
        <f t="shared" si="3"/>
        <v>4734.4828219520605</v>
      </c>
      <c r="K110" s="8">
        <f t="shared" si="5"/>
        <v>0.35687358632822319</v>
      </c>
    </row>
    <row r="111" spans="1:11" x14ac:dyDescent="0.25">
      <c r="A111">
        <v>23820</v>
      </c>
      <c r="B111">
        <f t="shared" si="4"/>
        <v>-21870</v>
      </c>
      <c r="C111">
        <v>19876</v>
      </c>
      <c r="D111">
        <v>73</v>
      </c>
      <c r="E111">
        <v>502.6</v>
      </c>
      <c r="F111">
        <v>13.7</v>
      </c>
      <c r="G111" s="5">
        <f>C111*decadimento!$F$4</f>
        <v>20454.288793103446</v>
      </c>
      <c r="H111" s="5">
        <f>G111+decadimento!$F$2*LN(1+'dati calibrazione'!E111/1000)</f>
        <v>23820.440365379032</v>
      </c>
      <c r="I111" s="5">
        <f>G111+decadimento!$F$2*'dati calibrazione'!E111/1000</f>
        <v>24609.103355969492</v>
      </c>
      <c r="J111" s="5">
        <f t="shared" si="3"/>
        <v>4733.1033559694915</v>
      </c>
      <c r="K111" s="8">
        <f t="shared" si="5"/>
        <v>0.36727711813242103</v>
      </c>
    </row>
    <row r="112" spans="1:11" x14ac:dyDescent="0.25">
      <c r="A112">
        <v>23800</v>
      </c>
      <c r="B112">
        <f t="shared" si="4"/>
        <v>-21850</v>
      </c>
      <c r="C112">
        <v>19856</v>
      </c>
      <c r="D112">
        <v>76</v>
      </c>
      <c r="E112">
        <v>502.7</v>
      </c>
      <c r="F112">
        <v>14.2</v>
      </c>
      <c r="G112" s="5">
        <f>C112*decadimento!$F$4</f>
        <v>20433.706896551725</v>
      </c>
      <c r="H112" s="5">
        <f>G112+decadimento!$F$2*LN(1+'dati calibrazione'!E112/1000)</f>
        <v>23800.408606423382</v>
      </c>
      <c r="I112" s="5">
        <f>G112+decadimento!$F$2*'dati calibrazione'!E112/1000</f>
        <v>24589.348123676198</v>
      </c>
      <c r="J112" s="5">
        <f t="shared" si="3"/>
        <v>4733.3481236761982</v>
      </c>
      <c r="K112" s="8">
        <f t="shared" si="5"/>
        <v>0.38275584206285251</v>
      </c>
    </row>
    <row r="113" spans="1:11" x14ac:dyDescent="0.25">
      <c r="A113">
        <v>23780</v>
      </c>
      <c r="B113">
        <f t="shared" si="4"/>
        <v>-21830</v>
      </c>
      <c r="C113">
        <v>19836</v>
      </c>
      <c r="D113">
        <v>79</v>
      </c>
      <c r="E113">
        <v>502.8</v>
      </c>
      <c r="F113">
        <v>14.8</v>
      </c>
      <c r="G113" s="5">
        <f>C113*decadimento!$F$4</f>
        <v>20413.125</v>
      </c>
      <c r="H113" s="5">
        <f>G113+decadimento!$F$2*LN(1+'dati calibrazione'!E113/1000)</f>
        <v>23780.376810859005</v>
      </c>
      <c r="I113" s="5">
        <f>G113+decadimento!$F$2*'dati calibrazione'!E113/1000</f>
        <v>24569.592891382905</v>
      </c>
      <c r="J113" s="5">
        <f t="shared" si="3"/>
        <v>4733.5928913829048</v>
      </c>
      <c r="K113" s="8">
        <f t="shared" si="5"/>
        <v>0.39826577939100627</v>
      </c>
    </row>
    <row r="114" spans="1:11" x14ac:dyDescent="0.25">
      <c r="A114">
        <v>23760</v>
      </c>
      <c r="B114">
        <f t="shared" si="4"/>
        <v>-21810</v>
      </c>
      <c r="C114">
        <v>19815</v>
      </c>
      <c r="D114">
        <v>82</v>
      </c>
      <c r="E114">
        <v>503.1</v>
      </c>
      <c r="F114">
        <v>15.3</v>
      </c>
      <c r="G114" s="5">
        <f>C114*decadimento!$F$4</f>
        <v>20391.514008620688</v>
      </c>
      <c r="H114" s="5">
        <f>G114+decadimento!$F$2*LN(1+'dati calibrazione'!E114/1000)</f>
        <v>23760.4159028381</v>
      </c>
      <c r="I114" s="5">
        <f>G114+decadimento!$F$2*'dati calibrazione'!E114/1000</f>
        <v>24550.46189277888</v>
      </c>
      <c r="J114" s="5">
        <f t="shared" si="3"/>
        <v>4735.4618927788797</v>
      </c>
      <c r="K114" s="8">
        <f t="shared" si="5"/>
        <v>0.41382790815039111</v>
      </c>
    </row>
    <row r="115" spans="1:11" x14ac:dyDescent="0.25">
      <c r="A115">
        <v>23740</v>
      </c>
      <c r="B115">
        <f t="shared" si="4"/>
        <v>-21790</v>
      </c>
      <c r="C115">
        <v>19795</v>
      </c>
      <c r="D115">
        <v>84</v>
      </c>
      <c r="E115">
        <v>503.2</v>
      </c>
      <c r="F115">
        <v>15.7</v>
      </c>
      <c r="G115" s="5">
        <f>C115*decadimento!$F$4</f>
        <v>20370.932112068964</v>
      </c>
      <c r="H115" s="5">
        <f>G115+decadimento!$F$2*LN(1+'dati calibrazione'!E115/1000)</f>
        <v>23740.383960887539</v>
      </c>
      <c r="I115" s="5">
        <f>G115+decadimento!$F$2*'dati calibrazione'!E115/1000</f>
        <v>24530.706660485583</v>
      </c>
      <c r="J115" s="5">
        <f t="shared" si="3"/>
        <v>4735.7066604855827</v>
      </c>
      <c r="K115" s="8">
        <f t="shared" si="5"/>
        <v>0.42434958322808791</v>
      </c>
    </row>
    <row r="116" spans="1:11" x14ac:dyDescent="0.25">
      <c r="A116">
        <v>23720</v>
      </c>
      <c r="B116">
        <f t="shared" si="4"/>
        <v>-21770</v>
      </c>
      <c r="C116">
        <v>19775</v>
      </c>
      <c r="D116">
        <v>86</v>
      </c>
      <c r="E116">
        <v>503.3</v>
      </c>
      <c r="F116">
        <v>16.100000000000001</v>
      </c>
      <c r="G116" s="5">
        <f>C116*decadimento!$F$4</f>
        <v>20350.350215517239</v>
      </c>
      <c r="H116" s="5">
        <f>G116+decadimento!$F$2*LN(1+'dati calibrazione'!E116/1000)</f>
        <v>23720.351982352597</v>
      </c>
      <c r="I116" s="5">
        <f>G116+decadimento!$F$2*'dati calibrazione'!E116/1000</f>
        <v>24510.951428192289</v>
      </c>
      <c r="J116" s="5">
        <f t="shared" si="3"/>
        <v>4735.9514281922893</v>
      </c>
      <c r="K116" s="8">
        <f t="shared" si="5"/>
        <v>0.43489254108723135</v>
      </c>
    </row>
    <row r="117" spans="1:11" x14ac:dyDescent="0.25">
      <c r="A117">
        <v>23700</v>
      </c>
      <c r="B117">
        <f t="shared" si="4"/>
        <v>-21750</v>
      </c>
      <c r="C117">
        <v>19756</v>
      </c>
      <c r="D117">
        <v>88</v>
      </c>
      <c r="E117">
        <v>503.2</v>
      </c>
      <c r="F117">
        <v>16.5</v>
      </c>
      <c r="G117" s="5">
        <f>C117*decadimento!$F$4</f>
        <v>20330.797413793101</v>
      </c>
      <c r="H117" s="5">
        <f>G117+decadimento!$F$2*LN(1+'dati calibrazione'!E117/1000)</f>
        <v>23700.249262611676</v>
      </c>
      <c r="I117" s="5">
        <f>G117+decadimento!$F$2*'dati calibrazione'!E117/1000</f>
        <v>24490.57196220972</v>
      </c>
      <c r="J117" s="5">
        <f t="shared" si="3"/>
        <v>4734.5719622097204</v>
      </c>
      <c r="K117" s="8">
        <f t="shared" si="5"/>
        <v>0.44543429844097998</v>
      </c>
    </row>
    <row r="118" spans="1:11" x14ac:dyDescent="0.25">
      <c r="A118">
        <v>23680</v>
      </c>
      <c r="B118">
        <f t="shared" si="4"/>
        <v>-21730</v>
      </c>
      <c r="C118">
        <v>19736</v>
      </c>
      <c r="D118">
        <v>89</v>
      </c>
      <c r="E118">
        <v>503.3</v>
      </c>
      <c r="F118">
        <v>16.7</v>
      </c>
      <c r="G118" s="5">
        <f>C118*decadimento!$F$4</f>
        <v>20310.215517241377</v>
      </c>
      <c r="H118" s="5">
        <f>G118+decadimento!$F$2*LN(1+'dati calibrazione'!E118/1000)</f>
        <v>23680.217284076734</v>
      </c>
      <c r="I118" s="5">
        <f>G118+decadimento!$F$2*'dati calibrazione'!E118/1000</f>
        <v>24470.816729916427</v>
      </c>
      <c r="J118" s="5">
        <f t="shared" si="3"/>
        <v>4734.816729916427</v>
      </c>
      <c r="K118" s="8">
        <f t="shared" si="5"/>
        <v>0.45095257397648969</v>
      </c>
    </row>
    <row r="119" spans="1:11" x14ac:dyDescent="0.25">
      <c r="A119">
        <v>23660</v>
      </c>
      <c r="B119">
        <f t="shared" si="4"/>
        <v>-21710</v>
      </c>
      <c r="C119">
        <v>19719</v>
      </c>
      <c r="D119">
        <v>90</v>
      </c>
      <c r="E119">
        <v>502.9</v>
      </c>
      <c r="F119">
        <v>16.8</v>
      </c>
      <c r="G119" s="5">
        <f>C119*decadimento!$F$4</f>
        <v>20292.720905172413</v>
      </c>
      <c r="H119" s="5">
        <f>G119+decadimento!$F$2*LN(1+'dati calibrazione'!E119/1000)</f>
        <v>23660.522780414911</v>
      </c>
      <c r="I119" s="5">
        <f>G119+decadimento!$F$2*'dati calibrazione'!E119/1000</f>
        <v>24450.015460813745</v>
      </c>
      <c r="J119" s="5">
        <f t="shared" si="3"/>
        <v>4731.0154608137454</v>
      </c>
      <c r="K119" s="8">
        <f t="shared" si="5"/>
        <v>0.45641259698767683</v>
      </c>
    </row>
    <row r="120" spans="1:11" x14ac:dyDescent="0.25">
      <c r="A120">
        <v>23640</v>
      </c>
      <c r="B120">
        <f t="shared" si="4"/>
        <v>-21690</v>
      </c>
      <c r="C120">
        <v>19703</v>
      </c>
      <c r="D120">
        <v>91</v>
      </c>
      <c r="E120">
        <v>502.2</v>
      </c>
      <c r="F120">
        <v>17</v>
      </c>
      <c r="G120" s="5">
        <f>C120*decadimento!$F$4</f>
        <v>20276.255387931033</v>
      </c>
      <c r="H120" s="5">
        <f>G120+decadimento!$F$2*LN(1+'dati calibrazione'!E120/1000)</f>
        <v>23640.206043637631</v>
      </c>
      <c r="I120" s="5">
        <f>G120+decadimento!$F$2*'dati calibrazione'!E120/1000</f>
        <v>24427.763293763361</v>
      </c>
      <c r="J120" s="5">
        <f t="shared" si="3"/>
        <v>4724.7632937633607</v>
      </c>
      <c r="K120" s="8">
        <f t="shared" si="5"/>
        <v>0.46185860021316549</v>
      </c>
    </row>
    <row r="121" spans="1:11" x14ac:dyDescent="0.25">
      <c r="A121">
        <v>23620</v>
      </c>
      <c r="B121">
        <f t="shared" si="4"/>
        <v>-21670</v>
      </c>
      <c r="C121">
        <v>19691</v>
      </c>
      <c r="D121">
        <v>92</v>
      </c>
      <c r="E121">
        <v>500.8</v>
      </c>
      <c r="F121">
        <v>17.2</v>
      </c>
      <c r="G121" s="5">
        <f>C121*decadimento!$F$4</f>
        <v>20263.90625</v>
      </c>
      <c r="H121" s="5">
        <f>G121+decadimento!$F$2*LN(1+'dati calibrazione'!E121/1000)</f>
        <v>23620.149079894763</v>
      </c>
      <c r="I121" s="5">
        <f>G121+decadimento!$F$2*'dati calibrazione'!E121/1000</f>
        <v>24403.840856214316</v>
      </c>
      <c r="J121" s="5">
        <f t="shared" si="3"/>
        <v>4712.8408562143159</v>
      </c>
      <c r="K121" s="8">
        <f t="shared" si="5"/>
        <v>0.4672185262302575</v>
      </c>
    </row>
    <row r="122" spans="1:11" x14ac:dyDescent="0.25">
      <c r="A122">
        <v>23600</v>
      </c>
      <c r="B122">
        <f t="shared" si="4"/>
        <v>-21650</v>
      </c>
      <c r="C122">
        <v>19680</v>
      </c>
      <c r="D122">
        <v>93</v>
      </c>
      <c r="E122">
        <v>499.3</v>
      </c>
      <c r="F122">
        <v>17.399999999999999</v>
      </c>
      <c r="G122" s="5">
        <f>C122*decadimento!$F$4</f>
        <v>20252.586206896551</v>
      </c>
      <c r="H122" s="5">
        <f>G122+decadimento!$F$2*LN(1+'dati calibrazione'!E122/1000)</f>
        <v>23600.562669063769</v>
      </c>
      <c r="I122" s="5">
        <f>G122+decadimento!$F$2*'dati calibrazione'!E122/1000</f>
        <v>24380.120849234427</v>
      </c>
      <c r="J122" s="5">
        <f t="shared" si="3"/>
        <v>4700.1208492344267</v>
      </c>
      <c r="K122" s="8">
        <f t="shared" si="5"/>
        <v>0.47256097560975607</v>
      </c>
    </row>
    <row r="123" spans="1:11" x14ac:dyDescent="0.25">
      <c r="A123">
        <v>23580</v>
      </c>
      <c r="B123">
        <f t="shared" si="4"/>
        <v>-21630</v>
      </c>
      <c r="C123">
        <v>19670</v>
      </c>
      <c r="D123">
        <v>93</v>
      </c>
      <c r="E123">
        <v>497.5</v>
      </c>
      <c r="F123">
        <v>17.3</v>
      </c>
      <c r="G123" s="5">
        <f>C123*decadimento!$F$4</f>
        <v>20242.295258620688</v>
      </c>
      <c r="H123" s="5">
        <f>G123+decadimento!$F$2*LN(1+'dati calibrazione'!E123/1000)</f>
        <v>23580.341155891259</v>
      </c>
      <c r="I123" s="5">
        <f>G123+decadimento!$F$2*'dati calibrazione'!E123/1000</f>
        <v>24354.949944306834</v>
      </c>
      <c r="J123" s="5">
        <f t="shared" si="3"/>
        <v>4684.9499443068344</v>
      </c>
      <c r="K123" s="8">
        <f t="shared" si="5"/>
        <v>0.47280122013218101</v>
      </c>
    </row>
    <row r="124" spans="1:11" x14ac:dyDescent="0.25">
      <c r="A124">
        <v>23560</v>
      </c>
      <c r="B124">
        <f t="shared" si="4"/>
        <v>-21610</v>
      </c>
      <c r="C124">
        <v>19661</v>
      </c>
      <c r="D124">
        <v>94</v>
      </c>
      <c r="E124">
        <v>495.6</v>
      </c>
      <c r="F124">
        <v>17.5</v>
      </c>
      <c r="G124" s="5">
        <f>C124*decadimento!$F$4</f>
        <v>20233.033405172413</v>
      </c>
      <c r="H124" s="5">
        <f>G124+decadimento!$F$2*LN(1+'dati calibrazione'!E124/1000)</f>
        <v>23560.584081421377</v>
      </c>
      <c r="I124" s="5">
        <f>G124+decadimento!$F$2*'dati calibrazione'!E124/1000</f>
        <v>24329.981469948401</v>
      </c>
      <c r="J124" s="5">
        <f t="shared" si="3"/>
        <v>4668.9814699484014</v>
      </c>
      <c r="K124" s="8">
        <f t="shared" si="5"/>
        <v>0.47810386043436243</v>
      </c>
    </row>
    <row r="125" spans="1:11" x14ac:dyDescent="0.25">
      <c r="A125">
        <v>23540</v>
      </c>
      <c r="B125">
        <f t="shared" si="4"/>
        <v>-21590</v>
      </c>
      <c r="C125">
        <v>19651</v>
      </c>
      <c r="D125">
        <v>94</v>
      </c>
      <c r="E125">
        <v>493.8</v>
      </c>
      <c r="F125">
        <v>17.5</v>
      </c>
      <c r="G125" s="5">
        <f>C125*decadimento!$F$4</f>
        <v>20222.742456896551</v>
      </c>
      <c r="H125" s="5">
        <f>G125+decadimento!$F$2*LN(1+'dati calibrazione'!E125/1000)</f>
        <v>23540.337985992232</v>
      </c>
      <c r="I125" s="5">
        <f>G125+decadimento!$F$2*'dati calibrazione'!E125/1000</f>
        <v>24304.810565020809</v>
      </c>
      <c r="J125" s="5">
        <f t="shared" si="3"/>
        <v>4653.810565020809</v>
      </c>
      <c r="K125" s="8">
        <f t="shared" si="5"/>
        <v>0.47834715790545013</v>
      </c>
    </row>
    <row r="126" spans="1:11" x14ac:dyDescent="0.25">
      <c r="A126">
        <v>23520</v>
      </c>
      <c r="B126">
        <f t="shared" si="4"/>
        <v>-21570</v>
      </c>
      <c r="C126">
        <v>19639</v>
      </c>
      <c r="D126">
        <v>94</v>
      </c>
      <c r="E126">
        <v>492.4</v>
      </c>
      <c r="F126">
        <v>17.5</v>
      </c>
      <c r="G126" s="5">
        <f>C126*decadimento!$F$4</f>
        <v>20210.393318965518</v>
      </c>
      <c r="H126" s="5">
        <f>G126+decadimento!$F$2*LN(1+'dati calibrazione'!E126/1000)</f>
        <v>23520.237658947321</v>
      </c>
      <c r="I126" s="5">
        <f>G126+decadimento!$F$2*'dati calibrazione'!E126/1000</f>
        <v>24280.888127471764</v>
      </c>
      <c r="J126" s="5">
        <f t="shared" si="3"/>
        <v>4641.8881274717642</v>
      </c>
      <c r="K126" s="8">
        <f t="shared" si="5"/>
        <v>0.47863944192677838</v>
      </c>
    </row>
    <row r="127" spans="1:11" x14ac:dyDescent="0.25">
      <c r="A127">
        <v>23500</v>
      </c>
      <c r="B127">
        <f t="shared" si="4"/>
        <v>-21550</v>
      </c>
      <c r="C127">
        <v>19626</v>
      </c>
      <c r="D127">
        <v>94</v>
      </c>
      <c r="E127">
        <v>491.2</v>
      </c>
      <c r="F127">
        <v>17.399999999999999</v>
      </c>
      <c r="G127" s="5">
        <f>C127*decadimento!$F$4</f>
        <v>20197.015086206895</v>
      </c>
      <c r="H127" s="5">
        <f>G127+decadimento!$F$2*LN(1+'dati calibrazione'!E127/1000)</f>
        <v>23500.209760257574</v>
      </c>
      <c r="I127" s="5">
        <f>G127+decadimento!$F$2*'dati calibrazione'!E127/1000</f>
        <v>24257.589923611991</v>
      </c>
      <c r="J127" s="5">
        <f t="shared" si="3"/>
        <v>4631.5899236119913</v>
      </c>
      <c r="K127" s="8">
        <f t="shared" si="5"/>
        <v>0.47895648629369203</v>
      </c>
    </row>
    <row r="128" spans="1:11" x14ac:dyDescent="0.25">
      <c r="A128">
        <v>23480</v>
      </c>
      <c r="B128">
        <f t="shared" si="4"/>
        <v>-21530</v>
      </c>
      <c r="C128">
        <v>19611</v>
      </c>
      <c r="D128">
        <v>93</v>
      </c>
      <c r="E128">
        <v>490.4</v>
      </c>
      <c r="F128">
        <v>17.3</v>
      </c>
      <c r="G128" s="5">
        <f>C128*decadimento!$F$4</f>
        <v>20181.578663793101</v>
      </c>
      <c r="H128" s="5">
        <f>G128+decadimento!$F$2*LN(1+'dati calibrazione'!E128/1000)</f>
        <v>23480.337253710339</v>
      </c>
      <c r="I128" s="5">
        <f>G128+decadimento!$F$2*'dati calibrazione'!E128/1000</f>
        <v>24235.540187130762</v>
      </c>
      <c r="J128" s="5">
        <f t="shared" si="3"/>
        <v>4624.5401871307622</v>
      </c>
      <c r="K128" s="8">
        <f t="shared" si="5"/>
        <v>0.47422364999235123</v>
      </c>
    </row>
    <row r="129" spans="1:11" x14ac:dyDescent="0.25">
      <c r="A129">
        <v>23460</v>
      </c>
      <c r="B129">
        <f t="shared" si="4"/>
        <v>-21510</v>
      </c>
      <c r="C129">
        <v>19594</v>
      </c>
      <c r="D129">
        <v>93</v>
      </c>
      <c r="E129">
        <v>489.9</v>
      </c>
      <c r="F129">
        <v>17.2</v>
      </c>
      <c r="G129" s="5">
        <f>C129*decadimento!$F$4</f>
        <v>20164.084051724138</v>
      </c>
      <c r="H129" s="5">
        <f>G129+decadimento!$F$2*LN(1+'dati calibrazione'!E129/1000)</f>
        <v>23460.068879717459</v>
      </c>
      <c r="I129" s="5">
        <f>G129+decadimento!$F$2*'dati calibrazione'!E129/1000</f>
        <v>24213.912253769653</v>
      </c>
      <c r="J129" s="5">
        <f t="shared" si="3"/>
        <v>4619.912253769653</v>
      </c>
      <c r="K129" s="8">
        <f t="shared" si="5"/>
        <v>0.47463509237521689</v>
      </c>
    </row>
    <row r="130" spans="1:11" x14ac:dyDescent="0.25">
      <c r="A130">
        <v>23440</v>
      </c>
      <c r="B130">
        <f t="shared" si="4"/>
        <v>-21490</v>
      </c>
      <c r="C130">
        <v>19577</v>
      </c>
      <c r="D130">
        <v>92</v>
      </c>
      <c r="E130">
        <v>489.5</v>
      </c>
      <c r="F130">
        <v>17.100000000000001</v>
      </c>
      <c r="G130" s="5">
        <f>C130*decadimento!$F$4</f>
        <v>20146.58943965517</v>
      </c>
      <c r="H130" s="5">
        <f>G130+decadimento!$F$2*LN(1+'dati calibrazione'!E130/1000)</f>
        <v>23440.35458781122</v>
      </c>
      <c r="I130" s="5">
        <f>G130+decadimento!$F$2*'dati calibrazione'!E130/1000</f>
        <v>24193.110984666964</v>
      </c>
      <c r="J130" s="5">
        <f t="shared" ref="J130:J193" si="6">I130-C130</f>
        <v>4616.1109846669642</v>
      </c>
      <c r="K130" s="8">
        <f t="shared" si="5"/>
        <v>0.46993921438422637</v>
      </c>
    </row>
    <row r="131" spans="1:11" x14ac:dyDescent="0.25">
      <c r="A131">
        <v>23420</v>
      </c>
      <c r="B131">
        <f t="shared" ref="B131:B194" si="7">1950-A131</f>
        <v>-21470</v>
      </c>
      <c r="C131">
        <v>19560</v>
      </c>
      <c r="D131">
        <v>91</v>
      </c>
      <c r="E131">
        <v>489</v>
      </c>
      <c r="F131">
        <v>16.899999999999999</v>
      </c>
      <c r="G131" s="5">
        <f>C131*decadimento!$F$4</f>
        <v>20129.094827586207</v>
      </c>
      <c r="H131" s="5">
        <f>G131+decadimento!$F$2*LN(1+'dati calibrazione'!E131/1000)</f>
        <v>23420.084537547878</v>
      </c>
      <c r="I131" s="5">
        <f>G131+decadimento!$F$2*'dati calibrazione'!E131/1000</f>
        <v>24171.483051305855</v>
      </c>
      <c r="J131" s="5">
        <f t="shared" si="6"/>
        <v>4611.483051305855</v>
      </c>
      <c r="K131" s="8">
        <f t="shared" ref="K131:K194" si="8">D131*100/C131</f>
        <v>0.46523517382413088</v>
      </c>
    </row>
    <row r="132" spans="1:11" x14ac:dyDescent="0.25">
      <c r="A132">
        <v>23400</v>
      </c>
      <c r="B132">
        <f t="shared" si="7"/>
        <v>-21450</v>
      </c>
      <c r="C132">
        <v>19543</v>
      </c>
      <c r="D132">
        <v>89</v>
      </c>
      <c r="E132">
        <v>488.6</v>
      </c>
      <c r="F132">
        <v>16.5</v>
      </c>
      <c r="G132" s="5">
        <f>C132*decadimento!$F$4</f>
        <v>20111.600215517239</v>
      </c>
      <c r="H132" s="5">
        <f>G132+decadimento!$F$2*LN(1+'dati calibrazione'!E132/1000)</f>
        <v>23400.36890381475</v>
      </c>
      <c r="I132" s="5">
        <f>G132+decadimento!$F$2*'dati calibrazione'!E132/1000</f>
        <v>24150.68178220317</v>
      </c>
      <c r="J132" s="5">
        <f t="shared" si="6"/>
        <v>4607.6817822031699</v>
      </c>
      <c r="K132" s="8">
        <f t="shared" si="8"/>
        <v>0.45540602773371541</v>
      </c>
    </row>
    <row r="133" spans="1:11" x14ac:dyDescent="0.25">
      <c r="A133">
        <v>23380</v>
      </c>
      <c r="B133">
        <f t="shared" si="7"/>
        <v>-21430</v>
      </c>
      <c r="C133">
        <v>19526</v>
      </c>
      <c r="D133">
        <v>87</v>
      </c>
      <c r="E133">
        <v>488.1</v>
      </c>
      <c r="F133">
        <v>16.100000000000001</v>
      </c>
      <c r="G133" s="5">
        <f>C133*decadimento!$F$4</f>
        <v>20094.105603448275</v>
      </c>
      <c r="H133" s="5">
        <f>G133+decadimento!$F$2*LN(1+'dati calibrazione'!E133/1000)</f>
        <v>23380.097175253683</v>
      </c>
      <c r="I133" s="5">
        <f>G133+decadimento!$F$2*'dati calibrazione'!E133/1000</f>
        <v>24129.053848842061</v>
      </c>
      <c r="J133" s="5">
        <f t="shared" si="6"/>
        <v>4603.0538488420607</v>
      </c>
      <c r="K133" s="8">
        <f t="shared" si="8"/>
        <v>0.44555976646522583</v>
      </c>
    </row>
    <row r="134" spans="1:11" x14ac:dyDescent="0.25">
      <c r="A134">
        <v>23360</v>
      </c>
      <c r="B134">
        <f t="shared" si="7"/>
        <v>-21410</v>
      </c>
      <c r="C134">
        <v>19511</v>
      </c>
      <c r="D134">
        <v>85</v>
      </c>
      <c r="E134">
        <v>487.3</v>
      </c>
      <c r="F134">
        <v>15.7</v>
      </c>
      <c r="G134" s="5">
        <f>C134*decadimento!$F$4</f>
        <v>20078.669181034482</v>
      </c>
      <c r="H134" s="5">
        <f>G134+decadimento!$F$2*LN(1+'dati calibrazione'!E134/1000)</f>
        <v>23360.215425000406</v>
      </c>
      <c r="I134" s="5">
        <f>G134+decadimento!$F$2*'dati calibrazione'!E134/1000</f>
        <v>24107.004112360832</v>
      </c>
      <c r="J134" s="5">
        <f t="shared" si="6"/>
        <v>4596.0041123608316</v>
      </c>
      <c r="K134" s="8">
        <f t="shared" si="8"/>
        <v>0.43565168366562451</v>
      </c>
    </row>
    <row r="135" spans="1:11" x14ac:dyDescent="0.25">
      <c r="A135">
        <v>23340</v>
      </c>
      <c r="B135">
        <f t="shared" si="7"/>
        <v>-21390</v>
      </c>
      <c r="C135">
        <v>19496</v>
      </c>
      <c r="D135">
        <v>83</v>
      </c>
      <c r="E135">
        <v>486.5</v>
      </c>
      <c r="F135">
        <v>15.4</v>
      </c>
      <c r="G135" s="5">
        <f>C135*decadimento!$F$4</f>
        <v>20063.232758620688</v>
      </c>
      <c r="H135" s="5">
        <f>G135+decadimento!$F$2*LN(1+'dati calibrazione'!E135/1000)</f>
        <v>23340.331283017731</v>
      </c>
      <c r="I135" s="5">
        <f>G135+decadimento!$F$2*'dati calibrazione'!E135/1000</f>
        <v>24084.954375879603</v>
      </c>
      <c r="J135" s="5">
        <f t="shared" si="6"/>
        <v>4588.9543758796026</v>
      </c>
      <c r="K135" s="8">
        <f t="shared" si="8"/>
        <v>0.42572835453426344</v>
      </c>
    </row>
    <row r="136" spans="1:11" x14ac:dyDescent="0.25">
      <c r="A136">
        <v>23320</v>
      </c>
      <c r="B136">
        <f t="shared" si="7"/>
        <v>-21370</v>
      </c>
      <c r="C136">
        <v>19482</v>
      </c>
      <c r="D136">
        <v>81</v>
      </c>
      <c r="E136">
        <v>485.5</v>
      </c>
      <c r="F136">
        <v>15</v>
      </c>
      <c r="G136" s="5">
        <f>C136*decadimento!$F$4</f>
        <v>20048.825431034482</v>
      </c>
      <c r="H136" s="5">
        <f>G136+decadimento!$F$2*LN(1+'dati calibrazione'!E136/1000)</f>
        <v>23320.360938677648</v>
      </c>
      <c r="I136" s="5">
        <f>G136+decadimento!$F$2*'dati calibrazione'!E136/1000</f>
        <v>24062.280405709102</v>
      </c>
      <c r="J136" s="5">
        <f t="shared" si="6"/>
        <v>4580.2804057091016</v>
      </c>
      <c r="K136" s="8">
        <f t="shared" si="8"/>
        <v>0.41576840160147827</v>
      </c>
    </row>
    <row r="137" spans="1:11" x14ac:dyDescent="0.25">
      <c r="A137">
        <v>23300</v>
      </c>
      <c r="B137">
        <f t="shared" si="7"/>
        <v>-21350</v>
      </c>
      <c r="C137">
        <v>19471</v>
      </c>
      <c r="D137">
        <v>80</v>
      </c>
      <c r="E137">
        <v>483.9</v>
      </c>
      <c r="F137">
        <v>14.8</v>
      </c>
      <c r="G137" s="5">
        <f>C137*decadimento!$F$4</f>
        <v>20037.505387931033</v>
      </c>
      <c r="H137" s="5">
        <f>G137+decadimento!$F$2*LN(1+'dati calibrazione'!E137/1000)</f>
        <v>23300.132274697975</v>
      </c>
      <c r="I137" s="5">
        <f>G137+decadimento!$F$2*'dati calibrazione'!E137/1000</f>
        <v>24037.733734470785</v>
      </c>
      <c r="J137" s="5">
        <f t="shared" si="6"/>
        <v>4566.7337344707848</v>
      </c>
      <c r="K137" s="8">
        <f t="shared" si="8"/>
        <v>0.41086744389091467</v>
      </c>
    </row>
    <row r="138" spans="1:11" x14ac:dyDescent="0.25">
      <c r="A138">
        <v>23280</v>
      </c>
      <c r="B138">
        <f t="shared" si="7"/>
        <v>-21330</v>
      </c>
      <c r="C138">
        <v>19461</v>
      </c>
      <c r="D138">
        <v>79</v>
      </c>
      <c r="E138">
        <v>482.2</v>
      </c>
      <c r="F138">
        <v>14.6</v>
      </c>
      <c r="G138" s="5">
        <f>C138*decadimento!$F$4</f>
        <v>20027.21443965517</v>
      </c>
      <c r="H138" s="5">
        <f>G138+decadimento!$F$2*LN(1+'dati calibrazione'!E138/1000)</f>
        <v>23280.365385670215</v>
      </c>
      <c r="I138" s="5">
        <f>G138+decadimento!$F$2*'dati calibrazione'!E138/1000</f>
        <v>24013.38949380162</v>
      </c>
      <c r="J138" s="5">
        <f t="shared" si="6"/>
        <v>4552.3894938016201</v>
      </c>
      <c r="K138" s="8">
        <f t="shared" si="8"/>
        <v>0.40594008529880271</v>
      </c>
    </row>
    <row r="139" spans="1:11" x14ac:dyDescent="0.25">
      <c r="A139">
        <v>23260</v>
      </c>
      <c r="B139">
        <f t="shared" si="7"/>
        <v>-21310</v>
      </c>
      <c r="C139">
        <v>19453</v>
      </c>
      <c r="D139">
        <v>79</v>
      </c>
      <c r="E139">
        <v>480.1</v>
      </c>
      <c r="F139">
        <v>14.6</v>
      </c>
      <c r="G139" s="5">
        <f>C139*decadimento!$F$4</f>
        <v>20018.981681034482</v>
      </c>
      <c r="H139" s="5">
        <f>G139+decadimento!$F$2*LN(1+'dati calibrazione'!E139/1000)</f>
        <v>23260.412036741247</v>
      </c>
      <c r="I139" s="5">
        <f>G139+decadimento!$F$2*'dati calibrazione'!E139/1000</f>
        <v>23987.796785753915</v>
      </c>
      <c r="J139" s="5">
        <f t="shared" si="6"/>
        <v>4534.7967857539152</v>
      </c>
      <c r="K139" s="8">
        <f t="shared" si="8"/>
        <v>0.40610702719374903</v>
      </c>
    </row>
    <row r="140" spans="1:11" x14ac:dyDescent="0.25">
      <c r="A140">
        <v>23240</v>
      </c>
      <c r="B140">
        <f t="shared" si="7"/>
        <v>-21290</v>
      </c>
      <c r="C140">
        <v>19447</v>
      </c>
      <c r="D140">
        <v>79</v>
      </c>
      <c r="E140">
        <v>477.6</v>
      </c>
      <c r="F140">
        <v>14.5</v>
      </c>
      <c r="G140" s="5">
        <f>C140*decadimento!$F$4</f>
        <v>20012.807112068964</v>
      </c>
      <c r="H140" s="5">
        <f>G140+decadimento!$F$2*LN(1+'dati calibrazione'!E140/1000)</f>
        <v>23240.262682379991</v>
      </c>
      <c r="I140" s="5">
        <f>G140+decadimento!$F$2*'dati calibrazione'!E140/1000</f>
        <v>23960.955610327663</v>
      </c>
      <c r="J140" s="5">
        <f t="shared" si="6"/>
        <v>4513.9556103276627</v>
      </c>
      <c r="K140" s="8">
        <f t="shared" si="8"/>
        <v>0.40623232375173551</v>
      </c>
    </row>
    <row r="141" spans="1:11" x14ac:dyDescent="0.25">
      <c r="A141">
        <v>23220</v>
      </c>
      <c r="B141">
        <f t="shared" si="7"/>
        <v>-21270</v>
      </c>
      <c r="C141">
        <v>19442</v>
      </c>
      <c r="D141">
        <v>80</v>
      </c>
      <c r="E141">
        <v>475</v>
      </c>
      <c r="F141">
        <v>14.7</v>
      </c>
      <c r="G141" s="5">
        <f>C141*decadimento!$F$4</f>
        <v>20007.661637931033</v>
      </c>
      <c r="H141" s="5">
        <f>G141+decadimento!$F$2*LN(1+'dati calibrazione'!E141/1000)</f>
        <v>23220.558327069797</v>
      </c>
      <c r="I141" s="5">
        <f>G141+decadimento!$F$2*'dati calibrazione'!E141/1000</f>
        <v>23934.31686547057</v>
      </c>
      <c r="J141" s="5">
        <f t="shared" si="6"/>
        <v>4492.3168654705696</v>
      </c>
      <c r="K141" s="8">
        <f t="shared" si="8"/>
        <v>0.41148030038061928</v>
      </c>
    </row>
    <row r="142" spans="1:11" x14ac:dyDescent="0.25">
      <c r="A142">
        <v>23200</v>
      </c>
      <c r="B142">
        <f t="shared" si="7"/>
        <v>-21250</v>
      </c>
      <c r="C142">
        <v>19438</v>
      </c>
      <c r="D142">
        <v>80</v>
      </c>
      <c r="E142">
        <v>472.1</v>
      </c>
      <c r="F142">
        <v>14.7</v>
      </c>
      <c r="G142" s="5">
        <f>C142*decadimento!$F$4</f>
        <v>20003.545258620688</v>
      </c>
      <c r="H142" s="5">
        <f>G142+decadimento!$F$2*LN(1+'dati calibrazione'!E142/1000)</f>
        <v>23200.172889205511</v>
      </c>
      <c r="I142" s="5">
        <f>G142+decadimento!$F$2*'dati calibrazione'!E142/1000</f>
        <v>23906.227222665773</v>
      </c>
      <c r="J142" s="5">
        <f t="shared" si="6"/>
        <v>4468.2272226657733</v>
      </c>
      <c r="K142" s="8">
        <f t="shared" si="8"/>
        <v>0.41156497582055768</v>
      </c>
    </row>
    <row r="143" spans="1:11" x14ac:dyDescent="0.25">
      <c r="A143">
        <v>23180</v>
      </c>
      <c r="B143">
        <f t="shared" si="7"/>
        <v>-21230</v>
      </c>
      <c r="C143">
        <v>19434</v>
      </c>
      <c r="D143">
        <v>79</v>
      </c>
      <c r="E143">
        <v>469.3</v>
      </c>
      <c r="F143">
        <v>14.4</v>
      </c>
      <c r="G143" s="5">
        <f>C143*decadimento!$F$4</f>
        <v>19999.428879310344</v>
      </c>
      <c r="H143" s="5">
        <f>G143+decadimento!$F$2*LN(1+'dati calibrazione'!E143/1000)</f>
        <v>23180.318013786116</v>
      </c>
      <c r="I143" s="5">
        <f>G143+decadimento!$F$2*'dati calibrazione'!E143/1000</f>
        <v>23878.964244119405</v>
      </c>
      <c r="J143" s="5">
        <f t="shared" si="6"/>
        <v>4444.9642441194046</v>
      </c>
      <c r="K143" s="8">
        <f t="shared" si="8"/>
        <v>0.4065040650406504</v>
      </c>
    </row>
    <row r="144" spans="1:11" x14ac:dyDescent="0.25">
      <c r="A144">
        <v>23160</v>
      </c>
      <c r="B144">
        <f t="shared" si="7"/>
        <v>-21210</v>
      </c>
      <c r="C144">
        <v>19431</v>
      </c>
      <c r="D144">
        <v>78</v>
      </c>
      <c r="E144">
        <v>466.3</v>
      </c>
      <c r="F144">
        <v>14.2</v>
      </c>
      <c r="G144" s="5">
        <f>C144*decadimento!$F$4</f>
        <v>19996.341594827587</v>
      </c>
      <c r="H144" s="5">
        <f>G144+decadimento!$F$2*LN(1+'dati calibrazione'!E144/1000)</f>
        <v>23160.334737760772</v>
      </c>
      <c r="I144" s="5">
        <f>G144+decadimento!$F$2*'dati calibrazione'!E144/1000</f>
        <v>23851.077031883768</v>
      </c>
      <c r="J144" s="5">
        <f t="shared" si="6"/>
        <v>4420.0770318837676</v>
      </c>
      <c r="K144" s="8">
        <f t="shared" si="8"/>
        <v>0.40142041068395862</v>
      </c>
    </row>
    <row r="145" spans="1:11" x14ac:dyDescent="0.25">
      <c r="A145">
        <v>23140</v>
      </c>
      <c r="B145">
        <f t="shared" si="7"/>
        <v>-21190</v>
      </c>
      <c r="C145">
        <v>19428</v>
      </c>
      <c r="D145">
        <v>77</v>
      </c>
      <c r="E145">
        <v>463.3</v>
      </c>
      <c r="F145">
        <v>14</v>
      </c>
      <c r="G145" s="5">
        <f>C145*decadimento!$F$4</f>
        <v>19993.254310344826</v>
      </c>
      <c r="H145" s="5">
        <f>G145+decadimento!$F$2*LN(1+'dati calibrazione'!E145/1000)</f>
        <v>23140.31685768707</v>
      </c>
      <c r="I145" s="5">
        <f>G145+decadimento!$F$2*'dati calibrazione'!E145/1000</f>
        <v>23823.189819648127</v>
      </c>
      <c r="J145" s="5">
        <f t="shared" si="6"/>
        <v>4395.189819648127</v>
      </c>
      <c r="K145" s="8">
        <f t="shared" si="8"/>
        <v>0.39633518632900966</v>
      </c>
    </row>
    <row r="146" spans="1:11" x14ac:dyDescent="0.25">
      <c r="A146">
        <v>23120</v>
      </c>
      <c r="B146">
        <f t="shared" si="7"/>
        <v>-21170</v>
      </c>
      <c r="C146">
        <v>19425</v>
      </c>
      <c r="D146">
        <v>74</v>
      </c>
      <c r="E146">
        <v>460.3</v>
      </c>
      <c r="F146">
        <v>13.5</v>
      </c>
      <c r="G146" s="5">
        <f>C146*decadimento!$F$4</f>
        <v>19990.167025862069</v>
      </c>
      <c r="H146" s="5">
        <f>G146+decadimento!$F$2*LN(1+'dati calibrazione'!E146/1000)</f>
        <v>23120.264231531564</v>
      </c>
      <c r="I146" s="5">
        <f>G146+decadimento!$F$2*'dati calibrazione'!E146/1000</f>
        <v>23795.302607412486</v>
      </c>
      <c r="J146" s="5">
        <f t="shared" si="6"/>
        <v>4370.3026074124864</v>
      </c>
      <c r="K146" s="8">
        <f t="shared" si="8"/>
        <v>0.38095238095238093</v>
      </c>
    </row>
    <row r="147" spans="1:11" x14ac:dyDescent="0.25">
      <c r="A147">
        <v>23100</v>
      </c>
      <c r="B147">
        <f t="shared" si="7"/>
        <v>-21150</v>
      </c>
      <c r="C147">
        <v>19422</v>
      </c>
      <c r="D147">
        <v>71</v>
      </c>
      <c r="E147">
        <v>457.3</v>
      </c>
      <c r="F147">
        <v>12.9</v>
      </c>
      <c r="G147" s="5">
        <f>C147*decadimento!$F$4</f>
        <v>19987.079741379308</v>
      </c>
      <c r="H147" s="5">
        <f>G147+decadimento!$F$2*LN(1+'dati calibrazione'!E147/1000)</f>
        <v>23100.176716384518</v>
      </c>
      <c r="I147" s="5">
        <f>G147+decadimento!$F$2*'dati calibrazione'!E147/1000</f>
        <v>23767.415395176846</v>
      </c>
      <c r="J147" s="5">
        <f t="shared" si="6"/>
        <v>4345.4153951768458</v>
      </c>
      <c r="K147" s="8">
        <f t="shared" si="8"/>
        <v>0.36556482339614871</v>
      </c>
    </row>
    <row r="148" spans="1:11" x14ac:dyDescent="0.25">
      <c r="A148">
        <v>23080</v>
      </c>
      <c r="B148">
        <f t="shared" si="7"/>
        <v>-21130</v>
      </c>
      <c r="C148">
        <v>19418</v>
      </c>
      <c r="D148">
        <v>67</v>
      </c>
      <c r="E148">
        <v>454.5</v>
      </c>
      <c r="F148">
        <v>12.1</v>
      </c>
      <c r="G148" s="5">
        <f>C148*decadimento!$F$4</f>
        <v>19982.963362068964</v>
      </c>
      <c r="H148" s="5">
        <f>G148+decadimento!$F$2*LN(1+'dati calibrazione'!E148/1000)</f>
        <v>23080.161850659959</v>
      </c>
      <c r="I148" s="5">
        <f>G148+decadimento!$F$2*'dati calibrazione'!E148/1000</f>
        <v>23740.152416630477</v>
      </c>
      <c r="J148" s="5">
        <f t="shared" si="6"/>
        <v>4322.1524166304771</v>
      </c>
      <c r="K148" s="8">
        <f t="shared" si="8"/>
        <v>0.34504068390153464</v>
      </c>
    </row>
    <row r="149" spans="1:11" x14ac:dyDescent="0.25">
      <c r="A149">
        <v>23060</v>
      </c>
      <c r="B149">
        <f t="shared" si="7"/>
        <v>-21110</v>
      </c>
      <c r="C149">
        <v>19414</v>
      </c>
      <c r="D149">
        <v>64</v>
      </c>
      <c r="E149">
        <v>451.7</v>
      </c>
      <c r="F149">
        <v>11.6</v>
      </c>
      <c r="G149" s="5">
        <f>C149*decadimento!$F$4</f>
        <v>19978.84698275862</v>
      </c>
      <c r="H149" s="5">
        <f>G149+decadimento!$F$2*LN(1+'dati calibrazione'!E149/1000)</f>
        <v>23060.116349886557</v>
      </c>
      <c r="I149" s="5">
        <f>G149+decadimento!$F$2*'dati calibrazione'!E149/1000</f>
        <v>23712.889438084112</v>
      </c>
      <c r="J149" s="5">
        <f t="shared" si="6"/>
        <v>4298.889438084112</v>
      </c>
      <c r="K149" s="8">
        <f t="shared" si="8"/>
        <v>0.32965900896260431</v>
      </c>
    </row>
    <row r="150" spans="1:11" x14ac:dyDescent="0.25">
      <c r="A150">
        <v>23040</v>
      </c>
      <c r="B150">
        <f t="shared" si="7"/>
        <v>-21090</v>
      </c>
      <c r="C150">
        <v>19408</v>
      </c>
      <c r="D150">
        <v>63</v>
      </c>
      <c r="E150">
        <v>449.3</v>
      </c>
      <c r="F150">
        <v>11.4</v>
      </c>
      <c r="G150" s="5">
        <f>C150*decadimento!$F$4</f>
        <v>19972.672413793101</v>
      </c>
      <c r="H150" s="5">
        <f>G150+decadimento!$F$2*LN(1+'dati calibrazione'!E150/1000)</f>
        <v>23040.263775592783</v>
      </c>
      <c r="I150" s="5">
        <f>G150+decadimento!$F$2*'dati calibrazione'!E150/1000</f>
        <v>23686.874926916287</v>
      </c>
      <c r="J150" s="5">
        <f t="shared" si="6"/>
        <v>4278.8749269162872</v>
      </c>
      <c r="K150" s="8">
        <f t="shared" si="8"/>
        <v>0.32460840890354492</v>
      </c>
    </row>
    <row r="151" spans="1:11" x14ac:dyDescent="0.25">
      <c r="A151">
        <v>23020</v>
      </c>
      <c r="B151">
        <f t="shared" si="7"/>
        <v>-21070</v>
      </c>
      <c r="C151">
        <v>19402</v>
      </c>
      <c r="D151">
        <v>65</v>
      </c>
      <c r="E151">
        <v>446.9</v>
      </c>
      <c r="F151">
        <v>11.7</v>
      </c>
      <c r="G151" s="5">
        <f>C151*decadimento!$F$4</f>
        <v>19966.497844827587</v>
      </c>
      <c r="H151" s="5">
        <f>G151+decadimento!$F$2*LN(1+'dati calibrazione'!E151/1000)</f>
        <v>23020.388532127126</v>
      </c>
      <c r="I151" s="5">
        <f>G151+decadimento!$F$2*'dati calibrazione'!E151/1000</f>
        <v>23660.86041574847</v>
      </c>
      <c r="J151" s="5">
        <f t="shared" si="6"/>
        <v>4258.8604157484697</v>
      </c>
      <c r="K151" s="8">
        <f t="shared" si="8"/>
        <v>0.33501700855581901</v>
      </c>
    </row>
    <row r="152" spans="1:11" x14ac:dyDescent="0.25">
      <c r="A152">
        <v>23000</v>
      </c>
      <c r="B152">
        <f t="shared" si="7"/>
        <v>-21050</v>
      </c>
      <c r="C152">
        <v>19395</v>
      </c>
      <c r="D152">
        <v>69</v>
      </c>
      <c r="E152">
        <v>444.6</v>
      </c>
      <c r="F152">
        <v>12.4</v>
      </c>
      <c r="G152" s="5">
        <f>C152*decadimento!$F$4</f>
        <v>19959.294181034482</v>
      </c>
      <c r="H152" s="5">
        <f>G152+decadimento!$F$2*LN(1+'dati calibrazione'!E152/1000)</f>
        <v>23000.033713601955</v>
      </c>
      <c r="I152" s="5">
        <f>G152+decadimento!$F$2*'dati calibrazione'!E152/1000</f>
        <v>23634.643474011489</v>
      </c>
      <c r="J152" s="5">
        <f t="shared" si="6"/>
        <v>4239.6434740114892</v>
      </c>
      <c r="K152" s="8">
        <f t="shared" si="8"/>
        <v>0.35576179427687549</v>
      </c>
    </row>
    <row r="153" spans="1:11" x14ac:dyDescent="0.25">
      <c r="A153">
        <v>22980</v>
      </c>
      <c r="B153">
        <f t="shared" si="7"/>
        <v>-21030</v>
      </c>
      <c r="C153">
        <v>19387</v>
      </c>
      <c r="D153">
        <v>73</v>
      </c>
      <c r="E153">
        <v>442.6</v>
      </c>
      <c r="F153">
        <v>13.1</v>
      </c>
      <c r="G153" s="5">
        <f>C153*decadimento!$F$4</f>
        <v>19951.061422413793</v>
      </c>
      <c r="H153" s="5">
        <f>G153+decadimento!$F$2*LN(1+'dati calibrazione'!E153/1000)</f>
        <v>22980.34813715563</v>
      </c>
      <c r="I153" s="5">
        <f>G153+decadimento!$F$2*'dati calibrazione'!E153/1000</f>
        <v>23609.877430222212</v>
      </c>
      <c r="J153" s="5">
        <f t="shared" si="6"/>
        <v>4222.8774302222118</v>
      </c>
      <c r="K153" s="8">
        <f t="shared" si="8"/>
        <v>0.37654098106978906</v>
      </c>
    </row>
    <row r="154" spans="1:11" x14ac:dyDescent="0.25">
      <c r="A154">
        <v>22960</v>
      </c>
      <c r="B154">
        <f t="shared" si="7"/>
        <v>-21010</v>
      </c>
      <c r="C154">
        <v>19379</v>
      </c>
      <c r="D154">
        <v>77</v>
      </c>
      <c r="E154">
        <v>440.5</v>
      </c>
      <c r="F154">
        <v>13.8</v>
      </c>
      <c r="G154" s="5">
        <f>C154*decadimento!$F$4</f>
        <v>19942.828663793101</v>
      </c>
      <c r="H154" s="5">
        <f>G154+decadimento!$F$2*LN(1+'dati calibrazione'!E154/1000)</f>
        <v>22960.072818445402</v>
      </c>
      <c r="I154" s="5">
        <f>G154+decadimento!$F$2*'dati calibrazione'!E154/1000</f>
        <v>23584.284722174503</v>
      </c>
      <c r="J154" s="5">
        <f t="shared" si="6"/>
        <v>4205.2847221745033</v>
      </c>
      <c r="K154" s="8">
        <f t="shared" si="8"/>
        <v>0.39733732390732235</v>
      </c>
    </row>
    <row r="155" spans="1:11" x14ac:dyDescent="0.25">
      <c r="A155">
        <v>22940</v>
      </c>
      <c r="B155">
        <f t="shared" si="7"/>
        <v>-20990</v>
      </c>
      <c r="C155">
        <v>19372</v>
      </c>
      <c r="D155">
        <v>81</v>
      </c>
      <c r="E155">
        <v>438.3</v>
      </c>
      <c r="F155">
        <v>14.5</v>
      </c>
      <c r="G155" s="5">
        <f>C155*decadimento!$F$4</f>
        <v>19935.625</v>
      </c>
      <c r="H155" s="5">
        <f>G155+decadimento!$F$2*LN(1+'dati calibrazione'!E155/1000)</f>
        <v>22940.23429483164</v>
      </c>
      <c r="I155" s="5">
        <f>G155+decadimento!$F$2*'dati calibrazione'!E155/1000</f>
        <v>23558.894444695954</v>
      </c>
      <c r="J155" s="5">
        <f t="shared" si="6"/>
        <v>4186.894444695954</v>
      </c>
      <c r="K155" s="8">
        <f t="shared" si="8"/>
        <v>0.41812925872393147</v>
      </c>
    </row>
    <row r="156" spans="1:11" x14ac:dyDescent="0.25">
      <c r="A156">
        <v>22920</v>
      </c>
      <c r="B156">
        <f t="shared" si="7"/>
        <v>-20970</v>
      </c>
      <c r="C156">
        <v>19364</v>
      </c>
      <c r="D156">
        <v>84</v>
      </c>
      <c r="E156">
        <v>436.3</v>
      </c>
      <c r="F156">
        <v>15</v>
      </c>
      <c r="G156" s="5">
        <f>C156*decadimento!$F$4</f>
        <v>19927.392241379308</v>
      </c>
      <c r="H156" s="5">
        <f>G156+decadimento!$F$2*LN(1+'dati calibrazione'!E156/1000)</f>
        <v>22920.498518165779</v>
      </c>
      <c r="I156" s="5">
        <f>G156+decadimento!$F$2*'dati calibrazione'!E156/1000</f>
        <v>23534.128400906677</v>
      </c>
      <c r="J156" s="5">
        <f t="shared" si="6"/>
        <v>4170.1284009066767</v>
      </c>
      <c r="K156" s="8">
        <f t="shared" si="8"/>
        <v>0.43379467052261927</v>
      </c>
    </row>
    <row r="157" spans="1:11" x14ac:dyDescent="0.25">
      <c r="A157">
        <v>22900</v>
      </c>
      <c r="B157">
        <f t="shared" si="7"/>
        <v>-20950</v>
      </c>
      <c r="C157">
        <v>19356</v>
      </c>
      <c r="D157">
        <v>86</v>
      </c>
      <c r="E157">
        <v>434.2</v>
      </c>
      <c r="F157">
        <v>15.4</v>
      </c>
      <c r="G157" s="5">
        <f>C157*decadimento!$F$4</f>
        <v>19919.15948275862</v>
      </c>
      <c r="H157" s="5">
        <f>G157+decadimento!$F$2*LN(1+'dati calibrazione'!E157/1000)</f>
        <v>22900.170338869888</v>
      </c>
      <c r="I157" s="5">
        <f>G157+decadimento!$F$2*'dati calibrazione'!E157/1000</f>
        <v>23508.535692858972</v>
      </c>
      <c r="J157" s="5">
        <f t="shared" si="6"/>
        <v>4152.5356928589717</v>
      </c>
      <c r="K157" s="8">
        <f t="shared" si="8"/>
        <v>0.44430667493283738</v>
      </c>
    </row>
    <row r="158" spans="1:11" x14ac:dyDescent="0.25">
      <c r="A158">
        <v>22880</v>
      </c>
      <c r="B158">
        <f t="shared" si="7"/>
        <v>-20930</v>
      </c>
      <c r="C158">
        <v>19348</v>
      </c>
      <c r="D158">
        <v>88</v>
      </c>
      <c r="E158">
        <v>432.2</v>
      </c>
      <c r="F158">
        <v>15.7</v>
      </c>
      <c r="G158" s="5">
        <f>C158*decadimento!$F$4</f>
        <v>19910.926724137931</v>
      </c>
      <c r="H158" s="5">
        <f>G158+decadimento!$F$2*LN(1+'dati calibrazione'!E158/1000)</f>
        <v>22880.401655150392</v>
      </c>
      <c r="I158" s="5">
        <f>G158+decadimento!$F$2*'dati calibrazione'!E158/1000</f>
        <v>23483.769649069694</v>
      </c>
      <c r="J158" s="5">
        <f t="shared" si="6"/>
        <v>4135.7696490696944</v>
      </c>
      <c r="K158" s="8">
        <f t="shared" si="8"/>
        <v>0.45482737233822618</v>
      </c>
    </row>
    <row r="159" spans="1:11" x14ac:dyDescent="0.25">
      <c r="A159">
        <v>22860</v>
      </c>
      <c r="B159">
        <f t="shared" si="7"/>
        <v>-20910</v>
      </c>
      <c r="C159">
        <v>19340</v>
      </c>
      <c r="D159">
        <v>88</v>
      </c>
      <c r="E159">
        <v>430.1</v>
      </c>
      <c r="F159">
        <v>15.7</v>
      </c>
      <c r="G159" s="5">
        <f>C159*decadimento!$F$4</f>
        <v>19902.693965517239</v>
      </c>
      <c r="H159" s="5">
        <f>G159+decadimento!$F$2*LN(1+'dati calibrazione'!E159/1000)</f>
        <v>22860.038824530358</v>
      </c>
      <c r="I159" s="5">
        <f>G159+decadimento!$F$2*'dati calibrazione'!E159/1000</f>
        <v>23458.176941021986</v>
      </c>
      <c r="J159" s="5">
        <f t="shared" si="6"/>
        <v>4118.1769410219858</v>
      </c>
      <c r="K159" s="8">
        <f t="shared" si="8"/>
        <v>0.45501551189245087</v>
      </c>
    </row>
    <row r="160" spans="1:11" x14ac:dyDescent="0.25">
      <c r="A160">
        <v>22840</v>
      </c>
      <c r="B160">
        <f t="shared" si="7"/>
        <v>-20890</v>
      </c>
      <c r="C160">
        <v>19332</v>
      </c>
      <c r="D160">
        <v>89</v>
      </c>
      <c r="E160">
        <v>428.1</v>
      </c>
      <c r="F160">
        <v>15.8</v>
      </c>
      <c r="G160" s="5">
        <f>C160*decadimento!$F$4</f>
        <v>19894.461206896551</v>
      </c>
      <c r="H160" s="5">
        <f>G160+decadimento!$F$2*LN(1+'dati calibrazione'!E160/1000)</f>
        <v>22840.23704494051</v>
      </c>
      <c r="I160" s="5">
        <f>G160+decadimento!$F$2*'dati calibrazione'!E160/1000</f>
        <v>23433.410897232709</v>
      </c>
      <c r="J160" s="5">
        <f t="shared" si="6"/>
        <v>4101.4108972327085</v>
      </c>
      <c r="K160" s="8">
        <f t="shared" si="8"/>
        <v>0.46037657769501344</v>
      </c>
    </row>
    <row r="161" spans="1:11" x14ac:dyDescent="0.25">
      <c r="A161">
        <v>22820</v>
      </c>
      <c r="B161">
        <f t="shared" si="7"/>
        <v>-20870</v>
      </c>
      <c r="C161">
        <v>19324</v>
      </c>
      <c r="D161">
        <v>89</v>
      </c>
      <c r="E161">
        <v>426.1</v>
      </c>
      <c r="F161">
        <v>15.8</v>
      </c>
      <c r="G161" s="5">
        <f>C161*decadimento!$F$4</f>
        <v>19886.228448275862</v>
      </c>
      <c r="H161" s="5">
        <f>G161+decadimento!$F$2*LN(1+'dati calibrazione'!E161/1000)</f>
        <v>22820.41905201627</v>
      </c>
      <c r="I161" s="5">
        <f>G161+decadimento!$F$2*'dati calibrazione'!E161/1000</f>
        <v>23408.644853443435</v>
      </c>
      <c r="J161" s="5">
        <f t="shared" si="6"/>
        <v>4084.6448534434348</v>
      </c>
      <c r="K161" s="8">
        <f t="shared" si="8"/>
        <v>0.46056717035810391</v>
      </c>
    </row>
    <row r="162" spans="1:11" x14ac:dyDescent="0.25">
      <c r="A162">
        <v>22800</v>
      </c>
      <c r="B162">
        <f t="shared" si="7"/>
        <v>-20850</v>
      </c>
      <c r="C162">
        <v>19315</v>
      </c>
      <c r="D162">
        <v>88</v>
      </c>
      <c r="E162">
        <v>424.2</v>
      </c>
      <c r="F162">
        <v>15.6</v>
      </c>
      <c r="G162" s="5">
        <f>C162*decadimento!$F$4</f>
        <v>19876.966594827587</v>
      </c>
      <c r="H162" s="5">
        <f>G162+decadimento!$F$2*LN(1+'dati calibrazione'!E162/1000)</f>
        <v>22800.136166931625</v>
      </c>
      <c r="I162" s="5">
        <f>G162+decadimento!$F$2*'dati calibrazione'!E162/1000</f>
        <v>23383.676379085002</v>
      </c>
      <c r="J162" s="5">
        <f t="shared" si="6"/>
        <v>4068.6763790850018</v>
      </c>
      <c r="K162" s="8">
        <f t="shared" si="8"/>
        <v>0.45560445249805848</v>
      </c>
    </row>
    <row r="163" spans="1:11" x14ac:dyDescent="0.25">
      <c r="A163">
        <v>22780</v>
      </c>
      <c r="B163">
        <f t="shared" si="7"/>
        <v>-20830</v>
      </c>
      <c r="C163">
        <v>19306</v>
      </c>
      <c r="D163">
        <v>87</v>
      </c>
      <c r="E163">
        <v>422.4</v>
      </c>
      <c r="F163">
        <v>15.4</v>
      </c>
      <c r="G163" s="5">
        <f>C163*decadimento!$F$4</f>
        <v>19867.704741379308</v>
      </c>
      <c r="H163" s="5">
        <f>G163+decadimento!$F$2*LN(1+'dati calibrazione'!E163/1000)</f>
        <v>22780.419765155544</v>
      </c>
      <c r="I163" s="5">
        <f>G163+decadimento!$F$2*'dati calibrazione'!E163/1000</f>
        <v>23359.534568984993</v>
      </c>
      <c r="J163" s="5">
        <f t="shared" si="6"/>
        <v>4053.5345689849928</v>
      </c>
      <c r="K163" s="8">
        <f t="shared" si="8"/>
        <v>0.45063710763493214</v>
      </c>
    </row>
    <row r="164" spans="1:11" x14ac:dyDescent="0.25">
      <c r="A164">
        <v>22760</v>
      </c>
      <c r="B164">
        <f t="shared" si="7"/>
        <v>-20810</v>
      </c>
      <c r="C164">
        <v>19296</v>
      </c>
      <c r="D164">
        <v>85</v>
      </c>
      <c r="E164">
        <v>420.7</v>
      </c>
      <c r="F164">
        <v>15</v>
      </c>
      <c r="G164" s="5">
        <f>C164*decadimento!$F$4</f>
        <v>19857.413793103446</v>
      </c>
      <c r="H164" s="5">
        <f>G164+decadimento!$F$2*LN(1+'dati calibrazione'!E164/1000)</f>
        <v>22760.24292185796</v>
      </c>
      <c r="I164" s="5">
        <f>G164+decadimento!$F$2*'dati calibrazione'!E164/1000</f>
        <v>23335.190328315832</v>
      </c>
      <c r="J164" s="5">
        <f t="shared" si="6"/>
        <v>4039.1903283158317</v>
      </c>
      <c r="K164" s="8">
        <f t="shared" si="8"/>
        <v>0.44050580431177444</v>
      </c>
    </row>
    <row r="165" spans="1:11" x14ac:dyDescent="0.25">
      <c r="A165">
        <v>22740</v>
      </c>
      <c r="B165">
        <f t="shared" si="7"/>
        <v>-20790</v>
      </c>
      <c r="C165">
        <v>19284</v>
      </c>
      <c r="D165">
        <v>83</v>
      </c>
      <c r="E165">
        <v>419.4</v>
      </c>
      <c r="F165">
        <v>14.7</v>
      </c>
      <c r="G165" s="5">
        <f>C165*decadimento!$F$4</f>
        <v>19845.064655172413</v>
      </c>
      <c r="H165" s="5">
        <f>G165+decadimento!$F$2*LN(1+'dati calibrazione'!E165/1000)</f>
        <v>22740.325996799635</v>
      </c>
      <c r="I165" s="5">
        <f>G165+decadimento!$F$2*'dati calibrazione'!E165/1000</f>
        <v>23312.094555025215</v>
      </c>
      <c r="J165" s="5">
        <f t="shared" si="6"/>
        <v>4028.0945550252145</v>
      </c>
      <c r="K165" s="8">
        <f t="shared" si="8"/>
        <v>0.43040862891516285</v>
      </c>
    </row>
    <row r="166" spans="1:11" x14ac:dyDescent="0.25">
      <c r="A166">
        <v>22720</v>
      </c>
      <c r="B166">
        <f t="shared" si="7"/>
        <v>-20770</v>
      </c>
      <c r="C166">
        <v>19270</v>
      </c>
      <c r="D166">
        <v>81</v>
      </c>
      <c r="E166">
        <v>418.4</v>
      </c>
      <c r="F166">
        <v>14.3</v>
      </c>
      <c r="G166" s="5">
        <f>C166*decadimento!$F$4</f>
        <v>19830.657327586207</v>
      </c>
      <c r="H166" s="5">
        <f>G166+decadimento!$F$2*LN(1+'dati calibrazione'!E166/1000)</f>
        <v>22720.092576517349</v>
      </c>
      <c r="I166" s="5">
        <f>G166+decadimento!$F$2*'dati calibrazione'!E166/1000</f>
        <v>23289.420584854717</v>
      </c>
      <c r="J166" s="5">
        <f t="shared" si="6"/>
        <v>4019.4205848547172</v>
      </c>
      <c r="K166" s="8">
        <f t="shared" si="8"/>
        <v>0.4203425012973534</v>
      </c>
    </row>
    <row r="167" spans="1:11" x14ac:dyDescent="0.25">
      <c r="A167">
        <v>22700</v>
      </c>
      <c r="B167">
        <f t="shared" si="7"/>
        <v>-20750</v>
      </c>
      <c r="C167">
        <v>19253</v>
      </c>
      <c r="D167">
        <v>79</v>
      </c>
      <c r="E167">
        <v>418</v>
      </c>
      <c r="F167">
        <v>13.9</v>
      </c>
      <c r="G167" s="5">
        <f>C167*decadimento!$F$4</f>
        <v>19813.162715517239</v>
      </c>
      <c r="H167" s="5">
        <f>G167+decadimento!$F$2*LN(1+'dati calibrazione'!E167/1000)</f>
        <v>22700.266377185908</v>
      </c>
      <c r="I167" s="5">
        <f>G167+decadimento!$F$2*'dati calibrazione'!E167/1000</f>
        <v>23268.619315752032</v>
      </c>
      <c r="J167" s="5">
        <f t="shared" si="6"/>
        <v>4015.619315752032</v>
      </c>
      <c r="K167" s="8">
        <f t="shared" si="8"/>
        <v>0.41032566353295591</v>
      </c>
    </row>
    <row r="168" spans="1:11" x14ac:dyDescent="0.25">
      <c r="A168">
        <v>22680</v>
      </c>
      <c r="B168">
        <f t="shared" si="7"/>
        <v>-20730</v>
      </c>
      <c r="C168">
        <v>19233</v>
      </c>
      <c r="D168">
        <v>76</v>
      </c>
      <c r="E168">
        <v>418.1</v>
      </c>
      <c r="F168">
        <v>13.4</v>
      </c>
      <c r="G168" s="5">
        <f>C168*decadimento!$F$4</f>
        <v>19792.580818965518</v>
      </c>
      <c r="H168" s="5">
        <f>G168+decadimento!$F$2*LN(1+'dati calibrazione'!E168/1000)</f>
        <v>22680.26743910446</v>
      </c>
      <c r="I168" s="5">
        <f>G168+decadimento!$F$2*'dati calibrazione'!E168/1000</f>
        <v>23248.864083458739</v>
      </c>
      <c r="J168" s="5">
        <f t="shared" si="6"/>
        <v>4015.8640834587386</v>
      </c>
      <c r="K168" s="8">
        <f t="shared" si="8"/>
        <v>0.3951541621171944</v>
      </c>
    </row>
    <row r="169" spans="1:11" x14ac:dyDescent="0.25">
      <c r="A169">
        <v>22660</v>
      </c>
      <c r="B169">
        <f t="shared" si="7"/>
        <v>-20710</v>
      </c>
      <c r="C169">
        <v>19210</v>
      </c>
      <c r="D169">
        <v>74</v>
      </c>
      <c r="E169">
        <v>418.7</v>
      </c>
      <c r="F169">
        <v>13.1</v>
      </c>
      <c r="G169" s="5">
        <f>C169*decadimento!$F$4</f>
        <v>19768.911637931033</v>
      </c>
      <c r="H169" s="5">
        <f>G169+decadimento!$F$2*LN(1+'dati calibrazione'!E169/1000)</f>
        <v>22660.095145848132</v>
      </c>
      <c r="I169" s="5">
        <f>G169+decadimento!$F$2*'dati calibrazione'!E169/1000</f>
        <v>23230.15488797483</v>
      </c>
      <c r="J169" s="5">
        <f t="shared" si="6"/>
        <v>4020.1548879748298</v>
      </c>
      <c r="K169" s="8">
        <f t="shared" si="8"/>
        <v>0.38521603331598125</v>
      </c>
    </row>
    <row r="170" spans="1:11" x14ac:dyDescent="0.25">
      <c r="A170">
        <v>22640</v>
      </c>
      <c r="B170">
        <f t="shared" si="7"/>
        <v>-20690</v>
      </c>
      <c r="C170">
        <v>19185</v>
      </c>
      <c r="D170">
        <v>71</v>
      </c>
      <c r="E170">
        <v>419.7</v>
      </c>
      <c r="F170">
        <v>12.5</v>
      </c>
      <c r="G170" s="5">
        <f>C170*decadimento!$F$4</f>
        <v>19743.184267241377</v>
      </c>
      <c r="H170" s="5">
        <f>G170+decadimento!$F$2*LN(1+'dati calibrazione'!E170/1000)</f>
        <v>22640.192636295964</v>
      </c>
      <c r="I170" s="5">
        <f>G170+decadimento!$F$2*'dati calibrazione'!E170/1000</f>
        <v>23212.694159869468</v>
      </c>
      <c r="J170" s="5">
        <f t="shared" si="6"/>
        <v>4027.6941598694684</v>
      </c>
      <c r="K170" s="8">
        <f t="shared" si="8"/>
        <v>0.37008079228563984</v>
      </c>
    </row>
    <row r="171" spans="1:11" x14ac:dyDescent="0.25">
      <c r="A171">
        <v>22620</v>
      </c>
      <c r="B171">
        <f t="shared" si="7"/>
        <v>-20670</v>
      </c>
      <c r="C171">
        <v>19159</v>
      </c>
      <c r="D171">
        <v>68</v>
      </c>
      <c r="E171">
        <v>420.9</v>
      </c>
      <c r="F171">
        <v>12</v>
      </c>
      <c r="G171" s="5">
        <f>C171*decadimento!$F$4</f>
        <v>19716.427801724138</v>
      </c>
      <c r="H171" s="5">
        <f>G171+decadimento!$F$2*LN(1+'dati calibrazione'!E171/1000)</f>
        <v>22620.420590754264</v>
      </c>
      <c r="I171" s="5">
        <f>G171+decadimento!$F$2*'dati calibrazione'!E171/1000</f>
        <v>23195.857665453383</v>
      </c>
      <c r="J171" s="5">
        <f t="shared" si="6"/>
        <v>4036.8576654533827</v>
      </c>
      <c r="K171" s="8">
        <f t="shared" si="8"/>
        <v>0.35492457852706299</v>
      </c>
    </row>
    <row r="172" spans="1:11" x14ac:dyDescent="0.25">
      <c r="A172">
        <v>22600</v>
      </c>
      <c r="B172">
        <f t="shared" si="7"/>
        <v>-20650</v>
      </c>
      <c r="C172">
        <v>19133</v>
      </c>
      <c r="D172">
        <v>64</v>
      </c>
      <c r="E172">
        <v>422</v>
      </c>
      <c r="F172">
        <v>11.3</v>
      </c>
      <c r="G172" s="5">
        <f>C172*decadimento!$F$4</f>
        <v>19689.671336206895</v>
      </c>
      <c r="H172" s="5">
        <f>G172+decadimento!$F$2*LN(1+'dati calibrazione'!E172/1000)</f>
        <v>22600.061330412384</v>
      </c>
      <c r="I172" s="5">
        <f>G172+decadimento!$F$2*'dati calibrazione'!E172/1000</f>
        <v>23178.194506778862</v>
      </c>
      <c r="J172" s="5">
        <f t="shared" si="6"/>
        <v>4045.194506778862</v>
      </c>
      <c r="K172" s="8">
        <f t="shared" si="8"/>
        <v>0.33450060105576751</v>
      </c>
    </row>
    <row r="173" spans="1:11" x14ac:dyDescent="0.25">
      <c r="A173">
        <v>22580</v>
      </c>
      <c r="B173">
        <f t="shared" si="7"/>
        <v>-20630</v>
      </c>
      <c r="C173">
        <v>19108</v>
      </c>
      <c r="D173">
        <v>62</v>
      </c>
      <c r="E173">
        <v>423</v>
      </c>
      <c r="F173">
        <v>11</v>
      </c>
      <c r="G173" s="5">
        <f>C173*decadimento!$F$4</f>
        <v>19663.943965517239</v>
      </c>
      <c r="H173" s="5">
        <f>G173+decadimento!$F$2*LN(1+'dati calibrazione'!E173/1000)</f>
        <v>22580.145308000225</v>
      </c>
      <c r="I173" s="5">
        <f>G173+decadimento!$F$2*'dati calibrazione'!E173/1000</f>
        <v>23160.733778673501</v>
      </c>
      <c r="J173" s="5">
        <f t="shared" si="6"/>
        <v>4052.7337786735006</v>
      </c>
      <c r="K173" s="8">
        <f t="shared" si="8"/>
        <v>0.32447142558090852</v>
      </c>
    </row>
    <row r="174" spans="1:11" x14ac:dyDescent="0.25">
      <c r="A174">
        <v>22560</v>
      </c>
      <c r="B174">
        <f t="shared" si="7"/>
        <v>-20610</v>
      </c>
      <c r="C174">
        <v>19084</v>
      </c>
      <c r="D174">
        <v>60</v>
      </c>
      <c r="E174">
        <v>423.8</v>
      </c>
      <c r="F174">
        <v>10.6</v>
      </c>
      <c r="G174" s="5">
        <f>C174*decadimento!$F$4</f>
        <v>19639.24568965517</v>
      </c>
      <c r="H174" s="5">
        <f>G174+decadimento!$F$2*LN(1+'dati calibrazione'!E174/1000)</f>
        <v>22560.093171130371</v>
      </c>
      <c r="I174" s="5">
        <f>G174+decadimento!$F$2*'dati calibrazione'!E174/1000</f>
        <v>23142.648816878867</v>
      </c>
      <c r="J174" s="5">
        <f t="shared" si="6"/>
        <v>4058.6488168788674</v>
      </c>
      <c r="K174" s="8">
        <f t="shared" si="8"/>
        <v>0.31439949696080488</v>
      </c>
    </row>
    <row r="175" spans="1:11" x14ac:dyDescent="0.25">
      <c r="A175">
        <v>22540</v>
      </c>
      <c r="B175">
        <f t="shared" si="7"/>
        <v>-20590</v>
      </c>
      <c r="C175">
        <v>19059</v>
      </c>
      <c r="D175">
        <v>60</v>
      </c>
      <c r="E175">
        <v>424.8</v>
      </c>
      <c r="F175">
        <v>10.6</v>
      </c>
      <c r="G175" s="5">
        <f>C175*decadimento!$F$4</f>
        <v>19613.518318965518</v>
      </c>
      <c r="H175" s="5">
        <f>G175+decadimento!$F$2*LN(1+'dati calibrazione'!E175/1000)</f>
        <v>22540.169804459449</v>
      </c>
      <c r="I175" s="5">
        <f>G175+decadimento!$F$2*'dati calibrazione'!E175/1000</f>
        <v>23125.18808877351</v>
      </c>
      <c r="J175" s="5">
        <f t="shared" si="6"/>
        <v>4066.1880887735097</v>
      </c>
      <c r="K175" s="8">
        <f t="shared" si="8"/>
        <v>0.31481189988981584</v>
      </c>
    </row>
    <row r="176" spans="1:11" x14ac:dyDescent="0.25">
      <c r="A176">
        <v>22520</v>
      </c>
      <c r="B176">
        <f t="shared" si="7"/>
        <v>-20570</v>
      </c>
      <c r="C176">
        <v>19035</v>
      </c>
      <c r="D176">
        <v>62</v>
      </c>
      <c r="E176">
        <v>425.6</v>
      </c>
      <c r="F176">
        <v>11</v>
      </c>
      <c r="G176" s="5">
        <f>C176*decadimento!$F$4</f>
        <v>19588.820043103446</v>
      </c>
      <c r="H176" s="5">
        <f>G176+decadimento!$F$2*LN(1+'dati calibrazione'!E176/1000)</f>
        <v>22520.111799605715</v>
      </c>
      <c r="I176" s="5">
        <f>G176+decadimento!$F$2*'dati calibrazione'!E176/1000</f>
        <v>23107.103126978869</v>
      </c>
      <c r="J176" s="5">
        <f t="shared" si="6"/>
        <v>4072.1031269788691</v>
      </c>
      <c r="K176" s="8">
        <f t="shared" si="8"/>
        <v>0.3257157867086945</v>
      </c>
    </row>
    <row r="177" spans="1:11" x14ac:dyDescent="0.25">
      <c r="A177">
        <v>22500</v>
      </c>
      <c r="B177">
        <f t="shared" si="7"/>
        <v>-20550</v>
      </c>
      <c r="C177">
        <v>19010</v>
      </c>
      <c r="D177">
        <v>66</v>
      </c>
      <c r="E177">
        <v>426.6</v>
      </c>
      <c r="F177">
        <v>11.7</v>
      </c>
      <c r="G177" s="5">
        <f>C177*decadimento!$F$4</f>
        <v>19563.092672413793</v>
      </c>
      <c r="H177" s="5">
        <f>G177+decadimento!$F$2*LN(1+'dati calibrazione'!E177/1000)</f>
        <v>22500.181107215634</v>
      </c>
      <c r="I177" s="5">
        <f>G177+decadimento!$F$2*'dati calibrazione'!E177/1000</f>
        <v>23089.642398873511</v>
      </c>
      <c r="J177" s="5">
        <f t="shared" si="6"/>
        <v>4079.6423988735114</v>
      </c>
      <c r="K177" s="8">
        <f t="shared" si="8"/>
        <v>0.34718569174118885</v>
      </c>
    </row>
    <row r="178" spans="1:11" x14ac:dyDescent="0.25">
      <c r="A178">
        <v>22480</v>
      </c>
      <c r="B178">
        <f t="shared" si="7"/>
        <v>-20530</v>
      </c>
      <c r="C178">
        <v>18985</v>
      </c>
      <c r="D178">
        <v>70</v>
      </c>
      <c r="E178">
        <v>427.6</v>
      </c>
      <c r="F178">
        <v>12.4</v>
      </c>
      <c r="G178" s="5">
        <f>C178*decadimento!$F$4</f>
        <v>19537.365301724138</v>
      </c>
      <c r="H178" s="5">
        <f>G178+decadimento!$F$2*LN(1+'dati calibrazione'!E178/1000)</f>
        <v>22480.246352966693</v>
      </c>
      <c r="I178" s="5">
        <f>G178+decadimento!$F$2*'dati calibrazione'!E178/1000</f>
        <v>23072.18167076815</v>
      </c>
      <c r="J178" s="5">
        <f t="shared" si="6"/>
        <v>4087.1816707681501</v>
      </c>
      <c r="K178" s="8">
        <f t="shared" si="8"/>
        <v>0.36871214116407691</v>
      </c>
    </row>
    <row r="179" spans="1:11" x14ac:dyDescent="0.25">
      <c r="A179">
        <v>22460</v>
      </c>
      <c r="B179">
        <f t="shared" si="7"/>
        <v>-20510</v>
      </c>
      <c r="C179">
        <v>18959</v>
      </c>
      <c r="D179">
        <v>74</v>
      </c>
      <c r="E179">
        <v>428.8</v>
      </c>
      <c r="F179">
        <v>13.2</v>
      </c>
      <c r="G179" s="5">
        <f>C179*decadimento!$F$4</f>
        <v>19510.608836206895</v>
      </c>
      <c r="H179" s="5">
        <f>G179+decadimento!$F$2*LN(1+'dati calibrazione'!E179/1000)</f>
        <v>22460.435673533157</v>
      </c>
      <c r="I179" s="5">
        <f>G179+decadimento!$F$2*'dati calibrazione'!E179/1000</f>
        <v>23055.345176352061</v>
      </c>
      <c r="J179" s="5">
        <f t="shared" si="6"/>
        <v>4096.3451763520607</v>
      </c>
      <c r="K179" s="8">
        <f t="shared" si="8"/>
        <v>0.3903159449338045</v>
      </c>
    </row>
    <row r="180" spans="1:11" x14ac:dyDescent="0.25">
      <c r="A180">
        <v>22440</v>
      </c>
      <c r="B180">
        <f t="shared" si="7"/>
        <v>-20490</v>
      </c>
      <c r="C180">
        <v>18932</v>
      </c>
      <c r="D180">
        <v>77</v>
      </c>
      <c r="E180">
        <v>430.1</v>
      </c>
      <c r="F180">
        <v>13.7</v>
      </c>
      <c r="G180" s="5">
        <f>C180*decadimento!$F$4</f>
        <v>19482.823275862069</v>
      </c>
      <c r="H180" s="5">
        <f>G180+decadimento!$F$2*LN(1+'dati calibrazione'!E180/1000)</f>
        <v>22440.168134875188</v>
      </c>
      <c r="I180" s="5">
        <f>G180+decadimento!$F$2*'dati calibrazione'!E180/1000</f>
        <v>23038.306251366816</v>
      </c>
      <c r="J180" s="5">
        <f t="shared" si="6"/>
        <v>4106.3062513668156</v>
      </c>
      <c r="K180" s="8">
        <f t="shared" si="8"/>
        <v>0.40671878301288822</v>
      </c>
    </row>
    <row r="181" spans="1:11" x14ac:dyDescent="0.25">
      <c r="A181">
        <v>22420</v>
      </c>
      <c r="B181">
        <f t="shared" si="7"/>
        <v>-20470</v>
      </c>
      <c r="C181">
        <v>18906</v>
      </c>
      <c r="D181">
        <v>80</v>
      </c>
      <c r="E181">
        <v>431.3</v>
      </c>
      <c r="F181">
        <v>14.3</v>
      </c>
      <c r="G181" s="5">
        <f>C181*decadimento!$F$4</f>
        <v>19456.066810344826</v>
      </c>
      <c r="H181" s="5">
        <f>G181+decadimento!$F$2*LN(1+'dati calibrazione'!E181/1000)</f>
        <v>22420.345318398773</v>
      </c>
      <c r="I181" s="5">
        <f>G181+decadimento!$F$2*'dati calibrazione'!E181/1000</f>
        <v>23021.469756950726</v>
      </c>
      <c r="J181" s="5">
        <f t="shared" si="6"/>
        <v>4115.4697569507262</v>
      </c>
      <c r="K181" s="8">
        <f t="shared" si="8"/>
        <v>0.42314609118798263</v>
      </c>
    </row>
    <row r="182" spans="1:11" x14ac:dyDescent="0.25">
      <c r="A182">
        <v>22400</v>
      </c>
      <c r="B182">
        <f t="shared" si="7"/>
        <v>-20450</v>
      </c>
      <c r="C182">
        <v>18879</v>
      </c>
      <c r="D182">
        <v>82</v>
      </c>
      <c r="E182">
        <v>432.6</v>
      </c>
      <c r="F182">
        <v>14.6</v>
      </c>
      <c r="G182" s="5">
        <f>C182*decadimento!$F$4</f>
        <v>19428.28125</v>
      </c>
      <c r="H182" s="5">
        <f>G182+decadimento!$F$2*LN(1+'dati calibrazione'!E182/1000)</f>
        <v>22400.064654242848</v>
      </c>
      <c r="I182" s="5">
        <f>G182+decadimento!$F$2*'dati calibrazione'!E182/1000</f>
        <v>23004.430831965481</v>
      </c>
      <c r="J182" s="5">
        <f t="shared" si="6"/>
        <v>4125.430831965481</v>
      </c>
      <c r="K182" s="8">
        <f t="shared" si="8"/>
        <v>0.43434503946183589</v>
      </c>
    </row>
    <row r="183" spans="1:11" x14ac:dyDescent="0.25">
      <c r="A183">
        <v>22380</v>
      </c>
      <c r="B183">
        <f t="shared" si="7"/>
        <v>-20430</v>
      </c>
      <c r="C183">
        <v>18852</v>
      </c>
      <c r="D183">
        <v>83</v>
      </c>
      <c r="E183">
        <v>434</v>
      </c>
      <c r="F183">
        <v>14.8</v>
      </c>
      <c r="G183" s="5">
        <f>C183*decadimento!$F$4</f>
        <v>19400.49568965517</v>
      </c>
      <c r="H183" s="5">
        <f>G183+decadimento!$F$2*LN(1+'dati calibrazione'!E183/1000)</f>
        <v>22380.353677403324</v>
      </c>
      <c r="I183" s="5">
        <f>G183+decadimento!$F$2*'dati calibrazione'!E183/1000</f>
        <v>22988.218571238664</v>
      </c>
      <c r="J183" s="5">
        <f t="shared" si="6"/>
        <v>4136.2185712386636</v>
      </c>
      <c r="K183" s="8">
        <f t="shared" si="8"/>
        <v>0.44027158922130277</v>
      </c>
    </row>
    <row r="184" spans="1:11" x14ac:dyDescent="0.25">
      <c r="A184">
        <v>22360</v>
      </c>
      <c r="B184">
        <f t="shared" si="7"/>
        <v>-20410</v>
      </c>
      <c r="C184">
        <v>18825</v>
      </c>
      <c r="D184">
        <v>83</v>
      </c>
      <c r="E184">
        <v>435.3</v>
      </c>
      <c r="F184">
        <v>14.8</v>
      </c>
      <c r="G184" s="5">
        <f>C184*decadimento!$F$4</f>
        <v>19372.710129310344</v>
      </c>
      <c r="H184" s="5">
        <f>G184+decadimento!$F$2*LN(1+'dati calibrazione'!E184/1000)</f>
        <v>22360.058889089949</v>
      </c>
      <c r="I184" s="5">
        <f>G184+decadimento!$F$2*'dati calibrazione'!E184/1000</f>
        <v>22971.179646253418</v>
      </c>
      <c r="J184" s="5">
        <f t="shared" si="6"/>
        <v>4146.1796462534185</v>
      </c>
      <c r="K184" s="8">
        <f t="shared" si="8"/>
        <v>0.44090305444887118</v>
      </c>
    </row>
    <row r="185" spans="1:11" x14ac:dyDescent="0.25">
      <c r="A185">
        <v>22340</v>
      </c>
      <c r="B185">
        <f t="shared" si="7"/>
        <v>-20390</v>
      </c>
      <c r="C185">
        <v>18798</v>
      </c>
      <c r="D185">
        <v>83</v>
      </c>
      <c r="E185">
        <v>436.7</v>
      </c>
      <c r="F185">
        <v>14.8</v>
      </c>
      <c r="G185" s="5">
        <f>C185*decadimento!$F$4</f>
        <v>19344.924568965518</v>
      </c>
      <c r="H185" s="5">
        <f>G185+decadimento!$F$2*LN(1+'dati calibrazione'!E185/1000)</f>
        <v>22340.332730231683</v>
      </c>
      <c r="I185" s="5">
        <f>G185+decadimento!$F$2*'dati calibrazione'!E185/1000</f>
        <v>22954.967385526605</v>
      </c>
      <c r="J185" s="5">
        <f t="shared" si="6"/>
        <v>4156.9673855266046</v>
      </c>
      <c r="K185" s="8">
        <f t="shared" si="8"/>
        <v>0.44153633365251621</v>
      </c>
    </row>
    <row r="186" spans="1:11" x14ac:dyDescent="0.25">
      <c r="A186">
        <v>22320</v>
      </c>
      <c r="B186">
        <f t="shared" si="7"/>
        <v>-20370</v>
      </c>
      <c r="C186">
        <v>18771</v>
      </c>
      <c r="D186">
        <v>82</v>
      </c>
      <c r="E186">
        <v>438</v>
      </c>
      <c r="F186">
        <v>14.7</v>
      </c>
      <c r="G186" s="5">
        <f>C186*decadimento!$F$4</f>
        <v>19317.139008620688</v>
      </c>
      <c r="H186" s="5">
        <f>G186+decadimento!$F$2*LN(1+'dati calibrazione'!E186/1000)</f>
        <v>22320.023870824105</v>
      </c>
      <c r="I186" s="5">
        <f>G186+decadimento!$F$2*'dati calibrazione'!E186/1000</f>
        <v>22937.928460541356</v>
      </c>
      <c r="J186" s="5">
        <f t="shared" si="6"/>
        <v>4166.9284605413559</v>
      </c>
      <c r="K186" s="8">
        <f t="shared" si="8"/>
        <v>0.43684406797719888</v>
      </c>
    </row>
    <row r="187" spans="1:11" x14ac:dyDescent="0.25">
      <c r="A187">
        <v>22300</v>
      </c>
      <c r="B187">
        <f t="shared" si="7"/>
        <v>-20350</v>
      </c>
      <c r="C187">
        <v>18743</v>
      </c>
      <c r="D187">
        <v>81</v>
      </c>
      <c r="E187">
        <v>439.6</v>
      </c>
      <c r="F187">
        <v>14.5</v>
      </c>
      <c r="G187" s="5">
        <f>C187*decadimento!$F$4</f>
        <v>19288.324353448275</v>
      </c>
      <c r="H187" s="5">
        <f>G187+decadimento!$F$2*LN(1+'dati calibrazione'!E187/1000)</f>
        <v>22300.402035708619</v>
      </c>
      <c r="I187" s="5">
        <f>G187+decadimento!$F$2*'dati calibrazione'!E187/1000</f>
        <v>22922.340433503814</v>
      </c>
      <c r="J187" s="5">
        <f t="shared" si="6"/>
        <v>4179.340433503814</v>
      </c>
      <c r="K187" s="8">
        <f t="shared" si="8"/>
        <v>0.43216134023368724</v>
      </c>
    </row>
    <row r="188" spans="1:11" x14ac:dyDescent="0.25">
      <c r="A188">
        <v>22280</v>
      </c>
      <c r="B188">
        <f t="shared" si="7"/>
        <v>-20330</v>
      </c>
      <c r="C188">
        <v>18715</v>
      </c>
      <c r="D188">
        <v>80</v>
      </c>
      <c r="E188">
        <v>441.1</v>
      </c>
      <c r="F188">
        <v>14.4</v>
      </c>
      <c r="G188" s="5">
        <f>C188*decadimento!$F$4</f>
        <v>19259.509698275862</v>
      </c>
      <c r="H188" s="5">
        <f>G188+decadimento!$F$2*LN(1+'dati calibrazione'!E188/1000)</f>
        <v>22280.196374875868</v>
      </c>
      <c r="I188" s="5">
        <f>G188+decadimento!$F$2*'dati calibrazione'!E188/1000</f>
        <v>22905.925742207841</v>
      </c>
      <c r="J188" s="5">
        <f t="shared" si="6"/>
        <v>4190.9257422078408</v>
      </c>
      <c r="K188" s="8">
        <f t="shared" si="8"/>
        <v>0.42746460058776381</v>
      </c>
    </row>
    <row r="189" spans="1:11" x14ac:dyDescent="0.25">
      <c r="A189">
        <v>22260</v>
      </c>
      <c r="B189">
        <f t="shared" si="7"/>
        <v>-20310</v>
      </c>
      <c r="C189">
        <v>18687</v>
      </c>
      <c r="D189">
        <v>78</v>
      </c>
      <c r="E189">
        <v>442.7</v>
      </c>
      <c r="F189">
        <v>14</v>
      </c>
      <c r="G189" s="5">
        <f>C189*decadimento!$F$4</f>
        <v>19230.695043103446</v>
      </c>
      <c r="H189" s="5">
        <f>G189+decadimento!$F$2*LN(1+'dati calibrazione'!E189/1000)</f>
        <v>22260.554775735109</v>
      </c>
      <c r="I189" s="5">
        <f>G189+decadimento!$F$2*'dati calibrazione'!E189/1000</f>
        <v>22890.337715170295</v>
      </c>
      <c r="J189" s="5">
        <f t="shared" si="6"/>
        <v>4203.3377151702953</v>
      </c>
      <c r="K189" s="8">
        <f t="shared" si="8"/>
        <v>0.41740247230695138</v>
      </c>
    </row>
    <row r="190" spans="1:11" x14ac:dyDescent="0.25">
      <c r="A190">
        <v>22240</v>
      </c>
      <c r="B190">
        <f t="shared" si="7"/>
        <v>-20290</v>
      </c>
      <c r="C190">
        <v>18658</v>
      </c>
      <c r="D190">
        <v>76</v>
      </c>
      <c r="E190">
        <v>444.4</v>
      </c>
      <c r="F190">
        <v>13.7</v>
      </c>
      <c r="G190" s="5">
        <f>C190*decadimento!$F$4</f>
        <v>19200.851293103446</v>
      </c>
      <c r="H190" s="5">
        <f>G190+decadimento!$F$2*LN(1+'dati calibrazione'!E190/1000)</f>
        <v>22240.446257640808</v>
      </c>
      <c r="I190" s="5">
        <f>G190+decadimento!$F$2*'dati calibrazione'!E190/1000</f>
        <v>22874.547257563594</v>
      </c>
      <c r="J190" s="5">
        <f t="shared" si="6"/>
        <v>4216.547257563594</v>
      </c>
      <c r="K190" s="8">
        <f t="shared" si="8"/>
        <v>0.40733197556008149</v>
      </c>
    </row>
    <row r="191" spans="1:11" x14ac:dyDescent="0.25">
      <c r="A191">
        <v>22220</v>
      </c>
      <c r="B191">
        <f t="shared" si="7"/>
        <v>-20270</v>
      </c>
      <c r="C191">
        <v>18629</v>
      </c>
      <c r="D191">
        <v>75</v>
      </c>
      <c r="E191">
        <v>446.1</v>
      </c>
      <c r="F191">
        <v>13.5</v>
      </c>
      <c r="G191" s="5">
        <f>C191*decadimento!$F$4</f>
        <v>19171.007543103446</v>
      </c>
      <c r="H191" s="5">
        <f>G191+decadimento!$F$2*LN(1+'dati calibrazione'!E191/1000)</f>
        <v>22220.326288311036</v>
      </c>
      <c r="I191" s="5">
        <f>G191+decadimento!$F$2*'dati calibrazione'!E191/1000</f>
        <v>22858.756799956893</v>
      </c>
      <c r="J191" s="5">
        <f t="shared" si="6"/>
        <v>4229.7567999568928</v>
      </c>
      <c r="K191" s="8">
        <f t="shared" si="8"/>
        <v>0.40259809973696925</v>
      </c>
    </row>
    <row r="192" spans="1:11" x14ac:dyDescent="0.25">
      <c r="A192">
        <v>22200</v>
      </c>
      <c r="B192">
        <f t="shared" si="7"/>
        <v>-20250</v>
      </c>
      <c r="C192">
        <v>18601</v>
      </c>
      <c r="D192">
        <v>73</v>
      </c>
      <c r="E192">
        <v>447.6</v>
      </c>
      <c r="F192">
        <v>13.2</v>
      </c>
      <c r="G192" s="5">
        <f>C192*decadimento!$F$4</f>
        <v>19142.192887931033</v>
      </c>
      <c r="H192" s="5">
        <f>G192+decadimento!$F$2*LN(1+'dati calibrazione'!E192/1000)</f>
        <v>22200.081951407334</v>
      </c>
      <c r="I192" s="5">
        <f>G192+decadimento!$F$2*'dati calibrazione'!E192/1000</f>
        <v>22842.34210866092</v>
      </c>
      <c r="J192" s="5">
        <f t="shared" si="6"/>
        <v>4241.3421086609196</v>
      </c>
      <c r="K192" s="8">
        <f t="shared" si="8"/>
        <v>0.39245201870867158</v>
      </c>
    </row>
    <row r="193" spans="1:11" x14ac:dyDescent="0.25">
      <c r="A193">
        <v>22180</v>
      </c>
      <c r="B193">
        <f t="shared" si="7"/>
        <v>-20230</v>
      </c>
      <c r="C193">
        <v>18575</v>
      </c>
      <c r="D193">
        <v>71</v>
      </c>
      <c r="E193">
        <v>448.8</v>
      </c>
      <c r="F193">
        <v>12.8</v>
      </c>
      <c r="G193" s="5">
        <f>C193*decadimento!$F$4</f>
        <v>19115.436422413793</v>
      </c>
      <c r="H193" s="5">
        <f>G193+decadimento!$F$2*LN(1+'dati calibrazione'!E193/1000)</f>
        <v>22180.175348939913</v>
      </c>
      <c r="I193" s="5">
        <f>G193+decadimento!$F$2*'dati calibrazione'!E193/1000</f>
        <v>22825.505614244834</v>
      </c>
      <c r="J193" s="5">
        <f t="shared" si="6"/>
        <v>4250.5056142448339</v>
      </c>
      <c r="K193" s="8">
        <f t="shared" si="8"/>
        <v>0.38223418573351281</v>
      </c>
    </row>
    <row r="194" spans="1:11" x14ac:dyDescent="0.25">
      <c r="A194">
        <v>22160</v>
      </c>
      <c r="B194">
        <f t="shared" si="7"/>
        <v>-20210</v>
      </c>
      <c r="C194">
        <v>18549</v>
      </c>
      <c r="D194">
        <v>70</v>
      </c>
      <c r="E194">
        <v>450</v>
      </c>
      <c r="F194">
        <v>12.6</v>
      </c>
      <c r="G194" s="5">
        <f>C194*decadimento!$F$4</f>
        <v>19088.679956896551</v>
      </c>
      <c r="H194" s="5">
        <f>G194+decadimento!$F$2*LN(1+'dati calibrazione'!E194/1000)</f>
        <v>22160.263075272953</v>
      </c>
      <c r="I194" s="5">
        <f>G194+decadimento!$F$2*'dati calibrazione'!E194/1000</f>
        <v>22808.669119828744</v>
      </c>
      <c r="J194" s="5">
        <f t="shared" ref="J194:J257" si="9">I194-C194</f>
        <v>4259.6691198287444</v>
      </c>
      <c r="K194" s="8">
        <f t="shared" si="8"/>
        <v>0.37737883443851422</v>
      </c>
    </row>
    <row r="195" spans="1:11" x14ac:dyDescent="0.25">
      <c r="A195">
        <v>22140</v>
      </c>
      <c r="B195">
        <f t="shared" ref="B195:B258" si="10">1950-A195</f>
        <v>-20190</v>
      </c>
      <c r="C195">
        <v>18524</v>
      </c>
      <c r="D195">
        <v>69</v>
      </c>
      <c r="E195">
        <v>451</v>
      </c>
      <c r="F195">
        <v>12.5</v>
      </c>
      <c r="G195" s="5">
        <f>C195*decadimento!$F$4</f>
        <v>19062.952586206895</v>
      </c>
      <c r="H195" s="5">
        <f>G195+decadimento!$F$2*LN(1+'dati calibrazione'!E195/1000)</f>
        <v>22140.234872395584</v>
      </c>
      <c r="I195" s="5">
        <f>G195+decadimento!$F$2*'dati calibrazione'!E195/1000</f>
        <v>22791.208391723379</v>
      </c>
      <c r="J195" s="5">
        <f t="shared" si="9"/>
        <v>4267.2083917233795</v>
      </c>
      <c r="K195" s="8">
        <f t="shared" ref="K195:K258" si="11">D195*100/C195</f>
        <v>0.3724897430360613</v>
      </c>
    </row>
    <row r="196" spans="1:11" x14ac:dyDescent="0.25">
      <c r="A196">
        <v>22120</v>
      </c>
      <c r="B196">
        <f t="shared" si="10"/>
        <v>-20170</v>
      </c>
      <c r="C196">
        <v>18500</v>
      </c>
      <c r="D196">
        <v>69</v>
      </c>
      <c r="E196">
        <v>451.8</v>
      </c>
      <c r="F196">
        <v>12.5</v>
      </c>
      <c r="G196" s="5">
        <f>C196*decadimento!$F$4</f>
        <v>19038.254310344826</v>
      </c>
      <c r="H196" s="5">
        <f>G196+decadimento!$F$2*LN(1+'dati calibrazione'!E196/1000)</f>
        <v>22120.093103516338</v>
      </c>
      <c r="I196" s="5">
        <f>G196+decadimento!$F$2*'dati calibrazione'!E196/1000</f>
        <v>22773.123429928746</v>
      </c>
      <c r="J196" s="5">
        <f t="shared" si="9"/>
        <v>4273.1234299287462</v>
      </c>
      <c r="K196" s="8">
        <f t="shared" si="11"/>
        <v>0.37297297297297299</v>
      </c>
    </row>
    <row r="197" spans="1:11" x14ac:dyDescent="0.25">
      <c r="A197">
        <v>22100</v>
      </c>
      <c r="B197">
        <f t="shared" si="10"/>
        <v>-20150</v>
      </c>
      <c r="C197">
        <v>18476</v>
      </c>
      <c r="D197">
        <v>68</v>
      </c>
      <c r="E197">
        <v>452.7</v>
      </c>
      <c r="F197">
        <v>12.3</v>
      </c>
      <c r="G197" s="5">
        <f>C197*decadimento!$F$4</f>
        <v>19013.556034482757</v>
      </c>
      <c r="H197" s="5">
        <f>G197+decadimento!$F$2*LN(1+'dati calibrazione'!E197/1000)</f>
        <v>22100.51789776202</v>
      </c>
      <c r="I197" s="5">
        <f>G197+decadimento!$F$2*'dati calibrazione'!E197/1000</f>
        <v>22755.865132392544</v>
      </c>
      <c r="J197" s="5">
        <f t="shared" si="9"/>
        <v>4279.8651323925442</v>
      </c>
      <c r="K197" s="8">
        <f t="shared" si="11"/>
        <v>0.36804503139207623</v>
      </c>
    </row>
    <row r="198" spans="1:11" x14ac:dyDescent="0.25">
      <c r="A198">
        <v>22080</v>
      </c>
      <c r="B198">
        <f t="shared" si="10"/>
        <v>-20130</v>
      </c>
      <c r="C198">
        <v>18453</v>
      </c>
      <c r="D198">
        <v>67</v>
      </c>
      <c r="E198">
        <v>453.3</v>
      </c>
      <c r="F198">
        <v>12.1</v>
      </c>
      <c r="G198" s="5">
        <f>C198*decadimento!$F$4</f>
        <v>18989.886853448275</v>
      </c>
      <c r="H198" s="5">
        <f>G198+decadimento!$F$2*LN(1+'dati calibrazione'!E198/1000)</f>
        <v>22080.262333810162</v>
      </c>
      <c r="I198" s="5">
        <f>G198+decadimento!$F$2*'dati calibrazione'!E198/1000</f>
        <v>22737.155936908639</v>
      </c>
      <c r="J198" s="5">
        <f t="shared" si="9"/>
        <v>4284.155936908639</v>
      </c>
      <c r="K198" s="8">
        <f t="shared" si="11"/>
        <v>0.3630845932910638</v>
      </c>
    </row>
    <row r="199" spans="1:11" x14ac:dyDescent="0.25">
      <c r="A199">
        <v>22060</v>
      </c>
      <c r="B199">
        <f t="shared" si="10"/>
        <v>-20110</v>
      </c>
      <c r="C199">
        <v>18429</v>
      </c>
      <c r="D199">
        <v>66</v>
      </c>
      <c r="E199">
        <v>454.1</v>
      </c>
      <c r="F199">
        <v>11.9</v>
      </c>
      <c r="G199" s="5">
        <f>C199*decadimento!$F$4</f>
        <v>18965.188577586207</v>
      </c>
      <c r="H199" s="5">
        <f>G199+decadimento!$F$2*LN(1+'dati calibrazione'!E199/1000)</f>
        <v>22060.113355763559</v>
      </c>
      <c r="I199" s="5">
        <f>G199+decadimento!$F$2*'dati calibrazione'!E199/1000</f>
        <v>22719.070975114002</v>
      </c>
      <c r="J199" s="5">
        <f t="shared" si="9"/>
        <v>4290.0709751140021</v>
      </c>
      <c r="K199" s="8">
        <f t="shared" si="11"/>
        <v>0.35813120625101741</v>
      </c>
    </row>
    <row r="200" spans="1:11" x14ac:dyDescent="0.25">
      <c r="A200">
        <v>22040</v>
      </c>
      <c r="B200">
        <f t="shared" si="10"/>
        <v>-20090</v>
      </c>
      <c r="C200">
        <v>18405</v>
      </c>
      <c r="D200">
        <v>64</v>
      </c>
      <c r="E200">
        <v>455</v>
      </c>
      <c r="F200">
        <v>11.6</v>
      </c>
      <c r="G200" s="5">
        <f>C200*decadimento!$F$4</f>
        <v>18940.490301724138</v>
      </c>
      <c r="H200" s="5">
        <f>G200+decadimento!$F$2*LN(1+'dati calibrazione'!E200/1000)</f>
        <v>22040.530049179433</v>
      </c>
      <c r="I200" s="5">
        <f>G200+decadimento!$F$2*'dati calibrazione'!E200/1000</f>
        <v>22701.8126775778</v>
      </c>
      <c r="J200" s="5">
        <f t="shared" si="9"/>
        <v>4296.8126775778001</v>
      </c>
      <c r="K200" s="8">
        <f t="shared" si="11"/>
        <v>0.34773159467535997</v>
      </c>
    </row>
    <row r="201" spans="1:11" x14ac:dyDescent="0.25">
      <c r="A201">
        <v>22020</v>
      </c>
      <c r="B201">
        <f t="shared" si="10"/>
        <v>-20070</v>
      </c>
      <c r="C201">
        <v>18381</v>
      </c>
      <c r="D201">
        <v>60</v>
      </c>
      <c r="E201">
        <v>455.8</v>
      </c>
      <c r="F201">
        <v>10.9</v>
      </c>
      <c r="G201" s="5">
        <f>C201*decadimento!$F$4</f>
        <v>18915.792025862069</v>
      </c>
      <c r="H201" s="5">
        <f>G201+decadimento!$F$2*LN(1+'dati calibrazione'!E201/1000)</f>
        <v>22020.375757262635</v>
      </c>
      <c r="I201" s="5">
        <f>G201+decadimento!$F$2*'dati calibrazione'!E201/1000</f>
        <v>22683.727715783163</v>
      </c>
      <c r="J201" s="5">
        <f t="shared" si="9"/>
        <v>4302.7277157831631</v>
      </c>
      <c r="K201" s="8">
        <f t="shared" si="11"/>
        <v>0.32642402480822591</v>
      </c>
    </row>
    <row r="202" spans="1:11" x14ac:dyDescent="0.25">
      <c r="A202">
        <v>22000</v>
      </c>
      <c r="B202">
        <f t="shared" si="10"/>
        <v>-20050</v>
      </c>
      <c r="C202">
        <v>18358</v>
      </c>
      <c r="D202">
        <v>56</v>
      </c>
      <c r="E202">
        <v>456.4</v>
      </c>
      <c r="F202">
        <v>10.199999999999999</v>
      </c>
      <c r="G202" s="5">
        <f>C202*decadimento!$F$4</f>
        <v>18892.122844827587</v>
      </c>
      <c r="H202" s="5">
        <f>G202+decadimento!$F$2*LN(1+'dati calibrazione'!E202/1000)</f>
        <v>22000.112925806312</v>
      </c>
      <c r="I202" s="5">
        <f>G202+decadimento!$F$2*'dati calibrazione'!E202/1000</f>
        <v>22665.018520299258</v>
      </c>
      <c r="J202" s="5">
        <f t="shared" si="9"/>
        <v>4307.0185202992579</v>
      </c>
      <c r="K202" s="8">
        <f t="shared" si="11"/>
        <v>0.30504412245342633</v>
      </c>
    </row>
    <row r="203" spans="1:11" x14ac:dyDescent="0.25">
      <c r="A203">
        <v>21980</v>
      </c>
      <c r="B203">
        <f t="shared" si="10"/>
        <v>-20030</v>
      </c>
      <c r="C203">
        <v>18337</v>
      </c>
      <c r="D203">
        <v>53</v>
      </c>
      <c r="E203">
        <v>456.7</v>
      </c>
      <c r="F203">
        <v>9.6</v>
      </c>
      <c r="G203" s="5">
        <f>C203*decadimento!$F$4</f>
        <v>18870.511853448275</v>
      </c>
      <c r="H203" s="5">
        <f>G203+decadimento!$F$2*LN(1+'dati calibrazione'!E203/1000)</f>
        <v>21980.204583003469</v>
      </c>
      <c r="I203" s="5">
        <f>G203+decadimento!$F$2*'dati calibrazione'!E203/1000</f>
        <v>22645.887521695237</v>
      </c>
      <c r="J203" s="5">
        <f t="shared" si="9"/>
        <v>4308.8875216952365</v>
      </c>
      <c r="K203" s="8">
        <f t="shared" si="11"/>
        <v>0.28903310247041503</v>
      </c>
    </row>
    <row r="204" spans="1:11" x14ac:dyDescent="0.25">
      <c r="A204">
        <v>21960</v>
      </c>
      <c r="B204">
        <f t="shared" si="10"/>
        <v>-20010</v>
      </c>
      <c r="C204">
        <v>18319</v>
      </c>
      <c r="D204">
        <v>53</v>
      </c>
      <c r="E204">
        <v>456.5</v>
      </c>
      <c r="F204">
        <v>9.6</v>
      </c>
      <c r="G204" s="5">
        <f>C204*decadimento!$F$4</f>
        <v>18851.988146551725</v>
      </c>
      <c r="H204" s="5">
        <f>G204+decadimento!$F$2*LN(1+'dati calibrazione'!E204/1000)</f>
        <v>21960.545816022164</v>
      </c>
      <c r="I204" s="5">
        <f>G204+decadimento!$F$2*'dati calibrazione'!E204/1000</f>
        <v>22625.710486281827</v>
      </c>
      <c r="J204" s="5">
        <f t="shared" si="9"/>
        <v>4306.7104862818269</v>
      </c>
      <c r="K204" s="8">
        <f t="shared" si="11"/>
        <v>0.28931710246192477</v>
      </c>
    </row>
    <row r="205" spans="1:11" x14ac:dyDescent="0.25">
      <c r="A205">
        <v>21940</v>
      </c>
      <c r="B205">
        <f t="shared" si="10"/>
        <v>-19990</v>
      </c>
      <c r="C205">
        <v>18305</v>
      </c>
      <c r="D205">
        <v>55</v>
      </c>
      <c r="E205">
        <v>455.5</v>
      </c>
      <c r="F205">
        <v>10</v>
      </c>
      <c r="G205" s="5">
        <f>C205*decadimento!$F$4</f>
        <v>18837.580818965518</v>
      </c>
      <c r="H205" s="5">
        <f>G205+decadimento!$F$2*LN(1+'dati calibrazione'!E205/1000)</f>
        <v>21940.460849075207</v>
      </c>
      <c r="I205" s="5">
        <f>G205+decadimento!$F$2*'dati calibrazione'!E205/1000</f>
        <v>22603.036516111326</v>
      </c>
      <c r="J205" s="5">
        <f t="shared" si="9"/>
        <v>4298.0365161113259</v>
      </c>
      <c r="K205" s="8">
        <f t="shared" si="11"/>
        <v>0.3004643540016389</v>
      </c>
    </row>
    <row r="206" spans="1:11" x14ac:dyDescent="0.25">
      <c r="A206">
        <v>21920</v>
      </c>
      <c r="B206">
        <f t="shared" si="10"/>
        <v>-19970</v>
      </c>
      <c r="C206">
        <v>18292</v>
      </c>
      <c r="D206">
        <v>57</v>
      </c>
      <c r="E206">
        <v>454.3</v>
      </c>
      <c r="F206">
        <v>10.3</v>
      </c>
      <c r="G206" s="5">
        <f>C206*decadimento!$F$4</f>
        <v>18824.202586206895</v>
      </c>
      <c r="H206" s="5">
        <f>G206+decadimento!$F$2*LN(1+'dati calibrazione'!E206/1000)</f>
        <v>21920.264297763057</v>
      </c>
      <c r="I206" s="5">
        <f>G206+decadimento!$F$2*'dati calibrazione'!E206/1000</f>
        <v>22579.738312251549</v>
      </c>
      <c r="J206" s="5">
        <f t="shared" si="9"/>
        <v>4287.7383122515494</v>
      </c>
      <c r="K206" s="8">
        <f t="shared" si="11"/>
        <v>0.31161163350098403</v>
      </c>
    </row>
    <row r="207" spans="1:11" x14ac:dyDescent="0.25">
      <c r="A207">
        <v>21900</v>
      </c>
      <c r="B207">
        <f t="shared" si="10"/>
        <v>-19950</v>
      </c>
      <c r="C207">
        <v>18281</v>
      </c>
      <c r="D207">
        <v>58</v>
      </c>
      <c r="E207">
        <v>452.8</v>
      </c>
      <c r="F207">
        <v>10.5</v>
      </c>
      <c r="G207" s="5">
        <f>C207*decadimento!$F$4</f>
        <v>18812.882543103446</v>
      </c>
      <c r="H207" s="5">
        <f>G207+decadimento!$F$2*LN(1+'dati calibrazione'!E207/1000)</f>
        <v>21900.413440462045</v>
      </c>
      <c r="I207" s="5">
        <f>G207+decadimento!$F$2*'dati calibrazione'!E207/1000</f>
        <v>22556.01830527166</v>
      </c>
      <c r="J207" s="5">
        <f t="shared" si="9"/>
        <v>4275.0183052716602</v>
      </c>
      <c r="K207" s="8">
        <f t="shared" si="11"/>
        <v>0.31726929599037251</v>
      </c>
    </row>
    <row r="208" spans="1:11" x14ac:dyDescent="0.25">
      <c r="A208">
        <v>21880</v>
      </c>
      <c r="B208">
        <f t="shared" si="10"/>
        <v>-19930</v>
      </c>
      <c r="C208">
        <v>18270</v>
      </c>
      <c r="D208">
        <v>58</v>
      </c>
      <c r="E208">
        <v>451.3</v>
      </c>
      <c r="F208">
        <v>10.5</v>
      </c>
      <c r="G208" s="5">
        <f>C208*decadimento!$F$4</f>
        <v>18801.5625</v>
      </c>
      <c r="H208" s="5">
        <f>G208+decadimento!$F$2*LN(1+'dati calibrazione'!E208/1000)</f>
        <v>21880.553770638344</v>
      </c>
      <c r="I208" s="5">
        <f>G208+decadimento!$F$2*'dati calibrazione'!E208/1000</f>
        <v>22532.298298291775</v>
      </c>
      <c r="J208" s="5">
        <f t="shared" si="9"/>
        <v>4262.2982982917747</v>
      </c>
      <c r="K208" s="8">
        <f t="shared" si="11"/>
        <v>0.31746031746031744</v>
      </c>
    </row>
    <row r="209" spans="1:11" x14ac:dyDescent="0.25">
      <c r="A209">
        <v>21860</v>
      </c>
      <c r="B209">
        <f t="shared" si="10"/>
        <v>-19910</v>
      </c>
      <c r="C209">
        <v>18261</v>
      </c>
      <c r="D209">
        <v>58</v>
      </c>
      <c r="E209">
        <v>449.4</v>
      </c>
      <c r="F209">
        <v>10.5</v>
      </c>
      <c r="G209" s="5">
        <f>C209*decadimento!$F$4</f>
        <v>18792.300646551725</v>
      </c>
      <c r="H209" s="5">
        <f>G209+decadimento!$F$2*LN(1+'dati calibrazione'!E209/1000)</f>
        <v>21860.462377315947</v>
      </c>
      <c r="I209" s="5">
        <f>G209+decadimento!$F$2*'dati calibrazione'!E209/1000</f>
        <v>22507.329823933342</v>
      </c>
      <c r="J209" s="5">
        <f t="shared" si="9"/>
        <v>4246.3298239333417</v>
      </c>
      <c r="K209" s="8">
        <f t="shared" si="11"/>
        <v>0.31761677892776957</v>
      </c>
    </row>
    <row r="210" spans="1:11" x14ac:dyDescent="0.25">
      <c r="A210">
        <v>21840</v>
      </c>
      <c r="B210">
        <f t="shared" si="10"/>
        <v>-19890</v>
      </c>
      <c r="C210">
        <v>18252</v>
      </c>
      <c r="D210">
        <v>57</v>
      </c>
      <c r="E210">
        <v>447.5</v>
      </c>
      <c r="F210">
        <v>10.3</v>
      </c>
      <c r="G210" s="5">
        <f>C210*decadimento!$F$4</f>
        <v>18783.038793103446</v>
      </c>
      <c r="H210" s="5">
        <f>G210+decadimento!$F$2*LN(1+'dati calibrazione'!E210/1000)</f>
        <v>21840.356778372599</v>
      </c>
      <c r="I210" s="5">
        <f>G210+decadimento!$F$2*'dati calibrazione'!E210/1000</f>
        <v>22482.361349574901</v>
      </c>
      <c r="J210" s="5">
        <f t="shared" si="9"/>
        <v>4230.3613495749014</v>
      </c>
      <c r="K210" s="8">
        <f t="shared" si="11"/>
        <v>0.31229454306377386</v>
      </c>
    </row>
    <row r="211" spans="1:11" x14ac:dyDescent="0.25">
      <c r="A211">
        <v>21820</v>
      </c>
      <c r="B211">
        <f t="shared" si="10"/>
        <v>-19870</v>
      </c>
      <c r="C211">
        <v>18243</v>
      </c>
      <c r="D211">
        <v>57</v>
      </c>
      <c r="E211">
        <v>445.6</v>
      </c>
      <c r="F211">
        <v>10.3</v>
      </c>
      <c r="G211" s="5">
        <f>C211*decadimento!$F$4</f>
        <v>18773.77693965517</v>
      </c>
      <c r="H211" s="5">
        <f>G211+decadimento!$F$2*LN(1+'dati calibrazione'!E211/1000)</f>
        <v>21820.236936490983</v>
      </c>
      <c r="I211" s="5">
        <f>G211+decadimento!$F$2*'dati calibrazione'!E211/1000</f>
        <v>22457.392875216472</v>
      </c>
      <c r="J211" s="5">
        <f t="shared" si="9"/>
        <v>4214.392875216472</v>
      </c>
      <c r="K211" s="8">
        <f t="shared" si="11"/>
        <v>0.31244861042591682</v>
      </c>
    </row>
    <row r="212" spans="1:11" x14ac:dyDescent="0.25">
      <c r="A212">
        <v>21800</v>
      </c>
      <c r="B212">
        <f t="shared" si="10"/>
        <v>-19850</v>
      </c>
      <c r="C212">
        <v>18236</v>
      </c>
      <c r="D212">
        <v>57</v>
      </c>
      <c r="E212">
        <v>443.4</v>
      </c>
      <c r="F212">
        <v>10.199999999999999</v>
      </c>
      <c r="G212" s="5">
        <f>C212*decadimento!$F$4</f>
        <v>18766.573275862069</v>
      </c>
      <c r="H212" s="5">
        <f>G212+decadimento!$F$2*LN(1+'dati calibrazione'!E212/1000)</f>
        <v>21800.443021953055</v>
      </c>
      <c r="I212" s="5">
        <f>G212+decadimento!$F$2*'dati calibrazione'!E212/1000</f>
        <v>22432.002597737923</v>
      </c>
      <c r="J212" s="5">
        <f t="shared" si="9"/>
        <v>4196.0025977379228</v>
      </c>
      <c r="K212" s="8">
        <f t="shared" si="11"/>
        <v>0.31256854573371351</v>
      </c>
    </row>
    <row r="213" spans="1:11" x14ac:dyDescent="0.25">
      <c r="A213">
        <v>21780</v>
      </c>
      <c r="B213">
        <f t="shared" si="10"/>
        <v>-19830</v>
      </c>
      <c r="C213">
        <v>18230</v>
      </c>
      <c r="D213">
        <v>57</v>
      </c>
      <c r="E213">
        <v>441</v>
      </c>
      <c r="F213">
        <v>10.199999999999999</v>
      </c>
      <c r="G213" s="5">
        <f>C213*decadimento!$F$4</f>
        <v>18760.398706896551</v>
      </c>
      <c r="H213" s="5">
        <f>G213+decadimento!$F$2*LN(1+'dati calibrazione'!E213/1000)</f>
        <v>21780.511729384096</v>
      </c>
      <c r="I213" s="5">
        <f>G213+decadimento!$F$2*'dati calibrazione'!E213/1000</f>
        <v>22405.988086570098</v>
      </c>
      <c r="J213" s="5">
        <f t="shared" si="9"/>
        <v>4175.9880865700979</v>
      </c>
      <c r="K213" s="8">
        <f t="shared" si="11"/>
        <v>0.31267142073505211</v>
      </c>
    </row>
    <row r="214" spans="1:11" x14ac:dyDescent="0.25">
      <c r="A214">
        <v>21760</v>
      </c>
      <c r="B214">
        <f t="shared" si="10"/>
        <v>-19810</v>
      </c>
      <c r="C214">
        <v>18224</v>
      </c>
      <c r="D214">
        <v>57</v>
      </c>
      <c r="E214">
        <v>438.6</v>
      </c>
      <c r="F214">
        <v>10.199999999999999</v>
      </c>
      <c r="G214" s="5">
        <f>C214*decadimento!$F$4</f>
        <v>18754.224137931033</v>
      </c>
      <c r="H214" s="5">
        <f>G214+decadimento!$F$2*LN(1+'dati calibrazione'!E214/1000)</f>
        <v>21760.557505746983</v>
      </c>
      <c r="I214" s="5">
        <f>G214+decadimento!$F$2*'dati calibrazione'!E214/1000</f>
        <v>22379.973575402277</v>
      </c>
      <c r="J214" s="5">
        <f t="shared" si="9"/>
        <v>4155.9735754022768</v>
      </c>
      <c r="K214" s="8">
        <f t="shared" si="11"/>
        <v>0.31277436347673399</v>
      </c>
    </row>
    <row r="215" spans="1:11" x14ac:dyDescent="0.25">
      <c r="A215">
        <v>21740</v>
      </c>
      <c r="B215">
        <f t="shared" si="10"/>
        <v>-19790</v>
      </c>
      <c r="C215">
        <v>18220</v>
      </c>
      <c r="D215">
        <v>57</v>
      </c>
      <c r="E215">
        <v>435.8</v>
      </c>
      <c r="F215">
        <v>10.199999999999999</v>
      </c>
      <c r="G215" s="5">
        <f>C215*decadimento!$F$4</f>
        <v>18750.107758620688</v>
      </c>
      <c r="H215" s="5">
        <f>G215+decadimento!$F$2*LN(1+'dati calibrazione'!E215/1000)</f>
        <v>21740.335778150165</v>
      </c>
      <c r="I215" s="5">
        <f>G215+decadimento!$F$2*'dati calibrazione'!E215/1000</f>
        <v>22352.710596855908</v>
      </c>
      <c r="J215" s="5">
        <f t="shared" si="9"/>
        <v>4132.7105968559081</v>
      </c>
      <c r="K215" s="8">
        <f t="shared" si="11"/>
        <v>0.31284302963776073</v>
      </c>
    </row>
    <row r="216" spans="1:11" x14ac:dyDescent="0.25">
      <c r="A216">
        <v>21720</v>
      </c>
      <c r="B216">
        <f t="shared" si="10"/>
        <v>-19770</v>
      </c>
      <c r="C216">
        <v>18217</v>
      </c>
      <c r="D216">
        <v>58</v>
      </c>
      <c r="E216">
        <v>432.9</v>
      </c>
      <c r="F216">
        <v>10.3</v>
      </c>
      <c r="G216" s="5">
        <f>C216*decadimento!$F$4</f>
        <v>18747.020474137931</v>
      </c>
      <c r="H216" s="5">
        <f>G216+decadimento!$F$2*LN(1+'dati calibrazione'!E216/1000)</f>
        <v>21720.534810353802</v>
      </c>
      <c r="I216" s="5">
        <f>G216+decadimento!$F$2*'dati calibrazione'!E216/1000</f>
        <v>22325.650048878699</v>
      </c>
      <c r="J216" s="5">
        <f t="shared" si="9"/>
        <v>4108.6500488786987</v>
      </c>
      <c r="K216" s="8">
        <f t="shared" si="11"/>
        <v>0.31838392710105945</v>
      </c>
    </row>
    <row r="217" spans="1:11" x14ac:dyDescent="0.25">
      <c r="A217">
        <v>21700</v>
      </c>
      <c r="B217">
        <f t="shared" si="10"/>
        <v>-19750</v>
      </c>
      <c r="C217">
        <v>18215</v>
      </c>
      <c r="D217">
        <v>60</v>
      </c>
      <c r="E217">
        <v>429.8</v>
      </c>
      <c r="F217">
        <v>10.7</v>
      </c>
      <c r="G217" s="5">
        <f>C217*decadimento!$F$4</f>
        <v>18744.962284482757</v>
      </c>
      <c r="H217" s="5">
        <f>G217+decadimento!$F$2*LN(1+'dati calibrazione'!E217/1000)</f>
        <v>21700.572822166891</v>
      </c>
      <c r="I217" s="5">
        <f>G217+decadimento!$F$2*'dati calibrazione'!E217/1000</f>
        <v>22297.965267212217</v>
      </c>
      <c r="J217" s="5">
        <f t="shared" si="9"/>
        <v>4082.9652672122174</v>
      </c>
      <c r="K217" s="8">
        <f t="shared" si="11"/>
        <v>0.32939884710403511</v>
      </c>
    </row>
    <row r="218" spans="1:11" x14ac:dyDescent="0.25">
      <c r="A218">
        <v>21680</v>
      </c>
      <c r="B218">
        <f t="shared" si="10"/>
        <v>-19730</v>
      </c>
      <c r="C218">
        <v>18214</v>
      </c>
      <c r="D218">
        <v>63</v>
      </c>
      <c r="E218">
        <v>426.5</v>
      </c>
      <c r="F218">
        <v>11.2</v>
      </c>
      <c r="G218" s="5">
        <f>C218*decadimento!$F$4</f>
        <v>18743.93318965517</v>
      </c>
      <c r="H218" s="5">
        <f>G218+decadimento!$F$2*LN(1+'dati calibrazione'!E218/1000)</f>
        <v>21680.442139504663</v>
      </c>
      <c r="I218" s="5">
        <f>G218+decadimento!$F$2*'dati calibrazione'!E218/1000</f>
        <v>22269.656251856461</v>
      </c>
      <c r="J218" s="5">
        <f t="shared" si="9"/>
        <v>4055.6562518564606</v>
      </c>
      <c r="K218" s="8">
        <f t="shared" si="11"/>
        <v>0.34588777863182169</v>
      </c>
    </row>
    <row r="219" spans="1:11" x14ac:dyDescent="0.25">
      <c r="A219">
        <v>21660</v>
      </c>
      <c r="B219">
        <f t="shared" si="10"/>
        <v>-19710</v>
      </c>
      <c r="C219">
        <v>18214</v>
      </c>
      <c r="D219">
        <v>67</v>
      </c>
      <c r="E219">
        <v>423</v>
      </c>
      <c r="F219">
        <v>11.9</v>
      </c>
      <c r="G219" s="5">
        <f>C219*decadimento!$F$4</f>
        <v>18743.93318965517</v>
      </c>
      <c r="H219" s="5">
        <f>G219+decadimento!$F$2*LN(1+'dati calibrazione'!E219/1000)</f>
        <v>21660.134532138156</v>
      </c>
      <c r="I219" s="5">
        <f>G219+decadimento!$F$2*'dati calibrazione'!E219/1000</f>
        <v>22240.723002811432</v>
      </c>
      <c r="J219" s="5">
        <f t="shared" si="9"/>
        <v>4026.7230028114318</v>
      </c>
      <c r="K219" s="8">
        <f t="shared" si="11"/>
        <v>0.36784890743384208</v>
      </c>
    </row>
    <row r="220" spans="1:11" x14ac:dyDescent="0.25">
      <c r="A220">
        <v>21640</v>
      </c>
      <c r="B220">
        <f t="shared" si="10"/>
        <v>-19690</v>
      </c>
      <c r="C220">
        <v>18214</v>
      </c>
      <c r="D220">
        <v>71</v>
      </c>
      <c r="E220">
        <v>419.6</v>
      </c>
      <c r="F220">
        <v>12.5</v>
      </c>
      <c r="G220" s="5">
        <f>C220*decadimento!$F$4</f>
        <v>18743.93318965517</v>
      </c>
      <c r="H220" s="5">
        <f>G220+decadimento!$F$2*LN(1+'dati calibrazione'!E220/1000)</f>
        <v>21640.359257256037</v>
      </c>
      <c r="I220" s="5">
        <f>G220+decadimento!$F$2*'dati calibrazione'!E220/1000</f>
        <v>22212.616418024831</v>
      </c>
      <c r="J220" s="5">
        <f t="shared" si="9"/>
        <v>3998.6164180248306</v>
      </c>
      <c r="K220" s="8">
        <f t="shared" si="11"/>
        <v>0.38981003623586252</v>
      </c>
    </row>
    <row r="221" spans="1:11" x14ac:dyDescent="0.25">
      <c r="A221">
        <v>21620</v>
      </c>
      <c r="B221">
        <f t="shared" si="10"/>
        <v>-19670</v>
      </c>
      <c r="C221">
        <v>18214</v>
      </c>
      <c r="D221">
        <v>75</v>
      </c>
      <c r="E221">
        <v>416.2</v>
      </c>
      <c r="F221">
        <v>13.2</v>
      </c>
      <c r="G221" s="5">
        <f>C221*decadimento!$F$4</f>
        <v>18743.93318965517</v>
      </c>
      <c r="H221" s="5">
        <f>G221+decadimento!$F$2*LN(1+'dati calibrazione'!E221/1000)</f>
        <v>21620.536562951565</v>
      </c>
      <c r="I221" s="5">
        <f>G221+decadimento!$F$2*'dati calibrazione'!E221/1000</f>
        <v>22184.509833238233</v>
      </c>
      <c r="J221" s="5">
        <f t="shared" si="9"/>
        <v>3970.5098332382331</v>
      </c>
      <c r="K221" s="8">
        <f t="shared" si="11"/>
        <v>0.41177116503788297</v>
      </c>
    </row>
    <row r="222" spans="1:11" x14ac:dyDescent="0.25">
      <c r="A222">
        <v>21600</v>
      </c>
      <c r="B222">
        <f t="shared" si="10"/>
        <v>-19650</v>
      </c>
      <c r="C222">
        <v>18211</v>
      </c>
      <c r="D222">
        <v>79</v>
      </c>
      <c r="E222">
        <v>413.3</v>
      </c>
      <c r="F222">
        <v>13.9</v>
      </c>
      <c r="G222" s="5">
        <f>C222*decadimento!$F$4</f>
        <v>18740.845905172413</v>
      </c>
      <c r="H222" s="5">
        <f>G222+decadimento!$F$2*LN(1+'dati calibrazione'!E222/1000)</f>
        <v>21600.504042993482</v>
      </c>
      <c r="I222" s="5">
        <f>G222+decadimento!$F$2*'dati calibrazione'!E222/1000</f>
        <v>22157.449285261024</v>
      </c>
      <c r="J222" s="5">
        <f t="shared" si="9"/>
        <v>3946.4492852610238</v>
      </c>
      <c r="K222" s="8">
        <f t="shared" si="11"/>
        <v>0.43380374498929219</v>
      </c>
    </row>
    <row r="223" spans="1:11" x14ac:dyDescent="0.25">
      <c r="A223">
        <v>21580</v>
      </c>
      <c r="B223">
        <f t="shared" si="10"/>
        <v>-19630</v>
      </c>
      <c r="C223">
        <v>18207</v>
      </c>
      <c r="D223">
        <v>82</v>
      </c>
      <c r="E223">
        <v>410.5</v>
      </c>
      <c r="F223">
        <v>14.4</v>
      </c>
      <c r="G223" s="5">
        <f>C223*decadimento!$F$4</f>
        <v>18736.729525862069</v>
      </c>
      <c r="H223" s="5">
        <f>G223+decadimento!$F$2*LN(1+'dati calibrazione'!E223/1000)</f>
        <v>21579.993721603634</v>
      </c>
      <c r="I223" s="5">
        <f>G223+decadimento!$F$2*'dati calibrazione'!E223/1000</f>
        <v>22130.186306714659</v>
      </c>
      <c r="J223" s="5">
        <f t="shared" si="9"/>
        <v>3923.1863067146587</v>
      </c>
      <c r="K223" s="8">
        <f t="shared" si="11"/>
        <v>0.45037622892294171</v>
      </c>
    </row>
    <row r="224" spans="1:11" x14ac:dyDescent="0.25">
      <c r="A224">
        <v>21560</v>
      </c>
      <c r="B224">
        <f t="shared" si="10"/>
        <v>-19610</v>
      </c>
      <c r="C224">
        <v>18198</v>
      </c>
      <c r="D224">
        <v>86</v>
      </c>
      <c r="E224">
        <v>408.7</v>
      </c>
      <c r="F224">
        <v>15.1</v>
      </c>
      <c r="G224" s="5">
        <f>C224*decadimento!$F$4</f>
        <v>18727.467672413793</v>
      </c>
      <c r="H224" s="5">
        <f>G224+decadimento!$F$2*LN(1+'dati calibrazione'!E224/1000)</f>
        <v>21560.175711321015</v>
      </c>
      <c r="I224" s="5">
        <f>G224+decadimento!$F$2*'dati calibrazione'!E224/1000</f>
        <v>22106.044496614653</v>
      </c>
      <c r="J224" s="5">
        <f t="shared" si="9"/>
        <v>3908.0444966146533</v>
      </c>
      <c r="K224" s="8">
        <f t="shared" si="11"/>
        <v>0.47257940433014617</v>
      </c>
    </row>
    <row r="225" spans="1:11" x14ac:dyDescent="0.25">
      <c r="A225">
        <v>21540</v>
      </c>
      <c r="B225">
        <f t="shared" si="10"/>
        <v>-19590</v>
      </c>
      <c r="C225">
        <v>18187</v>
      </c>
      <c r="D225">
        <v>91</v>
      </c>
      <c r="E225">
        <v>407.2</v>
      </c>
      <c r="F225">
        <v>15.9</v>
      </c>
      <c r="G225" s="5">
        <f>C225*decadimento!$F$4</f>
        <v>18716.147629310344</v>
      </c>
      <c r="H225" s="5">
        <f>G225+decadimento!$F$2*LN(1+'dati calibrazione'!E225/1000)</f>
        <v>21540.048562106334</v>
      </c>
      <c r="I225" s="5">
        <f>G225+decadimento!$F$2*'dati calibrazione'!E225/1000</f>
        <v>22082.324489634764</v>
      </c>
      <c r="J225" s="5">
        <f t="shared" si="9"/>
        <v>3895.3244896347642</v>
      </c>
      <c r="K225" s="8">
        <f t="shared" si="11"/>
        <v>0.50035739814152969</v>
      </c>
    </row>
    <row r="226" spans="1:11" x14ac:dyDescent="0.25">
      <c r="A226">
        <v>21520</v>
      </c>
      <c r="B226">
        <f t="shared" si="10"/>
        <v>-19570</v>
      </c>
      <c r="C226">
        <v>18173</v>
      </c>
      <c r="D226">
        <v>96</v>
      </c>
      <c r="E226">
        <v>406.3</v>
      </c>
      <c r="F226">
        <v>16.8</v>
      </c>
      <c r="G226" s="5">
        <f>C226*decadimento!$F$4</f>
        <v>18701.740301724138</v>
      </c>
      <c r="H226" s="5">
        <f>G226+decadimento!$F$2*LN(1+'dati calibrazione'!E226/1000)</f>
        <v>21520.352463537627</v>
      </c>
      <c r="I226" s="5">
        <f>G226+decadimento!$F$2*'dati calibrazione'!E226/1000</f>
        <v>22060.477183722694</v>
      </c>
      <c r="J226" s="5">
        <f t="shared" si="9"/>
        <v>3887.4771837226945</v>
      </c>
      <c r="K226" s="8">
        <f t="shared" si="11"/>
        <v>0.52825620425906561</v>
      </c>
    </row>
    <row r="227" spans="1:11" x14ac:dyDescent="0.25">
      <c r="A227">
        <v>21500</v>
      </c>
      <c r="B227">
        <f t="shared" si="10"/>
        <v>-19550</v>
      </c>
      <c r="C227">
        <v>18159</v>
      </c>
      <c r="D227">
        <v>100</v>
      </c>
      <c r="E227">
        <v>405.3</v>
      </c>
      <c r="F227">
        <v>17.5</v>
      </c>
      <c r="G227" s="5">
        <f>C227*decadimento!$F$4</f>
        <v>18687.332974137931</v>
      </c>
      <c r="H227" s="5">
        <f>G227+decadimento!$F$2*LN(1+'dati calibrazione'!E227/1000)</f>
        <v>21500.06475258759</v>
      </c>
      <c r="I227" s="5">
        <f>G227+decadimento!$F$2*'dati calibrazione'!E227/1000</f>
        <v>22037.803213552193</v>
      </c>
      <c r="J227" s="5">
        <f t="shared" si="9"/>
        <v>3878.8032135521935</v>
      </c>
      <c r="K227" s="8">
        <f t="shared" si="11"/>
        <v>0.55069111735227716</v>
      </c>
    </row>
    <row r="228" spans="1:11" x14ac:dyDescent="0.25">
      <c r="A228">
        <v>21480</v>
      </c>
      <c r="B228">
        <f t="shared" si="10"/>
        <v>-19530</v>
      </c>
      <c r="C228">
        <v>18144</v>
      </c>
      <c r="D228">
        <v>104</v>
      </c>
      <c r="E228">
        <v>404.6</v>
      </c>
      <c r="F228">
        <v>18.2</v>
      </c>
      <c r="G228" s="5">
        <f>C228*decadimento!$F$4</f>
        <v>18671.896551724138</v>
      </c>
      <c r="H228" s="5">
        <f>G228+decadimento!$F$2*LN(1+'dati calibrazione'!E228/1000)</f>
        <v>21480.50957154985</v>
      </c>
      <c r="I228" s="5">
        <f>G228+decadimento!$F$2*'dati calibrazione'!E228/1000</f>
        <v>22016.580141329392</v>
      </c>
      <c r="J228" s="5">
        <f t="shared" si="9"/>
        <v>3872.5801413293921</v>
      </c>
      <c r="K228" s="8">
        <f t="shared" si="11"/>
        <v>0.57319223985890655</v>
      </c>
    </row>
    <row r="229" spans="1:11" x14ac:dyDescent="0.25">
      <c r="A229">
        <v>21460</v>
      </c>
      <c r="B229">
        <f t="shared" si="10"/>
        <v>-19510</v>
      </c>
      <c r="C229">
        <v>18129</v>
      </c>
      <c r="D229">
        <v>108</v>
      </c>
      <c r="E229">
        <v>403.8</v>
      </c>
      <c r="F229">
        <v>18.899999999999999</v>
      </c>
      <c r="G229" s="5">
        <f>C229*decadimento!$F$4</f>
        <v>18656.460129310344</v>
      </c>
      <c r="H229" s="5">
        <f>G229+decadimento!$F$2*LN(1+'dati calibrazione'!E229/1000)</f>
        <v>21460.363482246503</v>
      </c>
      <c r="I229" s="5">
        <f>G229+decadimento!$F$2*'dati calibrazione'!E229/1000</f>
        <v>21994.530404848163</v>
      </c>
      <c r="J229" s="5">
        <f t="shared" si="9"/>
        <v>3865.530404848163</v>
      </c>
      <c r="K229" s="8">
        <f t="shared" si="11"/>
        <v>0.59573059738540457</v>
      </c>
    </row>
    <row r="230" spans="1:11" x14ac:dyDescent="0.25">
      <c r="A230">
        <v>21440</v>
      </c>
      <c r="B230">
        <f t="shared" si="10"/>
        <v>-19490</v>
      </c>
      <c r="C230">
        <v>18114</v>
      </c>
      <c r="D230">
        <v>112</v>
      </c>
      <c r="E230">
        <v>403</v>
      </c>
      <c r="F230">
        <v>19.600000000000001</v>
      </c>
      <c r="G230" s="5">
        <f>C230*decadimento!$F$4</f>
        <v>18641.023706896551</v>
      </c>
      <c r="H230" s="5">
        <f>G230+decadimento!$F$2*LN(1+'dati calibrazione'!E230/1000)</f>
        <v>21440.214708224816</v>
      </c>
      <c r="I230" s="5">
        <f>G230+decadimento!$F$2*'dati calibrazione'!E230/1000</f>
        <v>21972.480668366938</v>
      </c>
      <c r="J230" s="5">
        <f t="shared" si="9"/>
        <v>3858.4806683669376</v>
      </c>
      <c r="K230" s="8">
        <f t="shared" si="11"/>
        <v>0.61830628243347685</v>
      </c>
    </row>
    <row r="231" spans="1:11" x14ac:dyDescent="0.25">
      <c r="A231">
        <v>21420</v>
      </c>
      <c r="B231">
        <f t="shared" si="10"/>
        <v>-19470</v>
      </c>
      <c r="C231">
        <v>18099</v>
      </c>
      <c r="D231">
        <v>115</v>
      </c>
      <c r="E231">
        <v>402.2</v>
      </c>
      <c r="F231">
        <v>20.100000000000001</v>
      </c>
      <c r="G231" s="5">
        <f>C231*decadimento!$F$4</f>
        <v>18625.587284482757</v>
      </c>
      <c r="H231" s="5">
        <f>G231+decadimento!$F$2*LN(1+'dati calibrazione'!E231/1000)</f>
        <v>21420.063246422229</v>
      </c>
      <c r="I231" s="5">
        <f>G231+decadimento!$F$2*'dati calibrazione'!E231/1000</f>
        <v>21950.430931885709</v>
      </c>
      <c r="J231" s="5">
        <f t="shared" si="9"/>
        <v>3851.4309318857086</v>
      </c>
      <c r="K231" s="8">
        <f t="shared" si="11"/>
        <v>0.63539422067517537</v>
      </c>
    </row>
    <row r="232" spans="1:11" x14ac:dyDescent="0.25">
      <c r="A232">
        <v>21400</v>
      </c>
      <c r="B232">
        <f t="shared" si="10"/>
        <v>-19450</v>
      </c>
      <c r="C232">
        <v>18084</v>
      </c>
      <c r="D232">
        <v>118</v>
      </c>
      <c r="E232">
        <v>401.5</v>
      </c>
      <c r="F232">
        <v>20.6</v>
      </c>
      <c r="G232" s="5">
        <f>C232*decadimento!$F$4</f>
        <v>18610.150862068964</v>
      </c>
      <c r="H232" s="5">
        <f>G232+decadimento!$F$2*LN(1+'dati calibrazione'!E232/1000)</f>
        <v>21400.498957311396</v>
      </c>
      <c r="I232" s="5">
        <f>G232+decadimento!$F$2*'dati calibrazione'!E232/1000</f>
        <v>21929.207859662907</v>
      </c>
      <c r="J232" s="5">
        <f t="shared" si="9"/>
        <v>3845.2078596629071</v>
      </c>
      <c r="K232" s="8">
        <f t="shared" si="11"/>
        <v>0.65251050652510512</v>
      </c>
    </row>
    <row r="233" spans="1:11" x14ac:dyDescent="0.25">
      <c r="A233">
        <v>21380</v>
      </c>
      <c r="B233">
        <f t="shared" si="10"/>
        <v>-19430</v>
      </c>
      <c r="C233">
        <v>18070</v>
      </c>
      <c r="D233">
        <v>121</v>
      </c>
      <c r="E233">
        <v>400.5</v>
      </c>
      <c r="F233">
        <v>21.1</v>
      </c>
      <c r="G233" s="5">
        <f>C233*decadimento!$F$4</f>
        <v>18595.743534482757</v>
      </c>
      <c r="H233" s="5">
        <f>G233+decadimento!$F$2*LN(1+'dati calibrazione'!E233/1000)</f>
        <v>21380.19109943592</v>
      </c>
      <c r="I233" s="5">
        <f>G233+decadimento!$F$2*'dati calibrazione'!E233/1000</f>
        <v>21906.53388949241</v>
      </c>
      <c r="J233" s="5">
        <f t="shared" si="9"/>
        <v>3836.5338894924098</v>
      </c>
      <c r="K233" s="8">
        <f t="shared" si="11"/>
        <v>0.66961815163254013</v>
      </c>
    </row>
    <row r="234" spans="1:11" x14ac:dyDescent="0.25">
      <c r="A234">
        <v>21360</v>
      </c>
      <c r="B234">
        <f t="shared" si="10"/>
        <v>-19410</v>
      </c>
      <c r="C234">
        <v>18055</v>
      </c>
      <c r="D234">
        <v>123</v>
      </c>
      <c r="E234">
        <v>399.7</v>
      </c>
      <c r="F234">
        <v>21.4</v>
      </c>
      <c r="G234" s="5">
        <f>C234*decadimento!$F$4</f>
        <v>18580.307112068964</v>
      </c>
      <c r="H234" s="5">
        <f>G234+decadimento!$F$2*LN(1+'dati calibrazione'!E234/1000)</f>
        <v>21360.031218521046</v>
      </c>
      <c r="I234" s="5">
        <f>G234+decadimento!$F$2*'dati calibrazione'!E234/1000</f>
        <v>21884.484153011181</v>
      </c>
      <c r="J234" s="5">
        <f t="shared" si="9"/>
        <v>3829.4841530111808</v>
      </c>
      <c r="K234" s="8">
        <f t="shared" si="11"/>
        <v>0.6812517308224868</v>
      </c>
    </row>
    <row r="235" spans="1:11" x14ac:dyDescent="0.25">
      <c r="A235">
        <v>21340</v>
      </c>
      <c r="B235">
        <f t="shared" si="10"/>
        <v>-19390</v>
      </c>
      <c r="C235">
        <v>18040</v>
      </c>
      <c r="D235">
        <v>126</v>
      </c>
      <c r="E235">
        <v>399</v>
      </c>
      <c r="F235">
        <v>21.9</v>
      </c>
      <c r="G235" s="5">
        <f>C235*decadimento!$F$4</f>
        <v>18564.87068965517</v>
      </c>
      <c r="H235" s="5">
        <f>G235+decadimento!$F$2*LN(1+'dati calibrazione'!E235/1000)</f>
        <v>21340.459554795449</v>
      </c>
      <c r="I235" s="5">
        <f>G235+decadimento!$F$2*'dati calibrazione'!E235/1000</f>
        <v>21863.261080788379</v>
      </c>
      <c r="J235" s="5">
        <f t="shared" si="9"/>
        <v>3823.2610807883793</v>
      </c>
      <c r="K235" s="8">
        <f t="shared" si="11"/>
        <v>0.69844789356984482</v>
      </c>
    </row>
    <row r="236" spans="1:11" x14ac:dyDescent="0.25">
      <c r="A236">
        <v>21320</v>
      </c>
      <c r="B236">
        <f t="shared" si="10"/>
        <v>-19370</v>
      </c>
      <c r="C236">
        <v>18025</v>
      </c>
      <c r="D236">
        <v>128</v>
      </c>
      <c r="E236">
        <v>398.2</v>
      </c>
      <c r="F236">
        <v>22.3</v>
      </c>
      <c r="G236" s="5">
        <f>C236*decadimento!$F$4</f>
        <v>18549.434267241377</v>
      </c>
      <c r="H236" s="5">
        <f>G236+decadimento!$F$2*LN(1+'dati calibrazione'!E236/1000)</f>
        <v>21320.294607965989</v>
      </c>
      <c r="I236" s="5">
        <f>G236+decadimento!$F$2*'dati calibrazione'!E236/1000</f>
        <v>21841.21134430715</v>
      </c>
      <c r="J236" s="5">
        <f t="shared" si="9"/>
        <v>3816.2113443071503</v>
      </c>
      <c r="K236" s="8">
        <f t="shared" si="11"/>
        <v>0.71012482662968102</v>
      </c>
    </row>
    <row r="237" spans="1:11" x14ac:dyDescent="0.25">
      <c r="A237">
        <v>21300</v>
      </c>
      <c r="B237">
        <f t="shared" si="10"/>
        <v>-19350</v>
      </c>
      <c r="C237">
        <v>18010</v>
      </c>
      <c r="D237">
        <v>130</v>
      </c>
      <c r="E237">
        <v>397.4</v>
      </c>
      <c r="F237">
        <v>22.6</v>
      </c>
      <c r="G237" s="5">
        <f>C237*decadimento!$F$4</f>
        <v>18533.997844827587</v>
      </c>
      <c r="H237" s="5">
        <f>G237+decadimento!$F$2*LN(1+'dati calibrazione'!E237/1000)</f>
        <v>21300.126954869731</v>
      </c>
      <c r="I237" s="5">
        <f>G237+decadimento!$F$2*'dati calibrazione'!E237/1000</f>
        <v>21819.161607825929</v>
      </c>
      <c r="J237" s="5">
        <f t="shared" si="9"/>
        <v>3809.1616078259285</v>
      </c>
      <c r="K237" s="8">
        <f t="shared" si="11"/>
        <v>0.72182121043864522</v>
      </c>
    </row>
    <row r="238" spans="1:11" x14ac:dyDescent="0.25">
      <c r="A238">
        <v>21280</v>
      </c>
      <c r="B238">
        <f t="shared" si="10"/>
        <v>-19330</v>
      </c>
      <c r="C238">
        <v>17995</v>
      </c>
      <c r="D238">
        <v>131</v>
      </c>
      <c r="E238">
        <v>396.7</v>
      </c>
      <c r="F238">
        <v>22.8</v>
      </c>
      <c r="G238" s="5">
        <f>C238*decadimento!$F$4</f>
        <v>18518.561422413793</v>
      </c>
      <c r="H238" s="5">
        <f>G238+decadimento!$F$2*LN(1+'dati calibrazione'!E238/1000)</f>
        <v>21280.548483187784</v>
      </c>
      <c r="I238" s="5">
        <f>G238+decadimento!$F$2*'dati calibrazione'!E238/1000</f>
        <v>21797.938535603127</v>
      </c>
      <c r="J238" s="5">
        <f t="shared" si="9"/>
        <v>3802.9385356031271</v>
      </c>
      <c r="K238" s="8">
        <f t="shared" si="11"/>
        <v>0.72797999444290085</v>
      </c>
    </row>
    <row r="239" spans="1:11" x14ac:dyDescent="0.25">
      <c r="A239">
        <v>21260</v>
      </c>
      <c r="B239">
        <f t="shared" si="10"/>
        <v>-19310</v>
      </c>
      <c r="C239">
        <v>17980</v>
      </c>
      <c r="D239">
        <v>133</v>
      </c>
      <c r="E239">
        <v>395.9</v>
      </c>
      <c r="F239">
        <v>23.1</v>
      </c>
      <c r="G239" s="5">
        <f>C239*decadimento!$F$4</f>
        <v>18503.125</v>
      </c>
      <c r="H239" s="5">
        <f>G239+decadimento!$F$2*LN(1+'dati calibrazione'!E239/1000)</f>
        <v>21260.375747482904</v>
      </c>
      <c r="I239" s="5">
        <f>G239+decadimento!$F$2*'dati calibrazione'!E239/1000</f>
        <v>21775.888799121898</v>
      </c>
      <c r="J239" s="5">
        <f t="shared" si="9"/>
        <v>3795.888799121898</v>
      </c>
      <c r="K239" s="8">
        <f t="shared" si="11"/>
        <v>0.73971078976640714</v>
      </c>
    </row>
    <row r="240" spans="1:11" x14ac:dyDescent="0.25">
      <c r="A240">
        <v>21240</v>
      </c>
      <c r="B240">
        <f t="shared" si="10"/>
        <v>-19290</v>
      </c>
      <c r="C240">
        <v>17965</v>
      </c>
      <c r="D240">
        <v>134</v>
      </c>
      <c r="E240">
        <v>395.1</v>
      </c>
      <c r="F240">
        <v>23.3</v>
      </c>
      <c r="G240" s="5">
        <f>C240*decadimento!$F$4</f>
        <v>18487.688577586207</v>
      </c>
      <c r="H240" s="5">
        <f>G240+decadimento!$F$2*LN(1+'dati calibrazione'!E240/1000)</f>
        <v>21240.200296585735</v>
      </c>
      <c r="I240" s="5">
        <f>G240+decadimento!$F$2*'dati calibrazione'!E240/1000</f>
        <v>21753.839062640673</v>
      </c>
      <c r="J240" s="5">
        <f t="shared" si="9"/>
        <v>3788.8390626406726</v>
      </c>
      <c r="K240" s="8">
        <f t="shared" si="11"/>
        <v>0.74589479543556914</v>
      </c>
    </row>
    <row r="241" spans="1:11" x14ac:dyDescent="0.25">
      <c r="A241">
        <v>21220</v>
      </c>
      <c r="B241">
        <f t="shared" si="10"/>
        <v>-19270</v>
      </c>
      <c r="C241">
        <v>17950</v>
      </c>
      <c r="D241">
        <v>136</v>
      </c>
      <c r="E241">
        <v>394.3</v>
      </c>
      <c r="F241">
        <v>23.6</v>
      </c>
      <c r="G241" s="5">
        <f>C241*decadimento!$F$4</f>
        <v>18472.252155172413</v>
      </c>
      <c r="H241" s="5">
        <f>G241+decadimento!$F$2*LN(1+'dati calibrazione'!E241/1000)</f>
        <v>21220.022127381406</v>
      </c>
      <c r="I241" s="5">
        <f>G241+decadimento!$F$2*'dati calibrazione'!E241/1000</f>
        <v>21731.789326159444</v>
      </c>
      <c r="J241" s="5">
        <f t="shared" si="9"/>
        <v>3781.7893261594436</v>
      </c>
      <c r="K241" s="8">
        <f t="shared" si="11"/>
        <v>0.75766016713091922</v>
      </c>
    </row>
    <row r="242" spans="1:11" x14ac:dyDescent="0.25">
      <c r="A242">
        <v>21200</v>
      </c>
      <c r="B242">
        <f t="shared" si="10"/>
        <v>-19250</v>
      </c>
      <c r="C242">
        <v>17935</v>
      </c>
      <c r="D242">
        <v>137</v>
      </c>
      <c r="E242">
        <v>393.6</v>
      </c>
      <c r="F242">
        <v>23.8</v>
      </c>
      <c r="G242" s="5">
        <f>C242*decadimento!$F$4</f>
        <v>18456.81573275862</v>
      </c>
      <c r="H242" s="5">
        <f>G242+decadimento!$F$2*LN(1+'dati calibrazione'!E242/1000)</f>
        <v>21200.434444211769</v>
      </c>
      <c r="I242" s="5">
        <f>G242+decadimento!$F$2*'dati calibrazione'!E242/1000</f>
        <v>21710.566253936646</v>
      </c>
      <c r="J242" s="5">
        <f t="shared" si="9"/>
        <v>3775.5662539366458</v>
      </c>
      <c r="K242" s="8">
        <f t="shared" si="11"/>
        <v>0.76386952885419568</v>
      </c>
    </row>
    <row r="243" spans="1:11" x14ac:dyDescent="0.25">
      <c r="A243">
        <v>21180</v>
      </c>
      <c r="B243">
        <f t="shared" si="10"/>
        <v>-19230</v>
      </c>
      <c r="C243">
        <v>17920</v>
      </c>
      <c r="D243">
        <v>138</v>
      </c>
      <c r="E243">
        <v>392.8</v>
      </c>
      <c r="F243">
        <v>23.9</v>
      </c>
      <c r="G243" s="5">
        <f>C243*decadimento!$F$4</f>
        <v>18441.379310344826</v>
      </c>
      <c r="H243" s="5">
        <f>G243+decadimento!$F$2*LN(1+'dati calibrazione'!E243/1000)</f>
        <v>21180.251169767289</v>
      </c>
      <c r="I243" s="5">
        <f>G243+decadimento!$F$2*'dati calibrazione'!E243/1000</f>
        <v>21688.516517455417</v>
      </c>
      <c r="J243" s="5">
        <f t="shared" si="9"/>
        <v>3768.5165174554168</v>
      </c>
      <c r="K243" s="8">
        <f t="shared" si="11"/>
        <v>0.7700892857142857</v>
      </c>
    </row>
    <row r="244" spans="1:11" x14ac:dyDescent="0.25">
      <c r="A244">
        <v>21160</v>
      </c>
      <c r="B244">
        <f t="shared" si="10"/>
        <v>-19210</v>
      </c>
      <c r="C244">
        <v>17906</v>
      </c>
      <c r="D244">
        <v>139</v>
      </c>
      <c r="E244">
        <v>391.9</v>
      </c>
      <c r="F244">
        <v>24.1</v>
      </c>
      <c r="G244" s="5">
        <f>C244*decadimento!$F$4</f>
        <v>18426.97198275862</v>
      </c>
      <c r="H244" s="5">
        <f>G244+decadimento!$F$2*LN(1+'dati calibrazione'!E244/1000)</f>
        <v>21160.500373523842</v>
      </c>
      <c r="I244" s="5">
        <f>G244+decadimento!$F$2*'dati calibrazione'!E244/1000</f>
        <v>21666.669211543343</v>
      </c>
      <c r="J244" s="5">
        <f t="shared" si="9"/>
        <v>3760.6692115433434</v>
      </c>
      <c r="K244" s="8">
        <f t="shared" si="11"/>
        <v>0.77627610856696083</v>
      </c>
    </row>
    <row r="245" spans="1:11" x14ac:dyDescent="0.25">
      <c r="A245">
        <v>21140</v>
      </c>
      <c r="B245">
        <f t="shared" si="10"/>
        <v>-19190</v>
      </c>
      <c r="C245">
        <v>17891</v>
      </c>
      <c r="D245">
        <v>139</v>
      </c>
      <c r="E245">
        <v>391.1</v>
      </c>
      <c r="F245">
        <v>24.1</v>
      </c>
      <c r="G245" s="5">
        <f>C245*decadimento!$F$4</f>
        <v>18411.535560344826</v>
      </c>
      <c r="H245" s="5">
        <f>G245+decadimento!$F$2*LN(1+'dati calibrazione'!E245/1000)</f>
        <v>21140.311299834739</v>
      </c>
      <c r="I245" s="5">
        <f>G245+decadimento!$F$2*'dati calibrazione'!E245/1000</f>
        <v>21644.619475062114</v>
      </c>
      <c r="J245" s="5">
        <f t="shared" si="9"/>
        <v>3753.6194750621144</v>
      </c>
      <c r="K245" s="8">
        <f t="shared" si="11"/>
        <v>0.77692694650941818</v>
      </c>
    </row>
    <row r="246" spans="1:11" x14ac:dyDescent="0.25">
      <c r="A246">
        <v>21120</v>
      </c>
      <c r="B246">
        <f t="shared" si="10"/>
        <v>-19170</v>
      </c>
      <c r="C246">
        <v>17876</v>
      </c>
      <c r="D246">
        <v>140</v>
      </c>
      <c r="E246">
        <v>390.3</v>
      </c>
      <c r="F246">
        <v>24.2</v>
      </c>
      <c r="G246" s="5">
        <f>C246*decadimento!$F$4</f>
        <v>18396.099137931033</v>
      </c>
      <c r="H246" s="5">
        <f>G246+decadimento!$F$2*LN(1+'dati calibrazione'!E246/1000)</f>
        <v>21120.119492183436</v>
      </c>
      <c r="I246" s="5">
        <f>G246+decadimento!$F$2*'dati calibrazione'!E246/1000</f>
        <v>21622.569738580889</v>
      </c>
      <c r="J246" s="5">
        <f t="shared" si="9"/>
        <v>3746.569738580889</v>
      </c>
      <c r="K246" s="8">
        <f t="shared" si="11"/>
        <v>0.78317296934437231</v>
      </c>
    </row>
    <row r="247" spans="1:11" x14ac:dyDescent="0.25">
      <c r="A247">
        <v>21100</v>
      </c>
      <c r="B247">
        <f t="shared" si="10"/>
        <v>-19150</v>
      </c>
      <c r="C247">
        <v>17861</v>
      </c>
      <c r="D247">
        <v>140</v>
      </c>
      <c r="E247">
        <v>389.6</v>
      </c>
      <c r="F247">
        <v>24.2</v>
      </c>
      <c r="G247" s="5">
        <f>C247*decadimento!$F$4</f>
        <v>18380.662715517239</v>
      </c>
      <c r="H247" s="5">
        <f>G247+decadimento!$F$2*LN(1+'dati calibrazione'!E247/1000)</f>
        <v>21100.519862509445</v>
      </c>
      <c r="I247" s="5">
        <f>G247+decadimento!$F$2*'dati calibrazione'!E247/1000</f>
        <v>21601.346666358088</v>
      </c>
      <c r="J247" s="5">
        <f t="shared" si="9"/>
        <v>3740.3466663580875</v>
      </c>
      <c r="K247" s="8">
        <f t="shared" si="11"/>
        <v>0.78383069257040483</v>
      </c>
    </row>
    <row r="248" spans="1:11" x14ac:dyDescent="0.25">
      <c r="A248">
        <v>21080</v>
      </c>
      <c r="B248">
        <f t="shared" si="10"/>
        <v>-19130</v>
      </c>
      <c r="C248">
        <v>17846</v>
      </c>
      <c r="D248">
        <v>140</v>
      </c>
      <c r="E248">
        <v>388.8</v>
      </c>
      <c r="F248">
        <v>24.2</v>
      </c>
      <c r="G248" s="5">
        <f>C248*decadimento!$F$4</f>
        <v>18365.226293103446</v>
      </c>
      <c r="H248" s="5">
        <f>G248+decadimento!$F$2*LN(1+'dati calibrazione'!E248/1000)</f>
        <v>21080.322920191968</v>
      </c>
      <c r="I248" s="5">
        <f>G248+decadimento!$F$2*'dati calibrazione'!E248/1000</f>
        <v>21579.296929876858</v>
      </c>
      <c r="J248" s="5">
        <f t="shared" si="9"/>
        <v>3733.2969298768585</v>
      </c>
      <c r="K248" s="8">
        <f t="shared" si="11"/>
        <v>0.78448952146139195</v>
      </c>
    </row>
    <row r="249" spans="1:11" x14ac:dyDescent="0.25">
      <c r="A249">
        <v>21060</v>
      </c>
      <c r="B249">
        <f t="shared" si="10"/>
        <v>-19110</v>
      </c>
      <c r="C249">
        <v>17831</v>
      </c>
      <c r="D249">
        <v>140</v>
      </c>
      <c r="E249">
        <v>388</v>
      </c>
      <c r="F249">
        <v>24.2</v>
      </c>
      <c r="G249" s="5">
        <f>C249*decadimento!$F$4</f>
        <v>18349.789870689656</v>
      </c>
      <c r="H249" s="5">
        <f>G249+decadimento!$F$2*LN(1+'dati calibrazione'!E249/1000)</f>
        <v>21060.123234849332</v>
      </c>
      <c r="I249" s="5">
        <f>G249+decadimento!$F$2*'dati calibrazione'!E249/1000</f>
        <v>21557.247193395633</v>
      </c>
      <c r="J249" s="5">
        <f t="shared" si="9"/>
        <v>3726.2471933956331</v>
      </c>
      <c r="K249" s="8">
        <f t="shared" si="11"/>
        <v>0.78514945880769449</v>
      </c>
    </row>
    <row r="250" spans="1:11" x14ac:dyDescent="0.25">
      <c r="A250">
        <v>21040</v>
      </c>
      <c r="B250">
        <f t="shared" si="10"/>
        <v>-19090</v>
      </c>
      <c r="C250">
        <v>17816</v>
      </c>
      <c r="D250">
        <v>140</v>
      </c>
      <c r="E250">
        <v>387.3</v>
      </c>
      <c r="F250">
        <v>24.2</v>
      </c>
      <c r="G250" s="5">
        <f>C250*decadimento!$F$4</f>
        <v>18334.353448275862</v>
      </c>
      <c r="H250" s="5">
        <f>G250+decadimento!$F$2*LN(1+'dati calibrazione'!E250/1000)</f>
        <v>21040.516704748647</v>
      </c>
      <c r="I250" s="5">
        <f>G250+decadimento!$F$2*'dati calibrazione'!E250/1000</f>
        <v>21536.024121172835</v>
      </c>
      <c r="J250" s="5">
        <f t="shared" si="9"/>
        <v>3720.0241211728353</v>
      </c>
      <c r="K250" s="8">
        <f t="shared" si="11"/>
        <v>0.78581050740907055</v>
      </c>
    </row>
    <row r="251" spans="1:11" x14ac:dyDescent="0.25">
      <c r="A251">
        <v>21020</v>
      </c>
      <c r="B251">
        <f t="shared" si="10"/>
        <v>-19070</v>
      </c>
      <c r="C251">
        <v>17801</v>
      </c>
      <c r="D251">
        <v>140</v>
      </c>
      <c r="E251">
        <v>386.5</v>
      </c>
      <c r="F251">
        <v>24.2</v>
      </c>
      <c r="G251" s="5">
        <f>C251*decadimento!$F$4</f>
        <v>18318.917025862069</v>
      </c>
      <c r="H251" s="5">
        <f>G251+decadimento!$F$2*LN(1+'dati calibrazione'!E251/1000)</f>
        <v>21020.311867704524</v>
      </c>
      <c r="I251" s="5">
        <f>G251+decadimento!$F$2*'dati calibrazione'!E251/1000</f>
        <v>21513.974384691606</v>
      </c>
      <c r="J251" s="5">
        <f t="shared" si="9"/>
        <v>3712.9743846916062</v>
      </c>
      <c r="K251" s="8">
        <f t="shared" si="11"/>
        <v>0.78647267007471489</v>
      </c>
    </row>
    <row r="252" spans="1:11" x14ac:dyDescent="0.25">
      <c r="A252">
        <v>21000</v>
      </c>
      <c r="B252">
        <f t="shared" si="10"/>
        <v>-19050</v>
      </c>
      <c r="C252">
        <v>17786</v>
      </c>
      <c r="D252">
        <v>140</v>
      </c>
      <c r="E252">
        <v>385.7</v>
      </c>
      <c r="F252">
        <v>24.2</v>
      </c>
      <c r="G252" s="5">
        <f>C252*decadimento!$F$4</f>
        <v>18303.480603448275</v>
      </c>
      <c r="H252" s="5">
        <f>G252+decadimento!$F$2*LN(1+'dati calibrazione'!E252/1000)</f>
        <v>21000.104278527135</v>
      </c>
      <c r="I252" s="5">
        <f>G252+decadimento!$F$2*'dati calibrazione'!E252/1000</f>
        <v>21491.924648210377</v>
      </c>
      <c r="J252" s="5">
        <f t="shared" si="9"/>
        <v>3705.9246482103772</v>
      </c>
      <c r="K252" s="8">
        <f t="shared" si="11"/>
        <v>0.78713594962329925</v>
      </c>
    </row>
    <row r="253" spans="1:11" x14ac:dyDescent="0.25">
      <c r="A253">
        <v>20980</v>
      </c>
      <c r="B253">
        <f t="shared" si="10"/>
        <v>-19030</v>
      </c>
      <c r="C253">
        <v>17772</v>
      </c>
      <c r="D253">
        <v>139</v>
      </c>
      <c r="E253">
        <v>384.8</v>
      </c>
      <c r="F253">
        <v>24</v>
      </c>
      <c r="G253" s="5">
        <f>C253*decadimento!$F$4</f>
        <v>18289.073275862069</v>
      </c>
      <c r="H253" s="5">
        <f>G253+decadimento!$F$2*LN(1+'dati calibrazione'!E253/1000)</f>
        <v>20980.326094714565</v>
      </c>
      <c r="I253" s="5">
        <f>G253+decadimento!$F$2*'dati calibrazione'!E253/1000</f>
        <v>21470.077342298307</v>
      </c>
      <c r="J253" s="5">
        <f t="shared" si="9"/>
        <v>3698.0773422983075</v>
      </c>
      <c r="K253" s="8">
        <f t="shared" si="11"/>
        <v>0.78212919198739594</v>
      </c>
    </row>
    <row r="254" spans="1:11" x14ac:dyDescent="0.25">
      <c r="A254">
        <v>20960</v>
      </c>
      <c r="B254">
        <f t="shared" si="10"/>
        <v>-19010</v>
      </c>
      <c r="C254">
        <v>17757</v>
      </c>
      <c r="D254">
        <v>139</v>
      </c>
      <c r="E254">
        <v>384</v>
      </c>
      <c r="F254">
        <v>23.9</v>
      </c>
      <c r="G254" s="5">
        <f>C254*decadimento!$F$4</f>
        <v>18273.636853448275</v>
      </c>
      <c r="H254" s="5">
        <f>G254+decadimento!$F$2*LN(1+'dati calibrazione'!E254/1000)</f>
        <v>20960.112646692949</v>
      </c>
      <c r="I254" s="5">
        <f>G254+decadimento!$F$2*'dati calibrazione'!E254/1000</f>
        <v>21448.027605817078</v>
      </c>
      <c r="J254" s="5">
        <f t="shared" si="9"/>
        <v>3691.0276058170784</v>
      </c>
      <c r="K254" s="8">
        <f t="shared" si="11"/>
        <v>0.78278988567888719</v>
      </c>
    </row>
    <row r="255" spans="1:11" x14ac:dyDescent="0.25">
      <c r="A255">
        <v>20940</v>
      </c>
      <c r="B255">
        <f t="shared" si="10"/>
        <v>-18990</v>
      </c>
      <c r="C255">
        <v>17742</v>
      </c>
      <c r="D255">
        <v>138</v>
      </c>
      <c r="E255">
        <v>383.3</v>
      </c>
      <c r="F255">
        <v>23.8</v>
      </c>
      <c r="G255" s="5">
        <f>C255*decadimento!$F$4</f>
        <v>18258.200431034482</v>
      </c>
      <c r="H255" s="5">
        <f>G255+decadimento!$F$2*LN(1+'dati calibrazione'!E255/1000)</f>
        <v>20940.494061208705</v>
      </c>
      <c r="I255" s="5">
        <f>G255+decadimento!$F$2*'dati calibrazione'!E255/1000</f>
        <v>21426.804533594281</v>
      </c>
      <c r="J255" s="5">
        <f t="shared" si="9"/>
        <v>3684.8045335942807</v>
      </c>
      <c r="K255" s="8">
        <f t="shared" si="11"/>
        <v>0.77781535339871488</v>
      </c>
    </row>
    <row r="256" spans="1:11" x14ac:dyDescent="0.25">
      <c r="A256">
        <v>20920</v>
      </c>
      <c r="B256">
        <f t="shared" si="10"/>
        <v>-18970</v>
      </c>
      <c r="C256">
        <v>17727</v>
      </c>
      <c r="D256">
        <v>137</v>
      </c>
      <c r="E256">
        <v>382.5</v>
      </c>
      <c r="F256">
        <v>23.6</v>
      </c>
      <c r="G256" s="5">
        <f>C256*decadimento!$F$4</f>
        <v>18242.764008620688</v>
      </c>
      <c r="H256" s="5">
        <f>G256+decadimento!$F$2*LN(1+'dati calibrazione'!E256/1000)</f>
        <v>20920.275431656388</v>
      </c>
      <c r="I256" s="5">
        <f>G256+decadimento!$F$2*'dati calibrazione'!E256/1000</f>
        <v>21404.754797113052</v>
      </c>
      <c r="J256" s="5">
        <f t="shared" si="9"/>
        <v>3677.7547971130516</v>
      </c>
      <c r="K256" s="8">
        <f t="shared" si="11"/>
        <v>0.7728324025497828</v>
      </c>
    </row>
    <row r="257" spans="1:11" x14ac:dyDescent="0.25">
      <c r="A257">
        <v>20900</v>
      </c>
      <c r="B257">
        <f t="shared" si="10"/>
        <v>-18950</v>
      </c>
      <c r="C257">
        <v>17712</v>
      </c>
      <c r="D257">
        <v>136</v>
      </c>
      <c r="E257">
        <v>381.7</v>
      </c>
      <c r="F257">
        <v>23.4</v>
      </c>
      <c r="G257" s="5">
        <f>C257*decadimento!$F$4</f>
        <v>18227.327586206895</v>
      </c>
      <c r="H257" s="5">
        <f>G257+decadimento!$F$2*LN(1+'dati calibrazione'!E257/1000)</f>
        <v>20900.054034022218</v>
      </c>
      <c r="I257" s="5">
        <f>G257+decadimento!$F$2*'dati calibrazione'!E257/1000</f>
        <v>21382.705060631823</v>
      </c>
      <c r="J257" s="5">
        <f t="shared" si="9"/>
        <v>3670.7050606318226</v>
      </c>
      <c r="K257" s="8">
        <f t="shared" si="11"/>
        <v>0.76784101174345076</v>
      </c>
    </row>
    <row r="258" spans="1:11" x14ac:dyDescent="0.25">
      <c r="A258">
        <v>20880</v>
      </c>
      <c r="B258">
        <f t="shared" si="10"/>
        <v>-18930</v>
      </c>
      <c r="C258">
        <v>17697</v>
      </c>
      <c r="D258">
        <v>134</v>
      </c>
      <c r="E258">
        <v>381</v>
      </c>
      <c r="F258">
        <v>23</v>
      </c>
      <c r="G258" s="5">
        <f>C258*decadimento!$F$4</f>
        <v>18211.891163793101</v>
      </c>
      <c r="H258" s="5">
        <f>G258+decadimento!$F$2*LN(1+'dati calibrazione'!E258/1000)</f>
        <v>20880.428485077973</v>
      </c>
      <c r="I258" s="5">
        <f>G258+decadimento!$F$2*'dati calibrazione'!E258/1000</f>
        <v>21361.481988409025</v>
      </c>
      <c r="J258" s="5">
        <f t="shared" ref="J258:J321" si="12">I258-C258</f>
        <v>3664.4819884090248</v>
      </c>
      <c r="K258" s="8">
        <f t="shared" si="11"/>
        <v>0.75719048426286939</v>
      </c>
    </row>
    <row r="259" spans="1:11" x14ac:dyDescent="0.25">
      <c r="A259">
        <v>20860</v>
      </c>
      <c r="B259">
        <f t="shared" ref="B259:B322" si="13">1950-A259</f>
        <v>-18910</v>
      </c>
      <c r="C259">
        <v>17682</v>
      </c>
      <c r="D259">
        <v>133</v>
      </c>
      <c r="E259">
        <v>380.2</v>
      </c>
      <c r="F259">
        <v>22.9</v>
      </c>
      <c r="G259" s="5">
        <f>C259*decadimento!$F$4</f>
        <v>18196.454741379308</v>
      </c>
      <c r="H259" s="5">
        <f>G259+decadimento!$F$2*LN(1+'dati calibrazione'!E259/1000)</f>
        <v>20860.201888643838</v>
      </c>
      <c r="I259" s="5">
        <f>G259+decadimento!$F$2*'dati calibrazione'!E259/1000</f>
        <v>21339.432251927796</v>
      </c>
      <c r="J259" s="5">
        <f t="shared" si="12"/>
        <v>3657.4322519277957</v>
      </c>
      <c r="K259" s="8">
        <f t="shared" ref="K259:K322" si="14">D259*100/C259</f>
        <v>0.75217735550277121</v>
      </c>
    </row>
    <row r="260" spans="1:11" x14ac:dyDescent="0.25">
      <c r="A260">
        <v>20840</v>
      </c>
      <c r="B260">
        <f t="shared" si="13"/>
        <v>-18890</v>
      </c>
      <c r="C260">
        <v>17668</v>
      </c>
      <c r="D260">
        <v>132</v>
      </c>
      <c r="E260">
        <v>379.3</v>
      </c>
      <c r="F260">
        <v>22.7</v>
      </c>
      <c r="G260" s="5">
        <f>C260*decadimento!$F$4</f>
        <v>18182.047413793101</v>
      </c>
      <c r="H260" s="5">
        <f>G260+decadimento!$F$2*LN(1+'dati calibrazione'!E260/1000)</f>
        <v>20840.402295364816</v>
      </c>
      <c r="I260" s="5">
        <f>G260+decadimento!$F$2*'dati calibrazione'!E260/1000</f>
        <v>21317.584946015726</v>
      </c>
      <c r="J260" s="5">
        <f t="shared" si="12"/>
        <v>3649.584946015726</v>
      </c>
      <c r="K260" s="8">
        <f t="shared" si="14"/>
        <v>0.74711342540185643</v>
      </c>
    </row>
    <row r="261" spans="1:11" x14ac:dyDescent="0.25">
      <c r="A261">
        <v>20820</v>
      </c>
      <c r="B261">
        <f t="shared" si="13"/>
        <v>-18870</v>
      </c>
      <c r="C261">
        <v>17653</v>
      </c>
      <c r="D261">
        <v>130</v>
      </c>
      <c r="E261">
        <v>378.5</v>
      </c>
      <c r="F261">
        <v>22.3</v>
      </c>
      <c r="G261" s="5">
        <f>C261*decadimento!$F$4</f>
        <v>18166.610991379308</v>
      </c>
      <c r="H261" s="5">
        <f>G261+decadimento!$F$2*LN(1+'dati calibrazione'!E261/1000)</f>
        <v>20820.169793283942</v>
      </c>
      <c r="I261" s="5">
        <f>G261+decadimento!$F$2*'dati calibrazione'!E261/1000</f>
        <v>21295.535209534497</v>
      </c>
      <c r="J261" s="5">
        <f t="shared" si="12"/>
        <v>3642.535209534497</v>
      </c>
      <c r="K261" s="8">
        <f t="shared" si="14"/>
        <v>0.73641873902452837</v>
      </c>
    </row>
    <row r="262" spans="1:11" x14ac:dyDescent="0.25">
      <c r="A262">
        <v>20800</v>
      </c>
      <c r="B262">
        <f t="shared" si="13"/>
        <v>-18850</v>
      </c>
      <c r="C262">
        <v>17638</v>
      </c>
      <c r="D262">
        <v>128</v>
      </c>
      <c r="E262">
        <v>377.8</v>
      </c>
      <c r="F262">
        <v>22</v>
      </c>
      <c r="G262" s="5">
        <f>C262*decadimento!$F$4</f>
        <v>18151.174568965518</v>
      </c>
      <c r="H262" s="5">
        <f>G262+decadimento!$F$2*LN(1+'dati calibrazione'!E262/1000)</f>
        <v>20800.534517382934</v>
      </c>
      <c r="I262" s="5">
        <f>G262+decadimento!$F$2*'dati calibrazione'!E262/1000</f>
        <v>21274.312137311703</v>
      </c>
      <c r="J262" s="5">
        <f t="shared" si="12"/>
        <v>3636.3121373117028</v>
      </c>
      <c r="K262" s="8">
        <f t="shared" si="14"/>
        <v>0.72570586234266921</v>
      </c>
    </row>
    <row r="263" spans="1:11" x14ac:dyDescent="0.25">
      <c r="A263">
        <v>20780</v>
      </c>
      <c r="B263">
        <f t="shared" si="13"/>
        <v>-18830</v>
      </c>
      <c r="C263">
        <v>17623</v>
      </c>
      <c r="D263">
        <v>126</v>
      </c>
      <c r="E263">
        <v>377</v>
      </c>
      <c r="F263">
        <v>21.6</v>
      </c>
      <c r="G263" s="5">
        <f>C263*decadimento!$F$4</f>
        <v>18135.738146551725</v>
      </c>
      <c r="H263" s="5">
        <f>G263+decadimento!$F$2*LN(1+'dati calibrazione'!E263/1000)</f>
        <v>20780.296792331312</v>
      </c>
      <c r="I263" s="5">
        <f>G263+decadimento!$F$2*'dati calibrazione'!E263/1000</f>
        <v>21252.262400830474</v>
      </c>
      <c r="J263" s="5">
        <f t="shared" si="12"/>
        <v>3629.2624008304738</v>
      </c>
      <c r="K263" s="8">
        <f t="shared" si="14"/>
        <v>0.71497474890767743</v>
      </c>
    </row>
    <row r="264" spans="1:11" x14ac:dyDescent="0.25">
      <c r="A264">
        <v>20760</v>
      </c>
      <c r="B264">
        <f t="shared" si="13"/>
        <v>-18810</v>
      </c>
      <c r="C264">
        <v>17608</v>
      </c>
      <c r="D264">
        <v>123</v>
      </c>
      <c r="E264">
        <v>376.2</v>
      </c>
      <c r="F264">
        <v>21.1</v>
      </c>
      <c r="G264" s="5">
        <f>C264*decadimento!$F$4</f>
        <v>18120.301724137931</v>
      </c>
      <c r="H264" s="5">
        <f>G264+decadimento!$F$2*LN(1+'dati calibrazione'!E264/1000)</f>
        <v>20760.056277041185</v>
      </c>
      <c r="I264" s="5">
        <f>G264+decadimento!$F$2*'dati calibrazione'!E264/1000</f>
        <v>21230.212664349245</v>
      </c>
      <c r="J264" s="5">
        <f t="shared" si="12"/>
        <v>3622.2126643492447</v>
      </c>
      <c r="K264" s="8">
        <f t="shared" si="14"/>
        <v>0.69854611540209</v>
      </c>
    </row>
    <row r="265" spans="1:11" x14ac:dyDescent="0.25">
      <c r="A265">
        <v>20740</v>
      </c>
      <c r="B265">
        <f t="shared" si="13"/>
        <v>-18790</v>
      </c>
      <c r="C265">
        <v>17593</v>
      </c>
      <c r="D265">
        <v>121</v>
      </c>
      <c r="E265">
        <v>375.5</v>
      </c>
      <c r="F265">
        <v>20.7</v>
      </c>
      <c r="G265" s="5">
        <f>C265*decadimento!$F$4</f>
        <v>18104.865301724138</v>
      </c>
      <c r="H265" s="5">
        <f>G265+decadimento!$F$2*LN(1+'dati calibrazione'!E265/1000)</f>
        <v>20740.413981942263</v>
      </c>
      <c r="I265" s="5">
        <f>G265+decadimento!$F$2*'dati calibrazione'!E265/1000</f>
        <v>21208.989592126443</v>
      </c>
      <c r="J265" s="5">
        <f t="shared" si="12"/>
        <v>3615.9895921264433</v>
      </c>
      <c r="K265" s="8">
        <f t="shared" si="14"/>
        <v>0.68777354629682264</v>
      </c>
    </row>
    <row r="266" spans="1:11" x14ac:dyDescent="0.25">
      <c r="A266">
        <v>20720</v>
      </c>
      <c r="B266">
        <f t="shared" si="13"/>
        <v>-18770</v>
      </c>
      <c r="C266">
        <v>17579</v>
      </c>
      <c r="D266">
        <v>118</v>
      </c>
      <c r="E266">
        <v>374.5</v>
      </c>
      <c r="F266">
        <v>20.2</v>
      </c>
      <c r="G266" s="5">
        <f>C266*decadimento!$F$4</f>
        <v>18090.457974137931</v>
      </c>
      <c r="H266" s="5">
        <f>G266+decadimento!$F$2*LN(1+'dati calibrazione'!E266/1000)</f>
        <v>20719.994550393396</v>
      </c>
      <c r="I266" s="5">
        <f>G266+decadimento!$F$2*'dati calibrazione'!E266/1000</f>
        <v>21186.315621955946</v>
      </c>
      <c r="J266" s="5">
        <f t="shared" si="12"/>
        <v>3607.315621955946</v>
      </c>
      <c r="K266" s="8">
        <f t="shared" si="14"/>
        <v>0.67125547528300811</v>
      </c>
    </row>
    <row r="267" spans="1:11" x14ac:dyDescent="0.25">
      <c r="A267">
        <v>20700</v>
      </c>
      <c r="B267">
        <f t="shared" si="13"/>
        <v>-18750</v>
      </c>
      <c r="C267">
        <v>17564</v>
      </c>
      <c r="D267">
        <v>115</v>
      </c>
      <c r="E267">
        <v>373.8</v>
      </c>
      <c r="F267">
        <v>19.7</v>
      </c>
      <c r="G267" s="5">
        <f>C267*decadimento!$F$4</f>
        <v>18075.021551724138</v>
      </c>
      <c r="H267" s="5">
        <f>G267+decadimento!$F$2*LN(1+'dati calibrazione'!E267/1000)</f>
        <v>20700.347052089677</v>
      </c>
      <c r="I267" s="5">
        <f>G267+decadimento!$F$2*'dati calibrazione'!E267/1000</f>
        <v>21165.092549733145</v>
      </c>
      <c r="J267" s="5">
        <f t="shared" si="12"/>
        <v>3601.0925497331446</v>
      </c>
      <c r="K267" s="8">
        <f t="shared" si="14"/>
        <v>0.65474834889546796</v>
      </c>
    </row>
    <row r="268" spans="1:11" x14ac:dyDescent="0.25">
      <c r="A268">
        <v>20680</v>
      </c>
      <c r="B268">
        <f t="shared" si="13"/>
        <v>-18730</v>
      </c>
      <c r="C268">
        <v>17550</v>
      </c>
      <c r="D268">
        <v>112</v>
      </c>
      <c r="E268">
        <v>372.9</v>
      </c>
      <c r="F268">
        <v>19.100000000000001</v>
      </c>
      <c r="G268" s="5">
        <f>C268*decadimento!$F$4</f>
        <v>18060.614224137931</v>
      </c>
      <c r="H268" s="5">
        <f>G268+decadimento!$F$2*LN(1+'dati calibrazione'!E268/1000)</f>
        <v>20680.522330108648</v>
      </c>
      <c r="I268" s="5">
        <f>G268+decadimento!$F$2*'dati calibrazione'!E268/1000</f>
        <v>21143.245243821075</v>
      </c>
      <c r="J268" s="5">
        <f t="shared" si="12"/>
        <v>3593.2452438210748</v>
      </c>
      <c r="K268" s="8">
        <f t="shared" si="14"/>
        <v>0.63817663817663817</v>
      </c>
    </row>
    <row r="269" spans="1:11" x14ac:dyDescent="0.25">
      <c r="A269">
        <v>20660</v>
      </c>
      <c r="B269">
        <f t="shared" si="13"/>
        <v>-18710</v>
      </c>
      <c r="C269">
        <v>17536</v>
      </c>
      <c r="D269">
        <v>109</v>
      </c>
      <c r="E269">
        <v>371.9</v>
      </c>
      <c r="F269">
        <v>18.600000000000001</v>
      </c>
      <c r="G269" s="5">
        <f>C269*decadimento!$F$4</f>
        <v>18046.206896551725</v>
      </c>
      <c r="H269" s="5">
        <f>G269+decadimento!$F$2*LN(1+'dati calibrazione'!E269/1000)</f>
        <v>20660.091508679507</v>
      </c>
      <c r="I269" s="5">
        <f>G269+decadimento!$F$2*'dati calibrazione'!E269/1000</f>
        <v>21120.571273650574</v>
      </c>
      <c r="J269" s="5">
        <f t="shared" si="12"/>
        <v>3584.5712736505739</v>
      </c>
      <c r="K269" s="8">
        <f t="shared" si="14"/>
        <v>0.62157846715328469</v>
      </c>
    </row>
    <row r="270" spans="1:11" x14ac:dyDescent="0.25">
      <c r="A270">
        <v>20640</v>
      </c>
      <c r="B270">
        <f t="shared" si="13"/>
        <v>-18690</v>
      </c>
      <c r="C270">
        <v>17522</v>
      </c>
      <c r="D270">
        <v>106</v>
      </c>
      <c r="E270">
        <v>371</v>
      </c>
      <c r="F270">
        <v>18.100000000000001</v>
      </c>
      <c r="G270" s="5">
        <f>C270*decadimento!$F$4</f>
        <v>18031.799568965518</v>
      </c>
      <c r="H270" s="5">
        <f>G270+decadimento!$F$2*LN(1+'dati calibrazione'!E270/1000)</f>
        <v>20640.259281466722</v>
      </c>
      <c r="I270" s="5">
        <f>G270+decadimento!$F$2*'dati calibrazione'!E270/1000</f>
        <v>21098.723967738504</v>
      </c>
      <c r="J270" s="5">
        <f t="shared" si="12"/>
        <v>3576.7239677385041</v>
      </c>
      <c r="K270" s="8">
        <f t="shared" si="14"/>
        <v>0.60495377240041093</v>
      </c>
    </row>
    <row r="271" spans="1:11" x14ac:dyDescent="0.25">
      <c r="A271">
        <v>20620</v>
      </c>
      <c r="B271">
        <f t="shared" si="13"/>
        <v>-18670</v>
      </c>
      <c r="C271">
        <v>17509</v>
      </c>
      <c r="D271">
        <v>102</v>
      </c>
      <c r="E271">
        <v>369.9</v>
      </c>
      <c r="F271">
        <v>17.399999999999999</v>
      </c>
      <c r="G271" s="5">
        <f>C271*decadimento!$F$4</f>
        <v>18018.421336206895</v>
      </c>
      <c r="H271" s="5">
        <f>G271+decadimento!$F$2*LN(1+'dati calibrazione'!E271/1000)</f>
        <v>20620.245777570206</v>
      </c>
      <c r="I271" s="5">
        <f>G271+decadimento!$F$2*'dati calibrazione'!E271/1000</f>
        <v>21076.252428137155</v>
      </c>
      <c r="J271" s="5">
        <f t="shared" si="12"/>
        <v>3567.2524281371552</v>
      </c>
      <c r="K271" s="8">
        <f t="shared" si="14"/>
        <v>0.58255754183562736</v>
      </c>
    </row>
    <row r="272" spans="1:11" x14ac:dyDescent="0.25">
      <c r="A272">
        <v>20600</v>
      </c>
      <c r="B272">
        <f t="shared" si="13"/>
        <v>-18650</v>
      </c>
      <c r="C272">
        <v>17495</v>
      </c>
      <c r="D272">
        <v>99</v>
      </c>
      <c r="E272">
        <v>369</v>
      </c>
      <c r="F272">
        <v>16.899999999999999</v>
      </c>
      <c r="G272" s="5">
        <f>C272*decadimento!$F$4</f>
        <v>18004.014008620688</v>
      </c>
      <c r="H272" s="5">
        <f>G272+decadimento!$F$2*LN(1+'dati calibrazione'!E272/1000)</f>
        <v>20600.405627614695</v>
      </c>
      <c r="I272" s="5">
        <f>G272+decadimento!$F$2*'dati calibrazione'!E272/1000</f>
        <v>21054.405122225086</v>
      </c>
      <c r="J272" s="5">
        <f t="shared" si="12"/>
        <v>3559.4051222250855</v>
      </c>
      <c r="K272" s="8">
        <f t="shared" si="14"/>
        <v>0.56587596456130318</v>
      </c>
    </row>
    <row r="273" spans="1:11" x14ac:dyDescent="0.25">
      <c r="A273">
        <v>20580</v>
      </c>
      <c r="B273">
        <f t="shared" si="13"/>
        <v>-18630</v>
      </c>
      <c r="C273">
        <v>17481</v>
      </c>
      <c r="D273">
        <v>96</v>
      </c>
      <c r="E273">
        <v>368.1</v>
      </c>
      <c r="F273">
        <v>16.3</v>
      </c>
      <c r="G273" s="5">
        <f>C273*decadimento!$F$4</f>
        <v>17989.606681034482</v>
      </c>
      <c r="H273" s="5">
        <f>G273+decadimento!$F$2*LN(1+'dati calibrazione'!E273/1000)</f>
        <v>20580.561904870108</v>
      </c>
      <c r="I273" s="5">
        <f>G273+decadimento!$F$2*'dati calibrazione'!E273/1000</f>
        <v>21032.557816313016</v>
      </c>
      <c r="J273" s="5">
        <f t="shared" si="12"/>
        <v>3551.5578163130158</v>
      </c>
      <c r="K273" s="8">
        <f t="shared" si="14"/>
        <v>0.54916766775356096</v>
      </c>
    </row>
    <row r="274" spans="1:11" x14ac:dyDescent="0.25">
      <c r="A274">
        <v>20560</v>
      </c>
      <c r="B274">
        <f t="shared" si="13"/>
        <v>-18610</v>
      </c>
      <c r="C274">
        <v>17465</v>
      </c>
      <c r="D274">
        <v>94</v>
      </c>
      <c r="E274">
        <v>367.5</v>
      </c>
      <c r="F274">
        <v>16</v>
      </c>
      <c r="G274" s="5">
        <f>C274*decadimento!$F$4</f>
        <v>17973.141163793101</v>
      </c>
      <c r="H274" s="5">
        <f>G274+decadimento!$F$2*LN(1+'dati calibrazione'!E274/1000)</f>
        <v>20560.470136985277</v>
      </c>
      <c r="I274" s="5">
        <f>G274+decadimento!$F$2*'dati calibrazione'!E274/1000</f>
        <v>21011.132313521059</v>
      </c>
      <c r="J274" s="5">
        <f t="shared" si="12"/>
        <v>3546.1323135210587</v>
      </c>
      <c r="K274" s="8">
        <f t="shared" si="14"/>
        <v>0.53821929573432581</v>
      </c>
    </row>
    <row r="275" spans="1:11" x14ac:dyDescent="0.25">
      <c r="A275">
        <v>20540</v>
      </c>
      <c r="B275">
        <f t="shared" si="13"/>
        <v>-18590</v>
      </c>
      <c r="C275">
        <v>17445</v>
      </c>
      <c r="D275">
        <v>92</v>
      </c>
      <c r="E275">
        <v>367.6</v>
      </c>
      <c r="F275">
        <v>15.7</v>
      </c>
      <c r="G275" s="5">
        <f>C275*decadimento!$F$4</f>
        <v>17952.559267241377</v>
      </c>
      <c r="H275" s="5">
        <f>G275+decadimento!$F$2*LN(1+'dati calibrazione'!E275/1000)</f>
        <v>20540.492726016382</v>
      </c>
      <c r="I275" s="5">
        <f>G275+decadimento!$F$2*'dati calibrazione'!E275/1000</f>
        <v>20991.377081227765</v>
      </c>
      <c r="J275" s="5">
        <f t="shared" si="12"/>
        <v>3546.3770812277653</v>
      </c>
      <c r="K275" s="8">
        <f t="shared" si="14"/>
        <v>0.52737173975351104</v>
      </c>
    </row>
    <row r="276" spans="1:11" x14ac:dyDescent="0.25">
      <c r="A276">
        <v>20520</v>
      </c>
      <c r="B276">
        <f t="shared" si="13"/>
        <v>-18570</v>
      </c>
      <c r="C276">
        <v>17424</v>
      </c>
      <c r="D276">
        <v>90</v>
      </c>
      <c r="E276">
        <v>367.8</v>
      </c>
      <c r="F276">
        <v>15.3</v>
      </c>
      <c r="G276" s="5">
        <f>C276*decadimento!$F$4</f>
        <v>17930.948275862069</v>
      </c>
      <c r="H276" s="5">
        <f>G276+decadimento!$F$2*LN(1+'dati calibrazione'!E276/1000)</f>
        <v>20520.090573212641</v>
      </c>
      <c r="I276" s="5">
        <f>G276+decadimento!$F$2*'dati calibrazione'!E276/1000</f>
        <v>20971.419418365313</v>
      </c>
      <c r="J276" s="5">
        <f t="shared" si="12"/>
        <v>3547.4194183653126</v>
      </c>
      <c r="K276" s="8">
        <f t="shared" si="14"/>
        <v>0.51652892561983466</v>
      </c>
    </row>
    <row r="277" spans="1:11" x14ac:dyDescent="0.25">
      <c r="A277">
        <v>20500</v>
      </c>
      <c r="B277">
        <f t="shared" si="13"/>
        <v>-18550</v>
      </c>
      <c r="C277">
        <v>17401</v>
      </c>
      <c r="D277">
        <v>89</v>
      </c>
      <c r="E277">
        <v>368.4</v>
      </c>
      <c r="F277">
        <v>15.2</v>
      </c>
      <c r="G277" s="5">
        <f>C277*decadimento!$F$4</f>
        <v>17907.279094827587</v>
      </c>
      <c r="H277" s="5">
        <f>G277+decadimento!$F$2*LN(1+'dati calibrazione'!E277/1000)</f>
        <v>20500.046847649308</v>
      </c>
      <c r="I277" s="5">
        <f>G277+decadimento!$F$2*'dati calibrazione'!E277/1000</f>
        <v>20952.710222881407</v>
      </c>
      <c r="J277" s="5">
        <f t="shared" si="12"/>
        <v>3551.7102228814074</v>
      </c>
      <c r="K277" s="8">
        <f t="shared" si="14"/>
        <v>0.51146485834147459</v>
      </c>
    </row>
    <row r="278" spans="1:11" x14ac:dyDescent="0.25">
      <c r="A278">
        <v>20480</v>
      </c>
      <c r="B278">
        <f t="shared" si="13"/>
        <v>-18530</v>
      </c>
      <c r="C278">
        <v>17377</v>
      </c>
      <c r="D278">
        <v>87</v>
      </c>
      <c r="E278">
        <v>369.2</v>
      </c>
      <c r="F278">
        <v>14.8</v>
      </c>
      <c r="G278" s="5">
        <f>C278*decadimento!$F$4</f>
        <v>17882.580818965518</v>
      </c>
      <c r="H278" s="5">
        <f>G278+decadimento!$F$2*LN(1+'dati calibrazione'!E278/1000)</f>
        <v>20480.180040413543</v>
      </c>
      <c r="I278" s="5">
        <f>G278+decadimento!$F$2*'dati calibrazione'!E278/1000</f>
        <v>20934.625261086774</v>
      </c>
      <c r="J278" s="5">
        <f t="shared" si="12"/>
        <v>3557.6252610867741</v>
      </c>
      <c r="K278" s="8">
        <f t="shared" si="14"/>
        <v>0.50066179432583302</v>
      </c>
    </row>
    <row r="279" spans="1:11" x14ac:dyDescent="0.25">
      <c r="A279">
        <v>20460</v>
      </c>
      <c r="B279">
        <f t="shared" si="13"/>
        <v>-18510</v>
      </c>
      <c r="C279">
        <v>17353</v>
      </c>
      <c r="D279">
        <v>84</v>
      </c>
      <c r="E279">
        <v>370</v>
      </c>
      <c r="F279">
        <v>14.3</v>
      </c>
      <c r="G279" s="5">
        <f>C279*decadimento!$F$4</f>
        <v>17857.882543103449</v>
      </c>
      <c r="H279" s="5">
        <f>G279+decadimento!$F$2*LN(1+'dati calibrazione'!E279/1000)</f>
        <v>20460.310411058097</v>
      </c>
      <c r="I279" s="5">
        <f>G279+decadimento!$F$2*'dati calibrazione'!E279/1000</f>
        <v>20916.540299292141</v>
      </c>
      <c r="J279" s="5">
        <f t="shared" si="12"/>
        <v>3563.5402992921408</v>
      </c>
      <c r="K279" s="8">
        <f t="shared" si="14"/>
        <v>0.48406615570794675</v>
      </c>
    </row>
    <row r="280" spans="1:11" x14ac:dyDescent="0.25">
      <c r="A280">
        <v>20440</v>
      </c>
      <c r="B280">
        <f t="shared" si="13"/>
        <v>-18490</v>
      </c>
      <c r="C280">
        <v>17329</v>
      </c>
      <c r="D280">
        <v>81</v>
      </c>
      <c r="E280">
        <v>370.8</v>
      </c>
      <c r="F280">
        <v>13.8</v>
      </c>
      <c r="G280" s="5">
        <f>C280*decadimento!$F$4</f>
        <v>17833.184267241377</v>
      </c>
      <c r="H280" s="5">
        <f>G280+decadimento!$F$2*LN(1+'dati calibrazione'!E280/1000)</f>
        <v>20440.437962877902</v>
      </c>
      <c r="I280" s="5">
        <f>G280+decadimento!$F$2*'dati calibrazione'!E280/1000</f>
        <v>20898.455337497504</v>
      </c>
      <c r="J280" s="5">
        <f t="shared" si="12"/>
        <v>3569.4553374975039</v>
      </c>
      <c r="K280" s="8">
        <f t="shared" si="14"/>
        <v>0.46742454844480352</v>
      </c>
    </row>
    <row r="281" spans="1:11" x14ac:dyDescent="0.25">
      <c r="A281">
        <v>20420</v>
      </c>
      <c r="B281">
        <f t="shared" si="13"/>
        <v>-18470</v>
      </c>
      <c r="C281">
        <v>17306</v>
      </c>
      <c r="D281">
        <v>78</v>
      </c>
      <c r="E281">
        <v>371.4</v>
      </c>
      <c r="F281">
        <v>13.3</v>
      </c>
      <c r="G281" s="5">
        <f>C281*decadimento!$F$4</f>
        <v>17809.515086206895</v>
      </c>
      <c r="H281" s="5">
        <f>G281+decadimento!$F$2*LN(1+'dati calibrazione'!E281/1000)</f>
        <v>20420.386304729953</v>
      </c>
      <c r="I281" s="5">
        <f>G281+decadimento!$F$2*'dati calibrazione'!E281/1000</f>
        <v>20879.746142013599</v>
      </c>
      <c r="J281" s="5">
        <f t="shared" si="12"/>
        <v>3573.7461420135987</v>
      </c>
      <c r="K281" s="8">
        <f t="shared" si="14"/>
        <v>0.45071073616086904</v>
      </c>
    </row>
    <row r="282" spans="1:11" x14ac:dyDescent="0.25">
      <c r="A282">
        <v>20400</v>
      </c>
      <c r="B282">
        <f t="shared" si="13"/>
        <v>-18450</v>
      </c>
      <c r="C282">
        <v>17282</v>
      </c>
      <c r="D282">
        <v>76</v>
      </c>
      <c r="E282">
        <v>372.2</v>
      </c>
      <c r="F282">
        <v>13</v>
      </c>
      <c r="G282" s="5">
        <f>C282*decadimento!$F$4</f>
        <v>17784.816810344826</v>
      </c>
      <c r="H282" s="5">
        <f>G282+decadimento!$F$2*LN(1+'dati calibrazione'!E282/1000)</f>
        <v>20400.50893151759</v>
      </c>
      <c r="I282" s="5">
        <f>G282+decadimento!$F$2*'dati calibrazione'!E282/1000</f>
        <v>20861.661180218965</v>
      </c>
      <c r="J282" s="5">
        <f t="shared" si="12"/>
        <v>3579.6611802189655</v>
      </c>
      <c r="K282" s="8">
        <f t="shared" si="14"/>
        <v>0.43976391621340122</v>
      </c>
    </row>
    <row r="283" spans="1:11" x14ac:dyDescent="0.25">
      <c r="A283">
        <v>20380</v>
      </c>
      <c r="B283">
        <f t="shared" si="13"/>
        <v>-18430</v>
      </c>
      <c r="C283">
        <v>17260</v>
      </c>
      <c r="D283">
        <v>74</v>
      </c>
      <c r="E283">
        <v>372.6</v>
      </c>
      <c r="F283">
        <v>12.6</v>
      </c>
      <c r="G283" s="5">
        <f>C283*decadimento!$F$4</f>
        <v>17762.176724137931</v>
      </c>
      <c r="H283" s="5">
        <f>G283+decadimento!$F$2*LN(1+'dati calibrazione'!E283/1000)</f>
        <v>20380.278242758322</v>
      </c>
      <c r="I283" s="5">
        <f>G283+decadimento!$F$2*'dati calibrazione'!E283/1000</f>
        <v>20842.327751045785</v>
      </c>
      <c r="J283" s="5">
        <f t="shared" si="12"/>
        <v>3582.3277510457847</v>
      </c>
      <c r="K283" s="8">
        <f t="shared" si="14"/>
        <v>0.42873696407879491</v>
      </c>
    </row>
    <row r="284" spans="1:11" x14ac:dyDescent="0.25">
      <c r="A284">
        <v>20360</v>
      </c>
      <c r="B284">
        <f t="shared" si="13"/>
        <v>-18410</v>
      </c>
      <c r="C284">
        <v>17238</v>
      </c>
      <c r="D284">
        <v>74</v>
      </c>
      <c r="E284">
        <v>373</v>
      </c>
      <c r="F284">
        <v>12.6</v>
      </c>
      <c r="G284" s="5">
        <f>C284*decadimento!$F$4</f>
        <v>17739.536637931033</v>
      </c>
      <c r="H284" s="5">
        <f>G284+decadimento!$F$2*LN(1+'dati calibrazione'!E284/1000)</f>
        <v>20360.04685196016</v>
      </c>
      <c r="I284" s="5">
        <f>G284+decadimento!$F$2*'dati calibrazione'!E284/1000</f>
        <v>20822.994321872604</v>
      </c>
      <c r="J284" s="5">
        <f t="shared" si="12"/>
        <v>3584.9943218726039</v>
      </c>
      <c r="K284" s="8">
        <f t="shared" si="14"/>
        <v>0.42928413969137952</v>
      </c>
    </row>
    <row r="285" spans="1:11" x14ac:dyDescent="0.25">
      <c r="A285">
        <v>20340</v>
      </c>
      <c r="B285">
        <f t="shared" si="13"/>
        <v>-18390</v>
      </c>
      <c r="C285">
        <v>17216</v>
      </c>
      <c r="D285">
        <v>76</v>
      </c>
      <c r="E285">
        <v>373.5</v>
      </c>
      <c r="F285">
        <v>13</v>
      </c>
      <c r="G285" s="5">
        <f>C285*decadimento!$F$4</f>
        <v>17716.896551724138</v>
      </c>
      <c r="H285" s="5">
        <f>G285+decadimento!$F$2*LN(1+'dati calibrazione'!E285/1000)</f>
        <v>20340.416648395036</v>
      </c>
      <c r="I285" s="5">
        <f>G285+decadimento!$F$2*'dati calibrazione'!E285/1000</f>
        <v>20804.487556957858</v>
      </c>
      <c r="J285" s="5">
        <f t="shared" si="12"/>
        <v>3588.487556957858</v>
      </c>
      <c r="K285" s="8">
        <f t="shared" si="14"/>
        <v>0.44144981412639406</v>
      </c>
    </row>
    <row r="286" spans="1:11" x14ac:dyDescent="0.25">
      <c r="A286">
        <v>20320</v>
      </c>
      <c r="B286">
        <f t="shared" si="13"/>
        <v>-18370</v>
      </c>
      <c r="C286">
        <v>17195</v>
      </c>
      <c r="D286">
        <v>77</v>
      </c>
      <c r="E286">
        <v>373.7</v>
      </c>
      <c r="F286">
        <v>13.2</v>
      </c>
      <c r="G286" s="5">
        <f>C286*decadimento!$F$4</f>
        <v>17695.285560344826</v>
      </c>
      <c r="H286" s="5">
        <f>G286+decadimento!$F$2*LN(1+'dati calibrazione'!E286/1000)</f>
        <v>20320.00930328813</v>
      </c>
      <c r="I286" s="5">
        <f>G286+decadimento!$F$2*'dati calibrazione'!E286/1000</f>
        <v>20784.529894095405</v>
      </c>
      <c r="J286" s="5">
        <f t="shared" si="12"/>
        <v>3589.5298940954053</v>
      </c>
      <c r="K286" s="8">
        <f t="shared" si="14"/>
        <v>0.44780459435882525</v>
      </c>
    </row>
    <row r="287" spans="1:11" x14ac:dyDescent="0.25">
      <c r="A287">
        <v>20300</v>
      </c>
      <c r="B287">
        <f t="shared" si="13"/>
        <v>-18350</v>
      </c>
      <c r="C287">
        <v>17174</v>
      </c>
      <c r="D287">
        <v>79</v>
      </c>
      <c r="E287">
        <v>374</v>
      </c>
      <c r="F287">
        <v>13.5</v>
      </c>
      <c r="G287" s="5">
        <f>C287*decadimento!$F$4</f>
        <v>17673.674568965518</v>
      </c>
      <c r="H287" s="5">
        <f>G287+decadimento!$F$2*LN(1+'dati calibrazione'!E287/1000)</f>
        <v>20300.203452779475</v>
      </c>
      <c r="I287" s="5">
        <f>G287+decadimento!$F$2*'dati calibrazione'!E287/1000</f>
        <v>20765.398895491384</v>
      </c>
      <c r="J287" s="5">
        <f t="shared" si="12"/>
        <v>3591.3988954913839</v>
      </c>
      <c r="K287" s="8">
        <f t="shared" si="14"/>
        <v>0.45999767089786886</v>
      </c>
    </row>
    <row r="288" spans="1:11" x14ac:dyDescent="0.25">
      <c r="A288">
        <v>20280</v>
      </c>
      <c r="B288">
        <f t="shared" si="13"/>
        <v>-18330</v>
      </c>
      <c r="C288">
        <v>17154</v>
      </c>
      <c r="D288">
        <v>82</v>
      </c>
      <c r="E288">
        <v>374.1</v>
      </c>
      <c r="F288">
        <v>14</v>
      </c>
      <c r="G288" s="5">
        <f>C288*decadimento!$F$4</f>
        <v>17653.092672413793</v>
      </c>
      <c r="H288" s="5">
        <f>G288+decadimento!$F$2*LN(1+'dati calibrazione'!E288/1000)</f>
        <v>20280.22318226668</v>
      </c>
      <c r="I288" s="5">
        <f>G288+decadimento!$F$2*'dati calibrazione'!E288/1000</f>
        <v>20745.643663198091</v>
      </c>
      <c r="J288" s="5">
        <f t="shared" si="12"/>
        <v>3591.6436631980905</v>
      </c>
      <c r="K288" s="8">
        <f t="shared" si="14"/>
        <v>0.47802261863122303</v>
      </c>
    </row>
    <row r="289" spans="1:11" x14ac:dyDescent="0.25">
      <c r="A289">
        <v>20260</v>
      </c>
      <c r="B289">
        <f t="shared" si="13"/>
        <v>-18310</v>
      </c>
      <c r="C289">
        <v>17134</v>
      </c>
      <c r="D289">
        <v>84</v>
      </c>
      <c r="E289">
        <v>374.2</v>
      </c>
      <c r="F289">
        <v>14.4</v>
      </c>
      <c r="G289" s="5">
        <f>C289*decadimento!$F$4</f>
        <v>17632.510775862069</v>
      </c>
      <c r="H289" s="5">
        <f>G289+decadimento!$F$2*LN(1+'dati calibrazione'!E289/1000)</f>
        <v>20260.242867972203</v>
      </c>
      <c r="I289" s="5">
        <f>G289+decadimento!$F$2*'dati calibrazione'!E289/1000</f>
        <v>20725.888430904793</v>
      </c>
      <c r="J289" s="5">
        <f t="shared" si="12"/>
        <v>3591.8884309047935</v>
      </c>
      <c r="K289" s="8">
        <f t="shared" si="14"/>
        <v>0.49025329753706082</v>
      </c>
    </row>
    <row r="290" spans="1:11" x14ac:dyDescent="0.25">
      <c r="A290">
        <v>20240</v>
      </c>
      <c r="B290">
        <f t="shared" si="13"/>
        <v>-18290</v>
      </c>
      <c r="C290">
        <v>17114</v>
      </c>
      <c r="D290">
        <v>86</v>
      </c>
      <c r="E290">
        <v>374.3</v>
      </c>
      <c r="F290">
        <v>14.7</v>
      </c>
      <c r="G290" s="5">
        <f>C290*decadimento!$F$4</f>
        <v>17611.928879310344</v>
      </c>
      <c r="H290" s="5">
        <f>G290+decadimento!$F$2*LN(1+'dati calibrazione'!E290/1000)</f>
        <v>20240.262509902408</v>
      </c>
      <c r="I290" s="5">
        <f>G290+decadimento!$F$2*'dati calibrazione'!E290/1000</f>
        <v>20706.1331986115</v>
      </c>
      <c r="J290" s="5">
        <f t="shared" si="12"/>
        <v>3592.1331986115001</v>
      </c>
      <c r="K290" s="8">
        <f t="shared" si="14"/>
        <v>0.50251256281407031</v>
      </c>
    </row>
    <row r="291" spans="1:11" x14ac:dyDescent="0.25">
      <c r="A291">
        <v>20220</v>
      </c>
      <c r="B291">
        <f t="shared" si="13"/>
        <v>-18270</v>
      </c>
      <c r="C291">
        <v>17095</v>
      </c>
      <c r="D291">
        <v>88</v>
      </c>
      <c r="E291">
        <v>374.2</v>
      </c>
      <c r="F291">
        <v>15.1</v>
      </c>
      <c r="G291" s="5">
        <f>C291*decadimento!$F$4</f>
        <v>17592.376077586207</v>
      </c>
      <c r="H291" s="5">
        <f>G291+decadimento!$F$2*LN(1+'dati calibrazione'!E291/1000)</f>
        <v>20220.108169696341</v>
      </c>
      <c r="I291" s="5">
        <f>G291+decadimento!$F$2*'dati calibrazione'!E291/1000</f>
        <v>20685.753732628931</v>
      </c>
      <c r="J291" s="5">
        <f t="shared" si="12"/>
        <v>3590.7537326289312</v>
      </c>
      <c r="K291" s="8">
        <f t="shared" si="14"/>
        <v>0.51477040070195967</v>
      </c>
    </row>
    <row r="292" spans="1:11" x14ac:dyDescent="0.25">
      <c r="A292">
        <v>20200</v>
      </c>
      <c r="B292">
        <f t="shared" si="13"/>
        <v>-18250</v>
      </c>
      <c r="C292">
        <v>17075</v>
      </c>
      <c r="D292">
        <v>90</v>
      </c>
      <c r="E292">
        <v>374.3</v>
      </c>
      <c r="F292">
        <v>15.4</v>
      </c>
      <c r="G292" s="5">
        <f>C292*decadimento!$F$4</f>
        <v>17571.794181034482</v>
      </c>
      <c r="H292" s="5">
        <f>G292+decadimento!$F$2*LN(1+'dati calibrazione'!E292/1000)</f>
        <v>20200.127811626546</v>
      </c>
      <c r="I292" s="5">
        <f>G292+decadimento!$F$2*'dati calibrazione'!E292/1000</f>
        <v>20665.998500335638</v>
      </c>
      <c r="J292" s="5">
        <f t="shared" si="12"/>
        <v>3590.9985003356378</v>
      </c>
      <c r="K292" s="8">
        <f t="shared" si="14"/>
        <v>0.52708638360175697</v>
      </c>
    </row>
    <row r="293" spans="1:11" x14ac:dyDescent="0.25">
      <c r="A293">
        <v>20180</v>
      </c>
      <c r="B293">
        <f t="shared" si="13"/>
        <v>-18230</v>
      </c>
      <c r="C293">
        <v>17056</v>
      </c>
      <c r="D293">
        <v>91</v>
      </c>
      <c r="E293">
        <v>374.2</v>
      </c>
      <c r="F293">
        <v>15.6</v>
      </c>
      <c r="G293" s="5">
        <f>C293*decadimento!$F$4</f>
        <v>17552.241379310344</v>
      </c>
      <c r="H293" s="5">
        <f>G293+decadimento!$F$2*LN(1+'dati calibrazione'!E293/1000)</f>
        <v>20179.973471420479</v>
      </c>
      <c r="I293" s="5">
        <f>G293+decadimento!$F$2*'dati calibrazione'!E293/1000</f>
        <v>20645.619034353069</v>
      </c>
      <c r="J293" s="5">
        <f t="shared" si="12"/>
        <v>3589.6190343530689</v>
      </c>
      <c r="K293" s="8">
        <f t="shared" si="14"/>
        <v>0.53353658536585369</v>
      </c>
    </row>
    <row r="294" spans="1:11" x14ac:dyDescent="0.25">
      <c r="A294">
        <v>20160</v>
      </c>
      <c r="B294">
        <f t="shared" si="13"/>
        <v>-18210</v>
      </c>
      <c r="C294">
        <v>17037</v>
      </c>
      <c r="D294">
        <v>91</v>
      </c>
      <c r="E294">
        <v>374.2</v>
      </c>
      <c r="F294">
        <v>15.6</v>
      </c>
      <c r="G294" s="5">
        <f>C294*decadimento!$F$4</f>
        <v>17532.688577586207</v>
      </c>
      <c r="H294" s="5">
        <f>G294+decadimento!$F$2*LN(1+'dati calibrazione'!E294/1000)</f>
        <v>20160.420669696341</v>
      </c>
      <c r="I294" s="5">
        <f>G294+decadimento!$F$2*'dati calibrazione'!E294/1000</f>
        <v>20626.066232628931</v>
      </c>
      <c r="J294" s="5">
        <f t="shared" si="12"/>
        <v>3589.0662326289312</v>
      </c>
      <c r="K294" s="8">
        <f t="shared" si="14"/>
        <v>0.53413159593825199</v>
      </c>
    </row>
    <row r="295" spans="1:11" x14ac:dyDescent="0.25">
      <c r="A295">
        <v>20140</v>
      </c>
      <c r="B295">
        <f t="shared" si="13"/>
        <v>-18190</v>
      </c>
      <c r="C295">
        <v>17017</v>
      </c>
      <c r="D295">
        <v>92</v>
      </c>
      <c r="E295">
        <v>374.3</v>
      </c>
      <c r="F295">
        <v>15.7</v>
      </c>
      <c r="G295" s="5">
        <f>C295*decadimento!$F$4</f>
        <v>17512.106681034482</v>
      </c>
      <c r="H295" s="5">
        <f>G295+decadimento!$F$2*LN(1+'dati calibrazione'!E295/1000)</f>
        <v>20140.440311626546</v>
      </c>
      <c r="I295" s="5">
        <f>G295+decadimento!$F$2*'dati calibrazione'!E295/1000</f>
        <v>20606.311000335638</v>
      </c>
      <c r="J295" s="5">
        <f t="shared" si="12"/>
        <v>3589.3110003356378</v>
      </c>
      <c r="K295" s="8">
        <f t="shared" si="14"/>
        <v>0.54063583475348176</v>
      </c>
    </row>
    <row r="296" spans="1:11" x14ac:dyDescent="0.25">
      <c r="A296">
        <v>20120</v>
      </c>
      <c r="B296">
        <f t="shared" si="13"/>
        <v>-18170</v>
      </c>
      <c r="C296">
        <v>16998</v>
      </c>
      <c r="D296">
        <v>91</v>
      </c>
      <c r="E296">
        <v>374.2</v>
      </c>
      <c r="F296">
        <v>15.6</v>
      </c>
      <c r="G296" s="5">
        <f>C296*decadimento!$F$4</f>
        <v>17492.553879310344</v>
      </c>
      <c r="H296" s="5">
        <f>G296+decadimento!$F$2*LN(1+'dati calibrazione'!E296/1000)</f>
        <v>20120.285971420479</v>
      </c>
      <c r="I296" s="5">
        <f>G296+decadimento!$F$2*'dati calibrazione'!E296/1000</f>
        <v>20585.931534353069</v>
      </c>
      <c r="J296" s="5">
        <f t="shared" si="12"/>
        <v>3587.9315343530689</v>
      </c>
      <c r="K296" s="8">
        <f t="shared" si="14"/>
        <v>0.53535710083539245</v>
      </c>
    </row>
    <row r="297" spans="1:11" x14ac:dyDescent="0.25">
      <c r="A297">
        <v>20100</v>
      </c>
      <c r="B297">
        <f t="shared" si="13"/>
        <v>-18150</v>
      </c>
      <c r="C297">
        <v>16979</v>
      </c>
      <c r="D297">
        <v>91</v>
      </c>
      <c r="E297">
        <v>374.1</v>
      </c>
      <c r="F297">
        <v>15.6</v>
      </c>
      <c r="G297" s="5">
        <f>C297*decadimento!$F$4</f>
        <v>17473.001077586207</v>
      </c>
      <c r="H297" s="5">
        <f>G297+decadimento!$F$2*LN(1+'dati calibrazione'!E297/1000)</f>
        <v>20100.131587439093</v>
      </c>
      <c r="I297" s="5">
        <f>G297+decadimento!$F$2*'dati calibrazione'!E297/1000</f>
        <v>20565.552068370504</v>
      </c>
      <c r="J297" s="5">
        <f t="shared" si="12"/>
        <v>3586.5520683705035</v>
      </c>
      <c r="K297" s="8">
        <f t="shared" si="14"/>
        <v>0.53595618116496846</v>
      </c>
    </row>
    <row r="298" spans="1:11" x14ac:dyDescent="0.25">
      <c r="A298">
        <v>20080</v>
      </c>
      <c r="B298">
        <f t="shared" si="13"/>
        <v>-18130</v>
      </c>
      <c r="C298">
        <v>16960</v>
      </c>
      <c r="D298">
        <v>89</v>
      </c>
      <c r="E298">
        <v>374</v>
      </c>
      <c r="F298">
        <v>15.2</v>
      </c>
      <c r="G298" s="5">
        <f>C298*decadimento!$F$4</f>
        <v>17453.448275862069</v>
      </c>
      <c r="H298" s="5">
        <f>G298+decadimento!$F$2*LN(1+'dati calibrazione'!E298/1000)</f>
        <v>20079.977159676026</v>
      </c>
      <c r="I298" s="5">
        <f>G298+decadimento!$F$2*'dati calibrazione'!E298/1000</f>
        <v>20545.172602387935</v>
      </c>
      <c r="J298" s="5">
        <f t="shared" si="12"/>
        <v>3585.1726023879346</v>
      </c>
      <c r="K298" s="8">
        <f t="shared" si="14"/>
        <v>0.52476415094339623</v>
      </c>
    </row>
    <row r="299" spans="1:11" x14ac:dyDescent="0.25">
      <c r="A299">
        <v>20060</v>
      </c>
      <c r="B299">
        <f t="shared" si="13"/>
        <v>-18110</v>
      </c>
      <c r="C299">
        <v>16940</v>
      </c>
      <c r="D299">
        <v>88</v>
      </c>
      <c r="E299">
        <v>374.1</v>
      </c>
      <c r="F299">
        <v>15.1</v>
      </c>
      <c r="G299" s="5">
        <f>C299*decadimento!$F$4</f>
        <v>17432.866379310344</v>
      </c>
      <c r="H299" s="5">
        <f>G299+decadimento!$F$2*LN(1+'dati calibrazione'!E299/1000)</f>
        <v>20059.996889163231</v>
      </c>
      <c r="I299" s="5">
        <f>G299+decadimento!$F$2*'dati calibrazione'!E299/1000</f>
        <v>20525.417370094641</v>
      </c>
      <c r="J299" s="5">
        <f t="shared" si="12"/>
        <v>3585.4173700946412</v>
      </c>
      <c r="K299" s="8">
        <f t="shared" si="14"/>
        <v>0.51948051948051943</v>
      </c>
    </row>
    <row r="300" spans="1:11" x14ac:dyDescent="0.25">
      <c r="A300">
        <v>20040</v>
      </c>
      <c r="B300">
        <f t="shared" si="13"/>
        <v>-18090</v>
      </c>
      <c r="C300">
        <v>16921</v>
      </c>
      <c r="D300">
        <v>85</v>
      </c>
      <c r="E300">
        <v>374.1</v>
      </c>
      <c r="F300">
        <v>14.5</v>
      </c>
      <c r="G300" s="5">
        <f>C300*decadimento!$F$4</f>
        <v>17413.313577586207</v>
      </c>
      <c r="H300" s="5">
        <f>G300+decadimento!$F$2*LN(1+'dati calibrazione'!E300/1000)</f>
        <v>20040.444087439093</v>
      </c>
      <c r="I300" s="5">
        <f>G300+decadimento!$F$2*'dati calibrazione'!E300/1000</f>
        <v>20505.864568370504</v>
      </c>
      <c r="J300" s="5">
        <f t="shared" si="12"/>
        <v>3584.8645683705035</v>
      </c>
      <c r="K300" s="8">
        <f t="shared" si="14"/>
        <v>0.50233437740086284</v>
      </c>
    </row>
    <row r="301" spans="1:11" x14ac:dyDescent="0.25">
      <c r="A301">
        <v>20020</v>
      </c>
      <c r="B301">
        <f t="shared" si="13"/>
        <v>-18070</v>
      </c>
      <c r="C301">
        <v>16902</v>
      </c>
      <c r="D301">
        <v>82</v>
      </c>
      <c r="E301">
        <v>374</v>
      </c>
      <c r="F301">
        <v>14</v>
      </c>
      <c r="G301" s="5">
        <f>C301*decadimento!$F$4</f>
        <v>17393.760775862069</v>
      </c>
      <c r="H301" s="5">
        <f>G301+decadimento!$F$2*LN(1+'dati calibrazione'!E301/1000)</f>
        <v>20020.289659676026</v>
      </c>
      <c r="I301" s="5">
        <f>G301+decadimento!$F$2*'dati calibrazione'!E301/1000</f>
        <v>20485.485102387935</v>
      </c>
      <c r="J301" s="5">
        <f t="shared" si="12"/>
        <v>3583.4851023879346</v>
      </c>
      <c r="K301" s="8">
        <f t="shared" si="14"/>
        <v>0.48514968642764172</v>
      </c>
    </row>
    <row r="302" spans="1:11" x14ac:dyDescent="0.25">
      <c r="A302">
        <v>20000</v>
      </c>
      <c r="B302">
        <f t="shared" si="13"/>
        <v>-18050</v>
      </c>
      <c r="C302">
        <v>16883</v>
      </c>
      <c r="D302">
        <v>78</v>
      </c>
      <c r="E302">
        <v>373.9</v>
      </c>
      <c r="F302">
        <v>13.3</v>
      </c>
      <c r="G302" s="5">
        <f>C302*decadimento!$F$4</f>
        <v>17374.207974137931</v>
      </c>
      <c r="H302" s="5">
        <f>G302+decadimento!$F$2*LN(1+'dati calibrazione'!E302/1000)</f>
        <v>20000.135188124896</v>
      </c>
      <c r="I302" s="5">
        <f>G302+decadimento!$F$2*'dati calibrazione'!E302/1000</f>
        <v>20465.105636405369</v>
      </c>
      <c r="J302" s="5">
        <f t="shared" si="12"/>
        <v>3582.1056364053693</v>
      </c>
      <c r="K302" s="8">
        <f t="shared" si="14"/>
        <v>0.46200319848368182</v>
      </c>
    </row>
    <row r="303" spans="1:11" x14ac:dyDescent="0.25">
      <c r="A303">
        <v>19980</v>
      </c>
      <c r="B303">
        <f t="shared" si="13"/>
        <v>-18030</v>
      </c>
      <c r="C303">
        <v>16863</v>
      </c>
      <c r="D303">
        <v>74</v>
      </c>
      <c r="E303">
        <v>374</v>
      </c>
      <c r="F303">
        <v>12.7</v>
      </c>
      <c r="G303" s="5">
        <f>C303*decadimento!$F$4</f>
        <v>17353.626077586207</v>
      </c>
      <c r="H303" s="5">
        <f>G303+decadimento!$F$2*LN(1+'dati calibrazione'!E303/1000)</f>
        <v>19980.154961400163</v>
      </c>
      <c r="I303" s="5">
        <f>G303+decadimento!$F$2*'dati calibrazione'!E303/1000</f>
        <v>20445.350404112072</v>
      </c>
      <c r="J303" s="5">
        <f t="shared" si="12"/>
        <v>3582.3504041120723</v>
      </c>
      <c r="K303" s="8">
        <f t="shared" si="14"/>
        <v>0.43883057581687718</v>
      </c>
    </row>
    <row r="304" spans="1:11" x14ac:dyDescent="0.25">
      <c r="A304">
        <v>19960</v>
      </c>
      <c r="B304">
        <f t="shared" si="13"/>
        <v>-18010</v>
      </c>
      <c r="C304">
        <v>16843</v>
      </c>
      <c r="D304">
        <v>69</v>
      </c>
      <c r="E304">
        <v>374.1</v>
      </c>
      <c r="F304">
        <v>11.8</v>
      </c>
      <c r="G304" s="5">
        <f>C304*decadimento!$F$4</f>
        <v>17333.044181034482</v>
      </c>
      <c r="H304" s="5">
        <f>G304+decadimento!$F$2*LN(1+'dati calibrazione'!E304/1000)</f>
        <v>19960.174690887368</v>
      </c>
      <c r="I304" s="5">
        <f>G304+decadimento!$F$2*'dati calibrazione'!E304/1000</f>
        <v>20425.595171818779</v>
      </c>
      <c r="J304" s="5">
        <f t="shared" si="12"/>
        <v>3582.5951718187789</v>
      </c>
      <c r="K304" s="8">
        <f t="shared" si="14"/>
        <v>0.40966573650774801</v>
      </c>
    </row>
    <row r="305" spans="1:11" x14ac:dyDescent="0.25">
      <c r="A305">
        <v>19940</v>
      </c>
      <c r="B305">
        <f t="shared" si="13"/>
        <v>-17990</v>
      </c>
      <c r="C305">
        <v>16821</v>
      </c>
      <c r="D305">
        <v>64</v>
      </c>
      <c r="E305">
        <v>374.6</v>
      </c>
      <c r="F305">
        <v>11</v>
      </c>
      <c r="G305" s="5">
        <f>C305*decadimento!$F$4</f>
        <v>17310.404094827587</v>
      </c>
      <c r="H305" s="5">
        <f>G305+decadimento!$F$2*LN(1+'dati calibrazione'!E305/1000)</f>
        <v>19940.542078277256</v>
      </c>
      <c r="I305" s="5">
        <f>G305+decadimento!$F$2*'dati calibrazione'!E305/1000</f>
        <v>20407.088406904029</v>
      </c>
      <c r="J305" s="5">
        <f t="shared" si="12"/>
        <v>3586.0884069040294</v>
      </c>
      <c r="K305" s="8">
        <f t="shared" si="14"/>
        <v>0.38047678497116699</v>
      </c>
    </row>
    <row r="306" spans="1:11" x14ac:dyDescent="0.25">
      <c r="A306">
        <v>19920</v>
      </c>
      <c r="B306">
        <f t="shared" si="13"/>
        <v>-17970</v>
      </c>
      <c r="C306">
        <v>16795</v>
      </c>
      <c r="D306">
        <v>60</v>
      </c>
      <c r="E306">
        <v>375.7</v>
      </c>
      <c r="F306">
        <v>10.3</v>
      </c>
      <c r="G306" s="5">
        <f>C306*decadimento!$F$4</f>
        <v>17283.647629310344</v>
      </c>
      <c r="H306" s="5">
        <f>G306+decadimento!$F$2*LN(1+'dati calibrazione'!E306/1000)</f>
        <v>19920.398205806294</v>
      </c>
      <c r="I306" s="5">
        <f>G306+decadimento!$F$2*'dati calibrazione'!E306/1000</f>
        <v>20389.425248229509</v>
      </c>
      <c r="J306" s="5">
        <f t="shared" si="12"/>
        <v>3594.4252482295087</v>
      </c>
      <c r="K306" s="8">
        <f t="shared" si="14"/>
        <v>0.3572491813039595</v>
      </c>
    </row>
    <row r="307" spans="1:11" x14ac:dyDescent="0.25">
      <c r="A307">
        <v>19900</v>
      </c>
      <c r="B307">
        <f t="shared" si="13"/>
        <v>-17950</v>
      </c>
      <c r="C307">
        <v>16765</v>
      </c>
      <c r="D307">
        <v>59</v>
      </c>
      <c r="E307">
        <v>377.5</v>
      </c>
      <c r="F307">
        <v>10.1</v>
      </c>
      <c r="G307" s="5">
        <f>C307*decadimento!$F$4</f>
        <v>17252.774784482757</v>
      </c>
      <c r="H307" s="5">
        <f>G307+decadimento!$F$2*LN(1+'dati calibrazione'!E307/1000)</f>
        <v>19900.334571186318</v>
      </c>
      <c r="I307" s="5">
        <f>G307+decadimento!$F$2*'dati calibrazione'!E307/1000</f>
        <v>20373.432360053652</v>
      </c>
      <c r="J307" s="5">
        <f t="shared" si="12"/>
        <v>3608.4323600536518</v>
      </c>
      <c r="K307" s="8">
        <f t="shared" si="14"/>
        <v>0.35192365046227259</v>
      </c>
    </row>
    <row r="308" spans="1:11" x14ac:dyDescent="0.25">
      <c r="A308">
        <v>19880</v>
      </c>
      <c r="B308">
        <f t="shared" si="13"/>
        <v>-17930</v>
      </c>
      <c r="C308">
        <v>16729</v>
      </c>
      <c r="D308">
        <v>59</v>
      </c>
      <c r="E308">
        <v>380.3</v>
      </c>
      <c r="F308">
        <v>10.1</v>
      </c>
      <c r="G308" s="5">
        <f>C308*decadimento!$F$4</f>
        <v>17215.727370689656</v>
      </c>
      <c r="H308" s="5">
        <f>G308+decadimento!$F$2*LN(1+'dati calibrazione'!E308/1000)</f>
        <v>19880.073441525128</v>
      </c>
      <c r="I308" s="5">
        <f>G308+decadimento!$F$2*'dati calibrazione'!E308/1000</f>
        <v>20359.531545496575</v>
      </c>
      <c r="J308" s="5">
        <f t="shared" si="12"/>
        <v>3630.5315454965748</v>
      </c>
      <c r="K308" s="8">
        <f t="shared" si="14"/>
        <v>0.35268097316038016</v>
      </c>
    </row>
    <row r="309" spans="1:11" x14ac:dyDescent="0.25">
      <c r="A309">
        <v>19860</v>
      </c>
      <c r="B309">
        <f t="shared" si="13"/>
        <v>-17910</v>
      </c>
      <c r="C309">
        <v>16690</v>
      </c>
      <c r="D309">
        <v>60</v>
      </c>
      <c r="E309">
        <v>383.7</v>
      </c>
      <c r="F309">
        <v>10.3</v>
      </c>
      <c r="G309" s="5">
        <f>C309*decadimento!$F$4</f>
        <v>17175.592672413793</v>
      </c>
      <c r="H309" s="5">
        <f>G309+decadimento!$F$2*LN(1+'dati calibrazione'!E309/1000)</f>
        <v>19860.276369127052</v>
      </c>
      <c r="I309" s="5">
        <f>G309+decadimento!$F$2*'dati calibrazione'!E309/1000</f>
        <v>20347.50343200731</v>
      </c>
      <c r="J309" s="5">
        <f t="shared" si="12"/>
        <v>3657.50343200731</v>
      </c>
      <c r="K309" s="8">
        <f t="shared" si="14"/>
        <v>0.35949670461354105</v>
      </c>
    </row>
    <row r="310" spans="1:11" x14ac:dyDescent="0.25">
      <c r="A310">
        <v>19840</v>
      </c>
      <c r="B310">
        <f t="shared" si="13"/>
        <v>-17890</v>
      </c>
      <c r="C310">
        <v>16649</v>
      </c>
      <c r="D310">
        <v>60</v>
      </c>
      <c r="E310">
        <v>387.4</v>
      </c>
      <c r="F310">
        <v>10.4</v>
      </c>
      <c r="G310" s="5">
        <f>C310*decadimento!$F$4</f>
        <v>17133.399784482757</v>
      </c>
      <c r="H310" s="5">
        <f>G310+decadimento!$F$2*LN(1+'dati calibrazione'!E310/1000)</f>
        <v>19840.15889943306</v>
      </c>
      <c r="I310" s="5">
        <f>G310+decadimento!$F$2*'dati calibrazione'!E310/1000</f>
        <v>20335.897121638161</v>
      </c>
      <c r="J310" s="5">
        <f t="shared" si="12"/>
        <v>3686.8971216381615</v>
      </c>
      <c r="K310" s="8">
        <f t="shared" si="14"/>
        <v>0.36038200492522071</v>
      </c>
    </row>
    <row r="311" spans="1:11" x14ac:dyDescent="0.25">
      <c r="A311">
        <v>19820</v>
      </c>
      <c r="B311">
        <f t="shared" si="13"/>
        <v>-17870</v>
      </c>
      <c r="C311">
        <v>16609</v>
      </c>
      <c r="D311">
        <v>58</v>
      </c>
      <c r="E311">
        <v>391</v>
      </c>
      <c r="F311">
        <v>10</v>
      </c>
      <c r="G311" s="5">
        <f>C311*decadimento!$F$4</f>
        <v>17092.235991379308</v>
      </c>
      <c r="H311" s="5">
        <f>G311+decadimento!$F$2*LN(1+'dati calibrazione'!E311/1000)</f>
        <v>19820.41745729258</v>
      </c>
      <c r="I311" s="5">
        <f>G311+decadimento!$F$2*'dati calibrazione'!E311/1000</f>
        <v>20324.493241838169</v>
      </c>
      <c r="J311" s="5">
        <f t="shared" si="12"/>
        <v>3715.4932418381686</v>
      </c>
      <c r="K311" s="8">
        <f t="shared" si="14"/>
        <v>0.34920826058161236</v>
      </c>
    </row>
    <row r="312" spans="1:11" x14ac:dyDescent="0.25">
      <c r="A312">
        <v>19800</v>
      </c>
      <c r="B312">
        <f t="shared" si="13"/>
        <v>-17850</v>
      </c>
      <c r="C312">
        <v>16570</v>
      </c>
      <c r="D312">
        <v>55</v>
      </c>
      <c r="E312">
        <v>394.4</v>
      </c>
      <c r="F312">
        <v>9.5</v>
      </c>
      <c r="G312" s="5">
        <f>C312*decadimento!$F$4</f>
        <v>17052.101293103449</v>
      </c>
      <c r="H312" s="5">
        <f>G312+decadimento!$F$2*LN(1+'dati calibrazione'!E312/1000)</f>
        <v>19800.464132425281</v>
      </c>
      <c r="I312" s="5">
        <f>G312+decadimento!$F$2*'dati calibrazione'!E312/1000</f>
        <v>20312.465128348907</v>
      </c>
      <c r="J312" s="5">
        <f t="shared" si="12"/>
        <v>3742.4651283489075</v>
      </c>
      <c r="K312" s="8">
        <f t="shared" si="14"/>
        <v>0.33192516596258298</v>
      </c>
    </row>
    <row r="313" spans="1:11" x14ac:dyDescent="0.25">
      <c r="A313">
        <v>19780</v>
      </c>
      <c r="B313">
        <f t="shared" si="13"/>
        <v>-17830</v>
      </c>
      <c r="C313">
        <v>16538</v>
      </c>
      <c r="D313">
        <v>52</v>
      </c>
      <c r="E313">
        <v>396.5</v>
      </c>
      <c r="F313">
        <v>9</v>
      </c>
      <c r="G313" s="5">
        <f>C313*decadimento!$F$4</f>
        <v>17019.170258620688</v>
      </c>
      <c r="H313" s="5">
        <f>G313+decadimento!$F$2*LN(1+'dati calibrazione'!E313/1000)</f>
        <v>19779.973495451042</v>
      </c>
      <c r="I313" s="5">
        <f>G313+decadimento!$F$2*'dati calibrazione'!E313/1000</f>
        <v>20296.894043293163</v>
      </c>
      <c r="J313" s="5">
        <f t="shared" si="12"/>
        <v>3758.8940432931631</v>
      </c>
      <c r="K313" s="8">
        <f t="shared" si="14"/>
        <v>0.31442737936872656</v>
      </c>
    </row>
    <row r="314" spans="1:11" x14ac:dyDescent="0.25">
      <c r="A314">
        <v>19760</v>
      </c>
      <c r="B314">
        <f t="shared" si="13"/>
        <v>-17810</v>
      </c>
      <c r="C314">
        <v>16513</v>
      </c>
      <c r="D314">
        <v>50</v>
      </c>
      <c r="E314">
        <v>397.5</v>
      </c>
      <c r="F314">
        <v>8.6999999999999993</v>
      </c>
      <c r="G314" s="5">
        <f>C314*decadimento!$F$4</f>
        <v>16993.442887931033</v>
      </c>
      <c r="H314" s="5">
        <f>G314+decadimento!$F$2*LN(1+'dati calibrazione'!E314/1000)</f>
        <v>19760.163549913341</v>
      </c>
      <c r="I314" s="5">
        <f>G314+decadimento!$F$2*'dati calibrazione'!E314/1000</f>
        <v>20279.433315187802</v>
      </c>
      <c r="J314" s="5">
        <f t="shared" si="12"/>
        <v>3766.4333151878018</v>
      </c>
      <c r="K314" s="8">
        <f t="shared" si="14"/>
        <v>0.30279173984133712</v>
      </c>
    </row>
    <row r="315" spans="1:11" x14ac:dyDescent="0.25">
      <c r="A315">
        <v>19740</v>
      </c>
      <c r="B315">
        <f t="shared" si="13"/>
        <v>-17790</v>
      </c>
      <c r="C315">
        <v>16499</v>
      </c>
      <c r="D315">
        <v>49</v>
      </c>
      <c r="E315">
        <v>396.6</v>
      </c>
      <c r="F315">
        <v>8.5</v>
      </c>
      <c r="G315" s="5">
        <f>C315*decadimento!$F$4</f>
        <v>16979.035560344826</v>
      </c>
      <c r="H315" s="5">
        <f>G315+decadimento!$F$2*LN(1+'dati calibrazione'!E315/1000)</f>
        <v>19740.430730338176</v>
      </c>
      <c r="I315" s="5">
        <f>G315+decadimento!$F$2*'dati calibrazione'!E315/1000</f>
        <v>20257.586009275732</v>
      </c>
      <c r="J315" s="5">
        <f t="shared" si="12"/>
        <v>3758.5860092757321</v>
      </c>
      <c r="K315" s="8">
        <f t="shared" si="14"/>
        <v>0.29698769622401355</v>
      </c>
    </row>
    <row r="316" spans="1:11" x14ac:dyDescent="0.25">
      <c r="A316">
        <v>19720</v>
      </c>
      <c r="B316">
        <f t="shared" si="13"/>
        <v>-17770</v>
      </c>
      <c r="C316">
        <v>16499</v>
      </c>
      <c r="D316">
        <v>48</v>
      </c>
      <c r="E316">
        <v>393.2</v>
      </c>
      <c r="F316">
        <v>8.3000000000000007</v>
      </c>
      <c r="G316" s="5">
        <f>C316*decadimento!$F$4</f>
        <v>16979.035560344826</v>
      </c>
      <c r="H316" s="5">
        <f>G316+decadimento!$F$2*LN(1+'dati calibrazione'!E316/1000)</f>
        <v>19720.281186498403</v>
      </c>
      <c r="I316" s="5">
        <f>G316+decadimento!$F$2*'dati calibrazione'!E316/1000</f>
        <v>20229.479424489131</v>
      </c>
      <c r="J316" s="5">
        <f t="shared" si="12"/>
        <v>3730.4794244891309</v>
      </c>
      <c r="K316" s="8">
        <f t="shared" si="14"/>
        <v>0.29092672283168675</v>
      </c>
    </row>
    <row r="317" spans="1:11" x14ac:dyDescent="0.25">
      <c r="A317">
        <v>19700</v>
      </c>
      <c r="B317">
        <f t="shared" si="13"/>
        <v>-17750</v>
      </c>
      <c r="C317">
        <v>16515</v>
      </c>
      <c r="D317">
        <v>47</v>
      </c>
      <c r="E317">
        <v>387.1</v>
      </c>
      <c r="F317">
        <v>8.1</v>
      </c>
      <c r="G317" s="5">
        <f>C317*decadimento!$F$4</f>
        <v>16995.501077586207</v>
      </c>
      <c r="H317" s="5">
        <f>G317+decadimento!$F$2*LN(1+'dati calibrazione'!E317/1000)</f>
        <v>19700.472488240273</v>
      </c>
      <c r="I317" s="5">
        <f>G317+decadimento!$F$2*'dati calibrazione'!E317/1000</f>
        <v>20195.518421966321</v>
      </c>
      <c r="J317" s="5">
        <f t="shared" si="12"/>
        <v>3680.5184219663206</v>
      </c>
      <c r="K317" s="8">
        <f t="shared" si="14"/>
        <v>0.28458976687859522</v>
      </c>
    </row>
    <row r="318" spans="1:11" x14ac:dyDescent="0.25">
      <c r="A318">
        <v>19680</v>
      </c>
      <c r="B318">
        <f t="shared" si="13"/>
        <v>-17730</v>
      </c>
      <c r="C318">
        <v>16544</v>
      </c>
      <c r="D318">
        <v>45</v>
      </c>
      <c r="E318">
        <v>378.7</v>
      </c>
      <c r="F318">
        <v>7.7</v>
      </c>
      <c r="G318" s="5">
        <f>C318*decadimento!$F$4</f>
        <v>17025.344827586207</v>
      </c>
      <c r="H318" s="5">
        <f>G318+decadimento!$F$2*LN(1+'dati calibrazione'!E318/1000)</f>
        <v>19680.102910297283</v>
      </c>
      <c r="I318" s="5">
        <f>G318+decadimento!$F$2*'dati calibrazione'!E318/1000</f>
        <v>20155.922374258254</v>
      </c>
      <c r="J318" s="5">
        <f t="shared" si="12"/>
        <v>3611.9223742582544</v>
      </c>
      <c r="K318" s="8">
        <f t="shared" si="14"/>
        <v>0.27200193423597679</v>
      </c>
    </row>
    <row r="319" spans="1:11" x14ac:dyDescent="0.25">
      <c r="A319">
        <v>19660</v>
      </c>
      <c r="B319">
        <f t="shared" si="13"/>
        <v>-17710</v>
      </c>
      <c r="C319">
        <v>16573</v>
      </c>
      <c r="D319">
        <v>43</v>
      </c>
      <c r="E319">
        <v>370.4</v>
      </c>
      <c r="F319">
        <v>7.3</v>
      </c>
      <c r="G319" s="5">
        <f>C319*decadimento!$F$4</f>
        <v>17055.188577586207</v>
      </c>
      <c r="H319" s="5">
        <f>G319+decadimento!$F$2*LN(1+'dati calibrazione'!E319/1000)</f>
        <v>19660.029711529176</v>
      </c>
      <c r="I319" s="5">
        <f>G319+decadimento!$F$2*'dati calibrazione'!E319/1000</f>
        <v>20117.152990808616</v>
      </c>
      <c r="J319" s="5">
        <f t="shared" si="12"/>
        <v>3544.1529908086159</v>
      </c>
      <c r="K319" s="8">
        <f t="shared" si="14"/>
        <v>0.25945815483014539</v>
      </c>
    </row>
    <row r="320" spans="1:11" x14ac:dyDescent="0.25">
      <c r="A320">
        <v>19640</v>
      </c>
      <c r="B320">
        <f t="shared" si="13"/>
        <v>-17690</v>
      </c>
      <c r="C320">
        <v>16590</v>
      </c>
      <c r="D320">
        <v>41</v>
      </c>
      <c r="E320">
        <v>364.2</v>
      </c>
      <c r="F320">
        <v>7</v>
      </c>
      <c r="G320" s="5">
        <f>C320*decadimento!$F$4</f>
        <v>17072.68318965517</v>
      </c>
      <c r="H320" s="5">
        <f>G320+decadimento!$F$2*LN(1+'dati calibrazione'!E320/1000)</f>
        <v>19640.039300674653</v>
      </c>
      <c r="I320" s="5">
        <f>G320+decadimento!$F$2*'dati calibrazione'!E320/1000</f>
        <v>20083.394418854958</v>
      </c>
      <c r="J320" s="5">
        <f t="shared" si="12"/>
        <v>3493.3944188549576</v>
      </c>
      <c r="K320" s="8">
        <f t="shared" si="14"/>
        <v>0.24713682941531043</v>
      </c>
    </row>
    <row r="321" spans="1:11" x14ac:dyDescent="0.25">
      <c r="A321">
        <v>19620</v>
      </c>
      <c r="B321">
        <f t="shared" si="13"/>
        <v>-17670</v>
      </c>
      <c r="C321">
        <v>16586</v>
      </c>
      <c r="D321">
        <v>41</v>
      </c>
      <c r="E321">
        <v>361.6</v>
      </c>
      <c r="F321">
        <v>6.9</v>
      </c>
      <c r="G321" s="5">
        <f>C321*decadimento!$F$4</f>
        <v>17068.566810344826</v>
      </c>
      <c r="H321" s="5">
        <f>G321+decadimento!$F$2*LN(1+'dati calibrazione'!E321/1000)</f>
        <v>19620.152668787046</v>
      </c>
      <c r="I321" s="5">
        <f>G321+decadimento!$F$2*'dati calibrazione'!E321/1000</f>
        <v>20057.784768825451</v>
      </c>
      <c r="J321" s="5">
        <f t="shared" si="12"/>
        <v>3471.7847688254515</v>
      </c>
      <c r="K321" s="8">
        <f t="shared" si="14"/>
        <v>0.24719643072470759</v>
      </c>
    </row>
    <row r="322" spans="1:11" x14ac:dyDescent="0.25">
      <c r="A322">
        <v>19600</v>
      </c>
      <c r="B322">
        <f t="shared" si="13"/>
        <v>-17650</v>
      </c>
      <c r="C322">
        <v>16562</v>
      </c>
      <c r="D322">
        <v>43</v>
      </c>
      <c r="E322">
        <v>362.4</v>
      </c>
      <c r="F322">
        <v>7.3</v>
      </c>
      <c r="G322" s="5">
        <f>C322*decadimento!$F$4</f>
        <v>17043.868534482757</v>
      </c>
      <c r="H322" s="5">
        <f>G322+decadimento!$F$2*LN(1+'dati calibrazione'!E322/1000)</f>
        <v>19600.309983422459</v>
      </c>
      <c r="I322" s="5">
        <f>G322+decadimento!$F$2*'dati calibrazione'!E322/1000</f>
        <v>20039.699807030815</v>
      </c>
      <c r="J322" s="5">
        <f t="shared" ref="J322:J385" si="15">I322-C322</f>
        <v>3477.6998070308146</v>
      </c>
      <c r="K322" s="8">
        <f t="shared" si="14"/>
        <v>0.25963047941069917</v>
      </c>
    </row>
    <row r="323" spans="1:11" x14ac:dyDescent="0.25">
      <c r="A323">
        <v>19580</v>
      </c>
      <c r="B323">
        <f t="shared" ref="B323:B386" si="16">1950-A323</f>
        <v>-17630</v>
      </c>
      <c r="C323">
        <v>16528</v>
      </c>
      <c r="D323">
        <v>45</v>
      </c>
      <c r="E323">
        <v>364.9</v>
      </c>
      <c r="F323">
        <v>7.6</v>
      </c>
      <c r="G323" s="5">
        <f>C323*decadimento!$F$4</f>
        <v>17008.879310344826</v>
      </c>
      <c r="H323" s="5">
        <f>G323+decadimento!$F$2*LN(1+'dati calibrazione'!E323/1000)</f>
        <v>19580.476123380289</v>
      </c>
      <c r="I323" s="5">
        <f>G323+decadimento!$F$2*'dati calibrazione'!E323/1000</f>
        <v>20025.377189353618</v>
      </c>
      <c r="J323" s="5">
        <f t="shared" si="15"/>
        <v>3497.3771893536177</v>
      </c>
      <c r="K323" s="8">
        <f t="shared" ref="K323:K386" si="17">D323*100/C323</f>
        <v>0.27226524685382381</v>
      </c>
    </row>
    <row r="324" spans="1:11" x14ac:dyDescent="0.25">
      <c r="A324">
        <v>19560</v>
      </c>
      <c r="B324">
        <f t="shared" si="16"/>
        <v>-17610</v>
      </c>
      <c r="C324">
        <v>16493</v>
      </c>
      <c r="D324">
        <v>48</v>
      </c>
      <c r="E324">
        <v>367.5</v>
      </c>
      <c r="F324">
        <v>8.1999999999999993</v>
      </c>
      <c r="G324" s="5">
        <f>C324*decadimento!$F$4</f>
        <v>16972.860991379308</v>
      </c>
      <c r="H324" s="5">
        <f>G324+decadimento!$F$2*LN(1+'dati calibrazione'!E324/1000)</f>
        <v>19560.189964571484</v>
      </c>
      <c r="I324" s="5">
        <f>G324+decadimento!$F$2*'dati calibrazione'!E324/1000</f>
        <v>20010.852141107265</v>
      </c>
      <c r="J324" s="5">
        <f t="shared" si="15"/>
        <v>3517.8521411072652</v>
      </c>
      <c r="K324" s="8">
        <f t="shared" si="17"/>
        <v>0.29103255926756805</v>
      </c>
    </row>
    <row r="325" spans="1:11" x14ac:dyDescent="0.25">
      <c r="A325">
        <v>19540</v>
      </c>
      <c r="B325">
        <f t="shared" si="16"/>
        <v>-17590</v>
      </c>
      <c r="C325">
        <v>16461</v>
      </c>
      <c r="D325">
        <v>51</v>
      </c>
      <c r="E325">
        <v>369.7</v>
      </c>
      <c r="F325">
        <v>8.6999999999999993</v>
      </c>
      <c r="G325" s="5">
        <f>C325*decadimento!$F$4</f>
        <v>16939.929956896551</v>
      </c>
      <c r="H325" s="5">
        <f>G325+decadimento!$F$2*LN(1+'dati calibrazione'!E325/1000)</f>
        <v>19540.547412919088</v>
      </c>
      <c r="I325" s="5">
        <f>G325+decadimento!$F$2*'dati calibrazione'!E325/1000</f>
        <v>19996.107720309956</v>
      </c>
      <c r="J325" s="5">
        <f t="shared" si="15"/>
        <v>3535.1077203099558</v>
      </c>
      <c r="K325" s="8">
        <f t="shared" si="17"/>
        <v>0.30982321851649353</v>
      </c>
    </row>
    <row r="326" spans="1:11" x14ac:dyDescent="0.25">
      <c r="A326">
        <v>19520</v>
      </c>
      <c r="B326">
        <f t="shared" si="16"/>
        <v>-17570</v>
      </c>
      <c r="C326">
        <v>16427</v>
      </c>
      <c r="D326">
        <v>51</v>
      </c>
      <c r="E326">
        <v>372.1</v>
      </c>
      <c r="F326">
        <v>8.6999999999999993</v>
      </c>
      <c r="G326" s="5">
        <f>C326*decadimento!$F$4</f>
        <v>16904.94073275862</v>
      </c>
      <c r="H326" s="5">
        <f>G326+decadimento!$F$2*LN(1+'dati calibrazione'!E326/1000)</f>
        <v>19520.030394827936</v>
      </c>
      <c r="I326" s="5">
        <f>G326+decadimento!$F$2*'dati calibrazione'!E326/1000</f>
        <v>19980.958438374328</v>
      </c>
      <c r="J326" s="5">
        <f t="shared" si="15"/>
        <v>3553.9584383743277</v>
      </c>
      <c r="K326" s="8">
        <f t="shared" si="17"/>
        <v>0.31046447921105497</v>
      </c>
    </row>
    <row r="327" spans="1:11" x14ac:dyDescent="0.25">
      <c r="A327">
        <v>19500</v>
      </c>
      <c r="B327">
        <f t="shared" si="16"/>
        <v>-17550</v>
      </c>
      <c r="C327">
        <v>16388</v>
      </c>
      <c r="D327">
        <v>50</v>
      </c>
      <c r="E327">
        <v>375.5</v>
      </c>
      <c r="F327">
        <v>8.6</v>
      </c>
      <c r="G327" s="5">
        <f>C327*decadimento!$F$4</f>
        <v>16864.806034482757</v>
      </c>
      <c r="H327" s="5">
        <f>G327+decadimento!$F$2*LN(1+'dati calibrazione'!E327/1000)</f>
        <v>19500.354714700887</v>
      </c>
      <c r="I327" s="5">
        <f>G327+decadimento!$F$2*'dati calibrazione'!E327/1000</f>
        <v>19968.930324885063</v>
      </c>
      <c r="J327" s="5">
        <f t="shared" si="15"/>
        <v>3580.9303248850629</v>
      </c>
      <c r="K327" s="8">
        <f t="shared" si="17"/>
        <v>0.30510129362948502</v>
      </c>
    </row>
    <row r="328" spans="1:11" x14ac:dyDescent="0.25">
      <c r="A328">
        <v>19480</v>
      </c>
      <c r="B328">
        <f t="shared" si="16"/>
        <v>-17530</v>
      </c>
      <c r="C328">
        <v>16338</v>
      </c>
      <c r="D328">
        <v>48</v>
      </c>
      <c r="E328">
        <v>380.7</v>
      </c>
      <c r="F328">
        <v>8.3000000000000007</v>
      </c>
      <c r="G328" s="5">
        <f>C328*decadimento!$F$4</f>
        <v>16813.351293103449</v>
      </c>
      <c r="H328" s="5">
        <f>G328+decadimento!$F$2*LN(1+'dati calibrazione'!E328/1000)</f>
        <v>19480.092624392997</v>
      </c>
      <c r="I328" s="5">
        <f>G328+decadimento!$F$2*'dati calibrazione'!E328/1000</f>
        <v>19960.462124944082</v>
      </c>
      <c r="J328" s="5">
        <f t="shared" si="15"/>
        <v>3622.4621249440825</v>
      </c>
      <c r="K328" s="8">
        <f t="shared" si="17"/>
        <v>0.29379360998898274</v>
      </c>
    </row>
    <row r="329" spans="1:11" x14ac:dyDescent="0.25">
      <c r="A329">
        <v>19460</v>
      </c>
      <c r="B329">
        <f t="shared" si="16"/>
        <v>-17510</v>
      </c>
      <c r="C329">
        <v>16282</v>
      </c>
      <c r="D329">
        <v>45</v>
      </c>
      <c r="E329">
        <v>387</v>
      </c>
      <c r="F329">
        <v>7.8</v>
      </c>
      <c r="G329" s="5">
        <f>C329*decadimento!$F$4</f>
        <v>16755.72198275862</v>
      </c>
      <c r="H329" s="5">
        <f>G329+decadimento!$F$2*LN(1+'dati calibrazione'!E329/1000)</f>
        <v>19460.097406059103</v>
      </c>
      <c r="I329" s="5">
        <f>G329+decadimento!$F$2*'dati calibrazione'!E329/1000</f>
        <v>19954.912662880306</v>
      </c>
      <c r="J329" s="5">
        <f t="shared" si="15"/>
        <v>3672.912662880306</v>
      </c>
      <c r="K329" s="8">
        <f t="shared" si="17"/>
        <v>0.27637882324038815</v>
      </c>
    </row>
    <row r="330" spans="1:11" x14ac:dyDescent="0.25">
      <c r="A330">
        <v>19440</v>
      </c>
      <c r="B330">
        <f t="shared" si="16"/>
        <v>-17490</v>
      </c>
      <c r="C330">
        <v>16232</v>
      </c>
      <c r="D330">
        <v>44</v>
      </c>
      <c r="E330">
        <v>392.3</v>
      </c>
      <c r="F330">
        <v>7.6</v>
      </c>
      <c r="G330" s="5">
        <f>C330*decadimento!$F$4</f>
        <v>16704.267241379308</v>
      </c>
      <c r="H330" s="5">
        <f>G330+decadimento!$F$2*LN(1+'dati calibrazione'!E330/1000)</f>
        <v>19440.170933528389</v>
      </c>
      <c r="I330" s="5">
        <f>G330+decadimento!$F$2*'dati calibrazione'!E330/1000</f>
        <v>19947.27112719775</v>
      </c>
      <c r="J330" s="5">
        <f t="shared" si="15"/>
        <v>3715.2711271977496</v>
      </c>
      <c r="K330" s="8">
        <f t="shared" si="17"/>
        <v>0.27106949236076883</v>
      </c>
    </row>
    <row r="331" spans="1:11" x14ac:dyDescent="0.25">
      <c r="A331">
        <v>19420</v>
      </c>
      <c r="B331">
        <f t="shared" si="16"/>
        <v>-17470</v>
      </c>
      <c r="C331">
        <v>16200</v>
      </c>
      <c r="D331">
        <v>46</v>
      </c>
      <c r="E331">
        <v>394.5</v>
      </c>
      <c r="F331">
        <v>8</v>
      </c>
      <c r="G331" s="5">
        <f>C331*decadimento!$F$4</f>
        <v>16671.336206896551</v>
      </c>
      <c r="H331" s="5">
        <f>G331+decadimento!$F$2*LN(1+'dati calibrazione'!E331/1000)</f>
        <v>19420.291870815021</v>
      </c>
      <c r="I331" s="5">
        <f>G331+decadimento!$F$2*'dati calibrazione'!E331/1000</f>
        <v>19932.52670640044</v>
      </c>
      <c r="J331" s="5">
        <f t="shared" si="15"/>
        <v>3732.5267064004402</v>
      </c>
      <c r="K331" s="8">
        <f t="shared" si="17"/>
        <v>0.2839506172839506</v>
      </c>
    </row>
    <row r="332" spans="1:11" x14ac:dyDescent="0.25">
      <c r="A332">
        <v>19400</v>
      </c>
      <c r="B332">
        <f t="shared" si="16"/>
        <v>-17450</v>
      </c>
      <c r="C332">
        <v>16181</v>
      </c>
      <c r="D332">
        <v>50</v>
      </c>
      <c r="E332">
        <v>394.4</v>
      </c>
      <c r="F332">
        <v>8.6999999999999993</v>
      </c>
      <c r="G332" s="5">
        <f>C332*decadimento!$F$4</f>
        <v>16651.783405172413</v>
      </c>
      <c r="H332" s="5">
        <f>G332+decadimento!$F$2*LN(1+'dati calibrazione'!E332/1000)</f>
        <v>19400.146244494244</v>
      </c>
      <c r="I332" s="5">
        <f>G332+decadimento!$F$2*'dati calibrazione'!E332/1000</f>
        <v>19912.147240417871</v>
      </c>
      <c r="J332" s="5">
        <f t="shared" si="15"/>
        <v>3731.1472404178712</v>
      </c>
      <c r="K332" s="8">
        <f t="shared" si="17"/>
        <v>0.30900438786230766</v>
      </c>
    </row>
    <row r="333" spans="1:11" x14ac:dyDescent="0.25">
      <c r="A333">
        <v>19380</v>
      </c>
      <c r="B333">
        <f t="shared" si="16"/>
        <v>-17430</v>
      </c>
      <c r="C333">
        <v>16165</v>
      </c>
      <c r="D333">
        <v>54</v>
      </c>
      <c r="E333">
        <v>393.8</v>
      </c>
      <c r="F333">
        <v>9.4</v>
      </c>
      <c r="G333" s="5">
        <f>C333*decadimento!$F$4</f>
        <v>16635.317887931033</v>
      </c>
      <c r="H333" s="5">
        <f>G333+decadimento!$F$2*LN(1+'dati calibrazione'!E333/1000)</f>
        <v>19380.122886619381</v>
      </c>
      <c r="I333" s="5">
        <f>G333+decadimento!$F$2*'dati calibrazione'!E333/1000</f>
        <v>19890.721737625914</v>
      </c>
      <c r="J333" s="5">
        <f t="shared" si="15"/>
        <v>3725.7217376259141</v>
      </c>
      <c r="K333" s="8">
        <f t="shared" si="17"/>
        <v>0.33405505722239404</v>
      </c>
    </row>
    <row r="334" spans="1:11" x14ac:dyDescent="0.25">
      <c r="A334">
        <v>19360</v>
      </c>
      <c r="B334">
        <f t="shared" si="16"/>
        <v>-17410</v>
      </c>
      <c r="C334">
        <v>16148</v>
      </c>
      <c r="D334">
        <v>57</v>
      </c>
      <c r="E334">
        <v>393.4</v>
      </c>
      <c r="F334">
        <v>9.9</v>
      </c>
      <c r="G334" s="5">
        <f>C334*decadimento!$F$4</f>
        <v>16617.823275862069</v>
      </c>
      <c r="H334" s="5">
        <f>G334+decadimento!$F$2*LN(1+'dati calibrazione'!E334/1000)</f>
        <v>19360.255529819922</v>
      </c>
      <c r="I334" s="5">
        <f>G334+decadimento!$F$2*'dati calibrazione'!E334/1000</f>
        <v>19869.920468523233</v>
      </c>
      <c r="J334" s="5">
        <f t="shared" si="15"/>
        <v>3721.9204685232326</v>
      </c>
      <c r="K334" s="8">
        <f t="shared" si="17"/>
        <v>0.35298488976963094</v>
      </c>
    </row>
    <row r="335" spans="1:11" x14ac:dyDescent="0.25">
      <c r="A335">
        <v>19340</v>
      </c>
      <c r="B335">
        <f t="shared" si="16"/>
        <v>-17390</v>
      </c>
      <c r="C335">
        <v>16132</v>
      </c>
      <c r="D335">
        <v>59</v>
      </c>
      <c r="E335">
        <v>392.8</v>
      </c>
      <c r="F335">
        <v>10.199999999999999</v>
      </c>
      <c r="G335" s="5">
        <f>C335*decadimento!$F$4</f>
        <v>16601.357758620688</v>
      </c>
      <c r="H335" s="5">
        <f>G335+decadimento!$F$2*LN(1+'dati calibrazione'!E335/1000)</f>
        <v>19340.229618043151</v>
      </c>
      <c r="I335" s="5">
        <f>G335+decadimento!$F$2*'dati calibrazione'!E335/1000</f>
        <v>19848.494965731279</v>
      </c>
      <c r="J335" s="5">
        <f t="shared" si="15"/>
        <v>3716.4949657312791</v>
      </c>
      <c r="K335" s="8">
        <f t="shared" si="17"/>
        <v>0.36573270518224649</v>
      </c>
    </row>
    <row r="336" spans="1:11" x14ac:dyDescent="0.25">
      <c r="A336">
        <v>19320</v>
      </c>
      <c r="B336">
        <f t="shared" si="16"/>
        <v>-17370</v>
      </c>
      <c r="C336">
        <v>16116</v>
      </c>
      <c r="D336">
        <v>63</v>
      </c>
      <c r="E336">
        <v>392.2</v>
      </c>
      <c r="F336">
        <v>10.9</v>
      </c>
      <c r="G336" s="5">
        <f>C336*decadimento!$F$4</f>
        <v>16584.892241379308</v>
      </c>
      <c r="H336" s="5">
        <f>G336+decadimento!$F$2*LN(1+'dati calibrazione'!E336/1000)</f>
        <v>19320.202172164561</v>
      </c>
      <c r="I336" s="5">
        <f>G336+decadimento!$F$2*'dati calibrazione'!E336/1000</f>
        <v>19827.069462939322</v>
      </c>
      <c r="J336" s="5">
        <f t="shared" si="15"/>
        <v>3711.069462939322</v>
      </c>
      <c r="K336" s="8">
        <f t="shared" si="17"/>
        <v>0.39091586001489204</v>
      </c>
    </row>
    <row r="337" spans="1:11" x14ac:dyDescent="0.25">
      <c r="A337">
        <v>19300</v>
      </c>
      <c r="B337">
        <f t="shared" si="16"/>
        <v>-17350</v>
      </c>
      <c r="C337">
        <v>16102</v>
      </c>
      <c r="D337">
        <v>67</v>
      </c>
      <c r="E337">
        <v>391.3</v>
      </c>
      <c r="F337">
        <v>11.6</v>
      </c>
      <c r="G337" s="5">
        <f>C337*decadimento!$F$4</f>
        <v>16570.484913793101</v>
      </c>
      <c r="H337" s="5">
        <f>G337+decadimento!$F$2*LN(1+'dati calibrazione'!E337/1000)</f>
        <v>19300.449072287978</v>
      </c>
      <c r="I337" s="5">
        <f>G337+decadimento!$F$2*'dati calibrazione'!E337/1000</f>
        <v>19805.222157027249</v>
      </c>
      <c r="J337" s="5">
        <f t="shared" si="15"/>
        <v>3703.2221570272486</v>
      </c>
      <c r="K337" s="8">
        <f t="shared" si="17"/>
        <v>0.41609737920755185</v>
      </c>
    </row>
    <row r="338" spans="1:11" x14ac:dyDescent="0.25">
      <c r="A338">
        <v>19280</v>
      </c>
      <c r="B338">
        <f t="shared" si="16"/>
        <v>-17330</v>
      </c>
      <c r="C338">
        <v>16088</v>
      </c>
      <c r="D338">
        <v>70</v>
      </c>
      <c r="E338">
        <v>390.3</v>
      </c>
      <c r="F338">
        <v>12.1</v>
      </c>
      <c r="G338" s="5">
        <f>C338*decadimento!$F$4</f>
        <v>16556.077586206895</v>
      </c>
      <c r="H338" s="5">
        <f>G338+decadimento!$F$2*LN(1+'dati calibrazione'!E338/1000)</f>
        <v>19280.097940459298</v>
      </c>
      <c r="I338" s="5">
        <f>G338+decadimento!$F$2*'dati calibrazione'!E338/1000</f>
        <v>19782.548186856751</v>
      </c>
      <c r="J338" s="5">
        <f t="shared" si="15"/>
        <v>3694.5481868567513</v>
      </c>
      <c r="K338" s="8">
        <f t="shared" si="17"/>
        <v>0.43510691198408752</v>
      </c>
    </row>
    <row r="339" spans="1:11" x14ac:dyDescent="0.25">
      <c r="A339">
        <v>19260</v>
      </c>
      <c r="B339">
        <f t="shared" si="16"/>
        <v>-17310</v>
      </c>
      <c r="C339">
        <v>16073</v>
      </c>
      <c r="D339">
        <v>72</v>
      </c>
      <c r="E339">
        <v>389.6</v>
      </c>
      <c r="F339">
        <v>12.5</v>
      </c>
      <c r="G339" s="5">
        <f>C339*decadimento!$F$4</f>
        <v>16540.641163793101</v>
      </c>
      <c r="H339" s="5">
        <f>G339+decadimento!$F$2*LN(1+'dati calibrazione'!E339/1000)</f>
        <v>19260.498310785308</v>
      </c>
      <c r="I339" s="5">
        <f>G339+decadimento!$F$2*'dati calibrazione'!E339/1000</f>
        <v>19761.32511463395</v>
      </c>
      <c r="J339" s="5">
        <f t="shared" si="15"/>
        <v>3688.3251146339499</v>
      </c>
      <c r="K339" s="8">
        <f t="shared" si="17"/>
        <v>0.44795619983823803</v>
      </c>
    </row>
    <row r="340" spans="1:11" x14ac:dyDescent="0.25">
      <c r="A340">
        <v>19240</v>
      </c>
      <c r="B340">
        <f t="shared" si="16"/>
        <v>-17290</v>
      </c>
      <c r="C340">
        <v>16059</v>
      </c>
      <c r="D340">
        <v>74</v>
      </c>
      <c r="E340">
        <v>388.6</v>
      </c>
      <c r="F340">
        <v>12.8</v>
      </c>
      <c r="G340" s="5">
        <f>C340*decadimento!$F$4</f>
        <v>16526.233836206895</v>
      </c>
      <c r="H340" s="5">
        <f>G340+decadimento!$F$2*LN(1+'dati calibrazione'!E340/1000)</f>
        <v>19240.139904845273</v>
      </c>
      <c r="I340" s="5">
        <f>G340+decadimento!$F$2*'dati calibrazione'!E340/1000</f>
        <v>19738.651144463449</v>
      </c>
      <c r="J340" s="5">
        <f t="shared" si="15"/>
        <v>3679.6511444634489</v>
      </c>
      <c r="K340" s="8">
        <f t="shared" si="17"/>
        <v>0.46080079706083815</v>
      </c>
    </row>
    <row r="341" spans="1:11" x14ac:dyDescent="0.25">
      <c r="A341">
        <v>19220</v>
      </c>
      <c r="B341">
        <f t="shared" si="16"/>
        <v>-17270</v>
      </c>
      <c r="C341">
        <v>16045</v>
      </c>
      <c r="D341">
        <v>74</v>
      </c>
      <c r="E341">
        <v>387.7</v>
      </c>
      <c r="F341">
        <v>12.8</v>
      </c>
      <c r="G341" s="5">
        <f>C341*decadimento!$F$4</f>
        <v>16511.826508620688</v>
      </c>
      <c r="H341" s="5">
        <f>G341+decadimento!$F$2*LN(1+'dati calibrazione'!E341/1000)</f>
        <v>19220.372941350495</v>
      </c>
      <c r="I341" s="5">
        <f>G341+decadimento!$F$2*'dati calibrazione'!E341/1000</f>
        <v>19716.803838551379</v>
      </c>
      <c r="J341" s="5">
        <f t="shared" si="15"/>
        <v>3671.8038385513792</v>
      </c>
      <c r="K341" s="8">
        <f t="shared" si="17"/>
        <v>0.4612028669367404</v>
      </c>
    </row>
    <row r="342" spans="1:11" x14ac:dyDescent="0.25">
      <c r="A342">
        <v>19200</v>
      </c>
      <c r="B342">
        <f t="shared" si="16"/>
        <v>-17250</v>
      </c>
      <c r="C342">
        <v>16032</v>
      </c>
      <c r="D342">
        <v>74</v>
      </c>
      <c r="E342">
        <v>386.6</v>
      </c>
      <c r="F342">
        <v>12.8</v>
      </c>
      <c r="G342" s="5">
        <f>C342*decadimento!$F$4</f>
        <v>16498.448275862069</v>
      </c>
      <c r="H342" s="5">
        <f>G342+decadimento!$F$2*LN(1+'dati calibrazione'!E342/1000)</f>
        <v>19200.439319975474</v>
      </c>
      <c r="I342" s="5">
        <f>G342+decadimento!$F$2*'dati calibrazione'!E342/1000</f>
        <v>19694.332298950038</v>
      </c>
      <c r="J342" s="5">
        <f t="shared" si="15"/>
        <v>3662.3322989500375</v>
      </c>
      <c r="K342" s="8">
        <f t="shared" si="17"/>
        <v>0.46157684630738521</v>
      </c>
    </row>
    <row r="343" spans="1:11" x14ac:dyDescent="0.25">
      <c r="A343">
        <v>19180</v>
      </c>
      <c r="B343">
        <f t="shared" si="16"/>
        <v>-17230</v>
      </c>
      <c r="C343">
        <v>16018</v>
      </c>
      <c r="D343">
        <v>72</v>
      </c>
      <c r="E343">
        <v>385.6</v>
      </c>
      <c r="F343">
        <v>12.4</v>
      </c>
      <c r="G343" s="5">
        <f>C343*decadimento!$F$4</f>
        <v>16484.040948275862</v>
      </c>
      <c r="H343" s="5">
        <f>G343+decadimento!$F$2*LN(1+'dati calibrazione'!E343/1000)</f>
        <v>19180.06803384165</v>
      </c>
      <c r="I343" s="5">
        <f>G343+decadimento!$F$2*'dati calibrazione'!E343/1000</f>
        <v>19671.658328779537</v>
      </c>
      <c r="J343" s="5">
        <f t="shared" si="15"/>
        <v>3653.6583287795365</v>
      </c>
      <c r="K343" s="8">
        <f t="shared" si="17"/>
        <v>0.44949431889124736</v>
      </c>
    </row>
    <row r="344" spans="1:11" x14ac:dyDescent="0.25">
      <c r="A344">
        <v>19160</v>
      </c>
      <c r="B344">
        <f t="shared" si="16"/>
        <v>-17210</v>
      </c>
      <c r="C344">
        <v>16005</v>
      </c>
      <c r="D344">
        <v>70</v>
      </c>
      <c r="E344">
        <v>384.5</v>
      </c>
      <c r="F344">
        <v>12.1</v>
      </c>
      <c r="G344" s="5">
        <f>C344*decadimento!$F$4</f>
        <v>16470.662715517239</v>
      </c>
      <c r="H344" s="5">
        <f>G344+decadimento!$F$2*LN(1+'dati calibrazione'!E344/1000)</f>
        <v>19160.124473245993</v>
      </c>
      <c r="I344" s="5">
        <f>G344+decadimento!$F$2*'dati calibrazione'!E344/1000</f>
        <v>19649.186789178191</v>
      </c>
      <c r="J344" s="5">
        <f t="shared" si="15"/>
        <v>3644.1867891781912</v>
      </c>
      <c r="K344" s="8">
        <f t="shared" si="17"/>
        <v>0.4373633239612621</v>
      </c>
    </row>
    <row r="345" spans="1:11" x14ac:dyDescent="0.25">
      <c r="A345">
        <v>19140</v>
      </c>
      <c r="B345">
        <f t="shared" si="16"/>
        <v>-17190</v>
      </c>
      <c r="C345">
        <v>15991</v>
      </c>
      <c r="D345">
        <v>66</v>
      </c>
      <c r="E345">
        <v>383.6</v>
      </c>
      <c r="F345">
        <v>11.4</v>
      </c>
      <c r="G345" s="5">
        <f>C345*decadimento!$F$4</f>
        <v>16456.255387931033</v>
      </c>
      <c r="H345" s="5">
        <f>G345+decadimento!$F$2*LN(1+'dati calibrazione'!E345/1000)</f>
        <v>19140.341632789565</v>
      </c>
      <c r="I345" s="5">
        <f>G345+decadimento!$F$2*'dati calibrazione'!E345/1000</f>
        <v>19627.339483266118</v>
      </c>
      <c r="J345" s="5">
        <f t="shared" si="15"/>
        <v>3636.3394832661179</v>
      </c>
      <c r="K345" s="8">
        <f t="shared" si="17"/>
        <v>0.41273216184103556</v>
      </c>
    </row>
    <row r="346" spans="1:11" x14ac:dyDescent="0.25">
      <c r="A346">
        <v>19120</v>
      </c>
      <c r="B346">
        <f t="shared" si="16"/>
        <v>-17170</v>
      </c>
      <c r="C346">
        <v>15977</v>
      </c>
      <c r="D346">
        <v>62</v>
      </c>
      <c r="E346">
        <v>382.6</v>
      </c>
      <c r="F346">
        <v>10.7</v>
      </c>
      <c r="G346" s="5">
        <f>C346*decadimento!$F$4</f>
        <v>16441.848060344826</v>
      </c>
      <c r="H346" s="5">
        <f>G346+decadimento!$F$2*LN(1+'dati calibrazione'!E346/1000)</f>
        <v>19119.957410586623</v>
      </c>
      <c r="I346" s="5">
        <f>G346+decadimento!$F$2*'dati calibrazione'!E346/1000</f>
        <v>19604.665513095621</v>
      </c>
      <c r="J346" s="5">
        <f t="shared" si="15"/>
        <v>3627.6655130956206</v>
      </c>
      <c r="K346" s="8">
        <f t="shared" si="17"/>
        <v>0.38805783313513176</v>
      </c>
    </row>
    <row r="347" spans="1:11" x14ac:dyDescent="0.25">
      <c r="A347">
        <v>19100</v>
      </c>
      <c r="B347">
        <f t="shared" si="16"/>
        <v>-17150</v>
      </c>
      <c r="C347">
        <v>15961</v>
      </c>
      <c r="D347">
        <v>59</v>
      </c>
      <c r="E347">
        <v>382.1</v>
      </c>
      <c r="F347">
        <v>10.199999999999999</v>
      </c>
      <c r="G347" s="5">
        <f>C347*decadimento!$F$4</f>
        <v>16425.382543103449</v>
      </c>
      <c r="H347" s="5">
        <f>G347+decadimento!$F$2*LN(1+'dati calibrazione'!E347/1000)</f>
        <v>19100.501824739458</v>
      </c>
      <c r="I347" s="5">
        <f>G347+decadimento!$F$2*'dati calibrazione'!E347/1000</f>
        <v>19584.066674562095</v>
      </c>
      <c r="J347" s="5">
        <f t="shared" si="15"/>
        <v>3623.0666745620947</v>
      </c>
      <c r="K347" s="8">
        <f t="shared" si="17"/>
        <v>0.3696510243719065</v>
      </c>
    </row>
    <row r="348" spans="1:11" x14ac:dyDescent="0.25">
      <c r="A348">
        <v>19080</v>
      </c>
      <c r="B348">
        <f t="shared" si="16"/>
        <v>-17130</v>
      </c>
      <c r="C348">
        <v>15942</v>
      </c>
      <c r="D348">
        <v>58</v>
      </c>
      <c r="E348">
        <v>382</v>
      </c>
      <c r="F348">
        <v>10</v>
      </c>
      <c r="G348" s="5">
        <f>C348*decadimento!$F$4</f>
        <v>16405.829741379308</v>
      </c>
      <c r="H348" s="5">
        <f>G348+decadimento!$F$2*LN(1+'dati calibrazione'!E348/1000)</f>
        <v>19080.35087949027</v>
      </c>
      <c r="I348" s="5">
        <f>G348+decadimento!$F$2*'dati calibrazione'!E348/1000</f>
        <v>19563.687208579526</v>
      </c>
      <c r="J348" s="5">
        <f t="shared" si="15"/>
        <v>3621.6872085795258</v>
      </c>
      <c r="K348" s="8">
        <f t="shared" si="17"/>
        <v>0.36381884330698783</v>
      </c>
    </row>
    <row r="349" spans="1:11" x14ac:dyDescent="0.25">
      <c r="A349">
        <v>19060</v>
      </c>
      <c r="B349">
        <f t="shared" si="16"/>
        <v>-17110</v>
      </c>
      <c r="C349">
        <v>15920</v>
      </c>
      <c r="D349">
        <v>59</v>
      </c>
      <c r="E349">
        <v>382.4</v>
      </c>
      <c r="F349">
        <v>10.199999999999999</v>
      </c>
      <c r="G349" s="5">
        <f>C349*decadimento!$F$4</f>
        <v>16383.189655172413</v>
      </c>
      <c r="H349" s="5">
        <f>G349+decadimento!$F$2*LN(1+'dati calibrazione'!E349/1000)</f>
        <v>19060.103107750743</v>
      </c>
      <c r="I349" s="5">
        <f>G349+decadimento!$F$2*'dati calibrazione'!E349/1000</f>
        <v>19544.353779406345</v>
      </c>
      <c r="J349" s="5">
        <f t="shared" si="15"/>
        <v>3624.353779406345</v>
      </c>
      <c r="K349" s="8">
        <f t="shared" si="17"/>
        <v>0.37060301507537691</v>
      </c>
    </row>
    <row r="350" spans="1:11" x14ac:dyDescent="0.25">
      <c r="A350">
        <v>19040</v>
      </c>
      <c r="B350">
        <f t="shared" si="16"/>
        <v>-17090</v>
      </c>
      <c r="C350">
        <v>15895</v>
      </c>
      <c r="D350">
        <v>60</v>
      </c>
      <c r="E350">
        <v>383.4</v>
      </c>
      <c r="F350">
        <v>10.3</v>
      </c>
      <c r="G350" s="5">
        <f>C350*decadimento!$F$4</f>
        <v>16357.462284482757</v>
      </c>
      <c r="H350" s="5">
        <f>G350+decadimento!$F$2*LN(1+'dati calibrazione'!E350/1000)</f>
        <v>19040.353496078016</v>
      </c>
      <c r="I350" s="5">
        <f>G350+decadimento!$F$2*'dati calibrazione'!E350/1000</f>
        <v>19526.893051300984</v>
      </c>
      <c r="J350" s="5">
        <f t="shared" si="15"/>
        <v>3631.8930513009836</v>
      </c>
      <c r="K350" s="8">
        <f t="shared" si="17"/>
        <v>0.37747719408619063</v>
      </c>
    </row>
    <row r="351" spans="1:11" x14ac:dyDescent="0.25">
      <c r="A351">
        <v>19020</v>
      </c>
      <c r="B351">
        <f t="shared" si="16"/>
        <v>-17070</v>
      </c>
      <c r="C351">
        <v>15866</v>
      </c>
      <c r="D351">
        <v>62</v>
      </c>
      <c r="E351">
        <v>385</v>
      </c>
      <c r="F351">
        <v>10.7</v>
      </c>
      <c r="G351" s="5">
        <f>C351*decadimento!$F$4</f>
        <v>16327.618534482757</v>
      </c>
      <c r="H351" s="5">
        <f>G351+decadimento!$F$2*LN(1+'dati calibrazione'!E351/1000)</f>
        <v>19020.065178535435</v>
      </c>
      <c r="I351" s="5">
        <f>G351+decadimento!$F$2*'dati calibrazione'!E351/1000</f>
        <v>19510.275929435855</v>
      </c>
      <c r="J351" s="5">
        <f t="shared" si="15"/>
        <v>3644.2759294358548</v>
      </c>
      <c r="K351" s="8">
        <f t="shared" si="17"/>
        <v>0.39077272154292197</v>
      </c>
    </row>
    <row r="352" spans="1:11" x14ac:dyDescent="0.25">
      <c r="A352">
        <v>19000</v>
      </c>
      <c r="B352">
        <f t="shared" si="16"/>
        <v>-17050</v>
      </c>
      <c r="C352">
        <v>15835</v>
      </c>
      <c r="D352">
        <v>63</v>
      </c>
      <c r="E352">
        <v>387</v>
      </c>
      <c r="F352">
        <v>10.9</v>
      </c>
      <c r="G352" s="5">
        <f>C352*decadimento!$F$4</f>
        <v>16295.716594827585</v>
      </c>
      <c r="H352" s="5">
        <f>G352+decadimento!$F$2*LN(1+'dati calibrazione'!E352/1000)</f>
        <v>19000.092018128071</v>
      </c>
      <c r="I352" s="5">
        <f>G352+decadimento!$F$2*'dati calibrazione'!E352/1000</f>
        <v>19494.90727494927</v>
      </c>
      <c r="J352" s="5">
        <f t="shared" si="15"/>
        <v>3659.9072749492698</v>
      </c>
      <c r="K352" s="8">
        <f t="shared" si="17"/>
        <v>0.39785285759393746</v>
      </c>
    </row>
    <row r="353" spans="1:11" x14ac:dyDescent="0.25">
      <c r="A353">
        <v>18980</v>
      </c>
      <c r="B353">
        <f t="shared" si="16"/>
        <v>-17030</v>
      </c>
      <c r="C353">
        <v>15800</v>
      </c>
      <c r="D353">
        <v>65</v>
      </c>
      <c r="E353">
        <v>389.7</v>
      </c>
      <c r="F353">
        <v>11.2</v>
      </c>
      <c r="G353" s="5">
        <f>C353*decadimento!$F$4</f>
        <v>16259.698275862069</v>
      </c>
      <c r="H353" s="5">
        <f>G353+decadimento!$F$2*LN(1+'dati calibrazione'!E353/1000)</f>
        <v>18980.150295130592</v>
      </c>
      <c r="I353" s="5">
        <f>G353+decadimento!$F$2*'dati calibrazione'!E353/1000</f>
        <v>19481.208890961349</v>
      </c>
      <c r="J353" s="5">
        <f t="shared" si="15"/>
        <v>3681.2088909613485</v>
      </c>
      <c r="K353" s="8">
        <f t="shared" si="17"/>
        <v>0.41139240506329117</v>
      </c>
    </row>
    <row r="354" spans="1:11" x14ac:dyDescent="0.25">
      <c r="A354">
        <v>18960</v>
      </c>
      <c r="B354">
        <f t="shared" si="16"/>
        <v>-17010</v>
      </c>
      <c r="C354">
        <v>15762</v>
      </c>
      <c r="D354">
        <v>65</v>
      </c>
      <c r="E354">
        <v>392.9</v>
      </c>
      <c r="F354">
        <v>11.3</v>
      </c>
      <c r="G354" s="5">
        <f>C354*decadimento!$F$4</f>
        <v>16220.592672413792</v>
      </c>
      <c r="H354" s="5">
        <f>G354+decadimento!$F$2*LN(1+'dati calibrazione'!E354/1000)</f>
        <v>18960.058037424642</v>
      </c>
      <c r="I354" s="5">
        <f>G354+decadimento!$F$2*'dati calibrazione'!E354/1000</f>
        <v>19468.556543782812</v>
      </c>
      <c r="J354" s="5">
        <f t="shared" si="15"/>
        <v>3706.5565437828118</v>
      </c>
      <c r="K354" s="8">
        <f t="shared" si="17"/>
        <v>0.41238421520111662</v>
      </c>
    </row>
    <row r="355" spans="1:11" x14ac:dyDescent="0.25">
      <c r="A355">
        <v>18940</v>
      </c>
      <c r="B355">
        <f t="shared" si="16"/>
        <v>-16990</v>
      </c>
      <c r="C355">
        <v>15724</v>
      </c>
      <c r="D355">
        <v>65</v>
      </c>
      <c r="E355">
        <v>396.2</v>
      </c>
      <c r="F355">
        <v>11.3</v>
      </c>
      <c r="G355" s="5">
        <f>C355*decadimento!$F$4</f>
        <v>16181.487068965516</v>
      </c>
      <c r="H355" s="5">
        <f>G355+decadimento!$F$2*LN(1+'dati calibrazione'!E355/1000)</f>
        <v>18940.514251952041</v>
      </c>
      <c r="I355" s="5">
        <f>G355+decadimento!$F$2*'dati calibrazione'!E355/1000</f>
        <v>19456.730860862703</v>
      </c>
      <c r="J355" s="5">
        <f t="shared" si="15"/>
        <v>3732.7308608627027</v>
      </c>
      <c r="K355" s="8">
        <f t="shared" si="17"/>
        <v>0.41338081912999236</v>
      </c>
    </row>
    <row r="356" spans="1:11" x14ac:dyDescent="0.25">
      <c r="A356">
        <v>18920</v>
      </c>
      <c r="B356">
        <f t="shared" si="16"/>
        <v>-16970</v>
      </c>
      <c r="C356">
        <v>15685</v>
      </c>
      <c r="D356">
        <v>65</v>
      </c>
      <c r="E356">
        <v>399.6</v>
      </c>
      <c r="F356">
        <v>11.3</v>
      </c>
      <c r="G356" s="5">
        <f>C356*decadimento!$F$4</f>
        <v>16141.352370689654</v>
      </c>
      <c r="H356" s="5">
        <f>G356+decadimento!$F$2*LN(1+'dati calibrazione'!E356/1000)</f>
        <v>18920.485855015646</v>
      </c>
      <c r="I356" s="5">
        <f>G356+decadimento!$F$2*'dati calibrazione'!E356/1000</f>
        <v>19444.702747373442</v>
      </c>
      <c r="J356" s="5">
        <f t="shared" si="15"/>
        <v>3759.7027473734415</v>
      </c>
      <c r="K356" s="8">
        <f t="shared" si="17"/>
        <v>0.41440867070449472</v>
      </c>
    </row>
    <row r="357" spans="1:11" x14ac:dyDescent="0.25">
      <c r="A357">
        <v>18900</v>
      </c>
      <c r="B357">
        <f t="shared" si="16"/>
        <v>-16950</v>
      </c>
      <c r="C357">
        <v>15648</v>
      </c>
      <c r="D357">
        <v>65</v>
      </c>
      <c r="E357">
        <v>402.6</v>
      </c>
      <c r="F357">
        <v>11.3</v>
      </c>
      <c r="G357" s="5">
        <f>C357*decadimento!$F$4</f>
        <v>16103.275862068966</v>
      </c>
      <c r="H357" s="5">
        <f>G357+decadimento!$F$2*LN(1+'dati calibrazione'!E357/1000)</f>
        <v>18900.109679867059</v>
      </c>
      <c r="I357" s="5">
        <f>G357+decadimento!$F$2*'dati calibrazione'!E357/1000</f>
        <v>19431.426166505633</v>
      </c>
      <c r="J357" s="5">
        <f t="shared" si="15"/>
        <v>3783.4261665056329</v>
      </c>
      <c r="K357" s="8">
        <f t="shared" si="17"/>
        <v>0.41538854805725972</v>
      </c>
    </row>
    <row r="358" spans="1:11" x14ac:dyDescent="0.25">
      <c r="A358">
        <v>18880</v>
      </c>
      <c r="B358">
        <f t="shared" si="16"/>
        <v>-16930</v>
      </c>
      <c r="C358">
        <v>15611</v>
      </c>
      <c r="D358">
        <v>65</v>
      </c>
      <c r="E358">
        <v>405.7</v>
      </c>
      <c r="F358">
        <v>11.4</v>
      </c>
      <c r="G358" s="5">
        <f>C358*decadimento!$F$4</f>
        <v>16065.199353448275</v>
      </c>
      <c r="H358" s="5">
        <f>G358+decadimento!$F$2*LN(1+'dati calibrazione'!E358/1000)</f>
        <v>18880.283787220622</v>
      </c>
      <c r="I358" s="5">
        <f>G358+decadimento!$F$2*'dati calibrazione'!E358/1000</f>
        <v>19418.976249896252</v>
      </c>
      <c r="J358" s="5">
        <f t="shared" si="15"/>
        <v>3807.9762498962518</v>
      </c>
      <c r="K358" s="8">
        <f t="shared" si="17"/>
        <v>0.41637307027096276</v>
      </c>
    </row>
    <row r="359" spans="1:11" x14ac:dyDescent="0.25">
      <c r="A359">
        <v>18860</v>
      </c>
      <c r="B359">
        <f t="shared" si="16"/>
        <v>-16910</v>
      </c>
      <c r="C359">
        <v>15576</v>
      </c>
      <c r="D359">
        <v>66</v>
      </c>
      <c r="E359">
        <v>408.4</v>
      </c>
      <c r="F359">
        <v>11.6</v>
      </c>
      <c r="G359" s="5">
        <f>C359*decadimento!$F$4</f>
        <v>16029.181034482757</v>
      </c>
      <c r="H359" s="5">
        <f>G359+decadimento!$F$2*LN(1+'dati calibrazione'!E359/1000)</f>
        <v>18860.128402640152</v>
      </c>
      <c r="I359" s="5">
        <f>G359+decadimento!$F$2*'dati calibrazione'!E359/1000</f>
        <v>19405.277865908331</v>
      </c>
      <c r="J359" s="5">
        <f t="shared" si="15"/>
        <v>3829.2778659083306</v>
      </c>
      <c r="K359" s="8">
        <f t="shared" si="17"/>
        <v>0.42372881355932202</v>
      </c>
    </row>
    <row r="360" spans="1:11" x14ac:dyDescent="0.25">
      <c r="A360">
        <v>18840</v>
      </c>
      <c r="B360">
        <f t="shared" si="16"/>
        <v>-16890</v>
      </c>
      <c r="C360">
        <v>15542</v>
      </c>
      <c r="D360">
        <v>67</v>
      </c>
      <c r="E360">
        <v>411</v>
      </c>
      <c r="F360">
        <v>11.8</v>
      </c>
      <c r="G360" s="5">
        <f>C360*decadimento!$F$4</f>
        <v>15994.191810344826</v>
      </c>
      <c r="H360" s="5">
        <f>G360+decadimento!$F$2*LN(1+'dati calibrazione'!E360/1000)</f>
        <v>18840.385881213391</v>
      </c>
      <c r="I360" s="5">
        <f>G360+decadimento!$F$2*'dati calibrazione'!E360/1000</f>
        <v>19391.781912489561</v>
      </c>
      <c r="J360" s="5">
        <f t="shared" si="15"/>
        <v>3849.7819124895614</v>
      </c>
      <c r="K360" s="8">
        <f t="shared" si="17"/>
        <v>0.43108994981340881</v>
      </c>
    </row>
    <row r="361" spans="1:11" x14ac:dyDescent="0.25">
      <c r="A361">
        <v>18820</v>
      </c>
      <c r="B361">
        <f t="shared" si="16"/>
        <v>-16870</v>
      </c>
      <c r="C361">
        <v>15508</v>
      </c>
      <c r="D361">
        <v>68</v>
      </c>
      <c r="E361">
        <v>413.5</v>
      </c>
      <c r="F361">
        <v>12</v>
      </c>
      <c r="G361" s="5">
        <f>C361*decadimento!$F$4</f>
        <v>15959.202586206897</v>
      </c>
      <c r="H361" s="5">
        <f>G361+decadimento!$F$2*LN(1+'dati calibrazione'!E361/1000)</f>
        <v>18820.030476765773</v>
      </c>
      <c r="I361" s="5">
        <f>G361+decadimento!$F$2*'dati calibrazione'!E361/1000</f>
        <v>19377.459294812368</v>
      </c>
      <c r="J361" s="5">
        <f t="shared" si="15"/>
        <v>3869.4592948123682</v>
      </c>
      <c r="K361" s="8">
        <f t="shared" si="17"/>
        <v>0.43848336342532884</v>
      </c>
    </row>
    <row r="362" spans="1:11" x14ac:dyDescent="0.25">
      <c r="A362">
        <v>18800</v>
      </c>
      <c r="B362">
        <f t="shared" si="16"/>
        <v>-16850</v>
      </c>
      <c r="C362">
        <v>15475</v>
      </c>
      <c r="D362">
        <v>70</v>
      </c>
      <c r="E362">
        <v>415.9</v>
      </c>
      <c r="F362">
        <v>12.3</v>
      </c>
      <c r="G362" s="5">
        <f>C362*decadimento!$F$4</f>
        <v>15925.242456896551</v>
      </c>
      <c r="H362" s="5">
        <f>G362+decadimento!$F$2*LN(1+'dati calibrazione'!E362/1000)</f>
        <v>18800.094484700508</v>
      </c>
      <c r="I362" s="5">
        <f>G362+decadimento!$F$2*'dati calibrazione'!E362/1000</f>
        <v>19363.339107704327</v>
      </c>
      <c r="J362" s="5">
        <f t="shared" si="15"/>
        <v>3888.339107704327</v>
      </c>
      <c r="K362" s="8">
        <f t="shared" si="17"/>
        <v>0.45234248788368336</v>
      </c>
    </row>
    <row r="363" spans="1:11" x14ac:dyDescent="0.25">
      <c r="A363">
        <v>18780</v>
      </c>
      <c r="B363">
        <f t="shared" si="16"/>
        <v>-16830</v>
      </c>
      <c r="C363">
        <v>15442</v>
      </c>
      <c r="D363">
        <v>72</v>
      </c>
      <c r="E363">
        <v>418.3</v>
      </c>
      <c r="F363">
        <v>12.7</v>
      </c>
      <c r="G363" s="5">
        <f>C363*decadimento!$F$4</f>
        <v>15891.282327586207</v>
      </c>
      <c r="H363" s="5">
        <f>G363+decadimento!$F$2*LN(1+'dati calibrazione'!E363/1000)</f>
        <v>18780.134741350586</v>
      </c>
      <c r="I363" s="5">
        <f>G363+decadimento!$F$2*'dati calibrazione'!E363/1000</f>
        <v>19349.218920596286</v>
      </c>
      <c r="J363" s="5">
        <f t="shared" si="15"/>
        <v>3907.2189205962859</v>
      </c>
      <c r="K363" s="8">
        <f t="shared" si="17"/>
        <v>0.46626084704053877</v>
      </c>
    </row>
    <row r="364" spans="1:11" x14ac:dyDescent="0.25">
      <c r="A364">
        <v>18760</v>
      </c>
      <c r="B364">
        <f t="shared" si="16"/>
        <v>-16810</v>
      </c>
      <c r="C364">
        <v>15410</v>
      </c>
      <c r="D364">
        <v>75</v>
      </c>
      <c r="E364">
        <v>420.5</v>
      </c>
      <c r="F364">
        <v>13.3</v>
      </c>
      <c r="G364" s="5">
        <f>C364*decadimento!$F$4</f>
        <v>15858.351293103447</v>
      </c>
      <c r="H364" s="5">
        <f>G364+decadimento!$F$2*LN(1+'dati calibrazione'!E364/1000)</f>
        <v>18760.016597755759</v>
      </c>
      <c r="I364" s="5">
        <f>G364+decadimento!$F$2*'dati calibrazione'!E364/1000</f>
        <v>19334.474499798973</v>
      </c>
      <c r="J364" s="5">
        <f t="shared" si="15"/>
        <v>3924.4744997989728</v>
      </c>
      <c r="K364" s="8">
        <f t="shared" si="17"/>
        <v>0.48669695003244645</v>
      </c>
    </row>
    <row r="365" spans="1:11" x14ac:dyDescent="0.25">
      <c r="A365">
        <v>18740</v>
      </c>
      <c r="B365">
        <f t="shared" si="16"/>
        <v>-16790</v>
      </c>
      <c r="C365">
        <v>15378</v>
      </c>
      <c r="D365">
        <v>77</v>
      </c>
      <c r="E365">
        <v>422.8</v>
      </c>
      <c r="F365">
        <v>13.6</v>
      </c>
      <c r="G365" s="5">
        <f>C365*decadimento!$F$4</f>
        <v>15825.420258620688</v>
      </c>
      <c r="H365" s="5">
        <f>G365+decadimento!$F$2*LN(1+'dati calibrazione'!E365/1000)</f>
        <v>18740.459658226748</v>
      </c>
      <c r="I365" s="5">
        <f>G365+decadimento!$F$2*'dati calibrazione'!E365/1000</f>
        <v>19320.556743260091</v>
      </c>
      <c r="J365" s="5">
        <f t="shared" si="15"/>
        <v>3942.556743260091</v>
      </c>
      <c r="K365" s="8">
        <f t="shared" si="17"/>
        <v>0.50071530758226035</v>
      </c>
    </row>
    <row r="366" spans="1:11" x14ac:dyDescent="0.25">
      <c r="A366">
        <v>18720</v>
      </c>
      <c r="B366">
        <f t="shared" si="16"/>
        <v>-16770</v>
      </c>
      <c r="C366">
        <v>15346</v>
      </c>
      <c r="D366">
        <v>78</v>
      </c>
      <c r="E366">
        <v>425</v>
      </c>
      <c r="F366">
        <v>13.8</v>
      </c>
      <c r="G366" s="5">
        <f>C366*decadimento!$F$4</f>
        <v>15792.489224137931</v>
      </c>
      <c r="H366" s="5">
        <f>G366+decadimento!$F$2*LN(1+'dati calibrazione'!E366/1000)</f>
        <v>18720.301021597315</v>
      </c>
      <c r="I366" s="5">
        <f>G366+decadimento!$F$2*'dati calibrazione'!E366/1000</f>
        <v>19305.812322462778</v>
      </c>
      <c r="J366" s="5">
        <f t="shared" si="15"/>
        <v>3959.812322462778</v>
      </c>
      <c r="K366" s="8">
        <f t="shared" si="17"/>
        <v>0.50827577218819231</v>
      </c>
    </row>
    <row r="367" spans="1:11" x14ac:dyDescent="0.25">
      <c r="A367">
        <v>18700</v>
      </c>
      <c r="B367">
        <f t="shared" si="16"/>
        <v>-16750</v>
      </c>
      <c r="C367">
        <v>15314</v>
      </c>
      <c r="D367">
        <v>80</v>
      </c>
      <c r="E367">
        <v>427.2</v>
      </c>
      <c r="F367">
        <v>14.2</v>
      </c>
      <c r="G367" s="5">
        <f>C367*decadimento!$F$4</f>
        <v>15759.558189655172</v>
      </c>
      <c r="H367" s="5">
        <f>G367+decadimento!$F$2*LN(1+'dati calibrazione'!E367/1000)</f>
        <v>18700.122681380173</v>
      </c>
      <c r="I367" s="5">
        <f>G367+decadimento!$F$2*'dati calibrazione'!E367/1000</f>
        <v>19291.067901665465</v>
      </c>
      <c r="J367" s="5">
        <f t="shared" si="15"/>
        <v>3977.0679016654649</v>
      </c>
      <c r="K367" s="8">
        <f t="shared" si="17"/>
        <v>0.52239780592921514</v>
      </c>
    </row>
    <row r="368" spans="1:11" x14ac:dyDescent="0.25">
      <c r="A368">
        <v>18680</v>
      </c>
      <c r="B368">
        <f t="shared" si="16"/>
        <v>-16730</v>
      </c>
      <c r="C368">
        <v>15282</v>
      </c>
      <c r="D368">
        <v>80</v>
      </c>
      <c r="E368">
        <v>429.5</v>
      </c>
      <c r="F368">
        <v>14.2</v>
      </c>
      <c r="G368" s="5">
        <f>C368*decadimento!$F$4</f>
        <v>15726.627155172413</v>
      </c>
      <c r="H368" s="5">
        <f>G368+decadimento!$F$2*LN(1+'dati calibrazione'!E368/1000)</f>
        <v>18680.503007594845</v>
      </c>
      <c r="I368" s="5">
        <f>G368+decadimento!$F$2*'dati calibrazione'!E368/1000</f>
        <v>19277.150145126583</v>
      </c>
      <c r="J368" s="5">
        <f t="shared" si="15"/>
        <v>3995.1501451265831</v>
      </c>
      <c r="K368" s="8">
        <f t="shared" si="17"/>
        <v>0.52349168956942804</v>
      </c>
    </row>
    <row r="369" spans="1:11" x14ac:dyDescent="0.25">
      <c r="A369">
        <v>18660</v>
      </c>
      <c r="B369">
        <f t="shared" si="16"/>
        <v>-16710</v>
      </c>
      <c r="C369">
        <v>15251</v>
      </c>
      <c r="D369">
        <v>81</v>
      </c>
      <c r="E369">
        <v>431.5</v>
      </c>
      <c r="F369">
        <v>14.4</v>
      </c>
      <c r="G369" s="5">
        <f>C369*decadimento!$F$4</f>
        <v>15694.725215517241</v>
      </c>
      <c r="H369" s="5">
        <f>G369+decadimento!$F$2*LN(1+'dati calibrazione'!E369/1000)</f>
        <v>18660.158766549775</v>
      </c>
      <c r="I369" s="5">
        <f>G369+decadimento!$F$2*'dati calibrazione'!E369/1000</f>
        <v>19261.781490639998</v>
      </c>
      <c r="J369" s="5">
        <f t="shared" si="15"/>
        <v>4010.7814906399981</v>
      </c>
      <c r="K369" s="8">
        <f t="shared" si="17"/>
        <v>0.53111271392039872</v>
      </c>
    </row>
    <row r="370" spans="1:11" x14ac:dyDescent="0.25">
      <c r="A370">
        <v>18640</v>
      </c>
      <c r="B370">
        <f t="shared" si="16"/>
        <v>-16690</v>
      </c>
      <c r="C370">
        <v>15219</v>
      </c>
      <c r="D370">
        <v>80</v>
      </c>
      <c r="E370">
        <v>433.8</v>
      </c>
      <c r="F370">
        <v>14.3</v>
      </c>
      <c r="G370" s="5">
        <f>C370*decadimento!$F$4</f>
        <v>15661.794181034482</v>
      </c>
      <c r="H370" s="5">
        <f>G370+decadimento!$F$2*LN(1+'dati calibrazione'!E370/1000)</f>
        <v>18640.499139617743</v>
      </c>
      <c r="I370" s="5">
        <f>G370+decadimento!$F$2*'dati calibrazione'!E370/1000</f>
        <v>19247.863734101116</v>
      </c>
      <c r="J370" s="5">
        <f t="shared" si="15"/>
        <v>4028.8637341011163</v>
      </c>
      <c r="K370" s="8">
        <f t="shared" si="17"/>
        <v>0.52565871607858594</v>
      </c>
    </row>
    <row r="371" spans="1:11" x14ac:dyDescent="0.25">
      <c r="A371">
        <v>18620</v>
      </c>
      <c r="B371">
        <f t="shared" si="16"/>
        <v>-16670</v>
      </c>
      <c r="C371">
        <v>15187</v>
      </c>
      <c r="D371">
        <v>79</v>
      </c>
      <c r="E371">
        <v>436</v>
      </c>
      <c r="F371">
        <v>14.1</v>
      </c>
      <c r="G371" s="5">
        <f>C371*decadimento!$F$4</f>
        <v>15628.863146551723</v>
      </c>
      <c r="H371" s="5">
        <f>G371+decadimento!$F$2*LN(1+'dati calibrazione'!E371/1000)</f>
        <v>18620.242589244048</v>
      </c>
      <c r="I371" s="5">
        <f>G371+decadimento!$F$2*'dati calibrazione'!E371/1000</f>
        <v>19233.119313303803</v>
      </c>
      <c r="J371" s="5">
        <f t="shared" si="15"/>
        <v>4046.1193133038032</v>
      </c>
      <c r="K371" s="8">
        <f t="shared" si="17"/>
        <v>0.52018173437808657</v>
      </c>
    </row>
    <row r="372" spans="1:11" x14ac:dyDescent="0.25">
      <c r="A372">
        <v>18600</v>
      </c>
      <c r="B372">
        <f t="shared" si="16"/>
        <v>-16650</v>
      </c>
      <c r="C372">
        <v>15155</v>
      </c>
      <c r="D372">
        <v>76</v>
      </c>
      <c r="E372">
        <v>438.2</v>
      </c>
      <c r="F372">
        <v>13.6</v>
      </c>
      <c r="G372" s="5">
        <f>C372*decadimento!$F$4</f>
        <v>15595.932112068966</v>
      </c>
      <c r="H372" s="5">
        <f>G372+decadimento!$F$2*LN(1+'dati calibrazione'!E372/1000)</f>
        <v>18599.966635992376</v>
      </c>
      <c r="I372" s="5">
        <f>G372+decadimento!$F$2*'dati calibrazione'!E372/1000</f>
        <v>19218.37489250649</v>
      </c>
      <c r="J372" s="5">
        <f t="shared" si="15"/>
        <v>4063.3748925064901</v>
      </c>
      <c r="K372" s="8">
        <f t="shared" si="17"/>
        <v>0.50148465852853841</v>
      </c>
    </row>
    <row r="373" spans="1:11" x14ac:dyDescent="0.25">
      <c r="A373">
        <v>18580</v>
      </c>
      <c r="B373">
        <f t="shared" si="16"/>
        <v>-16630</v>
      </c>
      <c r="C373">
        <v>15123</v>
      </c>
      <c r="D373">
        <v>73</v>
      </c>
      <c r="E373">
        <v>440.5</v>
      </c>
      <c r="F373">
        <v>13.1</v>
      </c>
      <c r="G373" s="5">
        <f>C373*decadimento!$F$4</f>
        <v>15563.001077586207</v>
      </c>
      <c r="H373" s="5">
        <f>G373+decadimento!$F$2*LN(1+'dati calibrazione'!E373/1000)</f>
        <v>18580.245232238507</v>
      </c>
      <c r="I373" s="5">
        <f>G373+decadimento!$F$2*'dati calibrazione'!E373/1000</f>
        <v>19204.457135967608</v>
      </c>
      <c r="J373" s="5">
        <f t="shared" si="15"/>
        <v>4081.4571359676083</v>
      </c>
      <c r="K373" s="8">
        <f t="shared" si="17"/>
        <v>0.48270845731666995</v>
      </c>
    </row>
    <row r="374" spans="1:11" x14ac:dyDescent="0.25">
      <c r="A374">
        <v>18560</v>
      </c>
      <c r="B374">
        <f t="shared" si="16"/>
        <v>-16610</v>
      </c>
      <c r="C374">
        <v>15092</v>
      </c>
      <c r="D374">
        <v>69</v>
      </c>
      <c r="E374">
        <v>442.6</v>
      </c>
      <c r="F374">
        <v>12.4</v>
      </c>
      <c r="G374" s="5">
        <f>C374*decadimento!$F$4</f>
        <v>15531.099137931034</v>
      </c>
      <c r="H374" s="5">
        <f>G374+decadimento!$F$2*LN(1+'dati calibrazione'!E374/1000)</f>
        <v>18560.385852672873</v>
      </c>
      <c r="I374" s="5">
        <f>G374+decadimento!$F$2*'dati calibrazione'!E374/1000</f>
        <v>19189.915145739455</v>
      </c>
      <c r="J374" s="5">
        <f t="shared" si="15"/>
        <v>4097.9151457394546</v>
      </c>
      <c r="K374" s="8">
        <f t="shared" si="17"/>
        <v>0.45719586535913065</v>
      </c>
    </row>
    <row r="375" spans="1:11" x14ac:dyDescent="0.25">
      <c r="A375">
        <v>18540</v>
      </c>
      <c r="B375">
        <f t="shared" si="16"/>
        <v>-16590</v>
      </c>
      <c r="C375">
        <v>15061</v>
      </c>
      <c r="D375">
        <v>65</v>
      </c>
      <c r="E375">
        <v>444.7</v>
      </c>
      <c r="F375">
        <v>11.7</v>
      </c>
      <c r="G375" s="5">
        <f>C375*decadimento!$F$4</f>
        <v>15499.197198275861</v>
      </c>
      <c r="H375" s="5">
        <f>G375+decadimento!$F$2*LN(1+'dati calibrazione'!E375/1000)</f>
        <v>18540.508955436671</v>
      </c>
      <c r="I375" s="5">
        <f>G375+decadimento!$F$2*'dati calibrazione'!E375/1000</f>
        <v>19175.373155511297</v>
      </c>
      <c r="J375" s="5">
        <f t="shared" si="15"/>
        <v>4114.3731555112972</v>
      </c>
      <c r="K375" s="8">
        <f t="shared" si="17"/>
        <v>0.43157824845627779</v>
      </c>
    </row>
    <row r="376" spans="1:11" x14ac:dyDescent="0.25">
      <c r="A376">
        <v>18520</v>
      </c>
      <c r="B376">
        <f t="shared" si="16"/>
        <v>-16570</v>
      </c>
      <c r="C376">
        <v>15032</v>
      </c>
      <c r="D376">
        <v>60</v>
      </c>
      <c r="E376">
        <v>446.4</v>
      </c>
      <c r="F376">
        <v>10.8</v>
      </c>
      <c r="G376" s="5">
        <f>C376*decadimento!$F$4</f>
        <v>15469.353448275861</v>
      </c>
      <c r="H376" s="5">
        <f>G376+decadimento!$F$2*LN(1+'dati calibrazione'!E376/1000)</f>
        <v>18520.38696809654</v>
      </c>
      <c r="I376" s="5">
        <f>G376+decadimento!$F$2*'dati calibrazione'!E376/1000</f>
        <v>19159.582697904596</v>
      </c>
      <c r="J376" s="5">
        <f t="shared" si="15"/>
        <v>4127.582697904596</v>
      </c>
      <c r="K376" s="8">
        <f t="shared" si="17"/>
        <v>0.39914848323576368</v>
      </c>
    </row>
    <row r="377" spans="1:11" x14ac:dyDescent="0.25">
      <c r="A377">
        <v>18500</v>
      </c>
      <c r="B377">
        <f t="shared" si="16"/>
        <v>-16550</v>
      </c>
      <c r="C377">
        <v>15005</v>
      </c>
      <c r="D377">
        <v>56</v>
      </c>
      <c r="E377">
        <v>447.7</v>
      </c>
      <c r="F377">
        <v>10.1</v>
      </c>
      <c r="G377" s="5">
        <f>C377*decadimento!$F$4</f>
        <v>15441.567887931034</v>
      </c>
      <c r="H377" s="5">
        <f>G377+decadimento!$F$2*LN(1+'dati calibrazione'!E377/1000)</f>
        <v>18500.027990165847</v>
      </c>
      <c r="I377" s="5">
        <f>G377+decadimento!$F$2*'dati calibrazione'!E377/1000</f>
        <v>19142.543772919351</v>
      </c>
      <c r="J377" s="5">
        <f t="shared" si="15"/>
        <v>4137.5437729193509</v>
      </c>
      <c r="K377" s="8">
        <f t="shared" si="17"/>
        <v>0.37320893035654784</v>
      </c>
    </row>
    <row r="378" spans="1:11" x14ac:dyDescent="0.25">
      <c r="A378">
        <v>18480</v>
      </c>
      <c r="B378">
        <f t="shared" si="16"/>
        <v>-16530</v>
      </c>
      <c r="C378">
        <v>14983</v>
      </c>
      <c r="D378">
        <v>54</v>
      </c>
      <c r="E378">
        <v>448.2</v>
      </c>
      <c r="F378">
        <v>9.6999999999999993</v>
      </c>
      <c r="G378" s="5">
        <f>C378*decadimento!$F$4</f>
        <v>15418.927801724138</v>
      </c>
      <c r="H378" s="5">
        <f>G378+decadimento!$F$2*LN(1+'dati calibrazione'!E378/1000)</f>
        <v>18480.242506212631</v>
      </c>
      <c r="I378" s="5">
        <f>G378+decadimento!$F$2*'dati calibrazione'!E378/1000</f>
        <v>19124.037008004601</v>
      </c>
      <c r="J378" s="5">
        <f t="shared" si="15"/>
        <v>4141.0370080046014</v>
      </c>
      <c r="K378" s="8">
        <f t="shared" si="17"/>
        <v>0.36040846292464795</v>
      </c>
    </row>
    <row r="379" spans="1:11" x14ac:dyDescent="0.25">
      <c r="A379">
        <v>18460</v>
      </c>
      <c r="B379">
        <f t="shared" si="16"/>
        <v>-16510</v>
      </c>
      <c r="C379">
        <v>14964</v>
      </c>
      <c r="D379">
        <v>53</v>
      </c>
      <c r="E379">
        <v>448.1</v>
      </c>
      <c r="F379">
        <v>9.6</v>
      </c>
      <c r="G379" s="5">
        <f>C379*decadimento!$F$4</f>
        <v>15399.375</v>
      </c>
      <c r="H379" s="5">
        <f>G379+decadimento!$F$2*LN(1+'dati calibrazione'!E379/1000)</f>
        <v>18460.118862891453</v>
      </c>
      <c r="I379" s="5">
        <f>G379+decadimento!$F$2*'dati calibrazione'!E379/1000</f>
        <v>19103.657542022036</v>
      </c>
      <c r="J379" s="5">
        <f t="shared" si="15"/>
        <v>4139.6575420220361</v>
      </c>
      <c r="K379" s="8">
        <f t="shared" si="17"/>
        <v>0.3541833734295643</v>
      </c>
    </row>
    <row r="380" spans="1:11" x14ac:dyDescent="0.25">
      <c r="A380">
        <v>18440</v>
      </c>
      <c r="B380">
        <f t="shared" si="16"/>
        <v>-16490</v>
      </c>
      <c r="C380">
        <v>14949</v>
      </c>
      <c r="D380">
        <v>52</v>
      </c>
      <c r="E380">
        <v>447.3</v>
      </c>
      <c r="F380">
        <v>9.4</v>
      </c>
      <c r="G380" s="5">
        <f>C380*decadimento!$F$4</f>
        <v>15383.938577586207</v>
      </c>
      <c r="H380" s="5">
        <f>G380+decadimento!$F$2*LN(1+'dati calibrazione'!E380/1000)</f>
        <v>18440.114288073346</v>
      </c>
      <c r="I380" s="5">
        <f>G380+decadimento!$F$2*'dati calibrazione'!E380/1000</f>
        <v>19081.607805540807</v>
      </c>
      <c r="J380" s="5">
        <f t="shared" si="15"/>
        <v>4132.607805540807</v>
      </c>
      <c r="K380" s="8">
        <f t="shared" si="17"/>
        <v>0.34784935447187104</v>
      </c>
    </row>
    <row r="381" spans="1:11" x14ac:dyDescent="0.25">
      <c r="A381">
        <v>18420</v>
      </c>
      <c r="B381">
        <f t="shared" si="16"/>
        <v>-16470</v>
      </c>
      <c r="C381">
        <v>14940</v>
      </c>
      <c r="D381">
        <v>51</v>
      </c>
      <c r="E381">
        <v>445.4</v>
      </c>
      <c r="F381">
        <v>9.1999999999999993</v>
      </c>
      <c r="G381" s="5">
        <f>C381*decadimento!$F$4</f>
        <v>15374.676724137931</v>
      </c>
      <c r="H381" s="5">
        <f>G381+decadimento!$F$2*LN(1+'dati calibrazione'!E381/1000)</f>
        <v>18419.992944758247</v>
      </c>
      <c r="I381" s="5">
        <f>G381+decadimento!$F$2*'dati calibrazione'!E381/1000</f>
        <v>19056.63933118237</v>
      </c>
      <c r="J381" s="5">
        <f t="shared" si="15"/>
        <v>4116.6393311823704</v>
      </c>
      <c r="K381" s="8">
        <f t="shared" si="17"/>
        <v>0.34136546184738958</v>
      </c>
    </row>
    <row r="382" spans="1:11" x14ac:dyDescent="0.25">
      <c r="A382">
        <v>18400</v>
      </c>
      <c r="B382">
        <f t="shared" si="16"/>
        <v>-16450</v>
      </c>
      <c r="C382">
        <v>14939</v>
      </c>
      <c r="D382">
        <v>51</v>
      </c>
      <c r="E382">
        <v>442.1</v>
      </c>
      <c r="F382">
        <v>9.1999999999999993</v>
      </c>
      <c r="G382" s="5">
        <f>C382*decadimento!$F$4</f>
        <v>15373.647629310344</v>
      </c>
      <c r="H382" s="5">
        <f>G382+decadimento!$F$2*LN(1+'dati calibrazione'!E382/1000)</f>
        <v>18400.068658654367</v>
      </c>
      <c r="I382" s="5">
        <f>G382+decadimento!$F$2*'dati calibrazione'!E382/1000</f>
        <v>19028.330315826617</v>
      </c>
      <c r="J382" s="5">
        <f t="shared" si="15"/>
        <v>4089.3303158266172</v>
      </c>
      <c r="K382" s="8">
        <f t="shared" si="17"/>
        <v>0.34138831247071422</v>
      </c>
    </row>
    <row r="383" spans="1:11" x14ac:dyDescent="0.25">
      <c r="A383">
        <v>18380</v>
      </c>
      <c r="B383">
        <f t="shared" si="16"/>
        <v>-16430</v>
      </c>
      <c r="C383">
        <v>14947</v>
      </c>
      <c r="D383">
        <v>53</v>
      </c>
      <c r="E383">
        <v>437.2</v>
      </c>
      <c r="F383">
        <v>9.5</v>
      </c>
      <c r="G383" s="5">
        <f>C383*decadimento!$F$4</f>
        <v>15381.880387931034</v>
      </c>
      <c r="H383" s="5">
        <f>G383+decadimento!$F$2*LN(1+'dati calibrazione'!E383/1000)</f>
        <v>18380.165003725091</v>
      </c>
      <c r="I383" s="5">
        <f>G383+decadimento!$F$2*'dati calibrazione'!E383/1000</f>
        <v>18996.056525784268</v>
      </c>
      <c r="J383" s="5">
        <f t="shared" si="15"/>
        <v>4049.0565257842682</v>
      </c>
      <c r="K383" s="8">
        <f t="shared" si="17"/>
        <v>0.35458620458954976</v>
      </c>
    </row>
    <row r="384" spans="1:11" x14ac:dyDescent="0.25">
      <c r="A384">
        <v>18360</v>
      </c>
      <c r="B384">
        <f t="shared" si="16"/>
        <v>-16410</v>
      </c>
      <c r="C384">
        <v>14959</v>
      </c>
      <c r="D384">
        <v>56</v>
      </c>
      <c r="E384">
        <v>431.6</v>
      </c>
      <c r="F384">
        <v>10</v>
      </c>
      <c r="G384" s="5">
        <f>C384*decadimento!$F$4</f>
        <v>15394.229525862069</v>
      </c>
      <c r="H384" s="5">
        <f>G384+decadimento!$F$2*LN(1+'dati calibrazione'!E384/1000)</f>
        <v>18360.240537869606</v>
      </c>
      <c r="I384" s="5">
        <f>G384+decadimento!$F$2*'dati calibrazione'!E384/1000</f>
        <v>18962.112465243255</v>
      </c>
      <c r="J384" s="5">
        <f t="shared" si="15"/>
        <v>4003.1124652432554</v>
      </c>
      <c r="K384" s="8">
        <f t="shared" si="17"/>
        <v>0.37435657463734207</v>
      </c>
    </row>
    <row r="385" spans="1:11" x14ac:dyDescent="0.25">
      <c r="A385">
        <v>18340</v>
      </c>
      <c r="B385">
        <f t="shared" si="16"/>
        <v>-16390</v>
      </c>
      <c r="C385">
        <v>14971</v>
      </c>
      <c r="D385">
        <v>57</v>
      </c>
      <c r="E385">
        <v>426</v>
      </c>
      <c r="F385">
        <v>10.1</v>
      </c>
      <c r="G385" s="5">
        <f>C385*decadimento!$F$4</f>
        <v>15406.578663793103</v>
      </c>
      <c r="H385" s="5">
        <f>G385+decadimento!$F$2*LN(1+'dati calibrazione'!E385/1000)</f>
        <v>18340.189579402824</v>
      </c>
      <c r="I385" s="5">
        <f>G385+decadimento!$F$2*'dati calibrazione'!E385/1000</f>
        <v>18928.168404702246</v>
      </c>
      <c r="J385" s="5">
        <f t="shared" si="15"/>
        <v>3957.1684047022463</v>
      </c>
      <c r="K385" s="8">
        <f t="shared" si="17"/>
        <v>0.38073608977356221</v>
      </c>
    </row>
    <row r="386" spans="1:11" x14ac:dyDescent="0.25">
      <c r="A386">
        <v>18320</v>
      </c>
      <c r="B386">
        <f t="shared" si="16"/>
        <v>-16370</v>
      </c>
      <c r="C386">
        <v>14981</v>
      </c>
      <c r="D386">
        <v>58</v>
      </c>
      <c r="E386">
        <v>420.8</v>
      </c>
      <c r="F386">
        <v>10.3</v>
      </c>
      <c r="G386" s="5">
        <f>C386*decadimento!$F$4</f>
        <v>15416.869612068966</v>
      </c>
      <c r="H386" s="5">
        <f>G386+decadimento!$F$2*LN(1+'dati calibrazione'!E386/1000)</f>
        <v>18320.280591436727</v>
      </c>
      <c r="I386" s="5">
        <f>G386+decadimento!$F$2*'dati calibrazione'!E386/1000</f>
        <v>18895.472811539781</v>
      </c>
      <c r="J386" s="5">
        <f t="shared" ref="J386:J449" si="18">I386-C386</f>
        <v>3914.4728115397811</v>
      </c>
      <c r="K386" s="8">
        <f t="shared" si="17"/>
        <v>0.38715706561644753</v>
      </c>
    </row>
    <row r="387" spans="1:11" x14ac:dyDescent="0.25">
      <c r="A387">
        <v>18300</v>
      </c>
      <c r="B387">
        <f t="shared" ref="B387:B450" si="19">1950-A387</f>
        <v>-16350</v>
      </c>
      <c r="C387">
        <v>14987</v>
      </c>
      <c r="D387">
        <v>57</v>
      </c>
      <c r="E387">
        <v>416.3</v>
      </c>
      <c r="F387">
        <v>10</v>
      </c>
      <c r="G387" s="5">
        <f>C387*decadimento!$F$4</f>
        <v>15423.044181034482</v>
      </c>
      <c r="H387" s="5">
        <f>G387+decadimento!$F$2*LN(1+'dati calibrazione'!E387/1000)</f>
        <v>18300.231253719245</v>
      </c>
      <c r="I387" s="5">
        <f>G387+decadimento!$F$2*'dati calibrazione'!E387/1000</f>
        <v>18864.447488875976</v>
      </c>
      <c r="J387" s="5">
        <f t="shared" si="18"/>
        <v>3877.447488875976</v>
      </c>
      <c r="K387" s="8">
        <f t="shared" ref="K387:K450" si="20">D387*100/C387</f>
        <v>0.38032961900313605</v>
      </c>
    </row>
    <row r="388" spans="1:11" x14ac:dyDescent="0.25">
      <c r="A388">
        <v>18280</v>
      </c>
      <c r="B388">
        <f t="shared" si="19"/>
        <v>-16330</v>
      </c>
      <c r="C388">
        <v>14990</v>
      </c>
      <c r="D388">
        <v>56</v>
      </c>
      <c r="E388">
        <v>412.4</v>
      </c>
      <c r="F388">
        <v>9.8000000000000007</v>
      </c>
      <c r="G388" s="5">
        <f>C388*decadimento!$F$4</f>
        <v>15426.131465517241</v>
      </c>
      <c r="H388" s="5">
        <f>G388+decadimento!$F$2*LN(1+'dati calibrazione'!E388/1000)</f>
        <v>18280.523666701407</v>
      </c>
      <c r="I388" s="5">
        <f>G388+decadimento!$F$2*'dati calibrazione'!E388/1000</f>
        <v>18835.294867279987</v>
      </c>
      <c r="J388" s="5">
        <f t="shared" si="18"/>
        <v>3845.2948672799866</v>
      </c>
      <c r="K388" s="8">
        <f t="shared" si="20"/>
        <v>0.37358238825883922</v>
      </c>
    </row>
    <row r="389" spans="1:11" x14ac:dyDescent="0.25">
      <c r="A389">
        <v>18260</v>
      </c>
      <c r="B389">
        <f t="shared" si="19"/>
        <v>-16310</v>
      </c>
      <c r="C389">
        <v>14990</v>
      </c>
      <c r="D389">
        <v>55</v>
      </c>
      <c r="E389">
        <v>408.9</v>
      </c>
      <c r="F389">
        <v>9.6</v>
      </c>
      <c r="G389" s="5">
        <f>C389*decadimento!$F$4</f>
        <v>15426.131465517241</v>
      </c>
      <c r="H389" s="5">
        <f>G389+decadimento!$F$2*LN(1+'dati calibrazione'!E389/1000)</f>
        <v>18260.013076627496</v>
      </c>
      <c r="I389" s="5">
        <f>G389+decadimento!$F$2*'dati calibrazione'!E389/1000</f>
        <v>18806.361618234958</v>
      </c>
      <c r="J389" s="5">
        <f t="shared" si="18"/>
        <v>3816.3616182349579</v>
      </c>
      <c r="K389" s="8">
        <f t="shared" si="20"/>
        <v>0.36691127418278852</v>
      </c>
    </row>
    <row r="390" spans="1:11" x14ac:dyDescent="0.25">
      <c r="A390">
        <v>18240</v>
      </c>
      <c r="B390">
        <f t="shared" si="19"/>
        <v>-16290</v>
      </c>
      <c r="C390">
        <v>14989</v>
      </c>
      <c r="D390">
        <v>55</v>
      </c>
      <c r="E390">
        <v>405.7</v>
      </c>
      <c r="F390">
        <v>9.6</v>
      </c>
      <c r="G390" s="5">
        <f>C390*decadimento!$F$4</f>
        <v>15425.102370689654</v>
      </c>
      <c r="H390" s="5">
        <f>G390+decadimento!$F$2*LN(1+'dati calibrazione'!E390/1000)</f>
        <v>18240.186804461999</v>
      </c>
      <c r="I390" s="5">
        <f>G390+decadimento!$F$2*'dati calibrazione'!E390/1000</f>
        <v>18778.879267137632</v>
      </c>
      <c r="J390" s="5">
        <f t="shared" si="18"/>
        <v>3789.8792671376323</v>
      </c>
      <c r="K390" s="8">
        <f t="shared" si="20"/>
        <v>0.36693575288544933</v>
      </c>
    </row>
    <row r="391" spans="1:11" x14ac:dyDescent="0.25">
      <c r="A391">
        <v>18220</v>
      </c>
      <c r="B391">
        <f t="shared" si="19"/>
        <v>-16270</v>
      </c>
      <c r="C391">
        <v>14985</v>
      </c>
      <c r="D391">
        <v>56</v>
      </c>
      <c r="E391">
        <v>403</v>
      </c>
      <c r="F391">
        <v>9.8000000000000007</v>
      </c>
      <c r="G391" s="5">
        <f>C391*decadimento!$F$4</f>
        <v>15420.98599137931</v>
      </c>
      <c r="H391" s="5">
        <f>G391+decadimento!$F$2*LN(1+'dati calibrazione'!E391/1000)</f>
        <v>18220.176992707573</v>
      </c>
      <c r="I391" s="5">
        <f>G391+decadimento!$F$2*'dati calibrazione'!E391/1000</f>
        <v>18752.442952849695</v>
      </c>
      <c r="J391" s="5">
        <f t="shared" si="18"/>
        <v>3767.4429528496948</v>
      </c>
      <c r="K391" s="8">
        <f t="shared" si="20"/>
        <v>0.37370704037370706</v>
      </c>
    </row>
    <row r="392" spans="1:11" x14ac:dyDescent="0.25">
      <c r="A392">
        <v>18200</v>
      </c>
      <c r="B392">
        <f t="shared" si="19"/>
        <v>-16250</v>
      </c>
      <c r="C392">
        <v>14981</v>
      </c>
      <c r="D392">
        <v>57</v>
      </c>
      <c r="E392">
        <v>400.3</v>
      </c>
      <c r="F392">
        <v>9.9</v>
      </c>
      <c r="G392" s="5">
        <f>C392*decadimento!$F$4</f>
        <v>15416.869612068966</v>
      </c>
      <c r="H392" s="5">
        <f>G392+decadimento!$F$2*LN(1+'dati calibrazione'!E392/1000)</f>
        <v>18200.136565397115</v>
      </c>
      <c r="I392" s="5">
        <f>G392+decadimento!$F$2*'dati calibrazione'!E392/1000</f>
        <v>18726.006638561757</v>
      </c>
      <c r="J392" s="5">
        <f t="shared" si="18"/>
        <v>3745.0066385617574</v>
      </c>
      <c r="K392" s="8">
        <f t="shared" si="20"/>
        <v>0.38048194379547429</v>
      </c>
    </row>
    <row r="393" spans="1:11" x14ac:dyDescent="0.25">
      <c r="A393">
        <v>18180</v>
      </c>
      <c r="B393">
        <f t="shared" si="19"/>
        <v>-16230</v>
      </c>
      <c r="C393">
        <v>14975</v>
      </c>
      <c r="D393">
        <v>59</v>
      </c>
      <c r="E393">
        <v>398</v>
      </c>
      <c r="F393">
        <v>10.3</v>
      </c>
      <c r="G393" s="5">
        <f>C393*decadimento!$F$4</f>
        <v>15410.695043103447</v>
      </c>
      <c r="H393" s="5">
        <f>G393+decadimento!$F$2*LN(1+'dati calibrazione'!E393/1000)</f>
        <v>18180.372829990942</v>
      </c>
      <c r="I393" s="5">
        <f>G393+decadimento!$F$2*'dati calibrazione'!E393/1000</f>
        <v>18700.818791652364</v>
      </c>
      <c r="J393" s="5">
        <f t="shared" si="18"/>
        <v>3725.8187916523639</v>
      </c>
      <c r="K393" s="8">
        <f t="shared" si="20"/>
        <v>0.39398998330550916</v>
      </c>
    </row>
    <row r="394" spans="1:11" x14ac:dyDescent="0.25">
      <c r="A394">
        <v>18160</v>
      </c>
      <c r="B394">
        <f t="shared" si="19"/>
        <v>-16210</v>
      </c>
      <c r="C394">
        <v>14968</v>
      </c>
      <c r="D394">
        <v>59</v>
      </c>
      <c r="E394">
        <v>395.8</v>
      </c>
      <c r="F394">
        <v>10.3</v>
      </c>
      <c r="G394" s="5">
        <f>C394*decadimento!$F$4</f>
        <v>15403.491379310344</v>
      </c>
      <c r="H394" s="5">
        <f>G394+decadimento!$F$2*LN(1+'dati calibrazione'!E394/1000)</f>
        <v>18160.149896783732</v>
      </c>
      <c r="I394" s="5">
        <f>G394+decadimento!$F$2*'dati calibrazione'!E394/1000</f>
        <v>18675.428514173815</v>
      </c>
      <c r="J394" s="5">
        <f t="shared" si="18"/>
        <v>3707.4285141738146</v>
      </c>
      <c r="K394" s="8">
        <f t="shared" si="20"/>
        <v>0.39417423837520044</v>
      </c>
    </row>
    <row r="395" spans="1:11" x14ac:dyDescent="0.25">
      <c r="A395">
        <v>18140</v>
      </c>
      <c r="B395">
        <f t="shared" si="19"/>
        <v>-16190</v>
      </c>
      <c r="C395">
        <v>14960</v>
      </c>
      <c r="D395">
        <v>58</v>
      </c>
      <c r="E395">
        <v>393.8</v>
      </c>
      <c r="F395">
        <v>10.1</v>
      </c>
      <c r="G395" s="5">
        <f>C395*decadimento!$F$4</f>
        <v>15395.258620689654</v>
      </c>
      <c r="H395" s="5">
        <f>G395+decadimento!$F$2*LN(1+'dati calibrazione'!E395/1000)</f>
        <v>18140.063619378001</v>
      </c>
      <c r="I395" s="5">
        <f>G395+decadimento!$F$2*'dati calibrazione'!E395/1000</f>
        <v>18650.662470384537</v>
      </c>
      <c r="J395" s="5">
        <f t="shared" si="18"/>
        <v>3690.6624703845373</v>
      </c>
      <c r="K395" s="8">
        <f t="shared" si="20"/>
        <v>0.38770053475935828</v>
      </c>
    </row>
    <row r="396" spans="1:11" x14ac:dyDescent="0.25">
      <c r="A396">
        <v>18120</v>
      </c>
      <c r="B396">
        <f t="shared" si="19"/>
        <v>-16170</v>
      </c>
      <c r="C396">
        <v>14951</v>
      </c>
      <c r="D396">
        <v>55</v>
      </c>
      <c r="E396">
        <v>392</v>
      </c>
      <c r="F396">
        <v>9.5</v>
      </c>
      <c r="G396" s="5">
        <f>C396*decadimento!$F$4</f>
        <v>15385.996767241379</v>
      </c>
      <c r="H396" s="5">
        <f>G396+decadimento!$F$2*LN(1+'dati calibrazione'!E396/1000)</f>
        <v>18120.119047340831</v>
      </c>
      <c r="I396" s="5">
        <f>G396+decadimento!$F$2*'dati calibrazione'!E396/1000</f>
        <v>18626.520660284532</v>
      </c>
      <c r="J396" s="5">
        <f t="shared" si="18"/>
        <v>3675.5206602845319</v>
      </c>
      <c r="K396" s="8">
        <f t="shared" si="20"/>
        <v>0.36786837000869504</v>
      </c>
    </row>
    <row r="397" spans="1:11" x14ac:dyDescent="0.25">
      <c r="A397">
        <v>18100</v>
      </c>
      <c r="B397">
        <f t="shared" si="19"/>
        <v>-16150</v>
      </c>
      <c r="C397">
        <v>14940</v>
      </c>
      <c r="D397">
        <v>50</v>
      </c>
      <c r="E397">
        <v>390.6</v>
      </c>
      <c r="F397">
        <v>8.6999999999999993</v>
      </c>
      <c r="G397" s="5">
        <f>C397*decadimento!$F$4</f>
        <v>15374.676724137931</v>
      </c>
      <c r="H397" s="5">
        <f>G397+decadimento!$F$2*LN(1+'dati calibrazione'!E397/1000)</f>
        <v>18100.48066844025</v>
      </c>
      <c r="I397" s="5">
        <f>G397+decadimento!$F$2*'dati calibrazione'!E397/1000</f>
        <v>18603.627317563074</v>
      </c>
      <c r="J397" s="5">
        <f t="shared" si="18"/>
        <v>3663.627317563074</v>
      </c>
      <c r="K397" s="8">
        <f t="shared" si="20"/>
        <v>0.33467202141900937</v>
      </c>
    </row>
    <row r="398" spans="1:11" x14ac:dyDescent="0.25">
      <c r="A398">
        <v>18080</v>
      </c>
      <c r="B398">
        <f t="shared" si="19"/>
        <v>-16130</v>
      </c>
      <c r="C398">
        <v>14925</v>
      </c>
      <c r="D398">
        <v>45</v>
      </c>
      <c r="E398">
        <v>389.8</v>
      </c>
      <c r="F398">
        <v>7.8</v>
      </c>
      <c r="G398" s="5">
        <f>C398*decadimento!$F$4</f>
        <v>15359.240301724138</v>
      </c>
      <c r="H398" s="5">
        <f>G398+decadimento!$F$2*LN(1+'dati calibrazione'!E398/1000)</f>
        <v>18080.287150464716</v>
      </c>
      <c r="I398" s="5">
        <f>G398+decadimento!$F$2*'dati calibrazione'!E398/1000</f>
        <v>18581.577581081845</v>
      </c>
      <c r="J398" s="5">
        <f t="shared" si="18"/>
        <v>3656.577581081845</v>
      </c>
      <c r="K398" s="8">
        <f t="shared" si="20"/>
        <v>0.30150753768844218</v>
      </c>
    </row>
    <row r="399" spans="1:11" x14ac:dyDescent="0.25">
      <c r="A399">
        <v>18060</v>
      </c>
      <c r="B399">
        <f t="shared" si="19"/>
        <v>-16110</v>
      </c>
      <c r="C399">
        <v>14902</v>
      </c>
      <c r="D399">
        <v>43</v>
      </c>
      <c r="E399">
        <v>390.4</v>
      </c>
      <c r="F399">
        <v>7.4</v>
      </c>
      <c r="G399" s="5">
        <f>C399*decadimento!$F$4</f>
        <v>15335.571120689654</v>
      </c>
      <c r="H399" s="5">
        <f>G399+decadimento!$F$2*LN(1+'dati calibrazione'!E399/1000)</f>
        <v>18060.186047717823</v>
      </c>
      <c r="I399" s="5">
        <f>G399+decadimento!$F$2*'dati calibrazione'!E399/1000</f>
        <v>18562.86838559794</v>
      </c>
      <c r="J399" s="5">
        <f t="shared" si="18"/>
        <v>3660.8683855979398</v>
      </c>
      <c r="K399" s="8">
        <f t="shared" si="20"/>
        <v>0.2885518722319152</v>
      </c>
    </row>
    <row r="400" spans="1:11" x14ac:dyDescent="0.25">
      <c r="A400">
        <v>18040</v>
      </c>
      <c r="B400">
        <f t="shared" si="19"/>
        <v>-16090</v>
      </c>
      <c r="C400">
        <v>14871</v>
      </c>
      <c r="D400">
        <v>45</v>
      </c>
      <c r="E400">
        <v>392.4</v>
      </c>
      <c r="F400">
        <v>7.8</v>
      </c>
      <c r="G400" s="5">
        <f>C400*decadimento!$F$4</f>
        <v>15303.669181034482</v>
      </c>
      <c r="H400" s="5">
        <f>G400+decadimento!$F$2*LN(1+'dati calibrazione'!E400/1000)</f>
        <v>18040.166591902838</v>
      </c>
      <c r="I400" s="5">
        <f>G400+decadimento!$F$2*'dati calibrazione'!E400/1000</f>
        <v>18547.499731111355</v>
      </c>
      <c r="J400" s="5">
        <f t="shared" si="18"/>
        <v>3676.4997311113548</v>
      </c>
      <c r="K400" s="8">
        <f t="shared" si="20"/>
        <v>0.30260238047205973</v>
      </c>
    </row>
    <row r="401" spans="1:11" x14ac:dyDescent="0.25">
      <c r="A401">
        <v>18020</v>
      </c>
      <c r="B401">
        <f t="shared" si="19"/>
        <v>-16070</v>
      </c>
      <c r="C401">
        <v>14836</v>
      </c>
      <c r="D401">
        <v>49</v>
      </c>
      <c r="E401">
        <v>395.1</v>
      </c>
      <c r="F401">
        <v>8.5</v>
      </c>
      <c r="G401" s="5">
        <f>C401*decadimento!$F$4</f>
        <v>15267.650862068966</v>
      </c>
      <c r="H401" s="5">
        <f>G401+decadimento!$F$2*LN(1+'dati calibrazione'!E401/1000)</f>
        <v>18020.162581068493</v>
      </c>
      <c r="I401" s="5">
        <f>G401+decadimento!$F$2*'dati calibrazione'!E401/1000</f>
        <v>18533.80134712343</v>
      </c>
      <c r="J401" s="5">
        <f t="shared" si="18"/>
        <v>3697.8013471234299</v>
      </c>
      <c r="K401" s="8">
        <f t="shared" si="20"/>
        <v>0.33027770288487462</v>
      </c>
    </row>
    <row r="402" spans="1:11" x14ac:dyDescent="0.25">
      <c r="A402">
        <v>18000</v>
      </c>
      <c r="B402">
        <f t="shared" si="19"/>
        <v>-16050</v>
      </c>
      <c r="C402">
        <v>14802</v>
      </c>
      <c r="D402">
        <v>51</v>
      </c>
      <c r="E402">
        <v>397.6</v>
      </c>
      <c r="F402">
        <v>8.9</v>
      </c>
      <c r="G402" s="5">
        <f>C402*decadimento!$F$4</f>
        <v>15232.661637931034</v>
      </c>
      <c r="H402" s="5">
        <f>G402+decadimento!$F$2*LN(1+'dati calibrazione'!E402/1000)</f>
        <v>17999.97380952572</v>
      </c>
      <c r="I402" s="5">
        <f>G402+decadimento!$F$2*'dati calibrazione'!E402/1000</f>
        <v>18519.478729446233</v>
      </c>
      <c r="J402" s="5">
        <f t="shared" si="18"/>
        <v>3717.478729446233</v>
      </c>
      <c r="K402" s="8">
        <f t="shared" si="20"/>
        <v>0.34454803404945278</v>
      </c>
    </row>
    <row r="403" spans="1:11" x14ac:dyDescent="0.25">
      <c r="A403">
        <v>17980</v>
      </c>
      <c r="B403">
        <f t="shared" si="19"/>
        <v>-16030</v>
      </c>
      <c r="C403">
        <v>14774</v>
      </c>
      <c r="D403">
        <v>51</v>
      </c>
      <c r="E403">
        <v>399.1</v>
      </c>
      <c r="F403">
        <v>8.9</v>
      </c>
      <c r="G403" s="5">
        <f>C403*decadimento!$F$4</f>
        <v>15203.84698275862</v>
      </c>
      <c r="H403" s="5">
        <f>G403+decadimento!$F$2*LN(1+'dati calibrazione'!E403/1000)</f>
        <v>17980.026723320636</v>
      </c>
      <c r="I403" s="5">
        <f>G403+decadimento!$F$2*'dati calibrazione'!E403/1000</f>
        <v>18503.06403815026</v>
      </c>
      <c r="J403" s="5">
        <f t="shared" si="18"/>
        <v>3729.0640381502599</v>
      </c>
      <c r="K403" s="8">
        <f t="shared" si="20"/>
        <v>0.34520102883443887</v>
      </c>
    </row>
    <row r="404" spans="1:11" x14ac:dyDescent="0.25">
      <c r="A404">
        <v>17960</v>
      </c>
      <c r="B404">
        <f t="shared" si="19"/>
        <v>-16010</v>
      </c>
      <c r="C404">
        <v>14750</v>
      </c>
      <c r="D404">
        <v>52</v>
      </c>
      <c r="E404">
        <v>399.9</v>
      </c>
      <c r="F404">
        <v>9.1</v>
      </c>
      <c r="G404" s="5">
        <f>C404*decadimento!$F$4</f>
        <v>15179.148706896551</v>
      </c>
      <c r="H404" s="5">
        <f>G404+decadimento!$F$2*LN(1+'dati calibrazione'!E404/1000)</f>
        <v>17960.05393102235</v>
      </c>
      <c r="I404" s="5">
        <f>G404+decadimento!$F$2*'dati calibrazione'!E404/1000</f>
        <v>18484.979076355627</v>
      </c>
      <c r="J404" s="5">
        <f t="shared" si="18"/>
        <v>3734.9790763556266</v>
      </c>
      <c r="K404" s="8">
        <f t="shared" si="20"/>
        <v>0.35254237288135593</v>
      </c>
    </row>
    <row r="405" spans="1:11" x14ac:dyDescent="0.25">
      <c r="A405">
        <v>17940</v>
      </c>
      <c r="B405">
        <f t="shared" si="19"/>
        <v>-15990</v>
      </c>
      <c r="C405">
        <v>14730</v>
      </c>
      <c r="D405">
        <v>53</v>
      </c>
      <c r="E405">
        <v>400</v>
      </c>
      <c r="F405">
        <v>9.1999999999999993</v>
      </c>
      <c r="G405" s="5">
        <f>C405*decadimento!$F$4</f>
        <v>15158.566810344826</v>
      </c>
      <c r="H405" s="5">
        <f>G405+decadimento!$F$2*LN(1+'dati calibrazione'!E405/1000)</f>
        <v>17940.062530030311</v>
      </c>
      <c r="I405" s="5">
        <f>G405+decadimento!$F$2*'dati calibrazione'!E405/1000</f>
        <v>18465.22384406233</v>
      </c>
      <c r="J405" s="5">
        <f t="shared" si="18"/>
        <v>3735.2238440623296</v>
      </c>
      <c r="K405" s="8">
        <f t="shared" si="20"/>
        <v>0.35980991174473864</v>
      </c>
    </row>
    <row r="406" spans="1:11" x14ac:dyDescent="0.25">
      <c r="A406">
        <v>17920</v>
      </c>
      <c r="B406">
        <f t="shared" si="19"/>
        <v>-15970</v>
      </c>
      <c r="C406">
        <v>14716</v>
      </c>
      <c r="D406">
        <v>56</v>
      </c>
      <c r="E406">
        <v>399.1</v>
      </c>
      <c r="F406">
        <v>9.8000000000000007</v>
      </c>
      <c r="G406" s="5">
        <f>C406*decadimento!$F$4</f>
        <v>15144.15948275862</v>
      </c>
      <c r="H406" s="5">
        <f>G406+decadimento!$F$2*LN(1+'dati calibrazione'!E406/1000)</f>
        <v>17920.339223320636</v>
      </c>
      <c r="I406" s="5">
        <f>G406+decadimento!$F$2*'dati calibrazione'!E406/1000</f>
        <v>18443.37653815026</v>
      </c>
      <c r="J406" s="5">
        <f t="shared" si="18"/>
        <v>3727.3765381502599</v>
      </c>
      <c r="K406" s="8">
        <f t="shared" si="20"/>
        <v>0.38053818972546888</v>
      </c>
    </row>
    <row r="407" spans="1:11" x14ac:dyDescent="0.25">
      <c r="A407">
        <v>17900</v>
      </c>
      <c r="B407">
        <f t="shared" si="19"/>
        <v>-15950</v>
      </c>
      <c r="C407">
        <v>14704</v>
      </c>
      <c r="D407">
        <v>62</v>
      </c>
      <c r="E407">
        <v>397.8</v>
      </c>
      <c r="F407">
        <v>10.8</v>
      </c>
      <c r="G407" s="5">
        <f>C407*decadimento!$F$4</f>
        <v>15131.810344827585</v>
      </c>
      <c r="H407" s="5">
        <f>G407+decadimento!$F$2*LN(1+'dati calibrazione'!E407/1000)</f>
        <v>17900.305408687909</v>
      </c>
      <c r="I407" s="5">
        <f>G407+decadimento!$F$2*'dati calibrazione'!E407/1000</f>
        <v>18420.280764859643</v>
      </c>
      <c r="J407" s="5">
        <f t="shared" si="18"/>
        <v>3716.2807648596427</v>
      </c>
      <c r="K407" s="8">
        <f t="shared" si="20"/>
        <v>0.42165397170837865</v>
      </c>
    </row>
    <row r="408" spans="1:11" x14ac:dyDescent="0.25">
      <c r="A408">
        <v>17880</v>
      </c>
      <c r="B408">
        <f t="shared" si="19"/>
        <v>-15930</v>
      </c>
      <c r="C408">
        <v>14694</v>
      </c>
      <c r="D408">
        <v>67</v>
      </c>
      <c r="E408">
        <v>396.1</v>
      </c>
      <c r="F408">
        <v>11.6</v>
      </c>
      <c r="G408" s="5">
        <f>C408*decadimento!$F$4</f>
        <v>15121.519396551723</v>
      </c>
      <c r="H408" s="5">
        <f>G408+decadimento!$F$2*LN(1+'dati calibrazione'!E408/1000)</f>
        <v>17879.954476785122</v>
      </c>
      <c r="I408" s="5">
        <f>G408+decadimento!$F$2*'dati calibrazione'!E408/1000</f>
        <v>18395.936524190482</v>
      </c>
      <c r="J408" s="5">
        <f t="shared" si="18"/>
        <v>3701.9365241904816</v>
      </c>
      <c r="K408" s="8">
        <f t="shared" si="20"/>
        <v>0.45596842248536817</v>
      </c>
    </row>
    <row r="409" spans="1:11" x14ac:dyDescent="0.25">
      <c r="A409">
        <v>17860</v>
      </c>
      <c r="B409">
        <f t="shared" si="19"/>
        <v>-15910</v>
      </c>
      <c r="C409">
        <v>14684</v>
      </c>
      <c r="D409">
        <v>72</v>
      </c>
      <c r="E409">
        <v>394.5</v>
      </c>
      <c r="F409">
        <v>12.5</v>
      </c>
      <c r="G409" s="5">
        <f>C409*decadimento!$F$4</f>
        <v>15111.228448275861</v>
      </c>
      <c r="H409" s="5">
        <f>G409+decadimento!$F$2*LN(1+'dati calibrazione'!E409/1000)</f>
        <v>17860.184112194329</v>
      </c>
      <c r="I409" s="5">
        <f>G409+decadimento!$F$2*'dati calibrazione'!E409/1000</f>
        <v>18372.418947779748</v>
      </c>
      <c r="J409" s="5">
        <f t="shared" si="18"/>
        <v>3688.4189477797481</v>
      </c>
      <c r="K409" s="8">
        <f t="shared" si="20"/>
        <v>0.49032961046036505</v>
      </c>
    </row>
    <row r="410" spans="1:11" x14ac:dyDescent="0.25">
      <c r="A410">
        <v>17840</v>
      </c>
      <c r="B410">
        <f t="shared" si="19"/>
        <v>-15890</v>
      </c>
      <c r="C410">
        <v>14674</v>
      </c>
      <c r="D410">
        <v>75</v>
      </c>
      <c r="E410">
        <v>392.9</v>
      </c>
      <c r="F410">
        <v>13</v>
      </c>
      <c r="G410" s="5">
        <f>C410*decadimento!$F$4</f>
        <v>15100.9375</v>
      </c>
      <c r="H410" s="5">
        <f>G410+decadimento!$F$2*LN(1+'dati calibrazione'!E410/1000)</f>
        <v>17840.402865010852</v>
      </c>
      <c r="I410" s="5">
        <f>G410+decadimento!$F$2*'dati calibrazione'!E410/1000</f>
        <v>18348.901371369018</v>
      </c>
      <c r="J410" s="5">
        <f t="shared" si="18"/>
        <v>3674.9013713690183</v>
      </c>
      <c r="K410" s="8">
        <f t="shared" si="20"/>
        <v>0.51110808232247518</v>
      </c>
    </row>
    <row r="411" spans="1:11" x14ac:dyDescent="0.25">
      <c r="A411">
        <v>17820</v>
      </c>
      <c r="B411">
        <f t="shared" si="19"/>
        <v>-15870</v>
      </c>
      <c r="C411">
        <v>14664</v>
      </c>
      <c r="D411">
        <v>78</v>
      </c>
      <c r="E411">
        <v>391.2</v>
      </c>
      <c r="F411">
        <v>13.5</v>
      </c>
      <c r="G411" s="5">
        <f>C411*decadimento!$F$4</f>
        <v>15090.646551724138</v>
      </c>
      <c r="H411" s="5">
        <f>G411+decadimento!$F$2*LN(1+'dati calibrazione'!E411/1000)</f>
        <v>17820.016522072536</v>
      </c>
      <c r="I411" s="5">
        <f>G411+decadimento!$F$2*'dati calibrazione'!E411/1000</f>
        <v>18324.557130699857</v>
      </c>
      <c r="J411" s="5">
        <f t="shared" si="18"/>
        <v>3660.5571306998572</v>
      </c>
      <c r="K411" s="8">
        <f t="shared" si="20"/>
        <v>0.53191489361702127</v>
      </c>
    </row>
    <row r="412" spans="1:11" x14ac:dyDescent="0.25">
      <c r="A412">
        <v>17800</v>
      </c>
      <c r="B412">
        <f t="shared" si="19"/>
        <v>-15850</v>
      </c>
      <c r="C412">
        <v>14654</v>
      </c>
      <c r="D412">
        <v>80</v>
      </c>
      <c r="E412">
        <v>389.6</v>
      </c>
      <c r="F412">
        <v>13.8</v>
      </c>
      <c r="G412" s="5">
        <f>C412*decadimento!$F$4</f>
        <v>15080.355603448275</v>
      </c>
      <c r="H412" s="5">
        <f>G412+decadimento!$F$2*LN(1+'dati calibrazione'!E412/1000)</f>
        <v>17800.212750440482</v>
      </c>
      <c r="I412" s="5">
        <f>G412+decadimento!$F$2*'dati calibrazione'!E412/1000</f>
        <v>18301.039554289124</v>
      </c>
      <c r="J412" s="5">
        <f t="shared" si="18"/>
        <v>3647.0395542891238</v>
      </c>
      <c r="K412" s="8">
        <f t="shared" si="20"/>
        <v>0.54592602702333837</v>
      </c>
    </row>
    <row r="413" spans="1:11" x14ac:dyDescent="0.25">
      <c r="A413">
        <v>17780</v>
      </c>
      <c r="B413">
        <f t="shared" si="19"/>
        <v>-15830</v>
      </c>
      <c r="C413">
        <v>14645</v>
      </c>
      <c r="D413">
        <v>81</v>
      </c>
      <c r="E413">
        <v>387.8</v>
      </c>
      <c r="F413">
        <v>14</v>
      </c>
      <c r="G413" s="5">
        <f>C413*decadimento!$F$4</f>
        <v>15071.09375</v>
      </c>
      <c r="H413" s="5">
        <f>G413+decadimento!$F$2*LN(1+'dati calibrazione'!E413/1000)</f>
        <v>17780.235869459251</v>
      </c>
      <c r="I413" s="5">
        <f>G413+decadimento!$F$2*'dati calibrazione'!E413/1000</f>
        <v>18276.897744189118</v>
      </c>
      <c r="J413" s="5">
        <f t="shared" si="18"/>
        <v>3631.8977441891184</v>
      </c>
      <c r="K413" s="8">
        <f t="shared" si="20"/>
        <v>0.55308979173779449</v>
      </c>
    </row>
    <row r="414" spans="1:11" x14ac:dyDescent="0.25">
      <c r="A414">
        <v>17760</v>
      </c>
      <c r="B414">
        <f t="shared" si="19"/>
        <v>-15810</v>
      </c>
      <c r="C414">
        <v>14635</v>
      </c>
      <c r="D414">
        <v>81</v>
      </c>
      <c r="E414">
        <v>386.2</v>
      </c>
      <c r="F414">
        <v>14</v>
      </c>
      <c r="G414" s="5">
        <f>C414*decadimento!$F$4</f>
        <v>15060.802801724138</v>
      </c>
      <c r="H414" s="5">
        <f>G414+decadimento!$F$2*LN(1+'dati calibrazione'!E414/1000)</f>
        <v>17760.408778716472</v>
      </c>
      <c r="I414" s="5">
        <f>G414+decadimento!$F$2*'dati calibrazione'!E414/1000</f>
        <v>18253.380167778389</v>
      </c>
      <c r="J414" s="5">
        <f t="shared" si="18"/>
        <v>3618.3801677783886</v>
      </c>
      <c r="K414" s="8">
        <f t="shared" si="20"/>
        <v>0.55346771438332765</v>
      </c>
    </row>
    <row r="415" spans="1:11" x14ac:dyDescent="0.25">
      <c r="A415">
        <v>17740</v>
      </c>
      <c r="B415">
        <f t="shared" si="19"/>
        <v>-15790</v>
      </c>
      <c r="C415">
        <v>14625</v>
      </c>
      <c r="D415">
        <v>81</v>
      </c>
      <c r="E415">
        <v>384.5</v>
      </c>
      <c r="F415">
        <v>14</v>
      </c>
      <c r="G415" s="5">
        <f>C415*decadimento!$F$4</f>
        <v>15050.511853448275</v>
      </c>
      <c r="H415" s="5">
        <f>G415+decadimento!$F$2*LN(1+'dati calibrazione'!E415/1000)</f>
        <v>17739.973611177029</v>
      </c>
      <c r="I415" s="5">
        <f>G415+decadimento!$F$2*'dati calibrazione'!E415/1000</f>
        <v>18229.035927109227</v>
      </c>
      <c r="J415" s="5">
        <f t="shared" si="18"/>
        <v>3604.0359271092275</v>
      </c>
      <c r="K415" s="8">
        <f t="shared" si="20"/>
        <v>0.55384615384615388</v>
      </c>
    </row>
    <row r="416" spans="1:11" x14ac:dyDescent="0.25">
      <c r="A416">
        <v>17720</v>
      </c>
      <c r="B416">
        <f t="shared" si="19"/>
        <v>-15770</v>
      </c>
      <c r="C416">
        <v>14615</v>
      </c>
      <c r="D416">
        <v>80</v>
      </c>
      <c r="E416">
        <v>382.9</v>
      </c>
      <c r="F416">
        <v>13.8</v>
      </c>
      <c r="G416" s="5">
        <f>C416*decadimento!$F$4</f>
        <v>15040.220905172413</v>
      </c>
      <c r="H416" s="5">
        <f>G416+decadimento!$F$2*LN(1+'dati calibrazione'!E416/1000)</f>
        <v>17720.123777587425</v>
      </c>
      <c r="I416" s="5">
        <f>G416+decadimento!$F$2*'dati calibrazione'!E416/1000</f>
        <v>18205.518350698494</v>
      </c>
      <c r="J416" s="5">
        <f t="shared" si="18"/>
        <v>3590.518350698494</v>
      </c>
      <c r="K416" s="8">
        <f t="shared" si="20"/>
        <v>0.54738282586383857</v>
      </c>
    </row>
    <row r="417" spans="1:11" x14ac:dyDescent="0.25">
      <c r="A417">
        <v>17700</v>
      </c>
      <c r="B417">
        <f t="shared" si="19"/>
        <v>-15750</v>
      </c>
      <c r="C417">
        <v>14606</v>
      </c>
      <c r="D417">
        <v>78</v>
      </c>
      <c r="E417">
        <v>381.1</v>
      </c>
      <c r="F417">
        <v>13.4</v>
      </c>
      <c r="G417" s="5">
        <f>C417*decadimento!$F$4</f>
        <v>15030.959051724138</v>
      </c>
      <c r="H417" s="5">
        <f>G417+decadimento!$F$2*LN(1+'dati calibrazione'!E417/1000)</f>
        <v>17700.094949641854</v>
      </c>
      <c r="I417" s="5">
        <f>G417+decadimento!$F$2*'dati calibrazione'!E417/1000</f>
        <v>18181.376540598489</v>
      </c>
      <c r="J417" s="5">
        <f t="shared" si="18"/>
        <v>3575.3765405984886</v>
      </c>
      <c r="K417" s="8">
        <f t="shared" si="20"/>
        <v>0.53402711214569354</v>
      </c>
    </row>
    <row r="418" spans="1:11" x14ac:dyDescent="0.25">
      <c r="A418">
        <v>17680</v>
      </c>
      <c r="B418">
        <f t="shared" si="19"/>
        <v>-15730</v>
      </c>
      <c r="C418">
        <v>14596</v>
      </c>
      <c r="D418">
        <v>76</v>
      </c>
      <c r="E418">
        <v>379.5</v>
      </c>
      <c r="F418">
        <v>13.1</v>
      </c>
      <c r="G418" s="5">
        <f>C418*decadimento!$F$4</f>
        <v>15020.668103448275</v>
      </c>
      <c r="H418" s="5">
        <f>G418+decadimento!$F$2*LN(1+'dati calibrazione'!E418/1000)</f>
        <v>17680.22157028877</v>
      </c>
      <c r="I418" s="5">
        <f>G418+decadimento!$F$2*'dati calibrazione'!E418/1000</f>
        <v>18157.858964187759</v>
      </c>
      <c r="J418" s="5">
        <f t="shared" si="18"/>
        <v>3561.8589641877588</v>
      </c>
      <c r="K418" s="8">
        <f t="shared" si="20"/>
        <v>0.52069060016442859</v>
      </c>
    </row>
    <row r="419" spans="1:11" x14ac:dyDescent="0.25">
      <c r="A419">
        <v>17660</v>
      </c>
      <c r="B419">
        <f t="shared" si="19"/>
        <v>-15710</v>
      </c>
      <c r="C419">
        <v>14588</v>
      </c>
      <c r="D419">
        <v>73</v>
      </c>
      <c r="E419">
        <v>377.5</v>
      </c>
      <c r="F419">
        <v>12.5</v>
      </c>
      <c r="G419" s="5">
        <f>C419*decadimento!$F$4</f>
        <v>15012.435344827585</v>
      </c>
      <c r="H419" s="5">
        <f>G419+decadimento!$F$2*LN(1+'dati calibrazione'!E419/1000)</f>
        <v>17659.995131531145</v>
      </c>
      <c r="I419" s="5">
        <f>G419+decadimento!$F$2*'dati calibrazione'!E419/1000</f>
        <v>18133.092920398478</v>
      </c>
      <c r="J419" s="5">
        <f t="shared" si="18"/>
        <v>3545.0929203984779</v>
      </c>
      <c r="K419" s="8">
        <f t="shared" si="20"/>
        <v>0.50041129695640252</v>
      </c>
    </row>
    <row r="420" spans="1:11" x14ac:dyDescent="0.25">
      <c r="A420">
        <v>17640</v>
      </c>
      <c r="B420">
        <f t="shared" si="19"/>
        <v>-15690</v>
      </c>
      <c r="C420">
        <v>14579</v>
      </c>
      <c r="D420">
        <v>70</v>
      </c>
      <c r="E420">
        <v>375.8</v>
      </c>
      <c r="F420">
        <v>12</v>
      </c>
      <c r="G420" s="5">
        <f>C420*decadimento!$F$4</f>
        <v>15003.17349137931</v>
      </c>
      <c r="H420" s="5">
        <f>G420+decadimento!$F$2*LN(1+'dati calibrazione'!E420/1000)</f>
        <v>17640.524950491137</v>
      </c>
      <c r="I420" s="5">
        <f>G420+decadimento!$F$2*'dati calibrazione'!E420/1000</f>
        <v>18109.777774556904</v>
      </c>
      <c r="J420" s="5">
        <f t="shared" si="18"/>
        <v>3530.7777745569038</v>
      </c>
      <c r="K420" s="8">
        <f t="shared" si="20"/>
        <v>0.48014267096508678</v>
      </c>
    </row>
    <row r="421" spans="1:11" x14ac:dyDescent="0.25">
      <c r="A421">
        <v>17620</v>
      </c>
      <c r="B421">
        <f t="shared" si="19"/>
        <v>-15670</v>
      </c>
      <c r="C421">
        <v>14571</v>
      </c>
      <c r="D421">
        <v>68</v>
      </c>
      <c r="E421">
        <v>373.8</v>
      </c>
      <c r="F421">
        <v>11.6</v>
      </c>
      <c r="G421" s="5">
        <f>C421*decadimento!$F$4</f>
        <v>14994.94073275862</v>
      </c>
      <c r="H421" s="5">
        <f>G421+decadimento!$F$2*LN(1+'dati calibrazione'!E421/1000)</f>
        <v>17620.266233124159</v>
      </c>
      <c r="I421" s="5">
        <f>G421+decadimento!$F$2*'dati calibrazione'!E421/1000</f>
        <v>18085.011730767626</v>
      </c>
      <c r="J421" s="5">
        <f t="shared" si="18"/>
        <v>3514.0117307676264</v>
      </c>
      <c r="K421" s="8">
        <f t="shared" si="20"/>
        <v>0.46668039256056548</v>
      </c>
    </row>
    <row r="422" spans="1:11" x14ac:dyDescent="0.25">
      <c r="A422">
        <v>17600</v>
      </c>
      <c r="B422">
        <f t="shared" si="19"/>
        <v>-15650</v>
      </c>
      <c r="C422">
        <v>14561</v>
      </c>
      <c r="D422">
        <v>66</v>
      </c>
      <c r="E422">
        <v>372.2</v>
      </c>
      <c r="F422">
        <v>11.3</v>
      </c>
      <c r="G422" s="5">
        <f>C422*decadimento!$F$4</f>
        <v>14984.649784482757</v>
      </c>
      <c r="H422" s="5">
        <f>G422+decadimento!$F$2*LN(1+'dati calibrazione'!E422/1000)</f>
        <v>17600.341905655521</v>
      </c>
      <c r="I422" s="5">
        <f>G422+decadimento!$F$2*'dati calibrazione'!E422/1000</f>
        <v>18061.494154356893</v>
      </c>
      <c r="J422" s="5">
        <f t="shared" si="18"/>
        <v>3500.494154356893</v>
      </c>
      <c r="K422" s="8">
        <f t="shared" si="20"/>
        <v>0.45326557241947668</v>
      </c>
    </row>
    <row r="423" spans="1:11" x14ac:dyDescent="0.25">
      <c r="A423">
        <v>17580</v>
      </c>
      <c r="B423">
        <f t="shared" si="19"/>
        <v>-15630</v>
      </c>
      <c r="C423">
        <v>14551</v>
      </c>
      <c r="D423">
        <v>67</v>
      </c>
      <c r="E423">
        <v>370.6</v>
      </c>
      <c r="F423">
        <v>11.4</v>
      </c>
      <c r="G423" s="5">
        <f>C423*decadimento!$F$4</f>
        <v>14974.358836206897</v>
      </c>
      <c r="H423" s="5">
        <f>G423+decadimento!$F$2*LN(1+'dati calibrazione'!E423/1000)</f>
        <v>17580.406339007797</v>
      </c>
      <c r="I423" s="5">
        <f>G423+decadimento!$F$2*'dati calibrazione'!E423/1000</f>
        <v>18037.976577946163</v>
      </c>
      <c r="J423" s="5">
        <f t="shared" si="18"/>
        <v>3486.9765779461632</v>
      </c>
      <c r="K423" s="8">
        <f t="shared" si="20"/>
        <v>0.46044945364579754</v>
      </c>
    </row>
    <row r="424" spans="1:11" x14ac:dyDescent="0.25">
      <c r="A424">
        <v>17560</v>
      </c>
      <c r="B424">
        <f t="shared" si="19"/>
        <v>-15610</v>
      </c>
      <c r="C424">
        <v>14539</v>
      </c>
      <c r="D424">
        <v>68</v>
      </c>
      <c r="E424">
        <v>369.3</v>
      </c>
      <c r="F424">
        <v>11.6</v>
      </c>
      <c r="G424" s="5">
        <f>C424*decadimento!$F$4</f>
        <v>14962.009698275861</v>
      </c>
      <c r="H424" s="5">
        <f>G424+decadimento!$F$2*LN(1+'dati calibrazione'!E424/1000)</f>
        <v>17560.212654804258</v>
      </c>
      <c r="I424" s="5">
        <f>G424+decadimento!$F$2*'dati calibrazione'!E424/1000</f>
        <v>18014.880804655546</v>
      </c>
      <c r="J424" s="5">
        <f t="shared" si="18"/>
        <v>3475.8808046555459</v>
      </c>
      <c r="K424" s="8">
        <f t="shared" si="20"/>
        <v>0.4677075452231928</v>
      </c>
    </row>
    <row r="425" spans="1:11" x14ac:dyDescent="0.25">
      <c r="A425">
        <v>17540</v>
      </c>
      <c r="B425">
        <f t="shared" si="19"/>
        <v>-15590</v>
      </c>
      <c r="C425">
        <v>14528</v>
      </c>
      <c r="D425">
        <v>71</v>
      </c>
      <c r="E425">
        <v>367.9</v>
      </c>
      <c r="F425">
        <v>12.1</v>
      </c>
      <c r="G425" s="5">
        <f>C425*decadimento!$F$4</f>
        <v>14950.689655172413</v>
      </c>
      <c r="H425" s="5">
        <f>G425+decadimento!$F$2*LN(1+'dati calibrazione'!E425/1000)</f>
        <v>17540.436305528652</v>
      </c>
      <c r="I425" s="5">
        <f>G425+decadimento!$F$2*'dati calibrazione'!E425/1000</f>
        <v>17991.987461934088</v>
      </c>
      <c r="J425" s="5">
        <f t="shared" si="18"/>
        <v>3463.9874619340881</v>
      </c>
      <c r="K425" s="8">
        <f t="shared" si="20"/>
        <v>0.48871145374449337</v>
      </c>
    </row>
    <row r="426" spans="1:11" x14ac:dyDescent="0.25">
      <c r="A426">
        <v>17520</v>
      </c>
      <c r="B426">
        <f t="shared" si="19"/>
        <v>-15570</v>
      </c>
      <c r="C426">
        <v>14517</v>
      </c>
      <c r="D426">
        <v>75</v>
      </c>
      <c r="E426">
        <v>366.4</v>
      </c>
      <c r="F426">
        <v>12.8</v>
      </c>
      <c r="G426" s="5">
        <f>C426*decadimento!$F$4</f>
        <v>14939.369612068966</v>
      </c>
      <c r="H426" s="5">
        <f>G426+decadimento!$F$2*LN(1+'dati calibrazione'!E426/1000)</f>
        <v>17520.046324876032</v>
      </c>
      <c r="I426" s="5">
        <f>G426+decadimento!$F$2*'dati calibrazione'!E426/1000</f>
        <v>17968.267454954199</v>
      </c>
      <c r="J426" s="5">
        <f t="shared" si="18"/>
        <v>3451.2674549541989</v>
      </c>
      <c r="K426" s="8">
        <f t="shared" si="20"/>
        <v>0.51663566852655507</v>
      </c>
    </row>
    <row r="427" spans="1:11" x14ac:dyDescent="0.25">
      <c r="A427">
        <v>17500</v>
      </c>
      <c r="B427">
        <f t="shared" si="19"/>
        <v>-15550</v>
      </c>
      <c r="C427">
        <v>14507</v>
      </c>
      <c r="D427">
        <v>80</v>
      </c>
      <c r="E427">
        <v>364.8</v>
      </c>
      <c r="F427">
        <v>13.6</v>
      </c>
      <c r="G427" s="5">
        <f>C427*decadimento!$F$4</f>
        <v>14929.078663793103</v>
      </c>
      <c r="H427" s="5">
        <f>G427+decadimento!$F$2*LN(1+'dati calibrazione'!E427/1000)</f>
        <v>17500.069795428561</v>
      </c>
      <c r="I427" s="5">
        <f>G427+decadimento!$F$2*'dati calibrazione'!E427/1000</f>
        <v>17944.749878543465</v>
      </c>
      <c r="J427" s="5">
        <f t="shared" si="18"/>
        <v>3437.7498785434655</v>
      </c>
      <c r="K427" s="8">
        <f t="shared" si="20"/>
        <v>0.55145791686771906</v>
      </c>
    </row>
    <row r="428" spans="1:11" x14ac:dyDescent="0.25">
      <c r="A428">
        <v>17480</v>
      </c>
      <c r="B428">
        <f t="shared" si="19"/>
        <v>-15530</v>
      </c>
      <c r="C428">
        <v>14498</v>
      </c>
      <c r="D428">
        <v>84</v>
      </c>
      <c r="E428">
        <v>363.1</v>
      </c>
      <c r="F428">
        <v>14.3</v>
      </c>
      <c r="G428" s="5">
        <f>C428*decadimento!$F$4</f>
        <v>14919.816810344826</v>
      </c>
      <c r="H428" s="5">
        <f>G428+decadimento!$F$2*LN(1+'dati calibrazione'!E428/1000)</f>
        <v>17480.504562668306</v>
      </c>
      <c r="I428" s="5">
        <f>G428+decadimento!$F$2*'dati calibrazione'!E428/1000</f>
        <v>17921.434732701891</v>
      </c>
      <c r="J428" s="5">
        <f t="shared" si="18"/>
        <v>3423.4347327018913</v>
      </c>
      <c r="K428" s="8">
        <f t="shared" si="20"/>
        <v>0.57939026072561728</v>
      </c>
    </row>
    <row r="429" spans="1:11" x14ac:dyDescent="0.25">
      <c r="A429">
        <v>17460</v>
      </c>
      <c r="B429">
        <f t="shared" si="19"/>
        <v>-15510</v>
      </c>
      <c r="C429">
        <v>14489</v>
      </c>
      <c r="D429">
        <v>88</v>
      </c>
      <c r="E429">
        <v>361.3</v>
      </c>
      <c r="F429">
        <v>14.9</v>
      </c>
      <c r="G429" s="5">
        <f>C429*decadimento!$F$4</f>
        <v>14910.554956896551</v>
      </c>
      <c r="H429" s="5">
        <f>G429+decadimento!$F$2*LN(1+'dati calibrazione'!E429/1000)</f>
        <v>17460.319233359762</v>
      </c>
      <c r="I429" s="5">
        <f>G429+decadimento!$F$2*'dati calibrazione'!E429/1000</f>
        <v>17897.292922601886</v>
      </c>
      <c r="J429" s="5">
        <f t="shared" si="18"/>
        <v>3408.2929226018859</v>
      </c>
      <c r="K429" s="8">
        <f t="shared" si="20"/>
        <v>0.60735730554213541</v>
      </c>
    </row>
    <row r="430" spans="1:11" x14ac:dyDescent="0.25">
      <c r="A430">
        <v>17440</v>
      </c>
      <c r="B430">
        <f t="shared" si="19"/>
        <v>-15490</v>
      </c>
      <c r="C430">
        <v>14481</v>
      </c>
      <c r="D430">
        <v>92</v>
      </c>
      <c r="E430">
        <v>359.3</v>
      </c>
      <c r="F430">
        <v>15.6</v>
      </c>
      <c r="G430" s="5">
        <f>C430*decadimento!$F$4</f>
        <v>14902.322198275861</v>
      </c>
      <c r="H430" s="5">
        <f>G430+decadimento!$F$2*LN(1+'dati calibrazione'!E430/1000)</f>
        <v>17439.932326281461</v>
      </c>
      <c r="I430" s="5">
        <f>G430+decadimento!$F$2*'dati calibrazione'!E430/1000</f>
        <v>17872.526878812609</v>
      </c>
      <c r="J430" s="5">
        <f t="shared" si="18"/>
        <v>3391.5268788126086</v>
      </c>
      <c r="K430" s="8">
        <f t="shared" si="20"/>
        <v>0.63531524066017542</v>
      </c>
    </row>
    <row r="431" spans="1:11" x14ac:dyDescent="0.25">
      <c r="A431">
        <v>17420</v>
      </c>
      <c r="B431">
        <f t="shared" si="19"/>
        <v>-15470</v>
      </c>
      <c r="C431">
        <v>14473</v>
      </c>
      <c r="D431">
        <v>96</v>
      </c>
      <c r="E431">
        <v>357.4</v>
      </c>
      <c r="F431">
        <v>16.2</v>
      </c>
      <c r="G431" s="5">
        <f>C431*decadimento!$F$4</f>
        <v>14894.089439655172</v>
      </c>
      <c r="H431" s="5">
        <f>G431+decadimento!$F$2*LN(1+'dati calibrazione'!E431/1000)</f>
        <v>17420.136551154705</v>
      </c>
      <c r="I431" s="5">
        <f>G431+decadimento!$F$2*'dati calibrazione'!E431/1000</f>
        <v>17848.587499281763</v>
      </c>
      <c r="J431" s="5">
        <f t="shared" si="18"/>
        <v>3375.5874992817626</v>
      </c>
      <c r="K431" s="8">
        <f t="shared" si="20"/>
        <v>0.66330408346576386</v>
      </c>
    </row>
    <row r="432" spans="1:11" x14ac:dyDescent="0.25">
      <c r="A432">
        <v>17400</v>
      </c>
      <c r="B432">
        <f t="shared" si="19"/>
        <v>-15450</v>
      </c>
      <c r="C432">
        <v>14465</v>
      </c>
      <c r="D432">
        <v>99</v>
      </c>
      <c r="E432">
        <v>355.5</v>
      </c>
      <c r="F432">
        <v>16.7</v>
      </c>
      <c r="G432" s="5">
        <f>C432*decadimento!$F$4</f>
        <v>14885.856681034482</v>
      </c>
      <c r="H432" s="5">
        <f>G432+decadimento!$F$2*LN(1+'dati calibrazione'!E432/1000)</f>
        <v>17400.32457953081</v>
      </c>
      <c r="I432" s="5">
        <f>G432+decadimento!$F$2*'dati calibrazione'!E432/1000</f>
        <v>17824.648119750913</v>
      </c>
      <c r="J432" s="5">
        <f t="shared" si="18"/>
        <v>3359.6481197509129</v>
      </c>
      <c r="K432" s="8">
        <f t="shared" si="20"/>
        <v>0.68441064638783267</v>
      </c>
    </row>
    <row r="433" spans="1:11" x14ac:dyDescent="0.25">
      <c r="A433">
        <v>17380</v>
      </c>
      <c r="B433">
        <f t="shared" si="19"/>
        <v>-15430</v>
      </c>
      <c r="C433">
        <v>14457</v>
      </c>
      <c r="D433">
        <v>102</v>
      </c>
      <c r="E433">
        <v>353.6</v>
      </c>
      <c r="F433">
        <v>17.2</v>
      </c>
      <c r="G433" s="5">
        <f>C433*decadimento!$F$4</f>
        <v>14877.623922413792</v>
      </c>
      <c r="H433" s="5">
        <f>G433+decadimento!$F$2*LN(1+'dati calibrazione'!E433/1000)</f>
        <v>17380.496365972758</v>
      </c>
      <c r="I433" s="5">
        <f>G433+decadimento!$F$2*'dati calibrazione'!E433/1000</f>
        <v>17800.708740220067</v>
      </c>
      <c r="J433" s="5">
        <f t="shared" si="18"/>
        <v>3343.7087402200668</v>
      </c>
      <c r="K433" s="8">
        <f t="shared" si="20"/>
        <v>0.70554056858269354</v>
      </c>
    </row>
    <row r="434" spans="1:11" x14ac:dyDescent="0.25">
      <c r="A434">
        <v>17360</v>
      </c>
      <c r="B434">
        <f t="shared" si="19"/>
        <v>-15410</v>
      </c>
      <c r="C434">
        <v>14450</v>
      </c>
      <c r="D434">
        <v>105</v>
      </c>
      <c r="E434">
        <v>351.5</v>
      </c>
      <c r="F434">
        <v>17.7</v>
      </c>
      <c r="G434" s="5">
        <f>C434*decadimento!$F$4</f>
        <v>14870.420258620688</v>
      </c>
      <c r="H434" s="5">
        <f>G434+decadimento!$F$2*LN(1+'dati calibrazione'!E434/1000)</f>
        <v>17360.457721650731</v>
      </c>
      <c r="I434" s="5">
        <f>G434+decadimento!$F$2*'dati calibrazione'!E434/1000</f>
        <v>17776.145126999945</v>
      </c>
      <c r="J434" s="5">
        <f t="shared" si="18"/>
        <v>3326.1451269999452</v>
      </c>
      <c r="K434" s="8">
        <f t="shared" si="20"/>
        <v>0.72664359861591699</v>
      </c>
    </row>
    <row r="435" spans="1:11" x14ac:dyDescent="0.25">
      <c r="A435">
        <v>17340</v>
      </c>
      <c r="B435">
        <f t="shared" si="19"/>
        <v>-15390</v>
      </c>
      <c r="C435">
        <v>14442</v>
      </c>
      <c r="D435">
        <v>107</v>
      </c>
      <c r="E435">
        <v>349.5</v>
      </c>
      <c r="F435">
        <v>18</v>
      </c>
      <c r="G435" s="5">
        <f>C435*decadimento!$F$4</f>
        <v>14862.1875</v>
      </c>
      <c r="H435" s="5">
        <f>G435+decadimento!$F$2*LN(1+'dati calibrazione'!E435/1000)</f>
        <v>17339.9826170913</v>
      </c>
      <c r="I435" s="5">
        <f>G435+decadimento!$F$2*'dati calibrazione'!E435/1000</f>
        <v>17751.379083210668</v>
      </c>
      <c r="J435" s="5">
        <f t="shared" si="18"/>
        <v>3309.3790832106679</v>
      </c>
      <c r="K435" s="8">
        <f t="shared" si="20"/>
        <v>0.74089461293449665</v>
      </c>
    </row>
    <row r="436" spans="1:11" x14ac:dyDescent="0.25">
      <c r="A436">
        <v>17320</v>
      </c>
      <c r="B436">
        <f t="shared" si="19"/>
        <v>-15370</v>
      </c>
      <c r="C436">
        <v>14434</v>
      </c>
      <c r="D436">
        <v>109</v>
      </c>
      <c r="E436">
        <v>347.6</v>
      </c>
      <c r="F436">
        <v>18.3</v>
      </c>
      <c r="G436" s="5">
        <f>C436*decadimento!$F$4</f>
        <v>14853.95474137931</v>
      </c>
      <c r="H436" s="5">
        <f>G436+decadimento!$F$2*LN(1+'dati calibrazione'!E436/1000)</f>
        <v>17320.102812748635</v>
      </c>
      <c r="I436" s="5">
        <f>G436+decadimento!$F$2*'dati calibrazione'!E436/1000</f>
        <v>17727.439703679822</v>
      </c>
      <c r="J436" s="5">
        <f t="shared" si="18"/>
        <v>3293.4397036798218</v>
      </c>
      <c r="K436" s="8">
        <f t="shared" si="20"/>
        <v>0.75516142441457668</v>
      </c>
    </row>
    <row r="437" spans="1:11" x14ac:dyDescent="0.25">
      <c r="A437">
        <v>17300</v>
      </c>
      <c r="B437">
        <f t="shared" si="19"/>
        <v>-15350</v>
      </c>
      <c r="C437">
        <v>14427</v>
      </c>
      <c r="D437">
        <v>110</v>
      </c>
      <c r="E437">
        <v>345.5</v>
      </c>
      <c r="F437">
        <v>18.399999999999999</v>
      </c>
      <c r="G437" s="5">
        <f>C437*decadimento!$F$4</f>
        <v>14846.751077586207</v>
      </c>
      <c r="H437" s="5">
        <f>G437+decadimento!$F$2*LN(1+'dati calibrazione'!E437/1000)</f>
        <v>17300.006977892037</v>
      </c>
      <c r="I437" s="5">
        <f>G437+decadimento!$F$2*'dati calibrazione'!E437/1000</f>
        <v>17702.8760904597</v>
      </c>
      <c r="J437" s="5">
        <f t="shared" si="18"/>
        <v>3275.8760904597002</v>
      </c>
      <c r="K437" s="8">
        <f t="shared" si="20"/>
        <v>0.7624592777431205</v>
      </c>
    </row>
    <row r="438" spans="1:11" x14ac:dyDescent="0.25">
      <c r="A438">
        <v>17280</v>
      </c>
      <c r="B438">
        <f t="shared" si="19"/>
        <v>-15330</v>
      </c>
      <c r="C438">
        <v>14419</v>
      </c>
      <c r="D438">
        <v>112</v>
      </c>
      <c r="E438">
        <v>343.6</v>
      </c>
      <c r="F438">
        <v>18.7</v>
      </c>
      <c r="G438" s="5">
        <f>C438*decadimento!$F$4</f>
        <v>14838.518318965516</v>
      </c>
      <c r="H438" s="5">
        <f>G438+decadimento!$F$2*LN(1+'dati calibrazione'!E438/1000)</f>
        <v>17280.092523890846</v>
      </c>
      <c r="I438" s="5">
        <f>G438+decadimento!$F$2*'dati calibrazione'!E438/1000</f>
        <v>17678.936710928851</v>
      </c>
      <c r="J438" s="5">
        <f t="shared" si="18"/>
        <v>3259.9367109288505</v>
      </c>
      <c r="K438" s="8">
        <f t="shared" si="20"/>
        <v>0.77675289548512383</v>
      </c>
    </row>
    <row r="439" spans="1:11" x14ac:dyDescent="0.25">
      <c r="A439">
        <v>17260</v>
      </c>
      <c r="B439">
        <f t="shared" si="19"/>
        <v>-15310</v>
      </c>
      <c r="C439">
        <v>14411</v>
      </c>
      <c r="D439">
        <v>113</v>
      </c>
      <c r="E439">
        <v>341.7</v>
      </c>
      <c r="F439">
        <v>18.899999999999999</v>
      </c>
      <c r="G439" s="5">
        <f>C439*decadimento!$F$4</f>
        <v>14830.285560344826</v>
      </c>
      <c r="H439" s="5">
        <f>G439+decadimento!$F$2*LN(1+'dati calibrazione'!E439/1000)</f>
        <v>17260.161538977933</v>
      </c>
      <c r="I439" s="5">
        <f>G439+decadimento!$F$2*'dati calibrazione'!E439/1000</f>
        <v>17654.997331398004</v>
      </c>
      <c r="J439" s="5">
        <f t="shared" si="18"/>
        <v>3243.9973313980045</v>
      </c>
      <c r="K439" s="8">
        <f t="shared" si="20"/>
        <v>0.78412323919228366</v>
      </c>
    </row>
    <row r="440" spans="1:11" x14ac:dyDescent="0.25">
      <c r="A440">
        <v>17240</v>
      </c>
      <c r="B440">
        <f t="shared" si="19"/>
        <v>-15290</v>
      </c>
      <c r="C440">
        <v>14403</v>
      </c>
      <c r="D440">
        <v>113</v>
      </c>
      <c r="E440">
        <v>339.8</v>
      </c>
      <c r="F440">
        <v>18.8</v>
      </c>
      <c r="G440" s="5">
        <f>C440*decadimento!$F$4</f>
        <v>14822.052801724138</v>
      </c>
      <c r="H440" s="5">
        <f>G440+decadimento!$F$2*LN(1+'dati calibrazione'!E440/1000)</f>
        <v>17240.213976300791</v>
      </c>
      <c r="I440" s="5">
        <f>G440+decadimento!$F$2*'dati calibrazione'!E440/1000</f>
        <v>17631.057951867158</v>
      </c>
      <c r="J440" s="5">
        <f t="shared" si="18"/>
        <v>3228.0579518671584</v>
      </c>
      <c r="K440" s="8">
        <f t="shared" si="20"/>
        <v>0.78455877247795602</v>
      </c>
    </row>
    <row r="441" spans="1:11" x14ac:dyDescent="0.25">
      <c r="A441">
        <v>17220</v>
      </c>
      <c r="B441">
        <f t="shared" si="19"/>
        <v>-15270</v>
      </c>
      <c r="C441">
        <v>14396</v>
      </c>
      <c r="D441">
        <v>114</v>
      </c>
      <c r="E441">
        <v>337.7</v>
      </c>
      <c r="F441">
        <v>19</v>
      </c>
      <c r="G441" s="5">
        <f>C441*decadimento!$F$4</f>
        <v>14814.849137931034</v>
      </c>
      <c r="H441" s="5">
        <f>G441+decadimento!$F$2*LN(1+'dati calibrazione'!E441/1000)</f>
        <v>17220.043027363587</v>
      </c>
      <c r="I441" s="5">
        <f>G441+decadimento!$F$2*'dati calibrazione'!E441/1000</f>
        <v>17606.494338647037</v>
      </c>
      <c r="J441" s="5">
        <f t="shared" si="18"/>
        <v>3210.4943386470368</v>
      </c>
      <c r="K441" s="8">
        <f t="shared" si="20"/>
        <v>0.79188663517643787</v>
      </c>
    </row>
    <row r="442" spans="1:11" x14ac:dyDescent="0.25">
      <c r="A442">
        <v>17200</v>
      </c>
      <c r="B442">
        <f t="shared" si="19"/>
        <v>-15250</v>
      </c>
      <c r="C442">
        <v>14388</v>
      </c>
      <c r="D442">
        <v>114</v>
      </c>
      <c r="E442">
        <v>335.8</v>
      </c>
      <c r="F442">
        <v>19</v>
      </c>
      <c r="G442" s="5">
        <f>C442*decadimento!$F$4</f>
        <v>14806.616379310344</v>
      </c>
      <c r="H442" s="5">
        <f>G442+decadimento!$F$2*LN(1+'dati calibrazione'!E442/1000)</f>
        <v>17200.06041008986</v>
      </c>
      <c r="I442" s="5">
        <f>G442+decadimento!$F$2*'dati calibrazione'!E442/1000</f>
        <v>17582.554959116191</v>
      </c>
      <c r="J442" s="5">
        <f t="shared" si="18"/>
        <v>3194.5549591161907</v>
      </c>
      <c r="K442" s="8">
        <f t="shared" si="20"/>
        <v>0.79232693911593</v>
      </c>
    </row>
    <row r="443" spans="1:11" x14ac:dyDescent="0.25">
      <c r="A443">
        <v>17180</v>
      </c>
      <c r="B443">
        <f t="shared" si="19"/>
        <v>-15230</v>
      </c>
      <c r="C443">
        <v>14379</v>
      </c>
      <c r="D443">
        <v>115</v>
      </c>
      <c r="E443">
        <v>334.1</v>
      </c>
      <c r="F443">
        <v>19.100000000000001</v>
      </c>
      <c r="G443" s="5">
        <f>C443*decadimento!$F$4</f>
        <v>14797.354525862069</v>
      </c>
      <c r="H443" s="5">
        <f>G443+decadimento!$F$2*LN(1+'dati calibrazione'!E443/1000)</f>
        <v>17180.271350160092</v>
      </c>
      <c r="I443" s="5">
        <f>G443+decadimento!$F$2*'dati calibrazione'!E443/1000</f>
        <v>17559.239813274613</v>
      </c>
      <c r="J443" s="5">
        <f t="shared" si="18"/>
        <v>3180.239813274613</v>
      </c>
      <c r="K443" s="8">
        <f t="shared" si="20"/>
        <v>0.7997774532304055</v>
      </c>
    </row>
    <row r="444" spans="1:11" x14ac:dyDescent="0.25">
      <c r="A444">
        <v>17160</v>
      </c>
      <c r="B444">
        <f t="shared" si="19"/>
        <v>-15210</v>
      </c>
      <c r="C444">
        <v>14367</v>
      </c>
      <c r="D444">
        <v>116</v>
      </c>
      <c r="E444">
        <v>332.9</v>
      </c>
      <c r="F444">
        <v>19.2</v>
      </c>
      <c r="G444" s="5">
        <f>C444*decadimento!$F$4</f>
        <v>14785.005387931034</v>
      </c>
      <c r="H444" s="5">
        <f>G444+decadimento!$F$2*LN(1+'dati calibrazione'!E444/1000)</f>
        <v>17160.483163282235</v>
      </c>
      <c r="I444" s="5">
        <f>G444+decadimento!$F$2*'dati calibrazione'!E444/1000</f>
        <v>17536.970704242427</v>
      </c>
      <c r="J444" s="5">
        <f t="shared" si="18"/>
        <v>3169.970704242427</v>
      </c>
      <c r="K444" s="8">
        <f t="shared" si="20"/>
        <v>0.80740586065288511</v>
      </c>
    </row>
    <row r="445" spans="1:11" x14ac:dyDescent="0.25">
      <c r="A445">
        <v>17140</v>
      </c>
      <c r="B445">
        <f t="shared" si="19"/>
        <v>-15190</v>
      </c>
      <c r="C445">
        <v>14353</v>
      </c>
      <c r="D445">
        <v>119</v>
      </c>
      <c r="E445">
        <v>332</v>
      </c>
      <c r="F445">
        <v>19.7</v>
      </c>
      <c r="G445" s="5">
        <f>C445*decadimento!$F$4</f>
        <v>14770.598060344826</v>
      </c>
      <c r="H445" s="5">
        <f>G445+decadimento!$F$2*LN(1+'dati calibrazione'!E445/1000)</f>
        <v>17140.492152549399</v>
      </c>
      <c r="I445" s="5">
        <f>G445+decadimento!$F$2*'dati calibrazione'!E445/1000</f>
        <v>17515.123398330354</v>
      </c>
      <c r="J445" s="5">
        <f t="shared" si="18"/>
        <v>3162.1233983303537</v>
      </c>
      <c r="K445" s="8">
        <f t="shared" si="20"/>
        <v>0.8290949627255626</v>
      </c>
    </row>
    <row r="446" spans="1:11" x14ac:dyDescent="0.25">
      <c r="A446">
        <v>17120</v>
      </c>
      <c r="B446">
        <f t="shared" si="19"/>
        <v>-15170</v>
      </c>
      <c r="C446">
        <v>14337</v>
      </c>
      <c r="D446">
        <v>123</v>
      </c>
      <c r="E446">
        <v>331.4</v>
      </c>
      <c r="F446">
        <v>20.399999999999999</v>
      </c>
      <c r="G446" s="5">
        <f>C446*decadimento!$F$4</f>
        <v>14754.132543103447</v>
      </c>
      <c r="H446" s="5">
        <f>G446+decadimento!$F$2*LN(1+'dati calibrazione'!E446/1000)</f>
        <v>17120.302083506202</v>
      </c>
      <c r="I446" s="5">
        <f>G446+decadimento!$F$2*'dati calibrazione'!E446/1000</f>
        <v>17493.6978955384</v>
      </c>
      <c r="J446" s="5">
        <f t="shared" si="18"/>
        <v>3156.6978955384002</v>
      </c>
      <c r="K446" s="8">
        <f t="shared" si="20"/>
        <v>0.85792006695961498</v>
      </c>
    </row>
    <row r="447" spans="1:11" x14ac:dyDescent="0.25">
      <c r="A447">
        <v>17100</v>
      </c>
      <c r="B447">
        <f t="shared" si="19"/>
        <v>-15150</v>
      </c>
      <c r="C447">
        <v>14322</v>
      </c>
      <c r="D447">
        <v>126</v>
      </c>
      <c r="E447">
        <v>330.7</v>
      </c>
      <c r="F447">
        <v>20.9</v>
      </c>
      <c r="G447" s="5">
        <f>C447*decadimento!$F$4</f>
        <v>14738.696120689654</v>
      </c>
      <c r="H447" s="5">
        <f>G447+decadimento!$F$2*LN(1+'dati calibrazione'!E447/1000)</f>
        <v>17100.518228657584</v>
      </c>
      <c r="I447" s="5">
        <f>G447+decadimento!$F$2*'dati calibrazione'!E447/1000</f>
        <v>17472.474823315599</v>
      </c>
      <c r="J447" s="5">
        <f t="shared" si="18"/>
        <v>3150.4748233155988</v>
      </c>
      <c r="K447" s="8">
        <f t="shared" si="20"/>
        <v>0.87976539589442815</v>
      </c>
    </row>
    <row r="448" spans="1:11" x14ac:dyDescent="0.25">
      <c r="A448">
        <v>17080</v>
      </c>
      <c r="B448">
        <f t="shared" si="19"/>
        <v>-15130</v>
      </c>
      <c r="C448">
        <v>14306</v>
      </c>
      <c r="D448">
        <v>129</v>
      </c>
      <c r="E448">
        <v>330.1</v>
      </c>
      <c r="F448">
        <v>21.4</v>
      </c>
      <c r="G448" s="5">
        <f>C448*decadimento!$F$4</f>
        <v>14722.230603448275</v>
      </c>
      <c r="H448" s="5">
        <f>G448+decadimento!$F$2*LN(1+'dati calibrazione'!E448/1000)</f>
        <v>17080.324520169477</v>
      </c>
      <c r="I448" s="5">
        <f>G448+decadimento!$F$2*'dati calibrazione'!E448/1000</f>
        <v>17451.049320523645</v>
      </c>
      <c r="J448" s="5">
        <f t="shared" si="18"/>
        <v>3145.0493205236453</v>
      </c>
      <c r="K448" s="8">
        <f t="shared" si="20"/>
        <v>0.9017195582273172</v>
      </c>
    </row>
    <row r="449" spans="1:11" x14ac:dyDescent="0.25">
      <c r="A449">
        <v>17060</v>
      </c>
      <c r="B449">
        <f t="shared" si="19"/>
        <v>-15110</v>
      </c>
      <c r="C449">
        <v>14290</v>
      </c>
      <c r="D449">
        <v>132</v>
      </c>
      <c r="E449">
        <v>329.5</v>
      </c>
      <c r="F449">
        <v>21.8</v>
      </c>
      <c r="G449" s="5">
        <f>C449*decadimento!$F$4</f>
        <v>14705.765086206897</v>
      </c>
      <c r="H449" s="5">
        <f>G449+decadimento!$F$2*LN(1+'dati calibrazione'!E449/1000)</f>
        <v>17060.129129537574</v>
      </c>
      <c r="I449" s="5">
        <f>G449+decadimento!$F$2*'dati calibrazione'!E449/1000</f>
        <v>17429.623817731692</v>
      </c>
      <c r="J449" s="5">
        <f t="shared" si="18"/>
        <v>3139.6238177316918</v>
      </c>
      <c r="K449" s="8">
        <f t="shared" si="20"/>
        <v>0.92372288313505946</v>
      </c>
    </row>
    <row r="450" spans="1:11" x14ac:dyDescent="0.25">
      <c r="A450">
        <v>17040</v>
      </c>
      <c r="B450">
        <f t="shared" si="19"/>
        <v>-15090</v>
      </c>
      <c r="C450">
        <v>14275</v>
      </c>
      <c r="D450">
        <v>135</v>
      </c>
      <c r="E450">
        <v>328.8</v>
      </c>
      <c r="F450">
        <v>22.3</v>
      </c>
      <c r="G450" s="5">
        <f>C450*decadimento!$F$4</f>
        <v>14690.328663793103</v>
      </c>
      <c r="H450" s="5">
        <f>G450+decadimento!$F$2*LN(1+'dati calibrazione'!E450/1000)</f>
        <v>17040.339060099173</v>
      </c>
      <c r="I450" s="5">
        <f>G450+decadimento!$F$2*'dati calibrazione'!E450/1000</f>
        <v>17408.40074550889</v>
      </c>
      <c r="J450" s="5">
        <f t="shared" ref="J450:J513" si="21">I450-C450</f>
        <v>3133.4007455088904</v>
      </c>
      <c r="K450" s="8">
        <f t="shared" si="20"/>
        <v>0.94570928196147108</v>
      </c>
    </row>
    <row r="451" spans="1:11" x14ac:dyDescent="0.25">
      <c r="A451">
        <v>17020</v>
      </c>
      <c r="B451">
        <f t="shared" ref="B451:B514" si="22">1950-A451</f>
        <v>-15070</v>
      </c>
      <c r="C451">
        <v>14259</v>
      </c>
      <c r="D451">
        <v>137</v>
      </c>
      <c r="E451">
        <v>328.2</v>
      </c>
      <c r="F451">
        <v>22.7</v>
      </c>
      <c r="G451" s="5">
        <f>C451*decadimento!$F$4</f>
        <v>14673.863146551723</v>
      </c>
      <c r="H451" s="5">
        <f>G451+decadimento!$F$2*LN(1+'dati calibrazione'!E451/1000)</f>
        <v>17020.140019609855</v>
      </c>
      <c r="I451" s="5">
        <f>G451+decadimento!$F$2*'dati calibrazione'!E451/1000</f>
        <v>17386.975242716937</v>
      </c>
      <c r="J451" s="5">
        <f t="shared" si="21"/>
        <v>3127.9752427169369</v>
      </c>
      <c r="K451" s="8">
        <f t="shared" ref="K451:K514" si="23">D451*100/C451</f>
        <v>0.96079668980994459</v>
      </c>
    </row>
    <row r="452" spans="1:11" x14ac:dyDescent="0.25">
      <c r="A452">
        <v>17000</v>
      </c>
      <c r="B452">
        <f t="shared" si="22"/>
        <v>-15050</v>
      </c>
      <c r="C452">
        <v>14243</v>
      </c>
      <c r="D452">
        <v>140</v>
      </c>
      <c r="E452">
        <v>327.60000000000002</v>
      </c>
      <c r="F452">
        <v>23.1</v>
      </c>
      <c r="G452" s="5">
        <f>C452*decadimento!$F$4</f>
        <v>14657.397629310344</v>
      </c>
      <c r="H452" s="5">
        <f>G452+decadimento!$F$2*LN(1+'dati calibrazione'!E452/1000)</f>
        <v>16999.939292160656</v>
      </c>
      <c r="I452" s="5">
        <f>G452+decadimento!$F$2*'dati calibrazione'!E452/1000</f>
        <v>17365.54973992498</v>
      </c>
      <c r="J452" s="5">
        <f t="shared" si="21"/>
        <v>3122.5497399249798</v>
      </c>
      <c r="K452" s="8">
        <f t="shared" si="23"/>
        <v>0.98293898757284281</v>
      </c>
    </row>
    <row r="453" spans="1:11" x14ac:dyDescent="0.25">
      <c r="A453">
        <v>16980</v>
      </c>
      <c r="B453">
        <f t="shared" si="22"/>
        <v>-15030</v>
      </c>
      <c r="C453">
        <v>14228</v>
      </c>
      <c r="D453">
        <v>142</v>
      </c>
      <c r="E453">
        <v>326.89999999999998</v>
      </c>
      <c r="F453">
        <v>23.5</v>
      </c>
      <c r="G453" s="5">
        <f>C453*decadimento!$F$4</f>
        <v>14641.961206896551</v>
      </c>
      <c r="H453" s="5">
        <f>G453+decadimento!$F$2*LN(1+'dati calibrazione'!E453/1000)</f>
        <v>16980.142990339715</v>
      </c>
      <c r="I453" s="5">
        <f>G453+decadimento!$F$2*'dati calibrazione'!E453/1000</f>
        <v>17344.326667702182</v>
      </c>
      <c r="J453" s="5">
        <f t="shared" si="21"/>
        <v>3116.326667702182</v>
      </c>
      <c r="K453" s="8">
        <f t="shared" si="23"/>
        <v>0.99803204947989876</v>
      </c>
    </row>
    <row r="454" spans="1:11" x14ac:dyDescent="0.25">
      <c r="A454">
        <v>16960</v>
      </c>
      <c r="B454">
        <f t="shared" si="22"/>
        <v>-15010</v>
      </c>
      <c r="C454">
        <v>14212</v>
      </c>
      <c r="D454">
        <v>144</v>
      </c>
      <c r="E454">
        <v>326.3</v>
      </c>
      <c r="F454">
        <v>23.8</v>
      </c>
      <c r="G454" s="5">
        <f>C454*decadimento!$F$4</f>
        <v>14625.495689655172</v>
      </c>
      <c r="H454" s="5">
        <f>G454+decadimento!$F$2*LN(1+'dati calibrazione'!E454/1000)</f>
        <v>16959.93860257585</v>
      </c>
      <c r="I454" s="5">
        <f>G454+decadimento!$F$2*'dati calibrazione'!E454/1000</f>
        <v>17322.901164910225</v>
      </c>
      <c r="J454" s="5">
        <f t="shared" si="21"/>
        <v>3110.9011649102249</v>
      </c>
      <c r="K454" s="8">
        <f t="shared" si="23"/>
        <v>1.0132282578103011</v>
      </c>
    </row>
    <row r="455" spans="1:11" x14ac:dyDescent="0.25">
      <c r="A455">
        <v>16940</v>
      </c>
      <c r="B455">
        <f t="shared" si="22"/>
        <v>-14990</v>
      </c>
      <c r="C455">
        <v>14197</v>
      </c>
      <c r="D455">
        <v>146</v>
      </c>
      <c r="E455">
        <v>325.60000000000002</v>
      </c>
      <c r="F455">
        <v>24.1</v>
      </c>
      <c r="G455" s="5">
        <f>C455*decadimento!$F$4</f>
        <v>14610.059267241379</v>
      </c>
      <c r="H455" s="5">
        <f>G455+decadimento!$F$2*LN(1+'dati calibrazione'!E455/1000)</f>
        <v>16940.138026201952</v>
      </c>
      <c r="I455" s="5">
        <f>G455+decadimento!$F$2*'dati calibrazione'!E455/1000</f>
        <v>17301.678092687427</v>
      </c>
      <c r="J455" s="5">
        <f t="shared" si="21"/>
        <v>3104.6780926874271</v>
      </c>
      <c r="K455" s="8">
        <f t="shared" si="23"/>
        <v>1.0283862787912939</v>
      </c>
    </row>
    <row r="456" spans="1:11" x14ac:dyDescent="0.25">
      <c r="A456">
        <v>16920</v>
      </c>
      <c r="B456">
        <f t="shared" si="22"/>
        <v>-14970</v>
      </c>
      <c r="C456">
        <v>14181</v>
      </c>
      <c r="D456">
        <v>148</v>
      </c>
      <c r="E456">
        <v>325</v>
      </c>
      <c r="F456">
        <v>24.4</v>
      </c>
      <c r="G456" s="5">
        <f>C456*decadimento!$F$4</f>
        <v>14593.59375</v>
      </c>
      <c r="H456" s="5">
        <f>G456+decadimento!$F$2*LN(1+'dati calibrazione'!E456/1000)</f>
        <v>16919.929970942547</v>
      </c>
      <c r="I456" s="5">
        <f>G456+decadimento!$F$2*'dati calibrazione'!E456/1000</f>
        <v>17280.252589895474</v>
      </c>
      <c r="J456" s="5">
        <f t="shared" si="21"/>
        <v>3099.2525898954736</v>
      </c>
      <c r="K456" s="8">
        <f t="shared" si="23"/>
        <v>1.0436499541640223</v>
      </c>
    </row>
    <row r="457" spans="1:11" x14ac:dyDescent="0.25">
      <c r="A457">
        <v>16900</v>
      </c>
      <c r="B457">
        <f t="shared" si="22"/>
        <v>-14950</v>
      </c>
      <c r="C457">
        <v>14165</v>
      </c>
      <c r="D457">
        <v>149</v>
      </c>
      <c r="E457">
        <v>324.5</v>
      </c>
      <c r="F457">
        <v>24.6</v>
      </c>
      <c r="G457" s="5">
        <f>C457*decadimento!$F$4</f>
        <v>14577.12823275862</v>
      </c>
      <c r="H457" s="5">
        <f>G457+decadimento!$F$2*LN(1+'dati calibrazione'!E457/1000)</f>
        <v>16900.344377202797</v>
      </c>
      <c r="I457" s="5">
        <f>G457+decadimento!$F$2*'dati calibrazione'!E457/1000</f>
        <v>17259.653751361944</v>
      </c>
      <c r="J457" s="5">
        <f t="shared" si="21"/>
        <v>3094.6537513619442</v>
      </c>
      <c r="K457" s="8">
        <f t="shared" si="23"/>
        <v>1.0518884574655842</v>
      </c>
    </row>
    <row r="458" spans="1:11" x14ac:dyDescent="0.25">
      <c r="A458">
        <v>16880</v>
      </c>
      <c r="B458">
        <f t="shared" si="22"/>
        <v>-14930</v>
      </c>
      <c r="C458">
        <v>14150</v>
      </c>
      <c r="D458">
        <v>151</v>
      </c>
      <c r="E458">
        <v>323.7</v>
      </c>
      <c r="F458">
        <v>24.9</v>
      </c>
      <c r="G458" s="5">
        <f>C458*decadimento!$F$4</f>
        <v>14561.691810344826</v>
      </c>
      <c r="H458" s="5">
        <f>G458+decadimento!$F$2*LN(1+'dati calibrazione'!E458/1000)</f>
        <v>16879.913381668688</v>
      </c>
      <c r="I458" s="5">
        <f>G458+decadimento!$F$2*'dati calibrazione'!E458/1000</f>
        <v>17237.604014880715</v>
      </c>
      <c r="J458" s="5">
        <f t="shared" si="21"/>
        <v>3087.6040148807151</v>
      </c>
      <c r="K458" s="8">
        <f t="shared" si="23"/>
        <v>1.0671378091872792</v>
      </c>
    </row>
    <row r="459" spans="1:11" x14ac:dyDescent="0.25">
      <c r="A459">
        <v>16860</v>
      </c>
      <c r="B459">
        <f t="shared" si="22"/>
        <v>-14910</v>
      </c>
      <c r="C459">
        <v>14134</v>
      </c>
      <c r="D459">
        <v>153</v>
      </c>
      <c r="E459">
        <v>323.2</v>
      </c>
      <c r="F459">
        <v>25.2</v>
      </c>
      <c r="G459" s="5">
        <f>C459*decadimento!$F$4</f>
        <v>14545.226293103447</v>
      </c>
      <c r="H459" s="5">
        <f>G459+decadimento!$F$2*LN(1+'dati calibrazione'!E459/1000)</f>
        <v>16860.324723136506</v>
      </c>
      <c r="I459" s="5">
        <f>G459+decadimento!$F$2*'dati calibrazione'!E459/1000</f>
        <v>17217.005176347189</v>
      </c>
      <c r="J459" s="5">
        <f t="shared" si="21"/>
        <v>3083.0051763471893</v>
      </c>
      <c r="K459" s="8">
        <f t="shared" si="23"/>
        <v>1.0824961086741192</v>
      </c>
    </row>
    <row r="460" spans="1:11" x14ac:dyDescent="0.25">
      <c r="A460">
        <v>16840</v>
      </c>
      <c r="B460">
        <f t="shared" si="22"/>
        <v>-14890</v>
      </c>
      <c r="C460">
        <v>14118</v>
      </c>
      <c r="D460">
        <v>154</v>
      </c>
      <c r="E460">
        <v>322.60000000000002</v>
      </c>
      <c r="F460">
        <v>25.4</v>
      </c>
      <c r="G460" s="5">
        <f>C460*decadimento!$F$4</f>
        <v>14528.760775862069</v>
      </c>
      <c r="H460" s="5">
        <f>G460+decadimento!$F$2*LN(1+'dati calibrazione'!E460/1000)</f>
        <v>16840.10987817905</v>
      </c>
      <c r="I460" s="5">
        <f>G460+decadimento!$F$2*'dati calibrazione'!E460/1000</f>
        <v>17195.579673555236</v>
      </c>
      <c r="J460" s="5">
        <f t="shared" si="21"/>
        <v>3077.5796735552358</v>
      </c>
      <c r="K460" s="8">
        <f t="shared" si="23"/>
        <v>1.0908060631817538</v>
      </c>
    </row>
    <row r="461" spans="1:11" x14ac:dyDescent="0.25">
      <c r="A461">
        <v>16820</v>
      </c>
      <c r="B461">
        <f t="shared" si="22"/>
        <v>-14870</v>
      </c>
      <c r="C461">
        <v>14103</v>
      </c>
      <c r="D461">
        <v>155</v>
      </c>
      <c r="E461">
        <v>321.89999999999998</v>
      </c>
      <c r="F461">
        <v>25.5</v>
      </c>
      <c r="G461" s="5">
        <f>C461*decadimento!$F$4</f>
        <v>14513.324353448275</v>
      </c>
      <c r="H461" s="5">
        <f>G461+decadimento!$F$2*LN(1+'dati calibrazione'!E461/1000)</f>
        <v>16820.297089764757</v>
      </c>
      <c r="I461" s="5">
        <f>G461+decadimento!$F$2*'dati calibrazione'!E461/1000</f>
        <v>17174.356601332438</v>
      </c>
      <c r="J461" s="5">
        <f t="shared" si="21"/>
        <v>3071.356601332438</v>
      </c>
      <c r="K461" s="8">
        <f t="shared" si="23"/>
        <v>1.0990569382400908</v>
      </c>
    </row>
    <row r="462" spans="1:11" x14ac:dyDescent="0.25">
      <c r="A462">
        <v>16800</v>
      </c>
      <c r="B462">
        <f t="shared" si="22"/>
        <v>-14850</v>
      </c>
      <c r="C462">
        <v>14087</v>
      </c>
      <c r="D462">
        <v>156</v>
      </c>
      <c r="E462">
        <v>321.3</v>
      </c>
      <c r="F462">
        <v>25.7</v>
      </c>
      <c r="G462" s="5">
        <f>C462*decadimento!$F$4</f>
        <v>14496.858836206897</v>
      </c>
      <c r="H462" s="5">
        <f>G462+decadimento!$F$2*LN(1+'dati calibrazione'!E462/1000)</f>
        <v>16800.078556757817</v>
      </c>
      <c r="I462" s="5">
        <f>G462+decadimento!$F$2*'dati calibrazione'!E462/1000</f>
        <v>17152.931098540481</v>
      </c>
      <c r="J462" s="5">
        <f t="shared" si="21"/>
        <v>3065.9310985404809</v>
      </c>
      <c r="K462" s="8">
        <f t="shared" si="23"/>
        <v>1.1074039894938597</v>
      </c>
    </row>
    <row r="463" spans="1:11" x14ac:dyDescent="0.25">
      <c r="A463">
        <v>16780</v>
      </c>
      <c r="B463">
        <f t="shared" si="22"/>
        <v>-14830</v>
      </c>
      <c r="C463">
        <v>14071</v>
      </c>
      <c r="D463">
        <v>157</v>
      </c>
      <c r="E463">
        <v>320.8</v>
      </c>
      <c r="F463">
        <v>25.8</v>
      </c>
      <c r="G463" s="5">
        <f>C463*decadimento!$F$4</f>
        <v>14480.393318965516</v>
      </c>
      <c r="H463" s="5">
        <f>G463+decadimento!$F$2*LN(1+'dati calibrazione'!E463/1000)</f>
        <v>16780.48422430014</v>
      </c>
      <c r="I463" s="5">
        <f>G463+decadimento!$F$2*'dati calibrazione'!E463/1000</f>
        <v>17132.332260006955</v>
      </c>
      <c r="J463" s="5">
        <f t="shared" si="21"/>
        <v>3061.332260006955</v>
      </c>
      <c r="K463" s="8">
        <f t="shared" si="23"/>
        <v>1.115770023452491</v>
      </c>
    </row>
    <row r="464" spans="1:11" x14ac:dyDescent="0.25">
      <c r="A464">
        <v>16760</v>
      </c>
      <c r="B464">
        <f t="shared" si="22"/>
        <v>-14810</v>
      </c>
      <c r="C464">
        <v>14056</v>
      </c>
      <c r="D464">
        <v>158</v>
      </c>
      <c r="E464">
        <v>320</v>
      </c>
      <c r="F464">
        <v>26</v>
      </c>
      <c r="G464" s="5">
        <f>C464*decadimento!$F$4</f>
        <v>14464.956896551723</v>
      </c>
      <c r="H464" s="5">
        <f>G464+decadimento!$F$2*LN(1+'dati calibrazione'!E464/1000)</f>
        <v>16760.039233066491</v>
      </c>
      <c r="I464" s="5">
        <f>G464+decadimento!$F$2*'dati calibrazione'!E464/1000</f>
        <v>17110.282523525726</v>
      </c>
      <c r="J464" s="5">
        <f t="shared" si="21"/>
        <v>3054.282523525726</v>
      </c>
      <c r="K464" s="8">
        <f t="shared" si="23"/>
        <v>1.1240751280591919</v>
      </c>
    </row>
    <row r="465" spans="1:11" x14ac:dyDescent="0.25">
      <c r="A465">
        <v>16740</v>
      </c>
      <c r="B465">
        <f t="shared" si="22"/>
        <v>-14790</v>
      </c>
      <c r="C465">
        <v>14040</v>
      </c>
      <c r="D465">
        <v>159</v>
      </c>
      <c r="E465">
        <v>319.5</v>
      </c>
      <c r="F465">
        <v>26.1</v>
      </c>
      <c r="G465" s="5">
        <f>C465*decadimento!$F$4</f>
        <v>14448.491379310344</v>
      </c>
      <c r="H465" s="5">
        <f>G465+decadimento!$F$2*LN(1+'dati calibrazione'!E465/1000)</f>
        <v>16740.441818616106</v>
      </c>
      <c r="I465" s="5">
        <f>G465+decadimento!$F$2*'dati calibrazione'!E465/1000</f>
        <v>17089.6836849922</v>
      </c>
      <c r="J465" s="5">
        <f t="shared" si="21"/>
        <v>3049.6836849922001</v>
      </c>
      <c r="K465" s="8">
        <f t="shared" si="23"/>
        <v>1.1324786324786325</v>
      </c>
    </row>
    <row r="466" spans="1:11" x14ac:dyDescent="0.25">
      <c r="A466">
        <v>16720</v>
      </c>
      <c r="B466">
        <f t="shared" si="22"/>
        <v>-14770</v>
      </c>
      <c r="C466">
        <v>14025</v>
      </c>
      <c r="D466">
        <v>160</v>
      </c>
      <c r="E466">
        <v>318.7</v>
      </c>
      <c r="F466">
        <v>26.3</v>
      </c>
      <c r="G466" s="5">
        <f>C466*decadimento!$F$4</f>
        <v>14433.054956896551</v>
      </c>
      <c r="H466" s="5">
        <f>G466+decadimento!$F$2*LN(1+'dati calibrazione'!E466/1000)</f>
        <v>16719.991891335249</v>
      </c>
      <c r="I466" s="5">
        <f>G466+decadimento!$F$2*'dati calibrazione'!E466/1000</f>
        <v>17067.633948510971</v>
      </c>
      <c r="J466" s="5">
        <f t="shared" si="21"/>
        <v>3042.6339485109711</v>
      </c>
      <c r="K466" s="8">
        <f t="shared" si="23"/>
        <v>1.1408199643493762</v>
      </c>
    </row>
    <row r="467" spans="1:11" x14ac:dyDescent="0.25">
      <c r="A467">
        <v>16700</v>
      </c>
      <c r="B467">
        <f t="shared" si="22"/>
        <v>-14750</v>
      </c>
      <c r="C467">
        <v>14009</v>
      </c>
      <c r="D467">
        <v>161</v>
      </c>
      <c r="E467">
        <v>318.2</v>
      </c>
      <c r="F467">
        <v>26.4</v>
      </c>
      <c r="G467" s="5">
        <f>C467*decadimento!$F$4</f>
        <v>14416.589439655172</v>
      </c>
      <c r="H467" s="5">
        <f>G467+decadimento!$F$2*LN(1+'dati calibrazione'!E467/1000)</f>
        <v>16700.391388814427</v>
      </c>
      <c r="I467" s="5">
        <f>G467+decadimento!$F$2*'dati calibrazione'!E467/1000</f>
        <v>17047.035109977445</v>
      </c>
      <c r="J467" s="5">
        <f t="shared" si="21"/>
        <v>3038.0351099774452</v>
      </c>
      <c r="K467" s="8">
        <f t="shared" si="23"/>
        <v>1.1492611892354914</v>
      </c>
    </row>
    <row r="468" spans="1:11" x14ac:dyDescent="0.25">
      <c r="A468">
        <v>16680</v>
      </c>
      <c r="B468">
        <f t="shared" si="22"/>
        <v>-14730</v>
      </c>
      <c r="C468">
        <v>13993</v>
      </c>
      <c r="D468">
        <v>161</v>
      </c>
      <c r="E468">
        <v>317.60000000000002</v>
      </c>
      <c r="F468">
        <v>26.4</v>
      </c>
      <c r="G468" s="5">
        <f>C468*decadimento!$F$4</f>
        <v>14400.123922413792</v>
      </c>
      <c r="H468" s="5">
        <f>G468+decadimento!$F$2*LN(1+'dati calibrazione'!E468/1000)</f>
        <v>16680.16231922746</v>
      </c>
      <c r="I468" s="5">
        <f>G468+decadimento!$F$2*'dati calibrazione'!E468/1000</f>
        <v>17025.609607185492</v>
      </c>
      <c r="J468" s="5">
        <f t="shared" si="21"/>
        <v>3032.6096071854918</v>
      </c>
      <c r="K468" s="8">
        <f t="shared" si="23"/>
        <v>1.150575287643822</v>
      </c>
    </row>
    <row r="469" spans="1:11" x14ac:dyDescent="0.25">
      <c r="A469">
        <v>16660</v>
      </c>
      <c r="B469">
        <f t="shared" si="22"/>
        <v>-14710</v>
      </c>
      <c r="C469">
        <v>13978</v>
      </c>
      <c r="D469">
        <v>162</v>
      </c>
      <c r="E469">
        <v>316.89999999999998</v>
      </c>
      <c r="F469">
        <v>26.6</v>
      </c>
      <c r="G469" s="5">
        <f>C469*decadimento!$F$4</f>
        <v>14384.6875</v>
      </c>
      <c r="H469" s="5">
        <f>G469+decadimento!$F$2*LN(1+'dati calibrazione'!E469/1000)</f>
        <v>16660.332919060635</v>
      </c>
      <c r="I469" s="5">
        <f>G469+decadimento!$F$2*'dati calibrazione'!E469/1000</f>
        <v>17004.386534962694</v>
      </c>
      <c r="J469" s="5">
        <f t="shared" si="21"/>
        <v>3026.386534962694</v>
      </c>
      <c r="K469" s="8">
        <f t="shared" si="23"/>
        <v>1.1589640864215196</v>
      </c>
    </row>
    <row r="470" spans="1:11" x14ac:dyDescent="0.25">
      <c r="A470">
        <v>16640</v>
      </c>
      <c r="B470">
        <f t="shared" si="22"/>
        <v>-14690</v>
      </c>
      <c r="C470">
        <v>13962</v>
      </c>
      <c r="D470">
        <v>162</v>
      </c>
      <c r="E470">
        <v>316.3</v>
      </c>
      <c r="F470">
        <v>26.5</v>
      </c>
      <c r="G470" s="5">
        <f>C470*decadimento!$F$4</f>
        <v>14368.22198275862</v>
      </c>
      <c r="H470" s="5">
        <f>G470+decadimento!$F$2*LN(1+'dati calibrazione'!E470/1000)</f>
        <v>16640.10013337294</v>
      </c>
      <c r="I470" s="5">
        <f>G470+decadimento!$F$2*'dati calibrazione'!E470/1000</f>
        <v>16982.961032170737</v>
      </c>
      <c r="J470" s="5">
        <f t="shared" si="21"/>
        <v>3020.9610321707369</v>
      </c>
      <c r="K470" s="8">
        <f t="shared" si="23"/>
        <v>1.1602922217447358</v>
      </c>
    </row>
    <row r="471" spans="1:11" x14ac:dyDescent="0.25">
      <c r="A471">
        <v>16620</v>
      </c>
      <c r="B471">
        <f t="shared" si="22"/>
        <v>-14670</v>
      </c>
      <c r="C471">
        <v>13946</v>
      </c>
      <c r="D471">
        <v>162</v>
      </c>
      <c r="E471">
        <v>315.8</v>
      </c>
      <c r="F471">
        <v>26.5</v>
      </c>
      <c r="G471" s="5">
        <f>C471*decadimento!$F$4</f>
        <v>14351.756465517241</v>
      </c>
      <c r="H471" s="5">
        <f>G471+decadimento!$F$2*LN(1+'dati calibrazione'!E471/1000)</f>
        <v>16620.493913770813</v>
      </c>
      <c r="I471" s="5">
        <f>G471+decadimento!$F$2*'dati calibrazione'!E471/1000</f>
        <v>16962.362193637211</v>
      </c>
      <c r="J471" s="5">
        <f t="shared" si="21"/>
        <v>3016.362193637211</v>
      </c>
      <c r="K471" s="8">
        <f t="shared" si="23"/>
        <v>1.1616234045604474</v>
      </c>
    </row>
    <row r="472" spans="1:11" x14ac:dyDescent="0.25">
      <c r="A472">
        <v>16600</v>
      </c>
      <c r="B472">
        <f t="shared" si="22"/>
        <v>-14650</v>
      </c>
      <c r="C472">
        <v>13931</v>
      </c>
      <c r="D472">
        <v>162</v>
      </c>
      <c r="E472">
        <v>315</v>
      </c>
      <c r="F472">
        <v>26.5</v>
      </c>
      <c r="G472" s="5">
        <f>C472*decadimento!$F$4</f>
        <v>14336.320043103447</v>
      </c>
      <c r="H472" s="5">
        <f>G472+decadimento!$F$2*LN(1+'dati calibrazione'!E472/1000)</f>
        <v>16600.029884339168</v>
      </c>
      <c r="I472" s="5">
        <f>G472+decadimento!$F$2*'dati calibrazione'!E472/1000</f>
        <v>16940.312457155982</v>
      </c>
      <c r="J472" s="5">
        <f t="shared" si="21"/>
        <v>3009.312457155982</v>
      </c>
      <c r="K472" s="8">
        <f t="shared" si="23"/>
        <v>1.1628741655301127</v>
      </c>
    </row>
    <row r="473" spans="1:11" x14ac:dyDescent="0.25">
      <c r="A473">
        <v>16580</v>
      </c>
      <c r="B473">
        <f t="shared" si="22"/>
        <v>-14630</v>
      </c>
      <c r="C473">
        <v>13915</v>
      </c>
      <c r="D473">
        <v>163</v>
      </c>
      <c r="E473">
        <v>314.5</v>
      </c>
      <c r="F473">
        <v>26.7</v>
      </c>
      <c r="G473" s="5">
        <f>C473*decadimento!$F$4</f>
        <v>14319.854525862069</v>
      </c>
      <c r="H473" s="5">
        <f>G473+decadimento!$F$2*LN(1+'dati calibrazione'!E473/1000)</f>
        <v>16580.420559269711</v>
      </c>
      <c r="I473" s="5">
        <f>G473+decadimento!$F$2*'dati calibrazione'!E473/1000</f>
        <v>16919.713618622456</v>
      </c>
      <c r="J473" s="5">
        <f t="shared" si="21"/>
        <v>3004.7136186224561</v>
      </c>
      <c r="K473" s="8">
        <f t="shared" si="23"/>
        <v>1.171397772188286</v>
      </c>
    </row>
    <row r="474" spans="1:11" x14ac:dyDescent="0.25">
      <c r="A474">
        <v>16560</v>
      </c>
      <c r="B474">
        <f t="shared" si="22"/>
        <v>-14610</v>
      </c>
      <c r="C474">
        <v>13899</v>
      </c>
      <c r="D474">
        <v>163</v>
      </c>
      <c r="E474">
        <v>313.89999999999998</v>
      </c>
      <c r="F474">
        <v>26.7</v>
      </c>
      <c r="G474" s="5">
        <f>C474*decadimento!$F$4</f>
        <v>14303.389008620688</v>
      </c>
      <c r="H474" s="5">
        <f>G474+decadimento!$F$2*LN(1+'dati calibrazione'!E474/1000)</f>
        <v>16560.180893773322</v>
      </c>
      <c r="I474" s="5">
        <f>G474+decadimento!$F$2*'dati calibrazione'!E474/1000</f>
        <v>16898.288115830499</v>
      </c>
      <c r="J474" s="5">
        <f t="shared" si="21"/>
        <v>2999.288115830499</v>
      </c>
      <c r="K474" s="8">
        <f t="shared" si="23"/>
        <v>1.1727462407367437</v>
      </c>
    </row>
    <row r="475" spans="1:11" x14ac:dyDescent="0.25">
      <c r="A475">
        <v>16540</v>
      </c>
      <c r="B475">
        <f t="shared" si="22"/>
        <v>-14590</v>
      </c>
      <c r="C475">
        <v>13884</v>
      </c>
      <c r="D475">
        <v>163</v>
      </c>
      <c r="E475">
        <v>313.2</v>
      </c>
      <c r="F475">
        <v>26.6</v>
      </c>
      <c r="G475" s="5">
        <f>C475*decadimento!$F$4</f>
        <v>14287.952586206897</v>
      </c>
      <c r="H475" s="5">
        <f>G475+decadimento!$F$2*LN(1+'dati calibrazione'!E475/1000)</f>
        <v>16540.339119491731</v>
      </c>
      <c r="I475" s="5">
        <f>G475+decadimento!$F$2*'dati calibrazione'!E475/1000</f>
        <v>16877.065043607701</v>
      </c>
      <c r="J475" s="5">
        <f t="shared" si="21"/>
        <v>2993.0650436077012</v>
      </c>
      <c r="K475" s="8">
        <f t="shared" si="23"/>
        <v>1.1740132526649381</v>
      </c>
    </row>
    <row r="476" spans="1:11" x14ac:dyDescent="0.25">
      <c r="A476">
        <v>16520</v>
      </c>
      <c r="B476">
        <f t="shared" si="22"/>
        <v>-14570</v>
      </c>
      <c r="C476">
        <v>13868</v>
      </c>
      <c r="D476">
        <v>162</v>
      </c>
      <c r="E476">
        <v>312.60000000000002</v>
      </c>
      <c r="F476">
        <v>26.5</v>
      </c>
      <c r="G476" s="5">
        <f>C476*decadimento!$F$4</f>
        <v>14271.487068965516</v>
      </c>
      <c r="H476" s="5">
        <f>G476+decadimento!$F$2*LN(1+'dati calibrazione'!E476/1000)</f>
        <v>16520.09571693014</v>
      </c>
      <c r="I476" s="5">
        <f>G476+decadimento!$F$2*'dati calibrazione'!E476/1000</f>
        <v>16855.639540815748</v>
      </c>
      <c r="J476" s="5">
        <f t="shared" si="21"/>
        <v>2987.6395408157478</v>
      </c>
      <c r="K476" s="8">
        <f t="shared" si="23"/>
        <v>1.1681569079896164</v>
      </c>
    </row>
    <row r="477" spans="1:11" x14ac:dyDescent="0.25">
      <c r="A477">
        <v>16500</v>
      </c>
      <c r="B477">
        <f t="shared" si="22"/>
        <v>-14550</v>
      </c>
      <c r="C477">
        <v>13853</v>
      </c>
      <c r="D477">
        <v>162</v>
      </c>
      <c r="E477">
        <v>311.89999999999998</v>
      </c>
      <c r="F477">
        <v>26.5</v>
      </c>
      <c r="G477" s="5">
        <f>C477*decadimento!$F$4</f>
        <v>14256.050646551723</v>
      </c>
      <c r="H477" s="5">
        <f>G477+decadimento!$F$2*LN(1+'dati calibrazione'!E477/1000)</f>
        <v>16500.249578420924</v>
      </c>
      <c r="I477" s="5">
        <f>G477+decadimento!$F$2*'dati calibrazione'!E477/1000</f>
        <v>16834.416468592946</v>
      </c>
      <c r="J477" s="5">
        <f t="shared" si="21"/>
        <v>2981.4164685929463</v>
      </c>
      <c r="K477" s="8">
        <f t="shared" si="23"/>
        <v>1.169421785894752</v>
      </c>
    </row>
    <row r="478" spans="1:11" x14ac:dyDescent="0.25">
      <c r="A478">
        <v>16480</v>
      </c>
      <c r="B478">
        <f t="shared" si="22"/>
        <v>-14530</v>
      </c>
      <c r="C478">
        <v>13837</v>
      </c>
      <c r="D478">
        <v>162</v>
      </c>
      <c r="E478">
        <v>311.3</v>
      </c>
      <c r="F478">
        <v>26.4</v>
      </c>
      <c r="G478" s="5">
        <f>C478*decadimento!$F$4</f>
        <v>14239.585129310344</v>
      </c>
      <c r="H478" s="5">
        <f>G478+decadimento!$F$2*LN(1+'dati calibrazione'!E478/1000)</f>
        <v>16480.002431386107</v>
      </c>
      <c r="I478" s="5">
        <f>G478+decadimento!$F$2*'dati calibrazione'!E478/1000</f>
        <v>16812.990965800993</v>
      </c>
      <c r="J478" s="5">
        <f t="shared" si="21"/>
        <v>2975.9909658009929</v>
      </c>
      <c r="K478" s="8">
        <f t="shared" si="23"/>
        <v>1.1707740117077401</v>
      </c>
    </row>
    <row r="479" spans="1:11" x14ac:dyDescent="0.25">
      <c r="A479">
        <v>16460</v>
      </c>
      <c r="B479">
        <f t="shared" si="22"/>
        <v>-14510</v>
      </c>
      <c r="C479">
        <v>13821</v>
      </c>
      <c r="D479">
        <v>161</v>
      </c>
      <c r="E479">
        <v>310.8</v>
      </c>
      <c r="F479">
        <v>26.3</v>
      </c>
      <c r="G479" s="5">
        <f>C479*decadimento!$F$4</f>
        <v>14223.119612068966</v>
      </c>
      <c r="H479" s="5">
        <f>G479+decadimento!$F$2*LN(1+'dati calibrazione'!E479/1000)</f>
        <v>16460.384233970635</v>
      </c>
      <c r="I479" s="5">
        <f>G479+decadimento!$F$2*'dati calibrazione'!E479/1000</f>
        <v>16792.392127267467</v>
      </c>
      <c r="J479" s="5">
        <f t="shared" si="21"/>
        <v>2971.392127267467</v>
      </c>
      <c r="K479" s="8">
        <f t="shared" si="23"/>
        <v>1.1648940018811953</v>
      </c>
    </row>
    <row r="480" spans="1:11" x14ac:dyDescent="0.25">
      <c r="A480">
        <v>16440</v>
      </c>
      <c r="B480">
        <f t="shared" si="22"/>
        <v>-14490</v>
      </c>
      <c r="C480">
        <v>13806</v>
      </c>
      <c r="D480">
        <v>161</v>
      </c>
      <c r="E480">
        <v>310.10000000000002</v>
      </c>
      <c r="F480">
        <v>26.3</v>
      </c>
      <c r="G480" s="5">
        <f>C480*decadimento!$F$4</f>
        <v>14207.683189655172</v>
      </c>
      <c r="H480" s="5">
        <f>G480+decadimento!$F$2*LN(1+'dati calibrazione'!E480/1000)</f>
        <v>16440.532038389912</v>
      </c>
      <c r="I480" s="5">
        <f>G480+decadimento!$F$2*'dati calibrazione'!E480/1000</f>
        <v>16771.169055044666</v>
      </c>
      <c r="J480" s="5">
        <f t="shared" si="21"/>
        <v>2965.1690550446656</v>
      </c>
      <c r="K480" s="8">
        <f t="shared" si="23"/>
        <v>1.1661596407359118</v>
      </c>
    </row>
    <row r="481" spans="1:11" x14ac:dyDescent="0.25">
      <c r="A481">
        <v>16420</v>
      </c>
      <c r="B481">
        <f t="shared" si="22"/>
        <v>-14470</v>
      </c>
      <c r="C481">
        <v>13790</v>
      </c>
      <c r="D481">
        <v>160</v>
      </c>
      <c r="E481">
        <v>309.5</v>
      </c>
      <c r="F481">
        <v>26.1</v>
      </c>
      <c r="G481" s="5">
        <f>C481*decadimento!$F$4</f>
        <v>14191.217672413792</v>
      </c>
      <c r="H481" s="5">
        <f>G481+decadimento!$F$2*LN(1+'dati calibrazione'!E481/1000)</f>
        <v>16420.279694428948</v>
      </c>
      <c r="I481" s="5">
        <f>G481+decadimento!$F$2*'dati calibrazione'!E481/1000</f>
        <v>16749.743552252708</v>
      </c>
      <c r="J481" s="5">
        <f t="shared" si="21"/>
        <v>2959.7435522527085</v>
      </c>
      <c r="K481" s="8">
        <f t="shared" si="23"/>
        <v>1.1602610587382161</v>
      </c>
    </row>
    <row r="482" spans="1:11" x14ac:dyDescent="0.25">
      <c r="A482">
        <v>16400</v>
      </c>
      <c r="B482">
        <f t="shared" si="22"/>
        <v>-14450</v>
      </c>
      <c r="C482">
        <v>13774</v>
      </c>
      <c r="D482">
        <v>159</v>
      </c>
      <c r="E482">
        <v>308.89999999999998</v>
      </c>
      <c r="F482">
        <v>25.9</v>
      </c>
      <c r="G482" s="5">
        <f>C482*decadimento!$F$4</f>
        <v>14174.752155172413</v>
      </c>
      <c r="H482" s="5">
        <f>G482+decadimento!$F$2*LN(1+'dati calibrazione'!E482/1000)</f>
        <v>16400.025614983635</v>
      </c>
      <c r="I482" s="5">
        <f>G482+decadimento!$F$2*'dati calibrazione'!E482/1000</f>
        <v>16728.318049460755</v>
      </c>
      <c r="J482" s="5">
        <f t="shared" si="21"/>
        <v>2954.318049460755</v>
      </c>
      <c r="K482" s="8">
        <f t="shared" si="23"/>
        <v>1.1543487730506752</v>
      </c>
    </row>
    <row r="483" spans="1:11" x14ac:dyDescent="0.25">
      <c r="A483">
        <v>16380</v>
      </c>
      <c r="B483">
        <f t="shared" si="22"/>
        <v>-14430</v>
      </c>
      <c r="C483">
        <v>13759</v>
      </c>
      <c r="D483">
        <v>158</v>
      </c>
      <c r="E483">
        <v>308.2</v>
      </c>
      <c r="F483">
        <v>25.7</v>
      </c>
      <c r="G483" s="5">
        <f>C483*decadimento!$F$4</f>
        <v>14159.31573275862</v>
      </c>
      <c r="H483" s="5">
        <f>G483+decadimento!$F$2*LN(1+'dati calibrazione'!E483/1000)</f>
        <v>16380.16700774924</v>
      </c>
      <c r="I483" s="5">
        <f>G483+decadimento!$F$2*'dati calibrazione'!E483/1000</f>
        <v>16707.094977237957</v>
      </c>
      <c r="J483" s="5">
        <f t="shared" si="21"/>
        <v>2948.0949772379572</v>
      </c>
      <c r="K483" s="8">
        <f t="shared" si="23"/>
        <v>1.1483392688422123</v>
      </c>
    </row>
    <row r="484" spans="1:11" x14ac:dyDescent="0.25">
      <c r="A484">
        <v>16360</v>
      </c>
      <c r="B484">
        <f t="shared" si="22"/>
        <v>-14410</v>
      </c>
      <c r="C484">
        <v>13743</v>
      </c>
      <c r="D484">
        <v>157</v>
      </c>
      <c r="E484">
        <v>307.60000000000002</v>
      </c>
      <c r="F484">
        <v>25.6</v>
      </c>
      <c r="G484" s="5">
        <f>C484*decadimento!$F$4</f>
        <v>14142.850215517241</v>
      </c>
      <c r="H484" s="5">
        <f>G484+decadimento!$F$2*LN(1+'dati calibrazione'!E484/1000)</f>
        <v>16359.90916262533</v>
      </c>
      <c r="I484" s="5">
        <f>G484+decadimento!$F$2*'dati calibrazione'!E484/1000</f>
        <v>16685.669474446004</v>
      </c>
      <c r="J484" s="5">
        <f t="shared" si="21"/>
        <v>2942.6694744460037</v>
      </c>
      <c r="K484" s="8">
        <f t="shared" si="23"/>
        <v>1.1423997671541877</v>
      </c>
    </row>
    <row r="485" spans="1:11" x14ac:dyDescent="0.25">
      <c r="A485">
        <v>16340</v>
      </c>
      <c r="B485">
        <f t="shared" si="22"/>
        <v>-14390</v>
      </c>
      <c r="C485">
        <v>13727</v>
      </c>
      <c r="D485">
        <v>156</v>
      </c>
      <c r="E485">
        <v>307.10000000000002</v>
      </c>
      <c r="F485">
        <v>25.4</v>
      </c>
      <c r="G485" s="5">
        <f>C485*decadimento!$F$4</f>
        <v>14126.384698275862</v>
      </c>
      <c r="H485" s="5">
        <f>G485+decadimento!$F$2*LN(1+'dati calibrazione'!E485/1000)</f>
        <v>16340.282042643656</v>
      </c>
      <c r="I485" s="5">
        <f>G485+decadimento!$F$2*'dati calibrazione'!E485/1000</f>
        <v>16665.070635912474</v>
      </c>
      <c r="J485" s="5">
        <f t="shared" si="21"/>
        <v>2938.0706359124742</v>
      </c>
      <c r="K485" s="8">
        <f t="shared" si="23"/>
        <v>1.1364464194652875</v>
      </c>
    </row>
    <row r="486" spans="1:11" x14ac:dyDescent="0.25">
      <c r="A486">
        <v>16320</v>
      </c>
      <c r="B486">
        <f t="shared" si="22"/>
        <v>-14370</v>
      </c>
      <c r="C486">
        <v>13712</v>
      </c>
      <c r="D486">
        <v>155</v>
      </c>
      <c r="E486">
        <v>306.39999999999998</v>
      </c>
      <c r="F486">
        <v>25.2</v>
      </c>
      <c r="G486" s="5">
        <f>C486*decadimento!$F$4</f>
        <v>14110.948275862069</v>
      </c>
      <c r="H486" s="5">
        <f>G486+decadimento!$F$2*LN(1+'dati calibrazione'!E486/1000)</f>
        <v>16320.417344012236</v>
      </c>
      <c r="I486" s="5">
        <f>G486+decadimento!$F$2*'dati calibrazione'!E486/1000</f>
        <v>16643.847563689676</v>
      </c>
      <c r="J486" s="5">
        <f t="shared" si="21"/>
        <v>2931.8475636896765</v>
      </c>
      <c r="K486" s="8">
        <f t="shared" si="23"/>
        <v>1.130396732788798</v>
      </c>
    </row>
    <row r="487" spans="1:11" x14ac:dyDescent="0.25">
      <c r="A487">
        <v>16300</v>
      </c>
      <c r="B487">
        <f t="shared" si="22"/>
        <v>-14350</v>
      </c>
      <c r="C487">
        <v>13696</v>
      </c>
      <c r="D487">
        <v>154</v>
      </c>
      <c r="E487">
        <v>305.8</v>
      </c>
      <c r="F487">
        <v>25</v>
      </c>
      <c r="G487" s="5">
        <f>C487*decadimento!$F$4</f>
        <v>14094.482758620688</v>
      </c>
      <c r="H487" s="5">
        <f>G487+decadimento!$F$2*LN(1+'dati calibrazione'!E487/1000)</f>
        <v>16300.154272496449</v>
      </c>
      <c r="I487" s="5">
        <f>G487+decadimento!$F$2*'dati calibrazione'!E487/1000</f>
        <v>16622.422060897719</v>
      </c>
      <c r="J487" s="5">
        <f t="shared" si="21"/>
        <v>2926.4220608977193</v>
      </c>
      <c r="K487" s="8">
        <f t="shared" si="23"/>
        <v>1.1244158878504673</v>
      </c>
    </row>
    <row r="488" spans="1:11" x14ac:dyDescent="0.25">
      <c r="A488">
        <v>16280</v>
      </c>
      <c r="B488">
        <f t="shared" si="22"/>
        <v>-14330</v>
      </c>
      <c r="C488">
        <v>13681</v>
      </c>
      <c r="D488">
        <v>153</v>
      </c>
      <c r="E488">
        <v>305.10000000000002</v>
      </c>
      <c r="F488">
        <v>24.9</v>
      </c>
      <c r="G488" s="5">
        <f>C488*decadimento!$F$4</f>
        <v>14079.046336206897</v>
      </c>
      <c r="H488" s="5">
        <f>G488+decadimento!$F$2*LN(1+'dati calibrazione'!E488/1000)</f>
        <v>16280.285164075796</v>
      </c>
      <c r="I488" s="5">
        <f>G488+decadimento!$F$2*'dati calibrazione'!E488/1000</f>
        <v>16601.198988674922</v>
      </c>
      <c r="J488" s="5">
        <f t="shared" si="21"/>
        <v>2920.1989886749216</v>
      </c>
      <c r="K488" s="8">
        <f t="shared" si="23"/>
        <v>1.1183393026825525</v>
      </c>
    </row>
    <row r="489" spans="1:11" x14ac:dyDescent="0.25">
      <c r="A489">
        <v>16260</v>
      </c>
      <c r="B489">
        <f t="shared" si="22"/>
        <v>-14310</v>
      </c>
      <c r="C489">
        <v>13665</v>
      </c>
      <c r="D489">
        <v>151</v>
      </c>
      <c r="E489">
        <v>304.5</v>
      </c>
      <c r="F489">
        <v>24.5</v>
      </c>
      <c r="G489" s="5">
        <f>C489*decadimento!$F$4</f>
        <v>14062.580818965516</v>
      </c>
      <c r="H489" s="5">
        <f>G489+decadimento!$F$2*LN(1+'dati calibrazione'!E489/1000)</f>
        <v>16260.018308975757</v>
      </c>
      <c r="I489" s="5">
        <f>G489+decadimento!$F$2*'dati calibrazione'!E489/1000</f>
        <v>16579.773485882968</v>
      </c>
      <c r="J489" s="5">
        <f t="shared" si="21"/>
        <v>2914.7734858829681</v>
      </c>
      <c r="K489" s="8">
        <f t="shared" si="23"/>
        <v>1.1050128064398097</v>
      </c>
    </row>
    <row r="490" spans="1:11" x14ac:dyDescent="0.25">
      <c r="A490">
        <v>16240</v>
      </c>
      <c r="B490">
        <f t="shared" si="22"/>
        <v>-14290</v>
      </c>
      <c r="C490">
        <v>13649</v>
      </c>
      <c r="D490">
        <v>150</v>
      </c>
      <c r="E490">
        <v>304</v>
      </c>
      <c r="F490">
        <v>24.3</v>
      </c>
      <c r="G490" s="5">
        <f>C490*decadimento!$F$4</f>
        <v>14046.115301724138</v>
      </c>
      <c r="H490" s="5">
        <f>G490+decadimento!$F$2*LN(1+'dati calibrazione'!E490/1000)</f>
        <v>16240.383674354454</v>
      </c>
      <c r="I490" s="5">
        <f>G490+decadimento!$F$2*'dati calibrazione'!E490/1000</f>
        <v>16559.174647349442</v>
      </c>
      <c r="J490" s="5">
        <f t="shared" si="21"/>
        <v>2910.1746473494422</v>
      </c>
      <c r="K490" s="8">
        <f t="shared" si="23"/>
        <v>1.0989816103743864</v>
      </c>
    </row>
    <row r="491" spans="1:11" x14ac:dyDescent="0.25">
      <c r="A491">
        <v>16220</v>
      </c>
      <c r="B491">
        <f t="shared" si="22"/>
        <v>-14270</v>
      </c>
      <c r="C491">
        <v>13634</v>
      </c>
      <c r="D491">
        <v>148</v>
      </c>
      <c r="E491">
        <v>303.3</v>
      </c>
      <c r="F491">
        <v>24</v>
      </c>
      <c r="G491" s="5">
        <f>C491*decadimento!$F$4</f>
        <v>14030.678879310344</v>
      </c>
      <c r="H491" s="5">
        <f>G491+decadimento!$F$2*LN(1+'dati calibrazione'!E491/1000)</f>
        <v>16220.508445552412</v>
      </c>
      <c r="I491" s="5">
        <f>G491+decadimento!$F$2*'dati calibrazione'!E491/1000</f>
        <v>16537.951575126641</v>
      </c>
      <c r="J491" s="5">
        <f t="shared" si="21"/>
        <v>2903.9515751266408</v>
      </c>
      <c r="K491" s="8">
        <f t="shared" si="23"/>
        <v>1.0855214903916679</v>
      </c>
    </row>
    <row r="492" spans="1:11" x14ac:dyDescent="0.25">
      <c r="A492">
        <v>16200</v>
      </c>
      <c r="B492">
        <f t="shared" si="22"/>
        <v>-14250</v>
      </c>
      <c r="C492">
        <v>13618</v>
      </c>
      <c r="D492">
        <v>146</v>
      </c>
      <c r="E492">
        <v>302.7</v>
      </c>
      <c r="F492">
        <v>23.7</v>
      </c>
      <c r="G492" s="5">
        <f>C492*decadimento!$F$4</f>
        <v>14014.213362068966</v>
      </c>
      <c r="H492" s="5">
        <f>G492+decadimento!$F$2*LN(1+'dati calibrazione'!E492/1000)</f>
        <v>16200.23633917963</v>
      </c>
      <c r="I492" s="5">
        <f>G492+decadimento!$F$2*'dati calibrazione'!E492/1000</f>
        <v>16516.526072334687</v>
      </c>
      <c r="J492" s="5">
        <f t="shared" si="21"/>
        <v>2898.5260723346873</v>
      </c>
      <c r="K492" s="8">
        <f t="shared" si="23"/>
        <v>1.0721104420619767</v>
      </c>
    </row>
    <row r="493" spans="1:11" x14ac:dyDescent="0.25">
      <c r="A493">
        <v>16180</v>
      </c>
      <c r="B493">
        <f t="shared" si="22"/>
        <v>-14230</v>
      </c>
      <c r="C493">
        <v>13602</v>
      </c>
      <c r="D493">
        <v>144</v>
      </c>
      <c r="E493">
        <v>302.10000000000002</v>
      </c>
      <c r="F493">
        <v>23.3</v>
      </c>
      <c r="G493" s="5">
        <f>C493*decadimento!$F$4</f>
        <v>13997.747844827585</v>
      </c>
      <c r="H493" s="5">
        <f>G493+decadimento!$F$2*LN(1+'dati calibrazione'!E493/1000)</f>
        <v>16179.962479157</v>
      </c>
      <c r="I493" s="5">
        <f>G493+decadimento!$F$2*'dati calibrazione'!E493/1000</f>
        <v>16495.10056954273</v>
      </c>
      <c r="J493" s="5">
        <f t="shared" si="21"/>
        <v>2893.1005695427302</v>
      </c>
      <c r="K493" s="8">
        <f t="shared" si="23"/>
        <v>1.05866784296427</v>
      </c>
    </row>
    <row r="494" spans="1:11" x14ac:dyDescent="0.25">
      <c r="A494">
        <v>16160</v>
      </c>
      <c r="B494">
        <f t="shared" si="22"/>
        <v>-14210</v>
      </c>
      <c r="C494">
        <v>13587</v>
      </c>
      <c r="D494">
        <v>142</v>
      </c>
      <c r="E494">
        <v>301.39999999999998</v>
      </c>
      <c r="F494">
        <v>23</v>
      </c>
      <c r="G494" s="5">
        <f>C494*decadimento!$F$4</f>
        <v>13982.311422413792</v>
      </c>
      <c r="H494" s="5">
        <f>G494+decadimento!$F$2*LN(1+'dati calibrazione'!E494/1000)</f>
        <v>16160.080771589803</v>
      </c>
      <c r="I494" s="5">
        <f>G494+decadimento!$F$2*'dati calibrazione'!E494/1000</f>
        <v>16473.877497319932</v>
      </c>
      <c r="J494" s="5">
        <f t="shared" si="21"/>
        <v>2886.8774973199324</v>
      </c>
      <c r="K494" s="8">
        <f t="shared" si="23"/>
        <v>1.045116655626702</v>
      </c>
    </row>
    <row r="495" spans="1:11" x14ac:dyDescent="0.25">
      <c r="A495">
        <v>16140</v>
      </c>
      <c r="B495">
        <f t="shared" si="22"/>
        <v>-14190</v>
      </c>
      <c r="C495">
        <v>13571</v>
      </c>
      <c r="D495">
        <v>140</v>
      </c>
      <c r="E495">
        <v>300.89999999999998</v>
      </c>
      <c r="F495">
        <v>22.7</v>
      </c>
      <c r="G495" s="5">
        <f>C495*decadimento!$F$4</f>
        <v>13965.845905172413</v>
      </c>
      <c r="H495" s="5">
        <f>G495+decadimento!$F$2*LN(1+'dati calibrazione'!E495/1000)</f>
        <v>16140.438586521494</v>
      </c>
      <c r="I495" s="5">
        <f>G495+decadimento!$F$2*'dati calibrazione'!E495/1000</f>
        <v>16453.278658786407</v>
      </c>
      <c r="J495" s="5">
        <f t="shared" si="21"/>
        <v>2882.2786587864066</v>
      </c>
      <c r="K495" s="8">
        <f t="shared" si="23"/>
        <v>1.0316115245744601</v>
      </c>
    </row>
    <row r="496" spans="1:11" x14ac:dyDescent="0.25">
      <c r="A496">
        <v>16120</v>
      </c>
      <c r="B496">
        <f t="shared" si="22"/>
        <v>-14170</v>
      </c>
      <c r="C496">
        <v>13555</v>
      </c>
      <c r="D496">
        <v>137</v>
      </c>
      <c r="E496">
        <v>300.3</v>
      </c>
      <c r="F496">
        <v>22.2</v>
      </c>
      <c r="G496" s="5">
        <f>C496*decadimento!$F$4</f>
        <v>13949.380387931034</v>
      </c>
      <c r="H496" s="5">
        <f>G496+decadimento!$F$2*LN(1+'dati calibrazione'!E496/1000)</f>
        <v>16120.159455841285</v>
      </c>
      <c r="I496" s="5">
        <f>G496+decadimento!$F$2*'dati calibrazione'!E496/1000</f>
        <v>16431.853155994449</v>
      </c>
      <c r="J496" s="5">
        <f t="shared" si="21"/>
        <v>2876.8531559944495</v>
      </c>
      <c r="K496" s="8">
        <f t="shared" si="23"/>
        <v>1.0106971597196606</v>
      </c>
    </row>
    <row r="497" spans="1:11" x14ac:dyDescent="0.25">
      <c r="A497">
        <v>16100</v>
      </c>
      <c r="B497">
        <f t="shared" si="22"/>
        <v>-14150</v>
      </c>
      <c r="C497">
        <v>13540</v>
      </c>
      <c r="D497">
        <v>135</v>
      </c>
      <c r="E497">
        <v>299.60000000000002</v>
      </c>
      <c r="F497">
        <v>21.8</v>
      </c>
      <c r="G497" s="5">
        <f>C497*decadimento!$F$4</f>
        <v>13933.943965517241</v>
      </c>
      <c r="H497" s="5">
        <f>G497+decadimento!$F$2*LN(1+'dati calibrazione'!E497/1000)</f>
        <v>16100.271593026837</v>
      </c>
      <c r="I497" s="5">
        <f>G497+decadimento!$F$2*'dati calibrazione'!E497/1000</f>
        <v>16410.630083771652</v>
      </c>
      <c r="J497" s="5">
        <f t="shared" si="21"/>
        <v>2870.6300837716517</v>
      </c>
      <c r="K497" s="8">
        <f t="shared" si="23"/>
        <v>0.99704579025110784</v>
      </c>
    </row>
    <row r="498" spans="1:11" x14ac:dyDescent="0.25">
      <c r="A498">
        <v>16080</v>
      </c>
      <c r="B498">
        <f t="shared" si="22"/>
        <v>-14130</v>
      </c>
      <c r="C498">
        <v>13524</v>
      </c>
      <c r="D498">
        <v>132</v>
      </c>
      <c r="E498">
        <v>299</v>
      </c>
      <c r="F498">
        <v>21.3</v>
      </c>
      <c r="G498" s="5">
        <f>C498*decadimento!$F$4</f>
        <v>13917.478448275862</v>
      </c>
      <c r="H498" s="5">
        <f>G498+decadimento!$F$2*LN(1+'dati calibrazione'!E498/1000)</f>
        <v>16079.988646678463</v>
      </c>
      <c r="I498" s="5">
        <f>G498+decadimento!$F$2*'dati calibrazione'!E498/1000</f>
        <v>16389.204580979698</v>
      </c>
      <c r="J498" s="5">
        <f t="shared" si="21"/>
        <v>2865.2045809796982</v>
      </c>
      <c r="K498" s="8">
        <f t="shared" si="23"/>
        <v>0.97604259094942325</v>
      </c>
    </row>
    <row r="499" spans="1:11" x14ac:dyDescent="0.25">
      <c r="A499">
        <v>16060</v>
      </c>
      <c r="B499">
        <f t="shared" si="22"/>
        <v>-14110</v>
      </c>
      <c r="C499">
        <v>13509</v>
      </c>
      <c r="D499">
        <v>129</v>
      </c>
      <c r="E499">
        <v>298.3</v>
      </c>
      <c r="F499">
        <v>20.8</v>
      </c>
      <c r="G499" s="5">
        <f>C499*decadimento!$F$4</f>
        <v>13902.042025862069</v>
      </c>
      <c r="H499" s="5">
        <f>G499+decadimento!$F$2*LN(1+'dati calibrazione'!E499/1000)</f>
        <v>16060.096327795942</v>
      </c>
      <c r="I499" s="5">
        <f>G499+decadimento!$F$2*'dati calibrazione'!E499/1000</f>
        <v>16367.981508756897</v>
      </c>
      <c r="J499" s="5">
        <f t="shared" si="21"/>
        <v>2858.9815087568968</v>
      </c>
      <c r="K499" s="8">
        <f t="shared" si="23"/>
        <v>0.95491894292693758</v>
      </c>
    </row>
    <row r="500" spans="1:11" x14ac:dyDescent="0.25">
      <c r="A500">
        <v>16040</v>
      </c>
      <c r="B500">
        <f t="shared" si="22"/>
        <v>-14090</v>
      </c>
      <c r="C500">
        <v>13493</v>
      </c>
      <c r="D500">
        <v>126</v>
      </c>
      <c r="E500">
        <v>297.8</v>
      </c>
      <c r="F500">
        <v>20.399999999999999</v>
      </c>
      <c r="G500" s="5">
        <f>C500*decadimento!$F$4</f>
        <v>13885.576508620688</v>
      </c>
      <c r="H500" s="5">
        <f>G500+decadimento!$F$2*LN(1+'dati calibrazione'!E500/1000)</f>
        <v>16040.446556216706</v>
      </c>
      <c r="I500" s="5">
        <f>G500+decadimento!$F$2*'dati calibrazione'!E500/1000</f>
        <v>16347.382670223371</v>
      </c>
      <c r="J500" s="5">
        <f t="shared" si="21"/>
        <v>2854.382670223371</v>
      </c>
      <c r="K500" s="8">
        <f t="shared" si="23"/>
        <v>0.93381753501815756</v>
      </c>
    </row>
    <row r="501" spans="1:11" x14ac:dyDescent="0.25">
      <c r="A501">
        <v>16020</v>
      </c>
      <c r="B501">
        <f t="shared" si="22"/>
        <v>-14070</v>
      </c>
      <c r="C501">
        <v>13477</v>
      </c>
      <c r="D501">
        <v>123</v>
      </c>
      <c r="E501">
        <v>297.2</v>
      </c>
      <c r="F501">
        <v>19.899999999999999</v>
      </c>
      <c r="G501" s="5">
        <f>C501*decadimento!$F$4</f>
        <v>13869.11099137931</v>
      </c>
      <c r="H501" s="5">
        <f>G501+decadimento!$F$2*LN(1+'dati calibrazione'!E501/1000)</f>
        <v>16020.158314012735</v>
      </c>
      <c r="I501" s="5">
        <f>G501+decadimento!$F$2*'dati calibrazione'!E501/1000</f>
        <v>16325.957167431416</v>
      </c>
      <c r="J501" s="5">
        <f t="shared" si="21"/>
        <v>2848.9571674314157</v>
      </c>
      <c r="K501" s="8">
        <f t="shared" si="23"/>
        <v>0.91266602359575577</v>
      </c>
    </row>
    <row r="502" spans="1:11" x14ac:dyDescent="0.25">
      <c r="A502">
        <v>16000</v>
      </c>
      <c r="B502">
        <f t="shared" si="22"/>
        <v>-14050</v>
      </c>
      <c r="C502">
        <v>13462</v>
      </c>
      <c r="D502">
        <v>120</v>
      </c>
      <c r="E502">
        <v>296.5</v>
      </c>
      <c r="F502">
        <v>19.399999999999999</v>
      </c>
      <c r="G502" s="5">
        <f>C502*decadimento!$F$4</f>
        <v>13853.674568965516</v>
      </c>
      <c r="H502" s="5">
        <f>G502+decadimento!$F$2*LN(1+'dati calibrazione'!E502/1000)</f>
        <v>16000.259810441135</v>
      </c>
      <c r="I502" s="5">
        <f>G502+decadimento!$F$2*'dati calibrazione'!E502/1000</f>
        <v>16304.734095208616</v>
      </c>
      <c r="J502" s="5">
        <f t="shared" si="21"/>
        <v>2842.7340952086161</v>
      </c>
      <c r="K502" s="8">
        <f t="shared" si="23"/>
        <v>0.89139800921111279</v>
      </c>
    </row>
    <row r="503" spans="1:11" x14ac:dyDescent="0.25">
      <c r="A503">
        <v>15980</v>
      </c>
      <c r="B503">
        <f t="shared" si="22"/>
        <v>-14030</v>
      </c>
      <c r="C503">
        <v>13446</v>
      </c>
      <c r="D503">
        <v>117</v>
      </c>
      <c r="E503">
        <v>295.89999999999998</v>
      </c>
      <c r="F503">
        <v>18.899999999999999</v>
      </c>
      <c r="G503" s="5">
        <f>C503*decadimento!$F$4</f>
        <v>13837.209051724138</v>
      </c>
      <c r="H503" s="5">
        <f>G503+decadimento!$F$2*LN(1+'dati calibrazione'!E503/1000)</f>
        <v>15979.967734305188</v>
      </c>
      <c r="I503" s="5">
        <f>G503+decadimento!$F$2*'dati calibrazione'!E503/1000</f>
        <v>16283.308592416661</v>
      </c>
      <c r="J503" s="5">
        <f t="shared" si="21"/>
        <v>2837.3085924166608</v>
      </c>
      <c r="K503" s="8">
        <f t="shared" si="23"/>
        <v>0.87014725568942441</v>
      </c>
    </row>
    <row r="504" spans="1:11" x14ac:dyDescent="0.25">
      <c r="A504">
        <v>15960</v>
      </c>
      <c r="B504">
        <f t="shared" si="22"/>
        <v>-14010</v>
      </c>
      <c r="C504">
        <v>13431</v>
      </c>
      <c r="D504">
        <v>114</v>
      </c>
      <c r="E504">
        <v>295.2</v>
      </c>
      <c r="F504">
        <v>18.399999999999999</v>
      </c>
      <c r="G504" s="5">
        <f>C504*decadimento!$F$4</f>
        <v>13821.772629310344</v>
      </c>
      <c r="H504" s="5">
        <f>G504+decadimento!$F$2*LN(1+'dati calibrazione'!E504/1000)</f>
        <v>15960.064753325702</v>
      </c>
      <c r="I504" s="5">
        <f>G504+decadimento!$F$2*'dati calibrazione'!E504/1000</f>
        <v>16262.085520193861</v>
      </c>
      <c r="J504" s="5">
        <f t="shared" si="21"/>
        <v>2831.0855201938612</v>
      </c>
      <c r="K504" s="8">
        <f t="shared" si="23"/>
        <v>0.84878266696448512</v>
      </c>
    </row>
    <row r="505" spans="1:11" x14ac:dyDescent="0.25">
      <c r="A505">
        <v>15940</v>
      </c>
      <c r="B505">
        <f t="shared" si="22"/>
        <v>-13990</v>
      </c>
      <c r="C505">
        <v>13417</v>
      </c>
      <c r="D505">
        <v>113</v>
      </c>
      <c r="E505">
        <v>294.3</v>
      </c>
      <c r="F505">
        <v>18.2</v>
      </c>
      <c r="G505" s="5">
        <f>C505*decadimento!$F$4</f>
        <v>13807.365301724138</v>
      </c>
      <c r="H505" s="5">
        <f>G505+decadimento!$F$2*LN(1+'dati calibrazione'!E505/1000)</f>
        <v>15939.911159181906</v>
      </c>
      <c r="I505" s="5">
        <f>G505+decadimento!$F$2*'dati calibrazione'!E505/1000</f>
        <v>16240.238214281791</v>
      </c>
      <c r="J505" s="5">
        <f t="shared" si="21"/>
        <v>2823.2382142817914</v>
      </c>
      <c r="K505" s="8">
        <f t="shared" si="23"/>
        <v>0.84221510024595658</v>
      </c>
    </row>
    <row r="506" spans="1:11" x14ac:dyDescent="0.25">
      <c r="A506">
        <v>15920</v>
      </c>
      <c r="B506">
        <f t="shared" si="22"/>
        <v>-13970</v>
      </c>
      <c r="C506">
        <v>13402</v>
      </c>
      <c r="D506">
        <v>112</v>
      </c>
      <c r="E506">
        <v>293.60000000000002</v>
      </c>
      <c r="F506">
        <v>18</v>
      </c>
      <c r="G506" s="5">
        <f>C506*decadimento!$F$4</f>
        <v>13791.928879310344</v>
      </c>
      <c r="H506" s="5">
        <f>G506+decadimento!$F$2*LN(1+'dati calibrazione'!E506/1000)</f>
        <v>15920.00265519608</v>
      </c>
      <c r="I506" s="5">
        <f>G506+decadimento!$F$2*'dati calibrazione'!E506/1000</f>
        <v>16219.015142058994</v>
      </c>
      <c r="J506" s="5">
        <f t="shared" si="21"/>
        <v>2817.0151420589937</v>
      </c>
      <c r="K506" s="8">
        <f t="shared" si="23"/>
        <v>0.83569616475152964</v>
      </c>
    </row>
    <row r="507" spans="1:11" x14ac:dyDescent="0.25">
      <c r="A507">
        <v>15900</v>
      </c>
      <c r="B507">
        <f t="shared" si="22"/>
        <v>-13950</v>
      </c>
      <c r="C507">
        <v>13389</v>
      </c>
      <c r="D507">
        <v>113</v>
      </c>
      <c r="E507">
        <v>292.60000000000002</v>
      </c>
      <c r="F507">
        <v>18.2</v>
      </c>
      <c r="G507" s="5">
        <f>C507*decadimento!$F$4</f>
        <v>13778.550646551723</v>
      </c>
      <c r="H507" s="5">
        <f>G507+decadimento!$F$2*LN(1+'dati calibrazione'!E507/1000)</f>
        <v>15900.231534805967</v>
      </c>
      <c r="I507" s="5">
        <f>G507+decadimento!$F$2*'dati calibrazione'!E507/1000</f>
        <v>16197.370266716078</v>
      </c>
      <c r="J507" s="5">
        <f t="shared" si="21"/>
        <v>2808.3702667160778</v>
      </c>
      <c r="K507" s="8">
        <f t="shared" si="23"/>
        <v>0.84397639853611173</v>
      </c>
    </row>
    <row r="508" spans="1:11" x14ac:dyDescent="0.25">
      <c r="A508">
        <v>15880</v>
      </c>
      <c r="B508">
        <f t="shared" si="22"/>
        <v>-13930</v>
      </c>
      <c r="C508">
        <v>13375</v>
      </c>
      <c r="D508">
        <v>114</v>
      </c>
      <c r="E508">
        <v>291.7</v>
      </c>
      <c r="F508">
        <v>18.3</v>
      </c>
      <c r="G508" s="5">
        <f>C508*decadimento!$F$4</f>
        <v>13764.143318965516</v>
      </c>
      <c r="H508" s="5">
        <f>G508+decadimento!$F$2*LN(1+'dati calibrazione'!E508/1000)</f>
        <v>15880.066378309308</v>
      </c>
      <c r="I508" s="5">
        <f>G508+decadimento!$F$2*'dati calibrazione'!E508/1000</f>
        <v>16175.522960804006</v>
      </c>
      <c r="J508" s="5">
        <f t="shared" si="21"/>
        <v>2800.5229608040063</v>
      </c>
      <c r="K508" s="8">
        <f t="shared" si="23"/>
        <v>0.85233644859813085</v>
      </c>
    </row>
    <row r="509" spans="1:11" x14ac:dyDescent="0.25">
      <c r="A509">
        <v>15860</v>
      </c>
      <c r="B509">
        <f t="shared" si="22"/>
        <v>-13910</v>
      </c>
      <c r="C509">
        <v>13361</v>
      </c>
      <c r="D509">
        <v>115</v>
      </c>
      <c r="E509">
        <v>290.8</v>
      </c>
      <c r="F509">
        <v>18.5</v>
      </c>
      <c r="G509" s="5">
        <f>C509*decadimento!$F$4</f>
        <v>13749.73599137931</v>
      </c>
      <c r="H509" s="5">
        <f>G509+decadimento!$F$2*LN(1+'dati calibrazione'!E509/1000)</f>
        <v>15859.897208611143</v>
      </c>
      <c r="I509" s="5">
        <f>G509+decadimento!$F$2*'dati calibrazione'!E509/1000</f>
        <v>16153.675654891937</v>
      </c>
      <c r="J509" s="5">
        <f t="shared" si="21"/>
        <v>2792.6756548919366</v>
      </c>
      <c r="K509" s="8">
        <f t="shared" si="23"/>
        <v>0.86071401841179551</v>
      </c>
    </row>
    <row r="510" spans="1:11" x14ac:dyDescent="0.25">
      <c r="A510">
        <v>15840</v>
      </c>
      <c r="B510">
        <f t="shared" si="22"/>
        <v>-13890</v>
      </c>
      <c r="C510">
        <v>13348</v>
      </c>
      <c r="D510">
        <v>115</v>
      </c>
      <c r="E510">
        <v>289.8</v>
      </c>
      <c r="F510">
        <v>18.5</v>
      </c>
      <c r="G510" s="5">
        <f>C510*decadimento!$F$4</f>
        <v>13736.357758620688</v>
      </c>
      <c r="H510" s="5">
        <f>G510+decadimento!$F$2*LN(1+'dati calibrazione'!E510/1000)</f>
        <v>15840.112215410709</v>
      </c>
      <c r="I510" s="5">
        <f>G510+decadimento!$F$2*'dati calibrazione'!E510/1000</f>
        <v>16132.030779549021</v>
      </c>
      <c r="J510" s="5">
        <f t="shared" si="21"/>
        <v>2784.0307795490207</v>
      </c>
      <c r="K510" s="8">
        <f t="shared" si="23"/>
        <v>0.86155229247827392</v>
      </c>
    </row>
    <row r="511" spans="1:11" x14ac:dyDescent="0.25">
      <c r="A511">
        <v>15820</v>
      </c>
      <c r="B511">
        <f t="shared" si="22"/>
        <v>-13870</v>
      </c>
      <c r="C511">
        <v>13335</v>
      </c>
      <c r="D511">
        <v>116</v>
      </c>
      <c r="E511">
        <v>288.8</v>
      </c>
      <c r="F511">
        <v>18.600000000000001</v>
      </c>
      <c r="G511" s="5">
        <f>C511*decadimento!$F$4</f>
        <v>13722.979525862069</v>
      </c>
      <c r="H511" s="5">
        <f>G511+decadimento!$F$2*LN(1+'dati calibrazione'!E511/1000)</f>
        <v>15820.322253032362</v>
      </c>
      <c r="I511" s="5">
        <f>G511+decadimento!$F$2*'dati calibrazione'!E511/1000</f>
        <v>16110.385904206107</v>
      </c>
      <c r="J511" s="5">
        <f t="shared" si="21"/>
        <v>2775.3859042061067</v>
      </c>
      <c r="K511" s="8">
        <f t="shared" si="23"/>
        <v>0.86989126359205104</v>
      </c>
    </row>
    <row r="512" spans="1:11" x14ac:dyDescent="0.25">
      <c r="A512">
        <v>15800</v>
      </c>
      <c r="B512">
        <f t="shared" si="22"/>
        <v>-13850</v>
      </c>
      <c r="C512">
        <v>13321</v>
      </c>
      <c r="D512">
        <v>116</v>
      </c>
      <c r="E512">
        <v>287.89999999999998</v>
      </c>
      <c r="F512">
        <v>18.600000000000001</v>
      </c>
      <c r="G512" s="5">
        <f>C512*decadimento!$F$4</f>
        <v>13708.572198275862</v>
      </c>
      <c r="H512" s="5">
        <f>G512+decadimento!$F$2*LN(1+'dati calibrazione'!E512/1000)</f>
        <v>15800.140113765774</v>
      </c>
      <c r="I512" s="5">
        <f>G512+decadimento!$F$2*'dati calibrazione'!E512/1000</f>
        <v>16088.538598294035</v>
      </c>
      <c r="J512" s="5">
        <f t="shared" si="21"/>
        <v>2767.5385982940352</v>
      </c>
      <c r="K512" s="8">
        <f t="shared" si="23"/>
        <v>0.87080549508295169</v>
      </c>
    </row>
    <row r="513" spans="1:11" x14ac:dyDescent="0.25">
      <c r="A513">
        <v>15780</v>
      </c>
      <c r="B513">
        <f t="shared" si="22"/>
        <v>-13830</v>
      </c>
      <c r="C513">
        <v>13308</v>
      </c>
      <c r="D513">
        <v>116</v>
      </c>
      <c r="E513">
        <v>286.89999999999998</v>
      </c>
      <c r="F513">
        <v>18.600000000000001</v>
      </c>
      <c r="G513" s="5">
        <f>C513*decadimento!$F$4</f>
        <v>13695.193965517241</v>
      </c>
      <c r="H513" s="5">
        <f>G513+decadimento!$F$2*LN(1+'dati calibrazione'!E513/1000)</f>
        <v>15780.340688681583</v>
      </c>
      <c r="I513" s="5">
        <f>G513+decadimento!$F$2*'dati calibrazione'!E513/1000</f>
        <v>16066.893722951121</v>
      </c>
      <c r="J513" s="5">
        <f t="shared" si="21"/>
        <v>2758.8937229511212</v>
      </c>
      <c r="K513" s="8">
        <f t="shared" si="23"/>
        <v>0.87165614667868951</v>
      </c>
    </row>
    <row r="514" spans="1:11" x14ac:dyDescent="0.25">
      <c r="A514">
        <v>15760</v>
      </c>
      <c r="B514">
        <f t="shared" si="22"/>
        <v>-13810</v>
      </c>
      <c r="C514">
        <v>13294</v>
      </c>
      <c r="D514">
        <v>115</v>
      </c>
      <c r="E514">
        <v>286</v>
      </c>
      <c r="F514">
        <v>18.399999999999999</v>
      </c>
      <c r="G514" s="5">
        <f>C514*decadimento!$F$4</f>
        <v>13680.786637931034</v>
      </c>
      <c r="H514" s="5">
        <f>G514+decadimento!$F$2*LN(1+'dati calibrazione'!E514/1000)</f>
        <v>15760.150020406414</v>
      </c>
      <c r="I514" s="5">
        <f>G514+decadimento!$F$2*'dati calibrazione'!E514/1000</f>
        <v>16045.04641703905</v>
      </c>
      <c r="J514" s="5">
        <f t="shared" ref="J514:J577" si="24">I514-C514</f>
        <v>2751.0464170390496</v>
      </c>
      <c r="K514" s="8">
        <f t="shared" si="23"/>
        <v>0.86505190311418689</v>
      </c>
    </row>
    <row r="515" spans="1:11" x14ac:dyDescent="0.25">
      <c r="A515">
        <v>15740</v>
      </c>
      <c r="B515">
        <f t="shared" ref="B515:B578" si="25">1950-A515</f>
        <v>-13790</v>
      </c>
      <c r="C515">
        <v>13281</v>
      </c>
      <c r="D515">
        <v>115</v>
      </c>
      <c r="E515">
        <v>285</v>
      </c>
      <c r="F515">
        <v>18.399999999999999</v>
      </c>
      <c r="G515" s="5">
        <f>C515*decadimento!$F$4</f>
        <v>13667.408405172413</v>
      </c>
      <c r="H515" s="5">
        <f>G515+decadimento!$F$2*LN(1+'dati calibrazione'!E515/1000)</f>
        <v>15740.341104644162</v>
      </c>
      <c r="I515" s="5">
        <f>G515+decadimento!$F$2*'dati calibrazione'!E515/1000</f>
        <v>16023.401541696134</v>
      </c>
      <c r="J515" s="5">
        <f t="shared" si="24"/>
        <v>2742.4015416961338</v>
      </c>
      <c r="K515" s="8">
        <f t="shared" ref="K515:K578" si="26">D515*100/C515</f>
        <v>0.8658986522099239</v>
      </c>
    </row>
    <row r="516" spans="1:11" x14ac:dyDescent="0.25">
      <c r="A516">
        <v>15720</v>
      </c>
      <c r="B516">
        <f t="shared" si="25"/>
        <v>-13770</v>
      </c>
      <c r="C516">
        <v>13267</v>
      </c>
      <c r="D516">
        <v>114</v>
      </c>
      <c r="E516">
        <v>284.10000000000002</v>
      </c>
      <c r="F516">
        <v>18.2</v>
      </c>
      <c r="G516" s="5">
        <f>C516*decadimento!$F$4</f>
        <v>13653.001077586207</v>
      </c>
      <c r="H516" s="5">
        <f>G516+decadimento!$F$2*LN(1+'dati calibrazione'!E516/1000)</f>
        <v>15720.141882129605</v>
      </c>
      <c r="I516" s="5">
        <f>G516+decadimento!$F$2*'dati calibrazione'!E516/1000</f>
        <v>16001.554235784064</v>
      </c>
      <c r="J516" s="5">
        <f t="shared" si="24"/>
        <v>2734.5542357840641</v>
      </c>
      <c r="K516" s="8">
        <f t="shared" si="26"/>
        <v>0.85927489259063838</v>
      </c>
    </row>
    <row r="517" spans="1:11" x14ac:dyDescent="0.25">
      <c r="A517">
        <v>15700</v>
      </c>
      <c r="B517">
        <f t="shared" si="25"/>
        <v>-13750</v>
      </c>
      <c r="C517">
        <v>13254</v>
      </c>
      <c r="D517">
        <v>113</v>
      </c>
      <c r="E517">
        <v>283.10000000000002</v>
      </c>
      <c r="F517">
        <v>18</v>
      </c>
      <c r="G517" s="5">
        <f>C517*decadimento!$F$4</f>
        <v>13639.622844827585</v>
      </c>
      <c r="H517" s="5">
        <f>G517+decadimento!$F$2*LN(1+'dati calibrazione'!E517/1000)</f>
        <v>15700.323447592858</v>
      </c>
      <c r="I517" s="5">
        <f>G517+decadimento!$F$2*'dati calibrazione'!E517/1000</f>
        <v>15979.90936044115</v>
      </c>
      <c r="J517" s="5">
        <f t="shared" si="24"/>
        <v>2725.9093604411501</v>
      </c>
      <c r="K517" s="8">
        <f t="shared" si="26"/>
        <v>0.85257280820884263</v>
      </c>
    </row>
    <row r="518" spans="1:11" x14ac:dyDescent="0.25">
      <c r="A518">
        <v>15680</v>
      </c>
      <c r="B518">
        <f t="shared" si="25"/>
        <v>-13730</v>
      </c>
      <c r="C518">
        <v>13240</v>
      </c>
      <c r="D518">
        <v>111</v>
      </c>
      <c r="E518">
        <v>282.2</v>
      </c>
      <c r="F518">
        <v>17.7</v>
      </c>
      <c r="G518" s="5">
        <f>C518*decadimento!$F$4</f>
        <v>13625.215517241379</v>
      </c>
      <c r="H518" s="5">
        <f>G518+decadimento!$F$2*LN(1+'dati calibrazione'!E518/1000)</f>
        <v>15680.115645495976</v>
      </c>
      <c r="I518" s="5">
        <f>G518+decadimento!$F$2*'dati calibrazione'!E518/1000</f>
        <v>15958.062054529077</v>
      </c>
      <c r="J518" s="5">
        <f t="shared" si="24"/>
        <v>2718.0620545290767</v>
      </c>
      <c r="K518" s="8">
        <f t="shared" si="26"/>
        <v>0.83836858006042292</v>
      </c>
    </row>
    <row r="519" spans="1:11" x14ac:dyDescent="0.25">
      <c r="A519">
        <v>15660</v>
      </c>
      <c r="B519">
        <f t="shared" si="25"/>
        <v>-13710</v>
      </c>
      <c r="C519">
        <v>13227</v>
      </c>
      <c r="D519">
        <v>110</v>
      </c>
      <c r="E519">
        <v>281.2</v>
      </c>
      <c r="F519">
        <v>17.5</v>
      </c>
      <c r="G519" s="5">
        <f>C519*decadimento!$F$4</f>
        <v>13611.837284482757</v>
      </c>
      <c r="H519" s="5">
        <f>G519+decadimento!$F$2*LN(1+'dati calibrazione'!E519/1000)</f>
        <v>15660.28766396335</v>
      </c>
      <c r="I519" s="5">
        <f>G519+decadimento!$F$2*'dati calibrazione'!E519/1000</f>
        <v>15936.417179186163</v>
      </c>
      <c r="J519" s="5">
        <f t="shared" si="24"/>
        <v>2709.4171791861627</v>
      </c>
      <c r="K519" s="8">
        <f t="shared" si="26"/>
        <v>0.83163226733197249</v>
      </c>
    </row>
    <row r="520" spans="1:11" x14ac:dyDescent="0.25">
      <c r="A520">
        <v>15640</v>
      </c>
      <c r="B520">
        <f t="shared" si="25"/>
        <v>-13690</v>
      </c>
      <c r="C520">
        <v>13213</v>
      </c>
      <c r="D520">
        <v>108</v>
      </c>
      <c r="E520">
        <v>280.3</v>
      </c>
      <c r="F520">
        <v>17.2</v>
      </c>
      <c r="G520" s="5">
        <f>C520*decadimento!$F$4</f>
        <v>13597.429956896551</v>
      </c>
      <c r="H520" s="5">
        <f>G520+decadimento!$F$2*LN(1+'dati calibrazione'!E520/1000)</f>
        <v>15640.071256828423</v>
      </c>
      <c r="I520" s="5">
        <f>G520+decadimento!$F$2*'dati calibrazione'!E520/1000</f>
        <v>15914.569873274093</v>
      </c>
      <c r="J520" s="5">
        <f t="shared" si="24"/>
        <v>2701.569873274093</v>
      </c>
      <c r="K520" s="8">
        <f t="shared" si="26"/>
        <v>0.81737682585332627</v>
      </c>
    </row>
    <row r="521" spans="1:11" x14ac:dyDescent="0.25">
      <c r="A521">
        <v>15620</v>
      </c>
      <c r="B521">
        <f t="shared" si="25"/>
        <v>-13670</v>
      </c>
      <c r="C521">
        <v>13200</v>
      </c>
      <c r="D521">
        <v>106</v>
      </c>
      <c r="E521">
        <v>279.3</v>
      </c>
      <c r="F521">
        <v>16.899999999999999</v>
      </c>
      <c r="G521" s="5">
        <f>C521*decadimento!$F$4</f>
        <v>13584.051724137931</v>
      </c>
      <c r="H521" s="5">
        <f>G521+decadimento!$F$2*LN(1+'dati calibrazione'!E521/1000)</f>
        <v>15620.233699952842</v>
      </c>
      <c r="I521" s="5">
        <f>G521+decadimento!$F$2*'dati calibrazione'!E521/1000</f>
        <v>15892.924997931179</v>
      </c>
      <c r="J521" s="5">
        <f t="shared" si="24"/>
        <v>2692.924997931179</v>
      </c>
      <c r="K521" s="8">
        <f t="shared" si="26"/>
        <v>0.80303030303030298</v>
      </c>
    </row>
    <row r="522" spans="1:11" x14ac:dyDescent="0.25">
      <c r="A522">
        <v>15600</v>
      </c>
      <c r="B522">
        <f t="shared" si="25"/>
        <v>-13650</v>
      </c>
      <c r="C522">
        <v>13186</v>
      </c>
      <c r="D522">
        <v>104</v>
      </c>
      <c r="E522">
        <v>278.39999999999998</v>
      </c>
      <c r="F522">
        <v>16.600000000000001</v>
      </c>
      <c r="G522" s="5">
        <f>C522*decadimento!$F$4</f>
        <v>13569.644396551723</v>
      </c>
      <c r="H522" s="5">
        <f>G522+decadimento!$F$2*LN(1+'dati calibrazione'!E522/1000)</f>
        <v>15600.008662210685</v>
      </c>
      <c r="I522" s="5">
        <f>G522+decadimento!$F$2*'dati calibrazione'!E522/1000</f>
        <v>15871.077692019106</v>
      </c>
      <c r="J522" s="5">
        <f t="shared" si="24"/>
        <v>2685.0776920191056</v>
      </c>
      <c r="K522" s="8">
        <f t="shared" si="26"/>
        <v>0.78871530411042012</v>
      </c>
    </row>
    <row r="523" spans="1:11" x14ac:dyDescent="0.25">
      <c r="A523">
        <v>15580</v>
      </c>
      <c r="B523">
        <f t="shared" si="25"/>
        <v>-13630</v>
      </c>
      <c r="C523">
        <v>13173</v>
      </c>
      <c r="D523">
        <v>103</v>
      </c>
      <c r="E523">
        <v>277.39999999999998</v>
      </c>
      <c r="F523">
        <v>16.399999999999999</v>
      </c>
      <c r="G523" s="5">
        <f>C523*decadimento!$F$4</f>
        <v>13556.266163793103</v>
      </c>
      <c r="H523" s="5">
        <f>G523+decadimento!$F$2*LN(1+'dati calibrazione'!E523/1000)</f>
        <v>15580.161501518629</v>
      </c>
      <c r="I523" s="5">
        <f>G523+decadimento!$F$2*'dati calibrazione'!E523/1000</f>
        <v>15849.432816676192</v>
      </c>
      <c r="J523" s="5">
        <f t="shared" si="24"/>
        <v>2676.4328166761916</v>
      </c>
      <c r="K523" s="8">
        <f t="shared" si="26"/>
        <v>0.78190237607226909</v>
      </c>
    </row>
    <row r="524" spans="1:11" x14ac:dyDescent="0.25">
      <c r="A524">
        <v>15560</v>
      </c>
      <c r="B524">
        <f t="shared" si="25"/>
        <v>-13610</v>
      </c>
      <c r="C524">
        <v>13159</v>
      </c>
      <c r="D524">
        <v>103</v>
      </c>
      <c r="E524">
        <v>276.5</v>
      </c>
      <c r="F524">
        <v>16.399999999999999</v>
      </c>
      <c r="G524" s="5">
        <f>C524*decadimento!$F$4</f>
        <v>13541.858836206897</v>
      </c>
      <c r="H524" s="5">
        <f>G524+decadimento!$F$2*LN(1+'dati calibrazione'!E524/1000)</f>
        <v>15559.927807485928</v>
      </c>
      <c r="I524" s="5">
        <f>G524+decadimento!$F$2*'dati calibrazione'!E524/1000</f>
        <v>15827.585510764122</v>
      </c>
      <c r="J524" s="5">
        <f t="shared" si="24"/>
        <v>2668.5855107641219</v>
      </c>
      <c r="K524" s="8">
        <f t="shared" si="26"/>
        <v>0.78273425032297284</v>
      </c>
    </row>
    <row r="525" spans="1:11" x14ac:dyDescent="0.25">
      <c r="A525">
        <v>15540</v>
      </c>
      <c r="B525">
        <f t="shared" si="25"/>
        <v>-13590</v>
      </c>
      <c r="C525">
        <v>13146</v>
      </c>
      <c r="D525">
        <v>104</v>
      </c>
      <c r="E525">
        <v>275.5</v>
      </c>
      <c r="F525">
        <v>16.5</v>
      </c>
      <c r="G525" s="5">
        <f>C525*decadimento!$F$4</f>
        <v>13528.480603448275</v>
      </c>
      <c r="H525" s="5">
        <f>G525+decadimento!$F$2*LN(1+'dati calibrazione'!E525/1000)</f>
        <v>15540.071014376683</v>
      </c>
      <c r="I525" s="5">
        <f>G525+decadimento!$F$2*'dati calibrazione'!E525/1000</f>
        <v>15805.940635421206</v>
      </c>
      <c r="J525" s="5">
        <f t="shared" si="24"/>
        <v>2659.940635421206</v>
      </c>
      <c r="K525" s="8">
        <f t="shared" si="26"/>
        <v>0.79111516811197324</v>
      </c>
    </row>
    <row r="526" spans="1:11" x14ac:dyDescent="0.25">
      <c r="A526">
        <v>15520</v>
      </c>
      <c r="B526">
        <f t="shared" si="25"/>
        <v>-13570</v>
      </c>
      <c r="C526">
        <v>13132</v>
      </c>
      <c r="D526">
        <v>104</v>
      </c>
      <c r="E526">
        <v>274.7</v>
      </c>
      <c r="F526">
        <v>16.5</v>
      </c>
      <c r="G526" s="5">
        <f>C526*decadimento!$F$4</f>
        <v>13514.073275862069</v>
      </c>
      <c r="H526" s="5">
        <f>G526+decadimento!$F$2*LN(1+'dati calibrazione'!E526/1000)</f>
        <v>15520.477180411079</v>
      </c>
      <c r="I526" s="5">
        <f>G526+decadimento!$F$2*'dati calibrazione'!E526/1000</f>
        <v>15784.919993767566</v>
      </c>
      <c r="J526" s="5">
        <f t="shared" si="24"/>
        <v>2652.9199937675658</v>
      </c>
      <c r="K526" s="8">
        <f t="shared" si="26"/>
        <v>0.79195857447456597</v>
      </c>
    </row>
    <row r="527" spans="1:11" x14ac:dyDescent="0.25">
      <c r="A527">
        <v>15500</v>
      </c>
      <c r="B527">
        <f t="shared" si="25"/>
        <v>-13550</v>
      </c>
      <c r="C527">
        <v>13118</v>
      </c>
      <c r="D527">
        <v>105</v>
      </c>
      <c r="E527">
        <v>273.8</v>
      </c>
      <c r="F527">
        <v>16.600000000000001</v>
      </c>
      <c r="G527" s="5">
        <f>C527*decadimento!$F$4</f>
        <v>13499.665948275862</v>
      </c>
      <c r="H527" s="5">
        <f>G527+decadimento!$F$2*LN(1+'dati calibrazione'!E527/1000)</f>
        <v>15500.231140927557</v>
      </c>
      <c r="I527" s="5">
        <f>G527+decadimento!$F$2*'dati calibrazione'!E527/1000</f>
        <v>15763.072687855494</v>
      </c>
      <c r="J527" s="5">
        <f t="shared" si="24"/>
        <v>2645.0726878554942</v>
      </c>
      <c r="K527" s="8">
        <f t="shared" si="26"/>
        <v>0.80042689434365</v>
      </c>
    </row>
    <row r="528" spans="1:11" x14ac:dyDescent="0.25">
      <c r="A528">
        <v>15480</v>
      </c>
      <c r="B528">
        <f t="shared" si="25"/>
        <v>-13530</v>
      </c>
      <c r="C528">
        <v>13105</v>
      </c>
      <c r="D528">
        <v>105</v>
      </c>
      <c r="E528">
        <v>272.8</v>
      </c>
      <c r="F528">
        <v>16.600000000000001</v>
      </c>
      <c r="G528" s="5">
        <f>C528*decadimento!$F$4</f>
        <v>13486.287715517241</v>
      </c>
      <c r="H528" s="5">
        <f>G528+decadimento!$F$2*LN(1+'dati calibrazione'!E528/1000)</f>
        <v>15480.360610195799</v>
      </c>
      <c r="I528" s="5">
        <f>G528+decadimento!$F$2*'dati calibrazione'!E528/1000</f>
        <v>15741.427812512578</v>
      </c>
      <c r="J528" s="5">
        <f t="shared" si="24"/>
        <v>2636.4278125125784</v>
      </c>
      <c r="K528" s="8">
        <f t="shared" si="26"/>
        <v>0.8012209080503625</v>
      </c>
    </row>
    <row r="529" spans="1:11" x14ac:dyDescent="0.25">
      <c r="A529">
        <v>15460</v>
      </c>
      <c r="B529">
        <f t="shared" si="25"/>
        <v>-13510</v>
      </c>
      <c r="C529">
        <v>13091</v>
      </c>
      <c r="D529">
        <v>105</v>
      </c>
      <c r="E529">
        <v>271.89999999999998</v>
      </c>
      <c r="F529">
        <v>16.600000000000001</v>
      </c>
      <c r="G529" s="5">
        <f>C529*decadimento!$F$4</f>
        <v>13471.880387931034</v>
      </c>
      <c r="H529" s="5">
        <f>G529+decadimento!$F$2*LN(1+'dati calibrazione'!E529/1000)</f>
        <v>15460.105851764245</v>
      </c>
      <c r="I529" s="5">
        <f>G529+decadimento!$F$2*'dati calibrazione'!E529/1000</f>
        <v>15719.580506600507</v>
      </c>
      <c r="J529" s="5">
        <f t="shared" si="24"/>
        <v>2628.5805066005069</v>
      </c>
      <c r="K529" s="8">
        <f t="shared" si="26"/>
        <v>0.8020777633488656</v>
      </c>
    </row>
    <row r="530" spans="1:11" x14ac:dyDescent="0.25">
      <c r="A530">
        <v>15440</v>
      </c>
      <c r="B530">
        <f t="shared" si="25"/>
        <v>-13490</v>
      </c>
      <c r="C530">
        <v>13078</v>
      </c>
      <c r="D530">
        <v>104</v>
      </c>
      <c r="E530">
        <v>270.89999999999998</v>
      </c>
      <c r="F530">
        <v>16.5</v>
      </c>
      <c r="G530" s="5">
        <f>C530*decadimento!$F$4</f>
        <v>13458.502155172413</v>
      </c>
      <c r="H530" s="5">
        <f>G530+decadimento!$F$2*LN(1+'dati calibrazione'!E530/1000)</f>
        <v>15440.225618840084</v>
      </c>
      <c r="I530" s="5">
        <f>G530+decadimento!$F$2*'dati calibrazione'!E530/1000</f>
        <v>15697.935631257593</v>
      </c>
      <c r="J530" s="5">
        <f t="shared" si="24"/>
        <v>2619.9356312575928</v>
      </c>
      <c r="K530" s="8">
        <f t="shared" si="26"/>
        <v>0.79522862823061635</v>
      </c>
    </row>
    <row r="531" spans="1:11" x14ac:dyDescent="0.25">
      <c r="A531">
        <v>15420</v>
      </c>
      <c r="B531">
        <f t="shared" si="25"/>
        <v>-13470</v>
      </c>
      <c r="C531">
        <v>13064</v>
      </c>
      <c r="D531">
        <v>103</v>
      </c>
      <c r="E531">
        <v>270</v>
      </c>
      <c r="F531">
        <v>16.3</v>
      </c>
      <c r="G531" s="5">
        <f>C531*decadimento!$F$4</f>
        <v>13444.094827586207</v>
      </c>
      <c r="H531" s="5">
        <f>G531+decadimento!$F$2*LN(1+'dati calibrazione'!E531/1000)</f>
        <v>15419.962115381544</v>
      </c>
      <c r="I531" s="5">
        <f>G531+decadimento!$F$2*'dati calibrazione'!E531/1000</f>
        <v>15676.088325345521</v>
      </c>
      <c r="J531" s="5">
        <f t="shared" si="24"/>
        <v>2612.0883253455213</v>
      </c>
      <c r="K531" s="8">
        <f t="shared" si="26"/>
        <v>0.78842620943049602</v>
      </c>
    </row>
    <row r="532" spans="1:11" x14ac:dyDescent="0.25">
      <c r="A532">
        <v>15400</v>
      </c>
      <c r="B532">
        <f t="shared" si="25"/>
        <v>-13450</v>
      </c>
      <c r="C532">
        <v>13051</v>
      </c>
      <c r="D532">
        <v>102</v>
      </c>
      <c r="E532">
        <v>269</v>
      </c>
      <c r="F532">
        <v>16.100000000000001</v>
      </c>
      <c r="G532" s="5">
        <f>C532*decadimento!$F$4</f>
        <v>13430.716594827585</v>
      </c>
      <c r="H532" s="5">
        <f>G532+decadimento!$F$2*LN(1+'dati calibrazione'!E532/1000)</f>
        <v>15400.072151223365</v>
      </c>
      <c r="I532" s="5">
        <f>G532+decadimento!$F$2*'dati calibrazione'!E532/1000</f>
        <v>15654.443450002607</v>
      </c>
      <c r="J532" s="5">
        <f t="shared" si="24"/>
        <v>2603.4434500026073</v>
      </c>
      <c r="K532" s="8">
        <f t="shared" si="26"/>
        <v>0.78154930656654664</v>
      </c>
    </row>
    <row r="533" spans="1:11" x14ac:dyDescent="0.25">
      <c r="A533">
        <v>15380</v>
      </c>
      <c r="B533">
        <f t="shared" si="25"/>
        <v>-13430</v>
      </c>
      <c r="C533">
        <v>13037</v>
      </c>
      <c r="D533">
        <v>100</v>
      </c>
      <c r="E533">
        <v>268.2</v>
      </c>
      <c r="F533">
        <v>15.8</v>
      </c>
      <c r="G533" s="5">
        <f>C533*decadimento!$F$4</f>
        <v>13416.309267241379</v>
      </c>
      <c r="H533" s="5">
        <f>G533+decadimento!$F$2*LN(1+'dati calibrazione'!E533/1000)</f>
        <v>15380.451742849991</v>
      </c>
      <c r="I533" s="5">
        <f>G533+decadimento!$F$2*'dati calibrazione'!E533/1000</f>
        <v>15633.422808348965</v>
      </c>
      <c r="J533" s="5">
        <f t="shared" si="24"/>
        <v>2596.4228083489652</v>
      </c>
      <c r="K533" s="8">
        <f t="shared" si="26"/>
        <v>0.76704763365805018</v>
      </c>
    </row>
    <row r="534" spans="1:11" x14ac:dyDescent="0.25">
      <c r="A534">
        <v>15360</v>
      </c>
      <c r="B534">
        <f t="shared" si="25"/>
        <v>-13410</v>
      </c>
      <c r="C534">
        <v>13024</v>
      </c>
      <c r="D534">
        <v>98</v>
      </c>
      <c r="E534">
        <v>267.10000000000002</v>
      </c>
      <c r="F534">
        <v>15.5</v>
      </c>
      <c r="G534" s="5">
        <f>C534*decadimento!$F$4</f>
        <v>13402.931034482757</v>
      </c>
      <c r="H534" s="5">
        <f>G534+decadimento!$F$2*LN(1+'dati calibrazione'!E534/1000)</f>
        <v>15359.900151977286</v>
      </c>
      <c r="I534" s="5">
        <f>G534+decadimento!$F$2*'dati calibrazione'!E534/1000</f>
        <v>15610.95126874762</v>
      </c>
      <c r="J534" s="5">
        <f t="shared" si="24"/>
        <v>2586.9512687476199</v>
      </c>
      <c r="K534" s="8">
        <f t="shared" si="26"/>
        <v>0.75245700245700242</v>
      </c>
    </row>
    <row r="535" spans="1:11" x14ac:dyDescent="0.25">
      <c r="A535">
        <v>15340</v>
      </c>
      <c r="B535">
        <f t="shared" si="25"/>
        <v>-13390</v>
      </c>
      <c r="C535">
        <v>13010</v>
      </c>
      <c r="D535">
        <v>96</v>
      </c>
      <c r="E535">
        <v>266.3</v>
      </c>
      <c r="F535">
        <v>15.1</v>
      </c>
      <c r="G535" s="5">
        <f>C535*decadimento!$F$4</f>
        <v>13388.523706896551</v>
      </c>
      <c r="H535" s="5">
        <f>G535+decadimento!$F$2*LN(1+'dati calibrazione'!E535/1000)</f>
        <v>15340.271924187988</v>
      </c>
      <c r="I535" s="5">
        <f>G535+decadimento!$F$2*'dati calibrazione'!E535/1000</f>
        <v>15589.93062709398</v>
      </c>
      <c r="J535" s="5">
        <f t="shared" si="24"/>
        <v>2579.9306270939796</v>
      </c>
      <c r="K535" s="8">
        <f t="shared" si="26"/>
        <v>0.7378939277478862</v>
      </c>
    </row>
    <row r="536" spans="1:11" x14ac:dyDescent="0.25">
      <c r="A536">
        <v>15320</v>
      </c>
      <c r="B536">
        <f t="shared" si="25"/>
        <v>-13370</v>
      </c>
      <c r="C536">
        <v>12996</v>
      </c>
      <c r="D536">
        <v>93</v>
      </c>
      <c r="E536">
        <v>265.39999999999998</v>
      </c>
      <c r="F536">
        <v>14.7</v>
      </c>
      <c r="G536" s="5">
        <f>C536*decadimento!$F$4</f>
        <v>13374.116379310344</v>
      </c>
      <c r="H536" s="5">
        <f>G536+decadimento!$F$2*LN(1+'dati calibrazione'!E536/1000)</f>
        <v>15319.987139842076</v>
      </c>
      <c r="I536" s="5">
        <f>G536+decadimento!$F$2*'dati calibrazione'!E536/1000</f>
        <v>15568.083321181908</v>
      </c>
      <c r="J536" s="5">
        <f t="shared" si="24"/>
        <v>2572.0833211819081</v>
      </c>
      <c r="K536" s="8">
        <f t="shared" si="26"/>
        <v>0.71560480147737771</v>
      </c>
    </row>
    <row r="537" spans="1:11" x14ac:dyDescent="0.25">
      <c r="A537">
        <v>15300</v>
      </c>
      <c r="B537">
        <f t="shared" si="25"/>
        <v>-13350</v>
      </c>
      <c r="C537">
        <v>12982</v>
      </c>
      <c r="D537">
        <v>91</v>
      </c>
      <c r="E537">
        <v>264.60000000000002</v>
      </c>
      <c r="F537">
        <v>14.3</v>
      </c>
      <c r="G537" s="5">
        <f>C537*decadimento!$F$4</f>
        <v>13359.709051724138</v>
      </c>
      <c r="H537" s="5">
        <f>G537+decadimento!$F$2*LN(1+'dati calibrazione'!E537/1000)</f>
        <v>15300.351895822789</v>
      </c>
      <c r="I537" s="5">
        <f>G537+decadimento!$F$2*'dati calibrazione'!E537/1000</f>
        <v>15547.062679528266</v>
      </c>
      <c r="J537" s="5">
        <f t="shared" si="24"/>
        <v>2565.062679528266</v>
      </c>
      <c r="K537" s="8">
        <f t="shared" si="26"/>
        <v>0.70097057464181178</v>
      </c>
    </row>
    <row r="538" spans="1:11" x14ac:dyDescent="0.25">
      <c r="A538">
        <v>15280</v>
      </c>
      <c r="B538">
        <f t="shared" si="25"/>
        <v>-13330</v>
      </c>
      <c r="C538">
        <v>12966</v>
      </c>
      <c r="D538">
        <v>89</v>
      </c>
      <c r="E538">
        <v>264</v>
      </c>
      <c r="F538">
        <v>14</v>
      </c>
      <c r="G538" s="5">
        <f>C538*decadimento!$F$4</f>
        <v>13343.243534482757</v>
      </c>
      <c r="H538" s="5">
        <f>G538+decadimento!$F$2*LN(1+'dati calibrazione'!E538/1000)</f>
        <v>15279.963270423799</v>
      </c>
      <c r="I538" s="5">
        <f>G538+decadimento!$F$2*'dati calibrazione'!E538/1000</f>
        <v>15525.637176736309</v>
      </c>
      <c r="J538" s="5">
        <f t="shared" si="24"/>
        <v>2559.6371767363089</v>
      </c>
      <c r="K538" s="8">
        <f t="shared" si="26"/>
        <v>0.68641061237081602</v>
      </c>
    </row>
    <row r="539" spans="1:11" x14ac:dyDescent="0.25">
      <c r="A539">
        <v>15260</v>
      </c>
      <c r="B539">
        <f t="shared" si="25"/>
        <v>-13310</v>
      </c>
      <c r="C539">
        <v>12953</v>
      </c>
      <c r="D539">
        <v>90</v>
      </c>
      <c r="E539">
        <v>263</v>
      </c>
      <c r="F539">
        <v>14.2</v>
      </c>
      <c r="G539" s="5">
        <f>C539*decadimento!$F$4</f>
        <v>13329.865301724138</v>
      </c>
      <c r="H539" s="5">
        <f>G539+decadimento!$F$2*LN(1+'dati calibrazione'!E539/1000)</f>
        <v>15260.042383913053</v>
      </c>
      <c r="I539" s="5">
        <f>G539+decadimento!$F$2*'dati calibrazione'!E539/1000</f>
        <v>15503.992301393397</v>
      </c>
      <c r="J539" s="5">
        <f t="shared" si="24"/>
        <v>2550.9923013933967</v>
      </c>
      <c r="K539" s="8">
        <f t="shared" si="26"/>
        <v>0.69481973288041377</v>
      </c>
    </row>
    <row r="540" spans="1:11" x14ac:dyDescent="0.25">
      <c r="A540">
        <v>15240</v>
      </c>
      <c r="B540">
        <f t="shared" si="25"/>
        <v>-13290</v>
      </c>
      <c r="C540">
        <v>12934</v>
      </c>
      <c r="D540">
        <v>92</v>
      </c>
      <c r="E540">
        <v>263</v>
      </c>
      <c r="F540">
        <v>14.5</v>
      </c>
      <c r="G540" s="5">
        <f>C540*decadimento!$F$4</f>
        <v>13310.3125</v>
      </c>
      <c r="H540" s="5">
        <f>G540+decadimento!$F$2*LN(1+'dati calibrazione'!E540/1000)</f>
        <v>15240.489582188915</v>
      </c>
      <c r="I540" s="5">
        <f>G540+decadimento!$F$2*'dati calibrazione'!E540/1000</f>
        <v>15484.439499669259</v>
      </c>
      <c r="J540" s="5">
        <f t="shared" si="24"/>
        <v>2550.439499669259</v>
      </c>
      <c r="K540" s="8">
        <f t="shared" si="26"/>
        <v>0.71130354105458482</v>
      </c>
    </row>
    <row r="541" spans="1:11" x14ac:dyDescent="0.25">
      <c r="A541">
        <v>15220</v>
      </c>
      <c r="B541">
        <f t="shared" si="25"/>
        <v>-13270</v>
      </c>
      <c r="C541">
        <v>12914</v>
      </c>
      <c r="D541">
        <v>94</v>
      </c>
      <c r="E541">
        <v>263</v>
      </c>
      <c r="F541">
        <v>14.8</v>
      </c>
      <c r="G541" s="5">
        <f>C541*decadimento!$F$4</f>
        <v>13289.730603448275</v>
      </c>
      <c r="H541" s="5">
        <f>G541+decadimento!$F$2*LN(1+'dati calibrazione'!E541/1000)</f>
        <v>15219.90768563719</v>
      </c>
      <c r="I541" s="5">
        <f>G541+decadimento!$F$2*'dati calibrazione'!E541/1000</f>
        <v>15463.857603117534</v>
      </c>
      <c r="J541" s="5">
        <f t="shared" si="24"/>
        <v>2549.8576031175344</v>
      </c>
      <c r="K541" s="8">
        <f t="shared" si="26"/>
        <v>0.7278922100046461</v>
      </c>
    </row>
    <row r="542" spans="1:11" x14ac:dyDescent="0.25">
      <c r="A542">
        <v>15200</v>
      </c>
      <c r="B542">
        <f t="shared" si="25"/>
        <v>-13250</v>
      </c>
      <c r="C542">
        <v>12894</v>
      </c>
      <c r="D542">
        <v>96</v>
      </c>
      <c r="E542">
        <v>263.10000000000002</v>
      </c>
      <c r="F542">
        <v>15.1</v>
      </c>
      <c r="G542" s="5">
        <f>C542*decadimento!$F$4</f>
        <v>13269.148706896551</v>
      </c>
      <c r="H542" s="5">
        <f>G542+decadimento!$F$2*LN(1+'dati calibrazione'!E542/1000)</f>
        <v>15199.980287528808</v>
      </c>
      <c r="I542" s="5">
        <f>G542+decadimento!$F$2*'dati calibrazione'!E542/1000</f>
        <v>15444.102370824239</v>
      </c>
      <c r="J542" s="5">
        <f t="shared" si="24"/>
        <v>2550.1023708242392</v>
      </c>
      <c r="K542" s="8">
        <f t="shared" si="26"/>
        <v>0.74453234062354579</v>
      </c>
    </row>
    <row r="543" spans="1:11" x14ac:dyDescent="0.25">
      <c r="A543">
        <v>15180</v>
      </c>
      <c r="B543">
        <f t="shared" si="25"/>
        <v>-13230</v>
      </c>
      <c r="C543">
        <v>12875</v>
      </c>
      <c r="D543">
        <v>98</v>
      </c>
      <c r="E543">
        <v>263.10000000000002</v>
      </c>
      <c r="F543">
        <v>15.4</v>
      </c>
      <c r="G543" s="5">
        <f>C543*decadimento!$F$4</f>
        <v>13249.595905172413</v>
      </c>
      <c r="H543" s="5">
        <f>G543+decadimento!$F$2*LN(1+'dati calibrazione'!E543/1000)</f>
        <v>15180.42748580467</v>
      </c>
      <c r="I543" s="5">
        <f>G543+decadimento!$F$2*'dati calibrazione'!E543/1000</f>
        <v>15424.549569100102</v>
      </c>
      <c r="J543" s="5">
        <f t="shared" si="24"/>
        <v>2549.5495691001015</v>
      </c>
      <c r="K543" s="8">
        <f t="shared" si="26"/>
        <v>0.76116504854368927</v>
      </c>
    </row>
    <row r="544" spans="1:11" x14ac:dyDescent="0.25">
      <c r="A544">
        <v>15160</v>
      </c>
      <c r="B544">
        <f t="shared" si="25"/>
        <v>-13210</v>
      </c>
      <c r="C544">
        <v>12855</v>
      </c>
      <c r="D544">
        <v>99</v>
      </c>
      <c r="E544">
        <v>263.2</v>
      </c>
      <c r="F544">
        <v>15.6</v>
      </c>
      <c r="G544" s="5">
        <f>C544*decadimento!$F$4</f>
        <v>13229.014008620688</v>
      </c>
      <c r="H544" s="5">
        <f>G544+decadimento!$F$2*LN(1+'dati calibrazione'!E544/1000)</f>
        <v>15160.5000358815</v>
      </c>
      <c r="I544" s="5">
        <f>G544+decadimento!$F$2*'dati calibrazione'!E544/1000</f>
        <v>15404.794336806806</v>
      </c>
      <c r="J544" s="5">
        <f t="shared" si="24"/>
        <v>2549.7943368068063</v>
      </c>
      <c r="K544" s="8">
        <f t="shared" si="26"/>
        <v>0.77012835472578767</v>
      </c>
    </row>
    <row r="545" spans="1:11" x14ac:dyDescent="0.25">
      <c r="A545">
        <v>15140</v>
      </c>
      <c r="B545">
        <f t="shared" si="25"/>
        <v>-13190</v>
      </c>
      <c r="C545">
        <v>12835</v>
      </c>
      <c r="D545">
        <v>100</v>
      </c>
      <c r="E545">
        <v>263.2</v>
      </c>
      <c r="F545">
        <v>15.7</v>
      </c>
      <c r="G545" s="5">
        <f>C545*decadimento!$F$4</f>
        <v>13208.432112068966</v>
      </c>
      <c r="H545" s="5">
        <f>G545+decadimento!$F$2*LN(1+'dati calibrazione'!E545/1000)</f>
        <v>15139.918139329777</v>
      </c>
      <c r="I545" s="5">
        <f>G545+decadimento!$F$2*'dati calibrazione'!E545/1000</f>
        <v>15384.212440255083</v>
      </c>
      <c r="J545" s="5">
        <f t="shared" si="24"/>
        <v>2549.2124402550835</v>
      </c>
      <c r="K545" s="8">
        <f t="shared" si="26"/>
        <v>0.77911959485781068</v>
      </c>
    </row>
    <row r="546" spans="1:11" x14ac:dyDescent="0.25">
      <c r="A546">
        <v>15120</v>
      </c>
      <c r="B546">
        <f t="shared" si="25"/>
        <v>-13170</v>
      </c>
      <c r="C546">
        <v>12815</v>
      </c>
      <c r="D546">
        <v>100</v>
      </c>
      <c r="E546">
        <v>263.3</v>
      </c>
      <c r="F546">
        <v>15.7</v>
      </c>
      <c r="G546" s="5">
        <f>C546*decadimento!$F$4</f>
        <v>13187.850215517241</v>
      </c>
      <c r="H546" s="5">
        <f>G546+decadimento!$F$2*LN(1+'dati calibrazione'!E546/1000)</f>
        <v>15119.990637600031</v>
      </c>
      <c r="I546" s="5">
        <f>G546+decadimento!$F$2*'dati calibrazione'!E546/1000</f>
        <v>15364.457207961788</v>
      </c>
      <c r="J546" s="5">
        <f t="shared" si="24"/>
        <v>2549.4572079617883</v>
      </c>
      <c r="K546" s="8">
        <f t="shared" si="26"/>
        <v>0.78033554428404217</v>
      </c>
    </row>
    <row r="547" spans="1:11" x14ac:dyDescent="0.25">
      <c r="A547">
        <v>15100</v>
      </c>
      <c r="B547">
        <f t="shared" si="25"/>
        <v>-13150</v>
      </c>
      <c r="C547">
        <v>12795</v>
      </c>
      <c r="D547">
        <v>100</v>
      </c>
      <c r="E547">
        <v>263.39999999999998</v>
      </c>
      <c r="F547">
        <v>15.7</v>
      </c>
      <c r="G547" s="5">
        <f>C547*decadimento!$F$4</f>
        <v>13167.268318965516</v>
      </c>
      <c r="H547" s="5">
        <f>G547+decadimento!$F$2*LN(1+'dati calibrazione'!E547/1000)</f>
        <v>15100.0630840719</v>
      </c>
      <c r="I547" s="5">
        <f>G547+decadimento!$F$2*'dati calibrazione'!E547/1000</f>
        <v>15344.701975668493</v>
      </c>
      <c r="J547" s="5">
        <f t="shared" si="24"/>
        <v>2549.7019756684931</v>
      </c>
      <c r="K547" s="8">
        <f t="shared" si="26"/>
        <v>0.78155529503712384</v>
      </c>
    </row>
    <row r="548" spans="1:11" x14ac:dyDescent="0.25">
      <c r="A548">
        <v>15080</v>
      </c>
      <c r="B548">
        <f t="shared" si="25"/>
        <v>-13130</v>
      </c>
      <c r="C548">
        <v>12775</v>
      </c>
      <c r="D548">
        <v>100</v>
      </c>
      <c r="E548">
        <v>263.5</v>
      </c>
      <c r="F548">
        <v>15.7</v>
      </c>
      <c r="G548" s="5">
        <f>C548*decadimento!$F$4</f>
        <v>13146.686422413792</v>
      </c>
      <c r="H548" s="5">
        <f>G548+decadimento!$F$2*LN(1+'dati calibrazione'!E548/1000)</f>
        <v>15080.135478753595</v>
      </c>
      <c r="I548" s="5">
        <f>G548+decadimento!$F$2*'dati calibrazione'!E548/1000</f>
        <v>15324.946743375198</v>
      </c>
      <c r="J548" s="5">
        <f t="shared" si="24"/>
        <v>2549.9467433751979</v>
      </c>
      <c r="K548" s="8">
        <f t="shared" si="26"/>
        <v>0.78277886497064575</v>
      </c>
    </row>
    <row r="549" spans="1:11" x14ac:dyDescent="0.25">
      <c r="A549">
        <v>15060</v>
      </c>
      <c r="B549">
        <f t="shared" si="25"/>
        <v>-13110</v>
      </c>
      <c r="C549">
        <v>12756</v>
      </c>
      <c r="D549">
        <v>99</v>
      </c>
      <c r="E549">
        <v>263.39999999999998</v>
      </c>
      <c r="F549">
        <v>15.6</v>
      </c>
      <c r="G549" s="5">
        <f>C549*decadimento!$F$4</f>
        <v>13127.133620689654</v>
      </c>
      <c r="H549" s="5">
        <f>G549+decadimento!$F$2*LN(1+'dati calibrazione'!E549/1000)</f>
        <v>15059.928385796038</v>
      </c>
      <c r="I549" s="5">
        <f>G549+decadimento!$F$2*'dati calibrazione'!E549/1000</f>
        <v>15304.567277392631</v>
      </c>
      <c r="J549" s="5">
        <f t="shared" si="24"/>
        <v>2548.5672773926308</v>
      </c>
      <c r="K549" s="8">
        <f t="shared" si="26"/>
        <v>0.77610536218250237</v>
      </c>
    </row>
    <row r="550" spans="1:11" x14ac:dyDescent="0.25">
      <c r="A550">
        <v>15040</v>
      </c>
      <c r="B550">
        <f t="shared" si="25"/>
        <v>-13090</v>
      </c>
      <c r="C550">
        <v>12737</v>
      </c>
      <c r="D550">
        <v>97</v>
      </c>
      <c r="E550">
        <v>263.39999999999998</v>
      </c>
      <c r="F550">
        <v>15.3</v>
      </c>
      <c r="G550" s="5">
        <f>C550*decadimento!$F$4</f>
        <v>13107.580818965516</v>
      </c>
      <c r="H550" s="5">
        <f>G550+decadimento!$F$2*LN(1+'dati calibrazione'!E550/1000)</f>
        <v>15040.3755840719</v>
      </c>
      <c r="I550" s="5">
        <f>G550+decadimento!$F$2*'dati calibrazione'!E550/1000</f>
        <v>15285.014475668493</v>
      </c>
      <c r="J550" s="5">
        <f t="shared" si="24"/>
        <v>2548.0144756684931</v>
      </c>
      <c r="K550" s="8">
        <f t="shared" si="26"/>
        <v>0.76156080709743268</v>
      </c>
    </row>
    <row r="551" spans="1:11" x14ac:dyDescent="0.25">
      <c r="A551">
        <v>15020</v>
      </c>
      <c r="B551">
        <f t="shared" si="25"/>
        <v>-13070</v>
      </c>
      <c r="C551">
        <v>12717</v>
      </c>
      <c r="D551">
        <v>96</v>
      </c>
      <c r="E551">
        <v>263.5</v>
      </c>
      <c r="F551">
        <v>15.1</v>
      </c>
      <c r="G551" s="5">
        <f>C551*decadimento!$F$4</f>
        <v>13086.998922413792</v>
      </c>
      <c r="H551" s="5">
        <f>G551+decadimento!$F$2*LN(1+'dati calibrazione'!E551/1000)</f>
        <v>15020.447978753595</v>
      </c>
      <c r="I551" s="5">
        <f>G551+decadimento!$F$2*'dati calibrazione'!E551/1000</f>
        <v>15265.259243375198</v>
      </c>
      <c r="J551" s="5">
        <f t="shared" si="24"/>
        <v>2548.2592433751979</v>
      </c>
      <c r="K551" s="8">
        <f t="shared" si="26"/>
        <v>0.75489502241094597</v>
      </c>
    </row>
    <row r="552" spans="1:11" x14ac:dyDescent="0.25">
      <c r="A552">
        <v>15000</v>
      </c>
      <c r="B552">
        <f t="shared" si="25"/>
        <v>-13050</v>
      </c>
      <c r="C552">
        <v>12698</v>
      </c>
      <c r="D552">
        <v>94</v>
      </c>
      <c r="E552">
        <v>263.39999999999998</v>
      </c>
      <c r="F552">
        <v>14.8</v>
      </c>
      <c r="G552" s="5">
        <f>C552*decadimento!$F$4</f>
        <v>13067.446120689654</v>
      </c>
      <c r="H552" s="5">
        <f>G552+decadimento!$F$2*LN(1+'dati calibrazione'!E552/1000)</f>
        <v>15000.240885796038</v>
      </c>
      <c r="I552" s="5">
        <f>G552+decadimento!$F$2*'dati calibrazione'!E552/1000</f>
        <v>15244.879777392631</v>
      </c>
      <c r="J552" s="5">
        <f t="shared" si="24"/>
        <v>2546.8797773926308</v>
      </c>
      <c r="K552" s="8">
        <f t="shared" si="26"/>
        <v>0.74027405890691445</v>
      </c>
    </row>
    <row r="553" spans="1:11" x14ac:dyDescent="0.25">
      <c r="A553">
        <v>14990</v>
      </c>
      <c r="B553">
        <f t="shared" si="25"/>
        <v>-13040</v>
      </c>
      <c r="C553">
        <v>12688</v>
      </c>
      <c r="D553">
        <v>92</v>
      </c>
      <c r="E553">
        <v>263.39999999999998</v>
      </c>
      <c r="F553">
        <v>14.5</v>
      </c>
      <c r="G553" s="5">
        <f>C553*decadimento!$F$4</f>
        <v>13057.155172413792</v>
      </c>
      <c r="H553" s="5">
        <f>G553+decadimento!$F$2*LN(1+'dati calibrazione'!E553/1000)</f>
        <v>14989.949937520176</v>
      </c>
      <c r="I553" s="5">
        <f>G553+decadimento!$F$2*'dati calibrazione'!E553/1000</f>
        <v>15234.588829116768</v>
      </c>
      <c r="J553" s="5">
        <f t="shared" si="24"/>
        <v>2546.5888291167685</v>
      </c>
      <c r="K553" s="8">
        <f t="shared" si="26"/>
        <v>0.72509457755359397</v>
      </c>
    </row>
    <row r="554" spans="1:11" x14ac:dyDescent="0.25">
      <c r="A554">
        <v>14980</v>
      </c>
      <c r="B554">
        <f t="shared" si="25"/>
        <v>-13030</v>
      </c>
      <c r="C554">
        <v>12678</v>
      </c>
      <c r="D554">
        <v>91</v>
      </c>
      <c r="E554">
        <v>263.5</v>
      </c>
      <c r="F554">
        <v>14.3</v>
      </c>
      <c r="G554" s="5">
        <f>C554*decadimento!$F$4</f>
        <v>13046.864224137931</v>
      </c>
      <c r="H554" s="5">
        <f>G554+decadimento!$F$2*LN(1+'dati calibrazione'!E554/1000)</f>
        <v>14980.313280477734</v>
      </c>
      <c r="I554" s="5">
        <f>G554+decadimento!$F$2*'dati calibrazione'!E554/1000</f>
        <v>15225.124545099337</v>
      </c>
      <c r="J554" s="5">
        <f t="shared" si="24"/>
        <v>2547.1245450993374</v>
      </c>
      <c r="K554" s="8">
        <f t="shared" si="26"/>
        <v>0.71777882946837046</v>
      </c>
    </row>
    <row r="555" spans="1:11" x14ac:dyDescent="0.25">
      <c r="A555">
        <v>14970</v>
      </c>
      <c r="B555">
        <f t="shared" si="25"/>
        <v>-13020</v>
      </c>
      <c r="C555">
        <v>12668</v>
      </c>
      <c r="D555">
        <v>90</v>
      </c>
      <c r="E555">
        <v>263.5</v>
      </c>
      <c r="F555">
        <v>14.2</v>
      </c>
      <c r="G555" s="5">
        <f>C555*decadimento!$F$4</f>
        <v>13036.573275862069</v>
      </c>
      <c r="H555" s="5">
        <f>G555+decadimento!$F$2*LN(1+'dati calibrazione'!E555/1000)</f>
        <v>14970.022332201872</v>
      </c>
      <c r="I555" s="5">
        <f>G555+decadimento!$F$2*'dati calibrazione'!E555/1000</f>
        <v>15214.833596823475</v>
      </c>
      <c r="J555" s="5">
        <f t="shared" si="24"/>
        <v>2546.8335968234751</v>
      </c>
      <c r="K555" s="8">
        <f t="shared" si="26"/>
        <v>0.71045153141774553</v>
      </c>
    </row>
    <row r="556" spans="1:11" x14ac:dyDescent="0.25">
      <c r="A556">
        <v>14960</v>
      </c>
      <c r="B556">
        <f t="shared" si="25"/>
        <v>-13010</v>
      </c>
      <c r="C556">
        <v>12658</v>
      </c>
      <c r="D556">
        <v>88</v>
      </c>
      <c r="E556">
        <v>263.60000000000002</v>
      </c>
      <c r="F556">
        <v>13.8</v>
      </c>
      <c r="G556" s="5">
        <f>C556*decadimento!$F$4</f>
        <v>13026.282327586207</v>
      </c>
      <c r="H556" s="5">
        <f>G556+decadimento!$F$2*LN(1+'dati calibrazione'!E556/1000)</f>
        <v>14960.385623377444</v>
      </c>
      <c r="I556" s="5">
        <f>G556+decadimento!$F$2*'dati calibrazione'!E556/1000</f>
        <v>15205.369312806042</v>
      </c>
      <c r="J556" s="5">
        <f t="shared" si="24"/>
        <v>2547.3693128060422</v>
      </c>
      <c r="K556" s="8">
        <f t="shared" si="26"/>
        <v>0.69521251382524885</v>
      </c>
    </row>
    <row r="557" spans="1:11" x14ac:dyDescent="0.25">
      <c r="A557">
        <v>14950</v>
      </c>
      <c r="B557">
        <f t="shared" si="25"/>
        <v>-13000</v>
      </c>
      <c r="C557">
        <v>12648</v>
      </c>
      <c r="D557">
        <v>86</v>
      </c>
      <c r="E557">
        <v>263.60000000000002</v>
      </c>
      <c r="F557">
        <v>13.5</v>
      </c>
      <c r="G557" s="5">
        <f>C557*decadimento!$F$4</f>
        <v>13015.991379310344</v>
      </c>
      <c r="H557" s="5">
        <f>G557+decadimento!$F$2*LN(1+'dati calibrazione'!E557/1000)</f>
        <v>14950.094675101582</v>
      </c>
      <c r="I557" s="5">
        <f>G557+decadimento!$F$2*'dati calibrazione'!E557/1000</f>
        <v>15195.07836453018</v>
      </c>
      <c r="J557" s="5">
        <f t="shared" si="24"/>
        <v>2547.0783645301799</v>
      </c>
      <c r="K557" s="8">
        <f t="shared" si="26"/>
        <v>0.67994939911448449</v>
      </c>
    </row>
    <row r="558" spans="1:11" x14ac:dyDescent="0.25">
      <c r="A558">
        <v>14940</v>
      </c>
      <c r="B558">
        <f t="shared" si="25"/>
        <v>-12990</v>
      </c>
      <c r="C558">
        <v>12638</v>
      </c>
      <c r="D558">
        <v>84</v>
      </c>
      <c r="E558">
        <v>263.7</v>
      </c>
      <c r="F558">
        <v>13.2</v>
      </c>
      <c r="G558" s="5">
        <f>C558*decadimento!$F$4</f>
        <v>13005.700431034482</v>
      </c>
      <c r="H558" s="5">
        <f>G558+decadimento!$F$2*LN(1+'dati calibrazione'!E558/1000)</f>
        <v>14940.457914503369</v>
      </c>
      <c r="I558" s="5">
        <f>G558+decadimento!$F$2*'dati calibrazione'!E558/1000</f>
        <v>15185.614080512747</v>
      </c>
      <c r="J558" s="5">
        <f t="shared" si="24"/>
        <v>2547.614080512747</v>
      </c>
      <c r="K558" s="8">
        <f t="shared" si="26"/>
        <v>0.66466213008387398</v>
      </c>
    </row>
    <row r="559" spans="1:11" x14ac:dyDescent="0.25">
      <c r="A559">
        <v>14930</v>
      </c>
      <c r="B559">
        <f t="shared" si="25"/>
        <v>-12980</v>
      </c>
      <c r="C559">
        <v>12628</v>
      </c>
      <c r="D559">
        <v>82</v>
      </c>
      <c r="E559">
        <v>263.7</v>
      </c>
      <c r="F559">
        <v>12.9</v>
      </c>
      <c r="G559" s="5">
        <f>C559*decadimento!$F$4</f>
        <v>12995.40948275862</v>
      </c>
      <c r="H559" s="5">
        <f>G559+decadimento!$F$2*LN(1+'dati calibrazione'!E559/1000)</f>
        <v>14930.166966227507</v>
      </c>
      <c r="I559" s="5">
        <f>G559+decadimento!$F$2*'dati calibrazione'!E559/1000</f>
        <v>15175.323132236885</v>
      </c>
      <c r="J559" s="5">
        <f t="shared" si="24"/>
        <v>2547.3231322368847</v>
      </c>
      <c r="K559" s="8">
        <f t="shared" si="26"/>
        <v>0.64935064935064934</v>
      </c>
    </row>
    <row r="560" spans="1:11" x14ac:dyDescent="0.25">
      <c r="A560">
        <v>14920</v>
      </c>
      <c r="B560">
        <f t="shared" si="25"/>
        <v>-12970</v>
      </c>
      <c r="C560">
        <v>12618</v>
      </c>
      <c r="D560">
        <v>80</v>
      </c>
      <c r="E560">
        <v>263.7</v>
      </c>
      <c r="F560">
        <v>12.6</v>
      </c>
      <c r="G560" s="5">
        <f>C560*decadimento!$F$4</f>
        <v>12985.118534482757</v>
      </c>
      <c r="H560" s="5">
        <f>G560+decadimento!$F$2*LN(1+'dati calibrazione'!E560/1000)</f>
        <v>14919.876017951645</v>
      </c>
      <c r="I560" s="5">
        <f>G560+decadimento!$F$2*'dati calibrazione'!E560/1000</f>
        <v>15165.032183961022</v>
      </c>
      <c r="J560" s="5">
        <f t="shared" si="24"/>
        <v>2547.0321839610224</v>
      </c>
      <c r="K560" s="8">
        <f t="shared" si="26"/>
        <v>0.63401489935013478</v>
      </c>
    </row>
    <row r="561" spans="1:11" x14ac:dyDescent="0.25">
      <c r="A561">
        <v>14910</v>
      </c>
      <c r="B561">
        <f t="shared" si="25"/>
        <v>-12960</v>
      </c>
      <c r="C561">
        <v>12608</v>
      </c>
      <c r="D561">
        <v>78</v>
      </c>
      <c r="E561">
        <v>263.8</v>
      </c>
      <c r="F561">
        <v>12.3</v>
      </c>
      <c r="G561" s="5">
        <f>C561*decadimento!$F$4</f>
        <v>12974.827586206897</v>
      </c>
      <c r="H561" s="5">
        <f>G561+decadimento!$F$2*LN(1+'dati calibrazione'!E561/1000)</f>
        <v>14910.239205587839</v>
      </c>
      <c r="I561" s="5">
        <f>G561+decadimento!$F$2*'dati calibrazione'!E561/1000</f>
        <v>15155.567899943591</v>
      </c>
      <c r="J561" s="5">
        <f t="shared" si="24"/>
        <v>2547.5678999435913</v>
      </c>
      <c r="K561" s="8">
        <f t="shared" si="26"/>
        <v>0.61865482233502533</v>
      </c>
    </row>
    <row r="562" spans="1:11" x14ac:dyDescent="0.25">
      <c r="A562">
        <v>14900</v>
      </c>
      <c r="B562">
        <f t="shared" si="25"/>
        <v>-12950</v>
      </c>
      <c r="C562">
        <v>12598</v>
      </c>
      <c r="D562">
        <v>76</v>
      </c>
      <c r="E562">
        <v>263.8</v>
      </c>
      <c r="F562">
        <v>12</v>
      </c>
      <c r="G562" s="5">
        <f>C562*decadimento!$F$4</f>
        <v>12964.536637931034</v>
      </c>
      <c r="H562" s="5">
        <f>G562+decadimento!$F$2*LN(1+'dati calibrazione'!E562/1000)</f>
        <v>14899.948257311977</v>
      </c>
      <c r="I562" s="5">
        <f>G562+decadimento!$F$2*'dati calibrazione'!E562/1000</f>
        <v>15145.276951667729</v>
      </c>
      <c r="J562" s="5">
        <f t="shared" si="24"/>
        <v>2547.276951667729</v>
      </c>
      <c r="K562" s="8">
        <f t="shared" si="26"/>
        <v>0.60327036037466264</v>
      </c>
    </row>
    <row r="563" spans="1:11" x14ac:dyDescent="0.25">
      <c r="A563">
        <v>14890</v>
      </c>
      <c r="B563">
        <f t="shared" si="25"/>
        <v>-12940</v>
      </c>
      <c r="C563">
        <v>12588</v>
      </c>
      <c r="D563">
        <v>74</v>
      </c>
      <c r="E563">
        <v>263.89999999999998</v>
      </c>
      <c r="F563">
        <v>11.6</v>
      </c>
      <c r="G563" s="5">
        <f>C563*decadimento!$F$4</f>
        <v>12954.245689655172</v>
      </c>
      <c r="H563" s="5">
        <f>G563+decadimento!$F$2*LN(1+'dati calibrazione'!E563/1000)</f>
        <v>14890.31139319077</v>
      </c>
      <c r="I563" s="5">
        <f>G563+decadimento!$F$2*'dati calibrazione'!E563/1000</f>
        <v>15135.812667650294</v>
      </c>
      <c r="J563" s="5">
        <f t="shared" si="24"/>
        <v>2547.8126676502943</v>
      </c>
      <c r="K563" s="8">
        <f t="shared" si="26"/>
        <v>0.58786145535430567</v>
      </c>
    </row>
    <row r="564" spans="1:11" x14ac:dyDescent="0.25">
      <c r="A564">
        <v>14880</v>
      </c>
      <c r="B564">
        <f t="shared" si="25"/>
        <v>-12930</v>
      </c>
      <c r="C564">
        <v>12580</v>
      </c>
      <c r="D564">
        <v>72</v>
      </c>
      <c r="E564">
        <v>263.60000000000002</v>
      </c>
      <c r="F564">
        <v>11.3</v>
      </c>
      <c r="G564" s="5">
        <f>C564*decadimento!$F$4</f>
        <v>12946.012931034482</v>
      </c>
      <c r="H564" s="5">
        <f>G564+decadimento!$F$2*LN(1+'dati calibrazione'!E564/1000)</f>
        <v>14880.116226825719</v>
      </c>
      <c r="I564" s="5">
        <f>G564+decadimento!$F$2*'dati calibrazione'!E564/1000</f>
        <v>15125.099916254318</v>
      </c>
      <c r="J564" s="5">
        <f t="shared" si="24"/>
        <v>2545.0999162543176</v>
      </c>
      <c r="K564" s="8">
        <f t="shared" si="26"/>
        <v>0.57233704292527821</v>
      </c>
    </row>
    <row r="565" spans="1:11" x14ac:dyDescent="0.25">
      <c r="A565">
        <v>14870</v>
      </c>
      <c r="B565">
        <f t="shared" si="25"/>
        <v>-12920</v>
      </c>
      <c r="C565">
        <v>12573</v>
      </c>
      <c r="D565">
        <v>71</v>
      </c>
      <c r="E565">
        <v>263.2</v>
      </c>
      <c r="F565">
        <v>11.2</v>
      </c>
      <c r="G565" s="5">
        <f>C565*decadimento!$F$4</f>
        <v>12938.809267241379</v>
      </c>
      <c r="H565" s="5">
        <f>G565+decadimento!$F$2*LN(1+'dati calibrazione'!E565/1000)</f>
        <v>14870.29529450219</v>
      </c>
      <c r="I565" s="5">
        <f>G565+decadimento!$F$2*'dati calibrazione'!E565/1000</f>
        <v>15114.589595427497</v>
      </c>
      <c r="J565" s="5">
        <f t="shared" si="24"/>
        <v>2541.5895954274965</v>
      </c>
      <c r="K565" s="8">
        <f t="shared" si="26"/>
        <v>0.56470213950528914</v>
      </c>
    </row>
    <row r="566" spans="1:11" x14ac:dyDescent="0.25">
      <c r="A566">
        <v>14860</v>
      </c>
      <c r="B566">
        <f t="shared" si="25"/>
        <v>-12910</v>
      </c>
      <c r="C566">
        <v>12567</v>
      </c>
      <c r="D566">
        <v>70</v>
      </c>
      <c r="E566">
        <v>262.60000000000002</v>
      </c>
      <c r="F566">
        <v>11</v>
      </c>
      <c r="G566" s="5">
        <f>C566*decadimento!$F$4</f>
        <v>12932.634698275862</v>
      </c>
      <c r="H566" s="5">
        <f>G566+decadimento!$F$2*LN(1+'dati calibrazione'!E566/1000)</f>
        <v>14860.19326837944</v>
      </c>
      <c r="I566" s="5">
        <f>G566+decadimento!$F$2*'dati calibrazione'!E566/1000</f>
        <v>15103.455040911404</v>
      </c>
      <c r="J566" s="5">
        <f t="shared" si="24"/>
        <v>2536.4550409114036</v>
      </c>
      <c r="K566" s="8">
        <f t="shared" si="26"/>
        <v>0.55701440280098669</v>
      </c>
    </row>
    <row r="567" spans="1:11" x14ac:dyDescent="0.25">
      <c r="A567">
        <v>14850</v>
      </c>
      <c r="B567">
        <f t="shared" si="25"/>
        <v>-12900</v>
      </c>
      <c r="C567">
        <v>12563</v>
      </c>
      <c r="D567">
        <v>70</v>
      </c>
      <c r="E567">
        <v>261.7</v>
      </c>
      <c r="F567">
        <v>11</v>
      </c>
      <c r="G567" s="5">
        <f>C567*decadimento!$F$4</f>
        <v>12928.518318965516</v>
      </c>
      <c r="H567" s="5">
        <f>G567+decadimento!$F$2*LN(1+'dati calibrazione'!E567/1000)</f>
        <v>14850.182202509563</v>
      </c>
      <c r="I567" s="5">
        <f>G567+decadimento!$F$2*'dati calibrazione'!E567/1000</f>
        <v>15091.898683275194</v>
      </c>
      <c r="J567" s="5">
        <f t="shared" si="24"/>
        <v>2528.8986832751943</v>
      </c>
      <c r="K567" s="8">
        <f t="shared" si="26"/>
        <v>0.55719175356204731</v>
      </c>
    </row>
    <row r="568" spans="1:11" x14ac:dyDescent="0.25">
      <c r="A568">
        <v>14840</v>
      </c>
      <c r="B568">
        <f t="shared" si="25"/>
        <v>-12890</v>
      </c>
      <c r="C568">
        <v>12560</v>
      </c>
      <c r="D568">
        <v>70</v>
      </c>
      <c r="E568">
        <v>260.60000000000002</v>
      </c>
      <c r="F568">
        <v>11</v>
      </c>
      <c r="G568" s="5">
        <f>C568*decadimento!$F$4</f>
        <v>12925.431034482757</v>
      </c>
      <c r="H568" s="5">
        <f>G568+decadimento!$F$2*LN(1+'dati calibrazione'!E568/1000)</f>
        <v>14839.88458823319</v>
      </c>
      <c r="I568" s="5">
        <f>G568+decadimento!$F$2*'dati calibrazione'!E568/1000</f>
        <v>15079.718091949711</v>
      </c>
      <c r="J568" s="5">
        <f t="shared" si="24"/>
        <v>2519.7180919497114</v>
      </c>
      <c r="K568" s="8">
        <f t="shared" si="26"/>
        <v>0.5573248407643312</v>
      </c>
    </row>
    <row r="569" spans="1:11" x14ac:dyDescent="0.25">
      <c r="A569">
        <v>14830</v>
      </c>
      <c r="B569">
        <f t="shared" si="25"/>
        <v>-12880</v>
      </c>
      <c r="C569">
        <v>12557</v>
      </c>
      <c r="D569">
        <v>70</v>
      </c>
      <c r="E569">
        <v>259.60000000000002</v>
      </c>
      <c r="F569">
        <v>11</v>
      </c>
      <c r="G569" s="5">
        <f>C569*decadimento!$F$4</f>
        <v>12922.34375</v>
      </c>
      <c r="H569" s="5">
        <f>G569+decadimento!$F$2*LN(1+'dati calibrazione'!E569/1000)</f>
        <v>14830.236996617554</v>
      </c>
      <c r="I569" s="5">
        <f>G569+decadimento!$F$2*'dati calibrazione'!E569/1000</f>
        <v>15068.36416488266</v>
      </c>
      <c r="J569" s="5">
        <f t="shared" si="24"/>
        <v>2511.3641648826597</v>
      </c>
      <c r="K569" s="8">
        <f t="shared" si="26"/>
        <v>0.55745799155849329</v>
      </c>
    </row>
    <row r="570" spans="1:11" x14ac:dyDescent="0.25">
      <c r="A570">
        <v>14820</v>
      </c>
      <c r="B570">
        <f t="shared" si="25"/>
        <v>-12870</v>
      </c>
      <c r="C570">
        <v>12554</v>
      </c>
      <c r="D570">
        <v>70</v>
      </c>
      <c r="E570">
        <v>258.5</v>
      </c>
      <c r="F570">
        <v>11</v>
      </c>
      <c r="G570" s="5">
        <f>C570*decadimento!$F$4</f>
        <v>12919.256465517241</v>
      </c>
      <c r="H570" s="5">
        <f>G570+decadimento!$F$2*LN(1+'dati calibrazione'!E570/1000)</f>
        <v>14819.927356055894</v>
      </c>
      <c r="I570" s="5">
        <f>G570+decadimento!$F$2*'dati calibrazione'!E570/1000</f>
        <v>15056.183573557179</v>
      </c>
      <c r="J570" s="5">
        <f t="shared" si="24"/>
        <v>2502.1835735571785</v>
      </c>
      <c r="K570" s="8">
        <f t="shared" si="26"/>
        <v>0.55759120599012268</v>
      </c>
    </row>
    <row r="571" spans="1:11" x14ac:dyDescent="0.25">
      <c r="A571">
        <v>14810</v>
      </c>
      <c r="B571">
        <f t="shared" si="25"/>
        <v>-12860</v>
      </c>
      <c r="C571">
        <v>12553</v>
      </c>
      <c r="D571">
        <v>70</v>
      </c>
      <c r="E571">
        <v>257.2</v>
      </c>
      <c r="F571">
        <v>11</v>
      </c>
      <c r="G571" s="5">
        <f>C571*decadimento!$F$4</f>
        <v>12918.227370689654</v>
      </c>
      <c r="H571" s="5">
        <f>G571+decadimento!$F$2*LN(1+'dati calibrazione'!E571/1000)</f>
        <v>14810.354606328154</v>
      </c>
      <c r="I571" s="5">
        <f>G571+decadimento!$F$2*'dati calibrazione'!E571/1000</f>
        <v>15044.407843370009</v>
      </c>
      <c r="J571" s="5">
        <f t="shared" si="24"/>
        <v>2491.4078433700088</v>
      </c>
      <c r="K571" s="8">
        <f t="shared" si="26"/>
        <v>0.55763562495021113</v>
      </c>
    </row>
    <row r="572" spans="1:11" x14ac:dyDescent="0.25">
      <c r="A572">
        <v>14800</v>
      </c>
      <c r="B572">
        <f t="shared" si="25"/>
        <v>-12850</v>
      </c>
      <c r="C572">
        <v>12550</v>
      </c>
      <c r="D572">
        <v>69</v>
      </c>
      <c r="E572">
        <v>256.10000000000002</v>
      </c>
      <c r="F572">
        <v>10.8</v>
      </c>
      <c r="G572" s="5">
        <f>C572*decadimento!$F$4</f>
        <v>12915.140086206897</v>
      </c>
      <c r="H572" s="5">
        <f>G572+decadimento!$F$2*LN(1+'dati calibrazione'!E572/1000)</f>
        <v>14800.031172222707</v>
      </c>
      <c r="I572" s="5">
        <f>G572+decadimento!$F$2*'dati calibrazione'!E572/1000</f>
        <v>15032.227252044529</v>
      </c>
      <c r="J572" s="5">
        <f t="shared" si="24"/>
        <v>2482.2272520445295</v>
      </c>
      <c r="K572" s="8">
        <f t="shared" si="26"/>
        <v>0.54980079681274896</v>
      </c>
    </row>
    <row r="573" spans="1:11" x14ac:dyDescent="0.25">
      <c r="A573">
        <v>14790</v>
      </c>
      <c r="B573">
        <f t="shared" si="25"/>
        <v>-12840</v>
      </c>
      <c r="C573">
        <v>12547</v>
      </c>
      <c r="D573">
        <v>69</v>
      </c>
      <c r="E573">
        <v>255.1</v>
      </c>
      <c r="F573">
        <v>10.8</v>
      </c>
      <c r="G573" s="5">
        <f>C573*decadimento!$F$4</f>
        <v>12912.052801724138</v>
      </c>
      <c r="H573" s="5">
        <f>G573+decadimento!$F$2*LN(1+'dati calibrazione'!E573/1000)</f>
        <v>14790.360068831653</v>
      </c>
      <c r="I573" s="5">
        <f>G573+decadimento!$F$2*'dati calibrazione'!E573/1000</f>
        <v>15020.873324977476</v>
      </c>
      <c r="J573" s="5">
        <f t="shared" si="24"/>
        <v>2473.8733249774759</v>
      </c>
      <c r="K573" s="8">
        <f t="shared" si="26"/>
        <v>0.54993225472224438</v>
      </c>
    </row>
    <row r="574" spans="1:11" x14ac:dyDescent="0.25">
      <c r="A574">
        <v>14780</v>
      </c>
      <c r="B574">
        <f t="shared" si="25"/>
        <v>-12830</v>
      </c>
      <c r="C574">
        <v>12544</v>
      </c>
      <c r="D574">
        <v>68</v>
      </c>
      <c r="E574">
        <v>254</v>
      </c>
      <c r="F574">
        <v>10.6</v>
      </c>
      <c r="G574" s="5">
        <f>C574*decadimento!$F$4</f>
        <v>12908.965517241379</v>
      </c>
      <c r="H574" s="5">
        <f>G574+decadimento!$F$2*LN(1+'dati calibrazione'!E574/1000)</f>
        <v>14780.024522083302</v>
      </c>
      <c r="I574" s="5">
        <f>G574+decadimento!$F$2*'dati calibrazione'!E574/1000</f>
        <v>15008.692733651993</v>
      </c>
      <c r="J574" s="5">
        <f t="shared" si="24"/>
        <v>2464.692733651993</v>
      </c>
      <c r="K574" s="8">
        <f t="shared" si="26"/>
        <v>0.54209183673469385</v>
      </c>
    </row>
    <row r="575" spans="1:11" x14ac:dyDescent="0.25">
      <c r="A575">
        <v>14770</v>
      </c>
      <c r="B575">
        <f t="shared" si="25"/>
        <v>-12820</v>
      </c>
      <c r="C575">
        <v>12541</v>
      </c>
      <c r="D575">
        <v>67</v>
      </c>
      <c r="E575">
        <v>253</v>
      </c>
      <c r="F575">
        <v>10.5</v>
      </c>
      <c r="G575" s="5">
        <f>C575*decadimento!$F$4</f>
        <v>12905.87823275862</v>
      </c>
      <c r="H575" s="5">
        <f>G575+decadimento!$F$2*LN(1+'dati calibrazione'!E575/1000)</f>
        <v>14770.342388759123</v>
      </c>
      <c r="I575" s="5">
        <f>G575+decadimento!$F$2*'dati calibrazione'!E575/1000</f>
        <v>14997.338806584941</v>
      </c>
      <c r="J575" s="5">
        <f t="shared" si="24"/>
        <v>2456.3388065849413</v>
      </c>
      <c r="K575" s="8">
        <f t="shared" si="26"/>
        <v>0.53424766765010767</v>
      </c>
    </row>
    <row r="576" spans="1:11" x14ac:dyDescent="0.25">
      <c r="A576">
        <v>14760</v>
      </c>
      <c r="B576">
        <f t="shared" si="25"/>
        <v>-12810</v>
      </c>
      <c r="C576">
        <v>12537</v>
      </c>
      <c r="D576">
        <v>66</v>
      </c>
      <c r="E576">
        <v>252.1</v>
      </c>
      <c r="F576">
        <v>10.3</v>
      </c>
      <c r="G576" s="5">
        <f>C576*decadimento!$F$4</f>
        <v>12901.761853448275</v>
      </c>
      <c r="H576" s="5">
        <f>G576+decadimento!$F$2*LN(1+'dati calibrazione'!E576/1000)</f>
        <v>14760.286143857811</v>
      </c>
      <c r="I576" s="5">
        <f>G576+decadimento!$F$2*'dati calibrazione'!E576/1000</f>
        <v>14985.782448948732</v>
      </c>
      <c r="J576" s="5">
        <f t="shared" si="24"/>
        <v>2448.7824489487321</v>
      </c>
      <c r="K576" s="8">
        <f t="shared" si="26"/>
        <v>0.52644173247188319</v>
      </c>
    </row>
    <row r="577" spans="1:11" x14ac:dyDescent="0.25">
      <c r="A577">
        <v>14750</v>
      </c>
      <c r="B577">
        <f t="shared" si="25"/>
        <v>-12800</v>
      </c>
      <c r="C577">
        <v>12534</v>
      </c>
      <c r="D577">
        <v>65</v>
      </c>
      <c r="E577">
        <v>251</v>
      </c>
      <c r="F577">
        <v>10.1</v>
      </c>
      <c r="G577" s="5">
        <f>C577*decadimento!$F$4</f>
        <v>12898.674568965516</v>
      </c>
      <c r="H577" s="5">
        <f>G577+decadimento!$F$2*LN(1+'dati calibrazione'!E577/1000)</f>
        <v>14749.933222821905</v>
      </c>
      <c r="I577" s="5">
        <f>G577+decadimento!$F$2*'dati calibrazione'!E577/1000</f>
        <v>14973.601857623251</v>
      </c>
      <c r="J577" s="5">
        <f t="shared" si="24"/>
        <v>2439.6018576232509</v>
      </c>
      <c r="K577" s="8">
        <f t="shared" si="26"/>
        <v>0.51858943673208868</v>
      </c>
    </row>
    <row r="578" spans="1:11" x14ac:dyDescent="0.25">
      <c r="A578">
        <v>14740</v>
      </c>
      <c r="B578">
        <f t="shared" si="25"/>
        <v>-12790</v>
      </c>
      <c r="C578">
        <v>12530</v>
      </c>
      <c r="D578">
        <v>63</v>
      </c>
      <c r="E578">
        <v>250.1</v>
      </c>
      <c r="F578">
        <v>9.8000000000000007</v>
      </c>
      <c r="G578" s="5">
        <f>C578*decadimento!$F$4</f>
        <v>12894.558189655172</v>
      </c>
      <c r="H578" s="5">
        <f>G578+decadimento!$F$2*LN(1+'dati calibrazione'!E578/1000)</f>
        <v>14739.867478314656</v>
      </c>
      <c r="I578" s="5">
        <f>G578+decadimento!$F$2*'dati calibrazione'!E578/1000</f>
        <v>14962.045499987042</v>
      </c>
      <c r="J578" s="5">
        <f t="shared" ref="J578:J641" si="27">I578-C578</f>
        <v>2432.0454999870417</v>
      </c>
      <c r="K578" s="8">
        <f t="shared" si="26"/>
        <v>0.5027932960893855</v>
      </c>
    </row>
    <row r="579" spans="1:11" x14ac:dyDescent="0.25">
      <c r="A579">
        <v>14730</v>
      </c>
      <c r="B579">
        <f t="shared" ref="B579:B642" si="28">1950-A579</f>
        <v>-12780</v>
      </c>
      <c r="C579">
        <v>12526</v>
      </c>
      <c r="D579">
        <v>62</v>
      </c>
      <c r="E579">
        <v>249.3</v>
      </c>
      <c r="F579">
        <v>9.6</v>
      </c>
      <c r="G579" s="5">
        <f>C579*decadimento!$F$4</f>
        <v>12890.441810344828</v>
      </c>
      <c r="H579" s="5">
        <f>G579+decadimento!$F$2*LN(1+'dati calibrazione'!E579/1000)</f>
        <v>14730.459177508532</v>
      </c>
      <c r="I579" s="5">
        <f>G579+decadimento!$F$2*'dati calibrazione'!E579/1000</f>
        <v>14951.315806609262</v>
      </c>
      <c r="J579" s="5">
        <f t="shared" si="27"/>
        <v>2425.3158066092619</v>
      </c>
      <c r="K579" s="8">
        <f t="shared" ref="K579:K642" si="29">D579*100/C579</f>
        <v>0.4949704614402044</v>
      </c>
    </row>
    <row r="580" spans="1:11" x14ac:dyDescent="0.25">
      <c r="A580">
        <v>14720</v>
      </c>
      <c r="B580">
        <f t="shared" si="28"/>
        <v>-12770</v>
      </c>
      <c r="C580">
        <v>12522</v>
      </c>
      <c r="D580">
        <v>60</v>
      </c>
      <c r="E580">
        <v>248.4</v>
      </c>
      <c r="F580">
        <v>9.3000000000000007</v>
      </c>
      <c r="G580" s="5">
        <f>C580*decadimento!$F$4</f>
        <v>12886.325431034482</v>
      </c>
      <c r="H580" s="5">
        <f>G580+decadimento!$F$2*LN(1+'dati calibrazione'!E580/1000)</f>
        <v>14720.385334413211</v>
      </c>
      <c r="I580" s="5">
        <f>G580+decadimento!$F$2*'dati calibrazione'!E580/1000</f>
        <v>14939.759448973051</v>
      </c>
      <c r="J580" s="5">
        <f t="shared" si="27"/>
        <v>2417.7594489730509</v>
      </c>
      <c r="K580" s="8">
        <f t="shared" si="29"/>
        <v>0.47915668423574509</v>
      </c>
    </row>
    <row r="581" spans="1:11" x14ac:dyDescent="0.25">
      <c r="A581">
        <v>14710</v>
      </c>
      <c r="B581">
        <f t="shared" si="28"/>
        <v>-12760</v>
      </c>
      <c r="C581">
        <v>12518</v>
      </c>
      <c r="D581">
        <v>59</v>
      </c>
      <c r="E581">
        <v>247.5</v>
      </c>
      <c r="F581">
        <v>9.1999999999999993</v>
      </c>
      <c r="G581" s="5">
        <f>C581*decadimento!$F$4</f>
        <v>12882.209051724138</v>
      </c>
      <c r="H581" s="5">
        <f>G581+decadimento!$F$2*LN(1+'dati calibrazione'!E581/1000)</f>
        <v>14710.307194897468</v>
      </c>
      <c r="I581" s="5">
        <f>G581+decadimento!$F$2*'dati calibrazione'!E581/1000</f>
        <v>14928.203091336843</v>
      </c>
      <c r="J581" s="5">
        <f t="shared" si="27"/>
        <v>2410.2030913368435</v>
      </c>
      <c r="K581" s="8">
        <f t="shared" si="29"/>
        <v>0.47132129733184214</v>
      </c>
    </row>
    <row r="582" spans="1:11" x14ac:dyDescent="0.25">
      <c r="A582">
        <v>14700</v>
      </c>
      <c r="B582">
        <f t="shared" si="28"/>
        <v>-12750</v>
      </c>
      <c r="C582">
        <v>12513</v>
      </c>
      <c r="D582">
        <v>57</v>
      </c>
      <c r="E582">
        <v>246.8</v>
      </c>
      <c r="F582">
        <v>8.8000000000000007</v>
      </c>
      <c r="G582" s="5">
        <f>C582*decadimento!$F$4</f>
        <v>12877.063577586207</v>
      </c>
      <c r="H582" s="5">
        <f>G582+decadimento!$F$2*LN(1+'dati calibrazione'!E582/1000)</f>
        <v>14700.521821821219</v>
      </c>
      <c r="I582" s="5">
        <f>G582+decadimento!$F$2*'dati calibrazione'!E582/1000</f>
        <v>14917.270967389906</v>
      </c>
      <c r="J582" s="5">
        <f t="shared" si="27"/>
        <v>2404.2709673899062</v>
      </c>
      <c r="K582" s="8">
        <f t="shared" si="29"/>
        <v>0.45552625269719493</v>
      </c>
    </row>
    <row r="583" spans="1:11" x14ac:dyDescent="0.25">
      <c r="A583">
        <v>14690</v>
      </c>
      <c r="B583">
        <f t="shared" si="28"/>
        <v>-12740</v>
      </c>
      <c r="C583">
        <v>12508</v>
      </c>
      <c r="D583">
        <v>56</v>
      </c>
      <c r="E583">
        <v>246</v>
      </c>
      <c r="F583">
        <v>8.6999999999999993</v>
      </c>
      <c r="G583" s="5">
        <f>C583*decadimento!$F$4</f>
        <v>12871.918103448275</v>
      </c>
      <c r="H583" s="5">
        <f>G583+decadimento!$F$2*LN(1+'dati calibrazione'!E583/1000)</f>
        <v>14690.070415162047</v>
      </c>
      <c r="I583" s="5">
        <f>G583+decadimento!$F$2*'dati calibrazione'!E583/1000</f>
        <v>14905.512179184541</v>
      </c>
      <c r="J583" s="5">
        <f t="shared" si="27"/>
        <v>2397.5121791845413</v>
      </c>
      <c r="K583" s="8">
        <f t="shared" si="29"/>
        <v>0.4477134633834346</v>
      </c>
    </row>
    <row r="584" spans="1:11" x14ac:dyDescent="0.25">
      <c r="A584">
        <v>14680</v>
      </c>
      <c r="B584">
        <f t="shared" si="28"/>
        <v>-12730</v>
      </c>
      <c r="C584">
        <v>12503</v>
      </c>
      <c r="D584">
        <v>55</v>
      </c>
      <c r="E584">
        <v>245.3</v>
      </c>
      <c r="F584">
        <v>8.5</v>
      </c>
      <c r="G584" s="5">
        <f>C584*decadimento!$F$4</f>
        <v>12866.772629310344</v>
      </c>
      <c r="H584" s="5">
        <f>G584+decadimento!$F$2*LN(1+'dati calibrazione'!E584/1000)</f>
        <v>14680.279454762896</v>
      </c>
      <c r="I584" s="5">
        <f>G584+decadimento!$F$2*'dati calibrazione'!E584/1000</f>
        <v>14894.580055237604</v>
      </c>
      <c r="J584" s="5">
        <f t="shared" si="27"/>
        <v>2391.580055237604</v>
      </c>
      <c r="K584" s="8">
        <f t="shared" si="29"/>
        <v>0.43989442533791889</v>
      </c>
    </row>
    <row r="585" spans="1:11" x14ac:dyDescent="0.25">
      <c r="A585">
        <v>14670</v>
      </c>
      <c r="B585">
        <f t="shared" si="28"/>
        <v>-12720</v>
      </c>
      <c r="C585">
        <v>12498</v>
      </c>
      <c r="D585">
        <v>53</v>
      </c>
      <c r="E585">
        <v>244.6</v>
      </c>
      <c r="F585">
        <v>8.1999999999999993</v>
      </c>
      <c r="G585" s="5">
        <f>C585*decadimento!$F$4</f>
        <v>12861.627155172413</v>
      </c>
      <c r="H585" s="5">
        <f>G585+decadimento!$F$2*LN(1+'dati calibrazione'!E585/1000)</f>
        <v>14670.48588233872</v>
      </c>
      <c r="I585" s="5">
        <f>G585+decadimento!$F$2*'dati calibrazione'!E585/1000</f>
        <v>14883.647931290667</v>
      </c>
      <c r="J585" s="5">
        <f t="shared" si="27"/>
        <v>2385.6479312906667</v>
      </c>
      <c r="K585" s="8">
        <f t="shared" si="29"/>
        <v>0.42406785085613696</v>
      </c>
    </row>
    <row r="586" spans="1:11" x14ac:dyDescent="0.25">
      <c r="A586">
        <v>14660</v>
      </c>
      <c r="B586">
        <f t="shared" si="28"/>
        <v>-12710</v>
      </c>
      <c r="C586">
        <v>12493</v>
      </c>
      <c r="D586">
        <v>52</v>
      </c>
      <c r="E586">
        <v>243.8</v>
      </c>
      <c r="F586">
        <v>8.1</v>
      </c>
      <c r="G586" s="5">
        <f>C586*decadimento!$F$4</f>
        <v>12856.481681034482</v>
      </c>
      <c r="H586" s="5">
        <f>G586+decadimento!$F$2*LN(1+'dati calibrazione'!E586/1000)</f>
        <v>14660.025093705308</v>
      </c>
      <c r="I586" s="5">
        <f>G586+decadimento!$F$2*'dati calibrazione'!E586/1000</f>
        <v>14871.8891430853</v>
      </c>
      <c r="J586" s="5">
        <f t="shared" si="27"/>
        <v>2378.8891430853</v>
      </c>
      <c r="K586" s="8">
        <f t="shared" si="29"/>
        <v>0.41623309053069718</v>
      </c>
    </row>
    <row r="587" spans="1:11" x14ac:dyDescent="0.25">
      <c r="A587">
        <v>14650</v>
      </c>
      <c r="B587">
        <f t="shared" si="28"/>
        <v>-12700</v>
      </c>
      <c r="C587">
        <v>12487</v>
      </c>
      <c r="D587">
        <v>51</v>
      </c>
      <c r="E587">
        <v>243.3</v>
      </c>
      <c r="F587">
        <v>7.9</v>
      </c>
      <c r="G587" s="5">
        <f>C587*decadimento!$F$4</f>
        <v>12850.307112068966</v>
      </c>
      <c r="H587" s="5">
        <f>G587+decadimento!$F$2*LN(1+'dati calibrazione'!E587/1000)</f>
        <v>14650.526716812623</v>
      </c>
      <c r="I587" s="5">
        <f>G587+decadimento!$F$2*'dati calibrazione'!E587/1000</f>
        <v>14861.581252827638</v>
      </c>
      <c r="J587" s="5">
        <f t="shared" si="27"/>
        <v>2374.5812528276383</v>
      </c>
      <c r="K587" s="8">
        <f t="shared" si="29"/>
        <v>0.40842476175222231</v>
      </c>
    </row>
    <row r="588" spans="1:11" x14ac:dyDescent="0.25">
      <c r="A588">
        <v>14640</v>
      </c>
      <c r="B588">
        <f t="shared" si="28"/>
        <v>-12690</v>
      </c>
      <c r="C588">
        <v>12481</v>
      </c>
      <c r="D588">
        <v>50</v>
      </c>
      <c r="E588">
        <v>242.7</v>
      </c>
      <c r="F588">
        <v>7.7</v>
      </c>
      <c r="G588" s="5">
        <f>C588*decadimento!$F$4</f>
        <v>12844.132543103447</v>
      </c>
      <c r="H588" s="5">
        <f>G588+decadimento!$F$2*LN(1+'dati calibrazione'!E588/1000)</f>
        <v>14640.361813457013</v>
      </c>
      <c r="I588" s="5">
        <f>G588+decadimento!$F$2*'dati calibrazione'!E588/1000</f>
        <v>14850.446698311544</v>
      </c>
      <c r="J588" s="5">
        <f t="shared" si="27"/>
        <v>2369.4466983115435</v>
      </c>
      <c r="K588" s="8">
        <f t="shared" si="29"/>
        <v>0.40060892556686162</v>
      </c>
    </row>
    <row r="589" spans="1:11" x14ac:dyDescent="0.25">
      <c r="A589">
        <v>14630</v>
      </c>
      <c r="B589">
        <f t="shared" si="28"/>
        <v>-12680</v>
      </c>
      <c r="C589">
        <v>12476</v>
      </c>
      <c r="D589">
        <v>49</v>
      </c>
      <c r="E589">
        <v>241.9</v>
      </c>
      <c r="F589">
        <v>7.6</v>
      </c>
      <c r="G589" s="5">
        <f>C589*decadimento!$F$4</f>
        <v>12838.987068965516</v>
      </c>
      <c r="H589" s="5">
        <f>G589+decadimento!$F$2*LN(1+'dati calibrazione'!E589/1000)</f>
        <v>14629.89289546818</v>
      </c>
      <c r="I589" s="5">
        <f>G589+decadimento!$F$2*'dati calibrazione'!E589/1000</f>
        <v>14838.687910106177</v>
      </c>
      <c r="J589" s="5">
        <f t="shared" si="27"/>
        <v>2362.6879101061768</v>
      </c>
      <c r="K589" s="8">
        <f t="shared" si="29"/>
        <v>0.39275408784866944</v>
      </c>
    </row>
    <row r="590" spans="1:11" x14ac:dyDescent="0.25">
      <c r="A590">
        <v>14620</v>
      </c>
      <c r="B590">
        <f t="shared" si="28"/>
        <v>-12670</v>
      </c>
      <c r="C590">
        <v>12470</v>
      </c>
      <c r="D590">
        <v>47</v>
      </c>
      <c r="E590">
        <v>241.4</v>
      </c>
      <c r="F590">
        <v>7.3</v>
      </c>
      <c r="G590" s="5">
        <f>C590*decadimento!$F$4</f>
        <v>12832.8125</v>
      </c>
      <c r="H590" s="5">
        <f>G590+decadimento!$F$2*LN(1+'dati calibrazione'!E590/1000)</f>
        <v>14620.389432411735</v>
      </c>
      <c r="I590" s="5">
        <f>G590+decadimento!$F$2*'dati calibrazione'!E590/1000</f>
        <v>14828.380019848513</v>
      </c>
      <c r="J590" s="5">
        <f t="shared" si="27"/>
        <v>2358.3800198485133</v>
      </c>
      <c r="K590" s="8">
        <f t="shared" si="29"/>
        <v>0.37690457097032881</v>
      </c>
    </row>
    <row r="591" spans="1:11" x14ac:dyDescent="0.25">
      <c r="A591">
        <v>14610</v>
      </c>
      <c r="B591">
        <f t="shared" si="28"/>
        <v>-12660</v>
      </c>
      <c r="C591">
        <v>12465</v>
      </c>
      <c r="D591">
        <v>46</v>
      </c>
      <c r="E591">
        <v>240.6</v>
      </c>
      <c r="F591">
        <v>7.1</v>
      </c>
      <c r="G591" s="5">
        <f>C591*decadimento!$F$4</f>
        <v>12827.667025862069</v>
      </c>
      <c r="H591" s="5">
        <f>G591+decadimento!$F$2*LN(1+'dati calibrazione'!E591/1000)</f>
        <v>14609.914937889875</v>
      </c>
      <c r="I591" s="5">
        <f>G591+decadimento!$F$2*'dati calibrazione'!E591/1000</f>
        <v>14816.621231643148</v>
      </c>
      <c r="J591" s="5">
        <f t="shared" si="27"/>
        <v>2351.6212316431483</v>
      </c>
      <c r="K591" s="8">
        <f t="shared" si="29"/>
        <v>0.36903329322101885</v>
      </c>
    </row>
    <row r="592" spans="1:11" x14ac:dyDescent="0.25">
      <c r="A592">
        <v>14600</v>
      </c>
      <c r="B592">
        <f t="shared" si="28"/>
        <v>-12650</v>
      </c>
      <c r="C592">
        <v>12460</v>
      </c>
      <c r="D592">
        <v>45</v>
      </c>
      <c r="E592">
        <v>239.9</v>
      </c>
      <c r="F592">
        <v>6.9</v>
      </c>
      <c r="G592" s="5">
        <f>C592*decadimento!$F$4</f>
        <v>12822.521551724138</v>
      </c>
      <c r="H592" s="5">
        <f>G592+decadimento!$F$2*LN(1+'dati calibrazione'!E592/1000)</f>
        <v>14600.103751224133</v>
      </c>
      <c r="I592" s="5">
        <f>G592+decadimento!$F$2*'dati calibrazione'!E592/1000</f>
        <v>14805.689107696211</v>
      </c>
      <c r="J592" s="5">
        <f t="shared" si="27"/>
        <v>2345.6891076962111</v>
      </c>
      <c r="K592" s="8">
        <f t="shared" si="29"/>
        <v>0.3611556982343499</v>
      </c>
    </row>
    <row r="593" spans="1:11" x14ac:dyDescent="0.25">
      <c r="A593">
        <v>14590</v>
      </c>
      <c r="B593">
        <f t="shared" si="28"/>
        <v>-12640</v>
      </c>
      <c r="C593">
        <v>12455</v>
      </c>
      <c r="D593">
        <v>44</v>
      </c>
      <c r="E593">
        <v>239.2</v>
      </c>
      <c r="F593">
        <v>6.8</v>
      </c>
      <c r="G593" s="5">
        <f>C593*decadimento!$F$4</f>
        <v>12817.376077586207</v>
      </c>
      <c r="H593" s="5">
        <f>G593+decadimento!$F$2*LN(1+'dati calibrazione'!E593/1000)</f>
        <v>14590.289929732089</v>
      </c>
      <c r="I593" s="5">
        <f>G593+decadimento!$F$2*'dati calibrazione'!E593/1000</f>
        <v>14794.756983749274</v>
      </c>
      <c r="J593" s="5">
        <f t="shared" si="27"/>
        <v>2339.7569837492738</v>
      </c>
      <c r="K593" s="8">
        <f t="shared" si="29"/>
        <v>0.3532717784022481</v>
      </c>
    </row>
    <row r="594" spans="1:11" x14ac:dyDescent="0.25">
      <c r="A594">
        <v>14580</v>
      </c>
      <c r="B594">
        <f t="shared" si="28"/>
        <v>-12630</v>
      </c>
      <c r="C594">
        <v>12451</v>
      </c>
      <c r="D594">
        <v>43</v>
      </c>
      <c r="E594">
        <v>238.3</v>
      </c>
      <c r="F594">
        <v>6.6</v>
      </c>
      <c r="G594" s="5">
        <f>C594*decadimento!$F$4</f>
        <v>12813.259698275862</v>
      </c>
      <c r="H594" s="5">
        <f>G594+decadimento!$F$2*LN(1+'dati calibrazione'!E594/1000)</f>
        <v>14580.167513163915</v>
      </c>
      <c r="I594" s="5">
        <f>G594+decadimento!$F$2*'dati calibrazione'!E594/1000</f>
        <v>14783.200626113066</v>
      </c>
      <c r="J594" s="5">
        <f t="shared" si="27"/>
        <v>2332.2006261130664</v>
      </c>
      <c r="K594" s="8">
        <f t="shared" si="29"/>
        <v>0.34535378684443019</v>
      </c>
    </row>
    <row r="595" spans="1:11" x14ac:dyDescent="0.25">
      <c r="A595">
        <v>14570</v>
      </c>
      <c r="B595">
        <f t="shared" si="28"/>
        <v>-12620</v>
      </c>
      <c r="C595">
        <v>12449</v>
      </c>
      <c r="D595">
        <v>42</v>
      </c>
      <c r="E595">
        <v>237.1</v>
      </c>
      <c r="F595">
        <v>6.5</v>
      </c>
      <c r="G595" s="5">
        <f>C595*decadimento!$F$4</f>
        <v>12811.201508620688</v>
      </c>
      <c r="H595" s="5">
        <f>G595+decadimento!$F$2*LN(1+'dati calibrazione'!E595/1000)</f>
        <v>14570.094479945501</v>
      </c>
      <c r="I595" s="5">
        <f>G595+decadimento!$F$2*'dati calibrazione'!E595/1000</f>
        <v>14771.222465356739</v>
      </c>
      <c r="J595" s="5">
        <f t="shared" si="27"/>
        <v>2322.2224653567391</v>
      </c>
      <c r="K595" s="8">
        <f t="shared" si="29"/>
        <v>0.33737649610410475</v>
      </c>
    </row>
    <row r="596" spans="1:11" x14ac:dyDescent="0.25">
      <c r="A596">
        <v>14560</v>
      </c>
      <c r="B596">
        <f t="shared" si="28"/>
        <v>-12610</v>
      </c>
      <c r="C596">
        <v>12449</v>
      </c>
      <c r="D596">
        <v>43</v>
      </c>
      <c r="E596">
        <v>235.6</v>
      </c>
      <c r="F596">
        <v>6.6</v>
      </c>
      <c r="G596" s="5">
        <f>C596*decadimento!$F$4</f>
        <v>12811.201508620688</v>
      </c>
      <c r="H596" s="5">
        <f>G596+decadimento!$F$2*LN(1+'dati calibrazione'!E596/1000)</f>
        <v>14560.064985548708</v>
      </c>
      <c r="I596" s="5">
        <f>G596+decadimento!$F$2*'dati calibrazione'!E596/1000</f>
        <v>14758.822501480299</v>
      </c>
      <c r="J596" s="5">
        <f t="shared" si="27"/>
        <v>2309.8225014802993</v>
      </c>
      <c r="K596" s="8">
        <f t="shared" si="29"/>
        <v>0.34540926982086917</v>
      </c>
    </row>
    <row r="597" spans="1:11" x14ac:dyDescent="0.25">
      <c r="A597">
        <v>14550</v>
      </c>
      <c r="B597">
        <f t="shared" si="28"/>
        <v>-12600</v>
      </c>
      <c r="C597">
        <v>12449</v>
      </c>
      <c r="D597">
        <v>44</v>
      </c>
      <c r="E597">
        <v>234.1</v>
      </c>
      <c r="F597">
        <v>6.8</v>
      </c>
      <c r="G597" s="5">
        <f>C597*decadimento!$F$4</f>
        <v>12811.201508620688</v>
      </c>
      <c r="H597" s="5">
        <f>G597+decadimento!$F$2*LN(1+'dati calibrazione'!E597/1000)</f>
        <v>14550.023308097056</v>
      </c>
      <c r="I597" s="5">
        <f>G597+decadimento!$F$2*'dati calibrazione'!E597/1000</f>
        <v>14746.422537603858</v>
      </c>
      <c r="J597" s="5">
        <f t="shared" si="27"/>
        <v>2297.4225376038576</v>
      </c>
      <c r="K597" s="8">
        <f t="shared" si="29"/>
        <v>0.35344204353763353</v>
      </c>
    </row>
    <row r="598" spans="1:11" x14ac:dyDescent="0.25">
      <c r="A598">
        <v>14540</v>
      </c>
      <c r="B598">
        <f t="shared" si="28"/>
        <v>-12590</v>
      </c>
      <c r="C598">
        <v>12450</v>
      </c>
      <c r="D598">
        <v>45</v>
      </c>
      <c r="E598">
        <v>232.5</v>
      </c>
      <c r="F598">
        <v>6.9</v>
      </c>
      <c r="G598" s="5">
        <f>C598*decadimento!$F$4</f>
        <v>12812.230603448275</v>
      </c>
      <c r="H598" s="5">
        <f>G598+decadimento!$F$2*LN(1+'dati calibrazione'!E598/1000)</f>
        <v>14540.327818484535</v>
      </c>
      <c r="I598" s="5">
        <f>G598+decadimento!$F$2*'dati calibrazione'!E598/1000</f>
        <v>14734.225004296575</v>
      </c>
      <c r="J598" s="5">
        <f t="shared" si="27"/>
        <v>2284.2250042965752</v>
      </c>
      <c r="K598" s="8">
        <f t="shared" si="29"/>
        <v>0.36144578313253012</v>
      </c>
    </row>
    <row r="599" spans="1:11" x14ac:dyDescent="0.25">
      <c r="A599">
        <v>14530</v>
      </c>
      <c r="B599">
        <f t="shared" si="28"/>
        <v>-12580</v>
      </c>
      <c r="C599">
        <v>12451</v>
      </c>
      <c r="D599">
        <v>45</v>
      </c>
      <c r="E599">
        <v>230.8</v>
      </c>
      <c r="F599">
        <v>6.9</v>
      </c>
      <c r="G599" s="5">
        <f>C599*decadimento!$F$4</f>
        <v>12813.259698275862</v>
      </c>
      <c r="H599" s="5">
        <f>G599+decadimento!$F$2*LN(1+'dati calibrazione'!E599/1000)</f>
        <v>14529.946776808729</v>
      </c>
      <c r="I599" s="5">
        <f>G599+decadimento!$F$2*'dati calibrazione'!E599/1000</f>
        <v>14721.200806730862</v>
      </c>
      <c r="J599" s="5">
        <f t="shared" si="27"/>
        <v>2270.2008067308616</v>
      </c>
      <c r="K599" s="8">
        <f t="shared" si="29"/>
        <v>0.36141675367440368</v>
      </c>
    </row>
    <row r="600" spans="1:11" x14ac:dyDescent="0.25">
      <c r="A600">
        <v>14520</v>
      </c>
      <c r="B600">
        <f t="shared" si="28"/>
        <v>-12570</v>
      </c>
      <c r="C600">
        <v>12451</v>
      </c>
      <c r="D600">
        <v>46</v>
      </c>
      <c r="E600">
        <v>229.3</v>
      </c>
      <c r="F600">
        <v>7</v>
      </c>
      <c r="G600" s="5">
        <f>C600*decadimento!$F$4</f>
        <v>12813.259698275862</v>
      </c>
      <c r="H600" s="5">
        <f>G600+decadimento!$F$2*LN(1+'dati calibrazione'!E600/1000)</f>
        <v>14519.865913906331</v>
      </c>
      <c r="I600" s="5">
        <f>G600+decadimento!$F$2*'dati calibrazione'!E600/1000</f>
        <v>14708.800842854422</v>
      </c>
      <c r="J600" s="5">
        <f t="shared" si="27"/>
        <v>2257.8008428544217</v>
      </c>
      <c r="K600" s="8">
        <f t="shared" si="29"/>
        <v>0.3694482370893904</v>
      </c>
    </row>
    <row r="601" spans="1:11" x14ac:dyDescent="0.25">
      <c r="A601">
        <v>14510</v>
      </c>
      <c r="B601">
        <f t="shared" si="28"/>
        <v>-12560</v>
      </c>
      <c r="C601">
        <v>12451</v>
      </c>
      <c r="D601">
        <v>46</v>
      </c>
      <c r="E601">
        <v>227.9</v>
      </c>
      <c r="F601">
        <v>7</v>
      </c>
      <c r="G601" s="5">
        <f>C601*decadimento!$F$4</f>
        <v>12813.259698275862</v>
      </c>
      <c r="H601" s="5">
        <f>G601+decadimento!$F$2*LN(1+'dati calibrazione'!E601/1000)</f>
        <v>14510.446004358619</v>
      </c>
      <c r="I601" s="5">
        <f>G601+decadimento!$F$2*'dati calibrazione'!E601/1000</f>
        <v>14697.227543236411</v>
      </c>
      <c r="J601" s="5">
        <f t="shared" si="27"/>
        <v>2246.2275432364113</v>
      </c>
      <c r="K601" s="8">
        <f t="shared" si="29"/>
        <v>0.3694482370893904</v>
      </c>
    </row>
    <row r="602" spans="1:11" x14ac:dyDescent="0.25">
      <c r="A602">
        <v>14500</v>
      </c>
      <c r="B602">
        <f t="shared" si="28"/>
        <v>-12550</v>
      </c>
      <c r="C602">
        <v>12450</v>
      </c>
      <c r="D602">
        <v>47</v>
      </c>
      <c r="E602">
        <v>226.5</v>
      </c>
      <c r="F602">
        <v>7.2</v>
      </c>
      <c r="G602" s="5">
        <f>C602*decadimento!$F$4</f>
        <v>12812.230603448275</v>
      </c>
      <c r="H602" s="5">
        <f>G602+decadimento!$F$2*LN(1+'dati calibrazione'!E602/1000)</f>
        <v>14499.986253669576</v>
      </c>
      <c r="I602" s="5">
        <f>G602+decadimento!$F$2*'dati calibrazione'!E602/1000</f>
        <v>14684.625148790812</v>
      </c>
      <c r="J602" s="5">
        <f t="shared" si="27"/>
        <v>2234.6251487908121</v>
      </c>
      <c r="K602" s="8">
        <f t="shared" si="29"/>
        <v>0.37751004016064255</v>
      </c>
    </row>
    <row r="603" spans="1:11" x14ac:dyDescent="0.25">
      <c r="A603">
        <v>14490</v>
      </c>
      <c r="B603">
        <f t="shared" si="28"/>
        <v>-12540</v>
      </c>
      <c r="C603">
        <v>12449</v>
      </c>
      <c r="D603">
        <v>47</v>
      </c>
      <c r="E603">
        <v>225.2</v>
      </c>
      <c r="F603">
        <v>7.2</v>
      </c>
      <c r="G603" s="5">
        <f>C603*decadimento!$F$4</f>
        <v>12811.201508620688</v>
      </c>
      <c r="H603" s="5">
        <f>G603+decadimento!$F$2*LN(1+'dati calibrazione'!E603/1000)</f>
        <v>14490.190477464372</v>
      </c>
      <c r="I603" s="5">
        <f>G603+decadimento!$F$2*'dati calibrazione'!E603/1000</f>
        <v>14672.849418603644</v>
      </c>
      <c r="J603" s="5">
        <f t="shared" si="27"/>
        <v>2223.8494186036442</v>
      </c>
      <c r="K603" s="8">
        <f t="shared" si="29"/>
        <v>0.37754036468792673</v>
      </c>
    </row>
    <row r="604" spans="1:11" x14ac:dyDescent="0.25">
      <c r="A604">
        <v>14480</v>
      </c>
      <c r="B604">
        <f t="shared" si="28"/>
        <v>-12530</v>
      </c>
      <c r="C604">
        <v>12447</v>
      </c>
      <c r="D604">
        <v>46</v>
      </c>
      <c r="E604">
        <v>224</v>
      </c>
      <c r="F604">
        <v>7</v>
      </c>
      <c r="G604" s="5">
        <f>C604*decadimento!$F$4</f>
        <v>12809.143318965516</v>
      </c>
      <c r="H604" s="5">
        <f>G604+decadimento!$F$2*LN(1+'dati calibrazione'!E604/1000)</f>
        <v>14480.031706480651</v>
      </c>
      <c r="I604" s="5">
        <f>G604+decadimento!$F$2*'dati calibrazione'!E604/1000</f>
        <v>14660.871257847319</v>
      </c>
      <c r="J604" s="5">
        <f t="shared" si="27"/>
        <v>2213.8712578473187</v>
      </c>
      <c r="K604" s="8">
        <f t="shared" si="29"/>
        <v>0.36956696392705068</v>
      </c>
    </row>
    <row r="605" spans="1:11" x14ac:dyDescent="0.25">
      <c r="A605">
        <v>14470</v>
      </c>
      <c r="B605">
        <f t="shared" si="28"/>
        <v>-12520</v>
      </c>
      <c r="C605">
        <v>12444</v>
      </c>
      <c r="D605">
        <v>46</v>
      </c>
      <c r="E605">
        <v>223</v>
      </c>
      <c r="F605">
        <v>7</v>
      </c>
      <c r="G605" s="5">
        <f>C605*decadimento!$F$4</f>
        <v>12806.056034482757</v>
      </c>
      <c r="H605" s="5">
        <f>G605+decadimento!$F$2*LN(1+'dati calibrazione'!E605/1000)</f>
        <v>14470.187868630925</v>
      </c>
      <c r="I605" s="5">
        <f>G605+decadimento!$F$2*'dati calibrazione'!E605/1000</f>
        <v>14649.517330780265</v>
      </c>
      <c r="J605" s="5">
        <f t="shared" si="27"/>
        <v>2205.5173307802652</v>
      </c>
      <c r="K605" s="8">
        <f t="shared" si="29"/>
        <v>0.36965605914496946</v>
      </c>
    </row>
    <row r="606" spans="1:11" x14ac:dyDescent="0.25">
      <c r="A606">
        <v>14460</v>
      </c>
      <c r="B606">
        <f t="shared" si="28"/>
        <v>-12510</v>
      </c>
      <c r="C606">
        <v>12442</v>
      </c>
      <c r="D606">
        <v>45</v>
      </c>
      <c r="E606">
        <v>221.8</v>
      </c>
      <c r="F606">
        <v>6.8</v>
      </c>
      <c r="G606" s="5">
        <f>C606*decadimento!$F$4</f>
        <v>12803.997844827585</v>
      </c>
      <c r="H606" s="5">
        <f>G606+decadimento!$F$2*LN(1+'dati calibrazione'!E606/1000)</f>
        <v>14460.014518719046</v>
      </c>
      <c r="I606" s="5">
        <f>G606+decadimento!$F$2*'dati calibrazione'!E606/1000</f>
        <v>14637.539170023942</v>
      </c>
      <c r="J606" s="5">
        <f t="shared" si="27"/>
        <v>2195.5391700239416</v>
      </c>
      <c r="K606" s="8">
        <f t="shared" si="29"/>
        <v>0.36167818678669023</v>
      </c>
    </row>
    <row r="607" spans="1:11" x14ac:dyDescent="0.25">
      <c r="A607">
        <v>14450</v>
      </c>
      <c r="B607">
        <f t="shared" si="28"/>
        <v>-12500</v>
      </c>
      <c r="C607">
        <v>12439</v>
      </c>
      <c r="D607">
        <v>44</v>
      </c>
      <c r="E607">
        <v>220.8</v>
      </c>
      <c r="F607">
        <v>6.7</v>
      </c>
      <c r="G607" s="5">
        <f>C607*decadimento!$F$4</f>
        <v>12800.910560344828</v>
      </c>
      <c r="H607" s="5">
        <f>G607+decadimento!$F$2*LN(1+'dati calibrazione'!E607/1000)</f>
        <v>14450.158509888342</v>
      </c>
      <c r="I607" s="5">
        <f>G607+decadimento!$F$2*'dati calibrazione'!E607/1000</f>
        <v>14626.18524295689</v>
      </c>
      <c r="J607" s="5">
        <f t="shared" si="27"/>
        <v>2187.1852429568899</v>
      </c>
      <c r="K607" s="8">
        <f t="shared" si="29"/>
        <v>0.35372618377683096</v>
      </c>
    </row>
    <row r="608" spans="1:11" x14ac:dyDescent="0.25">
      <c r="A608">
        <v>14440</v>
      </c>
      <c r="B608">
        <f t="shared" si="28"/>
        <v>-12490</v>
      </c>
      <c r="C608">
        <v>12436</v>
      </c>
      <c r="D608">
        <v>43</v>
      </c>
      <c r="E608">
        <v>219.8</v>
      </c>
      <c r="F608">
        <v>6.5</v>
      </c>
      <c r="G608" s="5">
        <f>C608*decadimento!$F$4</f>
        <v>12797.823275862069</v>
      </c>
      <c r="H608" s="5">
        <f>G608+decadimento!$F$2*LN(1+'dati calibrazione'!E608/1000)</f>
        <v>14440.296954286267</v>
      </c>
      <c r="I608" s="5">
        <f>G608+decadimento!$F$2*'dati calibrazione'!E608/1000</f>
        <v>14614.831315889838</v>
      </c>
      <c r="J608" s="5">
        <f t="shared" si="27"/>
        <v>2178.8313158898382</v>
      </c>
      <c r="K608" s="8">
        <f t="shared" si="29"/>
        <v>0.34577034416211</v>
      </c>
    </row>
    <row r="609" spans="1:11" x14ac:dyDescent="0.25">
      <c r="A609">
        <v>14430</v>
      </c>
      <c r="B609">
        <f t="shared" si="28"/>
        <v>-12480</v>
      </c>
      <c r="C609">
        <v>12432</v>
      </c>
      <c r="D609">
        <v>41</v>
      </c>
      <c r="E609">
        <v>218.9</v>
      </c>
      <c r="F609">
        <v>6.2</v>
      </c>
      <c r="G609" s="5">
        <f>C609*decadimento!$F$4</f>
        <v>12793.706896551723</v>
      </c>
      <c r="H609" s="5">
        <f>G609+decadimento!$F$2*LN(1+'dati calibrazione'!E609/1000)</f>
        <v>14430.078980959737</v>
      </c>
      <c r="I609" s="5">
        <f>G609+decadimento!$F$2*'dati calibrazione'!E609/1000</f>
        <v>14603.274958253627</v>
      </c>
      <c r="J609" s="5">
        <f t="shared" si="27"/>
        <v>2171.2749582536271</v>
      </c>
      <c r="K609" s="8">
        <f t="shared" si="29"/>
        <v>0.32979407979407982</v>
      </c>
    </row>
    <row r="610" spans="1:11" x14ac:dyDescent="0.25">
      <c r="A610">
        <v>14420</v>
      </c>
      <c r="B610">
        <f t="shared" si="28"/>
        <v>-12470</v>
      </c>
      <c r="C610">
        <v>12429</v>
      </c>
      <c r="D610">
        <v>39</v>
      </c>
      <c r="E610">
        <v>217.9</v>
      </c>
      <c r="F610">
        <v>5.9</v>
      </c>
      <c r="G610" s="5">
        <f>C610*decadimento!$F$4</f>
        <v>12790.619612068966</v>
      </c>
      <c r="H610" s="5">
        <f>G610+decadimento!$F$2*LN(1+'dati calibrazione'!E610/1000)</f>
        <v>14420.206861407751</v>
      </c>
      <c r="I610" s="5">
        <f>G610+decadimento!$F$2*'dati calibrazione'!E610/1000</f>
        <v>14591.921031186575</v>
      </c>
      <c r="J610" s="5">
        <f t="shared" si="27"/>
        <v>2162.9210311865754</v>
      </c>
      <c r="K610" s="8">
        <f t="shared" si="29"/>
        <v>0.31378228336953901</v>
      </c>
    </row>
    <row r="611" spans="1:11" x14ac:dyDescent="0.25">
      <c r="A611">
        <v>14410</v>
      </c>
      <c r="B611">
        <f t="shared" si="28"/>
        <v>-12460</v>
      </c>
      <c r="C611">
        <v>12426</v>
      </c>
      <c r="D611">
        <v>37</v>
      </c>
      <c r="E611">
        <v>216.9</v>
      </c>
      <c r="F611">
        <v>5.6</v>
      </c>
      <c r="G611" s="5">
        <f>C611*decadimento!$F$4</f>
        <v>12787.532327586207</v>
      </c>
      <c r="H611" s="5">
        <f>G611+decadimento!$F$2*LN(1+'dati calibrazione'!E611/1000)</f>
        <v>14410.329168637569</v>
      </c>
      <c r="I611" s="5">
        <f>G611+decadimento!$F$2*'dati calibrazione'!E611/1000</f>
        <v>14580.567104119524</v>
      </c>
      <c r="J611" s="5">
        <f t="shared" si="27"/>
        <v>2154.5671041195237</v>
      </c>
      <c r="K611" s="8">
        <f t="shared" si="29"/>
        <v>0.29776275551263481</v>
      </c>
    </row>
    <row r="612" spans="1:11" x14ac:dyDescent="0.25">
      <c r="A612">
        <v>14400</v>
      </c>
      <c r="B612">
        <f t="shared" si="28"/>
        <v>-12450</v>
      </c>
      <c r="C612">
        <v>12423</v>
      </c>
      <c r="D612">
        <v>36</v>
      </c>
      <c r="E612">
        <v>215.9</v>
      </c>
      <c r="F612">
        <v>5.4</v>
      </c>
      <c r="G612" s="5">
        <f>C612*decadimento!$F$4</f>
        <v>12784.445043103447</v>
      </c>
      <c r="H612" s="5">
        <f>G612+decadimento!$F$2*LN(1+'dati calibrazione'!E612/1000)</f>
        <v>14400.445893485725</v>
      </c>
      <c r="I612" s="5">
        <f>G612+decadimento!$F$2*'dati calibrazione'!E612/1000</f>
        <v>14569.21317705247</v>
      </c>
      <c r="J612" s="5">
        <f t="shared" si="27"/>
        <v>2146.2131770524702</v>
      </c>
      <c r="K612" s="8">
        <f t="shared" si="29"/>
        <v>0.28978507606858245</v>
      </c>
    </row>
    <row r="613" spans="1:11" x14ac:dyDescent="0.25">
      <c r="A613">
        <v>14390</v>
      </c>
      <c r="B613">
        <f t="shared" si="28"/>
        <v>-12440</v>
      </c>
      <c r="C613">
        <v>12420</v>
      </c>
      <c r="D613">
        <v>37</v>
      </c>
      <c r="E613">
        <v>214.8</v>
      </c>
      <c r="F613">
        <v>5.6</v>
      </c>
      <c r="G613" s="5">
        <f>C613*decadimento!$F$4</f>
        <v>12781.357758620688</v>
      </c>
      <c r="H613" s="5">
        <f>G613+decadimento!$F$2*LN(1+'dati calibrazione'!E613/1000)</f>
        <v>14389.876560651888</v>
      </c>
      <c r="I613" s="5">
        <f>G613+decadimento!$F$2*'dati calibrazione'!E613/1000</f>
        <v>14557.032585726989</v>
      </c>
      <c r="J613" s="5">
        <f t="shared" si="27"/>
        <v>2137.0325857269891</v>
      </c>
      <c r="K613" s="8">
        <f t="shared" si="29"/>
        <v>0.29790660225442833</v>
      </c>
    </row>
    <row r="614" spans="1:11" x14ac:dyDescent="0.25">
      <c r="A614">
        <v>14380</v>
      </c>
      <c r="B614">
        <f t="shared" si="28"/>
        <v>-12430</v>
      </c>
      <c r="C614">
        <v>12418</v>
      </c>
      <c r="D614">
        <v>39</v>
      </c>
      <c r="E614">
        <v>213.7</v>
      </c>
      <c r="F614">
        <v>5.9</v>
      </c>
      <c r="G614" s="5">
        <f>C614*decadimento!$F$4</f>
        <v>12779.299568965516</v>
      </c>
      <c r="H614" s="5">
        <f>G614+decadimento!$F$2*LN(1+'dati calibrazione'!E614/1000)</f>
        <v>14380.329544589791</v>
      </c>
      <c r="I614" s="5">
        <f>G614+decadimento!$F$2*'dati calibrazione'!E614/1000</f>
        <v>14545.881089229093</v>
      </c>
      <c r="J614" s="5">
        <f t="shared" si="27"/>
        <v>2127.881089229093</v>
      </c>
      <c r="K614" s="8">
        <f t="shared" si="29"/>
        <v>0.314060235142535</v>
      </c>
    </row>
    <row r="615" spans="1:11" x14ac:dyDescent="0.25">
      <c r="A615">
        <v>14370</v>
      </c>
      <c r="B615">
        <f t="shared" si="28"/>
        <v>-12420</v>
      </c>
      <c r="C615">
        <v>12417</v>
      </c>
      <c r="D615">
        <v>41</v>
      </c>
      <c r="E615">
        <v>212.4</v>
      </c>
      <c r="F615">
        <v>6.2</v>
      </c>
      <c r="G615" s="5">
        <f>C615*decadimento!$F$4</f>
        <v>12778.270474137931</v>
      </c>
      <c r="H615" s="5">
        <f>G615+decadimento!$F$2*LN(1+'dati calibrazione'!E615/1000)</f>
        <v>14370.441263093791</v>
      </c>
      <c r="I615" s="5">
        <f>G615+decadimento!$F$2*'dati calibrazione'!E615/1000</f>
        <v>14534.105359041925</v>
      </c>
      <c r="J615" s="5">
        <f t="shared" si="27"/>
        <v>2117.1053590419251</v>
      </c>
      <c r="K615" s="8">
        <f t="shared" si="29"/>
        <v>0.33019247805428042</v>
      </c>
    </row>
    <row r="616" spans="1:11" x14ac:dyDescent="0.25">
      <c r="A616">
        <v>14360</v>
      </c>
      <c r="B616">
        <f t="shared" si="28"/>
        <v>-12410</v>
      </c>
      <c r="C616">
        <v>12416</v>
      </c>
      <c r="D616">
        <v>42</v>
      </c>
      <c r="E616">
        <v>211</v>
      </c>
      <c r="F616">
        <v>6.3</v>
      </c>
      <c r="G616" s="5">
        <f>C616*decadimento!$F$4</f>
        <v>12777.241379310344</v>
      </c>
      <c r="H616" s="5">
        <f>G616+decadimento!$F$2*LN(1+'dati calibrazione'!E616/1000)</f>
        <v>14359.860875945089</v>
      </c>
      <c r="I616" s="5">
        <f>G616+decadimento!$F$2*'dati calibrazione'!E616/1000</f>
        <v>14521.502964596328</v>
      </c>
      <c r="J616" s="5">
        <f t="shared" si="27"/>
        <v>2105.5029645963277</v>
      </c>
      <c r="K616" s="8">
        <f t="shared" si="29"/>
        <v>0.33827319587628868</v>
      </c>
    </row>
    <row r="617" spans="1:11" x14ac:dyDescent="0.25">
      <c r="A617">
        <v>14350</v>
      </c>
      <c r="B617">
        <f t="shared" si="28"/>
        <v>-12400</v>
      </c>
      <c r="C617">
        <v>12416</v>
      </c>
      <c r="D617">
        <v>43</v>
      </c>
      <c r="E617">
        <v>209.6</v>
      </c>
      <c r="F617">
        <v>6.5</v>
      </c>
      <c r="G617" s="5">
        <f>C617*decadimento!$F$4</f>
        <v>12777.241379310344</v>
      </c>
      <c r="H617" s="5">
        <f>G617+decadimento!$F$2*LN(1+'dati calibrazione'!E617/1000)</f>
        <v>14350.298535278745</v>
      </c>
      <c r="I617" s="5">
        <f>G617+decadimento!$F$2*'dati calibrazione'!E617/1000</f>
        <v>14509.929664978317</v>
      </c>
      <c r="J617" s="5">
        <f t="shared" si="27"/>
        <v>2093.9296649783173</v>
      </c>
      <c r="K617" s="8">
        <f t="shared" si="29"/>
        <v>0.34632731958762886</v>
      </c>
    </row>
    <row r="618" spans="1:11" x14ac:dyDescent="0.25">
      <c r="A618">
        <v>14340</v>
      </c>
      <c r="B618">
        <f t="shared" si="28"/>
        <v>-12390</v>
      </c>
      <c r="C618">
        <v>12416</v>
      </c>
      <c r="D618">
        <v>44</v>
      </c>
      <c r="E618">
        <v>208.1</v>
      </c>
      <c r="F618">
        <v>6.6</v>
      </c>
      <c r="G618" s="5">
        <f>C618*decadimento!$F$4</f>
        <v>12777.241379310344</v>
      </c>
      <c r="H618" s="5">
        <f>G618+decadimento!$F$2*LN(1+'dati calibrazione'!E618/1000)</f>
        <v>14340.040880923394</v>
      </c>
      <c r="I618" s="5">
        <f>G618+decadimento!$F$2*'dati calibrazione'!E618/1000</f>
        <v>14497.529701101876</v>
      </c>
      <c r="J618" s="5">
        <f t="shared" si="27"/>
        <v>2081.5297011018756</v>
      </c>
      <c r="K618" s="8">
        <f t="shared" si="29"/>
        <v>0.35438144329896909</v>
      </c>
    </row>
    <row r="619" spans="1:11" x14ac:dyDescent="0.25">
      <c r="A619">
        <v>14330</v>
      </c>
      <c r="B619">
        <f t="shared" si="28"/>
        <v>-12380</v>
      </c>
      <c r="C619">
        <v>12416</v>
      </c>
      <c r="D619">
        <v>44</v>
      </c>
      <c r="E619">
        <v>206.7</v>
      </c>
      <c r="F619">
        <v>6.6</v>
      </c>
      <c r="G619" s="5">
        <f>C619*decadimento!$F$4</f>
        <v>12777.241379310344</v>
      </c>
      <c r="H619" s="5">
        <f>G619+decadimento!$F$2*LN(1+'dati calibrazione'!E619/1000)</f>
        <v>14330.455572894009</v>
      </c>
      <c r="I619" s="5">
        <f>G619+decadimento!$F$2*'dati calibrazione'!E619/1000</f>
        <v>14485.956401483865</v>
      </c>
      <c r="J619" s="5">
        <f t="shared" si="27"/>
        <v>2069.9564014838652</v>
      </c>
      <c r="K619" s="8">
        <f t="shared" si="29"/>
        <v>0.35438144329896909</v>
      </c>
    </row>
    <row r="620" spans="1:11" x14ac:dyDescent="0.25">
      <c r="A620">
        <v>14320</v>
      </c>
      <c r="B620">
        <f t="shared" si="28"/>
        <v>-12370</v>
      </c>
      <c r="C620">
        <v>12416</v>
      </c>
      <c r="D620">
        <v>44</v>
      </c>
      <c r="E620">
        <v>205.2</v>
      </c>
      <c r="F620">
        <v>6.6</v>
      </c>
      <c r="G620" s="5">
        <f>C620*decadimento!$F$4</f>
        <v>12777.241379310344</v>
      </c>
      <c r="H620" s="5">
        <f>G620+decadimento!$F$2*LN(1+'dati calibrazione'!E620/1000)</f>
        <v>14320.173251508273</v>
      </c>
      <c r="I620" s="5">
        <f>G620+decadimento!$F$2*'dati calibrazione'!E620/1000</f>
        <v>14473.556437607424</v>
      </c>
      <c r="J620" s="5">
        <f t="shared" si="27"/>
        <v>2057.5564376074235</v>
      </c>
      <c r="K620" s="8">
        <f t="shared" si="29"/>
        <v>0.35438144329896909</v>
      </c>
    </row>
    <row r="621" spans="1:11" x14ac:dyDescent="0.25">
      <c r="A621">
        <v>14310</v>
      </c>
      <c r="B621">
        <f t="shared" si="28"/>
        <v>-12360</v>
      </c>
      <c r="C621">
        <v>12415</v>
      </c>
      <c r="D621">
        <v>43</v>
      </c>
      <c r="E621">
        <v>203.9</v>
      </c>
      <c r="F621">
        <v>6.4</v>
      </c>
      <c r="G621" s="5">
        <f>C621*decadimento!$F$4</f>
        <v>12776.212284482757</v>
      </c>
      <c r="H621" s="5">
        <f>G621+decadimento!$F$2*LN(1+'dati calibrazione'!E621/1000)</f>
        <v>14310.222454466009</v>
      </c>
      <c r="I621" s="5">
        <f>G621+decadimento!$F$2*'dati calibrazione'!E621/1000</f>
        <v>14461.780707420256</v>
      </c>
      <c r="J621" s="5">
        <f t="shared" si="27"/>
        <v>2046.7807074202556</v>
      </c>
      <c r="K621" s="8">
        <f t="shared" si="29"/>
        <v>0.34635521546516312</v>
      </c>
    </row>
    <row r="622" spans="1:11" x14ac:dyDescent="0.25">
      <c r="A622">
        <v>14300</v>
      </c>
      <c r="B622">
        <f t="shared" si="28"/>
        <v>-12350</v>
      </c>
      <c r="C622">
        <v>12414</v>
      </c>
      <c r="D622">
        <v>43</v>
      </c>
      <c r="E622">
        <v>202.6</v>
      </c>
      <c r="F622">
        <v>6.4</v>
      </c>
      <c r="G622" s="5">
        <f>C622*decadimento!$F$4</f>
        <v>12775.183189655172</v>
      </c>
      <c r="H622" s="5">
        <f>G622+decadimento!$F$2*LN(1+'dati calibrazione'!E622/1000)</f>
        <v>14300.262018350295</v>
      </c>
      <c r="I622" s="5">
        <f>G622+decadimento!$F$2*'dati calibrazione'!E622/1000</f>
        <v>14450.004977233088</v>
      </c>
      <c r="J622" s="5">
        <f t="shared" si="27"/>
        <v>2036.0049772330876</v>
      </c>
      <c r="K622" s="8">
        <f t="shared" si="29"/>
        <v>0.3463831158369583</v>
      </c>
    </row>
    <row r="623" spans="1:11" x14ac:dyDescent="0.25">
      <c r="A623">
        <v>14290</v>
      </c>
      <c r="B623">
        <f t="shared" si="28"/>
        <v>-12340</v>
      </c>
      <c r="C623">
        <v>12412</v>
      </c>
      <c r="D623">
        <v>42</v>
      </c>
      <c r="E623">
        <v>201.4</v>
      </c>
      <c r="F623">
        <v>6.3</v>
      </c>
      <c r="G623" s="5">
        <f>C623*decadimento!$F$4</f>
        <v>12773.125</v>
      </c>
      <c r="H623" s="5">
        <f>G623+decadimento!$F$2*LN(1+'dati calibrazione'!E623/1000)</f>
        <v>14289.950940238326</v>
      </c>
      <c r="I623" s="5">
        <f>G623+decadimento!$F$2*'dati calibrazione'!E623/1000</f>
        <v>14438.026816476764</v>
      </c>
      <c r="J623" s="5">
        <f t="shared" si="27"/>
        <v>2026.026816476764</v>
      </c>
      <c r="K623" s="8">
        <f t="shared" si="29"/>
        <v>0.338382210763777</v>
      </c>
    </row>
    <row r="624" spans="1:11" x14ac:dyDescent="0.25">
      <c r="A624">
        <v>14280</v>
      </c>
      <c r="B624">
        <f t="shared" si="28"/>
        <v>-12330</v>
      </c>
      <c r="C624">
        <v>12408</v>
      </c>
      <c r="D624">
        <v>42</v>
      </c>
      <c r="E624">
        <v>200.6</v>
      </c>
      <c r="F624">
        <v>6.3</v>
      </c>
      <c r="G624" s="5">
        <f>C624*decadimento!$F$4</f>
        <v>12769.008620689654</v>
      </c>
      <c r="H624" s="5">
        <f>G624+decadimento!$F$2*LN(1+'dati calibrazione'!E624/1000)</f>
        <v>14280.328054423431</v>
      </c>
      <c r="I624" s="5">
        <f>G624+decadimento!$F$2*'dati calibrazione'!E624/1000</f>
        <v>14427.297123098982</v>
      </c>
      <c r="J624" s="5">
        <f t="shared" si="27"/>
        <v>2019.2971230989824</v>
      </c>
      <c r="K624" s="8">
        <f t="shared" si="29"/>
        <v>0.33849129593810445</v>
      </c>
    </row>
    <row r="625" spans="1:11" x14ac:dyDescent="0.25">
      <c r="A625">
        <v>14270</v>
      </c>
      <c r="B625">
        <f t="shared" si="28"/>
        <v>-12320</v>
      </c>
      <c r="C625">
        <v>12403</v>
      </c>
      <c r="D625">
        <v>41</v>
      </c>
      <c r="E625">
        <v>199.9</v>
      </c>
      <c r="F625">
        <v>6.1</v>
      </c>
      <c r="G625" s="5">
        <f>C625*decadimento!$F$4</f>
        <v>12763.863146551723</v>
      </c>
      <c r="H625" s="5">
        <f>G625+decadimento!$F$2*LN(1+'dati calibrazione'!E625/1000)</f>
        <v>14270.361376392122</v>
      </c>
      <c r="I625" s="5">
        <f>G625+decadimento!$F$2*'dati calibrazione'!E625/1000</f>
        <v>14416.364999152045</v>
      </c>
      <c r="J625" s="5">
        <f t="shared" si="27"/>
        <v>2013.3649991520451</v>
      </c>
      <c r="K625" s="8">
        <f t="shared" si="29"/>
        <v>0.33056518584213496</v>
      </c>
    </row>
    <row r="626" spans="1:11" x14ac:dyDescent="0.25">
      <c r="A626">
        <v>14260</v>
      </c>
      <c r="B626">
        <f t="shared" si="28"/>
        <v>-12310</v>
      </c>
      <c r="C626">
        <v>12397</v>
      </c>
      <c r="D626">
        <v>40</v>
      </c>
      <c r="E626">
        <v>199.3</v>
      </c>
      <c r="F626">
        <v>6</v>
      </c>
      <c r="G626" s="5">
        <f>C626*decadimento!$F$4</f>
        <v>12757.688577586207</v>
      </c>
      <c r="H626" s="5">
        <f>G626+decadimento!$F$2*LN(1+'dati calibrazione'!E626/1000)</f>
        <v>14260.052107815087</v>
      </c>
      <c r="I626" s="5">
        <f>G626+decadimento!$F$2*'dati calibrazione'!E626/1000</f>
        <v>14405.230444635954</v>
      </c>
      <c r="J626" s="5">
        <f t="shared" si="27"/>
        <v>2008.230444635954</v>
      </c>
      <c r="K626" s="8">
        <f t="shared" si="29"/>
        <v>0.32265870775187544</v>
      </c>
    </row>
    <row r="627" spans="1:11" x14ac:dyDescent="0.25">
      <c r="A627">
        <v>14250</v>
      </c>
      <c r="B627">
        <f t="shared" si="28"/>
        <v>-12300</v>
      </c>
      <c r="C627">
        <v>12390</v>
      </c>
      <c r="D627">
        <v>40</v>
      </c>
      <c r="E627">
        <v>198.9</v>
      </c>
      <c r="F627">
        <v>6</v>
      </c>
      <c r="G627" s="5">
        <f>C627*decadimento!$F$4</f>
        <v>12750.484913793103</v>
      </c>
      <c r="H627" s="5">
        <f>G627+decadimento!$F$2*LN(1+'dati calibrazione'!E627/1000)</f>
        <v>14250.090828256511</v>
      </c>
      <c r="I627" s="5">
        <f>G627+decadimento!$F$2*'dati calibrazione'!E627/1000</f>
        <v>14394.720123809133</v>
      </c>
      <c r="J627" s="5">
        <f t="shared" si="27"/>
        <v>2004.7201238091329</v>
      </c>
      <c r="K627" s="8">
        <f t="shared" si="29"/>
        <v>0.32284100080710249</v>
      </c>
    </row>
    <row r="628" spans="1:11" x14ac:dyDescent="0.25">
      <c r="A628">
        <v>14240</v>
      </c>
      <c r="B628">
        <f t="shared" si="28"/>
        <v>-12290</v>
      </c>
      <c r="C628">
        <v>12382</v>
      </c>
      <c r="D628">
        <v>41</v>
      </c>
      <c r="E628">
        <v>198.7</v>
      </c>
      <c r="F628">
        <v>6.1</v>
      </c>
      <c r="G628" s="5">
        <f>C628*decadimento!$F$4</f>
        <v>12742.252155172413</v>
      </c>
      <c r="H628" s="5">
        <f>G628+decadimento!$F$2*LN(1+'dati calibrazione'!E628/1000)</f>
        <v>14240.478916715654</v>
      </c>
      <c r="I628" s="5">
        <f>G628+decadimento!$F$2*'dati calibrazione'!E628/1000</f>
        <v>14384.834036671584</v>
      </c>
      <c r="J628" s="5">
        <f t="shared" si="27"/>
        <v>2002.8340366715838</v>
      </c>
      <c r="K628" s="8">
        <f t="shared" si="29"/>
        <v>0.33112582781456956</v>
      </c>
    </row>
    <row r="629" spans="1:11" x14ac:dyDescent="0.25">
      <c r="A629">
        <v>14230</v>
      </c>
      <c r="B629">
        <f t="shared" si="28"/>
        <v>-12280</v>
      </c>
      <c r="C629">
        <v>12374</v>
      </c>
      <c r="D629">
        <v>41</v>
      </c>
      <c r="E629">
        <v>198.4</v>
      </c>
      <c r="F629">
        <v>6.1</v>
      </c>
      <c r="G629" s="5">
        <f>C629*decadimento!$F$4</f>
        <v>12734.019396551723</v>
      </c>
      <c r="H629" s="5">
        <f>G629+decadimento!$F$2*LN(1+'dati calibrazione'!E629/1000)</f>
        <v>14230.176997202021</v>
      </c>
      <c r="I629" s="5">
        <f>G629+decadimento!$F$2*'dati calibrazione'!E629/1000</f>
        <v>14374.121285275605</v>
      </c>
      <c r="J629" s="5">
        <f t="shared" si="27"/>
        <v>2000.1212852756053</v>
      </c>
      <c r="K629" s="8">
        <f t="shared" si="29"/>
        <v>0.33133990625505089</v>
      </c>
    </row>
    <row r="630" spans="1:11" x14ac:dyDescent="0.25">
      <c r="A630">
        <v>14220</v>
      </c>
      <c r="B630">
        <f t="shared" si="28"/>
        <v>-12270</v>
      </c>
      <c r="C630">
        <v>12365</v>
      </c>
      <c r="D630">
        <v>42</v>
      </c>
      <c r="E630">
        <v>198.3</v>
      </c>
      <c r="F630">
        <v>6.3</v>
      </c>
      <c r="G630" s="5">
        <f>C630*decadimento!$F$4</f>
        <v>12724.757543103447</v>
      </c>
      <c r="H630" s="5">
        <f>G630+decadimento!$F$2*LN(1+'dati calibrazione'!E630/1000)</f>
        <v>14220.225308347637</v>
      </c>
      <c r="I630" s="5">
        <f>G630+decadimento!$F$2*'dati calibrazione'!E630/1000</f>
        <v>14364.0327675689</v>
      </c>
      <c r="J630" s="5">
        <f t="shared" si="27"/>
        <v>1999.0327675689005</v>
      </c>
      <c r="K630" s="8">
        <f t="shared" si="29"/>
        <v>0.33966841892438332</v>
      </c>
    </row>
    <row r="631" spans="1:11" x14ac:dyDescent="0.25">
      <c r="A631">
        <v>14210</v>
      </c>
      <c r="B631">
        <f t="shared" si="28"/>
        <v>-12260</v>
      </c>
      <c r="C631">
        <v>12356</v>
      </c>
      <c r="D631">
        <v>43</v>
      </c>
      <c r="E631">
        <v>198.2</v>
      </c>
      <c r="F631">
        <v>6.4</v>
      </c>
      <c r="G631" s="5">
        <f>C631*decadimento!$F$4</f>
        <v>12715.495689655172</v>
      </c>
      <c r="H631" s="5">
        <f>G631+decadimento!$F$2*LN(1+'dati calibrazione'!E631/1000)</f>
        <v>14210.273561923015</v>
      </c>
      <c r="I631" s="5">
        <f>G631+decadimento!$F$2*'dati calibrazione'!E631/1000</f>
        <v>14353.944249862196</v>
      </c>
      <c r="J631" s="5">
        <f t="shared" si="27"/>
        <v>1997.9442498621956</v>
      </c>
      <c r="K631" s="8">
        <f t="shared" si="29"/>
        <v>0.34800906442214308</v>
      </c>
    </row>
    <row r="632" spans="1:11" x14ac:dyDescent="0.25">
      <c r="A632">
        <v>14200</v>
      </c>
      <c r="B632">
        <f t="shared" si="28"/>
        <v>-12250</v>
      </c>
      <c r="C632">
        <v>12347</v>
      </c>
      <c r="D632">
        <v>43</v>
      </c>
      <c r="E632">
        <v>198.1</v>
      </c>
      <c r="F632">
        <v>6.4</v>
      </c>
      <c r="G632" s="5">
        <f>C632*decadimento!$F$4</f>
        <v>12706.233836206897</v>
      </c>
      <c r="H632" s="5">
        <f>G632+decadimento!$F$2*LN(1+'dati calibrazione'!E632/1000)</f>
        <v>14200.32175791854</v>
      </c>
      <c r="I632" s="5">
        <f>G632+decadimento!$F$2*'dati calibrazione'!E632/1000</f>
        <v>14343.855732155491</v>
      </c>
      <c r="J632" s="5">
        <f t="shared" si="27"/>
        <v>1996.8557321554908</v>
      </c>
      <c r="K632" s="8">
        <f t="shared" si="29"/>
        <v>0.34826273588726009</v>
      </c>
    </row>
    <row r="633" spans="1:11" x14ac:dyDescent="0.25">
      <c r="A633">
        <v>14190</v>
      </c>
      <c r="B633">
        <f t="shared" si="28"/>
        <v>-12240</v>
      </c>
      <c r="C633">
        <v>12337</v>
      </c>
      <c r="D633">
        <v>44</v>
      </c>
      <c r="E633">
        <v>198.1</v>
      </c>
      <c r="F633">
        <v>6.6</v>
      </c>
      <c r="G633" s="5">
        <f>C633*decadimento!$F$4</f>
        <v>12695.942887931034</v>
      </c>
      <c r="H633" s="5">
        <f>G633+decadimento!$F$2*LN(1+'dati calibrazione'!E633/1000)</f>
        <v>14190.030809642678</v>
      </c>
      <c r="I633" s="5">
        <f>G633+decadimento!$F$2*'dati calibrazione'!E633/1000</f>
        <v>14333.564783879629</v>
      </c>
      <c r="J633" s="5">
        <f t="shared" si="27"/>
        <v>1996.5647838796285</v>
      </c>
      <c r="K633" s="8">
        <f t="shared" si="29"/>
        <v>0.35665072545999837</v>
      </c>
    </row>
    <row r="634" spans="1:11" x14ac:dyDescent="0.25">
      <c r="A634">
        <v>14180</v>
      </c>
      <c r="B634">
        <f t="shared" si="28"/>
        <v>-12230</v>
      </c>
      <c r="C634">
        <v>12328</v>
      </c>
      <c r="D634">
        <v>44</v>
      </c>
      <c r="E634">
        <v>198</v>
      </c>
      <c r="F634">
        <v>6.6</v>
      </c>
      <c r="G634" s="5">
        <f>C634*decadimento!$F$4</f>
        <v>12686.681034482757</v>
      </c>
      <c r="H634" s="5">
        <f>G634+decadimento!$F$2*LN(1+'dati calibrazione'!E634/1000)</f>
        <v>14180.07894804874</v>
      </c>
      <c r="I634" s="5">
        <f>G634+decadimento!$F$2*'dati calibrazione'!E634/1000</f>
        <v>14323.476266172922</v>
      </c>
      <c r="J634" s="5">
        <f t="shared" si="27"/>
        <v>1995.4762661729219</v>
      </c>
      <c r="K634" s="8">
        <f t="shared" si="29"/>
        <v>0.35691109669046073</v>
      </c>
    </row>
    <row r="635" spans="1:11" x14ac:dyDescent="0.25">
      <c r="A635">
        <v>14170</v>
      </c>
      <c r="B635">
        <f t="shared" si="28"/>
        <v>-12220</v>
      </c>
      <c r="C635">
        <v>12317</v>
      </c>
      <c r="D635">
        <v>44</v>
      </c>
      <c r="E635">
        <v>198.2</v>
      </c>
      <c r="F635">
        <v>6.6</v>
      </c>
      <c r="G635" s="5">
        <f>C635*decadimento!$F$4</f>
        <v>12675.36099137931</v>
      </c>
      <c r="H635" s="5">
        <f>G635+decadimento!$F$2*LN(1+'dati calibrazione'!E635/1000)</f>
        <v>14170.138863647153</v>
      </c>
      <c r="I635" s="5">
        <f>G635+decadimento!$F$2*'dati calibrazione'!E635/1000</f>
        <v>14313.809551586333</v>
      </c>
      <c r="J635" s="5">
        <f t="shared" si="27"/>
        <v>1996.8095515863333</v>
      </c>
      <c r="K635" s="8">
        <f t="shared" si="29"/>
        <v>0.35722984492977183</v>
      </c>
    </row>
    <row r="636" spans="1:11" x14ac:dyDescent="0.25">
      <c r="A636">
        <v>14160</v>
      </c>
      <c r="B636">
        <f t="shared" si="28"/>
        <v>-12210</v>
      </c>
      <c r="C636">
        <v>12306</v>
      </c>
      <c r="D636">
        <v>44</v>
      </c>
      <c r="E636">
        <v>198.4</v>
      </c>
      <c r="F636">
        <v>6.6</v>
      </c>
      <c r="G636" s="5">
        <f>C636*decadimento!$F$4</f>
        <v>12664.040948275862</v>
      </c>
      <c r="H636" s="5">
        <f>G636+decadimento!$F$2*LN(1+'dati calibrazione'!E636/1000)</f>
        <v>14160.198548926161</v>
      </c>
      <c r="I636" s="5">
        <f>G636+decadimento!$F$2*'dati calibrazione'!E636/1000</f>
        <v>14304.142836999745</v>
      </c>
      <c r="J636" s="5">
        <f t="shared" si="27"/>
        <v>1998.1428369997448</v>
      </c>
      <c r="K636" s="8">
        <f t="shared" si="29"/>
        <v>0.35754916300991385</v>
      </c>
    </row>
    <row r="637" spans="1:11" x14ac:dyDescent="0.25">
      <c r="A637">
        <v>14150</v>
      </c>
      <c r="B637">
        <f t="shared" si="28"/>
        <v>-12200</v>
      </c>
      <c r="C637">
        <v>12295</v>
      </c>
      <c r="D637">
        <v>44</v>
      </c>
      <c r="E637">
        <v>198.6</v>
      </c>
      <c r="F637">
        <v>6.6</v>
      </c>
      <c r="G637" s="5">
        <f>C637*decadimento!$F$4</f>
        <v>12652.720905172413</v>
      </c>
      <c r="H637" s="5">
        <f>G637+decadimento!$F$2*LN(1+'dati calibrazione'!E637/1000)</f>
        <v>14150.258003962632</v>
      </c>
      <c r="I637" s="5">
        <f>G637+decadimento!$F$2*'dati calibrazione'!E637/1000</f>
        <v>14294.476122413154</v>
      </c>
      <c r="J637" s="5">
        <f t="shared" si="27"/>
        <v>1999.4761224131544</v>
      </c>
      <c r="K637" s="8">
        <f t="shared" si="29"/>
        <v>0.35786905246034972</v>
      </c>
    </row>
    <row r="638" spans="1:11" x14ac:dyDescent="0.25">
      <c r="A638">
        <v>14140</v>
      </c>
      <c r="B638">
        <f t="shared" si="28"/>
        <v>-12190</v>
      </c>
      <c r="C638">
        <v>12284</v>
      </c>
      <c r="D638">
        <v>43</v>
      </c>
      <c r="E638">
        <v>198.8</v>
      </c>
      <c r="F638">
        <v>6.4</v>
      </c>
      <c r="G638" s="5">
        <f>C638*decadimento!$F$4</f>
        <v>12641.400862068966</v>
      </c>
      <c r="H638" s="5">
        <f>G638+decadimento!$F$2*LN(1+'dati calibrazione'!E638/1000)</f>
        <v>14140.317228833403</v>
      </c>
      <c r="I638" s="5">
        <f>G638+decadimento!$F$2*'dati calibrazione'!E638/1000</f>
        <v>14284.809407826566</v>
      </c>
      <c r="J638" s="5">
        <f t="shared" si="27"/>
        <v>2000.8094078265658</v>
      </c>
      <c r="K638" s="8">
        <f t="shared" si="29"/>
        <v>0.35004884402474762</v>
      </c>
    </row>
    <row r="639" spans="1:11" x14ac:dyDescent="0.25">
      <c r="A639">
        <v>14130</v>
      </c>
      <c r="B639">
        <f t="shared" si="28"/>
        <v>-12180</v>
      </c>
      <c r="C639">
        <v>12273</v>
      </c>
      <c r="D639">
        <v>42</v>
      </c>
      <c r="E639">
        <v>199</v>
      </c>
      <c r="F639">
        <v>6.3</v>
      </c>
      <c r="G639" s="5">
        <f>C639*decadimento!$F$4</f>
        <v>12630.080818965516</v>
      </c>
      <c r="H639" s="5">
        <f>G639+decadimento!$F$2*LN(1+'dati calibrazione'!E639/1000)</f>
        <v>14130.37622361526</v>
      </c>
      <c r="I639" s="5">
        <f>G639+decadimento!$F$2*'dati calibrazione'!E639/1000</f>
        <v>14275.142693239974</v>
      </c>
      <c r="J639" s="5">
        <f t="shared" si="27"/>
        <v>2002.1426932399736</v>
      </c>
      <c r="K639" s="8">
        <f t="shared" si="29"/>
        <v>0.34221461745294551</v>
      </c>
    </row>
    <row r="640" spans="1:11" x14ac:dyDescent="0.25">
      <c r="A640">
        <v>14120</v>
      </c>
      <c r="B640">
        <f t="shared" si="28"/>
        <v>-12170</v>
      </c>
      <c r="C640">
        <v>12262</v>
      </c>
      <c r="D640">
        <v>42</v>
      </c>
      <c r="E640">
        <v>199.2</v>
      </c>
      <c r="F640">
        <v>6.3</v>
      </c>
      <c r="G640" s="5">
        <f>C640*decadimento!$F$4</f>
        <v>12618.760775862069</v>
      </c>
      <c r="H640" s="5">
        <f>G640+decadimento!$F$2*LN(1+'dati calibrazione'!E640/1000)</f>
        <v>14120.434988384959</v>
      </c>
      <c r="I640" s="5">
        <f>G640+decadimento!$F$2*'dati calibrazione'!E640/1000</f>
        <v>14265.475978653385</v>
      </c>
      <c r="J640" s="5">
        <f t="shared" si="27"/>
        <v>2003.475978653385</v>
      </c>
      <c r="K640" s="8">
        <f t="shared" si="29"/>
        <v>0.34252161148262927</v>
      </c>
    </row>
    <row r="641" spans="1:11" x14ac:dyDescent="0.25">
      <c r="A641">
        <v>14110</v>
      </c>
      <c r="B641">
        <f t="shared" si="28"/>
        <v>-12160</v>
      </c>
      <c r="C641">
        <v>12252</v>
      </c>
      <c r="D641">
        <v>41</v>
      </c>
      <c r="E641">
        <v>199.2</v>
      </c>
      <c r="F641">
        <v>6.1</v>
      </c>
      <c r="G641" s="5">
        <f>C641*decadimento!$F$4</f>
        <v>12608.469827586207</v>
      </c>
      <c r="H641" s="5">
        <f>G641+decadimento!$F$2*LN(1+'dati calibrazione'!E641/1000)</f>
        <v>14110.144040109097</v>
      </c>
      <c r="I641" s="5">
        <f>G641+decadimento!$F$2*'dati calibrazione'!E641/1000</f>
        <v>14255.185030377523</v>
      </c>
      <c r="J641" s="5">
        <f t="shared" si="27"/>
        <v>2003.1850303775227</v>
      </c>
      <c r="K641" s="8">
        <f t="shared" si="29"/>
        <v>0.33463924257264122</v>
      </c>
    </row>
    <row r="642" spans="1:11" x14ac:dyDescent="0.25">
      <c r="A642">
        <v>14100</v>
      </c>
      <c r="B642">
        <f t="shared" si="28"/>
        <v>-12150</v>
      </c>
      <c r="C642">
        <v>12242</v>
      </c>
      <c r="D642">
        <v>41</v>
      </c>
      <c r="E642">
        <v>199.2</v>
      </c>
      <c r="F642">
        <v>6.1</v>
      </c>
      <c r="G642" s="5">
        <f>C642*decadimento!$F$4</f>
        <v>12598.178879310344</v>
      </c>
      <c r="H642" s="5">
        <f>G642+decadimento!$F$2*LN(1+'dati calibrazione'!E642/1000)</f>
        <v>14099.853091833234</v>
      </c>
      <c r="I642" s="5">
        <f>G642+decadimento!$F$2*'dati calibrazione'!E642/1000</f>
        <v>14244.89408210166</v>
      </c>
      <c r="J642" s="5">
        <f t="shared" ref="J642:J705" si="30">I642-C642</f>
        <v>2002.8940821016604</v>
      </c>
      <c r="K642" s="8">
        <f t="shared" si="29"/>
        <v>0.33491259598104883</v>
      </c>
    </row>
    <row r="643" spans="1:11" x14ac:dyDescent="0.25">
      <c r="A643">
        <v>14090</v>
      </c>
      <c r="B643">
        <f t="shared" ref="B643:B706" si="31">1950-A643</f>
        <v>-12140</v>
      </c>
      <c r="C643">
        <v>12233</v>
      </c>
      <c r="D643">
        <v>40</v>
      </c>
      <c r="E643">
        <v>199.1</v>
      </c>
      <c r="F643">
        <v>6</v>
      </c>
      <c r="G643" s="5">
        <f>C643*decadimento!$F$4</f>
        <v>12588.917025862069</v>
      </c>
      <c r="H643" s="5">
        <f>G643+decadimento!$F$2*LN(1+'dati calibrazione'!E643/1000)</f>
        <v>14089.901863195109</v>
      </c>
      <c r="I643" s="5">
        <f>G643+decadimento!$F$2*'dati calibrazione'!E643/1000</f>
        <v>14234.805564394956</v>
      </c>
      <c r="J643" s="5">
        <f t="shared" si="30"/>
        <v>2001.8055643949556</v>
      </c>
      <c r="K643" s="8">
        <f t="shared" ref="K643:K706" si="32">D643*100/C643</f>
        <v>0.32698438649554484</v>
      </c>
    </row>
    <row r="644" spans="1:11" x14ac:dyDescent="0.25">
      <c r="A644">
        <v>14080</v>
      </c>
      <c r="B644">
        <f t="shared" si="31"/>
        <v>-12130</v>
      </c>
      <c r="C644">
        <v>12224</v>
      </c>
      <c r="D644">
        <v>40</v>
      </c>
      <c r="E644">
        <v>199</v>
      </c>
      <c r="F644">
        <v>6</v>
      </c>
      <c r="G644" s="5">
        <f>C644*decadimento!$F$4</f>
        <v>12579.655172413792</v>
      </c>
      <c r="H644" s="5">
        <f>G644+decadimento!$F$2*LN(1+'dati calibrazione'!E644/1000)</f>
        <v>14079.950577063535</v>
      </c>
      <c r="I644" s="5">
        <f>G644+decadimento!$F$2*'dati calibrazione'!E644/1000</f>
        <v>14224.717046688249</v>
      </c>
      <c r="J644" s="5">
        <f t="shared" si="30"/>
        <v>2000.717046688249</v>
      </c>
      <c r="K644" s="8">
        <f t="shared" si="32"/>
        <v>0.32722513089005234</v>
      </c>
    </row>
    <row r="645" spans="1:11" x14ac:dyDescent="0.25">
      <c r="A645">
        <v>14070</v>
      </c>
      <c r="B645">
        <f t="shared" si="31"/>
        <v>-12120</v>
      </c>
      <c r="C645">
        <v>12215</v>
      </c>
      <c r="D645">
        <v>39</v>
      </c>
      <c r="E645">
        <v>198.9</v>
      </c>
      <c r="F645">
        <v>5.8</v>
      </c>
      <c r="G645" s="5">
        <f>C645*decadimento!$F$4</f>
        <v>12570.393318965516</v>
      </c>
      <c r="H645" s="5">
        <f>G645+decadimento!$F$2*LN(1+'dati calibrazione'!E645/1000)</f>
        <v>14069.999233428924</v>
      </c>
      <c r="I645" s="5">
        <f>G645+decadimento!$F$2*'dati calibrazione'!E645/1000</f>
        <v>14214.628528981546</v>
      </c>
      <c r="J645" s="5">
        <f t="shared" si="30"/>
        <v>1999.628528981546</v>
      </c>
      <c r="K645" s="8">
        <f t="shared" si="32"/>
        <v>0.31927957429390091</v>
      </c>
    </row>
    <row r="646" spans="1:11" x14ac:dyDescent="0.25">
      <c r="A646">
        <v>14060</v>
      </c>
      <c r="B646">
        <f t="shared" si="31"/>
        <v>-12110</v>
      </c>
      <c r="C646">
        <v>12206</v>
      </c>
      <c r="D646">
        <v>39</v>
      </c>
      <c r="E646">
        <v>198.8</v>
      </c>
      <c r="F646">
        <v>5.8</v>
      </c>
      <c r="G646" s="5">
        <f>C646*decadimento!$F$4</f>
        <v>12561.131465517241</v>
      </c>
      <c r="H646" s="5">
        <f>G646+decadimento!$F$2*LN(1+'dati calibrazione'!E646/1000)</f>
        <v>14060.047832281678</v>
      </c>
      <c r="I646" s="5">
        <f>G646+decadimento!$F$2*'dati calibrazione'!E646/1000</f>
        <v>14204.540011274841</v>
      </c>
      <c r="J646" s="5">
        <f t="shared" si="30"/>
        <v>1998.5400112748412</v>
      </c>
      <c r="K646" s="8">
        <f t="shared" si="32"/>
        <v>0.31951499262657707</v>
      </c>
    </row>
    <row r="647" spans="1:11" x14ac:dyDescent="0.25">
      <c r="A647">
        <v>14050</v>
      </c>
      <c r="B647">
        <f t="shared" si="31"/>
        <v>-12100</v>
      </c>
      <c r="C647">
        <v>12197</v>
      </c>
      <c r="D647">
        <v>40</v>
      </c>
      <c r="E647">
        <v>198.7</v>
      </c>
      <c r="F647">
        <v>6</v>
      </c>
      <c r="G647" s="5">
        <f>C647*decadimento!$F$4</f>
        <v>12551.869612068966</v>
      </c>
      <c r="H647" s="5">
        <f>G647+decadimento!$F$2*LN(1+'dati calibrazione'!E647/1000)</f>
        <v>14050.096373612207</v>
      </c>
      <c r="I647" s="5">
        <f>G647+decadimento!$F$2*'dati calibrazione'!E647/1000</f>
        <v>14194.451493568136</v>
      </c>
      <c r="J647" s="5">
        <f t="shared" si="30"/>
        <v>1997.4514935681364</v>
      </c>
      <c r="K647" s="8">
        <f t="shared" si="32"/>
        <v>0.32794949577765026</v>
      </c>
    </row>
    <row r="648" spans="1:11" x14ac:dyDescent="0.25">
      <c r="A648">
        <v>14040</v>
      </c>
      <c r="B648">
        <f t="shared" si="31"/>
        <v>-12090</v>
      </c>
      <c r="C648">
        <v>12186</v>
      </c>
      <c r="D648">
        <v>40</v>
      </c>
      <c r="E648">
        <v>198.9</v>
      </c>
      <c r="F648">
        <v>6</v>
      </c>
      <c r="G648" s="5">
        <f>C648*decadimento!$F$4</f>
        <v>12540.549568965516</v>
      </c>
      <c r="H648" s="5">
        <f>G648+decadimento!$F$2*LN(1+'dati calibrazione'!E648/1000)</f>
        <v>14040.155483428924</v>
      </c>
      <c r="I648" s="5">
        <f>G648+decadimento!$F$2*'dati calibrazione'!E648/1000</f>
        <v>14184.784778981546</v>
      </c>
      <c r="J648" s="5">
        <f t="shared" si="30"/>
        <v>1998.784778981546</v>
      </c>
      <c r="K648" s="8">
        <f t="shared" si="32"/>
        <v>0.32824552765468573</v>
      </c>
    </row>
    <row r="649" spans="1:11" x14ac:dyDescent="0.25">
      <c r="A649">
        <v>14030</v>
      </c>
      <c r="B649">
        <f t="shared" si="31"/>
        <v>-12080</v>
      </c>
      <c r="C649">
        <v>12175</v>
      </c>
      <c r="D649">
        <v>41</v>
      </c>
      <c r="E649">
        <v>199.1</v>
      </c>
      <c r="F649">
        <v>6.1</v>
      </c>
      <c r="G649" s="5">
        <f>C649*decadimento!$F$4</f>
        <v>12529.229525862069</v>
      </c>
      <c r="H649" s="5">
        <f>G649+decadimento!$F$2*LN(1+'dati calibrazione'!E649/1000)</f>
        <v>14030.214363195109</v>
      </c>
      <c r="I649" s="5">
        <f>G649+decadimento!$F$2*'dati calibrazione'!E649/1000</f>
        <v>14175.118064394956</v>
      </c>
      <c r="J649" s="5">
        <f t="shared" si="30"/>
        <v>2000.1180643949556</v>
      </c>
      <c r="K649" s="8">
        <f t="shared" si="32"/>
        <v>0.33675564681724846</v>
      </c>
    </row>
    <row r="650" spans="1:11" x14ac:dyDescent="0.25">
      <c r="A650">
        <v>14020</v>
      </c>
      <c r="B650">
        <f t="shared" si="31"/>
        <v>-12070</v>
      </c>
      <c r="C650">
        <v>12163</v>
      </c>
      <c r="D650">
        <v>41</v>
      </c>
      <c r="E650">
        <v>199.4</v>
      </c>
      <c r="F650">
        <v>6.1</v>
      </c>
      <c r="G650" s="5">
        <f>C650*decadimento!$F$4</f>
        <v>12516.880387931034</v>
      </c>
      <c r="H650" s="5">
        <f>G650+decadimento!$F$2*LN(1+'dati calibrazione'!E650/1000)</f>
        <v>14019.933178391631</v>
      </c>
      <c r="I650" s="5">
        <f>G650+decadimento!$F$2*'dati calibrazione'!E650/1000</f>
        <v>14165.248919239209</v>
      </c>
      <c r="J650" s="5">
        <f t="shared" si="30"/>
        <v>2002.2489192392095</v>
      </c>
      <c r="K650" s="8">
        <f t="shared" si="32"/>
        <v>0.33708788950094548</v>
      </c>
    </row>
    <row r="651" spans="1:11" x14ac:dyDescent="0.25">
      <c r="A651">
        <v>14010</v>
      </c>
      <c r="B651">
        <f t="shared" si="31"/>
        <v>-12060</v>
      </c>
      <c r="C651">
        <v>12152</v>
      </c>
      <c r="D651">
        <v>42</v>
      </c>
      <c r="E651">
        <v>199.6</v>
      </c>
      <c r="F651">
        <v>6.3</v>
      </c>
      <c r="G651" s="5">
        <f>C651*decadimento!$F$4</f>
        <v>12505.560344827585</v>
      </c>
      <c r="H651" s="5">
        <f>G651+decadimento!$F$2*LN(1+'dati calibrazione'!E651/1000)</f>
        <v>14009.991483367121</v>
      </c>
      <c r="I651" s="5">
        <f>G651+decadimento!$F$2*'dati calibrazione'!E651/1000</f>
        <v>14155.582204652619</v>
      </c>
      <c r="J651" s="5">
        <f t="shared" si="30"/>
        <v>2003.5822046526191</v>
      </c>
      <c r="K651" s="8">
        <f t="shared" si="32"/>
        <v>0.34562211981566821</v>
      </c>
    </row>
    <row r="652" spans="1:11" x14ac:dyDescent="0.25">
      <c r="A652">
        <v>14000</v>
      </c>
      <c r="B652">
        <f t="shared" si="31"/>
        <v>-12050</v>
      </c>
      <c r="C652">
        <v>12140</v>
      </c>
      <c r="D652">
        <v>42</v>
      </c>
      <c r="E652">
        <v>200</v>
      </c>
      <c r="F652">
        <v>6.3</v>
      </c>
      <c r="G652" s="5">
        <f>C652*decadimento!$F$4</f>
        <v>12493.211206896551</v>
      </c>
      <c r="H652" s="5">
        <f>G652+decadimento!$F$2*LN(1+'dati calibrazione'!E652/1000)</f>
        <v>14000.39835232419</v>
      </c>
      <c r="I652" s="5">
        <f>G652+decadimento!$F$2*'dati calibrazione'!E652/1000</f>
        <v>14146.539723755302</v>
      </c>
      <c r="J652" s="5">
        <f t="shared" si="30"/>
        <v>2006.5397237553025</v>
      </c>
      <c r="K652" s="8">
        <f t="shared" si="32"/>
        <v>0.34596375617792424</v>
      </c>
    </row>
    <row r="653" spans="1:11" x14ac:dyDescent="0.25">
      <c r="A653">
        <v>13990</v>
      </c>
      <c r="B653">
        <f t="shared" si="31"/>
        <v>-12040</v>
      </c>
      <c r="C653">
        <v>12128</v>
      </c>
      <c r="D653">
        <v>42</v>
      </c>
      <c r="E653">
        <v>200.3</v>
      </c>
      <c r="F653">
        <v>6.3</v>
      </c>
      <c r="G653" s="5">
        <f>C653*decadimento!$F$4</f>
        <v>12480.862068965516</v>
      </c>
      <c r="H653" s="5">
        <f>G653+decadimento!$F$2*LN(1+'dati calibrazione'!E653/1000)</f>
        <v>13990.115616749694</v>
      </c>
      <c r="I653" s="5">
        <f>G653+decadimento!$F$2*'dati calibrazione'!E653/1000</f>
        <v>14136.670578599556</v>
      </c>
      <c r="J653" s="5">
        <f t="shared" si="30"/>
        <v>2008.6705785995564</v>
      </c>
      <c r="K653" s="8">
        <f t="shared" si="32"/>
        <v>0.34630606860158314</v>
      </c>
    </row>
    <row r="654" spans="1:11" x14ac:dyDescent="0.25">
      <c r="A654">
        <v>13980</v>
      </c>
      <c r="B654">
        <f t="shared" si="31"/>
        <v>-12030</v>
      </c>
      <c r="C654">
        <v>12117</v>
      </c>
      <c r="D654">
        <v>42</v>
      </c>
      <c r="E654">
        <v>200.5</v>
      </c>
      <c r="F654">
        <v>6.3</v>
      </c>
      <c r="G654" s="5">
        <f>C654*decadimento!$F$4</f>
        <v>12469.542025862069</v>
      </c>
      <c r="H654" s="5">
        <f>G654+decadimento!$F$2*LN(1+'dati calibrazione'!E654/1000)</f>
        <v>13980.172888308596</v>
      </c>
      <c r="I654" s="5">
        <f>G654+decadimento!$F$2*'dati calibrazione'!E654/1000</f>
        <v>14127.003864012968</v>
      </c>
      <c r="J654" s="5">
        <f t="shared" si="30"/>
        <v>2010.0038640129678</v>
      </c>
      <c r="K654" s="8">
        <f t="shared" si="32"/>
        <v>0.34662045060658581</v>
      </c>
    </row>
    <row r="655" spans="1:11" x14ac:dyDescent="0.25">
      <c r="A655">
        <v>13970</v>
      </c>
      <c r="B655">
        <f t="shared" si="31"/>
        <v>-12020</v>
      </c>
      <c r="C655">
        <v>12106</v>
      </c>
      <c r="D655">
        <v>42</v>
      </c>
      <c r="E655">
        <v>200.7</v>
      </c>
      <c r="F655">
        <v>6.3</v>
      </c>
      <c r="G655" s="5">
        <f>C655*decadimento!$F$4</f>
        <v>12458.22198275862</v>
      </c>
      <c r="H655" s="5">
        <f>G655+decadimento!$F$2*LN(1+'dati calibrazione'!E655/1000)</f>
        <v>13970.229930429769</v>
      </c>
      <c r="I655" s="5">
        <f>G655+decadimento!$F$2*'dati calibrazione'!E655/1000</f>
        <v>14117.337149426377</v>
      </c>
      <c r="J655" s="5">
        <f t="shared" si="30"/>
        <v>2011.3371494263774</v>
      </c>
      <c r="K655" s="8">
        <f t="shared" si="32"/>
        <v>0.34693540393193456</v>
      </c>
    </row>
    <row r="656" spans="1:11" x14ac:dyDescent="0.25">
      <c r="A656">
        <v>13960</v>
      </c>
      <c r="B656">
        <f t="shared" si="31"/>
        <v>-12010</v>
      </c>
      <c r="C656">
        <v>12096</v>
      </c>
      <c r="D656">
        <v>42</v>
      </c>
      <c r="E656">
        <v>200.7</v>
      </c>
      <c r="F656">
        <v>6.3</v>
      </c>
      <c r="G656" s="5">
        <f>C656*decadimento!$F$4</f>
        <v>12447.931034482757</v>
      </c>
      <c r="H656" s="5">
        <f>G656+decadimento!$F$2*LN(1+'dati calibrazione'!E656/1000)</f>
        <v>13959.938982153906</v>
      </c>
      <c r="I656" s="5">
        <f>G656+decadimento!$F$2*'dati calibrazione'!E656/1000</f>
        <v>14107.046201150515</v>
      </c>
      <c r="J656" s="5">
        <f t="shared" si="30"/>
        <v>2011.0462011505151</v>
      </c>
      <c r="K656" s="8">
        <f t="shared" si="32"/>
        <v>0.34722222222222221</v>
      </c>
    </row>
    <row r="657" spans="1:11" x14ac:dyDescent="0.25">
      <c r="A657">
        <v>13950</v>
      </c>
      <c r="B657">
        <f t="shared" si="31"/>
        <v>-12000</v>
      </c>
      <c r="C657">
        <v>12087</v>
      </c>
      <c r="D657">
        <v>42</v>
      </c>
      <c r="E657">
        <v>200.6</v>
      </c>
      <c r="F657">
        <v>6.3</v>
      </c>
      <c r="G657" s="5">
        <f>C657*decadimento!$F$4</f>
        <v>12438.669181034482</v>
      </c>
      <c r="H657" s="5">
        <f>G657+decadimento!$F$2*LN(1+'dati calibrazione'!E657/1000)</f>
        <v>13949.988614768259</v>
      </c>
      <c r="I657" s="5">
        <f>G657+decadimento!$F$2*'dati calibrazione'!E657/1000</f>
        <v>14096.95768344381</v>
      </c>
      <c r="J657" s="5">
        <f t="shared" si="30"/>
        <v>2009.9576834438103</v>
      </c>
      <c r="K657" s="8">
        <f t="shared" si="32"/>
        <v>0.34748076445768183</v>
      </c>
    </row>
    <row r="658" spans="1:11" x14ac:dyDescent="0.25">
      <c r="A658">
        <v>13940</v>
      </c>
      <c r="B658">
        <f t="shared" si="31"/>
        <v>-11990</v>
      </c>
      <c r="C658">
        <v>12079</v>
      </c>
      <c r="D658">
        <v>42</v>
      </c>
      <c r="E658">
        <v>200.4</v>
      </c>
      <c r="F658">
        <v>6.3</v>
      </c>
      <c r="G658" s="5">
        <f>C658*decadimento!$F$4</f>
        <v>12430.436422413792</v>
      </c>
      <c r="H658" s="5">
        <f>G658+decadimento!$F$2*LN(1+'dati calibrazione'!E658/1000)</f>
        <v>13940.378656213637</v>
      </c>
      <c r="I658" s="5">
        <f>G658+decadimento!$F$2*'dati calibrazione'!E658/1000</f>
        <v>14087.071596306261</v>
      </c>
      <c r="J658" s="5">
        <f t="shared" si="30"/>
        <v>2008.0715963062612</v>
      </c>
      <c r="K658" s="8">
        <f t="shared" si="32"/>
        <v>0.34771090322046527</v>
      </c>
    </row>
    <row r="659" spans="1:11" x14ac:dyDescent="0.25">
      <c r="A659">
        <v>13930</v>
      </c>
      <c r="B659">
        <f t="shared" si="31"/>
        <v>-11980</v>
      </c>
      <c r="C659">
        <v>12071</v>
      </c>
      <c r="D659">
        <v>42</v>
      </c>
      <c r="E659">
        <v>200.1</v>
      </c>
      <c r="F659">
        <v>6.3</v>
      </c>
      <c r="G659" s="5">
        <f>C659*decadimento!$F$4</f>
        <v>12422.203663793103</v>
      </c>
      <c r="H659" s="5">
        <f>G659+decadimento!$F$2*LN(1+'dati calibrazione'!E659/1000)</f>
        <v>13930.07966740074</v>
      </c>
      <c r="I659" s="5">
        <f>G659+decadimento!$F$2*'dati calibrazione'!E659/1000</f>
        <v>14076.358844910284</v>
      </c>
      <c r="J659" s="5">
        <f t="shared" si="30"/>
        <v>2005.3588449102845</v>
      </c>
      <c r="K659" s="8">
        <f t="shared" si="32"/>
        <v>0.34794134703007207</v>
      </c>
    </row>
    <row r="660" spans="1:11" x14ac:dyDescent="0.25">
      <c r="A660">
        <v>13920</v>
      </c>
      <c r="B660">
        <f t="shared" si="31"/>
        <v>-11970</v>
      </c>
      <c r="C660">
        <v>12064</v>
      </c>
      <c r="D660">
        <v>43</v>
      </c>
      <c r="E660">
        <v>199.7</v>
      </c>
      <c r="F660">
        <v>6.4</v>
      </c>
      <c r="G660" s="5">
        <f>C660*decadimento!$F$4</f>
        <v>12415</v>
      </c>
      <c r="H660" s="5">
        <f>G660+decadimento!$F$2*LN(1+'dati calibrazione'!E660/1000)</f>
        <v>13920.120226405921</v>
      </c>
      <c r="I660" s="5">
        <f>G660+decadimento!$F$2*'dati calibrazione'!E660/1000</f>
        <v>14065.848524083463</v>
      </c>
      <c r="J660" s="5">
        <f t="shared" si="30"/>
        <v>2001.8485240834634</v>
      </c>
      <c r="K660" s="8">
        <f t="shared" si="32"/>
        <v>0.35643236074270557</v>
      </c>
    </row>
    <row r="661" spans="1:11" x14ac:dyDescent="0.25">
      <c r="A661">
        <v>13910</v>
      </c>
      <c r="B661">
        <f t="shared" si="31"/>
        <v>-11960</v>
      </c>
      <c r="C661">
        <v>12057</v>
      </c>
      <c r="D661">
        <v>43</v>
      </c>
      <c r="E661">
        <v>199.3</v>
      </c>
      <c r="F661">
        <v>6.4</v>
      </c>
      <c r="G661" s="5">
        <f>C661*decadimento!$F$4</f>
        <v>12407.796336206897</v>
      </c>
      <c r="H661" s="5">
        <f>G661+decadimento!$F$2*LN(1+'dati calibrazione'!E661/1000)</f>
        <v>13910.159866435777</v>
      </c>
      <c r="I661" s="5">
        <f>G661+decadimento!$F$2*'dati calibrazione'!E661/1000</f>
        <v>14055.338203256644</v>
      </c>
      <c r="J661" s="5">
        <f t="shared" si="30"/>
        <v>1998.3382032566442</v>
      </c>
      <c r="K661" s="8">
        <f t="shared" si="32"/>
        <v>0.35663929667413119</v>
      </c>
    </row>
    <row r="662" spans="1:11" x14ac:dyDescent="0.25">
      <c r="A662">
        <v>13900</v>
      </c>
      <c r="B662">
        <f t="shared" si="31"/>
        <v>-11950</v>
      </c>
      <c r="C662">
        <v>12051</v>
      </c>
      <c r="D662">
        <v>43</v>
      </c>
      <c r="E662">
        <v>198.7</v>
      </c>
      <c r="F662">
        <v>6.4</v>
      </c>
      <c r="G662" s="5">
        <f>C662*decadimento!$F$4</f>
        <v>12401.621767241379</v>
      </c>
      <c r="H662" s="5">
        <f>G662+decadimento!$F$2*LN(1+'dati calibrazione'!E662/1000)</f>
        <v>13899.84852878462</v>
      </c>
      <c r="I662" s="5">
        <f>G662+decadimento!$F$2*'dati calibrazione'!E662/1000</f>
        <v>14044.203648740549</v>
      </c>
      <c r="J662" s="5">
        <f t="shared" si="30"/>
        <v>1993.2036487405494</v>
      </c>
      <c r="K662" s="8">
        <f t="shared" si="32"/>
        <v>0.35681686167123061</v>
      </c>
    </row>
    <row r="663" spans="1:11" x14ac:dyDescent="0.25">
      <c r="A663">
        <v>13890</v>
      </c>
      <c r="B663">
        <f t="shared" si="31"/>
        <v>-11940</v>
      </c>
      <c r="C663">
        <v>12045</v>
      </c>
      <c r="D663">
        <v>43</v>
      </c>
      <c r="E663">
        <v>198.2</v>
      </c>
      <c r="F663">
        <v>6.4</v>
      </c>
      <c r="G663" s="5">
        <f>C663*decadimento!$F$4</f>
        <v>12395.447198275862</v>
      </c>
      <c r="H663" s="5">
        <f>G663+decadimento!$F$2*LN(1+'dati calibrazione'!E663/1000)</f>
        <v>13890.225070543705</v>
      </c>
      <c r="I663" s="5">
        <f>G663+decadimento!$F$2*'dati calibrazione'!E663/1000</f>
        <v>14033.895758482886</v>
      </c>
      <c r="J663" s="5">
        <f t="shared" si="30"/>
        <v>1988.8957584828859</v>
      </c>
      <c r="K663" s="8">
        <f t="shared" si="32"/>
        <v>0.35699460356994606</v>
      </c>
    </row>
    <row r="664" spans="1:11" x14ac:dyDescent="0.25">
      <c r="A664">
        <v>13880</v>
      </c>
      <c r="B664">
        <f t="shared" si="31"/>
        <v>-11930</v>
      </c>
      <c r="C664">
        <v>12039</v>
      </c>
      <c r="D664">
        <v>42</v>
      </c>
      <c r="E664">
        <v>197.6</v>
      </c>
      <c r="F664">
        <v>6.3</v>
      </c>
      <c r="G664" s="5">
        <f>C664*decadimento!$F$4</f>
        <v>12389.272629310344</v>
      </c>
      <c r="H664" s="5">
        <f>G664+decadimento!$F$2*LN(1+'dati calibrazione'!E664/1000)</f>
        <v>13879.909934206727</v>
      </c>
      <c r="I664" s="5">
        <f>G664+decadimento!$F$2*'dati calibrazione'!E664/1000</f>
        <v>14022.761203966791</v>
      </c>
      <c r="J664" s="5">
        <f t="shared" si="30"/>
        <v>1983.7612039667911</v>
      </c>
      <c r="K664" s="8">
        <f t="shared" si="32"/>
        <v>0.348866184899078</v>
      </c>
    </row>
    <row r="665" spans="1:11" x14ac:dyDescent="0.25">
      <c r="A665">
        <v>13870</v>
      </c>
      <c r="B665">
        <f t="shared" si="31"/>
        <v>-11920</v>
      </c>
      <c r="C665">
        <v>12033</v>
      </c>
      <c r="D665">
        <v>42</v>
      </c>
      <c r="E665">
        <v>197.1</v>
      </c>
      <c r="F665">
        <v>6.3</v>
      </c>
      <c r="G665" s="5">
        <f>C665*decadimento!$F$4</f>
        <v>12383.098060344828</v>
      </c>
      <c r="H665" s="5">
        <f>G665+decadimento!$F$2*LN(1+'dati calibrazione'!E665/1000)</f>
        <v>13870.283307486829</v>
      </c>
      <c r="I665" s="5">
        <f>G665+decadimento!$F$2*'dati calibrazione'!E665/1000</f>
        <v>14012.453313709128</v>
      </c>
      <c r="J665" s="5">
        <f t="shared" si="30"/>
        <v>1979.4533137091275</v>
      </c>
      <c r="K665" s="8">
        <f t="shared" si="32"/>
        <v>0.34904013961605584</v>
      </c>
    </row>
    <row r="666" spans="1:11" x14ac:dyDescent="0.25">
      <c r="A666">
        <v>13860</v>
      </c>
      <c r="B666">
        <f t="shared" si="31"/>
        <v>-11910</v>
      </c>
      <c r="C666">
        <v>12026</v>
      </c>
      <c r="D666">
        <v>42</v>
      </c>
      <c r="E666">
        <v>196.7</v>
      </c>
      <c r="F666">
        <v>6.3</v>
      </c>
      <c r="G666" s="5">
        <f>C666*decadimento!$F$4</f>
        <v>12375.894396551723</v>
      </c>
      <c r="H666" s="5">
        <f>G666+decadimento!$F$2*LN(1+'dati calibrazione'!E666/1000)</f>
        <v>13860.316959205047</v>
      </c>
      <c r="I666" s="5">
        <f>G666+decadimento!$F$2*'dati calibrazione'!E666/1000</f>
        <v>14001.942992882305</v>
      </c>
      <c r="J666" s="5">
        <f t="shared" si="30"/>
        <v>1975.9429928823047</v>
      </c>
      <c r="K666" s="8">
        <f t="shared" si="32"/>
        <v>0.34924330616996507</v>
      </c>
    </row>
    <row r="667" spans="1:11" x14ac:dyDescent="0.25">
      <c r="A667">
        <v>13850</v>
      </c>
      <c r="B667">
        <f t="shared" si="31"/>
        <v>-11900</v>
      </c>
      <c r="C667">
        <v>12018</v>
      </c>
      <c r="D667">
        <v>42</v>
      </c>
      <c r="E667">
        <v>196.4</v>
      </c>
      <c r="F667">
        <v>6.3</v>
      </c>
      <c r="G667" s="5">
        <f>C667*decadimento!$F$4</f>
        <v>12367.661637931034</v>
      </c>
      <c r="H667" s="5">
        <f>G667+decadimento!$F$2*LN(1+'dati calibrazione'!E667/1000)</f>
        <v>13850.011581146578</v>
      </c>
      <c r="I667" s="5">
        <f>G667+decadimento!$F$2*'dati calibrazione'!E667/1000</f>
        <v>13991.23024148633</v>
      </c>
      <c r="J667" s="5">
        <f t="shared" si="30"/>
        <v>1973.2302414863298</v>
      </c>
      <c r="K667" s="8">
        <f t="shared" si="32"/>
        <v>0.34947578632051923</v>
      </c>
    </row>
    <row r="668" spans="1:11" x14ac:dyDescent="0.25">
      <c r="A668">
        <v>13840</v>
      </c>
      <c r="B668">
        <f t="shared" si="31"/>
        <v>-11890</v>
      </c>
      <c r="C668">
        <v>12007</v>
      </c>
      <c r="D668">
        <v>42</v>
      </c>
      <c r="E668">
        <v>196.6</v>
      </c>
      <c r="F668">
        <v>6.3</v>
      </c>
      <c r="G668" s="5">
        <f>C668*decadimento!$F$4</f>
        <v>12356.341594827585</v>
      </c>
      <c r="H668" s="5">
        <f>G668+decadimento!$F$2*LN(1+'dati calibrazione'!E668/1000)</f>
        <v>13840.073342072137</v>
      </c>
      <c r="I668" s="5">
        <f>G668+decadimento!$F$2*'dati calibrazione'!E668/1000</f>
        <v>13981.563526899739</v>
      </c>
      <c r="J668" s="5">
        <f t="shared" si="30"/>
        <v>1974.5635268997394</v>
      </c>
      <c r="K668" s="8">
        <f t="shared" si="32"/>
        <v>0.34979595236112265</v>
      </c>
    </row>
    <row r="669" spans="1:11" x14ac:dyDescent="0.25">
      <c r="A669">
        <v>13830</v>
      </c>
      <c r="B669">
        <f t="shared" si="31"/>
        <v>-11880</v>
      </c>
      <c r="C669">
        <v>11995</v>
      </c>
      <c r="D669">
        <v>42</v>
      </c>
      <c r="E669">
        <v>197</v>
      </c>
      <c r="F669">
        <v>6.3</v>
      </c>
      <c r="G669" s="5">
        <f>C669*decadimento!$F$4</f>
        <v>12343.992456896551</v>
      </c>
      <c r="H669" s="5">
        <f>G669+decadimento!$F$2*LN(1+'dati calibrazione'!E669/1000)</f>
        <v>13830.487119469059</v>
      </c>
      <c r="I669" s="5">
        <f>G669+decadimento!$F$2*'dati calibrazione'!E669/1000</f>
        <v>13972.521046002421</v>
      </c>
      <c r="J669" s="5">
        <f t="shared" si="30"/>
        <v>1977.5210460024209</v>
      </c>
      <c r="K669" s="8">
        <f t="shared" si="32"/>
        <v>0.35014589412255104</v>
      </c>
    </row>
    <row r="670" spans="1:11" x14ac:dyDescent="0.25">
      <c r="A670">
        <v>13820</v>
      </c>
      <c r="B670">
        <f t="shared" si="31"/>
        <v>-11870</v>
      </c>
      <c r="C670">
        <v>11982</v>
      </c>
      <c r="D670">
        <v>42</v>
      </c>
      <c r="E670">
        <v>197.4</v>
      </c>
      <c r="F670">
        <v>6.3</v>
      </c>
      <c r="G670" s="5">
        <f>C670*decadimento!$F$4</f>
        <v>12330.614224137931</v>
      </c>
      <c r="H670" s="5">
        <f>G670+decadimento!$F$2*LN(1+'dati calibrazione'!E670/1000)</f>
        <v>13819.870878912643</v>
      </c>
      <c r="I670" s="5">
        <f>G670+decadimento!$F$2*'dati calibrazione'!E670/1000</f>
        <v>13962.449470277519</v>
      </c>
      <c r="J670" s="5">
        <f t="shared" si="30"/>
        <v>1980.4494702775191</v>
      </c>
      <c r="K670" s="8">
        <f t="shared" si="32"/>
        <v>0.35052578868302453</v>
      </c>
    </row>
    <row r="671" spans="1:11" x14ac:dyDescent="0.25">
      <c r="A671">
        <v>13810</v>
      </c>
      <c r="B671">
        <f t="shared" si="31"/>
        <v>-11860</v>
      </c>
      <c r="C671">
        <v>11967</v>
      </c>
      <c r="D671">
        <v>42</v>
      </c>
      <c r="E671">
        <v>198.2</v>
      </c>
      <c r="F671">
        <v>6.3</v>
      </c>
      <c r="G671" s="5">
        <f>C671*decadimento!$F$4</f>
        <v>12315.177801724138</v>
      </c>
      <c r="H671" s="5">
        <f>G671+decadimento!$F$2*LN(1+'dati calibrazione'!E671/1000)</f>
        <v>13809.955673991981</v>
      </c>
      <c r="I671" s="5">
        <f>G671+decadimento!$F$2*'dati calibrazione'!E671/1000</f>
        <v>13953.626361931161</v>
      </c>
      <c r="J671" s="5">
        <f t="shared" si="30"/>
        <v>1986.6263619311612</v>
      </c>
      <c r="K671" s="8">
        <f t="shared" si="32"/>
        <v>0.35096515417397844</v>
      </c>
    </row>
    <row r="672" spans="1:11" x14ac:dyDescent="0.25">
      <c r="A672">
        <v>13800</v>
      </c>
      <c r="B672">
        <f t="shared" si="31"/>
        <v>-11850</v>
      </c>
      <c r="C672">
        <v>11953</v>
      </c>
      <c r="D672">
        <v>42</v>
      </c>
      <c r="E672">
        <v>198.9</v>
      </c>
      <c r="F672">
        <v>6.3</v>
      </c>
      <c r="G672" s="5">
        <f>C672*decadimento!$F$4</f>
        <v>12300.770474137931</v>
      </c>
      <c r="H672" s="5">
        <f>G672+decadimento!$F$2*LN(1+'dati calibrazione'!E672/1000)</f>
        <v>13800.376388601337</v>
      </c>
      <c r="I672" s="5">
        <f>G672+decadimento!$F$2*'dati calibrazione'!E672/1000</f>
        <v>13945.005684153961</v>
      </c>
      <c r="J672" s="5">
        <f t="shared" si="30"/>
        <v>1992.0056841539608</v>
      </c>
      <c r="K672" s="8">
        <f t="shared" si="32"/>
        <v>0.35137622354220699</v>
      </c>
    </row>
    <row r="673" spans="1:11" x14ac:dyDescent="0.25">
      <c r="A673">
        <v>13790</v>
      </c>
      <c r="B673">
        <f t="shared" si="31"/>
        <v>-11840</v>
      </c>
      <c r="C673">
        <v>11938</v>
      </c>
      <c r="D673">
        <v>42</v>
      </c>
      <c r="E673">
        <v>199.7</v>
      </c>
      <c r="F673">
        <v>6.3</v>
      </c>
      <c r="G673" s="5">
        <f>C673*decadimento!$F$4</f>
        <v>12285.334051724138</v>
      </c>
      <c r="H673" s="5">
        <f>G673+decadimento!$F$2*LN(1+'dati calibrazione'!E673/1000)</f>
        <v>13790.454278130059</v>
      </c>
      <c r="I673" s="5">
        <f>G673+decadimento!$F$2*'dati calibrazione'!E673/1000</f>
        <v>13936.182575807601</v>
      </c>
      <c r="J673" s="5">
        <f t="shared" si="30"/>
        <v>1998.1825758076011</v>
      </c>
      <c r="K673" s="8">
        <f t="shared" si="32"/>
        <v>0.35181772491204555</v>
      </c>
    </row>
    <row r="674" spans="1:11" x14ac:dyDescent="0.25">
      <c r="A674">
        <v>13780</v>
      </c>
      <c r="B674">
        <f t="shared" si="31"/>
        <v>-11830</v>
      </c>
      <c r="C674">
        <v>11923</v>
      </c>
      <c r="D674">
        <v>41</v>
      </c>
      <c r="E674">
        <v>200.5</v>
      </c>
      <c r="F674">
        <v>6.1</v>
      </c>
      <c r="G674" s="5">
        <f>C674*decadimento!$F$4</f>
        <v>12269.897629310344</v>
      </c>
      <c r="H674" s="5">
        <f>G674+decadimento!$F$2*LN(1+'dati calibrazione'!E674/1000)</f>
        <v>13780.528491756872</v>
      </c>
      <c r="I674" s="5">
        <f>G674+decadimento!$F$2*'dati calibrazione'!E674/1000</f>
        <v>13927.359467461243</v>
      </c>
      <c r="J674" s="5">
        <f t="shared" si="30"/>
        <v>2004.3594674612432</v>
      </c>
      <c r="K674" s="8">
        <f t="shared" si="32"/>
        <v>0.34387318627862118</v>
      </c>
    </row>
    <row r="675" spans="1:11" x14ac:dyDescent="0.25">
      <c r="A675">
        <v>13770</v>
      </c>
      <c r="B675">
        <f t="shared" si="31"/>
        <v>-11820</v>
      </c>
      <c r="C675">
        <v>11908</v>
      </c>
      <c r="D675">
        <v>41</v>
      </c>
      <c r="E675">
        <v>201.2</v>
      </c>
      <c r="F675">
        <v>6.1</v>
      </c>
      <c r="G675" s="5">
        <f>C675*decadimento!$F$4</f>
        <v>12254.461206896551</v>
      </c>
      <c r="H675" s="5">
        <f>G675+decadimento!$F$2*LN(1+'dati calibrazione'!E675/1000)</f>
        <v>13769.910864340674</v>
      </c>
      <c r="I675" s="5">
        <f>G675+decadimento!$F$2*'dati calibrazione'!E675/1000</f>
        <v>13917.709694856456</v>
      </c>
      <c r="J675" s="5">
        <f t="shared" si="30"/>
        <v>2009.7096948564558</v>
      </c>
      <c r="K675" s="8">
        <f t="shared" si="32"/>
        <v>0.3443063486731609</v>
      </c>
    </row>
    <row r="676" spans="1:11" x14ac:dyDescent="0.25">
      <c r="A676">
        <v>13760</v>
      </c>
      <c r="B676">
        <f t="shared" si="31"/>
        <v>-11810</v>
      </c>
      <c r="C676">
        <v>11893</v>
      </c>
      <c r="D676">
        <v>40</v>
      </c>
      <c r="E676">
        <v>202</v>
      </c>
      <c r="F676">
        <v>6</v>
      </c>
      <c r="G676" s="5">
        <f>C676*decadimento!$F$4</f>
        <v>12239.024784482757</v>
      </c>
      <c r="H676" s="5">
        <f>G676+decadimento!$F$2*LN(1+'dati calibrazione'!E676/1000)</f>
        <v>13759.978198844092</v>
      </c>
      <c r="I676" s="5">
        <f>G676+decadimento!$F$2*'dati calibrazione'!E676/1000</f>
        <v>13908.886586510096</v>
      </c>
      <c r="J676" s="5">
        <f t="shared" si="30"/>
        <v>2015.8865865100961</v>
      </c>
      <c r="K676" s="8">
        <f t="shared" si="32"/>
        <v>0.33633229630875305</v>
      </c>
    </row>
    <row r="677" spans="1:11" x14ac:dyDescent="0.25">
      <c r="A677">
        <v>13750</v>
      </c>
      <c r="B677">
        <f t="shared" si="31"/>
        <v>-11800</v>
      </c>
      <c r="C677">
        <v>11878</v>
      </c>
      <c r="D677">
        <v>40</v>
      </c>
      <c r="E677">
        <v>202.8</v>
      </c>
      <c r="F677">
        <v>6</v>
      </c>
      <c r="G677" s="5">
        <f>C677*decadimento!$F$4</f>
        <v>12223.588362068966</v>
      </c>
      <c r="H677" s="5">
        <f>G677+decadimento!$F$2*LN(1+'dati calibrazione'!E677/1000)</f>
        <v>13750.041871499658</v>
      </c>
      <c r="I677" s="5">
        <f>G677+decadimento!$F$2*'dati calibrazione'!E677/1000</f>
        <v>13900.06347816374</v>
      </c>
      <c r="J677" s="5">
        <f t="shared" si="30"/>
        <v>2022.06347816374</v>
      </c>
      <c r="K677" s="8">
        <f t="shared" si="32"/>
        <v>0.33675702980299715</v>
      </c>
    </row>
    <row r="678" spans="1:11" x14ac:dyDescent="0.25">
      <c r="A678">
        <v>13740</v>
      </c>
      <c r="B678">
        <f t="shared" si="31"/>
        <v>-11790</v>
      </c>
      <c r="C678">
        <v>11863</v>
      </c>
      <c r="D678">
        <v>39</v>
      </c>
      <c r="E678">
        <v>203.6</v>
      </c>
      <c r="F678">
        <v>5.8</v>
      </c>
      <c r="G678" s="5">
        <f>C678*decadimento!$F$4</f>
        <v>12208.151939655172</v>
      </c>
      <c r="H678" s="5">
        <f>G678+decadimento!$F$2*LN(1+'dati calibrazione'!E678/1000)</f>
        <v>13740.101887176847</v>
      </c>
      <c r="I678" s="5">
        <f>G678+decadimento!$F$2*'dati calibrazione'!E678/1000</f>
        <v>13891.240369817382</v>
      </c>
      <c r="J678" s="5">
        <f t="shared" si="30"/>
        <v>2028.2403698173821</v>
      </c>
      <c r="K678" s="8">
        <f t="shared" si="32"/>
        <v>0.32875326645873726</v>
      </c>
    </row>
    <row r="679" spans="1:11" x14ac:dyDescent="0.25">
      <c r="A679">
        <v>13730</v>
      </c>
      <c r="B679">
        <f t="shared" si="31"/>
        <v>-11780</v>
      </c>
      <c r="C679">
        <v>11849</v>
      </c>
      <c r="D679">
        <v>39</v>
      </c>
      <c r="E679">
        <v>204.3</v>
      </c>
      <c r="F679">
        <v>5.8</v>
      </c>
      <c r="G679" s="5">
        <f>C679*decadimento!$F$4</f>
        <v>12193.744612068966</v>
      </c>
      <c r="H679" s="5">
        <f>G679+decadimento!$F$2*LN(1+'dati calibrazione'!E679/1000)</f>
        <v>13730.500946875844</v>
      </c>
      <c r="I679" s="5">
        <f>G679+decadimento!$F$2*'dati calibrazione'!E679/1000</f>
        <v>13882.619692040182</v>
      </c>
      <c r="J679" s="5">
        <f t="shared" si="30"/>
        <v>2033.6196920401817</v>
      </c>
      <c r="K679" s="8">
        <f t="shared" si="32"/>
        <v>0.32914169972149548</v>
      </c>
    </row>
    <row r="680" spans="1:11" x14ac:dyDescent="0.25">
      <c r="A680">
        <v>13720</v>
      </c>
      <c r="B680">
        <f t="shared" si="31"/>
        <v>-11770</v>
      </c>
      <c r="C680">
        <v>11835</v>
      </c>
      <c r="D680">
        <v>38</v>
      </c>
      <c r="E680">
        <v>204.9</v>
      </c>
      <c r="F680">
        <v>5.7</v>
      </c>
      <c r="G680" s="5">
        <f>C680*decadimento!$F$4</f>
        <v>12179.337284482757</v>
      </c>
      <c r="H680" s="5">
        <f>G680+decadimento!$F$2*LN(1+'dati calibrazione'!E680/1000)</f>
        <v>13720.211156773548</v>
      </c>
      <c r="I680" s="5">
        <f>G680+decadimento!$F$2*'dati calibrazione'!E680/1000</f>
        <v>13873.172350004548</v>
      </c>
      <c r="J680" s="5">
        <f t="shared" si="30"/>
        <v>2038.1723500045482</v>
      </c>
      <c r="K680" s="8">
        <f t="shared" si="32"/>
        <v>0.32108153781157583</v>
      </c>
    </row>
    <row r="681" spans="1:11" x14ac:dyDescent="0.25">
      <c r="A681">
        <v>13710</v>
      </c>
      <c r="B681">
        <f t="shared" si="31"/>
        <v>-11760</v>
      </c>
      <c r="C681">
        <v>11823</v>
      </c>
      <c r="D681">
        <v>38</v>
      </c>
      <c r="E681">
        <v>205.2</v>
      </c>
      <c r="F681">
        <v>5.7</v>
      </c>
      <c r="G681" s="5">
        <f>C681*decadimento!$F$4</f>
        <v>12166.988146551723</v>
      </c>
      <c r="H681" s="5">
        <f>G681+decadimento!$F$2*LN(1+'dati calibrazione'!E681/1000)</f>
        <v>13709.920018749652</v>
      </c>
      <c r="I681" s="5">
        <f>G681+decadimento!$F$2*'dati calibrazione'!E681/1000</f>
        <v>13863.303204848802</v>
      </c>
      <c r="J681" s="5">
        <f t="shared" si="30"/>
        <v>2040.3032048488021</v>
      </c>
      <c r="K681" s="8">
        <f t="shared" si="32"/>
        <v>0.32140742620316332</v>
      </c>
    </row>
    <row r="682" spans="1:11" x14ac:dyDescent="0.25">
      <c r="A682">
        <v>13700</v>
      </c>
      <c r="B682">
        <f t="shared" si="31"/>
        <v>-11750</v>
      </c>
      <c r="C682">
        <v>11812</v>
      </c>
      <c r="D682">
        <v>37</v>
      </c>
      <c r="E682">
        <v>205.4</v>
      </c>
      <c r="F682">
        <v>5.6</v>
      </c>
      <c r="G682" s="5">
        <f>C682*decadimento!$F$4</f>
        <v>12155.668103448275</v>
      </c>
      <c r="H682" s="5">
        <f>G682+decadimento!$F$2*LN(1+'dati calibrazione'!E682/1000)</f>
        <v>13699.971691003919</v>
      </c>
      <c r="I682" s="5">
        <f>G682+decadimento!$F$2*'dati calibrazione'!E682/1000</f>
        <v>13853.636490262214</v>
      </c>
      <c r="J682" s="5">
        <f t="shared" si="30"/>
        <v>2041.6364902622136</v>
      </c>
      <c r="K682" s="8">
        <f t="shared" si="32"/>
        <v>0.3132407720961734</v>
      </c>
    </row>
    <row r="683" spans="1:11" x14ac:dyDescent="0.25">
      <c r="A683">
        <v>13690</v>
      </c>
      <c r="B683">
        <f t="shared" si="31"/>
        <v>-11740</v>
      </c>
      <c r="C683">
        <v>11802</v>
      </c>
      <c r="D683">
        <v>37</v>
      </c>
      <c r="E683">
        <v>205.5</v>
      </c>
      <c r="F683">
        <v>5.6</v>
      </c>
      <c r="G683" s="5">
        <f>C683*decadimento!$F$4</f>
        <v>12145.377155172413</v>
      </c>
      <c r="H683" s="5">
        <f>G683+decadimento!$F$2*LN(1+'dati calibrazione'!E683/1000)</f>
        <v>13690.366515061129</v>
      </c>
      <c r="I683" s="5">
        <f>G683+decadimento!$F$2*'dati calibrazione'!E683/1000</f>
        <v>13844.172206244781</v>
      </c>
      <c r="J683" s="5">
        <f t="shared" si="30"/>
        <v>2042.1722062447807</v>
      </c>
      <c r="K683" s="8">
        <f t="shared" si="32"/>
        <v>0.3135061853923064</v>
      </c>
    </row>
    <row r="684" spans="1:11" x14ac:dyDescent="0.25">
      <c r="A684">
        <v>13680</v>
      </c>
      <c r="B684">
        <f t="shared" si="31"/>
        <v>-11730</v>
      </c>
      <c r="C684">
        <v>11793</v>
      </c>
      <c r="D684">
        <v>37</v>
      </c>
      <c r="E684">
        <v>205.4</v>
      </c>
      <c r="F684">
        <v>5.6</v>
      </c>
      <c r="G684" s="5">
        <f>C684*decadimento!$F$4</f>
        <v>12136.115301724138</v>
      </c>
      <c r="H684" s="5">
        <f>G684+decadimento!$F$2*LN(1+'dati calibrazione'!E684/1000)</f>
        <v>13680.418889279781</v>
      </c>
      <c r="I684" s="5">
        <f>G684+decadimento!$F$2*'dati calibrazione'!E684/1000</f>
        <v>13834.083688538076</v>
      </c>
      <c r="J684" s="5">
        <f t="shared" si="30"/>
        <v>2041.0836885380759</v>
      </c>
      <c r="K684" s="8">
        <f t="shared" si="32"/>
        <v>0.31374544221148137</v>
      </c>
    </row>
    <row r="685" spans="1:11" x14ac:dyDescent="0.25">
      <c r="A685">
        <v>13670</v>
      </c>
      <c r="B685">
        <f t="shared" si="31"/>
        <v>-11720</v>
      </c>
      <c r="C685">
        <v>11784</v>
      </c>
      <c r="D685">
        <v>36</v>
      </c>
      <c r="E685">
        <v>205.3</v>
      </c>
      <c r="F685">
        <v>5.4</v>
      </c>
      <c r="G685" s="5">
        <f>C685*decadimento!$F$4</f>
        <v>12126.853448275862</v>
      </c>
      <c r="H685" s="5">
        <f>G685+decadimento!$F$2*LN(1+'dati calibrazione'!E685/1000)</f>
        <v>13670.47120660439</v>
      </c>
      <c r="I685" s="5">
        <f>G685+decadimento!$F$2*'dati calibrazione'!E685/1000</f>
        <v>13823.995170831371</v>
      </c>
      <c r="J685" s="5">
        <f t="shared" si="30"/>
        <v>2039.9951708313711</v>
      </c>
      <c r="K685" s="8">
        <f t="shared" si="32"/>
        <v>0.30549898167006112</v>
      </c>
    </row>
    <row r="686" spans="1:11" x14ac:dyDescent="0.25">
      <c r="A686">
        <v>13660</v>
      </c>
      <c r="B686">
        <f t="shared" si="31"/>
        <v>-11710</v>
      </c>
      <c r="C686">
        <v>11775</v>
      </c>
      <c r="D686">
        <v>36</v>
      </c>
      <c r="E686">
        <v>205.2</v>
      </c>
      <c r="F686">
        <v>5.4</v>
      </c>
      <c r="G686" s="5">
        <f>C686*decadimento!$F$4</f>
        <v>12117.591594827585</v>
      </c>
      <c r="H686" s="5">
        <f>G686+decadimento!$F$2*LN(1+'dati calibrazione'!E686/1000)</f>
        <v>13660.523467025514</v>
      </c>
      <c r="I686" s="5">
        <f>G686+decadimento!$F$2*'dati calibrazione'!E686/1000</f>
        <v>13813.906653124664</v>
      </c>
      <c r="J686" s="5">
        <f t="shared" si="30"/>
        <v>2038.9066531246644</v>
      </c>
      <c r="K686" s="8">
        <f t="shared" si="32"/>
        <v>0.30573248407643311</v>
      </c>
    </row>
    <row r="687" spans="1:11" x14ac:dyDescent="0.25">
      <c r="A687">
        <v>13650</v>
      </c>
      <c r="B687">
        <f t="shared" si="31"/>
        <v>-11700</v>
      </c>
      <c r="C687">
        <v>11764</v>
      </c>
      <c r="D687">
        <v>36</v>
      </c>
      <c r="E687">
        <v>205.3</v>
      </c>
      <c r="F687">
        <v>5.4</v>
      </c>
      <c r="G687" s="5">
        <f>C687*decadimento!$F$4</f>
        <v>12106.271551724138</v>
      </c>
      <c r="H687" s="5">
        <f>G687+decadimento!$F$2*LN(1+'dati calibrazione'!E687/1000)</f>
        <v>13649.889310052666</v>
      </c>
      <c r="I687" s="5">
        <f>G687+decadimento!$F$2*'dati calibrazione'!E687/1000</f>
        <v>13803.413274279646</v>
      </c>
      <c r="J687" s="5">
        <f t="shared" si="30"/>
        <v>2039.4132742796464</v>
      </c>
      <c r="K687" s="8">
        <f t="shared" si="32"/>
        <v>0.30601836110166608</v>
      </c>
    </row>
    <row r="688" spans="1:11" x14ac:dyDescent="0.25">
      <c r="A688">
        <v>13640</v>
      </c>
      <c r="B688">
        <f t="shared" si="31"/>
        <v>-11690</v>
      </c>
      <c r="C688">
        <v>11754</v>
      </c>
      <c r="D688">
        <v>36</v>
      </c>
      <c r="E688">
        <v>205.4</v>
      </c>
      <c r="F688">
        <v>5.4</v>
      </c>
      <c r="G688" s="5">
        <f>C688*decadimento!$F$4</f>
        <v>12095.980603448275</v>
      </c>
      <c r="H688" s="5">
        <f>G688+decadimento!$F$2*LN(1+'dati calibrazione'!E688/1000)</f>
        <v>13640.284191003919</v>
      </c>
      <c r="I688" s="5">
        <f>G688+decadimento!$F$2*'dati calibrazione'!E688/1000</f>
        <v>13793.948990262214</v>
      </c>
      <c r="J688" s="5">
        <f t="shared" si="30"/>
        <v>2039.9489902622136</v>
      </c>
      <c r="K688" s="8">
        <f t="shared" si="32"/>
        <v>0.30627871362940273</v>
      </c>
    </row>
    <row r="689" spans="1:11" x14ac:dyDescent="0.25">
      <c r="A689">
        <v>13630</v>
      </c>
      <c r="B689">
        <f t="shared" si="31"/>
        <v>-11680</v>
      </c>
      <c r="C689">
        <v>11745</v>
      </c>
      <c r="D689">
        <v>36</v>
      </c>
      <c r="E689">
        <v>205.3</v>
      </c>
      <c r="F689">
        <v>5.4</v>
      </c>
      <c r="G689" s="5">
        <f>C689*decadimento!$F$4</f>
        <v>12086.71875</v>
      </c>
      <c r="H689" s="5">
        <f>G689+decadimento!$F$2*LN(1+'dati calibrazione'!E689/1000)</f>
        <v>13630.336508328528</v>
      </c>
      <c r="I689" s="5">
        <f>G689+decadimento!$F$2*'dati calibrazione'!E689/1000</f>
        <v>13783.860472555509</v>
      </c>
      <c r="J689" s="5">
        <f t="shared" si="30"/>
        <v>2038.8604725555087</v>
      </c>
      <c r="K689" s="8">
        <f t="shared" si="32"/>
        <v>0.3065134099616858</v>
      </c>
    </row>
    <row r="690" spans="1:11" x14ac:dyDescent="0.25">
      <c r="A690">
        <v>13620</v>
      </c>
      <c r="B690">
        <f t="shared" si="31"/>
        <v>-11670</v>
      </c>
      <c r="C690">
        <v>11736</v>
      </c>
      <c r="D690">
        <v>37</v>
      </c>
      <c r="E690">
        <v>205.2</v>
      </c>
      <c r="F690">
        <v>5.6</v>
      </c>
      <c r="G690" s="5">
        <f>C690*decadimento!$F$4</f>
        <v>12077.456896551723</v>
      </c>
      <c r="H690" s="5">
        <f>G690+decadimento!$F$2*LN(1+'dati calibrazione'!E690/1000)</f>
        <v>13620.388768749652</v>
      </c>
      <c r="I690" s="5">
        <f>G690+decadimento!$F$2*'dati calibrazione'!E690/1000</f>
        <v>13773.771954848802</v>
      </c>
      <c r="J690" s="5">
        <f t="shared" si="30"/>
        <v>2037.7719548488021</v>
      </c>
      <c r="K690" s="8">
        <f t="shared" si="32"/>
        <v>0.31526925698704839</v>
      </c>
    </row>
    <row r="691" spans="1:11" x14ac:dyDescent="0.25">
      <c r="A691">
        <v>13610</v>
      </c>
      <c r="B691">
        <f t="shared" si="31"/>
        <v>-11660</v>
      </c>
      <c r="C691">
        <v>11728</v>
      </c>
      <c r="D691">
        <v>37</v>
      </c>
      <c r="E691">
        <v>204.9</v>
      </c>
      <c r="F691">
        <v>5.5</v>
      </c>
      <c r="G691" s="5">
        <f>C691*decadimento!$F$4</f>
        <v>12069.224137931034</v>
      </c>
      <c r="H691" s="5">
        <f>G691+decadimento!$F$2*LN(1+'dati calibrazione'!E691/1000)</f>
        <v>13610.098010221825</v>
      </c>
      <c r="I691" s="5">
        <f>G691+decadimento!$F$2*'dati calibrazione'!E691/1000</f>
        <v>13763.059203452825</v>
      </c>
      <c r="J691" s="5">
        <f t="shared" si="30"/>
        <v>2035.0592034528254</v>
      </c>
      <c r="K691" s="8">
        <f t="shared" si="32"/>
        <v>0.31548431105047747</v>
      </c>
    </row>
    <row r="692" spans="1:11" x14ac:dyDescent="0.25">
      <c r="A692">
        <v>13600</v>
      </c>
      <c r="B692">
        <f t="shared" si="31"/>
        <v>-11650</v>
      </c>
      <c r="C692">
        <v>11721</v>
      </c>
      <c r="D692">
        <v>37</v>
      </c>
      <c r="E692">
        <v>204.5</v>
      </c>
      <c r="F692">
        <v>5.5</v>
      </c>
      <c r="G692" s="5">
        <f>C692*decadimento!$F$4</f>
        <v>12062.020474137931</v>
      </c>
      <c r="H692" s="5">
        <f>G692+decadimento!$F$2*LN(1+'dati calibrazione'!E692/1000)</f>
        <v>13600.149549330608</v>
      </c>
      <c r="I692" s="5">
        <f>G692+decadimento!$F$2*'dati calibrazione'!E692/1000</f>
        <v>13752.548882626004</v>
      </c>
      <c r="J692" s="5">
        <f t="shared" si="30"/>
        <v>2031.5488826260043</v>
      </c>
      <c r="K692" s="8">
        <f t="shared" si="32"/>
        <v>0.31567272417029263</v>
      </c>
    </row>
    <row r="693" spans="1:11" x14ac:dyDescent="0.25">
      <c r="A693">
        <v>13590</v>
      </c>
      <c r="B693">
        <f t="shared" si="31"/>
        <v>-11640</v>
      </c>
      <c r="C693">
        <v>11715</v>
      </c>
      <c r="D693">
        <v>38</v>
      </c>
      <c r="E693">
        <v>203.9</v>
      </c>
      <c r="F693">
        <v>5.7</v>
      </c>
      <c r="G693" s="5">
        <f>C693*decadimento!$F$4</f>
        <v>12055.845905172413</v>
      </c>
      <c r="H693" s="5">
        <f>G693+decadimento!$F$2*LN(1+'dati calibrazione'!E693/1000)</f>
        <v>13589.856075155665</v>
      </c>
      <c r="I693" s="5">
        <f>G693+decadimento!$F$2*'dati calibrazione'!E693/1000</f>
        <v>13741.414328109911</v>
      </c>
      <c r="J693" s="5">
        <f t="shared" si="30"/>
        <v>2026.4143281099114</v>
      </c>
      <c r="K693" s="8">
        <f t="shared" si="32"/>
        <v>0.32437046521553564</v>
      </c>
    </row>
    <row r="694" spans="1:11" x14ac:dyDescent="0.25">
      <c r="A694">
        <v>13580</v>
      </c>
      <c r="B694">
        <f t="shared" si="31"/>
        <v>-11630</v>
      </c>
      <c r="C694">
        <v>11708</v>
      </c>
      <c r="D694">
        <v>38</v>
      </c>
      <c r="E694">
        <v>203.5</v>
      </c>
      <c r="F694">
        <v>5.7</v>
      </c>
      <c r="G694" s="5">
        <f>C694*decadimento!$F$4</f>
        <v>12048.64224137931</v>
      </c>
      <c r="H694" s="5">
        <f>G694+decadimento!$F$2*LN(1+'dati calibrazione'!E694/1000)</f>
        <v>13579.905333964418</v>
      </c>
      <c r="I694" s="5">
        <f>G694+decadimento!$F$2*'dati calibrazione'!E694/1000</f>
        <v>13730.90400728309</v>
      </c>
      <c r="J694" s="5">
        <f t="shared" si="30"/>
        <v>2022.9040072830903</v>
      </c>
      <c r="K694" s="8">
        <f t="shared" si="32"/>
        <v>0.32456440040997608</v>
      </c>
    </row>
    <row r="695" spans="1:11" x14ac:dyDescent="0.25">
      <c r="A695">
        <v>13570</v>
      </c>
      <c r="B695">
        <f t="shared" si="31"/>
        <v>-11620</v>
      </c>
      <c r="C695">
        <v>11702</v>
      </c>
      <c r="D695">
        <v>37</v>
      </c>
      <c r="E695">
        <v>203</v>
      </c>
      <c r="F695">
        <v>5.5</v>
      </c>
      <c r="G695" s="5">
        <f>C695*decadimento!$F$4</f>
        <v>12042.467672413792</v>
      </c>
      <c r="H695" s="5">
        <f>G695+decadimento!$F$2*LN(1+'dati calibrazione'!E695/1000)</f>
        <v>13570.295634018952</v>
      </c>
      <c r="I695" s="5">
        <f>G695+decadimento!$F$2*'dati calibrazione'!E695/1000</f>
        <v>13720.596117025425</v>
      </c>
      <c r="J695" s="5">
        <f t="shared" si="30"/>
        <v>2018.596117025425</v>
      </c>
      <c r="K695" s="8">
        <f t="shared" si="32"/>
        <v>0.31618526747564518</v>
      </c>
    </row>
    <row r="696" spans="1:11" x14ac:dyDescent="0.25">
      <c r="A696">
        <v>13560</v>
      </c>
      <c r="B696">
        <f t="shared" si="31"/>
        <v>-11610</v>
      </c>
      <c r="C696">
        <v>11695</v>
      </c>
      <c r="D696">
        <v>37</v>
      </c>
      <c r="E696">
        <v>202.6</v>
      </c>
      <c r="F696">
        <v>5.5</v>
      </c>
      <c r="G696" s="5">
        <f>C696*decadimento!$F$4</f>
        <v>12035.264008620688</v>
      </c>
      <c r="H696" s="5">
        <f>G696+decadimento!$F$2*LN(1+'dati calibrazione'!E696/1000)</f>
        <v>13560.342837315809</v>
      </c>
      <c r="I696" s="5">
        <f>G696+decadimento!$F$2*'dati calibrazione'!E696/1000</f>
        <v>13710.085796198604</v>
      </c>
      <c r="J696" s="5">
        <f t="shared" si="30"/>
        <v>2015.0857961986039</v>
      </c>
      <c r="K696" s="8">
        <f t="shared" si="32"/>
        <v>0.31637451902522445</v>
      </c>
    </row>
    <row r="697" spans="1:11" x14ac:dyDescent="0.25">
      <c r="A697">
        <v>13550</v>
      </c>
      <c r="B697">
        <f t="shared" si="31"/>
        <v>-11600</v>
      </c>
      <c r="C697">
        <v>11690</v>
      </c>
      <c r="D697">
        <v>37</v>
      </c>
      <c r="E697">
        <v>201.9</v>
      </c>
      <c r="F697">
        <v>5.5</v>
      </c>
      <c r="G697" s="5">
        <f>C697*decadimento!$F$4</f>
        <v>12030.118534482757</v>
      </c>
      <c r="H697" s="5">
        <f>G697+decadimento!$F$2*LN(1+'dati calibrazione'!E697/1000)</f>
        <v>13550.384179586712</v>
      </c>
      <c r="I697" s="5">
        <f>G697+decadimento!$F$2*'dati calibrazione'!E697/1000</f>
        <v>13699.153672251668</v>
      </c>
      <c r="J697" s="5">
        <f t="shared" si="30"/>
        <v>2009.1536722516685</v>
      </c>
      <c r="K697" s="8">
        <f t="shared" si="32"/>
        <v>0.31650983746792127</v>
      </c>
    </row>
    <row r="698" spans="1:11" x14ac:dyDescent="0.25">
      <c r="A698">
        <v>13540</v>
      </c>
      <c r="B698">
        <f t="shared" si="31"/>
        <v>-11590</v>
      </c>
      <c r="C698">
        <v>11685</v>
      </c>
      <c r="D698">
        <v>36</v>
      </c>
      <c r="E698">
        <v>201.2</v>
      </c>
      <c r="F698">
        <v>5.4</v>
      </c>
      <c r="G698" s="5">
        <f>C698*decadimento!$F$4</f>
        <v>12024.973060344828</v>
      </c>
      <c r="H698" s="5">
        <f>G698+decadimento!$F$2*LN(1+'dati calibrazione'!E698/1000)</f>
        <v>13540.422717788952</v>
      </c>
      <c r="I698" s="5">
        <f>G698+decadimento!$F$2*'dati calibrazione'!E698/1000</f>
        <v>13688.221548304733</v>
      </c>
      <c r="J698" s="5">
        <f t="shared" si="30"/>
        <v>2003.221548304733</v>
      </c>
      <c r="K698" s="8">
        <f t="shared" si="32"/>
        <v>0.3080872913992298</v>
      </c>
    </row>
    <row r="699" spans="1:11" x14ac:dyDescent="0.25">
      <c r="A699">
        <v>13530</v>
      </c>
      <c r="B699">
        <f t="shared" si="31"/>
        <v>-11580</v>
      </c>
      <c r="C699">
        <v>11683</v>
      </c>
      <c r="D699">
        <v>37</v>
      </c>
      <c r="E699">
        <v>200</v>
      </c>
      <c r="F699">
        <v>5.5</v>
      </c>
      <c r="G699" s="5">
        <f>C699*decadimento!$F$4</f>
        <v>12022.914870689654</v>
      </c>
      <c r="H699" s="5">
        <f>G699+decadimento!$F$2*LN(1+'dati calibrazione'!E699/1000)</f>
        <v>13530.102016117293</v>
      </c>
      <c r="I699" s="5">
        <f>G699+decadimento!$F$2*'dati calibrazione'!E699/1000</f>
        <v>13676.243387548406</v>
      </c>
      <c r="J699" s="5">
        <f t="shared" si="30"/>
        <v>1993.2433875484057</v>
      </c>
      <c r="K699" s="8">
        <f t="shared" si="32"/>
        <v>0.31669947787383379</v>
      </c>
    </row>
    <row r="700" spans="1:11" x14ac:dyDescent="0.25">
      <c r="A700">
        <v>13520</v>
      </c>
      <c r="B700">
        <f t="shared" si="31"/>
        <v>-11570</v>
      </c>
      <c r="C700">
        <v>11683</v>
      </c>
      <c r="D700">
        <v>37</v>
      </c>
      <c r="E700">
        <v>198.6</v>
      </c>
      <c r="F700">
        <v>5.5</v>
      </c>
      <c r="G700" s="5">
        <f>C700*decadimento!$F$4</f>
        <v>12022.914870689654</v>
      </c>
      <c r="H700" s="5">
        <f>G700+decadimento!$F$2*LN(1+'dati calibrazione'!E700/1000)</f>
        <v>13520.451969479873</v>
      </c>
      <c r="I700" s="5">
        <f>G700+decadimento!$F$2*'dati calibrazione'!E700/1000</f>
        <v>13664.670087930395</v>
      </c>
      <c r="J700" s="5">
        <f t="shared" si="30"/>
        <v>1981.6700879303953</v>
      </c>
      <c r="K700" s="8">
        <f t="shared" si="32"/>
        <v>0.31669947787383379</v>
      </c>
    </row>
    <row r="701" spans="1:11" x14ac:dyDescent="0.25">
      <c r="A701">
        <v>13510</v>
      </c>
      <c r="B701">
        <f t="shared" si="31"/>
        <v>-11560</v>
      </c>
      <c r="C701">
        <v>11684</v>
      </c>
      <c r="D701">
        <v>38</v>
      </c>
      <c r="E701">
        <v>197</v>
      </c>
      <c r="F701">
        <v>5.7</v>
      </c>
      <c r="G701" s="5">
        <f>C701*decadimento!$F$4</f>
        <v>12023.943965517241</v>
      </c>
      <c r="H701" s="5">
        <f>G701+decadimento!$F$2*LN(1+'dati calibrazione'!E701/1000)</f>
        <v>13510.438628089749</v>
      </c>
      <c r="I701" s="5">
        <f>G701+decadimento!$F$2*'dati calibrazione'!E701/1000</f>
        <v>13652.472554623111</v>
      </c>
      <c r="J701" s="5">
        <f t="shared" si="30"/>
        <v>1968.4725546231111</v>
      </c>
      <c r="K701" s="8">
        <f t="shared" si="32"/>
        <v>0.32523108524477917</v>
      </c>
    </row>
    <row r="702" spans="1:11" x14ac:dyDescent="0.25">
      <c r="A702">
        <v>13500</v>
      </c>
      <c r="B702">
        <f t="shared" si="31"/>
        <v>-11550</v>
      </c>
      <c r="C702">
        <v>11683</v>
      </c>
      <c r="D702">
        <v>39</v>
      </c>
      <c r="E702">
        <v>195.7</v>
      </c>
      <c r="F702">
        <v>5.8</v>
      </c>
      <c r="G702" s="5">
        <f>C702*decadimento!$F$4</f>
        <v>12022.914870689654</v>
      </c>
      <c r="H702" s="5">
        <f>G702+decadimento!$F$2*LN(1+'dati calibrazione'!E702/1000)</f>
        <v>13500.426680069504</v>
      </c>
      <c r="I702" s="5">
        <f>G702+decadimento!$F$2*'dati calibrazione'!E702/1000</f>
        <v>13640.696824435943</v>
      </c>
      <c r="J702" s="5">
        <f t="shared" si="30"/>
        <v>1957.6968244359432</v>
      </c>
      <c r="K702" s="8">
        <f t="shared" si="32"/>
        <v>0.33381836856971669</v>
      </c>
    </row>
    <row r="703" spans="1:11" x14ac:dyDescent="0.25">
      <c r="A703">
        <v>13490</v>
      </c>
      <c r="B703">
        <f t="shared" si="31"/>
        <v>-11540</v>
      </c>
      <c r="C703">
        <v>11679</v>
      </c>
      <c r="D703">
        <v>40</v>
      </c>
      <c r="E703">
        <v>194.8</v>
      </c>
      <c r="F703">
        <v>5.9</v>
      </c>
      <c r="G703" s="5">
        <f>C703*decadimento!$F$4</f>
        <v>12018.79849137931</v>
      </c>
      <c r="H703" s="5">
        <f>G703+decadimento!$F$2*LN(1+'dati calibrazione'!E703/1000)</f>
        <v>13490.085679401795</v>
      </c>
      <c r="I703" s="5">
        <f>G703+decadimento!$F$2*'dati calibrazione'!E703/1000</f>
        <v>13629.140466799734</v>
      </c>
      <c r="J703" s="5">
        <f t="shared" si="30"/>
        <v>1950.140466799734</v>
      </c>
      <c r="K703" s="8">
        <f t="shared" si="32"/>
        <v>0.34249507663327339</v>
      </c>
    </row>
    <row r="704" spans="1:11" x14ac:dyDescent="0.25">
      <c r="A704">
        <v>13480</v>
      </c>
      <c r="B704">
        <f t="shared" si="31"/>
        <v>-11530</v>
      </c>
      <c r="C704">
        <v>11673</v>
      </c>
      <c r="D704">
        <v>40</v>
      </c>
      <c r="E704">
        <v>194.3</v>
      </c>
      <c r="F704">
        <v>5.9</v>
      </c>
      <c r="G704" s="5">
        <f>C704*decadimento!$F$4</f>
        <v>12012.623922413792</v>
      </c>
      <c r="H704" s="5">
        <f>G704+decadimento!$F$2*LN(1+'dati calibrazione'!E704/1000)</f>
        <v>13480.450961131104</v>
      </c>
      <c r="I704" s="5">
        <f>G704+decadimento!$F$2*'dati calibrazione'!E704/1000</f>
        <v>13618.832576542069</v>
      </c>
      <c r="J704" s="5">
        <f t="shared" si="30"/>
        <v>1945.8325765420686</v>
      </c>
      <c r="K704" s="8">
        <f t="shared" si="32"/>
        <v>0.34267112139124473</v>
      </c>
    </row>
    <row r="705" spans="1:11" x14ac:dyDescent="0.25">
      <c r="A705">
        <v>13470</v>
      </c>
      <c r="B705">
        <f t="shared" si="31"/>
        <v>-11520</v>
      </c>
      <c r="C705">
        <v>11664</v>
      </c>
      <c r="D705">
        <v>40</v>
      </c>
      <c r="E705">
        <v>194.2</v>
      </c>
      <c r="F705">
        <v>5.9</v>
      </c>
      <c r="G705" s="5">
        <f>C705*decadimento!$F$4</f>
        <v>12003.362068965516</v>
      </c>
      <c r="H705" s="5">
        <f>G705+decadimento!$F$2*LN(1+'dati calibrazione'!E705/1000)</f>
        <v>13470.496903991045</v>
      </c>
      <c r="I705" s="5">
        <f>G705+decadimento!$F$2*'dati calibrazione'!E705/1000</f>
        <v>13608.744058835364</v>
      </c>
      <c r="J705" s="5">
        <f t="shared" si="30"/>
        <v>1944.7440588353638</v>
      </c>
      <c r="K705" s="8">
        <f t="shared" si="32"/>
        <v>0.34293552812071332</v>
      </c>
    </row>
    <row r="706" spans="1:11" x14ac:dyDescent="0.25">
      <c r="A706">
        <v>13460</v>
      </c>
      <c r="B706">
        <f t="shared" si="31"/>
        <v>-11510</v>
      </c>
      <c r="C706">
        <v>11653</v>
      </c>
      <c r="D706">
        <v>40</v>
      </c>
      <c r="E706">
        <v>194.3</v>
      </c>
      <c r="F706">
        <v>5.9</v>
      </c>
      <c r="G706" s="5">
        <f>C706*decadimento!$F$4</f>
        <v>11992.042025862069</v>
      </c>
      <c r="H706" s="5">
        <f>G706+decadimento!$F$2*LN(1+'dati calibrazione'!E706/1000)</f>
        <v>13459.869064579381</v>
      </c>
      <c r="I706" s="5">
        <f>G706+decadimento!$F$2*'dati calibrazione'!E706/1000</f>
        <v>13598.250679990346</v>
      </c>
      <c r="J706" s="5">
        <f t="shared" ref="J706:J769" si="33">I706-C706</f>
        <v>1945.2506799903458</v>
      </c>
      <c r="K706" s="8">
        <f t="shared" si="32"/>
        <v>0.34325924654595386</v>
      </c>
    </row>
    <row r="707" spans="1:11" x14ac:dyDescent="0.25">
      <c r="A707">
        <v>13450</v>
      </c>
      <c r="B707">
        <f t="shared" ref="B707:B770" si="34">1950-A707</f>
        <v>-11500</v>
      </c>
      <c r="C707">
        <v>11641</v>
      </c>
      <c r="D707">
        <v>40</v>
      </c>
      <c r="E707">
        <v>194.7</v>
      </c>
      <c r="F707">
        <v>5.9</v>
      </c>
      <c r="G707" s="5">
        <f>C707*decadimento!$F$4</f>
        <v>11979.692887931034</v>
      </c>
      <c r="H707" s="5">
        <f>G707+decadimento!$F$2*LN(1+'dati calibrazione'!E707/1000)</f>
        <v>13450.288161947316</v>
      </c>
      <c r="I707" s="5">
        <f>G707+decadimento!$F$2*'dati calibrazione'!E707/1000</f>
        <v>13589.208199093029</v>
      </c>
      <c r="J707" s="5">
        <f t="shared" si="33"/>
        <v>1948.2081990930292</v>
      </c>
      <c r="K707" s="8">
        <f t="shared" ref="K707:K770" si="35">D707*100/C707</f>
        <v>0.34361309165879222</v>
      </c>
    </row>
    <row r="708" spans="1:11" x14ac:dyDescent="0.25">
      <c r="A708">
        <v>13440</v>
      </c>
      <c r="B708">
        <f t="shared" si="34"/>
        <v>-11490</v>
      </c>
      <c r="C708">
        <v>11627</v>
      </c>
      <c r="D708">
        <v>40</v>
      </c>
      <c r="E708">
        <v>195.3</v>
      </c>
      <c r="F708">
        <v>6</v>
      </c>
      <c r="G708" s="5">
        <f>C708*decadimento!$F$4</f>
        <v>11965.285560344828</v>
      </c>
      <c r="H708" s="5">
        <f>G708+decadimento!$F$2*LN(1+'dati calibrazione'!E708/1000)</f>
        <v>13440.031449971801</v>
      </c>
      <c r="I708" s="5">
        <f>G708+decadimento!$F$2*'dati calibrazione'!E708/1000</f>
        <v>13579.760857057399</v>
      </c>
      <c r="J708" s="5">
        <f t="shared" si="33"/>
        <v>1952.7608570573993</v>
      </c>
      <c r="K708" s="8">
        <f t="shared" si="35"/>
        <v>0.34402683409305929</v>
      </c>
    </row>
    <row r="709" spans="1:11" x14ac:dyDescent="0.25">
      <c r="A709">
        <v>13430</v>
      </c>
      <c r="B709">
        <f t="shared" si="34"/>
        <v>-11480</v>
      </c>
      <c r="C709">
        <v>11612</v>
      </c>
      <c r="D709">
        <v>40</v>
      </c>
      <c r="E709">
        <v>196.1</v>
      </c>
      <c r="F709">
        <v>6</v>
      </c>
      <c r="G709" s="5">
        <f>C709*decadimento!$F$4</f>
        <v>11949.849137931034</v>
      </c>
      <c r="H709" s="5">
        <f>G709+decadimento!$F$2*LN(1+'dati calibrazione'!E709/1000)</f>
        <v>13430.125941929618</v>
      </c>
      <c r="I709" s="5">
        <f>G709+decadimento!$F$2*'dati calibrazione'!E709/1000</f>
        <v>13570.937748711041</v>
      </c>
      <c r="J709" s="5">
        <f t="shared" si="33"/>
        <v>1958.9377487110414</v>
      </c>
      <c r="K709" s="8">
        <f t="shared" si="35"/>
        <v>0.34447123665173957</v>
      </c>
    </row>
    <row r="710" spans="1:11" x14ac:dyDescent="0.25">
      <c r="A710">
        <v>13420</v>
      </c>
      <c r="B710">
        <f t="shared" si="34"/>
        <v>-11470</v>
      </c>
      <c r="C710">
        <v>11597</v>
      </c>
      <c r="D710">
        <v>39</v>
      </c>
      <c r="E710">
        <v>196.9</v>
      </c>
      <c r="F710">
        <v>5.8</v>
      </c>
      <c r="G710" s="5">
        <f>C710*decadimento!$F$4</f>
        <v>11934.412715517241</v>
      </c>
      <c r="H710" s="5">
        <f>G710+decadimento!$F$2*LN(1+'dati calibrazione'!E710/1000)</f>
        <v>13420.216735824901</v>
      </c>
      <c r="I710" s="5">
        <f>G710+decadimento!$F$2*'dati calibrazione'!E710/1000</f>
        <v>13562.114640364682</v>
      </c>
      <c r="J710" s="5">
        <f t="shared" si="33"/>
        <v>1965.1146403646817</v>
      </c>
      <c r="K710" s="8">
        <f t="shared" si="35"/>
        <v>0.33629386910407866</v>
      </c>
    </row>
    <row r="711" spans="1:11" x14ac:dyDescent="0.25">
      <c r="A711">
        <v>13410</v>
      </c>
      <c r="B711">
        <f t="shared" si="34"/>
        <v>-11460</v>
      </c>
      <c r="C711">
        <v>11583</v>
      </c>
      <c r="D711">
        <v>39</v>
      </c>
      <c r="E711">
        <v>197.5</v>
      </c>
      <c r="F711">
        <v>5.8</v>
      </c>
      <c r="G711" s="5">
        <f>C711*decadimento!$F$4</f>
        <v>11920.005387931034</v>
      </c>
      <c r="H711" s="5">
        <f>G711+decadimento!$F$2*LN(1+'dati calibrazione'!E711/1000)</f>
        <v>13409.952396590175</v>
      </c>
      <c r="I711" s="5">
        <f>G711+decadimento!$F$2*'dati calibrazione'!E711/1000</f>
        <v>13552.667298329052</v>
      </c>
      <c r="J711" s="5">
        <f t="shared" si="33"/>
        <v>1969.6672983290518</v>
      </c>
      <c r="K711" s="8">
        <f t="shared" si="35"/>
        <v>0.33670033670033672</v>
      </c>
    </row>
    <row r="712" spans="1:11" x14ac:dyDescent="0.25">
      <c r="A712">
        <v>13400</v>
      </c>
      <c r="B712">
        <f t="shared" si="34"/>
        <v>-11450</v>
      </c>
      <c r="C712">
        <v>11569</v>
      </c>
      <c r="D712">
        <v>39</v>
      </c>
      <c r="E712">
        <v>198.2</v>
      </c>
      <c r="F712">
        <v>5.8</v>
      </c>
      <c r="G712" s="5">
        <f>C712*decadimento!$F$4</f>
        <v>11905.598060344828</v>
      </c>
      <c r="H712" s="5">
        <f>G712+decadimento!$F$2*LN(1+'dati calibrazione'!E712/1000)</f>
        <v>13400.375932612671</v>
      </c>
      <c r="I712" s="5">
        <f>G712+decadimento!$F$2*'dati calibrazione'!E712/1000</f>
        <v>13544.046620551851</v>
      </c>
      <c r="J712" s="5">
        <f t="shared" si="33"/>
        <v>1975.0466205518514</v>
      </c>
      <c r="K712" s="8">
        <f t="shared" si="35"/>
        <v>0.33710778805428299</v>
      </c>
    </row>
    <row r="713" spans="1:11" x14ac:dyDescent="0.25">
      <c r="A713">
        <v>13390</v>
      </c>
      <c r="B713">
        <f t="shared" si="34"/>
        <v>-11440</v>
      </c>
      <c r="C713">
        <v>11556</v>
      </c>
      <c r="D713">
        <v>38</v>
      </c>
      <c r="E713">
        <v>198.7</v>
      </c>
      <c r="F713">
        <v>5.7</v>
      </c>
      <c r="G713" s="5">
        <f>C713*decadimento!$F$4</f>
        <v>11892.219827586207</v>
      </c>
      <c r="H713" s="5">
        <f>G713+decadimento!$F$2*LN(1+'dati calibrazione'!E713/1000)</f>
        <v>13390.446589129448</v>
      </c>
      <c r="I713" s="5">
        <f>G713+decadimento!$F$2*'dati calibrazione'!E713/1000</f>
        <v>13534.801709085377</v>
      </c>
      <c r="J713" s="5">
        <f t="shared" si="33"/>
        <v>1978.8017090853773</v>
      </c>
      <c r="K713" s="8">
        <f t="shared" si="35"/>
        <v>0.32883350640359987</v>
      </c>
    </row>
    <row r="714" spans="1:11" x14ac:dyDescent="0.25">
      <c r="A714">
        <v>13380</v>
      </c>
      <c r="B714">
        <f t="shared" si="34"/>
        <v>-11430</v>
      </c>
      <c r="C714">
        <v>11545</v>
      </c>
      <c r="D714">
        <v>38</v>
      </c>
      <c r="E714">
        <v>198.9</v>
      </c>
      <c r="F714">
        <v>5.7</v>
      </c>
      <c r="G714" s="5">
        <f>C714*decadimento!$F$4</f>
        <v>11880.899784482757</v>
      </c>
      <c r="H714" s="5">
        <f>G714+decadimento!$F$2*LN(1+'dati calibrazione'!E714/1000)</f>
        <v>13380.505698946163</v>
      </c>
      <c r="I714" s="5">
        <f>G714+decadimento!$F$2*'dati calibrazione'!E714/1000</f>
        <v>13525.134994498787</v>
      </c>
      <c r="J714" s="5">
        <f t="shared" si="33"/>
        <v>1980.1349944987869</v>
      </c>
      <c r="K714" s="8">
        <f t="shared" si="35"/>
        <v>0.32914681680381119</v>
      </c>
    </row>
    <row r="715" spans="1:11" x14ac:dyDescent="0.25">
      <c r="A715">
        <v>13370</v>
      </c>
      <c r="B715">
        <f t="shared" si="34"/>
        <v>-11420</v>
      </c>
      <c r="C715">
        <v>11535</v>
      </c>
      <c r="D715">
        <v>37</v>
      </c>
      <c r="E715">
        <v>198.9</v>
      </c>
      <c r="F715">
        <v>5.5</v>
      </c>
      <c r="G715" s="5">
        <f>C715*decadimento!$F$4</f>
        <v>11870.608836206897</v>
      </c>
      <c r="H715" s="5">
        <f>G715+decadimento!$F$2*LN(1+'dati calibrazione'!E715/1000)</f>
        <v>13370.214750670304</v>
      </c>
      <c r="I715" s="5">
        <f>G715+decadimento!$F$2*'dati calibrazione'!E715/1000</f>
        <v>13514.844046222926</v>
      </c>
      <c r="J715" s="5">
        <f t="shared" si="33"/>
        <v>1979.8440462229264</v>
      </c>
      <c r="K715" s="8">
        <f t="shared" si="35"/>
        <v>0.32076289553532727</v>
      </c>
    </row>
    <row r="716" spans="1:11" x14ac:dyDescent="0.25">
      <c r="A716">
        <v>13360</v>
      </c>
      <c r="B716">
        <f t="shared" si="34"/>
        <v>-11410</v>
      </c>
      <c r="C716">
        <v>11527</v>
      </c>
      <c r="D716">
        <v>37</v>
      </c>
      <c r="E716">
        <v>198.6</v>
      </c>
      <c r="F716">
        <v>5.5</v>
      </c>
      <c r="G716" s="5">
        <f>C716*decadimento!$F$4</f>
        <v>11862.376077586207</v>
      </c>
      <c r="H716" s="5">
        <f>G716+decadimento!$F$2*LN(1+'dati calibrazione'!E716/1000)</f>
        <v>13359.913176376425</v>
      </c>
      <c r="I716" s="5">
        <f>G716+decadimento!$F$2*'dati calibrazione'!E716/1000</f>
        <v>13504.131294826948</v>
      </c>
      <c r="J716" s="5">
        <f t="shared" si="33"/>
        <v>1977.1312948269479</v>
      </c>
      <c r="K716" s="8">
        <f t="shared" si="35"/>
        <v>0.32098551227552702</v>
      </c>
    </row>
    <row r="717" spans="1:11" x14ac:dyDescent="0.25">
      <c r="A717">
        <v>13350</v>
      </c>
      <c r="B717">
        <f t="shared" si="34"/>
        <v>-11400</v>
      </c>
      <c r="C717">
        <v>11519</v>
      </c>
      <c r="D717">
        <v>37</v>
      </c>
      <c r="E717">
        <v>198.4</v>
      </c>
      <c r="F717">
        <v>5.5</v>
      </c>
      <c r="G717" s="5">
        <f>C717*decadimento!$F$4</f>
        <v>11854.143318965516</v>
      </c>
      <c r="H717" s="5">
        <f>G717+decadimento!$F$2*LN(1+'dati calibrazione'!E717/1000)</f>
        <v>13350.300919615815</v>
      </c>
      <c r="I717" s="5">
        <f>G717+decadimento!$F$2*'dati calibrazione'!E717/1000</f>
        <v>13494.245207689399</v>
      </c>
      <c r="J717" s="5">
        <f t="shared" si="33"/>
        <v>1975.2452076893987</v>
      </c>
      <c r="K717" s="8">
        <f t="shared" si="35"/>
        <v>0.32120843823248546</v>
      </c>
    </row>
    <row r="718" spans="1:11" x14ac:dyDescent="0.25">
      <c r="A718">
        <v>13340</v>
      </c>
      <c r="B718">
        <f t="shared" si="34"/>
        <v>-11390</v>
      </c>
      <c r="C718">
        <v>11511</v>
      </c>
      <c r="D718">
        <v>38</v>
      </c>
      <c r="E718">
        <v>198.1</v>
      </c>
      <c r="F718">
        <v>5.7</v>
      </c>
      <c r="G718" s="5">
        <f>C718*decadimento!$F$4</f>
        <v>11845.910560344828</v>
      </c>
      <c r="H718" s="5">
        <f>G718+decadimento!$F$2*LN(1+'dati calibrazione'!E718/1000)</f>
        <v>13339.998482056471</v>
      </c>
      <c r="I718" s="5">
        <f>G718+decadimento!$F$2*'dati calibrazione'!E718/1000</f>
        <v>13483.532456293422</v>
      </c>
      <c r="J718" s="5">
        <f t="shared" si="33"/>
        <v>1972.532456293422</v>
      </c>
      <c r="K718" s="8">
        <f t="shared" si="35"/>
        <v>0.33011901659282428</v>
      </c>
    </row>
    <row r="719" spans="1:11" x14ac:dyDescent="0.25">
      <c r="A719">
        <v>13330</v>
      </c>
      <c r="B719">
        <f t="shared" si="34"/>
        <v>-11380</v>
      </c>
      <c r="C719">
        <v>11502</v>
      </c>
      <c r="D719">
        <v>38</v>
      </c>
      <c r="E719">
        <v>198</v>
      </c>
      <c r="F719">
        <v>5.7</v>
      </c>
      <c r="G719" s="5">
        <f>C719*decadimento!$F$4</f>
        <v>11836.648706896551</v>
      </c>
      <c r="H719" s="5">
        <f>G719+decadimento!$F$2*LN(1+'dati calibrazione'!E719/1000)</f>
        <v>13330.046620462534</v>
      </c>
      <c r="I719" s="5">
        <f>G719+decadimento!$F$2*'dati calibrazione'!E719/1000</f>
        <v>13473.443938586715</v>
      </c>
      <c r="J719" s="5">
        <f t="shared" si="33"/>
        <v>1971.4439385867154</v>
      </c>
      <c r="K719" s="8">
        <f t="shared" si="35"/>
        <v>0.33037732568249001</v>
      </c>
    </row>
    <row r="720" spans="1:11" x14ac:dyDescent="0.25">
      <c r="A720">
        <v>13320</v>
      </c>
      <c r="B720">
        <f t="shared" si="34"/>
        <v>-11370</v>
      </c>
      <c r="C720">
        <v>11490</v>
      </c>
      <c r="D720">
        <v>38</v>
      </c>
      <c r="E720">
        <v>198.4</v>
      </c>
      <c r="F720">
        <v>5.7</v>
      </c>
      <c r="G720" s="5">
        <f>C720*decadimento!$F$4</f>
        <v>11824.299568965516</v>
      </c>
      <c r="H720" s="5">
        <f>G720+decadimento!$F$2*LN(1+'dati calibrazione'!E720/1000)</f>
        <v>13320.457169615815</v>
      </c>
      <c r="I720" s="5">
        <f>G720+decadimento!$F$2*'dati calibrazione'!E720/1000</f>
        <v>13464.401457689399</v>
      </c>
      <c r="J720" s="5">
        <f t="shared" si="33"/>
        <v>1974.4014576893987</v>
      </c>
      <c r="K720" s="8">
        <f t="shared" si="35"/>
        <v>0.3307223672758921</v>
      </c>
    </row>
    <row r="721" spans="1:11" x14ac:dyDescent="0.25">
      <c r="A721">
        <v>13310</v>
      </c>
      <c r="B721">
        <f t="shared" si="34"/>
        <v>-11360</v>
      </c>
      <c r="C721">
        <v>11477</v>
      </c>
      <c r="D721">
        <v>39</v>
      </c>
      <c r="E721">
        <v>198.8</v>
      </c>
      <c r="F721">
        <v>5.8</v>
      </c>
      <c r="G721" s="5">
        <f>C721*decadimento!$F$4</f>
        <v>11810.921336206897</v>
      </c>
      <c r="H721" s="5">
        <f>G721+decadimento!$F$2*LN(1+'dati calibrazione'!E721/1000)</f>
        <v>13309.837702971334</v>
      </c>
      <c r="I721" s="5">
        <f>G721+decadimento!$F$2*'dati calibrazione'!E721/1000</f>
        <v>13454.329881964497</v>
      </c>
      <c r="J721" s="5">
        <f t="shared" si="33"/>
        <v>1977.329881964497</v>
      </c>
      <c r="K721" s="8">
        <f t="shared" si="35"/>
        <v>0.33981005489239346</v>
      </c>
    </row>
    <row r="722" spans="1:11" x14ac:dyDescent="0.25">
      <c r="A722">
        <v>13300</v>
      </c>
      <c r="B722">
        <f t="shared" si="34"/>
        <v>-11350</v>
      </c>
      <c r="C722">
        <v>11462</v>
      </c>
      <c r="D722">
        <v>39</v>
      </c>
      <c r="E722">
        <v>199.6</v>
      </c>
      <c r="F722">
        <v>5.8</v>
      </c>
      <c r="G722" s="5">
        <f>C722*decadimento!$F$4</f>
        <v>11795.484913793103</v>
      </c>
      <c r="H722" s="5">
        <f>G722+decadimento!$F$2*LN(1+'dati calibrazione'!E722/1000)</f>
        <v>13299.916052332639</v>
      </c>
      <c r="I722" s="5">
        <f>G722+decadimento!$F$2*'dati calibrazione'!E722/1000</f>
        <v>13445.506773618137</v>
      </c>
      <c r="J722" s="5">
        <f t="shared" si="33"/>
        <v>1983.5067736181372</v>
      </c>
      <c r="K722" s="8">
        <f t="shared" si="35"/>
        <v>0.34025475484208689</v>
      </c>
    </row>
    <row r="723" spans="1:11" x14ac:dyDescent="0.25">
      <c r="A723">
        <v>13290</v>
      </c>
      <c r="B723">
        <f t="shared" si="34"/>
        <v>-11340</v>
      </c>
      <c r="C723">
        <v>11447</v>
      </c>
      <c r="D723">
        <v>39</v>
      </c>
      <c r="E723">
        <v>200.4</v>
      </c>
      <c r="F723">
        <v>5.8</v>
      </c>
      <c r="G723" s="5">
        <f>C723*decadimento!$F$4</f>
        <v>11780.04849137931</v>
      </c>
      <c r="H723" s="5">
        <f>G723+decadimento!$F$2*LN(1+'dati calibrazione'!E723/1000)</f>
        <v>13289.990725179156</v>
      </c>
      <c r="I723" s="5">
        <f>G723+decadimento!$F$2*'dati calibrazione'!E723/1000</f>
        <v>13436.683665271779</v>
      </c>
      <c r="J723" s="5">
        <f t="shared" si="33"/>
        <v>1989.6836652717793</v>
      </c>
      <c r="K723" s="8">
        <f t="shared" si="35"/>
        <v>0.3407006202498471</v>
      </c>
    </row>
    <row r="724" spans="1:11" x14ac:dyDescent="0.25">
      <c r="A724">
        <v>13280</v>
      </c>
      <c r="B724">
        <f t="shared" si="34"/>
        <v>-11330</v>
      </c>
      <c r="C724">
        <v>11431</v>
      </c>
      <c r="D724">
        <v>39</v>
      </c>
      <c r="E724">
        <v>201.4</v>
      </c>
      <c r="F724">
        <v>5.8</v>
      </c>
      <c r="G724" s="5">
        <f>C724*decadimento!$F$4</f>
        <v>11763.582974137931</v>
      </c>
      <c r="H724" s="5">
        <f>G724+decadimento!$F$2*LN(1+'dati calibrazione'!E724/1000)</f>
        <v>13280.408914376258</v>
      </c>
      <c r="I724" s="5">
        <f>G724+decadimento!$F$2*'dati calibrazione'!E724/1000</f>
        <v>13428.484790614695</v>
      </c>
      <c r="J724" s="5">
        <f t="shared" si="33"/>
        <v>1997.4847906146952</v>
      </c>
      <c r="K724" s="8">
        <f t="shared" si="35"/>
        <v>0.34117749978129647</v>
      </c>
    </row>
    <row r="725" spans="1:11" x14ac:dyDescent="0.25">
      <c r="A725">
        <v>13270</v>
      </c>
      <c r="B725">
        <f t="shared" si="34"/>
        <v>-11320</v>
      </c>
      <c r="C725">
        <v>11414</v>
      </c>
      <c r="D725">
        <v>39</v>
      </c>
      <c r="E725">
        <v>202.5</v>
      </c>
      <c r="F725">
        <v>5.8</v>
      </c>
      <c r="G725" s="5">
        <f>C725*decadimento!$F$4</f>
        <v>11746.088362068966</v>
      </c>
      <c r="H725" s="5">
        <f>G725+decadimento!$F$2*LN(1+'dati calibrazione'!E725/1000)</f>
        <v>13270.479764662134</v>
      </c>
      <c r="I725" s="5">
        <f>G725+decadimento!$F$2*'dati calibrazione'!E725/1000</f>
        <v>13420.083485388452</v>
      </c>
      <c r="J725" s="5">
        <f t="shared" si="33"/>
        <v>2006.0834853884517</v>
      </c>
      <c r="K725" s="8">
        <f t="shared" si="35"/>
        <v>0.34168564920273348</v>
      </c>
    </row>
    <row r="726" spans="1:11" x14ac:dyDescent="0.25">
      <c r="A726">
        <v>13260</v>
      </c>
      <c r="B726">
        <f t="shared" si="34"/>
        <v>-11310</v>
      </c>
      <c r="C726">
        <v>11398</v>
      </c>
      <c r="D726">
        <v>39</v>
      </c>
      <c r="E726">
        <v>203.4</v>
      </c>
      <c r="F726">
        <v>5.8</v>
      </c>
      <c r="G726" s="5">
        <f>C726*decadimento!$F$4</f>
        <v>11729.622844827585</v>
      </c>
      <c r="H726" s="5">
        <f>G726+decadimento!$F$2*LN(1+'dati calibrazione'!E726/1000)</f>
        <v>13260.199025402302</v>
      </c>
      <c r="I726" s="5">
        <f>G726+decadimento!$F$2*'dati calibrazione'!E726/1000</f>
        <v>13411.057946472936</v>
      </c>
      <c r="J726" s="5">
        <f t="shared" si="33"/>
        <v>2013.0579464729362</v>
      </c>
      <c r="K726" s="8">
        <f t="shared" si="35"/>
        <v>0.3421652921565187</v>
      </c>
    </row>
    <row r="727" spans="1:11" x14ac:dyDescent="0.25">
      <c r="A727">
        <v>13250</v>
      </c>
      <c r="B727">
        <f t="shared" si="34"/>
        <v>-11300</v>
      </c>
      <c r="C727">
        <v>11382</v>
      </c>
      <c r="D727">
        <v>39</v>
      </c>
      <c r="E727">
        <v>204.3</v>
      </c>
      <c r="F727">
        <v>5.8</v>
      </c>
      <c r="G727" s="5">
        <f>C727*decadimento!$F$4</f>
        <v>11713.157327586207</v>
      </c>
      <c r="H727" s="5">
        <f>G727+decadimento!$F$2*LN(1+'dati calibrazione'!E727/1000)</f>
        <v>13249.913662393084</v>
      </c>
      <c r="I727" s="5">
        <f>G727+decadimento!$F$2*'dati calibrazione'!E727/1000</f>
        <v>13402.032407557423</v>
      </c>
      <c r="J727" s="5">
        <f t="shared" si="33"/>
        <v>2020.0324075574226</v>
      </c>
      <c r="K727" s="8">
        <f t="shared" si="35"/>
        <v>0.34264628360569321</v>
      </c>
    </row>
    <row r="728" spans="1:11" x14ac:dyDescent="0.25">
      <c r="A728">
        <v>13240</v>
      </c>
      <c r="B728">
        <f t="shared" si="34"/>
        <v>-11290</v>
      </c>
      <c r="C728">
        <v>11366</v>
      </c>
      <c r="D728">
        <v>39</v>
      </c>
      <c r="E728">
        <v>205.3</v>
      </c>
      <c r="F728">
        <v>5.9</v>
      </c>
      <c r="G728" s="5">
        <f>C728*decadimento!$F$4</f>
        <v>11696.691810344828</v>
      </c>
      <c r="H728" s="5">
        <f>G728+decadimento!$F$2*LN(1+'dati calibrazione'!E728/1000)</f>
        <v>13240.309568673356</v>
      </c>
      <c r="I728" s="5">
        <f>G728+decadimento!$F$2*'dati calibrazione'!E728/1000</f>
        <v>13393.833532900337</v>
      </c>
      <c r="J728" s="5">
        <f t="shared" si="33"/>
        <v>2027.8335329003366</v>
      </c>
      <c r="K728" s="8">
        <f t="shared" si="35"/>
        <v>0.343128629245117</v>
      </c>
    </row>
    <row r="729" spans="1:11" x14ac:dyDescent="0.25">
      <c r="A729">
        <v>13230</v>
      </c>
      <c r="B729">
        <f t="shared" si="34"/>
        <v>-11280</v>
      </c>
      <c r="C729">
        <v>11351</v>
      </c>
      <c r="D729">
        <v>38</v>
      </c>
      <c r="E729">
        <v>206.1</v>
      </c>
      <c r="F729">
        <v>5.7</v>
      </c>
      <c r="G729" s="5">
        <f>C729*decadimento!$F$4</f>
        <v>11681.255387931034</v>
      </c>
      <c r="H729" s="5">
        <f>G729+decadimento!$F$2*LN(1+'dati calibrazione'!E729/1000)</f>
        <v>13230.358187571714</v>
      </c>
      <c r="I729" s="5">
        <f>G729+decadimento!$F$2*'dati calibrazione'!E729/1000</f>
        <v>13385.010424553979</v>
      </c>
      <c r="J729" s="5">
        <f t="shared" si="33"/>
        <v>2034.0104245539787</v>
      </c>
      <c r="K729" s="8">
        <f t="shared" si="35"/>
        <v>0.33477226676063782</v>
      </c>
    </row>
    <row r="730" spans="1:11" x14ac:dyDescent="0.25">
      <c r="A730">
        <v>13220</v>
      </c>
      <c r="B730">
        <f t="shared" si="34"/>
        <v>-11270</v>
      </c>
      <c r="C730">
        <v>11336</v>
      </c>
      <c r="D730">
        <v>38</v>
      </c>
      <c r="E730">
        <v>206.9</v>
      </c>
      <c r="F730">
        <v>5.7</v>
      </c>
      <c r="G730" s="5">
        <f>C730*decadimento!$F$4</f>
        <v>11665.818965517241</v>
      </c>
      <c r="H730" s="5">
        <f>G730+decadimento!$F$2*LN(1+'dati calibrazione'!E730/1000)</f>
        <v>13220.403169475981</v>
      </c>
      <c r="I730" s="5">
        <f>G730+decadimento!$F$2*'dati calibrazione'!E730/1000</f>
        <v>13376.187316207619</v>
      </c>
      <c r="J730" s="5">
        <f t="shared" si="33"/>
        <v>2040.187316207619</v>
      </c>
      <c r="K730" s="8">
        <f t="shared" si="35"/>
        <v>0.33521524347212422</v>
      </c>
    </row>
    <row r="731" spans="1:11" x14ac:dyDescent="0.25">
      <c r="A731">
        <v>13210</v>
      </c>
      <c r="B731">
        <f t="shared" si="34"/>
        <v>-11260</v>
      </c>
      <c r="C731">
        <v>11321</v>
      </c>
      <c r="D731">
        <v>38</v>
      </c>
      <c r="E731">
        <v>207.7</v>
      </c>
      <c r="F731">
        <v>5.7</v>
      </c>
      <c r="G731" s="5">
        <f>C731*decadimento!$F$4</f>
        <v>11650.382543103447</v>
      </c>
      <c r="H731" s="5">
        <f>G731+decadimento!$F$2*LN(1+'dati calibrazione'!E731/1000)</f>
        <v>13210.444519206161</v>
      </c>
      <c r="I731" s="5">
        <f>G731+decadimento!$F$2*'dati calibrazione'!E731/1000</f>
        <v>13367.364207861261</v>
      </c>
      <c r="J731" s="5">
        <f t="shared" si="33"/>
        <v>2046.3642078612611</v>
      </c>
      <c r="K731" s="8">
        <f t="shared" si="35"/>
        <v>0.33565939404646233</v>
      </c>
    </row>
    <row r="732" spans="1:11" x14ac:dyDescent="0.25">
      <c r="A732">
        <v>13200</v>
      </c>
      <c r="B732">
        <f t="shared" si="34"/>
        <v>-11250</v>
      </c>
      <c r="C732">
        <v>11306</v>
      </c>
      <c r="D732">
        <v>37</v>
      </c>
      <c r="E732">
        <v>208.5</v>
      </c>
      <c r="F732">
        <v>5.6</v>
      </c>
      <c r="G732" s="5">
        <f>C732*decadimento!$F$4</f>
        <v>11634.946120689654</v>
      </c>
      <c r="H732" s="5">
        <f>G732+decadimento!$F$2*LN(1+'dati calibrazione'!E732/1000)</f>
        <v>13200.482241572683</v>
      </c>
      <c r="I732" s="5">
        <f>G732+decadimento!$F$2*'dati calibrazione'!E732/1000</f>
        <v>13358.541099514903</v>
      </c>
      <c r="J732" s="5">
        <f t="shared" si="33"/>
        <v>2052.5410995149032</v>
      </c>
      <c r="K732" s="8">
        <f t="shared" si="35"/>
        <v>0.32725986202016627</v>
      </c>
    </row>
    <row r="733" spans="1:11" x14ac:dyDescent="0.25">
      <c r="A733">
        <v>13190</v>
      </c>
      <c r="B733">
        <f t="shared" si="34"/>
        <v>-11240</v>
      </c>
      <c r="C733">
        <v>11292</v>
      </c>
      <c r="D733">
        <v>36</v>
      </c>
      <c r="E733">
        <v>209.1</v>
      </c>
      <c r="F733">
        <v>5.4</v>
      </c>
      <c r="G733" s="5">
        <f>C733*decadimento!$F$4</f>
        <v>11620.538793103447</v>
      </c>
      <c r="H733" s="5">
        <f>G733+decadimento!$F$2*LN(1+'dati calibrazione'!E733/1000)</f>
        <v>13190.178145002701</v>
      </c>
      <c r="I733" s="5">
        <f>G733+decadimento!$F$2*'dati calibrazione'!E733/1000</f>
        <v>13349.093757479273</v>
      </c>
      <c r="J733" s="5">
        <f t="shared" si="33"/>
        <v>2057.0937574792733</v>
      </c>
      <c r="K733" s="8">
        <f t="shared" si="35"/>
        <v>0.3188097768331562</v>
      </c>
    </row>
    <row r="734" spans="1:11" x14ac:dyDescent="0.25">
      <c r="A734">
        <v>13180</v>
      </c>
      <c r="B734">
        <f t="shared" si="34"/>
        <v>-11230</v>
      </c>
      <c r="C734">
        <v>11279</v>
      </c>
      <c r="D734">
        <v>36</v>
      </c>
      <c r="E734">
        <v>209.6</v>
      </c>
      <c r="F734">
        <v>5.4</v>
      </c>
      <c r="G734" s="5">
        <f>C734*decadimento!$F$4</f>
        <v>11607.160560344828</v>
      </c>
      <c r="H734" s="5">
        <f>G734+decadimento!$F$2*LN(1+'dati calibrazione'!E734/1000)</f>
        <v>13180.217716313229</v>
      </c>
      <c r="I734" s="5">
        <f>G734+decadimento!$F$2*'dati calibrazione'!E734/1000</f>
        <v>13339.848846012799</v>
      </c>
      <c r="J734" s="5">
        <f t="shared" si="33"/>
        <v>2060.8488460127992</v>
      </c>
      <c r="K734" s="8">
        <f t="shared" si="35"/>
        <v>0.31917723202411563</v>
      </c>
    </row>
    <row r="735" spans="1:11" x14ac:dyDescent="0.25">
      <c r="A735">
        <v>13170</v>
      </c>
      <c r="B735">
        <f t="shared" si="34"/>
        <v>-11220</v>
      </c>
      <c r="C735">
        <v>11270</v>
      </c>
      <c r="D735">
        <v>35</v>
      </c>
      <c r="E735">
        <v>209.5</v>
      </c>
      <c r="F735">
        <v>5.3</v>
      </c>
      <c r="G735" s="5">
        <f>C735*decadimento!$F$4</f>
        <v>11597.898706896551</v>
      </c>
      <c r="H735" s="5">
        <f>G735+decadimento!$F$2*LN(1+'dati calibrazione'!E735/1000)</f>
        <v>13170.272415087762</v>
      </c>
      <c r="I735" s="5">
        <f>G735+decadimento!$F$2*'dati calibrazione'!E735/1000</f>
        <v>13329.760328306093</v>
      </c>
      <c r="J735" s="5">
        <f t="shared" si="33"/>
        <v>2059.7603283060926</v>
      </c>
      <c r="K735" s="8">
        <f t="shared" si="35"/>
        <v>0.3105590062111801</v>
      </c>
    </row>
    <row r="736" spans="1:11" x14ac:dyDescent="0.25">
      <c r="A736">
        <v>13160</v>
      </c>
      <c r="B736">
        <f t="shared" si="34"/>
        <v>-11210</v>
      </c>
      <c r="C736">
        <v>11263</v>
      </c>
      <c r="D736">
        <v>35</v>
      </c>
      <c r="E736">
        <v>209.1</v>
      </c>
      <c r="F736">
        <v>5.3</v>
      </c>
      <c r="G736" s="5">
        <f>C736*decadimento!$F$4</f>
        <v>11590.695043103447</v>
      </c>
      <c r="H736" s="5">
        <f>G736+decadimento!$F$2*LN(1+'dati calibrazione'!E736/1000)</f>
        <v>13160.334395002701</v>
      </c>
      <c r="I736" s="5">
        <f>G736+decadimento!$F$2*'dati calibrazione'!E736/1000</f>
        <v>13319.250007479273</v>
      </c>
      <c r="J736" s="5">
        <f t="shared" si="33"/>
        <v>2056.2500074792733</v>
      </c>
      <c r="K736" s="8">
        <f t="shared" si="35"/>
        <v>0.31075201988812928</v>
      </c>
    </row>
    <row r="737" spans="1:11" x14ac:dyDescent="0.25">
      <c r="A737">
        <v>13150</v>
      </c>
      <c r="B737">
        <f t="shared" si="34"/>
        <v>-11200</v>
      </c>
      <c r="C737">
        <v>11257</v>
      </c>
      <c r="D737">
        <v>36</v>
      </c>
      <c r="E737">
        <v>208.5</v>
      </c>
      <c r="F737">
        <v>5.4</v>
      </c>
      <c r="G737" s="5">
        <f>C737*decadimento!$F$4</f>
        <v>11584.520474137931</v>
      </c>
      <c r="H737" s="5">
        <f>G737+decadimento!$F$2*LN(1+'dati calibrazione'!E737/1000)</f>
        <v>13150.05659502096</v>
      </c>
      <c r="I737" s="5">
        <f>G737+decadimento!$F$2*'dati calibrazione'!E737/1000</f>
        <v>13308.11545296318</v>
      </c>
      <c r="J737" s="5">
        <f t="shared" si="33"/>
        <v>2051.1154529631804</v>
      </c>
      <c r="K737" s="8">
        <f t="shared" si="35"/>
        <v>0.31980101270320688</v>
      </c>
    </row>
    <row r="738" spans="1:11" x14ac:dyDescent="0.25">
      <c r="A738">
        <v>13140</v>
      </c>
      <c r="B738">
        <f t="shared" si="34"/>
        <v>-11190</v>
      </c>
      <c r="C738">
        <v>11250</v>
      </c>
      <c r="D738">
        <v>36</v>
      </c>
      <c r="E738">
        <v>208.1</v>
      </c>
      <c r="F738">
        <v>5.4</v>
      </c>
      <c r="G738" s="5">
        <f>C738*decadimento!$F$4</f>
        <v>11577.316810344828</v>
      </c>
      <c r="H738" s="5">
        <f>G738+decadimento!$F$2*LN(1+'dati calibrazione'!E738/1000)</f>
        <v>13140.116311957878</v>
      </c>
      <c r="I738" s="5">
        <f>G738+decadimento!$F$2*'dati calibrazione'!E738/1000</f>
        <v>13297.605132136359</v>
      </c>
      <c r="J738" s="5">
        <f t="shared" si="33"/>
        <v>2047.6051321363593</v>
      </c>
      <c r="K738" s="8">
        <f t="shared" si="35"/>
        <v>0.32</v>
      </c>
    </row>
    <row r="739" spans="1:11" x14ac:dyDescent="0.25">
      <c r="A739">
        <v>13130</v>
      </c>
      <c r="B739">
        <f t="shared" si="34"/>
        <v>-11180</v>
      </c>
      <c r="C739">
        <v>11240</v>
      </c>
      <c r="D739">
        <v>36</v>
      </c>
      <c r="E739">
        <v>208.2</v>
      </c>
      <c r="F739">
        <v>5.4</v>
      </c>
      <c r="G739" s="5">
        <f>C739*decadimento!$F$4</f>
        <v>11567.025862068966</v>
      </c>
      <c r="H739" s="5">
        <f>G739+decadimento!$F$2*LN(1+'dati calibrazione'!E739/1000)</f>
        <v>13130.509603436103</v>
      </c>
      <c r="I739" s="5">
        <f>G739+decadimento!$F$2*'dati calibrazione'!E739/1000</f>
        <v>13288.140848118926</v>
      </c>
      <c r="J739" s="5">
        <f t="shared" si="33"/>
        <v>2048.1408481189264</v>
      </c>
      <c r="K739" s="8">
        <f t="shared" si="35"/>
        <v>0.32028469750889682</v>
      </c>
    </row>
    <row r="740" spans="1:11" x14ac:dyDescent="0.25">
      <c r="A740">
        <v>13120</v>
      </c>
      <c r="B740">
        <f t="shared" si="34"/>
        <v>-11170</v>
      </c>
      <c r="C740">
        <v>11227</v>
      </c>
      <c r="D740">
        <v>35</v>
      </c>
      <c r="E740">
        <v>208.6</v>
      </c>
      <c r="F740">
        <v>5.3</v>
      </c>
      <c r="G740" s="5">
        <f>C740*decadimento!$F$4</f>
        <v>11553.647629310344</v>
      </c>
      <c r="H740" s="5">
        <f>G740+decadimento!$F$2*LN(1+'dati calibrazione'!E740/1000)</f>
        <v>13119.867763481117</v>
      </c>
      <c r="I740" s="5">
        <f>G740+decadimento!$F$2*'dati calibrazione'!E740/1000</f>
        <v>13278.069272394023</v>
      </c>
      <c r="J740" s="5">
        <f t="shared" si="33"/>
        <v>2051.0692723940228</v>
      </c>
      <c r="K740" s="8">
        <f t="shared" si="35"/>
        <v>0.31174846352542979</v>
      </c>
    </row>
    <row r="741" spans="1:11" x14ac:dyDescent="0.25">
      <c r="A741">
        <v>13110</v>
      </c>
      <c r="B741">
        <f t="shared" si="34"/>
        <v>-11160</v>
      </c>
      <c r="C741">
        <v>11211</v>
      </c>
      <c r="D741">
        <v>35</v>
      </c>
      <c r="E741">
        <v>209.6</v>
      </c>
      <c r="F741">
        <v>5.3</v>
      </c>
      <c r="G741" s="5">
        <f>C741*decadimento!$F$4</f>
        <v>11537.182112068966</v>
      </c>
      <c r="H741" s="5">
        <f>G741+decadimento!$F$2*LN(1+'dati calibrazione'!E741/1000)</f>
        <v>13110.239268037367</v>
      </c>
      <c r="I741" s="5">
        <f>G741+decadimento!$F$2*'dati calibrazione'!E741/1000</f>
        <v>13269.870397736937</v>
      </c>
      <c r="J741" s="5">
        <f t="shared" si="33"/>
        <v>2058.8703977369369</v>
      </c>
      <c r="K741" s="8">
        <f t="shared" si="35"/>
        <v>0.31219338150031217</v>
      </c>
    </row>
    <row r="742" spans="1:11" x14ac:dyDescent="0.25">
      <c r="A742">
        <v>13100</v>
      </c>
      <c r="B742">
        <f t="shared" si="34"/>
        <v>-11150</v>
      </c>
      <c r="C742">
        <v>11193</v>
      </c>
      <c r="D742">
        <v>34</v>
      </c>
      <c r="E742">
        <v>210.8</v>
      </c>
      <c r="F742">
        <v>5.0999999999999996</v>
      </c>
      <c r="G742" s="5">
        <f>C742*decadimento!$F$4</f>
        <v>11518.658405172413</v>
      </c>
      <c r="H742" s="5">
        <f>G742+decadimento!$F$2*LN(1+'dati calibrazione'!E742/1000)</f>
        <v>13099.91253016572</v>
      </c>
      <c r="I742" s="5">
        <f>G742+decadimento!$F$2*'dati calibrazione'!E742/1000</f>
        <v>13261.266661941538</v>
      </c>
      <c r="J742" s="5">
        <f t="shared" si="33"/>
        <v>2068.2666619415377</v>
      </c>
      <c r="K742" s="8">
        <f t="shared" si="35"/>
        <v>0.30376127937103548</v>
      </c>
    </row>
    <row r="743" spans="1:11" x14ac:dyDescent="0.25">
      <c r="A743">
        <v>13090</v>
      </c>
      <c r="B743">
        <f t="shared" si="34"/>
        <v>-11140</v>
      </c>
      <c r="C743">
        <v>11173</v>
      </c>
      <c r="D743">
        <v>33</v>
      </c>
      <c r="E743">
        <v>212.4</v>
      </c>
      <c r="F743">
        <v>5</v>
      </c>
      <c r="G743" s="5">
        <f>C743*decadimento!$F$4</f>
        <v>11498.076508620688</v>
      </c>
      <c r="H743" s="5">
        <f>G743+decadimento!$F$2*LN(1+'dati calibrazione'!E743/1000)</f>
        <v>13090.247297576549</v>
      </c>
      <c r="I743" s="5">
        <f>G743+decadimento!$F$2*'dati calibrazione'!E743/1000</f>
        <v>13253.911393524682</v>
      </c>
      <c r="J743" s="5">
        <f t="shared" si="33"/>
        <v>2080.9113935246824</v>
      </c>
      <c r="K743" s="8">
        <f t="shared" si="35"/>
        <v>0.29535487335541039</v>
      </c>
    </row>
    <row r="744" spans="1:11" x14ac:dyDescent="0.25">
      <c r="A744">
        <v>13080</v>
      </c>
      <c r="B744">
        <f t="shared" si="34"/>
        <v>-11130</v>
      </c>
      <c r="C744">
        <v>11155</v>
      </c>
      <c r="D744">
        <v>32</v>
      </c>
      <c r="E744">
        <v>213.6</v>
      </c>
      <c r="F744">
        <v>4.8</v>
      </c>
      <c r="G744" s="5">
        <f>C744*decadimento!$F$4</f>
        <v>11479.552801724138</v>
      </c>
      <c r="H744" s="5">
        <f>G744+decadimento!$F$2*LN(1+'dati calibrazione'!E744/1000)</f>
        <v>13079.901638421296</v>
      </c>
      <c r="I744" s="5">
        <f>G744+decadimento!$F$2*'dati calibrazione'!E744/1000</f>
        <v>13245.307657729285</v>
      </c>
      <c r="J744" s="5">
        <f t="shared" si="33"/>
        <v>2090.307657729285</v>
      </c>
      <c r="K744" s="8">
        <f t="shared" si="35"/>
        <v>0.2868668758404303</v>
      </c>
    </row>
    <row r="745" spans="1:11" x14ac:dyDescent="0.25">
      <c r="A745">
        <v>13070</v>
      </c>
      <c r="B745">
        <f t="shared" si="34"/>
        <v>-11120</v>
      </c>
      <c r="C745">
        <v>11140</v>
      </c>
      <c r="D745">
        <v>32</v>
      </c>
      <c r="E745">
        <v>214.4</v>
      </c>
      <c r="F745">
        <v>4.8</v>
      </c>
      <c r="G745" s="5">
        <f>C745*decadimento!$F$4</f>
        <v>11464.116379310344</v>
      </c>
      <c r="H745" s="5">
        <f>G745+decadimento!$F$2*LN(1+'dati calibrazione'!E745/1000)</f>
        <v>13069.91275662262</v>
      </c>
      <c r="I745" s="5">
        <f>G745+decadimento!$F$2*'dati calibrazione'!E745/1000</f>
        <v>13236.484549382927</v>
      </c>
      <c r="J745" s="5">
        <f t="shared" si="33"/>
        <v>2096.4845493829271</v>
      </c>
      <c r="K745" s="8">
        <f t="shared" si="35"/>
        <v>0.28725314183123879</v>
      </c>
    </row>
    <row r="746" spans="1:11" x14ac:dyDescent="0.25">
      <c r="A746">
        <v>13060</v>
      </c>
      <c r="B746">
        <f t="shared" si="34"/>
        <v>-11110</v>
      </c>
      <c r="C746">
        <v>11127</v>
      </c>
      <c r="D746">
        <v>32</v>
      </c>
      <c r="E746">
        <v>214.9</v>
      </c>
      <c r="F746">
        <v>4.8</v>
      </c>
      <c r="G746" s="5">
        <f>C746*decadimento!$F$4</f>
        <v>11450.738146551723</v>
      </c>
      <c r="H746" s="5">
        <f>G746+decadimento!$F$2*LN(1+'dati calibrazione'!E746/1000)</f>
        <v>13059.937414697171</v>
      </c>
      <c r="I746" s="5">
        <f>G746+decadimento!$F$2*'dati calibrazione'!E746/1000</f>
        <v>13227.239637916453</v>
      </c>
      <c r="J746" s="5">
        <f t="shared" si="33"/>
        <v>2100.2396379164529</v>
      </c>
      <c r="K746" s="8">
        <f t="shared" si="35"/>
        <v>0.28758874809023099</v>
      </c>
    </row>
    <row r="747" spans="1:11" x14ac:dyDescent="0.25">
      <c r="A747">
        <v>13050</v>
      </c>
      <c r="B747">
        <f t="shared" si="34"/>
        <v>-11100</v>
      </c>
      <c r="C747">
        <v>11117</v>
      </c>
      <c r="D747">
        <v>31</v>
      </c>
      <c r="E747">
        <v>215</v>
      </c>
      <c r="F747">
        <v>4.7</v>
      </c>
      <c r="G747" s="5">
        <f>C747*decadimento!$F$4</f>
        <v>11440.447198275862</v>
      </c>
      <c r="H747" s="5">
        <f>G747+decadimento!$F$2*LN(1+'dati calibrazione'!E747/1000)</f>
        <v>13050.326876527815</v>
      </c>
      <c r="I747" s="5">
        <f>G747+decadimento!$F$2*'dati calibrazione'!E747/1000</f>
        <v>13217.77535389902</v>
      </c>
      <c r="J747" s="5">
        <f t="shared" si="33"/>
        <v>2100.77535389902</v>
      </c>
      <c r="K747" s="8">
        <f t="shared" si="35"/>
        <v>0.27885220832958529</v>
      </c>
    </row>
    <row r="748" spans="1:11" x14ac:dyDescent="0.25">
      <c r="A748">
        <v>13040</v>
      </c>
      <c r="B748">
        <f t="shared" si="34"/>
        <v>-11090</v>
      </c>
      <c r="C748">
        <v>11109</v>
      </c>
      <c r="D748">
        <v>31</v>
      </c>
      <c r="E748">
        <v>214.7</v>
      </c>
      <c r="F748">
        <v>4.7</v>
      </c>
      <c r="G748" s="5">
        <f>C748*decadimento!$F$4</f>
        <v>11432.214439655172</v>
      </c>
      <c r="H748" s="5">
        <f>G748+decadimento!$F$2*LN(1+'dati calibrazione'!E748/1000)</f>
        <v>13040.052719555155</v>
      </c>
      <c r="I748" s="5">
        <f>G748+decadimento!$F$2*'dati calibrazione'!E748/1000</f>
        <v>13207.062602503043</v>
      </c>
      <c r="J748" s="5">
        <f t="shared" si="33"/>
        <v>2098.0626025030433</v>
      </c>
      <c r="K748" s="8">
        <f t="shared" si="35"/>
        <v>0.27905302007381405</v>
      </c>
    </row>
    <row r="749" spans="1:11" x14ac:dyDescent="0.25">
      <c r="A749">
        <v>13030</v>
      </c>
      <c r="B749">
        <f t="shared" si="34"/>
        <v>-11080</v>
      </c>
      <c r="C749">
        <v>11105</v>
      </c>
      <c r="D749">
        <v>32</v>
      </c>
      <c r="E749">
        <v>213.9</v>
      </c>
      <c r="F749">
        <v>4.8</v>
      </c>
      <c r="G749" s="5">
        <f>C749*decadimento!$F$4</f>
        <v>11428.098060344828</v>
      </c>
      <c r="H749" s="5">
        <f>G749+decadimento!$F$2*LN(1+'dati calibrazione'!E749/1000)</f>
        <v>13030.49014547693</v>
      </c>
      <c r="I749" s="5">
        <f>G749+decadimento!$F$2*'dati calibrazione'!E749/1000</f>
        <v>13196.332909125264</v>
      </c>
      <c r="J749" s="5">
        <f t="shared" si="33"/>
        <v>2091.3329091252635</v>
      </c>
      <c r="K749" s="8">
        <f t="shared" si="35"/>
        <v>0.28815848716794235</v>
      </c>
    </row>
    <row r="750" spans="1:11" x14ac:dyDescent="0.25">
      <c r="A750">
        <v>13020</v>
      </c>
      <c r="B750">
        <f t="shared" si="34"/>
        <v>-11070</v>
      </c>
      <c r="C750">
        <v>11104</v>
      </c>
      <c r="D750">
        <v>31</v>
      </c>
      <c r="E750">
        <v>212.5</v>
      </c>
      <c r="F750">
        <v>4.7</v>
      </c>
      <c r="G750" s="5">
        <f>C750*decadimento!$F$4</f>
        <v>11427.068965517241</v>
      </c>
      <c r="H750" s="5">
        <f>G750+decadimento!$F$2*LN(1+'dati calibrazione'!E750/1000)</f>
        <v>13019.921567544896</v>
      </c>
      <c r="I750" s="5">
        <f>G750+decadimento!$F$2*'dati calibrazione'!E750/1000</f>
        <v>13183.730514679664</v>
      </c>
      <c r="J750" s="5">
        <f t="shared" si="33"/>
        <v>2079.7305146796643</v>
      </c>
      <c r="K750" s="8">
        <f t="shared" si="35"/>
        <v>0.279178674351585</v>
      </c>
    </row>
    <row r="751" spans="1:11" x14ac:dyDescent="0.25">
      <c r="A751">
        <v>13010</v>
      </c>
      <c r="B751">
        <f t="shared" si="34"/>
        <v>-11060</v>
      </c>
      <c r="C751">
        <v>11104</v>
      </c>
      <c r="D751">
        <v>31</v>
      </c>
      <c r="E751">
        <v>211.1</v>
      </c>
      <c r="F751">
        <v>4.7</v>
      </c>
      <c r="G751" s="5">
        <f>C751*decadimento!$F$4</f>
        <v>11427.068965517241</v>
      </c>
      <c r="H751" s="5">
        <f>G751+decadimento!$F$2*LN(1+'dati calibrazione'!E751/1000)</f>
        <v>13010.371063414445</v>
      </c>
      <c r="I751" s="5">
        <f>G751+decadimento!$F$2*'dati calibrazione'!E751/1000</f>
        <v>13172.157215061654</v>
      </c>
      <c r="J751" s="5">
        <f t="shared" si="33"/>
        <v>2068.1572150616539</v>
      </c>
      <c r="K751" s="8">
        <f t="shared" si="35"/>
        <v>0.279178674351585</v>
      </c>
    </row>
    <row r="752" spans="1:11" x14ac:dyDescent="0.25">
      <c r="A752">
        <v>13000</v>
      </c>
      <c r="B752">
        <f t="shared" si="34"/>
        <v>-11050</v>
      </c>
      <c r="C752">
        <v>11104</v>
      </c>
      <c r="D752">
        <v>31</v>
      </c>
      <c r="E752">
        <v>209.6</v>
      </c>
      <c r="F752">
        <v>4.7</v>
      </c>
      <c r="G752" s="5">
        <f>C752*decadimento!$F$4</f>
        <v>11427.068965517241</v>
      </c>
      <c r="H752" s="5">
        <f>G752+decadimento!$F$2*LN(1+'dati calibrazione'!E752/1000)</f>
        <v>13000.126121485642</v>
      </c>
      <c r="I752" s="5">
        <f>G752+decadimento!$F$2*'dati calibrazione'!E752/1000</f>
        <v>13159.757251185212</v>
      </c>
      <c r="J752" s="5">
        <f t="shared" si="33"/>
        <v>2055.7572511852122</v>
      </c>
      <c r="K752" s="8">
        <f t="shared" si="35"/>
        <v>0.279178674351585</v>
      </c>
    </row>
    <row r="753" spans="1:11" x14ac:dyDescent="0.25">
      <c r="A753">
        <v>12990</v>
      </c>
      <c r="B753">
        <f t="shared" si="34"/>
        <v>-11040</v>
      </c>
      <c r="C753">
        <v>11102</v>
      </c>
      <c r="D753">
        <v>31</v>
      </c>
      <c r="E753">
        <v>208.4</v>
      </c>
      <c r="F753">
        <v>4.7</v>
      </c>
      <c r="G753" s="5">
        <f>C753*decadimento!$F$4</f>
        <v>11425.010775862069</v>
      </c>
      <c r="H753" s="5">
        <f>G753+decadimento!$F$2*LN(1+'dati calibrazione'!E753/1000)</f>
        <v>12989.862826854824</v>
      </c>
      <c r="I753" s="5">
        <f>G753+decadimento!$F$2*'dati calibrazione'!E753/1000</f>
        <v>13147.779090428889</v>
      </c>
      <c r="J753" s="5">
        <f t="shared" si="33"/>
        <v>2045.7790904288886</v>
      </c>
      <c r="K753" s="8">
        <f t="shared" si="35"/>
        <v>0.27922896775355793</v>
      </c>
    </row>
    <row r="754" spans="1:11" x14ac:dyDescent="0.25">
      <c r="A754">
        <v>12980</v>
      </c>
      <c r="B754">
        <f t="shared" si="34"/>
        <v>-11030</v>
      </c>
      <c r="C754">
        <v>11096</v>
      </c>
      <c r="D754">
        <v>31</v>
      </c>
      <c r="E754">
        <v>207.9</v>
      </c>
      <c r="F754">
        <v>4.7</v>
      </c>
      <c r="G754" s="5">
        <f>C754*decadimento!$F$4</f>
        <v>11418.836206896551</v>
      </c>
      <c r="H754" s="5">
        <f>G754+decadimento!$F$2*LN(1+'dati calibrazione'!E754/1000)</f>
        <v>12980.26705907199</v>
      </c>
      <c r="I754" s="5">
        <f>G754+decadimento!$F$2*'dati calibrazione'!E754/1000</f>
        <v>13137.471200171223</v>
      </c>
      <c r="J754" s="5">
        <f t="shared" si="33"/>
        <v>2041.4712001712232</v>
      </c>
      <c r="K754" s="8">
        <f t="shared" si="35"/>
        <v>0.279379956741168</v>
      </c>
    </row>
    <row r="755" spans="1:11" x14ac:dyDescent="0.25">
      <c r="A755">
        <v>12970</v>
      </c>
      <c r="B755">
        <f t="shared" si="34"/>
        <v>-11020</v>
      </c>
      <c r="C755">
        <v>11088</v>
      </c>
      <c r="D755">
        <v>32</v>
      </c>
      <c r="E755">
        <v>207.6</v>
      </c>
      <c r="F755">
        <v>4.8</v>
      </c>
      <c r="G755" s="5">
        <f>C755*decadimento!$F$4</f>
        <v>11410.603448275862</v>
      </c>
      <c r="H755" s="5">
        <f>G755+decadimento!$F$2*LN(1+'dati calibrazione'!E755/1000)</f>
        <v>12969.980901330589</v>
      </c>
      <c r="I755" s="5">
        <f>G755+decadimento!$F$2*'dati calibrazione'!E755/1000</f>
        <v>13126.758448775247</v>
      </c>
      <c r="J755" s="5">
        <f t="shared" si="33"/>
        <v>2038.7584487752465</v>
      </c>
      <c r="K755" s="8">
        <f t="shared" si="35"/>
        <v>0.28860028860028858</v>
      </c>
    </row>
    <row r="756" spans="1:11" x14ac:dyDescent="0.25">
      <c r="A756">
        <v>12960</v>
      </c>
      <c r="B756">
        <f t="shared" si="34"/>
        <v>-11010</v>
      </c>
      <c r="C756">
        <v>11076</v>
      </c>
      <c r="D756">
        <v>32</v>
      </c>
      <c r="E756">
        <v>208</v>
      </c>
      <c r="F756">
        <v>4.8</v>
      </c>
      <c r="G756" s="5">
        <f>C756*decadimento!$F$4</f>
        <v>11398.254310344828</v>
      </c>
      <c r="H756" s="5">
        <f>G756+decadimento!$F$2*LN(1+'dati calibrazione'!E756/1000)</f>
        <v>12960.369515563771</v>
      </c>
      <c r="I756" s="5">
        <f>G756+decadimento!$F$2*'dati calibrazione'!E756/1000</f>
        <v>13117.71596787793</v>
      </c>
      <c r="J756" s="5">
        <f t="shared" si="33"/>
        <v>2041.7159678779299</v>
      </c>
      <c r="K756" s="8">
        <f t="shared" si="35"/>
        <v>0.28891296496930302</v>
      </c>
    </row>
    <row r="757" spans="1:11" x14ac:dyDescent="0.25">
      <c r="A757">
        <v>12950</v>
      </c>
      <c r="B757">
        <f t="shared" si="34"/>
        <v>-11000</v>
      </c>
      <c r="C757">
        <v>11061</v>
      </c>
      <c r="D757">
        <v>33</v>
      </c>
      <c r="E757">
        <v>208.8</v>
      </c>
      <c r="F757">
        <v>5</v>
      </c>
      <c r="G757" s="5">
        <f>C757*decadimento!$F$4</f>
        <v>11382.817887931034</v>
      </c>
      <c r="H757" s="5">
        <f>G757+decadimento!$F$2*LN(1+'dati calibrazione'!E757/1000)</f>
        <v>12950.405878907161</v>
      </c>
      <c r="I757" s="5">
        <f>G757+decadimento!$F$2*'dati calibrazione'!E757/1000</f>
        <v>13108.892859531572</v>
      </c>
      <c r="J757" s="5">
        <f t="shared" si="33"/>
        <v>2047.892859531572</v>
      </c>
      <c r="K757" s="8">
        <f t="shared" si="35"/>
        <v>0.29834553837808514</v>
      </c>
    </row>
    <row r="758" spans="1:11" x14ac:dyDescent="0.25">
      <c r="A758">
        <v>12940</v>
      </c>
      <c r="B758">
        <f t="shared" si="34"/>
        <v>-10990</v>
      </c>
      <c r="C758">
        <v>11044</v>
      </c>
      <c r="D758">
        <v>33</v>
      </c>
      <c r="E758">
        <v>209.9</v>
      </c>
      <c r="F758">
        <v>5</v>
      </c>
      <c r="G758" s="5">
        <f>C758*decadimento!$F$4</f>
        <v>11365.323275862069</v>
      </c>
      <c r="H758" s="5">
        <f>G758+decadimento!$F$2*LN(1+'dati calibrazione'!E758/1000)</f>
        <v>12940.430436201619</v>
      </c>
      <c r="I758" s="5">
        <f>G758+decadimento!$F$2*'dati calibrazione'!E758/1000</f>
        <v>13100.491554305328</v>
      </c>
      <c r="J758" s="5">
        <f t="shared" si="33"/>
        <v>2056.4915543053285</v>
      </c>
      <c r="K758" s="8">
        <f t="shared" si="35"/>
        <v>0.29880478087649404</v>
      </c>
    </row>
    <row r="759" spans="1:11" x14ac:dyDescent="0.25">
      <c r="A759">
        <v>12930</v>
      </c>
      <c r="B759">
        <f t="shared" si="34"/>
        <v>-10980</v>
      </c>
      <c r="C759">
        <v>11027</v>
      </c>
      <c r="D759">
        <v>33</v>
      </c>
      <c r="E759">
        <v>211</v>
      </c>
      <c r="F759">
        <v>5</v>
      </c>
      <c r="G759" s="5">
        <f>C759*decadimento!$F$4</f>
        <v>11347.828663793103</v>
      </c>
      <c r="H759" s="5">
        <f>G759+decadimento!$F$2*LN(1+'dati calibrazione'!E759/1000)</f>
        <v>12930.448160427848</v>
      </c>
      <c r="I759" s="5">
        <f>G759+decadimento!$F$2*'dati calibrazione'!E759/1000</f>
        <v>13092.090249079087</v>
      </c>
      <c r="J759" s="5">
        <f t="shared" si="33"/>
        <v>2065.0902490790868</v>
      </c>
      <c r="K759" s="8">
        <f t="shared" si="35"/>
        <v>0.29926543937607691</v>
      </c>
    </row>
    <row r="760" spans="1:11" x14ac:dyDescent="0.25">
      <c r="A760">
        <v>12920</v>
      </c>
      <c r="B760">
        <f t="shared" si="34"/>
        <v>-10970</v>
      </c>
      <c r="C760">
        <v>11010</v>
      </c>
      <c r="D760">
        <v>33</v>
      </c>
      <c r="E760">
        <v>212.1</v>
      </c>
      <c r="F760">
        <v>5</v>
      </c>
      <c r="G760" s="5">
        <f>C760*decadimento!$F$4</f>
        <v>11330.334051724138</v>
      </c>
      <c r="H760" s="5">
        <f>G760+decadimento!$F$2*LN(1+'dati calibrazione'!E760/1000)</f>
        <v>12920.459063993716</v>
      </c>
      <c r="I760" s="5">
        <f>G760+decadimento!$F$2*'dati calibrazione'!E760/1000</f>
        <v>13083.688943852845</v>
      </c>
      <c r="J760" s="5">
        <f t="shared" si="33"/>
        <v>2073.6889438528451</v>
      </c>
      <c r="K760" s="8">
        <f t="shared" si="35"/>
        <v>0.29972752043596729</v>
      </c>
    </row>
    <row r="761" spans="1:11" x14ac:dyDescent="0.25">
      <c r="A761">
        <v>12910</v>
      </c>
      <c r="B761">
        <f t="shared" si="34"/>
        <v>-10960</v>
      </c>
      <c r="C761">
        <v>10992</v>
      </c>
      <c r="D761">
        <v>33</v>
      </c>
      <c r="E761">
        <v>213.3</v>
      </c>
      <c r="F761">
        <v>5</v>
      </c>
      <c r="G761" s="5">
        <f>C761*decadimento!$F$4</f>
        <v>11311.810344827585</v>
      </c>
      <c r="H761" s="5">
        <f>G761+decadimento!$F$2*LN(1+'dati calibrazione'!E761/1000)</f>
        <v>12910.115427939576</v>
      </c>
      <c r="I761" s="5">
        <f>G761+decadimento!$F$2*'dati calibrazione'!E761/1000</f>
        <v>13075.085208057444</v>
      </c>
      <c r="J761" s="5">
        <f t="shared" si="33"/>
        <v>2083.0852080574441</v>
      </c>
      <c r="K761" s="8">
        <f t="shared" si="35"/>
        <v>0.30021834061135372</v>
      </c>
    </row>
    <row r="762" spans="1:11" x14ac:dyDescent="0.25">
      <c r="A762">
        <v>12900</v>
      </c>
      <c r="B762">
        <f t="shared" si="34"/>
        <v>-10950</v>
      </c>
      <c r="C762">
        <v>10973</v>
      </c>
      <c r="D762">
        <v>33</v>
      </c>
      <c r="E762">
        <v>214.7</v>
      </c>
      <c r="F762">
        <v>5</v>
      </c>
      <c r="G762" s="5">
        <f>C762*decadimento!$F$4</f>
        <v>11292.257543103447</v>
      </c>
      <c r="H762" s="5">
        <f>G762+decadimento!$F$2*LN(1+'dati calibrazione'!E762/1000)</f>
        <v>12900.09582300343</v>
      </c>
      <c r="I762" s="5">
        <f>G762+decadimento!$F$2*'dati calibrazione'!E762/1000</f>
        <v>13067.105705951319</v>
      </c>
      <c r="J762" s="5">
        <f t="shared" si="33"/>
        <v>2094.1057059513187</v>
      </c>
      <c r="K762" s="8">
        <f t="shared" si="35"/>
        <v>0.30073817552173515</v>
      </c>
    </row>
    <row r="763" spans="1:11" x14ac:dyDescent="0.25">
      <c r="A763">
        <v>12890</v>
      </c>
      <c r="B763">
        <f t="shared" si="34"/>
        <v>-10940</v>
      </c>
      <c r="C763">
        <v>10953</v>
      </c>
      <c r="D763">
        <v>32</v>
      </c>
      <c r="E763">
        <v>216.3</v>
      </c>
      <c r="F763">
        <v>4.8</v>
      </c>
      <c r="G763" s="5">
        <f>C763*decadimento!$F$4</f>
        <v>11271.675646551723</v>
      </c>
      <c r="H763" s="5">
        <f>G763+decadimento!$F$2*LN(1+'dati calibrazione'!E763/1000)</f>
        <v>12890.395563674834</v>
      </c>
      <c r="I763" s="5">
        <f>G763+decadimento!$F$2*'dati calibrazione'!E763/1000</f>
        <v>13059.750437534463</v>
      </c>
      <c r="J763" s="5">
        <f t="shared" si="33"/>
        <v>2106.7504375344633</v>
      </c>
      <c r="K763" s="8">
        <f t="shared" si="35"/>
        <v>0.29215739979914179</v>
      </c>
    </row>
    <row r="764" spans="1:11" x14ac:dyDescent="0.25">
      <c r="A764">
        <v>12880</v>
      </c>
      <c r="B764">
        <f t="shared" si="34"/>
        <v>-10930</v>
      </c>
      <c r="C764">
        <v>10931</v>
      </c>
      <c r="D764">
        <v>32</v>
      </c>
      <c r="E764">
        <v>218.1</v>
      </c>
      <c r="F764">
        <v>4.9000000000000004</v>
      </c>
      <c r="G764" s="5">
        <f>C764*decadimento!$F$4</f>
        <v>11249.035560344828</v>
      </c>
      <c r="H764" s="5">
        <f>G764+decadimento!$F$2*LN(1+'dati calibrazione'!E764/1000)</f>
        <v>12879.980222262082</v>
      </c>
      <c r="I764" s="5">
        <f>G764+decadimento!$F$2*'dati calibrazione'!E764/1000</f>
        <v>13051.990307979297</v>
      </c>
      <c r="J764" s="5">
        <f t="shared" si="33"/>
        <v>2120.9903079792966</v>
      </c>
      <c r="K764" s="8">
        <f t="shared" si="35"/>
        <v>0.29274540298234381</v>
      </c>
    </row>
    <row r="765" spans="1:11" x14ac:dyDescent="0.25">
      <c r="A765">
        <v>12870</v>
      </c>
      <c r="B765">
        <f t="shared" si="34"/>
        <v>-10920</v>
      </c>
      <c r="C765">
        <v>10908</v>
      </c>
      <c r="D765">
        <v>32</v>
      </c>
      <c r="E765">
        <v>220.1</v>
      </c>
      <c r="F765">
        <v>4.9000000000000004</v>
      </c>
      <c r="G765" s="5">
        <f>C765*decadimento!$F$4</f>
        <v>11225.366379310344</v>
      </c>
      <c r="H765" s="5">
        <f>G765+decadimento!$F$2*LN(1+'dati calibrazione'!E765/1000)</f>
        <v>12869.872922022245</v>
      </c>
      <c r="I765" s="5">
        <f>G765+decadimento!$F$2*'dati calibrazione'!E765/1000</f>
        <v>13044.8544121134</v>
      </c>
      <c r="J765" s="5">
        <f t="shared" si="33"/>
        <v>2136.8544121134</v>
      </c>
      <c r="K765" s="8">
        <f t="shared" si="35"/>
        <v>0.29336266960029334</v>
      </c>
    </row>
    <row r="766" spans="1:11" x14ac:dyDescent="0.25">
      <c r="A766">
        <v>12860</v>
      </c>
      <c r="B766">
        <f t="shared" si="34"/>
        <v>-10910</v>
      </c>
      <c r="C766">
        <v>10883</v>
      </c>
      <c r="D766">
        <v>32</v>
      </c>
      <c r="E766">
        <v>222.5</v>
      </c>
      <c r="F766">
        <v>4.9000000000000004</v>
      </c>
      <c r="G766" s="5">
        <f>C766*decadimento!$F$4</f>
        <v>11199.639008620688</v>
      </c>
      <c r="H766" s="5">
        <f>G766+decadimento!$F$2*LN(1+'dati calibrazione'!E766/1000)</f>
        <v>12860.390494087815</v>
      </c>
      <c r="I766" s="5">
        <f>G766+decadimento!$F$2*'dati calibrazione'!E766/1000</f>
        <v>13038.966983626051</v>
      </c>
      <c r="J766" s="5">
        <f t="shared" si="33"/>
        <v>2155.9669836260509</v>
      </c>
      <c r="K766" s="8">
        <f t="shared" si="35"/>
        <v>0.29403657079849305</v>
      </c>
    </row>
    <row r="767" spans="1:11" x14ac:dyDescent="0.25">
      <c r="A767">
        <v>12850</v>
      </c>
      <c r="B767">
        <f t="shared" si="34"/>
        <v>-10900</v>
      </c>
      <c r="C767">
        <v>10856</v>
      </c>
      <c r="D767">
        <v>32</v>
      </c>
      <c r="E767">
        <v>225.1</v>
      </c>
      <c r="F767">
        <v>4.9000000000000004</v>
      </c>
      <c r="G767" s="5">
        <f>C767*decadimento!$F$4</f>
        <v>11171.853448275862</v>
      </c>
      <c r="H767" s="5">
        <f>G767+decadimento!$F$2*LN(1+'dati calibrazione'!E767/1000)</f>
        <v>12850.167671774985</v>
      </c>
      <c r="I767" s="5">
        <f>G767+decadimento!$F$2*'dati calibrazione'!E767/1000</f>
        <v>13032.674694000389</v>
      </c>
      <c r="J767" s="5">
        <f t="shared" si="33"/>
        <v>2176.6746940003886</v>
      </c>
      <c r="K767" s="8">
        <f t="shared" si="35"/>
        <v>0.29476787030213708</v>
      </c>
    </row>
    <row r="768" spans="1:11" x14ac:dyDescent="0.25">
      <c r="A768">
        <v>12840</v>
      </c>
      <c r="B768">
        <f t="shared" si="34"/>
        <v>-10890</v>
      </c>
      <c r="C768">
        <v>10828</v>
      </c>
      <c r="D768">
        <v>32</v>
      </c>
      <c r="E768">
        <v>227.9</v>
      </c>
      <c r="F768">
        <v>4.9000000000000004</v>
      </c>
      <c r="G768" s="5">
        <f>C768*decadimento!$F$4</f>
        <v>11143.038793103447</v>
      </c>
      <c r="H768" s="5">
        <f>G768+decadimento!$F$2*LN(1+'dati calibrazione'!E768/1000)</f>
        <v>12840.225099186204</v>
      </c>
      <c r="I768" s="5">
        <f>G768+decadimento!$F$2*'dati calibrazione'!E768/1000</f>
        <v>13027.006638063995</v>
      </c>
      <c r="J768" s="5">
        <f t="shared" si="33"/>
        <v>2199.0066380639946</v>
      </c>
      <c r="K768" s="8">
        <f t="shared" si="35"/>
        <v>0.29553010712966382</v>
      </c>
    </row>
    <row r="769" spans="1:11" x14ac:dyDescent="0.25">
      <c r="A769">
        <v>12830</v>
      </c>
      <c r="B769">
        <f t="shared" si="34"/>
        <v>-10880</v>
      </c>
      <c r="C769">
        <v>10800</v>
      </c>
      <c r="D769">
        <v>32</v>
      </c>
      <c r="E769">
        <v>230.7</v>
      </c>
      <c r="F769">
        <v>4.9000000000000004</v>
      </c>
      <c r="G769" s="5">
        <f>C769*decadimento!$F$4</f>
        <v>11114.224137931034</v>
      </c>
      <c r="H769" s="5">
        <f>G769+decadimento!$F$2*LN(1+'dati calibrazione'!E769/1000)</f>
        <v>12830.239541258632</v>
      </c>
      <c r="I769" s="5">
        <f>G769+decadimento!$F$2*'dati calibrazione'!E769/1000</f>
        <v>13021.338582127604</v>
      </c>
      <c r="J769" s="5">
        <f t="shared" si="33"/>
        <v>2221.3385821276042</v>
      </c>
      <c r="K769" s="8">
        <f t="shared" si="35"/>
        <v>0.29629629629629628</v>
      </c>
    </row>
    <row r="770" spans="1:11" x14ac:dyDescent="0.25">
      <c r="A770">
        <v>12820</v>
      </c>
      <c r="B770">
        <f t="shared" si="34"/>
        <v>-10870</v>
      </c>
      <c r="C770">
        <v>10771</v>
      </c>
      <c r="D770">
        <v>32</v>
      </c>
      <c r="E770">
        <v>233.6</v>
      </c>
      <c r="F770">
        <v>4.9000000000000004</v>
      </c>
      <c r="G770" s="5">
        <f>C770*decadimento!$F$4</f>
        <v>11084.380387931034</v>
      </c>
      <c r="H770" s="5">
        <f>G770+decadimento!$F$2*LN(1+'dati calibrazione'!E770/1000)</f>
        <v>12819.852249125835</v>
      </c>
      <c r="I770" s="5">
        <f>G770+decadimento!$F$2*'dati calibrazione'!E770/1000</f>
        <v>13015.468095622056</v>
      </c>
      <c r="J770" s="5">
        <f t="shared" ref="J770:J833" si="36">I770-C770</f>
        <v>2244.4680956220564</v>
      </c>
      <c r="K770" s="8">
        <f t="shared" si="35"/>
        <v>0.29709404883483426</v>
      </c>
    </row>
    <row r="771" spans="1:11" x14ac:dyDescent="0.25">
      <c r="A771">
        <v>12810</v>
      </c>
      <c r="B771">
        <f t="shared" ref="B771:B834" si="37">1950-A771</f>
        <v>-10860</v>
      </c>
      <c r="C771">
        <v>10742</v>
      </c>
      <c r="D771">
        <v>32</v>
      </c>
      <c r="E771">
        <v>236.6</v>
      </c>
      <c r="F771">
        <v>4.9000000000000004</v>
      </c>
      <c r="G771" s="5">
        <f>C771*decadimento!$F$4</f>
        <v>11054.536637931034</v>
      </c>
      <c r="H771" s="5">
        <f>G771+decadimento!$F$2*LN(1+'dati calibrazione'!E771/1000)</f>
        <v>12810.087796304852</v>
      </c>
      <c r="I771" s="5">
        <f>G771+decadimento!$F$2*'dati calibrazione'!E771/1000</f>
        <v>13010.424273374938</v>
      </c>
      <c r="J771" s="5">
        <f t="shared" si="36"/>
        <v>2268.4242733749379</v>
      </c>
      <c r="K771" s="8">
        <f t="shared" ref="K771:K834" si="38">D771*100/C771</f>
        <v>0.29789610873207967</v>
      </c>
    </row>
    <row r="772" spans="1:11" x14ac:dyDescent="0.25">
      <c r="A772">
        <v>12800</v>
      </c>
      <c r="B772">
        <f t="shared" si="37"/>
        <v>-10850</v>
      </c>
      <c r="C772">
        <v>10715</v>
      </c>
      <c r="D772">
        <v>32</v>
      </c>
      <c r="E772">
        <v>239.3</v>
      </c>
      <c r="F772">
        <v>4.9000000000000004</v>
      </c>
      <c r="G772" s="5">
        <f>C772*decadimento!$F$4</f>
        <v>11026.751077586207</v>
      </c>
      <c r="H772" s="5">
        <f>G772+decadimento!$F$2*LN(1+'dati calibrazione'!E772/1000)</f>
        <v>12800.331997925656</v>
      </c>
      <c r="I772" s="5">
        <f>G772+decadimento!$F$2*'dati calibrazione'!E772/1000</f>
        <v>13004.958648007703</v>
      </c>
      <c r="J772" s="5">
        <f t="shared" si="36"/>
        <v>2289.9586480077032</v>
      </c>
      <c r="K772" s="8">
        <f t="shared" si="38"/>
        <v>0.29864675688287445</v>
      </c>
    </row>
    <row r="773" spans="1:11" x14ac:dyDescent="0.25">
      <c r="A773">
        <v>12790</v>
      </c>
      <c r="B773">
        <f t="shared" si="37"/>
        <v>-10840</v>
      </c>
      <c r="C773">
        <v>10692</v>
      </c>
      <c r="D773">
        <v>32</v>
      </c>
      <c r="E773">
        <v>241.3</v>
      </c>
      <c r="F773">
        <v>4.9000000000000004</v>
      </c>
      <c r="G773" s="5">
        <f>C773*decadimento!$F$4</f>
        <v>11003.081896551723</v>
      </c>
      <c r="H773" s="5">
        <f>G773+decadimento!$F$2*LN(1+'dati calibrazione'!E773/1000)</f>
        <v>12789.992889253564</v>
      </c>
      <c r="I773" s="5">
        <f>G773+decadimento!$F$2*'dati calibrazione'!E773/1000</f>
        <v>12997.822752141807</v>
      </c>
      <c r="J773" s="5">
        <f t="shared" si="36"/>
        <v>2305.8227521418066</v>
      </c>
      <c r="K773" s="8">
        <f t="shared" si="38"/>
        <v>0.29928918817807709</v>
      </c>
    </row>
    <row r="774" spans="1:11" x14ac:dyDescent="0.25">
      <c r="A774">
        <v>12780</v>
      </c>
      <c r="B774">
        <f t="shared" si="37"/>
        <v>-10830</v>
      </c>
      <c r="C774">
        <v>10673</v>
      </c>
      <c r="D774">
        <v>32</v>
      </c>
      <c r="E774">
        <v>242.8</v>
      </c>
      <c r="F774">
        <v>5</v>
      </c>
      <c r="G774" s="5">
        <f>C774*decadimento!$F$4</f>
        <v>10983.529094827585</v>
      </c>
      <c r="H774" s="5">
        <f>G774+decadimento!$F$2*LN(1+'dati calibrazione'!E774/1000)</f>
        <v>12780.423554687386</v>
      </c>
      <c r="I774" s="5">
        <f>G774+decadimento!$F$2*'dati calibrazione'!E774/1000</f>
        <v>12990.669914294111</v>
      </c>
      <c r="J774" s="5">
        <f t="shared" si="36"/>
        <v>2317.6699142941106</v>
      </c>
      <c r="K774" s="8">
        <f t="shared" si="38"/>
        <v>0.29982198069895999</v>
      </c>
    </row>
    <row r="775" spans="1:11" x14ac:dyDescent="0.25">
      <c r="A775">
        <v>12770</v>
      </c>
      <c r="B775">
        <f t="shared" si="37"/>
        <v>-10820</v>
      </c>
      <c r="C775">
        <v>10659</v>
      </c>
      <c r="D775">
        <v>32</v>
      </c>
      <c r="E775">
        <v>243.4</v>
      </c>
      <c r="F775">
        <v>5</v>
      </c>
      <c r="G775" s="5">
        <f>C775*decadimento!$F$4</f>
        <v>10969.121767241379</v>
      </c>
      <c r="H775" s="5">
        <f>G775+decadimento!$F$2*LN(1+'dati calibrazione'!E775/1000)</f>
        <v>12770.006240492596</v>
      </c>
      <c r="I775" s="5">
        <f>G775+decadimento!$F$2*'dati calibrazione'!E775/1000</f>
        <v>12981.222572258481</v>
      </c>
      <c r="J775" s="5">
        <f t="shared" si="36"/>
        <v>2322.2225722584808</v>
      </c>
      <c r="K775" s="8">
        <f t="shared" si="38"/>
        <v>0.30021578009194111</v>
      </c>
    </row>
    <row r="776" spans="1:11" x14ac:dyDescent="0.25">
      <c r="A776">
        <v>12760</v>
      </c>
      <c r="B776">
        <f t="shared" si="37"/>
        <v>-10810</v>
      </c>
      <c r="C776">
        <v>10651</v>
      </c>
      <c r="D776">
        <v>33</v>
      </c>
      <c r="E776">
        <v>243.2</v>
      </c>
      <c r="F776">
        <v>5.0999999999999996</v>
      </c>
      <c r="G776" s="5">
        <f>C776*decadimento!$F$4</f>
        <v>10960.889008620688</v>
      </c>
      <c r="H776" s="5">
        <f>G776+decadimento!$F$2*LN(1+'dati calibrazione'!E776/1000)</f>
        <v>12760.443691378523</v>
      </c>
      <c r="I776" s="5">
        <f>G776+decadimento!$F$2*'dati calibrazione'!E776/1000</f>
        <v>12971.33648512093</v>
      </c>
      <c r="J776" s="5">
        <f t="shared" si="36"/>
        <v>2320.3364851209299</v>
      </c>
      <c r="K776" s="8">
        <f t="shared" si="38"/>
        <v>0.30983006290489157</v>
      </c>
    </row>
    <row r="777" spans="1:11" x14ac:dyDescent="0.25">
      <c r="A777">
        <v>12750</v>
      </c>
      <c r="B777">
        <f t="shared" si="37"/>
        <v>-10800</v>
      </c>
      <c r="C777">
        <v>10645</v>
      </c>
      <c r="D777">
        <v>33</v>
      </c>
      <c r="E777">
        <v>242.6</v>
      </c>
      <c r="F777">
        <v>5.0999999999999996</v>
      </c>
      <c r="G777" s="5">
        <f>C777*decadimento!$F$4</f>
        <v>10954.714439655172</v>
      </c>
      <c r="H777" s="5">
        <f>G777+decadimento!$F$2*LN(1+'dati calibrazione'!E777/1000)</f>
        <v>12750.278466972584</v>
      </c>
      <c r="I777" s="5">
        <f>G777+decadimento!$F$2*'dati calibrazione'!E777/1000</f>
        <v>12960.201930604839</v>
      </c>
      <c r="J777" s="5">
        <f t="shared" si="36"/>
        <v>2315.2019306048387</v>
      </c>
      <c r="K777" s="8">
        <f t="shared" si="38"/>
        <v>0.31000469704086425</v>
      </c>
    </row>
    <row r="778" spans="1:11" x14ac:dyDescent="0.25">
      <c r="A778">
        <v>12740</v>
      </c>
      <c r="B778">
        <f t="shared" si="37"/>
        <v>-10790</v>
      </c>
      <c r="C778">
        <v>10642</v>
      </c>
      <c r="D778">
        <v>33</v>
      </c>
      <c r="E778">
        <v>241.5</v>
      </c>
      <c r="F778">
        <v>5.0999999999999996</v>
      </c>
      <c r="G778" s="5">
        <f>C778*decadimento!$F$4</f>
        <v>10951.627155172413</v>
      </c>
      <c r="H778" s="5">
        <f>G778+decadimento!$F$2*LN(1+'dati calibrazione'!E778/1000)</f>
        <v>12739.869973651952</v>
      </c>
      <c r="I778" s="5">
        <f>G778+decadimento!$F$2*'dati calibrazione'!E778/1000</f>
        <v>12948.021339279356</v>
      </c>
      <c r="J778" s="5">
        <f t="shared" si="36"/>
        <v>2306.0213392793557</v>
      </c>
      <c r="K778" s="8">
        <f t="shared" si="38"/>
        <v>0.31009208795339221</v>
      </c>
    </row>
    <row r="779" spans="1:11" x14ac:dyDescent="0.25">
      <c r="A779">
        <v>12730</v>
      </c>
      <c r="B779">
        <f t="shared" si="37"/>
        <v>-10780</v>
      </c>
      <c r="C779">
        <v>10639</v>
      </c>
      <c r="D779">
        <v>33</v>
      </c>
      <c r="E779">
        <v>240.5</v>
      </c>
      <c r="F779">
        <v>5.0999999999999996</v>
      </c>
      <c r="G779" s="5">
        <f>C779*decadimento!$F$4</f>
        <v>10948.539870689654</v>
      </c>
      <c r="H779" s="5">
        <f>G779+decadimento!$F$2*LN(1+'dati calibrazione'!E779/1000)</f>
        <v>12730.121413559524</v>
      </c>
      <c r="I779" s="5">
        <f>G779+decadimento!$F$2*'dati calibrazione'!E779/1000</f>
        <v>12936.667412212304</v>
      </c>
      <c r="J779" s="5">
        <f t="shared" si="36"/>
        <v>2297.667412212304</v>
      </c>
      <c r="K779" s="8">
        <f t="shared" si="38"/>
        <v>0.31017952815114203</v>
      </c>
    </row>
    <row r="780" spans="1:11" x14ac:dyDescent="0.25">
      <c r="A780">
        <v>12720</v>
      </c>
      <c r="B780">
        <f t="shared" si="37"/>
        <v>-10770</v>
      </c>
      <c r="C780">
        <v>10635</v>
      </c>
      <c r="D780">
        <v>33</v>
      </c>
      <c r="E780">
        <v>239.6</v>
      </c>
      <c r="F780">
        <v>5.0999999999999996</v>
      </c>
      <c r="G780" s="5">
        <f>C780*decadimento!$F$4</f>
        <v>10944.42349137931</v>
      </c>
      <c r="H780" s="5">
        <f>G780+decadimento!$F$2*LN(1+'dati calibrazione'!E780/1000)</f>
        <v>12720.005293389981</v>
      </c>
      <c r="I780" s="5">
        <f>G780+decadimento!$F$2*'dati calibrazione'!E780/1000</f>
        <v>12925.111054576095</v>
      </c>
      <c r="J780" s="5">
        <f t="shared" si="36"/>
        <v>2290.1110545760948</v>
      </c>
      <c r="K780" s="8">
        <f t="shared" si="38"/>
        <v>0.31029619181946405</v>
      </c>
    </row>
    <row r="781" spans="1:11" x14ac:dyDescent="0.25">
      <c r="A781">
        <v>12710</v>
      </c>
      <c r="B781">
        <f t="shared" si="37"/>
        <v>-10760</v>
      </c>
      <c r="C781">
        <v>10629</v>
      </c>
      <c r="D781">
        <v>33</v>
      </c>
      <c r="E781">
        <v>239.1</v>
      </c>
      <c r="F781">
        <v>5.0999999999999996</v>
      </c>
      <c r="G781" s="5">
        <f>C781*decadimento!$F$4</f>
        <v>10938.248922413793</v>
      </c>
      <c r="H781" s="5">
        <f>G781+decadimento!$F$2*LN(1+'dati calibrazione'!E781/1000)</f>
        <v>12710.495652533386</v>
      </c>
      <c r="I781" s="5">
        <f>G781+decadimento!$F$2*'dati calibrazione'!E781/1000</f>
        <v>12914.803164318431</v>
      </c>
      <c r="J781" s="5">
        <f t="shared" si="36"/>
        <v>2285.8031643184313</v>
      </c>
      <c r="K781" s="8">
        <f t="shared" si="38"/>
        <v>0.31047135196161446</v>
      </c>
    </row>
    <row r="782" spans="1:11" x14ac:dyDescent="0.25">
      <c r="A782">
        <v>12700</v>
      </c>
      <c r="B782">
        <f t="shared" si="37"/>
        <v>-10750</v>
      </c>
      <c r="C782">
        <v>10620</v>
      </c>
      <c r="D782">
        <v>33</v>
      </c>
      <c r="E782">
        <v>238.9</v>
      </c>
      <c r="F782">
        <v>5.0999999999999996</v>
      </c>
      <c r="G782" s="5">
        <f>C782*decadimento!$F$4</f>
        <v>10928.987068965516</v>
      </c>
      <c r="H782" s="5">
        <f>G782+decadimento!$F$2*LN(1+'dati calibrazione'!E782/1000)</f>
        <v>12699.899393499598</v>
      </c>
      <c r="I782" s="5">
        <f>G782+decadimento!$F$2*'dati calibrazione'!E782/1000</f>
        <v>12903.887982353295</v>
      </c>
      <c r="J782" s="5">
        <f t="shared" si="36"/>
        <v>2283.8879823532952</v>
      </c>
      <c r="K782" s="8">
        <f t="shared" si="38"/>
        <v>0.31073446327683618</v>
      </c>
    </row>
    <row r="783" spans="1:11" x14ac:dyDescent="0.25">
      <c r="A783">
        <v>12690</v>
      </c>
      <c r="B783">
        <f t="shared" si="37"/>
        <v>-10740</v>
      </c>
      <c r="C783">
        <v>10609</v>
      </c>
      <c r="D783">
        <v>33</v>
      </c>
      <c r="E783">
        <v>239.1</v>
      </c>
      <c r="F783">
        <v>5.0999999999999996</v>
      </c>
      <c r="G783" s="5">
        <f>C783*decadimento!$F$4</f>
        <v>10917.667025862069</v>
      </c>
      <c r="H783" s="5">
        <f>G783+decadimento!$F$2*LN(1+'dati calibrazione'!E783/1000)</f>
        <v>12689.913755981661</v>
      </c>
      <c r="I783" s="5">
        <f>G783+decadimento!$F$2*'dati calibrazione'!E783/1000</f>
        <v>12894.221267766707</v>
      </c>
      <c r="J783" s="5">
        <f t="shared" si="36"/>
        <v>2285.2212677667067</v>
      </c>
      <c r="K783" s="8">
        <f t="shared" si="38"/>
        <v>0.31105665001413896</v>
      </c>
    </row>
    <row r="784" spans="1:11" x14ac:dyDescent="0.25">
      <c r="A784">
        <v>12680</v>
      </c>
      <c r="B784">
        <f t="shared" si="37"/>
        <v>-10730</v>
      </c>
      <c r="C784">
        <v>10596</v>
      </c>
      <c r="D784">
        <v>33</v>
      </c>
      <c r="E784">
        <v>239.6</v>
      </c>
      <c r="F784">
        <v>5.0999999999999996</v>
      </c>
      <c r="G784" s="5">
        <f>C784*decadimento!$F$4</f>
        <v>10904.288793103447</v>
      </c>
      <c r="H784" s="5">
        <f>G784+decadimento!$F$2*LN(1+'dati calibrazione'!E784/1000)</f>
        <v>12679.870595114118</v>
      </c>
      <c r="I784" s="5">
        <f>G784+decadimento!$F$2*'dati calibrazione'!E784/1000</f>
        <v>12884.976356300233</v>
      </c>
      <c r="J784" s="5">
        <f t="shared" si="36"/>
        <v>2288.9763563002325</v>
      </c>
      <c r="K784" s="8">
        <f t="shared" si="38"/>
        <v>0.3114382785956965</v>
      </c>
    </row>
    <row r="785" spans="1:11" x14ac:dyDescent="0.25">
      <c r="A785">
        <v>12670</v>
      </c>
      <c r="B785">
        <f t="shared" si="37"/>
        <v>-10720</v>
      </c>
      <c r="C785">
        <v>10582</v>
      </c>
      <c r="D785">
        <v>33</v>
      </c>
      <c r="E785">
        <v>240.3</v>
      </c>
      <c r="F785">
        <v>5.0999999999999996</v>
      </c>
      <c r="G785" s="5">
        <f>C785*decadimento!$F$4</f>
        <v>10889.881465517241</v>
      </c>
      <c r="H785" s="5">
        <f>G785+decadimento!$F$2*LN(1+'dati calibrazione'!E785/1000)</f>
        <v>12670.130108902718</v>
      </c>
      <c r="I785" s="5">
        <f>G785+decadimento!$F$2*'dati calibrazione'!E785/1000</f>
        <v>12876.355678523032</v>
      </c>
      <c r="J785" s="5">
        <f t="shared" si="36"/>
        <v>2294.3556785230321</v>
      </c>
      <c r="K785" s="8">
        <f t="shared" si="38"/>
        <v>0.31185031185031187</v>
      </c>
    </row>
    <row r="786" spans="1:11" x14ac:dyDescent="0.25">
      <c r="A786">
        <v>12660</v>
      </c>
      <c r="B786">
        <f t="shared" si="37"/>
        <v>-10710</v>
      </c>
      <c r="C786">
        <v>10570</v>
      </c>
      <c r="D786">
        <v>32</v>
      </c>
      <c r="E786">
        <v>240.7</v>
      </c>
      <c r="F786">
        <v>4.9000000000000004</v>
      </c>
      <c r="G786" s="5">
        <f>C786*decadimento!$F$4</f>
        <v>10877.532327586207</v>
      </c>
      <c r="H786" s="5">
        <f>G786+decadimento!$F$2*LN(1+'dati calibrazione'!E786/1000)</f>
        <v>12660.446555060655</v>
      </c>
      <c r="I786" s="5">
        <f>G786+decadimento!$F$2*'dati calibrazione'!E786/1000</f>
        <v>12867.313197625714</v>
      </c>
      <c r="J786" s="5">
        <f t="shared" si="36"/>
        <v>2297.3131976257137</v>
      </c>
      <c r="K786" s="8">
        <f t="shared" si="38"/>
        <v>0.30274361400189215</v>
      </c>
    </row>
    <row r="787" spans="1:11" x14ac:dyDescent="0.25">
      <c r="A787">
        <v>12650</v>
      </c>
      <c r="B787">
        <f t="shared" si="37"/>
        <v>-10700</v>
      </c>
      <c r="C787">
        <v>10558</v>
      </c>
      <c r="D787">
        <v>32</v>
      </c>
      <c r="E787">
        <v>241</v>
      </c>
      <c r="F787">
        <v>4.9000000000000004</v>
      </c>
      <c r="G787" s="5">
        <f>C787*decadimento!$F$4</f>
        <v>10865.183189655172</v>
      </c>
      <c r="H787" s="5">
        <f>G787+decadimento!$F$2*LN(1+'dati calibrazione'!E787/1000)</f>
        <v>12650.096041288358</v>
      </c>
      <c r="I787" s="5">
        <f>G787+decadimento!$F$2*'dati calibrazione'!E787/1000</f>
        <v>12857.444052469968</v>
      </c>
      <c r="J787" s="5">
        <f t="shared" si="36"/>
        <v>2299.4440524699676</v>
      </c>
      <c r="K787" s="8">
        <f t="shared" si="38"/>
        <v>0.30308770600492518</v>
      </c>
    </row>
    <row r="788" spans="1:11" x14ac:dyDescent="0.25">
      <c r="A788">
        <v>12640</v>
      </c>
      <c r="B788">
        <f t="shared" si="37"/>
        <v>-10690</v>
      </c>
      <c r="C788">
        <v>10548</v>
      </c>
      <c r="D788">
        <v>32</v>
      </c>
      <c r="E788">
        <v>241.1</v>
      </c>
      <c r="F788">
        <v>4.9000000000000004</v>
      </c>
      <c r="G788" s="5">
        <f>C788*decadimento!$F$4</f>
        <v>10854.89224137931</v>
      </c>
      <c r="H788" s="5">
        <f>G788+decadimento!$F$2*LN(1+'dati calibrazione'!E788/1000)</f>
        <v>12640.471193700521</v>
      </c>
      <c r="I788" s="5">
        <f>G788+decadimento!$F$2*'dati calibrazione'!E788/1000</f>
        <v>12847.979768452535</v>
      </c>
      <c r="J788" s="5">
        <f t="shared" si="36"/>
        <v>2299.9797684525347</v>
      </c>
      <c r="K788" s="8">
        <f t="shared" si="38"/>
        <v>0.30337504740235116</v>
      </c>
    </row>
    <row r="789" spans="1:11" x14ac:dyDescent="0.25">
      <c r="A789">
        <v>12630</v>
      </c>
      <c r="B789">
        <f t="shared" si="37"/>
        <v>-10680</v>
      </c>
      <c r="C789">
        <v>10538</v>
      </c>
      <c r="D789">
        <v>32</v>
      </c>
      <c r="E789">
        <v>241.1</v>
      </c>
      <c r="F789">
        <v>4.9000000000000004</v>
      </c>
      <c r="G789" s="5">
        <f>C789*decadimento!$F$4</f>
        <v>10844.601293103447</v>
      </c>
      <c r="H789" s="5">
        <f>G789+decadimento!$F$2*LN(1+'dati calibrazione'!E789/1000)</f>
        <v>12630.180245424659</v>
      </c>
      <c r="I789" s="5">
        <f>G789+decadimento!$F$2*'dati calibrazione'!E789/1000</f>
        <v>12837.688820176672</v>
      </c>
      <c r="J789" s="5">
        <f t="shared" si="36"/>
        <v>2299.6888201766724</v>
      </c>
      <c r="K789" s="8">
        <f t="shared" si="38"/>
        <v>0.30366293414310114</v>
      </c>
    </row>
    <row r="790" spans="1:11" x14ac:dyDescent="0.25">
      <c r="A790">
        <v>12620</v>
      </c>
      <c r="B790">
        <f t="shared" si="37"/>
        <v>-10670</v>
      </c>
      <c r="C790">
        <v>10528</v>
      </c>
      <c r="D790">
        <v>32</v>
      </c>
      <c r="E790">
        <v>241.1</v>
      </c>
      <c r="F790">
        <v>4.9000000000000004</v>
      </c>
      <c r="G790" s="5">
        <f>C790*decadimento!$F$4</f>
        <v>10834.310344827585</v>
      </c>
      <c r="H790" s="5">
        <f>G790+decadimento!$F$2*LN(1+'dati calibrazione'!E790/1000)</f>
        <v>12619.889297148797</v>
      </c>
      <c r="I790" s="5">
        <f>G790+decadimento!$F$2*'dati calibrazione'!E790/1000</f>
        <v>12827.39787190081</v>
      </c>
      <c r="J790" s="5">
        <f t="shared" si="36"/>
        <v>2299.3978719008101</v>
      </c>
      <c r="K790" s="8">
        <f t="shared" si="38"/>
        <v>0.303951367781155</v>
      </c>
    </row>
    <row r="791" spans="1:11" x14ac:dyDescent="0.25">
      <c r="A791">
        <v>12610</v>
      </c>
      <c r="B791">
        <f t="shared" si="37"/>
        <v>-10660</v>
      </c>
      <c r="C791">
        <v>10519</v>
      </c>
      <c r="D791">
        <v>32</v>
      </c>
      <c r="E791">
        <v>241</v>
      </c>
      <c r="F791">
        <v>4.9000000000000004</v>
      </c>
      <c r="G791" s="5">
        <f>C791*decadimento!$F$4</f>
        <v>10825.04849137931</v>
      </c>
      <c r="H791" s="5">
        <f>G791+decadimento!$F$2*LN(1+'dati calibrazione'!E791/1000)</f>
        <v>12609.961343012495</v>
      </c>
      <c r="I791" s="5">
        <f>G791+decadimento!$F$2*'dati calibrazione'!E791/1000</f>
        <v>12817.309354194105</v>
      </c>
      <c r="J791" s="5">
        <f t="shared" si="36"/>
        <v>2298.3093541941053</v>
      </c>
      <c r="K791" s="8">
        <f t="shared" si="38"/>
        <v>0.30421142694172448</v>
      </c>
    </row>
    <row r="792" spans="1:11" x14ac:dyDescent="0.25">
      <c r="A792">
        <v>12600</v>
      </c>
      <c r="B792">
        <f t="shared" si="37"/>
        <v>-10650</v>
      </c>
      <c r="C792">
        <v>10509</v>
      </c>
      <c r="D792">
        <v>33</v>
      </c>
      <c r="E792">
        <v>241.1</v>
      </c>
      <c r="F792">
        <v>5.0999999999999996</v>
      </c>
      <c r="G792" s="5">
        <f>C792*decadimento!$F$4</f>
        <v>10814.757543103447</v>
      </c>
      <c r="H792" s="5">
        <f>G792+decadimento!$F$2*LN(1+'dati calibrazione'!E792/1000)</f>
        <v>12600.336495424659</v>
      </c>
      <c r="I792" s="5">
        <f>G792+decadimento!$F$2*'dati calibrazione'!E792/1000</f>
        <v>12807.845070176672</v>
      </c>
      <c r="J792" s="5">
        <f t="shared" si="36"/>
        <v>2298.8450701766724</v>
      </c>
      <c r="K792" s="8">
        <f t="shared" si="38"/>
        <v>0.31401655723665428</v>
      </c>
    </row>
    <row r="793" spans="1:11" x14ac:dyDescent="0.25">
      <c r="A793">
        <v>12590</v>
      </c>
      <c r="B793">
        <f t="shared" si="37"/>
        <v>-10640</v>
      </c>
      <c r="C793">
        <v>10499</v>
      </c>
      <c r="D793">
        <v>33</v>
      </c>
      <c r="E793">
        <v>241.1</v>
      </c>
      <c r="F793">
        <v>5.0999999999999996</v>
      </c>
      <c r="G793" s="5">
        <f>C793*decadimento!$F$4</f>
        <v>10804.466594827585</v>
      </c>
      <c r="H793" s="5">
        <f>G793+decadimento!$F$2*LN(1+'dati calibrazione'!E793/1000)</f>
        <v>12590.045547148797</v>
      </c>
      <c r="I793" s="5">
        <f>G793+decadimento!$F$2*'dati calibrazione'!E793/1000</f>
        <v>12797.55412190081</v>
      </c>
      <c r="J793" s="5">
        <f t="shared" si="36"/>
        <v>2298.5541219008101</v>
      </c>
      <c r="K793" s="8">
        <f t="shared" si="38"/>
        <v>0.31431564910943899</v>
      </c>
    </row>
    <row r="794" spans="1:11" x14ac:dyDescent="0.25">
      <c r="A794">
        <v>12580</v>
      </c>
      <c r="B794">
        <f t="shared" si="37"/>
        <v>-10630</v>
      </c>
      <c r="C794">
        <v>10490</v>
      </c>
      <c r="D794">
        <v>33</v>
      </c>
      <c r="E794">
        <v>241</v>
      </c>
      <c r="F794">
        <v>5.0999999999999996</v>
      </c>
      <c r="G794" s="5">
        <f>C794*decadimento!$F$4</f>
        <v>10795.20474137931</v>
      </c>
      <c r="H794" s="5">
        <f>G794+decadimento!$F$2*LN(1+'dati calibrazione'!E794/1000)</f>
        <v>12580.117593012495</v>
      </c>
      <c r="I794" s="5">
        <f>G794+decadimento!$F$2*'dati calibrazione'!E794/1000</f>
        <v>12787.465604194105</v>
      </c>
      <c r="J794" s="5">
        <f t="shared" si="36"/>
        <v>2297.4656041941053</v>
      </c>
      <c r="K794" s="8">
        <f t="shared" si="38"/>
        <v>0.31458531935176359</v>
      </c>
    </row>
    <row r="795" spans="1:11" x14ac:dyDescent="0.25">
      <c r="A795">
        <v>12570</v>
      </c>
      <c r="B795">
        <f t="shared" si="37"/>
        <v>-10620</v>
      </c>
      <c r="C795">
        <v>10482</v>
      </c>
      <c r="D795">
        <v>33</v>
      </c>
      <c r="E795">
        <v>240.7</v>
      </c>
      <c r="F795">
        <v>5.0999999999999996</v>
      </c>
      <c r="G795" s="5">
        <f>C795*decadimento!$F$4</f>
        <v>10786.97198275862</v>
      </c>
      <c r="H795" s="5">
        <f>G795+decadimento!$F$2*LN(1+'dati calibrazione'!E795/1000)</f>
        <v>12569.886210233068</v>
      </c>
      <c r="I795" s="5">
        <f>G795+decadimento!$F$2*'dati calibrazione'!E795/1000</f>
        <v>12776.752852798127</v>
      </c>
      <c r="J795" s="5">
        <f t="shared" si="36"/>
        <v>2294.7528527981267</v>
      </c>
      <c r="K795" s="8">
        <f t="shared" si="38"/>
        <v>0.31482541499713795</v>
      </c>
    </row>
    <row r="796" spans="1:11" x14ac:dyDescent="0.25">
      <c r="A796">
        <v>12560</v>
      </c>
      <c r="B796">
        <f t="shared" si="37"/>
        <v>-10610</v>
      </c>
      <c r="C796">
        <v>10476</v>
      </c>
      <c r="D796">
        <v>33</v>
      </c>
      <c r="E796">
        <v>240.2</v>
      </c>
      <c r="F796">
        <v>5.0999999999999996</v>
      </c>
      <c r="G796" s="5">
        <f>C796*decadimento!$F$4</f>
        <v>10780.797413793103</v>
      </c>
      <c r="H796" s="5">
        <f>G796+decadimento!$F$2*LN(1+'dati calibrazione'!E796/1000)</f>
        <v>12560.379526834797</v>
      </c>
      <c r="I796" s="5">
        <f>G796+decadimento!$F$2*'dati calibrazione'!E796/1000</f>
        <v>12766.444962540465</v>
      </c>
      <c r="J796" s="5">
        <f t="shared" si="36"/>
        <v>2290.444962540465</v>
      </c>
      <c r="K796" s="8">
        <f t="shared" si="38"/>
        <v>0.31500572737686139</v>
      </c>
    </row>
    <row r="797" spans="1:11" x14ac:dyDescent="0.25">
      <c r="A797">
        <v>12550</v>
      </c>
      <c r="B797">
        <f t="shared" si="37"/>
        <v>-10600</v>
      </c>
      <c r="C797">
        <v>10472</v>
      </c>
      <c r="D797">
        <v>32</v>
      </c>
      <c r="E797">
        <v>239.3</v>
      </c>
      <c r="F797">
        <v>4.9000000000000004</v>
      </c>
      <c r="G797" s="5">
        <f>C797*decadimento!$F$4</f>
        <v>10776.681034482757</v>
      </c>
      <c r="H797" s="5">
        <f>G797+decadimento!$F$2*LN(1+'dati calibrazione'!E797/1000)</f>
        <v>12550.261954822206</v>
      </c>
      <c r="I797" s="5">
        <f>G797+decadimento!$F$2*'dati calibrazione'!E797/1000</f>
        <v>12754.888604904254</v>
      </c>
      <c r="J797" s="5">
        <f t="shared" si="36"/>
        <v>2282.888604904254</v>
      </c>
      <c r="K797" s="8">
        <f t="shared" si="38"/>
        <v>0.30557677616501144</v>
      </c>
    </row>
    <row r="798" spans="1:11" x14ac:dyDescent="0.25">
      <c r="A798">
        <v>12540</v>
      </c>
      <c r="B798">
        <f t="shared" si="37"/>
        <v>-10590</v>
      </c>
      <c r="C798">
        <v>10471</v>
      </c>
      <c r="D798">
        <v>32</v>
      </c>
      <c r="E798">
        <v>237.9</v>
      </c>
      <c r="F798">
        <v>4.9000000000000004</v>
      </c>
      <c r="G798" s="5">
        <f>C798*decadimento!$F$4</f>
        <v>10775.651939655172</v>
      </c>
      <c r="H798" s="5">
        <f>G798+decadimento!$F$2*LN(1+'dati calibrazione'!E798/1000)</f>
        <v>12539.889003341805</v>
      </c>
      <c r="I798" s="5">
        <f>G798+decadimento!$F$2*'dati calibrazione'!E798/1000</f>
        <v>12742.286210458658</v>
      </c>
      <c r="J798" s="5">
        <f t="shared" si="36"/>
        <v>2271.2862104586584</v>
      </c>
      <c r="K798" s="8">
        <f t="shared" si="38"/>
        <v>0.30560595931620665</v>
      </c>
    </row>
    <row r="799" spans="1:11" x14ac:dyDescent="0.25">
      <c r="A799">
        <v>12530</v>
      </c>
      <c r="B799">
        <f t="shared" si="37"/>
        <v>-10580</v>
      </c>
      <c r="C799">
        <v>10473</v>
      </c>
      <c r="D799">
        <v>32</v>
      </c>
      <c r="E799">
        <v>236.1</v>
      </c>
      <c r="F799">
        <v>4.9000000000000004</v>
      </c>
      <c r="G799" s="5">
        <f>C799*decadimento!$F$4</f>
        <v>10777.710129310344</v>
      </c>
      <c r="H799" s="5">
        <f>G799+decadimento!$F$2*LN(1+'dati calibrazione'!E799/1000)</f>
        <v>12529.918123249754</v>
      </c>
      <c r="I799" s="5">
        <f>G799+decadimento!$F$2*'dati calibrazione'!E799/1000</f>
        <v>12729.4644434621</v>
      </c>
      <c r="J799" s="5">
        <f t="shared" si="36"/>
        <v>2256.4644434621005</v>
      </c>
      <c r="K799" s="8">
        <f t="shared" si="38"/>
        <v>0.30554759858684238</v>
      </c>
    </row>
    <row r="800" spans="1:11" x14ac:dyDescent="0.25">
      <c r="A800">
        <v>12520</v>
      </c>
      <c r="B800">
        <f t="shared" si="37"/>
        <v>-10570</v>
      </c>
      <c r="C800">
        <v>10475</v>
      </c>
      <c r="D800">
        <v>32</v>
      </c>
      <c r="E800">
        <v>234.3</v>
      </c>
      <c r="F800">
        <v>4.9000000000000004</v>
      </c>
      <c r="G800" s="5">
        <f>C800*decadimento!$F$4</f>
        <v>10779.768318965516</v>
      </c>
      <c r="H800" s="5">
        <f>G800+decadimento!$F$2*LN(1+'dati calibrazione'!E800/1000)</f>
        <v>12519.929713742869</v>
      </c>
      <c r="I800" s="5">
        <f>G800+decadimento!$F$2*'dati calibrazione'!E800/1000</f>
        <v>12716.642676465544</v>
      </c>
      <c r="J800" s="5">
        <f t="shared" si="36"/>
        <v>2241.6426764655444</v>
      </c>
      <c r="K800" s="8">
        <f t="shared" si="38"/>
        <v>0.3054892601431981</v>
      </c>
    </row>
    <row r="801" spans="1:11" x14ac:dyDescent="0.25">
      <c r="A801">
        <v>12510</v>
      </c>
      <c r="B801">
        <f t="shared" si="37"/>
        <v>-10560</v>
      </c>
      <c r="C801">
        <v>10478</v>
      </c>
      <c r="D801">
        <v>32</v>
      </c>
      <c r="E801">
        <v>232.4</v>
      </c>
      <c r="F801">
        <v>4.9000000000000004</v>
      </c>
      <c r="G801" s="5">
        <f>C801*decadimento!$F$4</f>
        <v>10782.855603448275</v>
      </c>
      <c r="H801" s="5">
        <f>G801+decadimento!$F$2*LN(1+'dati calibrazione'!E801/1000)</f>
        <v>12510.282069765413</v>
      </c>
      <c r="I801" s="5">
        <f>G801+decadimento!$F$2*'dati calibrazione'!E801/1000</f>
        <v>12704.023340038146</v>
      </c>
      <c r="J801" s="5">
        <f t="shared" si="36"/>
        <v>2226.0233400381458</v>
      </c>
      <c r="K801" s="8">
        <f t="shared" si="38"/>
        <v>0.30540179423554115</v>
      </c>
    </row>
    <row r="802" spans="1:11" x14ac:dyDescent="0.25">
      <c r="A802">
        <v>12500</v>
      </c>
      <c r="B802">
        <f t="shared" si="37"/>
        <v>-10550</v>
      </c>
      <c r="C802">
        <v>10479</v>
      </c>
      <c r="D802">
        <v>33</v>
      </c>
      <c r="E802">
        <v>230.7</v>
      </c>
      <c r="F802">
        <v>5.0999999999999996</v>
      </c>
      <c r="G802" s="5">
        <f>C802*decadimento!$F$4</f>
        <v>10783.884698275862</v>
      </c>
      <c r="H802" s="5">
        <f>G802+decadimento!$F$2*LN(1+'dati calibrazione'!E802/1000)</f>
        <v>12499.90010160346</v>
      </c>
      <c r="I802" s="5">
        <f>G802+decadimento!$F$2*'dati calibrazione'!E802/1000</f>
        <v>12690.999142472432</v>
      </c>
      <c r="J802" s="5">
        <f t="shared" si="36"/>
        <v>2211.9991424724321</v>
      </c>
      <c r="K802" s="8">
        <f t="shared" si="38"/>
        <v>0.31491554537646721</v>
      </c>
    </row>
    <row r="803" spans="1:11" x14ac:dyDescent="0.25">
      <c r="A803">
        <v>12495</v>
      </c>
      <c r="B803">
        <f t="shared" si="37"/>
        <v>-10545</v>
      </c>
      <c r="C803">
        <v>10481</v>
      </c>
      <c r="D803">
        <v>33</v>
      </c>
      <c r="E803">
        <v>229.7</v>
      </c>
      <c r="F803">
        <v>5.0999999999999996</v>
      </c>
      <c r="G803" s="5">
        <f>C803*decadimento!$F$4</f>
        <v>10785.942887931034</v>
      </c>
      <c r="H803" s="5">
        <f>G803+decadimento!$F$2*LN(1+'dati calibrazione'!E803/1000)</f>
        <v>12495.238535902197</v>
      </c>
      <c r="I803" s="5">
        <f>G803+decadimento!$F$2*'dati calibrazione'!E803/1000</f>
        <v>12684.790689543312</v>
      </c>
      <c r="J803" s="5">
        <f t="shared" si="36"/>
        <v>2203.7906895433116</v>
      </c>
      <c r="K803" s="8">
        <f t="shared" si="38"/>
        <v>0.31485545272397669</v>
      </c>
    </row>
    <row r="804" spans="1:11" x14ac:dyDescent="0.25">
      <c r="A804">
        <v>12490</v>
      </c>
      <c r="B804">
        <f t="shared" si="37"/>
        <v>-10540</v>
      </c>
      <c r="C804">
        <v>10483</v>
      </c>
      <c r="D804">
        <v>33</v>
      </c>
      <c r="E804">
        <v>228.6</v>
      </c>
      <c r="F804">
        <v>5</v>
      </c>
      <c r="G804" s="5">
        <f>C804*decadimento!$F$4</f>
        <v>10788.001077586207</v>
      </c>
      <c r="H804" s="5">
        <f>G804+decadimento!$F$2*LN(1+'dati calibrazione'!E804/1000)</f>
        <v>12489.898680201128</v>
      </c>
      <c r="I804" s="5">
        <f>G804+decadimento!$F$2*'dati calibrazione'!E804/1000</f>
        <v>12677.75557235576</v>
      </c>
      <c r="J804" s="5">
        <f t="shared" si="36"/>
        <v>2194.7555723557598</v>
      </c>
      <c r="K804" s="8">
        <f t="shared" si="38"/>
        <v>0.31479538300104931</v>
      </c>
    </row>
    <row r="805" spans="1:11" x14ac:dyDescent="0.25">
      <c r="A805">
        <v>12485</v>
      </c>
      <c r="B805">
        <f t="shared" si="37"/>
        <v>-10535</v>
      </c>
      <c r="C805">
        <v>10485</v>
      </c>
      <c r="D805">
        <v>33</v>
      </c>
      <c r="E805">
        <v>227.6</v>
      </c>
      <c r="F805">
        <v>5</v>
      </c>
      <c r="G805" s="5">
        <f>C805*decadimento!$F$4</f>
        <v>10790.059267241379</v>
      </c>
      <c r="H805" s="5">
        <f>G805+decadimento!$F$2*LN(1+'dati calibrazione'!E805/1000)</f>
        <v>12485.225623995992</v>
      </c>
      <c r="I805" s="5">
        <f>G805+decadimento!$F$2*'dati calibrazione'!E805/1000</f>
        <v>12671.547119426639</v>
      </c>
      <c r="J805" s="5">
        <f t="shared" si="36"/>
        <v>2186.5471194266393</v>
      </c>
      <c r="K805" s="8">
        <f t="shared" si="38"/>
        <v>0.31473533619456368</v>
      </c>
    </row>
    <row r="806" spans="1:11" x14ac:dyDescent="0.25">
      <c r="A806">
        <v>12480</v>
      </c>
      <c r="B806">
        <f t="shared" si="37"/>
        <v>-10530</v>
      </c>
      <c r="C806">
        <v>10487</v>
      </c>
      <c r="D806">
        <v>33</v>
      </c>
      <c r="E806">
        <v>226.5</v>
      </c>
      <c r="F806">
        <v>5</v>
      </c>
      <c r="G806" s="5">
        <f>C806*decadimento!$F$4</f>
        <v>10792.117456896551</v>
      </c>
      <c r="H806" s="5">
        <f>G806+decadimento!$F$2*LN(1+'dati calibrazione'!E806/1000)</f>
        <v>12479.873107117852</v>
      </c>
      <c r="I806" s="5">
        <f>G806+decadimento!$F$2*'dati calibrazione'!E806/1000</f>
        <v>12664.512002239087</v>
      </c>
      <c r="J806" s="5">
        <f t="shared" si="36"/>
        <v>2177.5120022390875</v>
      </c>
      <c r="K806" s="8">
        <f t="shared" si="38"/>
        <v>0.31467531229140844</v>
      </c>
    </row>
    <row r="807" spans="1:11" x14ac:dyDescent="0.25">
      <c r="A807">
        <v>12475</v>
      </c>
      <c r="B807">
        <f t="shared" si="37"/>
        <v>-10525</v>
      </c>
      <c r="C807">
        <v>10490</v>
      </c>
      <c r="D807">
        <v>32</v>
      </c>
      <c r="E807">
        <v>225.3</v>
      </c>
      <c r="F807">
        <v>4.9000000000000004</v>
      </c>
      <c r="G807" s="5">
        <f>C807*decadimento!$F$4</f>
        <v>10795.20474137931</v>
      </c>
      <c r="H807" s="5">
        <f>G807+decadimento!$F$2*LN(1+'dati calibrazione'!E807/1000)</f>
        <v>12474.86840049754</v>
      </c>
      <c r="I807" s="5">
        <f>G807+decadimento!$F$2*'dati calibrazione'!E807/1000</f>
        <v>12657.679315620695</v>
      </c>
      <c r="J807" s="5">
        <f t="shared" si="36"/>
        <v>2167.679315620695</v>
      </c>
      <c r="K807" s="8">
        <f t="shared" si="38"/>
        <v>0.30505243088655865</v>
      </c>
    </row>
    <row r="808" spans="1:11" x14ac:dyDescent="0.25">
      <c r="A808">
        <v>12470</v>
      </c>
      <c r="B808">
        <f t="shared" si="37"/>
        <v>-10520</v>
      </c>
      <c r="C808">
        <v>10493</v>
      </c>
      <c r="D808">
        <v>32</v>
      </c>
      <c r="E808">
        <v>224.1</v>
      </c>
      <c r="F808">
        <v>4.9000000000000004</v>
      </c>
      <c r="G808" s="5">
        <f>C808*decadimento!$F$4</f>
        <v>10798.292025862069</v>
      </c>
      <c r="H808" s="5">
        <f>G808+decadimento!$F$2*LN(1+'dati calibrazione'!E808/1000)</f>
        <v>12469.855765085786</v>
      </c>
      <c r="I808" s="5">
        <f>G808+decadimento!$F$2*'dati calibrazione'!E808/1000</f>
        <v>12650.846629002301</v>
      </c>
      <c r="J808" s="5">
        <f t="shared" si="36"/>
        <v>2157.8466290023007</v>
      </c>
      <c r="K808" s="8">
        <f t="shared" si="38"/>
        <v>0.30496521490517486</v>
      </c>
    </row>
    <row r="809" spans="1:11" x14ac:dyDescent="0.25">
      <c r="A809">
        <v>12465</v>
      </c>
      <c r="B809">
        <f t="shared" si="37"/>
        <v>-10515</v>
      </c>
      <c r="C809">
        <v>10497</v>
      </c>
      <c r="D809">
        <v>32</v>
      </c>
      <c r="E809">
        <v>222.8</v>
      </c>
      <c r="F809">
        <v>4.9000000000000004</v>
      </c>
      <c r="G809" s="5">
        <f>C809*decadimento!$F$4</f>
        <v>10802.408405172413</v>
      </c>
      <c r="H809" s="5">
        <f>G809+decadimento!$F$2*LN(1+'dati calibrazione'!E809/1000)</f>
        <v>12465.188265716406</v>
      </c>
      <c r="I809" s="5">
        <f>G809+decadimento!$F$2*'dati calibrazione'!E809/1000</f>
        <v>12644.216372953062</v>
      </c>
      <c r="J809" s="5">
        <f t="shared" si="36"/>
        <v>2147.2163729530621</v>
      </c>
      <c r="K809" s="8">
        <f t="shared" si="38"/>
        <v>0.30484900447746976</v>
      </c>
    </row>
    <row r="810" spans="1:11" x14ac:dyDescent="0.25">
      <c r="A810">
        <v>12460</v>
      </c>
      <c r="B810">
        <f t="shared" si="37"/>
        <v>-10510</v>
      </c>
      <c r="C810">
        <v>10503</v>
      </c>
      <c r="D810">
        <v>31</v>
      </c>
      <c r="E810">
        <v>221.1</v>
      </c>
      <c r="F810">
        <v>4.7</v>
      </c>
      <c r="G810" s="5">
        <f>C810*decadimento!$F$4</f>
        <v>10808.582974137931</v>
      </c>
      <c r="H810" s="5">
        <f>G810+decadimento!$F$2*LN(1+'dati calibrazione'!E810/1000)</f>
        <v>12459.862122983437</v>
      </c>
      <c r="I810" s="5">
        <f>G810+decadimento!$F$2*'dati calibrazione'!E810/1000</f>
        <v>12636.337649525281</v>
      </c>
      <c r="J810" s="5">
        <f t="shared" si="36"/>
        <v>2133.3376495252814</v>
      </c>
      <c r="K810" s="8">
        <f t="shared" si="38"/>
        <v>0.2951537655907836</v>
      </c>
    </row>
    <row r="811" spans="1:11" x14ac:dyDescent="0.25">
      <c r="A811">
        <v>12455</v>
      </c>
      <c r="B811">
        <f t="shared" si="37"/>
        <v>-10505</v>
      </c>
      <c r="C811">
        <v>10510</v>
      </c>
      <c r="D811">
        <v>30</v>
      </c>
      <c r="E811">
        <v>219.3</v>
      </c>
      <c r="F811">
        <v>4.5999999999999996</v>
      </c>
      <c r="G811" s="5">
        <f>C811*decadimento!$F$4</f>
        <v>10815.786637931034</v>
      </c>
      <c r="H811" s="5">
        <f>G811+decadimento!$F$2*LN(1+'dati calibrazione'!E811/1000)</f>
        <v>12454.871097913967</v>
      </c>
      <c r="I811" s="5">
        <f>G811+decadimento!$F$2*'dati calibrazione'!E811/1000</f>
        <v>12628.661356666657</v>
      </c>
      <c r="J811" s="5">
        <f t="shared" si="36"/>
        <v>2118.6613566666565</v>
      </c>
      <c r="K811" s="8">
        <f t="shared" si="38"/>
        <v>0.28544243577545197</v>
      </c>
    </row>
    <row r="812" spans="1:11" x14ac:dyDescent="0.25">
      <c r="A812">
        <v>12450</v>
      </c>
      <c r="B812">
        <f t="shared" si="37"/>
        <v>-10500</v>
      </c>
      <c r="C812">
        <v>10518</v>
      </c>
      <c r="D812">
        <v>29</v>
      </c>
      <c r="E812">
        <v>217.4</v>
      </c>
      <c r="F812">
        <v>4.4000000000000004</v>
      </c>
      <c r="G812" s="5">
        <f>C812*decadimento!$F$4</f>
        <v>10824.019396551723</v>
      </c>
      <c r="H812" s="5">
        <f>G812+decadimento!$F$2*LN(1+'dati calibrazione'!E812/1000)</f>
        <v>12450.212138971259</v>
      </c>
      <c r="I812" s="5">
        <f>G812+decadimento!$F$2*'dati calibrazione'!E812/1000</f>
        <v>12621.187494377187</v>
      </c>
      <c r="J812" s="5">
        <f t="shared" si="36"/>
        <v>2103.1874943771872</v>
      </c>
      <c r="K812" s="8">
        <f t="shared" si="38"/>
        <v>0.27571781707548965</v>
      </c>
    </row>
    <row r="813" spans="1:11" x14ac:dyDescent="0.25">
      <c r="A813">
        <v>12445</v>
      </c>
      <c r="B813">
        <f t="shared" si="37"/>
        <v>-10495</v>
      </c>
      <c r="C813">
        <v>10527</v>
      </c>
      <c r="D813">
        <v>28</v>
      </c>
      <c r="E813">
        <v>215.3</v>
      </c>
      <c r="F813">
        <v>4.2</v>
      </c>
      <c r="G813" s="5">
        <f>C813*decadimento!$F$4</f>
        <v>10833.28125</v>
      </c>
      <c r="H813" s="5">
        <f>G813+decadimento!$F$2*LN(1+'dati calibrazione'!E813/1000)</f>
        <v>12445.201822617162</v>
      </c>
      <c r="I813" s="5">
        <f>G813+decadimento!$F$2*'dati calibrazione'!E813/1000</f>
        <v>12613.089398398446</v>
      </c>
      <c r="J813" s="5">
        <f t="shared" si="36"/>
        <v>2086.0893983984461</v>
      </c>
      <c r="K813" s="8">
        <f t="shared" si="38"/>
        <v>0.26598271112377697</v>
      </c>
    </row>
    <row r="814" spans="1:11" x14ac:dyDescent="0.25">
      <c r="A814">
        <v>12440</v>
      </c>
      <c r="B814">
        <f t="shared" si="37"/>
        <v>-10490</v>
      </c>
      <c r="C814">
        <v>10535</v>
      </c>
      <c r="D814">
        <v>27</v>
      </c>
      <c r="E814">
        <v>213.4</v>
      </c>
      <c r="F814">
        <v>4.0999999999999996</v>
      </c>
      <c r="G814" s="5">
        <f>C814*decadimento!$F$4</f>
        <v>10841.514008620688</v>
      </c>
      <c r="H814" s="5">
        <f>G814+decadimento!$F$2*LN(1+'dati calibrazione'!E814/1000)</f>
        <v>12440.500399070956</v>
      </c>
      <c r="I814" s="5">
        <f>G814+decadimento!$F$2*'dati calibrazione'!E814/1000</f>
        <v>12605.615536108977</v>
      </c>
      <c r="J814" s="5">
        <f t="shared" si="36"/>
        <v>2070.6155361089768</v>
      </c>
      <c r="K814" s="8">
        <f t="shared" si="38"/>
        <v>0.25628856193640248</v>
      </c>
    </row>
    <row r="815" spans="1:11" x14ac:dyDescent="0.25">
      <c r="A815">
        <v>12435</v>
      </c>
      <c r="B815">
        <f t="shared" si="37"/>
        <v>-10485</v>
      </c>
      <c r="C815">
        <v>10542</v>
      </c>
      <c r="D815">
        <v>25</v>
      </c>
      <c r="E815">
        <v>211.6</v>
      </c>
      <c r="F815">
        <v>3.8</v>
      </c>
      <c r="G815" s="5">
        <f>C815*decadimento!$F$4</f>
        <v>10848.717672413793</v>
      </c>
      <c r="H815" s="5">
        <f>G815+decadimento!$F$2*LN(1+'dati calibrazione'!E815/1000)</f>
        <v>12435.431931412932</v>
      </c>
      <c r="I815" s="5">
        <f>G815+decadimento!$F$2*'dati calibrazione'!E815/1000</f>
        <v>12597.939243250354</v>
      </c>
      <c r="J815" s="5">
        <f t="shared" si="36"/>
        <v>2055.9392432503537</v>
      </c>
      <c r="K815" s="8">
        <f t="shared" si="38"/>
        <v>0.23714665148928096</v>
      </c>
    </row>
    <row r="816" spans="1:11" x14ac:dyDescent="0.25">
      <c r="A816">
        <v>12430</v>
      </c>
      <c r="B816">
        <f t="shared" si="37"/>
        <v>-10480</v>
      </c>
      <c r="C816">
        <v>10545</v>
      </c>
      <c r="D816">
        <v>24</v>
      </c>
      <c r="E816">
        <v>210.4</v>
      </c>
      <c r="F816">
        <v>3.6</v>
      </c>
      <c r="G816" s="5">
        <f>C816*decadimento!$F$4</f>
        <v>10851.804956896551</v>
      </c>
      <c r="H816" s="5">
        <f>G816+decadimento!$F$2*LN(1+'dati calibrazione'!E816/1000)</f>
        <v>12430.327661880108</v>
      </c>
      <c r="I816" s="5">
        <f>G816+decadimento!$F$2*'dati calibrazione'!E816/1000</f>
        <v>12591.106556631958</v>
      </c>
      <c r="J816" s="5">
        <f t="shared" si="36"/>
        <v>2046.1065566319576</v>
      </c>
      <c r="K816" s="8">
        <f t="shared" si="38"/>
        <v>0.22759601706970128</v>
      </c>
    </row>
    <row r="817" spans="1:11" x14ac:dyDescent="0.25">
      <c r="A817">
        <v>12425</v>
      </c>
      <c r="B817">
        <f t="shared" si="37"/>
        <v>-10475</v>
      </c>
      <c r="C817">
        <v>10545</v>
      </c>
      <c r="D817">
        <v>24</v>
      </c>
      <c r="E817">
        <v>209.6</v>
      </c>
      <c r="F817">
        <v>3.6</v>
      </c>
      <c r="G817" s="5">
        <f>C817*decadimento!$F$4</f>
        <v>10851.804956896551</v>
      </c>
      <c r="H817" s="5">
        <f>G817+decadimento!$F$2*LN(1+'dati calibrazione'!E817/1000)</f>
        <v>12424.862112864952</v>
      </c>
      <c r="I817" s="5">
        <f>G817+decadimento!$F$2*'dati calibrazione'!E817/1000</f>
        <v>12584.493242564524</v>
      </c>
      <c r="J817" s="5">
        <f t="shared" si="36"/>
        <v>2039.4932425645238</v>
      </c>
      <c r="K817" s="8">
        <f t="shared" si="38"/>
        <v>0.22759601706970128</v>
      </c>
    </row>
    <row r="818" spans="1:11" x14ac:dyDescent="0.25">
      <c r="A818">
        <v>12420</v>
      </c>
      <c r="B818">
        <f t="shared" si="37"/>
        <v>-10470</v>
      </c>
      <c r="C818">
        <v>10541</v>
      </c>
      <c r="D818">
        <v>24</v>
      </c>
      <c r="E818">
        <v>209.5</v>
      </c>
      <c r="F818">
        <v>3.6</v>
      </c>
      <c r="G818" s="5">
        <f>C818*decadimento!$F$4</f>
        <v>10847.688577586207</v>
      </c>
      <c r="H818" s="5">
        <f>G818+decadimento!$F$2*LN(1+'dati calibrazione'!E818/1000)</f>
        <v>12420.062285777418</v>
      </c>
      <c r="I818" s="5">
        <f>G818+decadimento!$F$2*'dati calibrazione'!E818/1000</f>
        <v>12579.550198995748</v>
      </c>
      <c r="J818" s="5">
        <f t="shared" si="36"/>
        <v>2038.5501989957484</v>
      </c>
      <c r="K818" s="8">
        <f t="shared" si="38"/>
        <v>0.22768238307560953</v>
      </c>
    </row>
    <row r="819" spans="1:11" x14ac:dyDescent="0.25">
      <c r="A819">
        <v>12415</v>
      </c>
      <c r="B819">
        <f t="shared" si="37"/>
        <v>-10465</v>
      </c>
      <c r="C819">
        <v>10533</v>
      </c>
      <c r="D819">
        <v>24</v>
      </c>
      <c r="E819">
        <v>210</v>
      </c>
      <c r="F819">
        <v>3.6</v>
      </c>
      <c r="G819" s="5">
        <f>C819*decadimento!$F$4</f>
        <v>10839.455818965516</v>
      </c>
      <c r="H819" s="5">
        <f>G819+decadimento!$F$2*LN(1+'dati calibrazione'!E819/1000)</f>
        <v>12415.246201139769</v>
      </c>
      <c r="I819" s="5">
        <f>G819+decadimento!$F$2*'dati calibrazione'!E819/1000</f>
        <v>12575.450761667205</v>
      </c>
      <c r="J819" s="5">
        <f t="shared" si="36"/>
        <v>2042.4507616672054</v>
      </c>
      <c r="K819" s="8">
        <f t="shared" si="38"/>
        <v>0.22785531187695812</v>
      </c>
    </row>
    <row r="820" spans="1:11" x14ac:dyDescent="0.25">
      <c r="A820">
        <v>12410</v>
      </c>
      <c r="B820">
        <f t="shared" si="37"/>
        <v>-10460</v>
      </c>
      <c r="C820">
        <v>10521</v>
      </c>
      <c r="D820">
        <v>24</v>
      </c>
      <c r="E820">
        <v>211.1</v>
      </c>
      <c r="F820">
        <v>3.6</v>
      </c>
      <c r="G820" s="5">
        <f>C820*decadimento!$F$4</f>
        <v>10827.106681034482</v>
      </c>
      <c r="H820" s="5">
        <f>G820+decadimento!$F$2*LN(1+'dati calibrazione'!E820/1000)</f>
        <v>12410.408778931685</v>
      </c>
      <c r="I820" s="5">
        <f>G820+decadimento!$F$2*'dati calibrazione'!E820/1000</f>
        <v>12572.194930578895</v>
      </c>
      <c r="J820" s="5">
        <f t="shared" si="36"/>
        <v>2051.1949305788949</v>
      </c>
      <c r="K820" s="8">
        <f t="shared" si="38"/>
        <v>0.22811519817507842</v>
      </c>
    </row>
    <row r="821" spans="1:11" x14ac:dyDescent="0.25">
      <c r="A821">
        <v>12405</v>
      </c>
      <c r="B821">
        <f t="shared" si="37"/>
        <v>-10455</v>
      </c>
      <c r="C821">
        <v>10507</v>
      </c>
      <c r="D821">
        <v>25</v>
      </c>
      <c r="E821">
        <v>212.4</v>
      </c>
      <c r="F821">
        <v>3.8</v>
      </c>
      <c r="G821" s="5">
        <f>C821*decadimento!$F$4</f>
        <v>10812.699353448275</v>
      </c>
      <c r="H821" s="5">
        <f>G821+decadimento!$F$2*LN(1+'dati calibrazione'!E821/1000)</f>
        <v>12404.870142404136</v>
      </c>
      <c r="I821" s="5">
        <f>G821+decadimento!$F$2*'dati calibrazione'!E821/1000</f>
        <v>12568.534238352269</v>
      </c>
      <c r="J821" s="5">
        <f t="shared" si="36"/>
        <v>2061.5342383522693</v>
      </c>
      <c r="K821" s="8">
        <f t="shared" si="38"/>
        <v>0.23793661368611402</v>
      </c>
    </row>
    <row r="822" spans="1:11" x14ac:dyDescent="0.25">
      <c r="A822">
        <v>12400</v>
      </c>
      <c r="B822">
        <f t="shared" si="37"/>
        <v>-10450</v>
      </c>
      <c r="C822">
        <v>10490</v>
      </c>
      <c r="D822">
        <v>26</v>
      </c>
      <c r="E822">
        <v>214.3</v>
      </c>
      <c r="F822">
        <v>3.9</v>
      </c>
      <c r="G822" s="5">
        <f>C822*decadimento!$F$4</f>
        <v>10795.20474137931</v>
      </c>
      <c r="H822" s="5">
        <f>G822+decadimento!$F$2*LN(1+'dati calibrazione'!E822/1000)</f>
        <v>12400.32037240024</v>
      </c>
      <c r="I822" s="5">
        <f>G822+decadimento!$F$2*'dati calibrazione'!E822/1000</f>
        <v>12566.746247193463</v>
      </c>
      <c r="J822" s="5">
        <f t="shared" si="36"/>
        <v>2076.7462471934632</v>
      </c>
      <c r="K822" s="8">
        <f t="shared" si="38"/>
        <v>0.24785510009532888</v>
      </c>
    </row>
    <row r="823" spans="1:11" x14ac:dyDescent="0.25">
      <c r="A823">
        <v>12395</v>
      </c>
      <c r="B823">
        <f t="shared" si="37"/>
        <v>-10445</v>
      </c>
      <c r="C823">
        <v>10472</v>
      </c>
      <c r="D823">
        <v>26</v>
      </c>
      <c r="E823">
        <v>216.3</v>
      </c>
      <c r="F823">
        <v>3.9</v>
      </c>
      <c r="G823" s="5">
        <f>C823*decadimento!$F$4</f>
        <v>10776.681034482757</v>
      </c>
      <c r="H823" s="5">
        <f>G823+decadimento!$F$2*LN(1+'dati calibrazione'!E823/1000)</f>
        <v>12395.400951605869</v>
      </c>
      <c r="I823" s="5">
        <f>G823+decadimento!$F$2*'dati calibrazione'!E823/1000</f>
        <v>12564.755825465498</v>
      </c>
      <c r="J823" s="5">
        <f t="shared" si="36"/>
        <v>2092.7558254654978</v>
      </c>
      <c r="K823" s="8">
        <f t="shared" si="38"/>
        <v>0.24828113063407181</v>
      </c>
    </row>
    <row r="824" spans="1:11" x14ac:dyDescent="0.25">
      <c r="A824">
        <v>12390</v>
      </c>
      <c r="B824">
        <f t="shared" si="37"/>
        <v>-10440</v>
      </c>
      <c r="C824">
        <v>10454</v>
      </c>
      <c r="D824">
        <v>26</v>
      </c>
      <c r="E824">
        <v>218.3</v>
      </c>
      <c r="F824">
        <v>3.9</v>
      </c>
      <c r="G824" s="5">
        <f>C824*decadimento!$F$4</f>
        <v>10758.157327586207</v>
      </c>
      <c r="H824" s="5">
        <f>G824+decadimento!$F$2*LN(1+'dati calibrazione'!E824/1000)</f>
        <v>12390.459179226471</v>
      </c>
      <c r="I824" s="5">
        <f>G824+decadimento!$F$2*'dati calibrazione'!E824/1000</f>
        <v>12562.765403737534</v>
      </c>
      <c r="J824" s="5">
        <f t="shared" si="36"/>
        <v>2108.7654037375341</v>
      </c>
      <c r="K824" s="8">
        <f t="shared" si="38"/>
        <v>0.24870862827625789</v>
      </c>
    </row>
    <row r="825" spans="1:11" x14ac:dyDescent="0.25">
      <c r="A825">
        <v>12385</v>
      </c>
      <c r="B825">
        <f t="shared" si="37"/>
        <v>-10435</v>
      </c>
      <c r="C825">
        <v>10437</v>
      </c>
      <c r="D825">
        <v>25</v>
      </c>
      <c r="E825">
        <v>220.1</v>
      </c>
      <c r="F825">
        <v>3.8</v>
      </c>
      <c r="G825" s="5">
        <f>C825*decadimento!$F$4</f>
        <v>10740.662715517241</v>
      </c>
      <c r="H825" s="5">
        <f>G825+decadimento!$F$2*LN(1+'dati calibrazione'!E825/1000)</f>
        <v>12385.169258229143</v>
      </c>
      <c r="I825" s="5">
        <f>G825+decadimento!$F$2*'dati calibrazione'!E825/1000</f>
        <v>12560.150748320299</v>
      </c>
      <c r="J825" s="5">
        <f t="shared" si="36"/>
        <v>2123.1507483202986</v>
      </c>
      <c r="K825" s="8">
        <f t="shared" si="38"/>
        <v>0.23953243269138641</v>
      </c>
    </row>
    <row r="826" spans="1:11" x14ac:dyDescent="0.25">
      <c r="A826">
        <v>12380</v>
      </c>
      <c r="B826">
        <f t="shared" si="37"/>
        <v>-10430</v>
      </c>
      <c r="C826">
        <v>10420</v>
      </c>
      <c r="D826">
        <v>22</v>
      </c>
      <c r="E826">
        <v>221.9</v>
      </c>
      <c r="F826">
        <v>3.3</v>
      </c>
      <c r="G826" s="5">
        <f>C826*decadimento!$F$4</f>
        <v>10723.168103448275</v>
      </c>
      <c r="H826" s="5">
        <f>G826+decadimento!$F$2*LN(1+'dati calibrazione'!E826/1000)</f>
        <v>12379.861345051722</v>
      </c>
      <c r="I826" s="5">
        <f>G826+decadimento!$F$2*'dati calibrazione'!E826/1000</f>
        <v>12557.536092903061</v>
      </c>
      <c r="J826" s="5">
        <f t="shared" si="36"/>
        <v>2137.5360929030612</v>
      </c>
      <c r="K826" s="8">
        <f t="shared" si="38"/>
        <v>0.21113243761996162</v>
      </c>
    </row>
    <row r="827" spans="1:11" x14ac:dyDescent="0.25">
      <c r="A827">
        <v>12375</v>
      </c>
      <c r="B827">
        <f t="shared" si="37"/>
        <v>-10425</v>
      </c>
      <c r="C827">
        <v>10409</v>
      </c>
      <c r="D827">
        <v>20</v>
      </c>
      <c r="E827">
        <v>222.9</v>
      </c>
      <c r="F827">
        <v>3</v>
      </c>
      <c r="G827" s="5">
        <f>C827*decadimento!$F$4</f>
        <v>10711.848060344828</v>
      </c>
      <c r="H827" s="5">
        <f>G827+decadimento!$F$2*LN(1+'dati calibrazione'!E827/1000)</f>
        <v>12375.303935329586</v>
      </c>
      <c r="I827" s="5">
        <f>G827+decadimento!$F$2*'dati calibrazione'!E827/1000</f>
        <v>12554.482692383906</v>
      </c>
      <c r="J827" s="5">
        <f t="shared" si="36"/>
        <v>2145.4826923839064</v>
      </c>
      <c r="K827" s="8">
        <f t="shared" si="38"/>
        <v>0.19214141608223653</v>
      </c>
    </row>
    <row r="828" spans="1:11" x14ac:dyDescent="0.25">
      <c r="A828">
        <v>12370</v>
      </c>
      <c r="B828">
        <f t="shared" si="37"/>
        <v>-10420</v>
      </c>
      <c r="C828">
        <v>10405</v>
      </c>
      <c r="D828">
        <v>20</v>
      </c>
      <c r="E828">
        <v>222.7</v>
      </c>
      <c r="F828">
        <v>3</v>
      </c>
      <c r="G828" s="5">
        <f>C828*decadimento!$F$4</f>
        <v>10707.731681034482</v>
      </c>
      <c r="H828" s="5">
        <f>G828+decadimento!$F$2*LN(1+'dati calibrazione'!E828/1000)</f>
        <v>12369.835471851311</v>
      </c>
      <c r="I828" s="5">
        <f>G828+decadimento!$F$2*'dati calibrazione'!E828/1000</f>
        <v>12548.712984556701</v>
      </c>
      <c r="J828" s="5">
        <f t="shared" si="36"/>
        <v>2143.7129845567015</v>
      </c>
      <c r="K828" s="8">
        <f t="shared" si="38"/>
        <v>0.19221528111484862</v>
      </c>
    </row>
    <row r="829" spans="1:11" x14ac:dyDescent="0.25">
      <c r="A829">
        <v>12365</v>
      </c>
      <c r="B829">
        <f t="shared" si="37"/>
        <v>-10415</v>
      </c>
      <c r="C829">
        <v>10403</v>
      </c>
      <c r="D829">
        <v>21</v>
      </c>
      <c r="E829">
        <v>222.3</v>
      </c>
      <c r="F829">
        <v>3.2</v>
      </c>
      <c r="G829" s="5">
        <f>C829*decadimento!$F$4</f>
        <v>10705.67349137931</v>
      </c>
      <c r="H829" s="5">
        <f>G829+decadimento!$F$2*LN(1+'dati calibrazione'!E829/1000)</f>
        <v>12365.072450242586</v>
      </c>
      <c r="I829" s="5">
        <f>G829+decadimento!$F$2*'dati calibrazione'!E829/1000</f>
        <v>12543.348137867813</v>
      </c>
      <c r="J829" s="5">
        <f t="shared" si="36"/>
        <v>2140.3481378678134</v>
      </c>
      <c r="K829" s="8">
        <f t="shared" si="38"/>
        <v>0.20186484667884264</v>
      </c>
    </row>
    <row r="830" spans="1:11" x14ac:dyDescent="0.25">
      <c r="A830">
        <v>12360</v>
      </c>
      <c r="B830">
        <f t="shared" si="37"/>
        <v>-10410</v>
      </c>
      <c r="C830">
        <v>10400</v>
      </c>
      <c r="D830">
        <v>22</v>
      </c>
      <c r="E830">
        <v>222</v>
      </c>
      <c r="F830">
        <v>3.3</v>
      </c>
      <c r="G830" s="5">
        <f>C830*decadimento!$F$4</f>
        <v>10702.586206896551</v>
      </c>
      <c r="H830" s="5">
        <f>G830+decadimento!$F$2*LN(1+'dati calibrazione'!E830/1000)</f>
        <v>12359.955960844112</v>
      </c>
      <c r="I830" s="5">
        <f>G830+decadimento!$F$2*'dati calibrazione'!E830/1000</f>
        <v>12537.780860609766</v>
      </c>
      <c r="J830" s="5">
        <f t="shared" si="36"/>
        <v>2137.780860609766</v>
      </c>
      <c r="K830" s="8">
        <f t="shared" si="38"/>
        <v>0.21153846153846154</v>
      </c>
    </row>
    <row r="831" spans="1:11" x14ac:dyDescent="0.25">
      <c r="A831">
        <v>12355</v>
      </c>
      <c r="B831">
        <f t="shared" si="37"/>
        <v>-10405</v>
      </c>
      <c r="C831">
        <v>10396</v>
      </c>
      <c r="D831">
        <v>23</v>
      </c>
      <c r="E831">
        <v>221.9</v>
      </c>
      <c r="F831">
        <v>3.5</v>
      </c>
      <c r="G831" s="5">
        <f>C831*decadimento!$F$4</f>
        <v>10698.469827586207</v>
      </c>
      <c r="H831" s="5">
        <f>G831+decadimento!$F$2*LN(1+'dati calibrazione'!E831/1000)</f>
        <v>12355.163069189653</v>
      </c>
      <c r="I831" s="5">
        <f>G831+decadimento!$F$2*'dati calibrazione'!E831/1000</f>
        <v>12532.837817040992</v>
      </c>
      <c r="J831" s="5">
        <f t="shared" si="36"/>
        <v>2136.8378170409924</v>
      </c>
      <c r="K831" s="8">
        <f t="shared" si="38"/>
        <v>0.22123893805309736</v>
      </c>
    </row>
    <row r="832" spans="1:11" x14ac:dyDescent="0.25">
      <c r="A832">
        <v>12350</v>
      </c>
      <c r="B832">
        <f t="shared" si="37"/>
        <v>-10400</v>
      </c>
      <c r="C832">
        <v>10392</v>
      </c>
      <c r="D832">
        <v>24</v>
      </c>
      <c r="E832">
        <v>221.8</v>
      </c>
      <c r="F832">
        <v>3.7</v>
      </c>
      <c r="G832" s="5">
        <f>C832*decadimento!$F$4</f>
        <v>10694.353448275862</v>
      </c>
      <c r="H832" s="5">
        <f>G832+decadimento!$F$2*LN(1+'dati calibrazione'!E832/1000)</f>
        <v>12350.370122167322</v>
      </c>
      <c r="I832" s="5">
        <f>G832+decadimento!$F$2*'dati calibrazione'!E832/1000</f>
        <v>12527.894773472219</v>
      </c>
      <c r="J832" s="5">
        <f t="shared" si="36"/>
        <v>2135.8947734722187</v>
      </c>
      <c r="K832" s="8">
        <f t="shared" si="38"/>
        <v>0.23094688221709006</v>
      </c>
    </row>
    <row r="833" spans="1:11" x14ac:dyDescent="0.25">
      <c r="A833">
        <v>12345</v>
      </c>
      <c r="B833">
        <f t="shared" si="37"/>
        <v>-10395</v>
      </c>
      <c r="C833">
        <v>10388</v>
      </c>
      <c r="D833">
        <v>24</v>
      </c>
      <c r="E833">
        <v>221.6</v>
      </c>
      <c r="F833">
        <v>3.6</v>
      </c>
      <c r="G833" s="5">
        <f>C833*decadimento!$F$4</f>
        <v>10690.237068965516</v>
      </c>
      <c r="H833" s="5">
        <f>G833+decadimento!$F$2*LN(1+'dati calibrazione'!E833/1000)</f>
        <v>12344.90044129313</v>
      </c>
      <c r="I833" s="5">
        <f>G833+decadimento!$F$2*'dati calibrazione'!E833/1000</f>
        <v>12522.125065645014</v>
      </c>
      <c r="J833" s="5">
        <f t="shared" si="36"/>
        <v>2134.1250656450138</v>
      </c>
      <c r="K833" s="8">
        <f t="shared" si="38"/>
        <v>0.23103581055063535</v>
      </c>
    </row>
    <row r="834" spans="1:11" x14ac:dyDescent="0.25">
      <c r="A834">
        <v>12340</v>
      </c>
      <c r="B834">
        <f t="shared" si="37"/>
        <v>-10390</v>
      </c>
      <c r="C834">
        <v>10383</v>
      </c>
      <c r="D834">
        <v>24</v>
      </c>
      <c r="E834">
        <v>221.7</v>
      </c>
      <c r="F834">
        <v>3.6</v>
      </c>
      <c r="G834" s="5">
        <f>C834*decadimento!$F$4</f>
        <v>10685.091594827585</v>
      </c>
      <c r="H834" s="5">
        <f>G834+decadimento!$F$2*LN(1+'dati calibrazione'!E834/1000)</f>
        <v>12340.431645630124</v>
      </c>
      <c r="I834" s="5">
        <f>G834+decadimento!$F$2*'dati calibrazione'!E834/1000</f>
        <v>12517.806255765512</v>
      </c>
      <c r="J834" s="5">
        <f t="shared" ref="J834:J897" si="39">I834-C834</f>
        <v>2134.8062557655121</v>
      </c>
      <c r="K834" s="8">
        <f t="shared" si="38"/>
        <v>0.23114706732158335</v>
      </c>
    </row>
    <row r="835" spans="1:11" x14ac:dyDescent="0.25">
      <c r="A835">
        <v>12335</v>
      </c>
      <c r="B835">
        <f t="shared" ref="B835:B898" si="40">1950-A835</f>
        <v>-10385</v>
      </c>
      <c r="C835">
        <v>10380</v>
      </c>
      <c r="D835">
        <v>24</v>
      </c>
      <c r="E835">
        <v>221.4</v>
      </c>
      <c r="F835">
        <v>3.6</v>
      </c>
      <c r="G835" s="5">
        <f>C835*decadimento!$F$4</f>
        <v>10682.004310344828</v>
      </c>
      <c r="H835" s="5">
        <f>G835+decadimento!$F$2*LN(1+'dati calibrazione'!E835/1000)</f>
        <v>12335.314159528314</v>
      </c>
      <c r="I835" s="5">
        <f>G835+decadimento!$F$2*'dati calibrazione'!E835/1000</f>
        <v>12512.238978507467</v>
      </c>
      <c r="J835" s="5">
        <f t="shared" si="39"/>
        <v>2132.2389785074665</v>
      </c>
      <c r="K835" s="8">
        <f t="shared" ref="K835:K898" si="41">D835*100/C835</f>
        <v>0.23121387283236994</v>
      </c>
    </row>
    <row r="836" spans="1:11" x14ac:dyDescent="0.25">
      <c r="A836">
        <v>12330</v>
      </c>
      <c r="B836">
        <f t="shared" si="40"/>
        <v>-10380</v>
      </c>
      <c r="C836">
        <v>10380</v>
      </c>
      <c r="D836">
        <v>23</v>
      </c>
      <c r="E836">
        <v>220.6</v>
      </c>
      <c r="F836">
        <v>3.5</v>
      </c>
      <c r="G836" s="5">
        <f>C836*decadimento!$F$4</f>
        <v>10682.004310344828</v>
      </c>
      <c r="H836" s="5">
        <f>G836+decadimento!$F$2*LN(1+'dati calibrazione'!E836/1000)</f>
        <v>12329.897849697012</v>
      </c>
      <c r="I836" s="5">
        <f>G836+decadimento!$F$2*'dati calibrazione'!E836/1000</f>
        <v>12505.625664440031</v>
      </c>
      <c r="J836" s="5">
        <f t="shared" si="39"/>
        <v>2125.625664440031</v>
      </c>
      <c r="K836" s="8">
        <f t="shared" si="41"/>
        <v>0.22157996146435452</v>
      </c>
    </row>
    <row r="837" spans="1:11" x14ac:dyDescent="0.25">
      <c r="A837">
        <v>12325</v>
      </c>
      <c r="B837">
        <f t="shared" si="40"/>
        <v>-10375</v>
      </c>
      <c r="C837">
        <v>10382</v>
      </c>
      <c r="D837">
        <v>22</v>
      </c>
      <c r="E837">
        <v>219.6</v>
      </c>
      <c r="F837">
        <v>3.3</v>
      </c>
      <c r="G837" s="5">
        <f>C837*decadimento!$F$4</f>
        <v>10684.0625</v>
      </c>
      <c r="H837" s="5">
        <f>G837+decadimento!$F$2*LN(1+'dati calibrazione'!E837/1000)</f>
        <v>12325.180657787514</v>
      </c>
      <c r="I837" s="5">
        <f>G837+decadimento!$F$2*'dati calibrazione'!E837/1000</f>
        <v>12499.41721151091</v>
      </c>
      <c r="J837" s="5">
        <f t="shared" si="39"/>
        <v>2117.4172115109104</v>
      </c>
      <c r="K837" s="8">
        <f t="shared" si="41"/>
        <v>0.21190522057407052</v>
      </c>
    </row>
    <row r="838" spans="1:11" x14ac:dyDescent="0.25">
      <c r="A838">
        <v>12320</v>
      </c>
      <c r="B838">
        <f t="shared" si="40"/>
        <v>-10370</v>
      </c>
      <c r="C838">
        <v>10387</v>
      </c>
      <c r="D838">
        <v>22</v>
      </c>
      <c r="E838">
        <v>218.1</v>
      </c>
      <c r="F838">
        <v>3.3</v>
      </c>
      <c r="G838" s="5">
        <f>C838*decadimento!$F$4</f>
        <v>10689.207974137931</v>
      </c>
      <c r="H838" s="5">
        <f>G838+decadimento!$F$2*LN(1+'dati calibrazione'!E838/1000)</f>
        <v>12320.152636055185</v>
      </c>
      <c r="I838" s="5">
        <f>G838+decadimento!$F$2*'dati calibrazione'!E838/1000</f>
        <v>12492.1627217724</v>
      </c>
      <c r="J838" s="5">
        <f t="shared" si="39"/>
        <v>2105.1627217723999</v>
      </c>
      <c r="K838" s="8">
        <f t="shared" si="41"/>
        <v>0.21180321555790893</v>
      </c>
    </row>
    <row r="839" spans="1:11" x14ac:dyDescent="0.25">
      <c r="A839">
        <v>12315</v>
      </c>
      <c r="B839">
        <f t="shared" si="40"/>
        <v>-10365</v>
      </c>
      <c r="C839">
        <v>10392</v>
      </c>
      <c r="D839">
        <v>22</v>
      </c>
      <c r="E839">
        <v>216.6</v>
      </c>
      <c r="F839">
        <v>3.3</v>
      </c>
      <c r="G839" s="5">
        <f>C839*decadimento!$F$4</f>
        <v>10694.353448275862</v>
      </c>
      <c r="H839" s="5">
        <f>G839+decadimento!$F$2*LN(1+'dati calibrazione'!E839/1000)</f>
        <v>12315.112078694101</v>
      </c>
      <c r="I839" s="5">
        <f>G839+decadimento!$F$2*'dati calibrazione'!E839/1000</f>
        <v>12484.908232033891</v>
      </c>
      <c r="J839" s="5">
        <f t="shared" si="39"/>
        <v>2092.9082320338912</v>
      </c>
      <c r="K839" s="8">
        <f t="shared" si="41"/>
        <v>0.21170130869899922</v>
      </c>
    </row>
    <row r="840" spans="1:11" x14ac:dyDescent="0.25">
      <c r="A840">
        <v>12310</v>
      </c>
      <c r="B840">
        <f t="shared" si="40"/>
        <v>-10360</v>
      </c>
      <c r="C840">
        <v>10394</v>
      </c>
      <c r="D840">
        <v>22</v>
      </c>
      <c r="E840">
        <v>215.6</v>
      </c>
      <c r="F840">
        <v>3.3</v>
      </c>
      <c r="G840" s="5">
        <f>C840*decadimento!$F$4</f>
        <v>10696.411637931034</v>
      </c>
      <c r="H840" s="5">
        <f>G840+decadimento!$F$2*LN(1+'dati calibrazione'!E840/1000)</f>
        <v>12310.372601175437</v>
      </c>
      <c r="I840" s="5">
        <f>G840+decadimento!$F$2*'dati calibrazione'!E840/1000</f>
        <v>12478.699779104769</v>
      </c>
      <c r="J840" s="5">
        <f t="shared" si="39"/>
        <v>2084.6997791047688</v>
      </c>
      <c r="K840" s="8">
        <f t="shared" si="41"/>
        <v>0.21166057340773523</v>
      </c>
    </row>
    <row r="841" spans="1:11" x14ac:dyDescent="0.25">
      <c r="A841">
        <v>12305</v>
      </c>
      <c r="B841">
        <f t="shared" si="40"/>
        <v>-10355</v>
      </c>
      <c r="C841">
        <v>10395</v>
      </c>
      <c r="D841">
        <v>22</v>
      </c>
      <c r="E841">
        <v>214.7</v>
      </c>
      <c r="F841">
        <v>3.3</v>
      </c>
      <c r="G841" s="5">
        <f>C841*decadimento!$F$4</f>
        <v>10697.44073275862</v>
      </c>
      <c r="H841" s="5">
        <f>G841+decadimento!$F$2*LN(1+'dati calibrazione'!E841/1000)</f>
        <v>12305.279012658602</v>
      </c>
      <c r="I841" s="5">
        <f>G841+decadimento!$F$2*'dati calibrazione'!E841/1000</f>
        <v>12472.288895606489</v>
      </c>
      <c r="J841" s="5">
        <f t="shared" si="39"/>
        <v>2077.2888956064889</v>
      </c>
      <c r="K841" s="8">
        <f t="shared" si="41"/>
        <v>0.21164021164021163</v>
      </c>
    </row>
    <row r="842" spans="1:11" x14ac:dyDescent="0.25">
      <c r="A842">
        <v>12300</v>
      </c>
      <c r="B842">
        <f t="shared" si="40"/>
        <v>-10350</v>
      </c>
      <c r="C842">
        <v>10394</v>
      </c>
      <c r="D842">
        <v>22</v>
      </c>
      <c r="E842">
        <v>214.1</v>
      </c>
      <c r="F842">
        <v>3.3</v>
      </c>
      <c r="G842" s="5">
        <f>C842*decadimento!$F$4</f>
        <v>10696.411637931034</v>
      </c>
      <c r="H842" s="5">
        <f>G842+decadimento!$F$2*LN(1+'dati calibrazione'!E842/1000)</f>
        <v>12300.165608170711</v>
      </c>
      <c r="I842" s="5">
        <f>G842+decadimento!$F$2*'dati calibrazione'!E842/1000</f>
        <v>12466.299815228329</v>
      </c>
      <c r="J842" s="5">
        <f t="shared" si="39"/>
        <v>2072.299815228329</v>
      </c>
      <c r="K842" s="8">
        <f t="shared" si="41"/>
        <v>0.21166057340773523</v>
      </c>
    </row>
    <row r="843" spans="1:11" x14ac:dyDescent="0.25">
      <c r="A843">
        <v>12295</v>
      </c>
      <c r="B843">
        <f t="shared" si="40"/>
        <v>-10345</v>
      </c>
      <c r="C843">
        <v>10392</v>
      </c>
      <c r="D843">
        <v>21</v>
      </c>
      <c r="E843">
        <v>213.7</v>
      </c>
      <c r="F843">
        <v>3.2</v>
      </c>
      <c r="G843" s="5">
        <f>C843*decadimento!$F$4</f>
        <v>10694.353448275862</v>
      </c>
      <c r="H843" s="5">
        <f>G843+decadimento!$F$2*LN(1+'dati calibrazione'!E843/1000)</f>
        <v>12295.383423900137</v>
      </c>
      <c r="I843" s="5">
        <f>G843+decadimento!$F$2*'dati calibrazione'!E843/1000</f>
        <v>12460.934968539439</v>
      </c>
      <c r="J843" s="5">
        <f t="shared" si="39"/>
        <v>2068.9349685394391</v>
      </c>
      <c r="K843" s="8">
        <f t="shared" si="41"/>
        <v>0.20207852193995382</v>
      </c>
    </row>
    <row r="844" spans="1:11" x14ac:dyDescent="0.25">
      <c r="A844">
        <v>12290</v>
      </c>
      <c r="B844">
        <f t="shared" si="40"/>
        <v>-10340</v>
      </c>
      <c r="C844">
        <v>10390</v>
      </c>
      <c r="D844">
        <v>20</v>
      </c>
      <c r="E844">
        <v>213.2</v>
      </c>
      <c r="F844">
        <v>3</v>
      </c>
      <c r="G844" s="5">
        <f>C844*decadimento!$F$4</f>
        <v>10692.295258620688</v>
      </c>
      <c r="H844" s="5">
        <f>G844+decadimento!$F$2*LN(1+'dati calibrazione'!E844/1000)</f>
        <v>12289.918978238842</v>
      </c>
      <c r="I844" s="5">
        <f>G844+decadimento!$F$2*'dati calibrazione'!E844/1000</f>
        <v>12454.743457592118</v>
      </c>
      <c r="J844" s="5">
        <f t="shared" si="39"/>
        <v>2064.7434575921179</v>
      </c>
      <c r="K844" s="8">
        <f t="shared" si="41"/>
        <v>0.19249278152069296</v>
      </c>
    </row>
    <row r="845" spans="1:11" x14ac:dyDescent="0.25">
      <c r="A845">
        <v>12285</v>
      </c>
      <c r="B845">
        <f t="shared" si="40"/>
        <v>-10335</v>
      </c>
      <c r="C845">
        <v>10389</v>
      </c>
      <c r="D845">
        <v>19</v>
      </c>
      <c r="E845">
        <v>212.7</v>
      </c>
      <c r="F845">
        <v>2.9</v>
      </c>
      <c r="G845" s="5">
        <f>C845*decadimento!$F$4</f>
        <v>10691.266163793103</v>
      </c>
      <c r="H845" s="5">
        <f>G845+decadimento!$F$2*LN(1+'dati calibrazione'!E845/1000)</f>
        <v>12285.48222328456</v>
      </c>
      <c r="I845" s="5">
        <f>G845+decadimento!$F$2*'dati calibrazione'!E845/1000</f>
        <v>12449.581041472386</v>
      </c>
      <c r="J845" s="5">
        <f t="shared" si="39"/>
        <v>2060.5810414723856</v>
      </c>
      <c r="K845" s="8">
        <f t="shared" si="41"/>
        <v>0.18288574453749157</v>
      </c>
    </row>
    <row r="846" spans="1:11" x14ac:dyDescent="0.25">
      <c r="A846">
        <v>12280</v>
      </c>
      <c r="B846">
        <f t="shared" si="40"/>
        <v>-10330</v>
      </c>
      <c r="C846">
        <v>10390</v>
      </c>
      <c r="D846">
        <v>20</v>
      </c>
      <c r="E846">
        <v>211.8</v>
      </c>
      <c r="F846">
        <v>3</v>
      </c>
      <c r="G846" s="5">
        <f>C846*decadimento!$F$4</f>
        <v>10692.295258620688</v>
      </c>
      <c r="H846" s="5">
        <f>G846+decadimento!$F$2*LN(1+'dati calibrazione'!E846/1000)</f>
        <v>12280.373987802721</v>
      </c>
      <c r="I846" s="5">
        <f>G846+decadimento!$F$2*'dati calibrazione'!E846/1000</f>
        <v>12443.170157974107</v>
      </c>
      <c r="J846" s="5">
        <f t="shared" si="39"/>
        <v>2053.1701579741075</v>
      </c>
      <c r="K846" s="8">
        <f t="shared" si="41"/>
        <v>0.19249278152069296</v>
      </c>
    </row>
    <row r="847" spans="1:11" x14ac:dyDescent="0.25">
      <c r="A847">
        <v>12275</v>
      </c>
      <c r="B847">
        <f t="shared" si="40"/>
        <v>-10325</v>
      </c>
      <c r="C847">
        <v>10393</v>
      </c>
      <c r="D847">
        <v>21</v>
      </c>
      <c r="E847">
        <v>210.6</v>
      </c>
      <c r="F847">
        <v>3.2</v>
      </c>
      <c r="G847" s="5">
        <f>C847*decadimento!$F$4</f>
        <v>10695.382543103447</v>
      </c>
      <c r="H847" s="5">
        <f>G847+decadimento!$F$2*LN(1+'dati calibrazione'!E847/1000)</f>
        <v>12275.271070904535</v>
      </c>
      <c r="I847" s="5">
        <f>G847+decadimento!$F$2*'dati calibrazione'!E847/1000</f>
        <v>12436.337471355713</v>
      </c>
      <c r="J847" s="5">
        <f t="shared" si="39"/>
        <v>2043.3374713557132</v>
      </c>
      <c r="K847" s="8">
        <f t="shared" si="41"/>
        <v>0.20205907822572886</v>
      </c>
    </row>
    <row r="848" spans="1:11" x14ac:dyDescent="0.25">
      <c r="A848">
        <v>12270</v>
      </c>
      <c r="B848">
        <f t="shared" si="40"/>
        <v>-10320</v>
      </c>
      <c r="C848">
        <v>10399</v>
      </c>
      <c r="D848">
        <v>21</v>
      </c>
      <c r="E848">
        <v>208.9</v>
      </c>
      <c r="F848">
        <v>3.2</v>
      </c>
      <c r="G848" s="5">
        <f>C848*decadimento!$F$4</f>
        <v>10701.557112068966</v>
      </c>
      <c r="H848" s="5">
        <f>G848+decadimento!$F$2*LN(1+'dati calibrazione'!E848/1000)</f>
        <v>12269.828946581429</v>
      </c>
      <c r="I848" s="5">
        <f>G848+decadimento!$F$2*'dati calibrazione'!E848/1000</f>
        <v>12428.458747927933</v>
      </c>
      <c r="J848" s="5">
        <f t="shared" si="39"/>
        <v>2029.4587479279326</v>
      </c>
      <c r="K848" s="8">
        <f t="shared" si="41"/>
        <v>0.20194249447062218</v>
      </c>
    </row>
    <row r="849" spans="1:11" x14ac:dyDescent="0.25">
      <c r="A849">
        <v>12265</v>
      </c>
      <c r="B849">
        <f t="shared" si="40"/>
        <v>-10315</v>
      </c>
      <c r="C849">
        <v>10407</v>
      </c>
      <c r="D849">
        <v>21</v>
      </c>
      <c r="E849">
        <v>207</v>
      </c>
      <c r="F849">
        <v>3.2</v>
      </c>
      <c r="G849" s="5">
        <f>C849*decadimento!$F$4</f>
        <v>10709.789870689654</v>
      </c>
      <c r="H849" s="5">
        <f>G849+decadimento!$F$2*LN(1+'dati calibrazione'!E849/1000)</f>
        <v>12265.058994702169</v>
      </c>
      <c r="I849" s="5">
        <f>G849+decadimento!$F$2*'dati calibrazione'!E849/1000</f>
        <v>12420.984885638463</v>
      </c>
      <c r="J849" s="5">
        <f t="shared" si="39"/>
        <v>2013.9848856384633</v>
      </c>
      <c r="K849" s="8">
        <f t="shared" si="41"/>
        <v>0.2017872585759585</v>
      </c>
    </row>
    <row r="850" spans="1:11" x14ac:dyDescent="0.25">
      <c r="A850">
        <v>12260</v>
      </c>
      <c r="B850">
        <f t="shared" si="40"/>
        <v>-10310</v>
      </c>
      <c r="C850">
        <v>10417</v>
      </c>
      <c r="D850">
        <v>19</v>
      </c>
      <c r="E850">
        <v>204.8</v>
      </c>
      <c r="F850">
        <v>2.8</v>
      </c>
      <c r="G850" s="5">
        <f>C850*decadimento!$F$4</f>
        <v>10720.080818965516</v>
      </c>
      <c r="H850" s="5">
        <f>G850+decadimento!$F$2*LN(1+'dati calibrazione'!E850/1000)</f>
        <v>12260.268577417321</v>
      </c>
      <c r="I850" s="5">
        <f>G850+decadimento!$F$2*'dati calibrazione'!E850/1000</f>
        <v>12413.089220228878</v>
      </c>
      <c r="J850" s="5">
        <f t="shared" si="39"/>
        <v>1996.0892202288778</v>
      </c>
      <c r="K850" s="8">
        <f t="shared" si="41"/>
        <v>0.18239416338677161</v>
      </c>
    </row>
    <row r="851" spans="1:11" x14ac:dyDescent="0.25">
      <c r="A851">
        <v>12255</v>
      </c>
      <c r="B851">
        <f t="shared" si="40"/>
        <v>-10305</v>
      </c>
      <c r="C851">
        <v>10422</v>
      </c>
      <c r="D851">
        <v>18</v>
      </c>
      <c r="E851">
        <v>203.3</v>
      </c>
      <c r="F851">
        <v>2.7</v>
      </c>
      <c r="G851" s="5">
        <f>C851*decadimento!$F$4</f>
        <v>10725.226293103447</v>
      </c>
      <c r="H851" s="5">
        <f>G851+decadimento!$F$2*LN(1+'dati calibrazione'!E851/1000)</f>
        <v>12255.115504584464</v>
      </c>
      <c r="I851" s="5">
        <f>G851+decadimento!$F$2*'dati calibrazione'!E851/1000</f>
        <v>12405.834730490369</v>
      </c>
      <c r="J851" s="5">
        <f t="shared" si="39"/>
        <v>1983.8347304903691</v>
      </c>
      <c r="K851" s="8">
        <f t="shared" si="41"/>
        <v>0.17271157167530224</v>
      </c>
    </row>
    <row r="852" spans="1:11" x14ac:dyDescent="0.25">
      <c r="A852">
        <v>12250</v>
      </c>
      <c r="B852">
        <f t="shared" si="40"/>
        <v>-10300</v>
      </c>
      <c r="C852">
        <v>10417</v>
      </c>
      <c r="D852">
        <v>20</v>
      </c>
      <c r="E852">
        <v>203.3</v>
      </c>
      <c r="F852">
        <v>3</v>
      </c>
      <c r="G852" s="5">
        <f>C852*decadimento!$F$4</f>
        <v>10720.080818965516</v>
      </c>
      <c r="H852" s="5">
        <f>G852+decadimento!$F$2*LN(1+'dati calibrazione'!E852/1000)</f>
        <v>12249.970030446533</v>
      </c>
      <c r="I852" s="5">
        <f>G852+decadimento!$F$2*'dati calibrazione'!E852/1000</f>
        <v>12400.689256352438</v>
      </c>
      <c r="J852" s="5">
        <f t="shared" si="39"/>
        <v>1983.689256352438</v>
      </c>
      <c r="K852" s="8">
        <f t="shared" si="41"/>
        <v>0.1919938561966017</v>
      </c>
    </row>
    <row r="853" spans="1:11" x14ac:dyDescent="0.25">
      <c r="A853">
        <v>12245</v>
      </c>
      <c r="B853">
        <f t="shared" si="40"/>
        <v>-10295</v>
      </c>
      <c r="C853">
        <v>10407</v>
      </c>
      <c r="D853">
        <v>21</v>
      </c>
      <c r="E853">
        <v>204.1</v>
      </c>
      <c r="F853">
        <v>3.1</v>
      </c>
      <c r="G853" s="5">
        <f>C853*decadimento!$F$4</f>
        <v>10709.789870689654</v>
      </c>
      <c r="H853" s="5">
        <f>G853+decadimento!$F$2*LN(1+'dati calibrazione'!E853/1000)</f>
        <v>12245.173237118637</v>
      </c>
      <c r="I853" s="5">
        <f>G853+decadimento!$F$2*'dati calibrazione'!E853/1000</f>
        <v>12397.011622144011</v>
      </c>
      <c r="J853" s="5">
        <f t="shared" si="39"/>
        <v>1990.0116221440112</v>
      </c>
      <c r="K853" s="8">
        <f t="shared" si="41"/>
        <v>0.2017872585759585</v>
      </c>
    </row>
    <row r="854" spans="1:11" x14ac:dyDescent="0.25">
      <c r="A854">
        <v>12240</v>
      </c>
      <c r="B854">
        <f t="shared" si="40"/>
        <v>-10290</v>
      </c>
      <c r="C854">
        <v>10394</v>
      </c>
      <c r="D854">
        <v>22</v>
      </c>
      <c r="E854">
        <v>205.3</v>
      </c>
      <c r="F854">
        <v>3.3</v>
      </c>
      <c r="G854" s="5">
        <f>C854*decadimento!$F$4</f>
        <v>10696.411637931034</v>
      </c>
      <c r="H854" s="5">
        <f>G854+decadimento!$F$2*LN(1+'dati calibrazione'!E854/1000)</f>
        <v>12240.029396259562</v>
      </c>
      <c r="I854" s="5">
        <f>G854+decadimento!$F$2*'dati calibrazione'!E854/1000</f>
        <v>12393.553360486543</v>
      </c>
      <c r="J854" s="5">
        <f t="shared" si="39"/>
        <v>1999.5533604865432</v>
      </c>
      <c r="K854" s="8">
        <f t="shared" si="41"/>
        <v>0.21166057340773523</v>
      </c>
    </row>
    <row r="855" spans="1:11" x14ac:dyDescent="0.25">
      <c r="A855">
        <v>12235</v>
      </c>
      <c r="B855">
        <f t="shared" si="40"/>
        <v>-10285</v>
      </c>
      <c r="C855">
        <v>10383</v>
      </c>
      <c r="D855">
        <v>22</v>
      </c>
      <c r="E855">
        <v>206.2</v>
      </c>
      <c r="F855">
        <v>3.3</v>
      </c>
      <c r="G855" s="5">
        <f>C855*decadimento!$F$4</f>
        <v>10685.091594827585</v>
      </c>
      <c r="H855" s="5">
        <f>G855+decadimento!$F$2*LN(1+'dati calibrazione'!E855/1000)</f>
        <v>12234.879768807197</v>
      </c>
      <c r="I855" s="5">
        <f>G855+decadimento!$F$2*'dati calibrazione'!E855/1000</f>
        <v>12389.673295708959</v>
      </c>
      <c r="J855" s="5">
        <f t="shared" si="39"/>
        <v>2006.6732957089589</v>
      </c>
      <c r="K855" s="8">
        <f t="shared" si="41"/>
        <v>0.2118848117114514</v>
      </c>
    </row>
    <row r="856" spans="1:11" x14ac:dyDescent="0.25">
      <c r="A856">
        <v>12230</v>
      </c>
      <c r="B856">
        <f t="shared" si="40"/>
        <v>-10280</v>
      </c>
      <c r="C856">
        <v>10374</v>
      </c>
      <c r="D856">
        <v>22</v>
      </c>
      <c r="E856">
        <v>206.9</v>
      </c>
      <c r="F856">
        <v>3.3</v>
      </c>
      <c r="G856" s="5">
        <f>C856*decadimento!$F$4</f>
        <v>10675.82974137931</v>
      </c>
      <c r="H856" s="5">
        <f>G856+decadimento!$F$2*LN(1+'dati calibrazione'!E856/1000)</f>
        <v>12230.41394533805</v>
      </c>
      <c r="I856" s="5">
        <f>G856+decadimento!$F$2*'dati calibrazione'!E856/1000</f>
        <v>12386.198092069688</v>
      </c>
      <c r="J856" s="5">
        <f t="shared" si="39"/>
        <v>2012.1980920696878</v>
      </c>
      <c r="K856" s="8">
        <f t="shared" si="41"/>
        <v>0.2120686331212647</v>
      </c>
    </row>
    <row r="857" spans="1:11" x14ac:dyDescent="0.25">
      <c r="A857">
        <v>12225</v>
      </c>
      <c r="B857">
        <f t="shared" si="40"/>
        <v>-10275</v>
      </c>
      <c r="C857">
        <v>10369</v>
      </c>
      <c r="D857">
        <v>21</v>
      </c>
      <c r="E857">
        <v>206.9</v>
      </c>
      <c r="F857">
        <v>3.2</v>
      </c>
      <c r="G857" s="5">
        <f>C857*decadimento!$F$4</f>
        <v>10670.684267241379</v>
      </c>
      <c r="H857" s="5">
        <f>G857+decadimento!$F$2*LN(1+'dati calibrazione'!E857/1000)</f>
        <v>12225.268471200119</v>
      </c>
      <c r="I857" s="5">
        <f>G857+decadimento!$F$2*'dati calibrazione'!E857/1000</f>
        <v>12381.052617931757</v>
      </c>
      <c r="J857" s="5">
        <f t="shared" si="39"/>
        <v>2012.0526179317567</v>
      </c>
      <c r="K857" s="8">
        <f t="shared" si="41"/>
        <v>0.20252676246504003</v>
      </c>
    </row>
    <row r="858" spans="1:11" x14ac:dyDescent="0.25">
      <c r="A858">
        <v>12220</v>
      </c>
      <c r="B858">
        <f t="shared" si="40"/>
        <v>-10270</v>
      </c>
      <c r="C858">
        <v>10366</v>
      </c>
      <c r="D858">
        <v>20</v>
      </c>
      <c r="E858">
        <v>206.6</v>
      </c>
      <c r="F858">
        <v>3</v>
      </c>
      <c r="G858" s="5">
        <f>C858*decadimento!$F$4</f>
        <v>10667.59698275862</v>
      </c>
      <c r="H858" s="5">
        <f>G858+decadimento!$F$2*LN(1+'dati calibrazione'!E858/1000)</f>
        <v>12220.126086002165</v>
      </c>
      <c r="I858" s="5">
        <f>G858+decadimento!$F$2*'dati calibrazione'!E858/1000</f>
        <v>12375.485340673711</v>
      </c>
      <c r="J858" s="5">
        <f t="shared" si="39"/>
        <v>2009.4853406737111</v>
      </c>
      <c r="K858" s="8">
        <f t="shared" si="41"/>
        <v>0.19293845263360987</v>
      </c>
    </row>
    <row r="859" spans="1:11" x14ac:dyDescent="0.25">
      <c r="A859">
        <v>12215</v>
      </c>
      <c r="B859">
        <f t="shared" si="40"/>
        <v>-10265</v>
      </c>
      <c r="C859">
        <v>10368</v>
      </c>
      <c r="D859">
        <v>18</v>
      </c>
      <c r="E859">
        <v>205.6</v>
      </c>
      <c r="F859">
        <v>2.7</v>
      </c>
      <c r="G859" s="5">
        <f>C859*decadimento!$F$4</f>
        <v>10669.655172413793</v>
      </c>
      <c r="H859" s="5">
        <f>G859+decadimento!$F$2*LN(1+'dati calibrazione'!E859/1000)</f>
        <v>12215.330247750981</v>
      </c>
      <c r="I859" s="5">
        <f>G859+decadimento!$F$2*'dati calibrazione'!E859/1000</f>
        <v>12369.276887744591</v>
      </c>
      <c r="J859" s="5">
        <f t="shared" si="39"/>
        <v>2001.2768877445906</v>
      </c>
      <c r="K859" s="8">
        <f t="shared" si="41"/>
        <v>0.1736111111111111</v>
      </c>
    </row>
    <row r="860" spans="1:11" x14ac:dyDescent="0.25">
      <c r="A860">
        <v>12210</v>
      </c>
      <c r="B860">
        <f t="shared" si="40"/>
        <v>-10260</v>
      </c>
      <c r="C860">
        <v>10373</v>
      </c>
      <c r="D860">
        <v>18</v>
      </c>
      <c r="E860">
        <v>204.1</v>
      </c>
      <c r="F860">
        <v>2.7</v>
      </c>
      <c r="G860" s="5">
        <f>C860*decadimento!$F$4</f>
        <v>10674.800646551723</v>
      </c>
      <c r="H860" s="5">
        <f>G860+decadimento!$F$2*LN(1+'dati calibrazione'!E860/1000)</f>
        <v>12210.184012980706</v>
      </c>
      <c r="I860" s="5">
        <f>G860+decadimento!$F$2*'dati calibrazione'!E860/1000</f>
        <v>12362.02239800608</v>
      </c>
      <c r="J860" s="5">
        <f t="shared" si="39"/>
        <v>1989.02239800608</v>
      </c>
      <c r="K860" s="8">
        <f t="shared" si="41"/>
        <v>0.17352742697387449</v>
      </c>
    </row>
    <row r="861" spans="1:11" x14ac:dyDescent="0.25">
      <c r="A861">
        <v>12205</v>
      </c>
      <c r="B861">
        <f t="shared" si="40"/>
        <v>-10255</v>
      </c>
      <c r="C861">
        <v>10382</v>
      </c>
      <c r="D861">
        <v>17</v>
      </c>
      <c r="E861">
        <v>202</v>
      </c>
      <c r="F861">
        <v>2.5</v>
      </c>
      <c r="G861" s="5">
        <f>C861*decadimento!$F$4</f>
        <v>10684.0625</v>
      </c>
      <c r="H861" s="5">
        <f>G861+decadimento!$F$2*LN(1+'dati calibrazione'!E861/1000)</f>
        <v>12205.015914361335</v>
      </c>
      <c r="I861" s="5">
        <f>G861+decadimento!$F$2*'dati calibrazione'!E861/1000</f>
        <v>12353.924302027339</v>
      </c>
      <c r="J861" s="5">
        <f t="shared" si="39"/>
        <v>1971.9243020273389</v>
      </c>
      <c r="K861" s="8">
        <f t="shared" si="41"/>
        <v>0.16374494317087265</v>
      </c>
    </row>
    <row r="862" spans="1:11" x14ac:dyDescent="0.25">
      <c r="A862">
        <v>12200</v>
      </c>
      <c r="B862">
        <f t="shared" si="40"/>
        <v>-10250</v>
      </c>
      <c r="C862">
        <v>10386</v>
      </c>
      <c r="D862">
        <v>17</v>
      </c>
      <c r="E862">
        <v>200.7</v>
      </c>
      <c r="F862">
        <v>2.5</v>
      </c>
      <c r="G862" s="5">
        <f>C862*decadimento!$F$4</f>
        <v>10688.178879310344</v>
      </c>
      <c r="H862" s="5">
        <f>G862+decadimento!$F$2*LN(1+'dati calibrazione'!E862/1000)</f>
        <v>12200.186826981493</v>
      </c>
      <c r="I862" s="5">
        <f>G862+decadimento!$F$2*'dati calibrazione'!E862/1000</f>
        <v>12347.294045978102</v>
      </c>
      <c r="J862" s="5">
        <f t="shared" si="39"/>
        <v>1961.2940459781021</v>
      </c>
      <c r="K862" s="8">
        <f t="shared" si="41"/>
        <v>0.16368187945310997</v>
      </c>
    </row>
    <row r="863" spans="1:11" x14ac:dyDescent="0.25">
      <c r="A863">
        <v>12195</v>
      </c>
      <c r="B863">
        <f t="shared" si="40"/>
        <v>-10245</v>
      </c>
      <c r="C863">
        <v>10388</v>
      </c>
      <c r="D863">
        <v>17</v>
      </c>
      <c r="E863">
        <v>199.7</v>
      </c>
      <c r="F863">
        <v>2.5</v>
      </c>
      <c r="G863" s="5">
        <f>C863*decadimento!$F$4</f>
        <v>10690.237068965516</v>
      </c>
      <c r="H863" s="5">
        <f>G863+decadimento!$F$2*LN(1+'dati calibrazione'!E863/1000)</f>
        <v>12195.357295371437</v>
      </c>
      <c r="I863" s="5">
        <f>G863+decadimento!$F$2*'dati calibrazione'!E863/1000</f>
        <v>12341.08559304898</v>
      </c>
      <c r="J863" s="5">
        <f t="shared" si="39"/>
        <v>1953.0855930489797</v>
      </c>
      <c r="K863" s="8">
        <f t="shared" si="41"/>
        <v>0.16365036580670003</v>
      </c>
    </row>
    <row r="864" spans="1:11" x14ac:dyDescent="0.25">
      <c r="A864">
        <v>12190</v>
      </c>
      <c r="B864">
        <f t="shared" si="40"/>
        <v>-10240</v>
      </c>
      <c r="C864">
        <v>10387</v>
      </c>
      <c r="D864">
        <v>18</v>
      </c>
      <c r="E864">
        <v>199.1</v>
      </c>
      <c r="F864">
        <v>2.7</v>
      </c>
      <c r="G864" s="5">
        <f>C864*decadimento!$F$4</f>
        <v>10689.207974137931</v>
      </c>
      <c r="H864" s="5">
        <f>G864+decadimento!$F$2*LN(1+'dati calibrazione'!E864/1000)</f>
        <v>12190.192811470972</v>
      </c>
      <c r="I864" s="5">
        <f>G864+decadimento!$F$2*'dati calibrazione'!E864/1000</f>
        <v>12335.096512670818</v>
      </c>
      <c r="J864" s="5">
        <f t="shared" si="39"/>
        <v>1948.0965126708179</v>
      </c>
      <c r="K864" s="8">
        <f t="shared" si="41"/>
        <v>0.17329354000192548</v>
      </c>
    </row>
    <row r="865" spans="1:11" x14ac:dyDescent="0.25">
      <c r="A865">
        <v>12185</v>
      </c>
      <c r="B865">
        <f t="shared" si="40"/>
        <v>-10235</v>
      </c>
      <c r="C865">
        <v>10385</v>
      </c>
      <c r="D865">
        <v>18</v>
      </c>
      <c r="E865">
        <v>198.7</v>
      </c>
      <c r="F865">
        <v>2.7</v>
      </c>
      <c r="G865" s="5">
        <f>C865*decadimento!$F$4</f>
        <v>10687.149784482757</v>
      </c>
      <c r="H865" s="5">
        <f>G865+decadimento!$F$2*LN(1+'dati calibrazione'!E865/1000)</f>
        <v>12185.376546025998</v>
      </c>
      <c r="I865" s="5">
        <f>G865+decadimento!$F$2*'dati calibrazione'!E865/1000</f>
        <v>12329.731665981928</v>
      </c>
      <c r="J865" s="5">
        <f t="shared" si="39"/>
        <v>1944.731665981928</v>
      </c>
      <c r="K865" s="8">
        <f t="shared" si="41"/>
        <v>0.17332691381800674</v>
      </c>
    </row>
    <row r="866" spans="1:11" x14ac:dyDescent="0.25">
      <c r="A866">
        <v>12180</v>
      </c>
      <c r="B866">
        <f t="shared" si="40"/>
        <v>-10230</v>
      </c>
      <c r="C866">
        <v>10384</v>
      </c>
      <c r="D866">
        <v>19</v>
      </c>
      <c r="E866">
        <v>198.1</v>
      </c>
      <c r="F866">
        <v>2.8</v>
      </c>
      <c r="G866" s="5">
        <f>C866*decadimento!$F$4</f>
        <v>10686.120689655172</v>
      </c>
      <c r="H866" s="5">
        <f>G866+decadimento!$F$2*LN(1+'dati calibrazione'!E866/1000)</f>
        <v>12180.208611366816</v>
      </c>
      <c r="I866" s="5">
        <f>G866+decadimento!$F$2*'dati calibrazione'!E866/1000</f>
        <v>12323.742585603766</v>
      </c>
      <c r="J866" s="5">
        <f t="shared" si="39"/>
        <v>1939.7425856037662</v>
      </c>
      <c r="K866" s="8">
        <f t="shared" si="41"/>
        <v>0.18297380585516179</v>
      </c>
    </row>
    <row r="867" spans="1:11" x14ac:dyDescent="0.25">
      <c r="A867">
        <v>12175</v>
      </c>
      <c r="B867">
        <f t="shared" si="40"/>
        <v>-10225</v>
      </c>
      <c r="C867">
        <v>10384</v>
      </c>
      <c r="D867">
        <v>20</v>
      </c>
      <c r="E867">
        <v>197.4</v>
      </c>
      <c r="F867">
        <v>3</v>
      </c>
      <c r="G867" s="5">
        <f>C867*decadimento!$F$4</f>
        <v>10686.120689655172</v>
      </c>
      <c r="H867" s="5">
        <f>G867+decadimento!$F$2*LN(1+'dati calibrazione'!E867/1000)</f>
        <v>12175.377344429884</v>
      </c>
      <c r="I867" s="5">
        <f>G867+decadimento!$F$2*'dati calibrazione'!E867/1000</f>
        <v>12317.95593579476</v>
      </c>
      <c r="J867" s="5">
        <f t="shared" si="39"/>
        <v>1933.9559357947601</v>
      </c>
      <c r="K867" s="8">
        <f t="shared" si="41"/>
        <v>0.19260400616332821</v>
      </c>
    </row>
    <row r="868" spans="1:11" x14ac:dyDescent="0.25">
      <c r="A868">
        <v>12170</v>
      </c>
      <c r="B868">
        <f t="shared" si="40"/>
        <v>-10220</v>
      </c>
      <c r="C868">
        <v>10381</v>
      </c>
      <c r="D868">
        <v>23</v>
      </c>
      <c r="E868">
        <v>197.1</v>
      </c>
      <c r="F868">
        <v>3.4</v>
      </c>
      <c r="G868" s="5">
        <f>C868*decadimento!$F$4</f>
        <v>10683.033405172413</v>
      </c>
      <c r="H868" s="5">
        <f>G868+decadimento!$F$2*LN(1+'dati calibrazione'!E868/1000)</f>
        <v>12170.218652314412</v>
      </c>
      <c r="I868" s="5">
        <f>G868+decadimento!$F$2*'dati calibrazione'!E868/1000</f>
        <v>12312.388658536713</v>
      </c>
      <c r="J868" s="5">
        <f t="shared" si="39"/>
        <v>1931.3886585367127</v>
      </c>
      <c r="K868" s="8">
        <f t="shared" si="41"/>
        <v>0.22155861670359311</v>
      </c>
    </row>
    <row r="869" spans="1:11" x14ac:dyDescent="0.25">
      <c r="A869">
        <v>12165</v>
      </c>
      <c r="B869">
        <f t="shared" si="40"/>
        <v>-10215</v>
      </c>
      <c r="C869">
        <v>10376</v>
      </c>
      <c r="D869">
        <v>27</v>
      </c>
      <c r="E869">
        <v>197.1</v>
      </c>
      <c r="F869">
        <v>4</v>
      </c>
      <c r="G869" s="5">
        <f>C869*decadimento!$F$4</f>
        <v>10677.887931034482</v>
      </c>
      <c r="H869" s="5">
        <f>G869+decadimento!$F$2*LN(1+'dati calibrazione'!E869/1000)</f>
        <v>12165.073178176481</v>
      </c>
      <c r="I869" s="5">
        <f>G869+decadimento!$F$2*'dati calibrazione'!E869/1000</f>
        <v>12307.243184398782</v>
      </c>
      <c r="J869" s="5">
        <f t="shared" si="39"/>
        <v>1931.2431843987815</v>
      </c>
      <c r="K869" s="8">
        <f t="shared" si="41"/>
        <v>0.26021588280647651</v>
      </c>
    </row>
    <row r="870" spans="1:11" x14ac:dyDescent="0.25">
      <c r="A870">
        <v>12160</v>
      </c>
      <c r="B870">
        <f t="shared" si="40"/>
        <v>-10210</v>
      </c>
      <c r="C870">
        <v>10371</v>
      </c>
      <c r="D870">
        <v>30</v>
      </c>
      <c r="E870">
        <v>197.1</v>
      </c>
      <c r="F870">
        <v>4.5</v>
      </c>
      <c r="G870" s="5">
        <f>C870*decadimento!$F$4</f>
        <v>10672.742456896551</v>
      </c>
      <c r="H870" s="5">
        <f>G870+decadimento!$F$2*LN(1+'dati calibrazione'!E870/1000)</f>
        <v>12159.92770403855</v>
      </c>
      <c r="I870" s="5">
        <f>G870+decadimento!$F$2*'dati calibrazione'!E870/1000</f>
        <v>12302.09771026085</v>
      </c>
      <c r="J870" s="5">
        <f t="shared" si="39"/>
        <v>1931.0977102608504</v>
      </c>
      <c r="K870" s="8">
        <f t="shared" si="41"/>
        <v>0.28926815157651142</v>
      </c>
    </row>
    <row r="871" spans="1:11" x14ac:dyDescent="0.25">
      <c r="A871">
        <v>12155</v>
      </c>
      <c r="B871">
        <f t="shared" si="40"/>
        <v>-10205</v>
      </c>
      <c r="C871">
        <v>10366</v>
      </c>
      <c r="D871">
        <v>32</v>
      </c>
      <c r="E871">
        <v>197.2</v>
      </c>
      <c r="F871">
        <v>4.8</v>
      </c>
      <c r="G871" s="5">
        <f>C871*decadimento!$F$4</f>
        <v>10667.59698275862</v>
      </c>
      <c r="H871" s="5">
        <f>G871+decadimento!$F$2*LN(1+'dati calibrazione'!E871/1000)</f>
        <v>12155.472756784393</v>
      </c>
      <c r="I871" s="5">
        <f>G871+decadimento!$F$2*'dati calibrazione'!E871/1000</f>
        <v>12297.778900381349</v>
      </c>
      <c r="J871" s="5">
        <f t="shared" si="39"/>
        <v>1931.7789003813486</v>
      </c>
      <c r="K871" s="8">
        <f t="shared" si="41"/>
        <v>0.30870152421377578</v>
      </c>
    </row>
    <row r="872" spans="1:11" x14ac:dyDescent="0.25">
      <c r="A872">
        <v>12150</v>
      </c>
      <c r="B872">
        <f t="shared" si="40"/>
        <v>-10200</v>
      </c>
      <c r="C872">
        <v>10362</v>
      </c>
      <c r="D872">
        <v>34</v>
      </c>
      <c r="E872">
        <v>197</v>
      </c>
      <c r="F872">
        <v>5.0999999999999996</v>
      </c>
      <c r="G872" s="5">
        <f>C872*decadimento!$F$4</f>
        <v>10663.480603448275</v>
      </c>
      <c r="H872" s="5">
        <f>G872+decadimento!$F$2*LN(1+'dati calibrazione'!E872/1000)</f>
        <v>12149.975266020783</v>
      </c>
      <c r="I872" s="5">
        <f>G872+decadimento!$F$2*'dati calibrazione'!E872/1000</f>
        <v>12292.009192554146</v>
      </c>
      <c r="J872" s="5">
        <f t="shared" si="39"/>
        <v>1930.0091925541456</v>
      </c>
      <c r="K872" s="8">
        <f t="shared" si="41"/>
        <v>0.32812198417293958</v>
      </c>
    </row>
    <row r="873" spans="1:11" x14ac:dyDescent="0.25">
      <c r="A873">
        <v>12145</v>
      </c>
      <c r="B873">
        <f t="shared" si="40"/>
        <v>-10195</v>
      </c>
      <c r="C873">
        <v>10357</v>
      </c>
      <c r="D873">
        <v>34</v>
      </c>
      <c r="E873">
        <v>197</v>
      </c>
      <c r="F873">
        <v>5.0999999999999996</v>
      </c>
      <c r="G873" s="5">
        <f>C873*decadimento!$F$4</f>
        <v>10658.335129310344</v>
      </c>
      <c r="H873" s="5">
        <f>G873+decadimento!$F$2*LN(1+'dati calibrazione'!E873/1000)</f>
        <v>12144.829791882852</v>
      </c>
      <c r="I873" s="5">
        <f>G873+decadimento!$F$2*'dati calibrazione'!E873/1000</f>
        <v>12286.863718416214</v>
      </c>
      <c r="J873" s="5">
        <f t="shared" si="39"/>
        <v>1929.8637184162144</v>
      </c>
      <c r="K873" s="8">
        <f t="shared" si="41"/>
        <v>0.32828039007434584</v>
      </c>
    </row>
    <row r="874" spans="1:11" x14ac:dyDescent="0.25">
      <c r="A874">
        <v>12140</v>
      </c>
      <c r="B874">
        <f t="shared" si="40"/>
        <v>-10190</v>
      </c>
      <c r="C874">
        <v>10352</v>
      </c>
      <c r="D874">
        <v>34</v>
      </c>
      <c r="E874">
        <v>197.1</v>
      </c>
      <c r="F874">
        <v>5.0999999999999996</v>
      </c>
      <c r="G874" s="5">
        <f>C874*decadimento!$F$4</f>
        <v>10653.189655172413</v>
      </c>
      <c r="H874" s="5">
        <f>G874+decadimento!$F$2*LN(1+'dati calibrazione'!E874/1000)</f>
        <v>12140.374902314412</v>
      </c>
      <c r="I874" s="5">
        <f>G874+decadimento!$F$2*'dati calibrazione'!E874/1000</f>
        <v>12282.544908536713</v>
      </c>
      <c r="J874" s="5">
        <f t="shared" si="39"/>
        <v>1930.5449085367127</v>
      </c>
      <c r="K874" s="8">
        <f t="shared" si="41"/>
        <v>0.32843894899536319</v>
      </c>
    </row>
    <row r="875" spans="1:11" x14ac:dyDescent="0.25">
      <c r="A875">
        <v>12135</v>
      </c>
      <c r="B875">
        <f t="shared" si="40"/>
        <v>-10185</v>
      </c>
      <c r="C875">
        <v>10347</v>
      </c>
      <c r="D875">
        <v>34</v>
      </c>
      <c r="E875">
        <v>197.1</v>
      </c>
      <c r="F875">
        <v>5.0999999999999996</v>
      </c>
      <c r="G875" s="5">
        <f>C875*decadimento!$F$4</f>
        <v>10648.044181034482</v>
      </c>
      <c r="H875" s="5">
        <f>G875+decadimento!$F$2*LN(1+'dati calibrazione'!E875/1000)</f>
        <v>12135.229428176481</v>
      </c>
      <c r="I875" s="5">
        <f>G875+decadimento!$F$2*'dati calibrazione'!E875/1000</f>
        <v>12277.399434398782</v>
      </c>
      <c r="J875" s="5">
        <f t="shared" si="39"/>
        <v>1930.3994343987815</v>
      </c>
      <c r="K875" s="8">
        <f t="shared" si="41"/>
        <v>0.32859766115782352</v>
      </c>
    </row>
    <row r="876" spans="1:11" x14ac:dyDescent="0.25">
      <c r="A876">
        <v>12130</v>
      </c>
      <c r="B876">
        <f t="shared" si="40"/>
        <v>-10180</v>
      </c>
      <c r="C876">
        <v>10343</v>
      </c>
      <c r="D876">
        <v>33</v>
      </c>
      <c r="E876">
        <v>197</v>
      </c>
      <c r="F876">
        <v>4.9000000000000004</v>
      </c>
      <c r="G876" s="5">
        <f>C876*decadimento!$F$4</f>
        <v>10643.927801724138</v>
      </c>
      <c r="H876" s="5">
        <f>G876+decadimento!$F$2*LN(1+'dati calibrazione'!E876/1000)</f>
        <v>12130.422464296646</v>
      </c>
      <c r="I876" s="5">
        <f>G876+decadimento!$F$2*'dati calibrazione'!E876/1000</f>
        <v>12272.456390830008</v>
      </c>
      <c r="J876" s="5">
        <f t="shared" si="39"/>
        <v>1929.4563908300079</v>
      </c>
      <c r="K876" s="8">
        <f t="shared" si="41"/>
        <v>0.31905636662477038</v>
      </c>
    </row>
    <row r="877" spans="1:11" x14ac:dyDescent="0.25">
      <c r="A877">
        <v>12125</v>
      </c>
      <c r="B877">
        <f t="shared" si="40"/>
        <v>-10175</v>
      </c>
      <c r="C877">
        <v>10340</v>
      </c>
      <c r="D877">
        <v>33</v>
      </c>
      <c r="E877">
        <v>196.7</v>
      </c>
      <c r="F877">
        <v>4.9000000000000004</v>
      </c>
      <c r="G877" s="5">
        <f>C877*decadimento!$F$4</f>
        <v>10640.840517241379</v>
      </c>
      <c r="H877" s="5">
        <f>G877+decadimento!$F$2*LN(1+'dati calibrazione'!E877/1000)</f>
        <v>12125.263079894703</v>
      </c>
      <c r="I877" s="5">
        <f>G877+decadimento!$F$2*'dati calibrazione'!E877/1000</f>
        <v>12266.88911357196</v>
      </c>
      <c r="J877" s="5">
        <f t="shared" si="39"/>
        <v>1926.8891135719605</v>
      </c>
      <c r="K877" s="8">
        <f t="shared" si="41"/>
        <v>0.31914893617021278</v>
      </c>
    </row>
    <row r="878" spans="1:11" x14ac:dyDescent="0.25">
      <c r="A878">
        <v>12120</v>
      </c>
      <c r="B878">
        <f t="shared" si="40"/>
        <v>-10170</v>
      </c>
      <c r="C878">
        <v>10337</v>
      </c>
      <c r="D878">
        <v>32</v>
      </c>
      <c r="E878">
        <v>196.4</v>
      </c>
      <c r="F878">
        <v>4.8</v>
      </c>
      <c r="G878" s="5">
        <f>C878*decadimento!$F$4</f>
        <v>10637.75323275862</v>
      </c>
      <c r="H878" s="5">
        <f>G878+decadimento!$F$2*LN(1+'dati calibrazione'!E878/1000)</f>
        <v>12120.103175974164</v>
      </c>
      <c r="I878" s="5">
        <f>G878+decadimento!$F$2*'dati calibrazione'!E878/1000</f>
        <v>12261.321836313915</v>
      </c>
      <c r="J878" s="5">
        <f t="shared" si="39"/>
        <v>1924.3218363139149</v>
      </c>
      <c r="K878" s="8">
        <f t="shared" si="41"/>
        <v>0.30956757279674951</v>
      </c>
    </row>
    <row r="879" spans="1:11" x14ac:dyDescent="0.25">
      <c r="A879">
        <v>12115</v>
      </c>
      <c r="B879">
        <f t="shared" si="40"/>
        <v>-10165</v>
      </c>
      <c r="C879">
        <v>10334</v>
      </c>
      <c r="D879">
        <v>31</v>
      </c>
      <c r="E879">
        <v>196.1</v>
      </c>
      <c r="F879">
        <v>4.5999999999999996</v>
      </c>
      <c r="G879" s="5">
        <f>C879*decadimento!$F$4</f>
        <v>10634.665948275862</v>
      </c>
      <c r="H879" s="5">
        <f>G879+decadimento!$F$2*LN(1+'dati calibrazione'!E879/1000)</f>
        <v>12114.942752274446</v>
      </c>
      <c r="I879" s="5">
        <f>G879+decadimento!$F$2*'dati calibrazione'!E879/1000</f>
        <v>12255.754559055869</v>
      </c>
      <c r="J879" s="5">
        <f t="shared" si="39"/>
        <v>1921.7545590558693</v>
      </c>
      <c r="K879" s="8">
        <f t="shared" si="41"/>
        <v>0.29998064640990901</v>
      </c>
    </row>
    <row r="880" spans="1:11" x14ac:dyDescent="0.25">
      <c r="A880">
        <v>12110</v>
      </c>
      <c r="B880">
        <f t="shared" si="40"/>
        <v>-10160</v>
      </c>
      <c r="C880">
        <v>10332</v>
      </c>
      <c r="D880">
        <v>30</v>
      </c>
      <c r="E880">
        <v>195.7</v>
      </c>
      <c r="F880">
        <v>4.5</v>
      </c>
      <c r="G880" s="5">
        <f>C880*decadimento!$F$4</f>
        <v>10632.607758620688</v>
      </c>
      <c r="H880" s="5">
        <f>G880+decadimento!$F$2*LN(1+'dati calibrazione'!E880/1000)</f>
        <v>12110.119568000538</v>
      </c>
      <c r="I880" s="5">
        <f>G880+decadimento!$F$2*'dati calibrazione'!E880/1000</f>
        <v>12250.389712366978</v>
      </c>
      <c r="J880" s="5">
        <f t="shared" si="39"/>
        <v>1918.3897123669776</v>
      </c>
      <c r="K880" s="8">
        <f t="shared" si="41"/>
        <v>0.29036004645760743</v>
      </c>
    </row>
    <row r="881" spans="1:11" x14ac:dyDescent="0.25">
      <c r="A881">
        <v>12105</v>
      </c>
      <c r="B881">
        <f t="shared" si="40"/>
        <v>-10155</v>
      </c>
      <c r="C881">
        <v>10330</v>
      </c>
      <c r="D881">
        <v>29</v>
      </c>
      <c r="E881">
        <v>195.3</v>
      </c>
      <c r="F881">
        <v>4.3</v>
      </c>
      <c r="G881" s="5">
        <f>C881*decadimento!$F$4</f>
        <v>10630.549568965516</v>
      </c>
      <c r="H881" s="5">
        <f>G881+decadimento!$F$2*LN(1+'dati calibrazione'!E881/1000)</f>
        <v>12105.295458592489</v>
      </c>
      <c r="I881" s="5">
        <f>G881+decadimento!$F$2*'dati calibrazione'!E881/1000</f>
        <v>12245.024865678088</v>
      </c>
      <c r="J881" s="5">
        <f t="shared" si="39"/>
        <v>1915.0248656780877</v>
      </c>
      <c r="K881" s="8">
        <f t="shared" si="41"/>
        <v>0.2807357212003872</v>
      </c>
    </row>
    <row r="882" spans="1:11" x14ac:dyDescent="0.25">
      <c r="A882">
        <v>12100</v>
      </c>
      <c r="B882">
        <f t="shared" si="40"/>
        <v>-10150</v>
      </c>
      <c r="C882">
        <v>10327</v>
      </c>
      <c r="D882">
        <v>27</v>
      </c>
      <c r="E882">
        <v>195</v>
      </c>
      <c r="F882">
        <v>4</v>
      </c>
      <c r="G882" s="5">
        <f>C882*decadimento!$F$4</f>
        <v>10627.462284482757</v>
      </c>
      <c r="H882" s="5">
        <f>G882+decadimento!$F$2*LN(1+'dati calibrazione'!E882/1000)</f>
        <v>12100.133126803274</v>
      </c>
      <c r="I882" s="5">
        <f>G882+decadimento!$F$2*'dati calibrazione'!E882/1000</f>
        <v>12239.45758842004</v>
      </c>
      <c r="J882" s="5">
        <f t="shared" si="39"/>
        <v>1912.4575884200403</v>
      </c>
      <c r="K882" s="8">
        <f t="shared" si="41"/>
        <v>0.26145056647622739</v>
      </c>
    </row>
    <row r="883" spans="1:11" x14ac:dyDescent="0.25">
      <c r="A883">
        <v>12095</v>
      </c>
      <c r="B883">
        <f t="shared" si="40"/>
        <v>-10145</v>
      </c>
      <c r="C883">
        <v>10323</v>
      </c>
      <c r="D883">
        <v>26</v>
      </c>
      <c r="E883">
        <v>194.9</v>
      </c>
      <c r="F883">
        <v>3.9</v>
      </c>
      <c r="G883" s="5">
        <f>C883*decadimento!$F$4</f>
        <v>10623.345905172413</v>
      </c>
      <c r="H883" s="5">
        <f>G883+decadimento!$F$2*LN(1+'dati calibrazione'!E883/1000)</f>
        <v>12095.324949293079</v>
      </c>
      <c r="I883" s="5">
        <f>G883+decadimento!$F$2*'dati calibrazione'!E883/1000</f>
        <v>12234.514544851267</v>
      </c>
      <c r="J883" s="5">
        <f t="shared" si="39"/>
        <v>1911.5145448512667</v>
      </c>
      <c r="K883" s="8">
        <f t="shared" si="41"/>
        <v>0.25186476799380025</v>
      </c>
    </row>
    <row r="884" spans="1:11" x14ac:dyDescent="0.25">
      <c r="A884">
        <v>12090</v>
      </c>
      <c r="B884">
        <f t="shared" si="40"/>
        <v>-10140</v>
      </c>
      <c r="C884">
        <v>10318</v>
      </c>
      <c r="D884">
        <v>26</v>
      </c>
      <c r="E884">
        <v>194.9</v>
      </c>
      <c r="F884">
        <v>3.9</v>
      </c>
      <c r="G884" s="5">
        <f>C884*decadimento!$F$4</f>
        <v>10618.200431034482</v>
      </c>
      <c r="H884" s="5">
        <f>G884+decadimento!$F$2*LN(1+'dati calibrazione'!E884/1000)</f>
        <v>12090.179475155148</v>
      </c>
      <c r="I884" s="5">
        <f>G884+decadimento!$F$2*'dati calibrazione'!E884/1000</f>
        <v>12229.369070713336</v>
      </c>
      <c r="J884" s="5">
        <f t="shared" si="39"/>
        <v>1911.3690707133355</v>
      </c>
      <c r="K884" s="8">
        <f t="shared" si="41"/>
        <v>0.25198681915099824</v>
      </c>
    </row>
    <row r="885" spans="1:11" x14ac:dyDescent="0.25">
      <c r="A885">
        <v>12085</v>
      </c>
      <c r="B885">
        <f t="shared" si="40"/>
        <v>-10135</v>
      </c>
      <c r="C885">
        <v>10311</v>
      </c>
      <c r="D885">
        <v>25</v>
      </c>
      <c r="E885">
        <v>195.2</v>
      </c>
      <c r="F885">
        <v>3.7</v>
      </c>
      <c r="G885" s="5">
        <f>C885*decadimento!$F$4</f>
        <v>10610.996767241379</v>
      </c>
      <c r="H885" s="5">
        <f>G885+decadimento!$F$2*LN(1+'dati calibrazione'!E885/1000)</f>
        <v>12085.051032305362</v>
      </c>
      <c r="I885" s="5">
        <f>G885+decadimento!$F$2*'dati calibrazione'!E885/1000</f>
        <v>12224.645399695521</v>
      </c>
      <c r="J885" s="5">
        <f t="shared" si="39"/>
        <v>1913.6453996955206</v>
      </c>
      <c r="K885" s="8">
        <f t="shared" si="41"/>
        <v>0.24245950926195325</v>
      </c>
    </row>
    <row r="886" spans="1:11" x14ac:dyDescent="0.25">
      <c r="A886">
        <v>12080</v>
      </c>
      <c r="B886">
        <f t="shared" si="40"/>
        <v>-10130</v>
      </c>
      <c r="C886">
        <v>10304</v>
      </c>
      <c r="D886">
        <v>25</v>
      </c>
      <c r="E886">
        <v>195.5</v>
      </c>
      <c r="F886">
        <v>3.7</v>
      </c>
      <c r="G886" s="5">
        <f>C886*decadimento!$F$4</f>
        <v>10603.793103448275</v>
      </c>
      <c r="H886" s="5">
        <f>G886+decadimento!$F$2*LN(1+'dati calibrazione'!E886/1000)</f>
        <v>12079.922068632144</v>
      </c>
      <c r="I886" s="5">
        <f>G886+decadimento!$F$2*'dati calibrazione'!E886/1000</f>
        <v>12219.921728677706</v>
      </c>
      <c r="J886" s="5">
        <f t="shared" si="39"/>
        <v>1915.9217286777057</v>
      </c>
      <c r="K886" s="8">
        <f t="shared" si="41"/>
        <v>0.24262422360248448</v>
      </c>
    </row>
    <row r="887" spans="1:11" x14ac:dyDescent="0.25">
      <c r="A887">
        <v>12075</v>
      </c>
      <c r="B887">
        <f t="shared" si="40"/>
        <v>-10125</v>
      </c>
      <c r="C887">
        <v>10298</v>
      </c>
      <c r="D887">
        <v>25</v>
      </c>
      <c r="E887">
        <v>195.7</v>
      </c>
      <c r="F887">
        <v>3.7</v>
      </c>
      <c r="G887" s="5">
        <f>C887*decadimento!$F$4</f>
        <v>10597.618534482757</v>
      </c>
      <c r="H887" s="5">
        <f>G887+decadimento!$F$2*LN(1+'dati calibrazione'!E887/1000)</f>
        <v>12075.130343862607</v>
      </c>
      <c r="I887" s="5">
        <f>G887+decadimento!$F$2*'dati calibrazione'!E887/1000</f>
        <v>12215.400488229046</v>
      </c>
      <c r="J887" s="5">
        <f t="shared" si="39"/>
        <v>1917.4004882290465</v>
      </c>
      <c r="K887" s="8">
        <f t="shared" si="41"/>
        <v>0.24276558555059236</v>
      </c>
    </row>
    <row r="888" spans="1:11" x14ac:dyDescent="0.25">
      <c r="A888">
        <v>12070</v>
      </c>
      <c r="B888">
        <f t="shared" si="40"/>
        <v>-10120</v>
      </c>
      <c r="C888">
        <v>10293</v>
      </c>
      <c r="D888">
        <v>24</v>
      </c>
      <c r="E888">
        <v>195.7</v>
      </c>
      <c r="F888">
        <v>3.6</v>
      </c>
      <c r="G888" s="5">
        <f>C888*decadimento!$F$4</f>
        <v>10592.473060344828</v>
      </c>
      <c r="H888" s="5">
        <f>G888+decadimento!$F$2*LN(1+'dati calibrazione'!E888/1000)</f>
        <v>12069.984869724678</v>
      </c>
      <c r="I888" s="5">
        <f>G888+decadimento!$F$2*'dati calibrazione'!E888/1000</f>
        <v>12210.255014091117</v>
      </c>
      <c r="J888" s="5">
        <f t="shared" si="39"/>
        <v>1917.2550140911171</v>
      </c>
      <c r="K888" s="8">
        <f t="shared" si="41"/>
        <v>0.23316817254444769</v>
      </c>
    </row>
    <row r="889" spans="1:11" x14ac:dyDescent="0.25">
      <c r="A889">
        <v>12065</v>
      </c>
      <c r="B889">
        <f t="shared" si="40"/>
        <v>-10115</v>
      </c>
      <c r="C889">
        <v>10289</v>
      </c>
      <c r="D889">
        <v>24</v>
      </c>
      <c r="E889">
        <v>195.6</v>
      </c>
      <c r="F889">
        <v>3.6</v>
      </c>
      <c r="G889" s="5">
        <f>C889*decadimento!$F$4</f>
        <v>10588.356681034482</v>
      </c>
      <c r="H889" s="5">
        <f>G889+decadimento!$F$2*LN(1+'dati calibrazione'!E889/1000)</f>
        <v>12065.177097231619</v>
      </c>
      <c r="I889" s="5">
        <f>G889+decadimento!$F$2*'dati calibrazione'!E889/1000</f>
        <v>12205.311970522342</v>
      </c>
      <c r="J889" s="5">
        <f t="shared" si="39"/>
        <v>1916.3119705223417</v>
      </c>
      <c r="K889" s="8">
        <f t="shared" si="41"/>
        <v>0.23325882009913501</v>
      </c>
    </row>
    <row r="890" spans="1:11" x14ac:dyDescent="0.25">
      <c r="A890">
        <v>12060</v>
      </c>
      <c r="B890">
        <f t="shared" si="40"/>
        <v>-10110</v>
      </c>
      <c r="C890">
        <v>10285</v>
      </c>
      <c r="D890">
        <v>23</v>
      </c>
      <c r="E890">
        <v>195.5</v>
      </c>
      <c r="F890">
        <v>3.4</v>
      </c>
      <c r="G890" s="5">
        <f>C890*decadimento!$F$4</f>
        <v>10584.240301724138</v>
      </c>
      <c r="H890" s="5">
        <f>G890+decadimento!$F$2*LN(1+'dati calibrazione'!E890/1000)</f>
        <v>12060.369266908006</v>
      </c>
      <c r="I890" s="5">
        <f>G890+decadimento!$F$2*'dati calibrazione'!E890/1000</f>
        <v>12200.368926953568</v>
      </c>
      <c r="J890" s="5">
        <f t="shared" si="39"/>
        <v>1915.368926953568</v>
      </c>
      <c r="K890" s="8">
        <f t="shared" si="41"/>
        <v>0.2236266407389402</v>
      </c>
    </row>
    <row r="891" spans="1:11" x14ac:dyDescent="0.25">
      <c r="A891">
        <v>12055</v>
      </c>
      <c r="B891">
        <f t="shared" si="40"/>
        <v>-10105</v>
      </c>
      <c r="C891">
        <v>10280</v>
      </c>
      <c r="D891">
        <v>22</v>
      </c>
      <c r="E891">
        <v>195.5</v>
      </c>
      <c r="F891">
        <v>3.3</v>
      </c>
      <c r="G891" s="5">
        <f>C891*decadimento!$F$4</f>
        <v>10579.094827586207</v>
      </c>
      <c r="H891" s="5">
        <f>G891+decadimento!$F$2*LN(1+'dati calibrazione'!E891/1000)</f>
        <v>12055.223792770075</v>
      </c>
      <c r="I891" s="5">
        <f>G891+decadimento!$F$2*'dati calibrazione'!E891/1000</f>
        <v>12195.223452815637</v>
      </c>
      <c r="J891" s="5">
        <f t="shared" si="39"/>
        <v>1915.2234528156368</v>
      </c>
      <c r="K891" s="8">
        <f t="shared" si="41"/>
        <v>0.2140077821011673</v>
      </c>
    </row>
    <row r="892" spans="1:11" x14ac:dyDescent="0.25">
      <c r="A892">
        <v>12050</v>
      </c>
      <c r="B892">
        <f t="shared" si="40"/>
        <v>-10100</v>
      </c>
      <c r="C892">
        <v>10272</v>
      </c>
      <c r="D892">
        <v>23</v>
      </c>
      <c r="E892">
        <v>196</v>
      </c>
      <c r="F892">
        <v>3.4</v>
      </c>
      <c r="G892" s="5">
        <f>C892*decadimento!$F$4</f>
        <v>10570.862068965516</v>
      </c>
      <c r="H892" s="5">
        <f>G892+decadimento!$F$2*LN(1+'dati calibrazione'!E892/1000)</f>
        <v>12050.447711006898</v>
      </c>
      <c r="I892" s="5">
        <f>G892+decadimento!$F$2*'dati calibrazione'!E892/1000</f>
        <v>12191.124015487094</v>
      </c>
      <c r="J892" s="5">
        <f t="shared" si="39"/>
        <v>1919.1240154870939</v>
      </c>
      <c r="K892" s="8">
        <f t="shared" si="41"/>
        <v>0.22390965732087229</v>
      </c>
    </row>
    <row r="893" spans="1:11" x14ac:dyDescent="0.25">
      <c r="A893">
        <v>12045</v>
      </c>
      <c r="B893">
        <f t="shared" si="40"/>
        <v>-10095</v>
      </c>
      <c r="C893">
        <v>10264</v>
      </c>
      <c r="D893">
        <v>24</v>
      </c>
      <c r="E893">
        <v>196.4</v>
      </c>
      <c r="F893">
        <v>3.6</v>
      </c>
      <c r="G893" s="5">
        <f>C893*decadimento!$F$4</f>
        <v>10562.629310344828</v>
      </c>
      <c r="H893" s="5">
        <f>G893+decadimento!$F$2*LN(1+'dati calibrazione'!E893/1000)</f>
        <v>12044.979253560372</v>
      </c>
      <c r="I893" s="5">
        <f>G893+decadimento!$F$2*'dati calibrazione'!E893/1000</f>
        <v>12186.197913900123</v>
      </c>
      <c r="J893" s="5">
        <f t="shared" si="39"/>
        <v>1922.1979139001232</v>
      </c>
      <c r="K893" s="8">
        <f t="shared" si="41"/>
        <v>0.23382696804364769</v>
      </c>
    </row>
    <row r="894" spans="1:11" x14ac:dyDescent="0.25">
      <c r="A894">
        <v>12040</v>
      </c>
      <c r="B894">
        <f t="shared" si="40"/>
        <v>-10090</v>
      </c>
      <c r="C894">
        <v>10254</v>
      </c>
      <c r="D894">
        <v>24</v>
      </c>
      <c r="E894">
        <v>197.2</v>
      </c>
      <c r="F894">
        <v>3.6</v>
      </c>
      <c r="G894" s="5">
        <f>C894*decadimento!$F$4</f>
        <v>10552.338362068966</v>
      </c>
      <c r="H894" s="5">
        <f>G894+decadimento!$F$2*LN(1+'dati calibrazione'!E894/1000)</f>
        <v>12040.214136094739</v>
      </c>
      <c r="I894" s="5">
        <f>G894+decadimento!$F$2*'dati calibrazione'!E894/1000</f>
        <v>12182.520279691695</v>
      </c>
      <c r="J894" s="5">
        <f t="shared" si="39"/>
        <v>1928.5202796916947</v>
      </c>
      <c r="K894" s="8">
        <f t="shared" si="41"/>
        <v>0.23405500292568754</v>
      </c>
    </row>
    <row r="895" spans="1:11" x14ac:dyDescent="0.25">
      <c r="A895">
        <v>12035</v>
      </c>
      <c r="B895">
        <f t="shared" si="40"/>
        <v>-10085</v>
      </c>
      <c r="C895">
        <v>10247</v>
      </c>
      <c r="D895">
        <v>24</v>
      </c>
      <c r="E895">
        <v>197.5</v>
      </c>
      <c r="F895">
        <v>3.6</v>
      </c>
      <c r="G895" s="5">
        <f>C895*decadimento!$F$4</f>
        <v>10545.134698275862</v>
      </c>
      <c r="H895" s="5">
        <f>G895+decadimento!$F$2*LN(1+'dati calibrazione'!E895/1000)</f>
        <v>12035.081706935003</v>
      </c>
      <c r="I895" s="5">
        <f>G895+decadimento!$F$2*'dati calibrazione'!E895/1000</f>
        <v>12177.79660867388</v>
      </c>
      <c r="J895" s="5">
        <f t="shared" si="39"/>
        <v>1930.7966086738797</v>
      </c>
      <c r="K895" s="8">
        <f t="shared" si="41"/>
        <v>0.23421489216356006</v>
      </c>
    </row>
    <row r="896" spans="1:11" x14ac:dyDescent="0.25">
      <c r="A896">
        <v>12030</v>
      </c>
      <c r="B896">
        <f t="shared" si="40"/>
        <v>-10080</v>
      </c>
      <c r="C896">
        <v>10243</v>
      </c>
      <c r="D896">
        <v>25</v>
      </c>
      <c r="E896">
        <v>197.4</v>
      </c>
      <c r="F896">
        <v>3.7</v>
      </c>
      <c r="G896" s="5">
        <f>C896*decadimento!$F$4</f>
        <v>10541.018318965516</v>
      </c>
      <c r="H896" s="5">
        <f>G896+decadimento!$F$2*LN(1+'dati calibrazione'!E896/1000)</f>
        <v>12030.274973740228</v>
      </c>
      <c r="I896" s="5">
        <f>G896+decadimento!$F$2*'dati calibrazione'!E896/1000</f>
        <v>12172.853565105104</v>
      </c>
      <c r="J896" s="5">
        <f t="shared" si="39"/>
        <v>1929.8535651051043</v>
      </c>
      <c r="K896" s="8">
        <f t="shared" si="41"/>
        <v>0.24406912037489017</v>
      </c>
    </row>
    <row r="897" spans="1:11" x14ac:dyDescent="0.25">
      <c r="A897">
        <v>12025</v>
      </c>
      <c r="B897">
        <f t="shared" si="40"/>
        <v>-10075</v>
      </c>
      <c r="C897">
        <v>10241</v>
      </c>
      <c r="D897">
        <v>27</v>
      </c>
      <c r="E897">
        <v>197</v>
      </c>
      <c r="F897">
        <v>4</v>
      </c>
      <c r="G897" s="5">
        <f>C897*decadimento!$F$4</f>
        <v>10538.960129310344</v>
      </c>
      <c r="H897" s="5">
        <f>G897+decadimento!$F$2*LN(1+'dati calibrazione'!E897/1000)</f>
        <v>12025.454791882852</v>
      </c>
      <c r="I897" s="5">
        <f>G897+decadimento!$F$2*'dati calibrazione'!E897/1000</f>
        <v>12167.488718416214</v>
      </c>
      <c r="J897" s="5">
        <f t="shared" si="39"/>
        <v>1926.4887184162144</v>
      </c>
      <c r="K897" s="8">
        <f t="shared" si="41"/>
        <v>0.26364612830778245</v>
      </c>
    </row>
    <row r="898" spans="1:11" x14ac:dyDescent="0.25">
      <c r="A898">
        <v>12020</v>
      </c>
      <c r="B898">
        <f t="shared" si="40"/>
        <v>-10070</v>
      </c>
      <c r="C898">
        <v>10241</v>
      </c>
      <c r="D898">
        <v>28</v>
      </c>
      <c r="E898">
        <v>196.2</v>
      </c>
      <c r="F898">
        <v>4.2</v>
      </c>
      <c r="G898" s="5">
        <f>C898*decadimento!$F$4</f>
        <v>10538.960129310344</v>
      </c>
      <c r="H898" s="5">
        <f>G898+decadimento!$F$2*LN(1+'dati calibrazione'!E898/1000)</f>
        <v>12019.928037483915</v>
      </c>
      <c r="I898" s="5">
        <f>G898+decadimento!$F$2*'dati calibrazione'!E898/1000</f>
        <v>12160.875404348781</v>
      </c>
      <c r="J898" s="5">
        <f t="shared" ref="J898:J961" si="42">I898-C898</f>
        <v>1919.8754043487806</v>
      </c>
      <c r="K898" s="8">
        <f t="shared" si="41"/>
        <v>0.27341079972658922</v>
      </c>
    </row>
    <row r="899" spans="1:11" x14ac:dyDescent="0.25">
      <c r="A899">
        <v>12015</v>
      </c>
      <c r="B899">
        <f t="shared" ref="B899:B962" si="43">1950-A899</f>
        <v>-10065</v>
      </c>
      <c r="C899">
        <v>10241</v>
      </c>
      <c r="D899">
        <v>29</v>
      </c>
      <c r="E899">
        <v>195.5</v>
      </c>
      <c r="F899">
        <v>4.3</v>
      </c>
      <c r="G899" s="5">
        <f>C899*decadimento!$F$4</f>
        <v>10538.960129310344</v>
      </c>
      <c r="H899" s="5">
        <f>G899+decadimento!$F$2*LN(1+'dati calibrazione'!E899/1000)</f>
        <v>12015.089094494213</v>
      </c>
      <c r="I899" s="5">
        <f>G899+decadimento!$F$2*'dati calibrazione'!E899/1000</f>
        <v>12155.088754539775</v>
      </c>
      <c r="J899" s="5">
        <f t="shared" si="42"/>
        <v>1914.0887545397745</v>
      </c>
      <c r="K899" s="8">
        <f t="shared" ref="K899:K962" si="44">D899*100/C899</f>
        <v>0.28317547114539598</v>
      </c>
    </row>
    <row r="900" spans="1:11" x14ac:dyDescent="0.25">
      <c r="A900">
        <v>12010</v>
      </c>
      <c r="B900">
        <f t="shared" si="43"/>
        <v>-10060</v>
      </c>
      <c r="C900">
        <v>10241</v>
      </c>
      <c r="D900">
        <v>29</v>
      </c>
      <c r="E900">
        <v>194.8</v>
      </c>
      <c r="F900">
        <v>4.3</v>
      </c>
      <c r="G900" s="5">
        <f>C900*decadimento!$F$4</f>
        <v>10538.960129310344</v>
      </c>
      <c r="H900" s="5">
        <f>G900+decadimento!$F$2*LN(1+'dati calibrazione'!E900/1000)</f>
        <v>12010.247317332829</v>
      </c>
      <c r="I900" s="5">
        <f>G900+decadimento!$F$2*'dati calibrazione'!E900/1000</f>
        <v>12149.302104730768</v>
      </c>
      <c r="J900" s="5">
        <f t="shared" si="42"/>
        <v>1908.3021047307684</v>
      </c>
      <c r="K900" s="8">
        <f t="shared" si="44"/>
        <v>0.28317547114539598</v>
      </c>
    </row>
    <row r="901" spans="1:11" x14ac:dyDescent="0.25">
      <c r="A901">
        <v>12005</v>
      </c>
      <c r="B901">
        <f t="shared" si="43"/>
        <v>-10055</v>
      </c>
      <c r="C901">
        <v>10242</v>
      </c>
      <c r="D901">
        <v>28</v>
      </c>
      <c r="E901">
        <v>193.9</v>
      </c>
      <c r="F901">
        <v>4.2</v>
      </c>
      <c r="G901" s="5">
        <f>C901*decadimento!$F$4</f>
        <v>10539.989224137931</v>
      </c>
      <c r="H901" s="5">
        <f>G901+decadimento!$F$2*LN(1+'dati calibrazione'!E901/1000)</f>
        <v>12005.047100251912</v>
      </c>
      <c r="I901" s="5">
        <f>G901+decadimento!$F$2*'dati calibrazione'!E901/1000</f>
        <v>12142.89122123249</v>
      </c>
      <c r="J901" s="5">
        <f t="shared" si="42"/>
        <v>1900.8912212324904</v>
      </c>
      <c r="K901" s="8">
        <f t="shared" si="44"/>
        <v>0.2733841046670572</v>
      </c>
    </row>
    <row r="902" spans="1:11" x14ac:dyDescent="0.25">
      <c r="A902">
        <v>12000</v>
      </c>
      <c r="B902">
        <f t="shared" si="43"/>
        <v>-10050</v>
      </c>
      <c r="C902">
        <v>10241</v>
      </c>
      <c r="D902">
        <v>26</v>
      </c>
      <c r="E902">
        <v>193.3</v>
      </c>
      <c r="F902">
        <v>3.9</v>
      </c>
      <c r="G902" s="5">
        <f>C902*decadimento!$F$4</f>
        <v>10538.960129310344</v>
      </c>
      <c r="H902" s="5">
        <f>G902+decadimento!$F$2*LN(1+'dati calibrazione'!E902/1000)</f>
        <v>11999.86252146402</v>
      </c>
      <c r="I902" s="5">
        <f>G902+decadimento!$F$2*'dati calibrazione'!E902/1000</f>
        <v>12136.902140854329</v>
      </c>
      <c r="J902" s="5">
        <f t="shared" si="42"/>
        <v>1895.9021408543285</v>
      </c>
      <c r="K902" s="8">
        <f t="shared" si="44"/>
        <v>0.25388145688897568</v>
      </c>
    </row>
    <row r="903" spans="1:11" x14ac:dyDescent="0.25">
      <c r="A903">
        <v>11995</v>
      </c>
      <c r="B903">
        <f t="shared" si="43"/>
        <v>-10045</v>
      </c>
      <c r="C903">
        <v>10239</v>
      </c>
      <c r="D903">
        <v>25</v>
      </c>
      <c r="E903">
        <v>192.9</v>
      </c>
      <c r="F903">
        <v>3.7</v>
      </c>
      <c r="G903" s="5">
        <f>C903*decadimento!$F$4</f>
        <v>10536.901939655172</v>
      </c>
      <c r="H903" s="5">
        <f>G903+decadimento!$F$2*LN(1+'dati calibrazione'!E903/1000)</f>
        <v>11995.032848224329</v>
      </c>
      <c r="I903" s="5">
        <f>G903+decadimento!$F$2*'dati calibrazione'!E903/1000</f>
        <v>12131.537294165439</v>
      </c>
      <c r="J903" s="5">
        <f t="shared" si="42"/>
        <v>1892.5372941654387</v>
      </c>
      <c r="K903" s="8">
        <f t="shared" si="44"/>
        <v>0.24416446918644399</v>
      </c>
    </row>
    <row r="904" spans="1:11" x14ac:dyDescent="0.25">
      <c r="A904">
        <v>11990</v>
      </c>
      <c r="B904">
        <f t="shared" si="43"/>
        <v>-10040</v>
      </c>
      <c r="C904">
        <v>10234</v>
      </c>
      <c r="D904">
        <v>25</v>
      </c>
      <c r="E904">
        <v>192.9</v>
      </c>
      <c r="F904">
        <v>3.7</v>
      </c>
      <c r="G904" s="5">
        <f>C904*decadimento!$F$4</f>
        <v>10531.756465517241</v>
      </c>
      <c r="H904" s="5">
        <f>G904+decadimento!$F$2*LN(1+'dati calibrazione'!E904/1000)</f>
        <v>11989.887374086398</v>
      </c>
      <c r="I904" s="5">
        <f>G904+decadimento!$F$2*'dati calibrazione'!E904/1000</f>
        <v>12126.391820027507</v>
      </c>
      <c r="J904" s="5">
        <f t="shared" si="42"/>
        <v>1892.3918200275075</v>
      </c>
      <c r="K904" s="8">
        <f t="shared" si="44"/>
        <v>0.24428376001563415</v>
      </c>
    </row>
    <row r="905" spans="1:11" x14ac:dyDescent="0.25">
      <c r="A905">
        <v>11985</v>
      </c>
      <c r="B905">
        <f t="shared" si="43"/>
        <v>-10035</v>
      </c>
      <c r="C905">
        <v>10226</v>
      </c>
      <c r="D905">
        <v>26</v>
      </c>
      <c r="E905">
        <v>193.4</v>
      </c>
      <c r="F905">
        <v>3.9</v>
      </c>
      <c r="G905" s="5">
        <f>C905*decadimento!$F$4</f>
        <v>10523.523706896551</v>
      </c>
      <c r="H905" s="5">
        <f>G905+decadimento!$F$2*LN(1+'dati calibrazione'!E905/1000)</f>
        <v>11985.118824787784</v>
      </c>
      <c r="I905" s="5">
        <f>G905+decadimento!$F$2*'dati calibrazione'!E905/1000</f>
        <v>12122.292382698965</v>
      </c>
      <c r="J905" s="5">
        <f t="shared" si="42"/>
        <v>1896.2923826989645</v>
      </c>
      <c r="K905" s="8">
        <f t="shared" si="44"/>
        <v>0.25425386270291411</v>
      </c>
    </row>
    <row r="906" spans="1:11" x14ac:dyDescent="0.25">
      <c r="A906">
        <v>11980</v>
      </c>
      <c r="B906">
        <f t="shared" si="43"/>
        <v>-10030</v>
      </c>
      <c r="C906">
        <v>10217</v>
      </c>
      <c r="D906">
        <v>28</v>
      </c>
      <c r="E906">
        <v>194</v>
      </c>
      <c r="F906">
        <v>4.2</v>
      </c>
      <c r="G906" s="5">
        <f>C906*decadimento!$F$4</f>
        <v>10514.261853448275</v>
      </c>
      <c r="H906" s="5">
        <f>G906+decadimento!$F$2*LN(1+'dati calibrazione'!E906/1000)</f>
        <v>11980.012107181848</v>
      </c>
      <c r="I906" s="5">
        <f>G906+decadimento!$F$2*'dati calibrazione'!E906/1000</f>
        <v>12117.990514801266</v>
      </c>
      <c r="J906" s="5">
        <f t="shared" si="42"/>
        <v>1900.9905148012658</v>
      </c>
      <c r="K906" s="8">
        <f t="shared" si="44"/>
        <v>0.27405304884016835</v>
      </c>
    </row>
    <row r="907" spans="1:11" x14ac:dyDescent="0.25">
      <c r="A907">
        <v>11975</v>
      </c>
      <c r="B907">
        <f t="shared" si="43"/>
        <v>-10025</v>
      </c>
      <c r="C907">
        <v>10207</v>
      </c>
      <c r="D907">
        <v>29</v>
      </c>
      <c r="E907">
        <v>194.8</v>
      </c>
      <c r="F907">
        <v>4.3</v>
      </c>
      <c r="G907" s="5">
        <f>C907*decadimento!$F$4</f>
        <v>10503.970905172413</v>
      </c>
      <c r="H907" s="5">
        <f>G907+decadimento!$F$2*LN(1+'dati calibrazione'!E907/1000)</f>
        <v>11975.258093194898</v>
      </c>
      <c r="I907" s="5">
        <f>G907+decadimento!$F$2*'dati calibrazione'!E907/1000</f>
        <v>12114.312880592837</v>
      </c>
      <c r="J907" s="5">
        <f t="shared" si="42"/>
        <v>1907.3128805928372</v>
      </c>
      <c r="K907" s="8">
        <f t="shared" si="44"/>
        <v>0.28411874203977661</v>
      </c>
    </row>
    <row r="908" spans="1:11" x14ac:dyDescent="0.25">
      <c r="A908">
        <v>11970</v>
      </c>
      <c r="B908">
        <f t="shared" si="43"/>
        <v>-10020</v>
      </c>
      <c r="C908">
        <v>10197</v>
      </c>
      <c r="D908">
        <v>29</v>
      </c>
      <c r="E908">
        <v>195.6</v>
      </c>
      <c r="F908">
        <v>4.3</v>
      </c>
      <c r="G908" s="5">
        <f>C908*decadimento!$F$4</f>
        <v>10493.679956896551</v>
      </c>
      <c r="H908" s="5">
        <f>G908+decadimento!$F$2*LN(1+'dati calibrazione'!E908/1000)</f>
        <v>11970.500373093688</v>
      </c>
      <c r="I908" s="5">
        <f>G908+decadimento!$F$2*'dati calibrazione'!E908/1000</f>
        <v>12110.63524638441</v>
      </c>
      <c r="J908" s="5">
        <f t="shared" si="42"/>
        <v>1913.6352463844105</v>
      </c>
      <c r="K908" s="8">
        <f t="shared" si="44"/>
        <v>0.28439737177601254</v>
      </c>
    </row>
    <row r="909" spans="1:11" x14ac:dyDescent="0.25">
      <c r="A909">
        <v>11965</v>
      </c>
      <c r="B909">
        <f t="shared" si="43"/>
        <v>-10015</v>
      </c>
      <c r="C909">
        <v>10186</v>
      </c>
      <c r="D909">
        <v>28</v>
      </c>
      <c r="E909">
        <v>196.5</v>
      </c>
      <c r="F909">
        <v>4.2</v>
      </c>
      <c r="G909" s="5">
        <f>C909*decadimento!$F$4</f>
        <v>10482.359913793103</v>
      </c>
      <c r="H909" s="5">
        <f>G909+decadimento!$F$2*LN(1+'dati calibrazione'!E909/1000)</f>
        <v>11965.400787894943</v>
      </c>
      <c r="I909" s="5">
        <f>G909+decadimento!$F$2*'dati calibrazione'!E909/1000</f>
        <v>12106.755181606828</v>
      </c>
      <c r="J909" s="5">
        <f t="shared" si="42"/>
        <v>1920.755181606828</v>
      </c>
      <c r="K909" s="8">
        <f t="shared" si="44"/>
        <v>0.27488709994109561</v>
      </c>
    </row>
    <row r="910" spans="1:11" x14ac:dyDescent="0.25">
      <c r="A910">
        <v>11960</v>
      </c>
      <c r="B910">
        <f t="shared" si="43"/>
        <v>-10010</v>
      </c>
      <c r="C910">
        <v>10177</v>
      </c>
      <c r="D910">
        <v>27</v>
      </c>
      <c r="E910">
        <v>197.1</v>
      </c>
      <c r="F910">
        <v>4</v>
      </c>
      <c r="G910" s="5">
        <f>C910*decadimento!$F$4</f>
        <v>10473.098060344828</v>
      </c>
      <c r="H910" s="5">
        <f>G910+decadimento!$F$2*LN(1+'dati calibrazione'!E910/1000)</f>
        <v>11960.283307486829</v>
      </c>
      <c r="I910" s="5">
        <f>G910+decadimento!$F$2*'dati calibrazione'!E910/1000</f>
        <v>12102.453313709128</v>
      </c>
      <c r="J910" s="5">
        <f t="shared" si="42"/>
        <v>1925.4533137091275</v>
      </c>
      <c r="K910" s="8">
        <f t="shared" si="44"/>
        <v>0.2653041171268547</v>
      </c>
    </row>
    <row r="911" spans="1:11" x14ac:dyDescent="0.25">
      <c r="A911">
        <v>11955</v>
      </c>
      <c r="B911">
        <f t="shared" si="43"/>
        <v>-10005</v>
      </c>
      <c r="C911">
        <v>10170</v>
      </c>
      <c r="D911">
        <v>25</v>
      </c>
      <c r="E911">
        <v>197.4</v>
      </c>
      <c r="F911">
        <v>3.7</v>
      </c>
      <c r="G911" s="5">
        <f>C911*decadimento!$F$4</f>
        <v>10465.894396551723</v>
      </c>
      <c r="H911" s="5">
        <f>G911+decadimento!$F$2*LN(1+'dati calibrazione'!E911/1000)</f>
        <v>11955.151051326435</v>
      </c>
      <c r="I911" s="5">
        <f>G911+decadimento!$F$2*'dati calibrazione'!E911/1000</f>
        <v>12097.729642691311</v>
      </c>
      <c r="J911" s="5">
        <f t="shared" si="42"/>
        <v>1927.7296426913108</v>
      </c>
      <c r="K911" s="8">
        <f t="shared" si="44"/>
        <v>0.24582104228121926</v>
      </c>
    </row>
    <row r="912" spans="1:11" x14ac:dyDescent="0.25">
      <c r="A912">
        <v>11950</v>
      </c>
      <c r="B912">
        <f t="shared" si="43"/>
        <v>-10000</v>
      </c>
      <c r="C912">
        <v>10166</v>
      </c>
      <c r="D912">
        <v>25</v>
      </c>
      <c r="E912">
        <v>197.3</v>
      </c>
      <c r="F912">
        <v>3.7</v>
      </c>
      <c r="G912" s="5">
        <f>C912*decadimento!$F$4</f>
        <v>10461.778017241379</v>
      </c>
      <c r="H912" s="5">
        <f>G912+decadimento!$F$2*LN(1+'dati calibrazione'!E912/1000)</f>
        <v>11950.344260474845</v>
      </c>
      <c r="I912" s="5">
        <f>G912+decadimento!$F$2*'dati calibrazione'!E912/1000</f>
        <v>12092.786599122537</v>
      </c>
      <c r="J912" s="5">
        <f t="shared" si="42"/>
        <v>1926.7865991225372</v>
      </c>
      <c r="K912" s="8">
        <f t="shared" si="44"/>
        <v>0.24591776509935079</v>
      </c>
    </row>
    <row r="913" spans="1:11" x14ac:dyDescent="0.25">
      <c r="A913">
        <v>11945</v>
      </c>
      <c r="B913">
        <f t="shared" si="43"/>
        <v>-9995</v>
      </c>
      <c r="C913">
        <v>10164</v>
      </c>
      <c r="D913">
        <v>25</v>
      </c>
      <c r="E913">
        <v>196.8</v>
      </c>
      <c r="F913">
        <v>3.7</v>
      </c>
      <c r="G913" s="5">
        <f>C913*decadimento!$F$4</f>
        <v>10459.719827586207</v>
      </c>
      <c r="H913" s="5">
        <f>G913+decadimento!$F$2*LN(1+'dati calibrazione'!E913/1000)</f>
        <v>11944.833147924021</v>
      </c>
      <c r="I913" s="5">
        <f>G913+decadimento!$F$2*'dati calibrazione'!E913/1000</f>
        <v>12086.595088175218</v>
      </c>
      <c r="J913" s="5">
        <f t="shared" si="42"/>
        <v>1922.5950881752178</v>
      </c>
      <c r="K913" s="8">
        <f t="shared" si="44"/>
        <v>0.24596615505706415</v>
      </c>
    </row>
    <row r="914" spans="1:11" x14ac:dyDescent="0.25">
      <c r="A914">
        <v>11940</v>
      </c>
      <c r="B914">
        <f t="shared" si="43"/>
        <v>-9990</v>
      </c>
      <c r="C914">
        <v>10164</v>
      </c>
      <c r="D914">
        <v>25</v>
      </c>
      <c r="E914">
        <v>196.1</v>
      </c>
      <c r="F914">
        <v>3.7</v>
      </c>
      <c r="G914" s="5">
        <f>C914*decadimento!$F$4</f>
        <v>10459.719827586207</v>
      </c>
      <c r="H914" s="5">
        <f>G914+decadimento!$F$2*LN(1+'dati calibrazione'!E914/1000)</f>
        <v>11939.996631584791</v>
      </c>
      <c r="I914" s="5">
        <f>G914+decadimento!$F$2*'dati calibrazione'!E914/1000</f>
        <v>12080.808438366214</v>
      </c>
      <c r="J914" s="5">
        <f t="shared" si="42"/>
        <v>1916.8084383662135</v>
      </c>
      <c r="K914" s="8">
        <f t="shared" si="44"/>
        <v>0.24596615505706415</v>
      </c>
    </row>
    <row r="915" spans="1:11" x14ac:dyDescent="0.25">
      <c r="A915">
        <v>11935</v>
      </c>
      <c r="B915">
        <f t="shared" si="43"/>
        <v>-9985</v>
      </c>
      <c r="C915">
        <v>10165</v>
      </c>
      <c r="D915">
        <v>25</v>
      </c>
      <c r="E915">
        <v>195.3</v>
      </c>
      <c r="F915">
        <v>3.7</v>
      </c>
      <c r="G915" s="5">
        <f>C915*decadimento!$F$4</f>
        <v>10460.748922413793</v>
      </c>
      <c r="H915" s="5">
        <f>G915+decadimento!$F$2*LN(1+'dati calibrazione'!E915/1000)</f>
        <v>11935.494812040766</v>
      </c>
      <c r="I915" s="5">
        <f>G915+decadimento!$F$2*'dati calibrazione'!E915/1000</f>
        <v>12075.224219126365</v>
      </c>
      <c r="J915" s="5">
        <f t="shared" si="42"/>
        <v>1910.2242191263649</v>
      </c>
      <c r="K915" s="8">
        <f t="shared" si="44"/>
        <v>0.24594195769798327</v>
      </c>
    </row>
    <row r="916" spans="1:11" x14ac:dyDescent="0.25">
      <c r="A916">
        <v>11930</v>
      </c>
      <c r="B916">
        <f t="shared" si="43"/>
        <v>-9980</v>
      </c>
      <c r="C916">
        <v>10166</v>
      </c>
      <c r="D916">
        <v>24</v>
      </c>
      <c r="E916">
        <v>194.4</v>
      </c>
      <c r="F916">
        <v>3.6</v>
      </c>
      <c r="G916" s="5">
        <f>C916*decadimento!$F$4</f>
        <v>10461.778017241379</v>
      </c>
      <c r="H916" s="5">
        <f>G916+decadimento!$F$2*LN(1+'dati calibrazione'!E916/1000)</f>
        <v>11930.297201693955</v>
      </c>
      <c r="I916" s="5">
        <f>G916+decadimento!$F$2*'dati calibrazione'!E916/1000</f>
        <v>12068.813335628085</v>
      </c>
      <c r="J916" s="5">
        <f t="shared" si="42"/>
        <v>1902.813335628085</v>
      </c>
      <c r="K916" s="8">
        <f t="shared" si="44"/>
        <v>0.23608105449537675</v>
      </c>
    </row>
    <row r="917" spans="1:11" x14ac:dyDescent="0.25">
      <c r="A917">
        <v>11925</v>
      </c>
      <c r="B917">
        <f t="shared" si="43"/>
        <v>-9975</v>
      </c>
      <c r="C917">
        <v>10168</v>
      </c>
      <c r="D917">
        <v>23</v>
      </c>
      <c r="E917">
        <v>193.4</v>
      </c>
      <c r="F917">
        <v>3.4</v>
      </c>
      <c r="G917" s="5">
        <f>C917*decadimento!$F$4</f>
        <v>10463.836206896551</v>
      </c>
      <c r="H917" s="5">
        <f>G917+decadimento!$F$2*LN(1+'dati calibrazione'!E917/1000)</f>
        <v>11925.431324787784</v>
      </c>
      <c r="I917" s="5">
        <f>G917+decadimento!$F$2*'dati calibrazione'!E917/1000</f>
        <v>12062.604882698965</v>
      </c>
      <c r="J917" s="5">
        <f t="shared" si="42"/>
        <v>1894.6048826989645</v>
      </c>
      <c r="K917" s="8">
        <f t="shared" si="44"/>
        <v>0.22619984264358772</v>
      </c>
    </row>
    <row r="918" spans="1:11" x14ac:dyDescent="0.25">
      <c r="A918">
        <v>11920</v>
      </c>
      <c r="B918">
        <f t="shared" si="43"/>
        <v>-9970</v>
      </c>
      <c r="C918">
        <v>10169</v>
      </c>
      <c r="D918">
        <v>21</v>
      </c>
      <c r="E918">
        <v>192.5</v>
      </c>
      <c r="F918">
        <v>3.1</v>
      </c>
      <c r="G918" s="5">
        <f>C918*decadimento!$F$4</f>
        <v>10464.865301724138</v>
      </c>
      <c r="H918" s="5">
        <f>G918+decadimento!$F$2*LN(1+'dati calibrazione'!E918/1000)</f>
        <v>11920.223797226545</v>
      </c>
      <c r="I918" s="5">
        <f>G918+decadimento!$F$2*'dati calibrazione'!E918/1000</f>
        <v>12056.193999200686</v>
      </c>
      <c r="J918" s="5">
        <f t="shared" si="42"/>
        <v>1887.1939992006864</v>
      </c>
      <c r="K918" s="8">
        <f t="shared" si="44"/>
        <v>0.20650998131576359</v>
      </c>
    </row>
    <row r="919" spans="1:11" x14ac:dyDescent="0.25">
      <c r="A919">
        <v>11915</v>
      </c>
      <c r="B919">
        <f t="shared" si="43"/>
        <v>-9965</v>
      </c>
      <c r="C919">
        <v>10170</v>
      </c>
      <c r="D919">
        <v>21</v>
      </c>
      <c r="E919">
        <v>191.6</v>
      </c>
      <c r="F919">
        <v>3.1</v>
      </c>
      <c r="G919" s="5">
        <f>C919*decadimento!$F$4</f>
        <v>10465.894396551723</v>
      </c>
      <c r="H919" s="5">
        <f>G919+decadimento!$F$2*LN(1+'dati calibrazione'!E919/1000)</f>
        <v>11915.011561003184</v>
      </c>
      <c r="I919" s="5">
        <f>G919+decadimento!$F$2*'dati calibrazione'!E919/1000</f>
        <v>12049.783115702407</v>
      </c>
      <c r="J919" s="5">
        <f t="shared" si="42"/>
        <v>1879.7831157024066</v>
      </c>
      <c r="K919" s="8">
        <f t="shared" si="44"/>
        <v>0.20648967551622419</v>
      </c>
    </row>
    <row r="920" spans="1:11" x14ac:dyDescent="0.25">
      <c r="A920">
        <v>11910</v>
      </c>
      <c r="B920">
        <f t="shared" si="43"/>
        <v>-9960</v>
      </c>
      <c r="C920">
        <v>10170</v>
      </c>
      <c r="D920">
        <v>21</v>
      </c>
      <c r="E920">
        <v>190.9</v>
      </c>
      <c r="F920">
        <v>3.1</v>
      </c>
      <c r="G920" s="5">
        <f>C920*decadimento!$F$4</f>
        <v>10465.894396551723</v>
      </c>
      <c r="H920" s="5">
        <f>G920+decadimento!$F$2*LN(1+'dati calibrazione'!E920/1000)</f>
        <v>11910.153932482292</v>
      </c>
      <c r="I920" s="5">
        <f>G920+decadimento!$F$2*'dati calibrazione'!E920/1000</f>
        <v>12043.996465893402</v>
      </c>
      <c r="J920" s="5">
        <f t="shared" si="42"/>
        <v>1873.9964658934023</v>
      </c>
      <c r="K920" s="8">
        <f t="shared" si="44"/>
        <v>0.20648967551622419</v>
      </c>
    </row>
    <row r="921" spans="1:11" x14ac:dyDescent="0.25">
      <c r="A921">
        <v>11905</v>
      </c>
      <c r="B921">
        <f t="shared" si="43"/>
        <v>-9955</v>
      </c>
      <c r="C921">
        <v>10170</v>
      </c>
      <c r="D921">
        <v>22</v>
      </c>
      <c r="E921">
        <v>190.2</v>
      </c>
      <c r="F921">
        <v>3.3</v>
      </c>
      <c r="G921" s="5">
        <f>C921*decadimento!$F$4</f>
        <v>10465.894396551723</v>
      </c>
      <c r="H921" s="5">
        <f>G921+decadimento!$F$2*LN(1+'dati calibrazione'!E921/1000)</f>
        <v>11905.293447852742</v>
      </c>
      <c r="I921" s="5">
        <f>G921+decadimento!$F$2*'dati calibrazione'!E921/1000</f>
        <v>12038.209816084396</v>
      </c>
      <c r="J921" s="5">
        <f t="shared" si="42"/>
        <v>1868.2098160843962</v>
      </c>
      <c r="K921" s="8">
        <f t="shared" si="44"/>
        <v>0.21632251720747295</v>
      </c>
    </row>
    <row r="922" spans="1:11" x14ac:dyDescent="0.25">
      <c r="A922">
        <v>11900</v>
      </c>
      <c r="B922">
        <f t="shared" si="43"/>
        <v>-9950</v>
      </c>
      <c r="C922">
        <v>10169</v>
      </c>
      <c r="D922">
        <v>24</v>
      </c>
      <c r="E922">
        <v>189.6</v>
      </c>
      <c r="F922">
        <v>3.6</v>
      </c>
      <c r="G922" s="5">
        <f>C922*decadimento!$F$4</f>
        <v>10464.865301724138</v>
      </c>
      <c r="H922" s="5">
        <f>G922+decadimento!$F$2*LN(1+'dati calibrazione'!E922/1000)</f>
        <v>11900.095947566151</v>
      </c>
      <c r="I922" s="5">
        <f>G922+decadimento!$F$2*'dati calibrazione'!E922/1000</f>
        <v>12032.220735706234</v>
      </c>
      <c r="J922" s="5">
        <f t="shared" si="42"/>
        <v>1863.2207357062343</v>
      </c>
      <c r="K922" s="8">
        <f t="shared" si="44"/>
        <v>0.23601140721801553</v>
      </c>
    </row>
    <row r="923" spans="1:11" x14ac:dyDescent="0.25">
      <c r="A923">
        <v>11895</v>
      </c>
      <c r="B923">
        <f t="shared" si="43"/>
        <v>-9945</v>
      </c>
      <c r="C923">
        <v>10169</v>
      </c>
      <c r="D923">
        <v>25</v>
      </c>
      <c r="E923">
        <v>188.9</v>
      </c>
      <c r="F923">
        <v>3.7</v>
      </c>
      <c r="G923" s="5">
        <f>C923*decadimento!$F$4</f>
        <v>10464.865301724138</v>
      </c>
      <c r="H923" s="5">
        <f>G923+decadimento!$F$2*LN(1+'dati calibrazione'!E923/1000)</f>
        <v>11895.230149814564</v>
      </c>
      <c r="I923" s="5">
        <f>G923+decadimento!$F$2*'dati calibrazione'!E923/1000</f>
        <v>12026.434085897228</v>
      </c>
      <c r="J923" s="5">
        <f t="shared" si="42"/>
        <v>1857.4340858972282</v>
      </c>
      <c r="K923" s="8">
        <f t="shared" si="44"/>
        <v>0.24584521585209951</v>
      </c>
    </row>
    <row r="924" spans="1:11" x14ac:dyDescent="0.25">
      <c r="A924">
        <v>11890</v>
      </c>
      <c r="B924">
        <f t="shared" si="43"/>
        <v>-9940</v>
      </c>
      <c r="C924">
        <v>10170</v>
      </c>
      <c r="D924">
        <v>25</v>
      </c>
      <c r="E924">
        <v>188</v>
      </c>
      <c r="F924">
        <v>3.7</v>
      </c>
      <c r="G924" s="5">
        <f>C924*decadimento!$F$4</f>
        <v>10465.894396551723</v>
      </c>
      <c r="H924" s="5">
        <f>G924+decadimento!$F$2*LN(1+'dati calibrazione'!E924/1000)</f>
        <v>11889.999007626351</v>
      </c>
      <c r="I924" s="5">
        <f>G924+decadimento!$F$2*'dati calibrazione'!E924/1000</f>
        <v>12020.02320239895</v>
      </c>
      <c r="J924" s="5">
        <f t="shared" si="42"/>
        <v>1850.0232023989502</v>
      </c>
      <c r="K924" s="8">
        <f t="shared" si="44"/>
        <v>0.24582104228121926</v>
      </c>
    </row>
    <row r="925" spans="1:11" x14ac:dyDescent="0.25">
      <c r="A925">
        <v>11885</v>
      </c>
      <c r="B925">
        <f t="shared" si="43"/>
        <v>-9935</v>
      </c>
      <c r="C925">
        <v>10171</v>
      </c>
      <c r="D925">
        <v>25</v>
      </c>
      <c r="E925">
        <v>187.2</v>
      </c>
      <c r="F925">
        <v>3.7</v>
      </c>
      <c r="G925" s="5">
        <f>C925*decadimento!$F$4</f>
        <v>10466.92349137931</v>
      </c>
      <c r="H925" s="5">
        <f>G925+decadimento!$F$2*LN(1+'dati calibrazione'!E925/1000)</f>
        <v>11885.459464598167</v>
      </c>
      <c r="I925" s="5">
        <f>G925+decadimento!$F$2*'dati calibrazione'!E925/1000</f>
        <v>12014.438983159102</v>
      </c>
      <c r="J925" s="5">
        <f t="shared" si="42"/>
        <v>1843.4389831591016</v>
      </c>
      <c r="K925" s="8">
        <f t="shared" si="44"/>
        <v>0.24579687346376955</v>
      </c>
    </row>
    <row r="926" spans="1:11" x14ac:dyDescent="0.25">
      <c r="A926">
        <v>11880</v>
      </c>
      <c r="B926">
        <f t="shared" si="43"/>
        <v>-9930</v>
      </c>
      <c r="C926">
        <v>10173</v>
      </c>
      <c r="D926">
        <v>24</v>
      </c>
      <c r="E926">
        <v>186.1</v>
      </c>
      <c r="F926">
        <v>3.5</v>
      </c>
      <c r="G926" s="5">
        <f>C926*decadimento!$F$4</f>
        <v>10468.981681034482</v>
      </c>
      <c r="H926" s="5">
        <f>G926+decadimento!$F$2*LN(1+'dati calibrazione'!E926/1000)</f>
        <v>11879.854647053346</v>
      </c>
      <c r="I926" s="5">
        <f>G926+decadimento!$F$2*'dati calibrazione'!E926/1000</f>
        <v>12007.403865971552</v>
      </c>
      <c r="J926" s="5">
        <f t="shared" si="42"/>
        <v>1834.4038659715516</v>
      </c>
      <c r="K926" s="8">
        <f t="shared" si="44"/>
        <v>0.23591860808021234</v>
      </c>
    </row>
    <row r="927" spans="1:11" x14ac:dyDescent="0.25">
      <c r="A927">
        <v>11875</v>
      </c>
      <c r="B927">
        <f t="shared" si="43"/>
        <v>-9925</v>
      </c>
      <c r="C927">
        <v>10177</v>
      </c>
      <c r="D927">
        <v>23</v>
      </c>
      <c r="E927">
        <v>184.8</v>
      </c>
      <c r="F927">
        <v>3.4</v>
      </c>
      <c r="G927" s="5">
        <f>C927*decadimento!$F$4</f>
        <v>10473.098060344828</v>
      </c>
      <c r="H927" s="5">
        <f>G927+decadimento!$F$2*LN(1+'dati calibrazione'!E927/1000)</f>
        <v>11874.90557743158</v>
      </c>
      <c r="I927" s="5">
        <f>G927+decadimento!$F$2*'dati calibrazione'!E927/1000</f>
        <v>12000.773609922315</v>
      </c>
      <c r="J927" s="5">
        <f t="shared" si="42"/>
        <v>1823.7736099223148</v>
      </c>
      <c r="K927" s="8">
        <f t="shared" si="44"/>
        <v>0.22599980347843177</v>
      </c>
    </row>
    <row r="928" spans="1:11" x14ac:dyDescent="0.25">
      <c r="A928">
        <v>11870</v>
      </c>
      <c r="B928">
        <f t="shared" si="43"/>
        <v>-9920</v>
      </c>
      <c r="C928">
        <v>10183</v>
      </c>
      <c r="D928">
        <v>23</v>
      </c>
      <c r="E928">
        <v>183.2</v>
      </c>
      <c r="F928">
        <v>3.4</v>
      </c>
      <c r="G928" s="5">
        <f>C928*decadimento!$F$4</f>
        <v>10479.272629310344</v>
      </c>
      <c r="H928" s="5">
        <f>G928+decadimento!$F$2*LN(1+'dati calibrazione'!E928/1000)</f>
        <v>11869.909006069658</v>
      </c>
      <c r="I928" s="5">
        <f>G928+decadimento!$F$2*'dati calibrazione'!E928/1000</f>
        <v>11993.721550752962</v>
      </c>
      <c r="J928" s="5">
        <f t="shared" si="42"/>
        <v>1810.7215507529618</v>
      </c>
      <c r="K928" s="8">
        <f t="shared" si="44"/>
        <v>0.22586664047923008</v>
      </c>
    </row>
    <row r="929" spans="1:11" x14ac:dyDescent="0.25">
      <c r="A929">
        <v>11865</v>
      </c>
      <c r="B929">
        <f t="shared" si="43"/>
        <v>-9915</v>
      </c>
      <c r="C929">
        <v>10191</v>
      </c>
      <c r="D929">
        <v>23</v>
      </c>
      <c r="E929">
        <v>181.3</v>
      </c>
      <c r="F929">
        <v>3.4</v>
      </c>
      <c r="G929" s="5">
        <f>C929*decadimento!$F$4</f>
        <v>10487.505387931034</v>
      </c>
      <c r="H929" s="5">
        <f>G929+decadimento!$F$2*LN(1+'dati calibrazione'!E929/1000)</f>
        <v>11864.856398405103</v>
      </c>
      <c r="I929" s="5">
        <f>G929+decadimento!$F$2*'dati calibrazione'!E929/1000</f>
        <v>11986.247688463493</v>
      </c>
      <c r="J929" s="5">
        <f t="shared" si="42"/>
        <v>1795.2476884634925</v>
      </c>
      <c r="K929" s="8">
        <f t="shared" si="44"/>
        <v>0.22568933372583652</v>
      </c>
    </row>
    <row r="930" spans="1:11" x14ac:dyDescent="0.25">
      <c r="A930">
        <v>11860</v>
      </c>
      <c r="B930">
        <f t="shared" si="43"/>
        <v>-9910</v>
      </c>
      <c r="C930">
        <v>10200</v>
      </c>
      <c r="D930">
        <v>22</v>
      </c>
      <c r="E930">
        <v>179.3</v>
      </c>
      <c r="F930">
        <v>3.2</v>
      </c>
      <c r="G930" s="5">
        <f>C930*decadimento!$F$4</f>
        <v>10496.76724137931</v>
      </c>
      <c r="H930" s="5">
        <f>G930+decadimento!$F$2*LN(1+'dati calibrazione'!E930/1000)</f>
        <v>11860.110551163249</v>
      </c>
      <c r="I930" s="5">
        <f>G930+decadimento!$F$2*'dati calibrazione'!E930/1000</f>
        <v>11978.976256743181</v>
      </c>
      <c r="J930" s="5">
        <f t="shared" si="42"/>
        <v>1778.9762567431808</v>
      </c>
      <c r="K930" s="8">
        <f t="shared" si="44"/>
        <v>0.21568627450980393</v>
      </c>
    </row>
    <row r="931" spans="1:11" x14ac:dyDescent="0.25">
      <c r="A931">
        <v>11855</v>
      </c>
      <c r="B931">
        <f t="shared" si="43"/>
        <v>-9905</v>
      </c>
      <c r="C931">
        <v>10206</v>
      </c>
      <c r="D931">
        <v>22</v>
      </c>
      <c r="E931">
        <v>177.7</v>
      </c>
      <c r="F931">
        <v>3.2</v>
      </c>
      <c r="G931" s="5">
        <f>C931*decadimento!$F$4</f>
        <v>10502.941810344828</v>
      </c>
      <c r="H931" s="5">
        <f>G931+decadimento!$F$2*LN(1+'dati calibrazione'!E931/1000)</f>
        <v>11855.061844637446</v>
      </c>
      <c r="I931" s="5">
        <f>G931+decadimento!$F$2*'dati calibrazione'!E931/1000</f>
        <v>11971.92419757383</v>
      </c>
      <c r="J931" s="5">
        <f t="shared" si="42"/>
        <v>1765.9241975738296</v>
      </c>
      <c r="K931" s="8">
        <f t="shared" si="44"/>
        <v>0.21555947481873408</v>
      </c>
    </row>
    <row r="932" spans="1:11" x14ac:dyDescent="0.25">
      <c r="A932">
        <v>11850</v>
      </c>
      <c r="B932">
        <f t="shared" si="43"/>
        <v>-9900</v>
      </c>
      <c r="C932">
        <v>10207</v>
      </c>
      <c r="D932">
        <v>21</v>
      </c>
      <c r="E932">
        <v>176.9</v>
      </c>
      <c r="F932">
        <v>3.1</v>
      </c>
      <c r="G932" s="5">
        <f>C932*decadimento!$F$4</f>
        <v>10503.970905172413</v>
      </c>
      <c r="H932" s="5">
        <f>G932+decadimento!$F$2*LN(1+'dati calibrazione'!E932/1000)</f>
        <v>11850.473582528051</v>
      </c>
      <c r="I932" s="5">
        <f>G932+decadimento!$F$2*'dati calibrazione'!E932/1000</f>
        <v>11966.339978333979</v>
      </c>
      <c r="J932" s="5">
        <f t="shared" si="42"/>
        <v>1759.3399783339792</v>
      </c>
      <c r="K932" s="8">
        <f t="shared" si="44"/>
        <v>0.20574115802880377</v>
      </c>
    </row>
    <row r="933" spans="1:11" x14ac:dyDescent="0.25">
      <c r="A933">
        <v>11845</v>
      </c>
      <c r="B933">
        <f t="shared" si="43"/>
        <v>-9895</v>
      </c>
      <c r="C933">
        <v>10204</v>
      </c>
      <c r="D933">
        <v>22</v>
      </c>
      <c r="E933">
        <v>176.6</v>
      </c>
      <c r="F933">
        <v>3.2</v>
      </c>
      <c r="G933" s="5">
        <f>C933*decadimento!$F$4</f>
        <v>10500.883620689654</v>
      </c>
      <c r="H933" s="5">
        <f>G933+decadimento!$F$2*LN(1+'dati calibrazione'!E933/1000)</f>
        <v>11845.278804704549</v>
      </c>
      <c r="I933" s="5">
        <f>G933+decadimento!$F$2*'dati calibrazione'!E933/1000</f>
        <v>11960.772701075932</v>
      </c>
      <c r="J933" s="5">
        <f t="shared" si="42"/>
        <v>1756.7727010759318</v>
      </c>
      <c r="K933" s="8">
        <f t="shared" si="44"/>
        <v>0.21560172481379852</v>
      </c>
    </row>
    <row r="934" spans="1:11" x14ac:dyDescent="0.25">
      <c r="A934">
        <v>11840</v>
      </c>
      <c r="B934">
        <f t="shared" si="43"/>
        <v>-9890</v>
      </c>
      <c r="C934">
        <v>10197</v>
      </c>
      <c r="D934">
        <v>22</v>
      </c>
      <c r="E934">
        <v>176.9</v>
      </c>
      <c r="F934">
        <v>3.2</v>
      </c>
      <c r="G934" s="5">
        <f>C934*decadimento!$F$4</f>
        <v>10493.679956896551</v>
      </c>
      <c r="H934" s="5">
        <f>G934+decadimento!$F$2*LN(1+'dati calibrazione'!E934/1000)</f>
        <v>11840.182634252189</v>
      </c>
      <c r="I934" s="5">
        <f>G934+decadimento!$F$2*'dati calibrazione'!E934/1000</f>
        <v>11956.049030058117</v>
      </c>
      <c r="J934" s="5">
        <f t="shared" si="42"/>
        <v>1759.0490300581168</v>
      </c>
      <c r="K934" s="8">
        <f t="shared" si="44"/>
        <v>0.21574973031283712</v>
      </c>
    </row>
    <row r="935" spans="1:11" x14ac:dyDescent="0.25">
      <c r="A935">
        <v>11835</v>
      </c>
      <c r="B935">
        <f t="shared" si="43"/>
        <v>-9885</v>
      </c>
      <c r="C935">
        <v>10188</v>
      </c>
      <c r="D935">
        <v>21</v>
      </c>
      <c r="E935">
        <v>177.5</v>
      </c>
      <c r="F935">
        <v>3.1</v>
      </c>
      <c r="G935" s="5">
        <f>C935*decadimento!$F$4</f>
        <v>10484.418103448275</v>
      </c>
      <c r="H935" s="5">
        <f>G935+decadimento!$F$2*LN(1+'dati calibrazione'!E935/1000)</f>
        <v>11835.13415632035</v>
      </c>
      <c r="I935" s="5">
        <f>G935+decadimento!$F$2*'dati calibrazione'!E935/1000</f>
        <v>11951.747162160418</v>
      </c>
      <c r="J935" s="5">
        <f t="shared" si="42"/>
        <v>1763.7471621604182</v>
      </c>
      <c r="K935" s="8">
        <f t="shared" si="44"/>
        <v>0.2061248527679623</v>
      </c>
    </row>
    <row r="936" spans="1:11" x14ac:dyDescent="0.25">
      <c r="A936">
        <v>11830</v>
      </c>
      <c r="B936">
        <f t="shared" si="43"/>
        <v>-9880</v>
      </c>
      <c r="C936">
        <v>10179</v>
      </c>
      <c r="D936">
        <v>21</v>
      </c>
      <c r="E936">
        <v>178.1</v>
      </c>
      <c r="F936">
        <v>3.1</v>
      </c>
      <c r="G936" s="5">
        <f>C936*decadimento!$F$4</f>
        <v>10475.15625</v>
      </c>
      <c r="H936" s="5">
        <f>G936+decadimento!$F$2*LN(1+'dati calibrazione'!E936/1000)</f>
        <v>11830.083531992334</v>
      </c>
      <c r="I936" s="5">
        <f>G936+decadimento!$F$2*'dati calibrazione'!E936/1000</f>
        <v>11947.445294262718</v>
      </c>
      <c r="J936" s="5">
        <f t="shared" si="42"/>
        <v>1768.4452942627177</v>
      </c>
      <c r="K936" s="8">
        <f t="shared" si="44"/>
        <v>0.206307102858827</v>
      </c>
    </row>
    <row r="937" spans="1:11" x14ac:dyDescent="0.25">
      <c r="A937">
        <v>11825</v>
      </c>
      <c r="B937">
        <f t="shared" si="43"/>
        <v>-9875</v>
      </c>
      <c r="C937">
        <v>10168</v>
      </c>
      <c r="D937">
        <v>21</v>
      </c>
      <c r="E937">
        <v>179</v>
      </c>
      <c r="F937">
        <v>3.1</v>
      </c>
      <c r="G937" s="5">
        <f>C937*decadimento!$F$4</f>
        <v>10463.836206896551</v>
      </c>
      <c r="H937" s="5">
        <f>G937+decadimento!$F$2*LN(1+'dati calibrazione'!E937/1000)</f>
        <v>11825.076312856832</v>
      </c>
      <c r="I937" s="5">
        <f>G937+decadimento!$F$2*'dati calibrazione'!E937/1000</f>
        <v>11943.565229485133</v>
      </c>
      <c r="J937" s="5">
        <f t="shared" si="42"/>
        <v>1775.5652294851334</v>
      </c>
      <c r="K937" s="8">
        <f t="shared" si="44"/>
        <v>0.20653029110936272</v>
      </c>
    </row>
    <row r="938" spans="1:11" x14ac:dyDescent="0.25">
      <c r="A938">
        <v>11820</v>
      </c>
      <c r="B938">
        <f t="shared" si="43"/>
        <v>-9870</v>
      </c>
      <c r="C938">
        <v>10157</v>
      </c>
      <c r="D938">
        <v>20</v>
      </c>
      <c r="E938">
        <v>179.9</v>
      </c>
      <c r="F938">
        <v>2.9</v>
      </c>
      <c r="G938" s="5">
        <f>C938*decadimento!$F$4</f>
        <v>10452.516163793103</v>
      </c>
      <c r="H938" s="5">
        <f>G938+decadimento!$F$2*LN(1+'dati calibrazione'!E938/1000)</f>
        <v>11820.064276609861</v>
      </c>
      <c r="I938" s="5">
        <f>G938+decadimento!$F$2*'dati calibrazione'!E938/1000</f>
        <v>11939.685164707551</v>
      </c>
      <c r="J938" s="5">
        <f t="shared" si="42"/>
        <v>1782.6851647075509</v>
      </c>
      <c r="K938" s="8">
        <f t="shared" si="44"/>
        <v>0.19690853598503494</v>
      </c>
    </row>
    <row r="939" spans="1:11" x14ac:dyDescent="0.25">
      <c r="A939">
        <v>11815</v>
      </c>
      <c r="B939">
        <f t="shared" si="43"/>
        <v>-9865</v>
      </c>
      <c r="C939">
        <v>10149</v>
      </c>
      <c r="D939">
        <v>18</v>
      </c>
      <c r="E939">
        <v>180.4</v>
      </c>
      <c r="F939">
        <v>2.6</v>
      </c>
      <c r="G939" s="5">
        <f>C939*decadimento!$F$4</f>
        <v>10444.283405172413</v>
      </c>
      <c r="H939" s="5">
        <f>G939+decadimento!$F$2*LN(1+'dati calibrazione'!E939/1000)</f>
        <v>11815.33388747947</v>
      </c>
      <c r="I939" s="5">
        <f>G939+decadimento!$F$2*'dati calibrazione'!E939/1000</f>
        <v>11935.585727379008</v>
      </c>
      <c r="J939" s="5">
        <f t="shared" si="42"/>
        <v>1786.5857273790079</v>
      </c>
      <c r="K939" s="8">
        <f t="shared" si="44"/>
        <v>0.17735737511084837</v>
      </c>
    </row>
    <row r="940" spans="1:11" x14ac:dyDescent="0.25">
      <c r="A940">
        <v>11810</v>
      </c>
      <c r="B940">
        <f t="shared" si="43"/>
        <v>-9860</v>
      </c>
      <c r="C940">
        <v>10144</v>
      </c>
      <c r="D940">
        <v>18</v>
      </c>
      <c r="E940">
        <v>180.4</v>
      </c>
      <c r="F940">
        <v>2.6</v>
      </c>
      <c r="G940" s="5">
        <f>C940*decadimento!$F$4</f>
        <v>10439.137931034482</v>
      </c>
      <c r="H940" s="5">
        <f>G940+decadimento!$F$2*LN(1+'dati calibrazione'!E940/1000)</f>
        <v>11810.188413341539</v>
      </c>
      <c r="I940" s="5">
        <f>G940+decadimento!$F$2*'dati calibrazione'!E940/1000</f>
        <v>11930.440253241077</v>
      </c>
      <c r="J940" s="5">
        <f t="shared" si="42"/>
        <v>1786.4402532410768</v>
      </c>
      <c r="K940" s="8">
        <f t="shared" si="44"/>
        <v>0.1774447949526814</v>
      </c>
    </row>
    <row r="941" spans="1:11" x14ac:dyDescent="0.25">
      <c r="A941">
        <v>11805</v>
      </c>
      <c r="B941">
        <f t="shared" si="43"/>
        <v>-9855</v>
      </c>
      <c r="C941">
        <v>10141</v>
      </c>
      <c r="D941">
        <v>19</v>
      </c>
      <c r="E941">
        <v>180.1</v>
      </c>
      <c r="F941">
        <v>2.8</v>
      </c>
      <c r="G941" s="5">
        <f>C941*decadimento!$F$4</f>
        <v>10436.050646551723</v>
      </c>
      <c r="H941" s="5">
        <f>G941+decadimento!$F$2*LN(1+'dati calibrazione'!E941/1000)</f>
        <v>11804.999885233579</v>
      </c>
      <c r="I941" s="5">
        <f>G941+decadimento!$F$2*'dati calibrazione'!E941/1000</f>
        <v>11924.872975983029</v>
      </c>
      <c r="J941" s="5">
        <f t="shared" si="42"/>
        <v>1783.8729759830294</v>
      </c>
      <c r="K941" s="8">
        <f t="shared" si="44"/>
        <v>0.18735824869342274</v>
      </c>
    </row>
    <row r="942" spans="1:11" x14ac:dyDescent="0.25">
      <c r="A942">
        <v>11800</v>
      </c>
      <c r="B942">
        <f t="shared" si="43"/>
        <v>-9850</v>
      </c>
      <c r="C942">
        <v>10140</v>
      </c>
      <c r="D942">
        <v>19</v>
      </c>
      <c r="E942">
        <v>179.6</v>
      </c>
      <c r="F942">
        <v>2.8</v>
      </c>
      <c r="G942" s="5">
        <f>C942*decadimento!$F$4</f>
        <v>10435.021551724138</v>
      </c>
      <c r="H942" s="5">
        <f>G942+decadimento!$F$2*LN(1+'dati calibrazione'!E942/1000)</f>
        <v>11800.467530369544</v>
      </c>
      <c r="I942" s="5">
        <f>G942+decadimento!$F$2*'dati calibrazione'!E942/1000</f>
        <v>11919.710559863297</v>
      </c>
      <c r="J942" s="5">
        <f t="shared" si="42"/>
        <v>1779.710559863297</v>
      </c>
      <c r="K942" s="8">
        <f t="shared" si="44"/>
        <v>0.18737672583826431</v>
      </c>
    </row>
    <row r="943" spans="1:11" x14ac:dyDescent="0.25">
      <c r="A943">
        <v>11795</v>
      </c>
      <c r="B943">
        <f t="shared" si="43"/>
        <v>-9845</v>
      </c>
      <c r="C943">
        <v>10140</v>
      </c>
      <c r="D943">
        <v>19</v>
      </c>
      <c r="E943">
        <v>178.8</v>
      </c>
      <c r="F943">
        <v>2.8</v>
      </c>
      <c r="G943" s="5">
        <f>C943*decadimento!$F$4</f>
        <v>10435.021551724138</v>
      </c>
      <c r="H943" s="5">
        <f>G943+decadimento!$F$2*LN(1+'dati calibrazione'!E943/1000)</f>
        <v>11794.859224466314</v>
      </c>
      <c r="I943" s="5">
        <f>G943+decadimento!$F$2*'dati calibrazione'!E943/1000</f>
        <v>11913.097245795861</v>
      </c>
      <c r="J943" s="5">
        <f t="shared" si="42"/>
        <v>1773.0972457958615</v>
      </c>
      <c r="K943" s="8">
        <f t="shared" si="44"/>
        <v>0.18737672583826431</v>
      </c>
    </row>
    <row r="944" spans="1:11" x14ac:dyDescent="0.25">
      <c r="A944">
        <v>11790</v>
      </c>
      <c r="B944">
        <f t="shared" si="43"/>
        <v>-9840</v>
      </c>
      <c r="C944">
        <v>10141</v>
      </c>
      <c r="D944">
        <v>19</v>
      </c>
      <c r="E944">
        <v>178</v>
      </c>
      <c r="F944">
        <v>2.8</v>
      </c>
      <c r="G944" s="5">
        <f>C944*decadimento!$F$4</f>
        <v>10436.050646551723</v>
      </c>
      <c r="H944" s="5">
        <f>G944+decadimento!$F$2*LN(1+'dati calibrazione'!E944/1000)</f>
        <v>11790.276205986504</v>
      </c>
      <c r="I944" s="5">
        <f>G944+decadimento!$F$2*'dati calibrazione'!E944/1000</f>
        <v>11907.513026556013</v>
      </c>
      <c r="J944" s="5">
        <f t="shared" si="42"/>
        <v>1766.5130265560128</v>
      </c>
      <c r="K944" s="8">
        <f t="shared" si="44"/>
        <v>0.18735824869342274</v>
      </c>
    </row>
    <row r="945" spans="1:11" x14ac:dyDescent="0.25">
      <c r="A945">
        <v>11785</v>
      </c>
      <c r="B945">
        <f t="shared" si="43"/>
        <v>-9835</v>
      </c>
      <c r="C945">
        <v>10143</v>
      </c>
      <c r="D945">
        <v>20</v>
      </c>
      <c r="E945">
        <v>177</v>
      </c>
      <c r="F945">
        <v>2.9</v>
      </c>
      <c r="G945" s="5">
        <f>C945*decadimento!$F$4</f>
        <v>10438.108836206897</v>
      </c>
      <c r="H945" s="5">
        <f>G945+decadimento!$F$2*LN(1+'dati calibrazione'!E945/1000)</f>
        <v>11785.313891963424</v>
      </c>
      <c r="I945" s="5">
        <f>G945+decadimento!$F$2*'dati calibrazione'!E945/1000</f>
        <v>11901.304573626892</v>
      </c>
      <c r="J945" s="5">
        <f t="shared" si="42"/>
        <v>1758.3045736268923</v>
      </c>
      <c r="K945" s="8">
        <f t="shared" si="44"/>
        <v>0.19718032140392389</v>
      </c>
    </row>
    <row r="946" spans="1:11" x14ac:dyDescent="0.25">
      <c r="A946">
        <v>11780</v>
      </c>
      <c r="B946">
        <f t="shared" si="43"/>
        <v>-9830</v>
      </c>
      <c r="C946">
        <v>10146</v>
      </c>
      <c r="D946">
        <v>21</v>
      </c>
      <c r="E946">
        <v>175.8</v>
      </c>
      <c r="F946">
        <v>3.1</v>
      </c>
      <c r="G946" s="5">
        <f>C946*decadimento!$F$4</f>
        <v>10441.196120689654</v>
      </c>
      <c r="H946" s="5">
        <f>G946+decadimento!$F$2*LN(1+'dati calibrazione'!E946/1000)</f>
        <v>11779.968694330133</v>
      </c>
      <c r="I946" s="5">
        <f>G946+decadimento!$F$2*'dati calibrazione'!E946/1000</f>
        <v>11894.471887008498</v>
      </c>
      <c r="J946" s="5">
        <f t="shared" si="42"/>
        <v>1748.471887008498</v>
      </c>
      <c r="K946" s="8">
        <f t="shared" si="44"/>
        <v>0.20697811945594322</v>
      </c>
    </row>
    <row r="947" spans="1:11" x14ac:dyDescent="0.25">
      <c r="A947">
        <v>11775</v>
      </c>
      <c r="B947">
        <f t="shared" si="43"/>
        <v>-9825</v>
      </c>
      <c r="C947">
        <v>10146</v>
      </c>
      <c r="D947">
        <v>20</v>
      </c>
      <c r="E947">
        <v>175.1</v>
      </c>
      <c r="F947">
        <v>2.9</v>
      </c>
      <c r="G947" s="5">
        <f>C947*decadimento!$F$4</f>
        <v>10441.196120689654</v>
      </c>
      <c r="H947" s="5">
        <f>G947+decadimento!$F$2*LN(1+'dati calibrazione'!E947/1000)</f>
        <v>11775.045771211311</v>
      </c>
      <c r="I947" s="5">
        <f>G947+decadimento!$F$2*'dati calibrazione'!E947/1000</f>
        <v>11888.685237199492</v>
      </c>
      <c r="J947" s="5">
        <f t="shared" si="42"/>
        <v>1742.6852371994919</v>
      </c>
      <c r="K947" s="8">
        <f t="shared" si="44"/>
        <v>0.19712201852946973</v>
      </c>
    </row>
    <row r="948" spans="1:11" x14ac:dyDescent="0.25">
      <c r="A948">
        <v>11770</v>
      </c>
      <c r="B948">
        <f t="shared" si="43"/>
        <v>-9820</v>
      </c>
      <c r="C948">
        <v>10143</v>
      </c>
      <c r="D948">
        <v>20</v>
      </c>
      <c r="E948">
        <v>174.8</v>
      </c>
      <c r="F948">
        <v>2.9</v>
      </c>
      <c r="G948" s="5">
        <f>C948*decadimento!$F$4</f>
        <v>10438.108836206897</v>
      </c>
      <c r="H948" s="5">
        <f>G948+decadimento!$F$2*LN(1+'dati calibrazione'!E948/1000)</f>
        <v>11769.847764749949</v>
      </c>
      <c r="I948" s="5">
        <f>G948+decadimento!$F$2*'dati calibrazione'!E948/1000</f>
        <v>11883.117959941446</v>
      </c>
      <c r="J948" s="5">
        <f t="shared" si="42"/>
        <v>1740.1179599414463</v>
      </c>
      <c r="K948" s="8">
        <f t="shared" si="44"/>
        <v>0.19718032140392389</v>
      </c>
    </row>
    <row r="949" spans="1:11" x14ac:dyDescent="0.25">
      <c r="A949">
        <v>11765</v>
      </c>
      <c r="B949">
        <f t="shared" si="43"/>
        <v>-9815</v>
      </c>
      <c r="C949">
        <v>10135</v>
      </c>
      <c r="D949">
        <v>21</v>
      </c>
      <c r="E949">
        <v>175.3</v>
      </c>
      <c r="F949">
        <v>3.1</v>
      </c>
      <c r="G949" s="5">
        <f>C949*decadimento!$F$4</f>
        <v>10429.876077586207</v>
      </c>
      <c r="H949" s="5">
        <f>G949+decadimento!$F$2*LN(1+'dati calibrazione'!E949/1000)</f>
        <v>11765.132576747115</v>
      </c>
      <c r="I949" s="5">
        <f>G949+decadimento!$F$2*'dati calibrazione'!E949/1000</f>
        <v>11879.018522612903</v>
      </c>
      <c r="J949" s="5">
        <f t="shared" si="42"/>
        <v>1744.0185226129033</v>
      </c>
      <c r="K949" s="8">
        <f t="shared" si="44"/>
        <v>0.20720276270350271</v>
      </c>
    </row>
    <row r="950" spans="1:11" x14ac:dyDescent="0.25">
      <c r="A950">
        <v>11760</v>
      </c>
      <c r="B950">
        <f t="shared" si="43"/>
        <v>-9810</v>
      </c>
      <c r="C950">
        <v>10124</v>
      </c>
      <c r="D950">
        <v>22</v>
      </c>
      <c r="E950">
        <v>176.2</v>
      </c>
      <c r="F950">
        <v>3.2</v>
      </c>
      <c r="G950" s="5">
        <f>C950*decadimento!$F$4</f>
        <v>10418.556034482759</v>
      </c>
      <c r="H950" s="5">
        <f>G950+decadimento!$F$2*LN(1+'dati calibrazione'!E950/1000)</f>
        <v>11760.140391342284</v>
      </c>
      <c r="I950" s="5">
        <f>G950+decadimento!$F$2*'dati calibrazione'!E950/1000</f>
        <v>11875.138457835319</v>
      </c>
      <c r="J950" s="5">
        <f t="shared" si="42"/>
        <v>1751.1384578353191</v>
      </c>
      <c r="K950" s="8">
        <f t="shared" si="44"/>
        <v>0.21730541288028446</v>
      </c>
    </row>
    <row r="951" spans="1:11" x14ac:dyDescent="0.25">
      <c r="A951">
        <v>11755</v>
      </c>
      <c r="B951">
        <f t="shared" si="43"/>
        <v>-9805</v>
      </c>
      <c r="C951">
        <v>10113</v>
      </c>
      <c r="D951">
        <v>21</v>
      </c>
      <c r="E951">
        <v>177.1</v>
      </c>
      <c r="F951">
        <v>3.1</v>
      </c>
      <c r="G951" s="5">
        <f>C951*decadimento!$F$4</f>
        <v>10407.23599137931</v>
      </c>
      <c r="H951" s="5">
        <f>G951+decadimento!$F$2*LN(1+'dati calibrazione'!E951/1000)</f>
        <v>11755.143365863951</v>
      </c>
      <c r="I951" s="5">
        <f>G951+decadimento!$F$2*'dati calibrazione'!E951/1000</f>
        <v>11871.258393057735</v>
      </c>
      <c r="J951" s="5">
        <f t="shared" si="42"/>
        <v>1758.2583930577348</v>
      </c>
      <c r="K951" s="8">
        <f t="shared" si="44"/>
        <v>0.20765351527736578</v>
      </c>
    </row>
    <row r="952" spans="1:11" x14ac:dyDescent="0.25">
      <c r="A952">
        <v>11750</v>
      </c>
      <c r="B952">
        <f t="shared" si="43"/>
        <v>-9800</v>
      </c>
      <c r="C952">
        <v>10104</v>
      </c>
      <c r="D952">
        <v>21</v>
      </c>
      <c r="E952">
        <v>177.7</v>
      </c>
      <c r="F952">
        <v>3.1</v>
      </c>
      <c r="G952" s="5">
        <f>C952*decadimento!$F$4</f>
        <v>10397.974137931034</v>
      </c>
      <c r="H952" s="5">
        <f>G952+decadimento!$F$2*LN(1+'dati calibrazione'!E952/1000)</f>
        <v>11750.094172223653</v>
      </c>
      <c r="I952" s="5">
        <f>G952+decadimento!$F$2*'dati calibrazione'!E952/1000</f>
        <v>11866.956525160036</v>
      </c>
      <c r="J952" s="5">
        <f t="shared" si="42"/>
        <v>1762.9565251600361</v>
      </c>
      <c r="K952" s="8">
        <f t="shared" si="44"/>
        <v>0.20783847980997625</v>
      </c>
    </row>
    <row r="953" spans="1:11" x14ac:dyDescent="0.25">
      <c r="A953">
        <v>11745</v>
      </c>
      <c r="B953">
        <f t="shared" si="43"/>
        <v>-9795</v>
      </c>
      <c r="C953">
        <v>10097</v>
      </c>
      <c r="D953">
        <v>19</v>
      </c>
      <c r="E953">
        <v>178</v>
      </c>
      <c r="F953">
        <v>2.8</v>
      </c>
      <c r="G953" s="5">
        <f>C953*decadimento!$F$4</f>
        <v>10390.770474137931</v>
      </c>
      <c r="H953" s="5">
        <f>G953+decadimento!$F$2*LN(1+'dati calibrazione'!E953/1000)</f>
        <v>11744.996033572712</v>
      </c>
      <c r="I953" s="5">
        <f>G953+decadimento!$F$2*'dati calibrazione'!E953/1000</f>
        <v>11862.232854142221</v>
      </c>
      <c r="J953" s="5">
        <f t="shared" si="42"/>
        <v>1765.2328541422212</v>
      </c>
      <c r="K953" s="8">
        <f t="shared" si="44"/>
        <v>0.18817470535802713</v>
      </c>
    </row>
    <row r="954" spans="1:11" x14ac:dyDescent="0.25">
      <c r="A954">
        <v>11740</v>
      </c>
      <c r="B954">
        <f t="shared" si="43"/>
        <v>-9790</v>
      </c>
      <c r="C954">
        <v>10097</v>
      </c>
      <c r="D954">
        <v>18</v>
      </c>
      <c r="E954">
        <v>177.3</v>
      </c>
      <c r="F954">
        <v>2.6</v>
      </c>
      <c r="G954" s="5">
        <f>C954*decadimento!$F$4</f>
        <v>10390.770474137931</v>
      </c>
      <c r="H954" s="5">
        <f>G954+decadimento!$F$2*LN(1+'dati calibrazione'!E954/1000)</f>
        <v>11740.082307101025</v>
      </c>
      <c r="I954" s="5">
        <f>G954+decadimento!$F$2*'dati calibrazione'!E954/1000</f>
        <v>11856.446204333215</v>
      </c>
      <c r="J954" s="5">
        <f t="shared" si="42"/>
        <v>1759.4462043332151</v>
      </c>
      <c r="K954" s="8">
        <f t="shared" si="44"/>
        <v>0.17827077349707834</v>
      </c>
    </row>
    <row r="955" spans="1:11" x14ac:dyDescent="0.25">
      <c r="A955">
        <v>11735</v>
      </c>
      <c r="B955">
        <f t="shared" si="43"/>
        <v>-9785</v>
      </c>
      <c r="C955">
        <v>10102</v>
      </c>
      <c r="D955">
        <v>19</v>
      </c>
      <c r="E955">
        <v>175.9</v>
      </c>
      <c r="F955">
        <v>2.8</v>
      </c>
      <c r="G955" s="5">
        <f>C955*decadimento!$F$4</f>
        <v>10395.915948275862</v>
      </c>
      <c r="H955" s="5">
        <f>G955+decadimento!$F$2*LN(1+'dati calibrazione'!E955/1000)</f>
        <v>11735.391557387642</v>
      </c>
      <c r="I955" s="5">
        <f>G955+decadimento!$F$2*'dati calibrazione'!E955/1000</f>
        <v>11850.018378853136</v>
      </c>
      <c r="J955" s="5">
        <f t="shared" si="42"/>
        <v>1748.0183788531358</v>
      </c>
      <c r="K955" s="8">
        <f t="shared" si="44"/>
        <v>0.18808156800633538</v>
      </c>
    </row>
    <row r="956" spans="1:11" x14ac:dyDescent="0.25">
      <c r="A956">
        <v>11730</v>
      </c>
      <c r="B956">
        <f t="shared" si="43"/>
        <v>-9780</v>
      </c>
      <c r="C956">
        <v>10106</v>
      </c>
      <c r="D956">
        <v>19</v>
      </c>
      <c r="E956">
        <v>174.6</v>
      </c>
      <c r="F956">
        <v>2.8</v>
      </c>
      <c r="G956" s="5">
        <f>C956*decadimento!$F$4</f>
        <v>10400.032327586207</v>
      </c>
      <c r="H956" s="5">
        <f>G956+decadimento!$F$2*LN(1+'dati calibrazione'!E956/1000)</f>
        <v>11730.363808678121</v>
      </c>
      <c r="I956" s="5">
        <f>G956+decadimento!$F$2*'dati calibrazione'!E956/1000</f>
        <v>11843.388122803897</v>
      </c>
      <c r="J956" s="5">
        <f t="shared" si="42"/>
        <v>1737.3881228038972</v>
      </c>
      <c r="K956" s="8">
        <f t="shared" si="44"/>
        <v>0.18800712448050663</v>
      </c>
    </row>
    <row r="957" spans="1:11" x14ac:dyDescent="0.25">
      <c r="A957">
        <v>11725</v>
      </c>
      <c r="B957">
        <f t="shared" si="43"/>
        <v>-9775</v>
      </c>
      <c r="C957">
        <v>10106</v>
      </c>
      <c r="D957">
        <v>20</v>
      </c>
      <c r="E957">
        <v>173.9</v>
      </c>
      <c r="F957">
        <v>2.9</v>
      </c>
      <c r="G957" s="5">
        <f>C957*decadimento!$F$4</f>
        <v>10400.032327586207</v>
      </c>
      <c r="H957" s="5">
        <f>G957+decadimento!$F$2*LN(1+'dati calibrazione'!E957/1000)</f>
        <v>11725.435854681637</v>
      </c>
      <c r="I957" s="5">
        <f>G957+decadimento!$F$2*'dati calibrazione'!E957/1000</f>
        <v>11837.601472994891</v>
      </c>
      <c r="J957" s="5">
        <f t="shared" si="42"/>
        <v>1731.6014729948911</v>
      </c>
      <c r="K957" s="8">
        <f t="shared" si="44"/>
        <v>0.19790223629527012</v>
      </c>
    </row>
    <row r="958" spans="1:11" x14ac:dyDescent="0.25">
      <c r="A958">
        <v>11720</v>
      </c>
      <c r="B958">
        <f t="shared" si="43"/>
        <v>-9770</v>
      </c>
      <c r="C958">
        <v>10103</v>
      </c>
      <c r="D958">
        <v>21</v>
      </c>
      <c r="E958">
        <v>173.6</v>
      </c>
      <c r="F958">
        <v>3.1</v>
      </c>
      <c r="G958" s="5">
        <f>C958*decadimento!$F$4</f>
        <v>10396.945043103447</v>
      </c>
      <c r="H958" s="5">
        <f>G958+decadimento!$F$2*LN(1+'dati calibrazione'!E958/1000)</f>
        <v>11720.235690293626</v>
      </c>
      <c r="I958" s="5">
        <f>G958+decadimento!$F$2*'dati calibrazione'!E958/1000</f>
        <v>11832.034195736844</v>
      </c>
      <c r="J958" s="5">
        <f t="shared" si="42"/>
        <v>1729.0341957368437</v>
      </c>
      <c r="K958" s="8">
        <f t="shared" si="44"/>
        <v>0.20785905176680194</v>
      </c>
    </row>
    <row r="959" spans="1:11" x14ac:dyDescent="0.25">
      <c r="A959">
        <v>11715</v>
      </c>
      <c r="B959">
        <f t="shared" si="43"/>
        <v>-9765</v>
      </c>
      <c r="C959">
        <v>10098</v>
      </c>
      <c r="D959">
        <v>21</v>
      </c>
      <c r="E959">
        <v>173.6</v>
      </c>
      <c r="F959">
        <v>3.1</v>
      </c>
      <c r="G959" s="5">
        <f>C959*decadimento!$F$4</f>
        <v>10391.799568965516</v>
      </c>
      <c r="H959" s="5">
        <f>G959+decadimento!$F$2*LN(1+'dati calibrazione'!E959/1000)</f>
        <v>11715.090216155695</v>
      </c>
      <c r="I959" s="5">
        <f>G959+decadimento!$F$2*'dati calibrazione'!E959/1000</f>
        <v>11826.888721598913</v>
      </c>
      <c r="J959" s="5">
        <f t="shared" si="42"/>
        <v>1728.8887215989125</v>
      </c>
      <c r="K959" s="8">
        <f t="shared" si="44"/>
        <v>0.20796197266785502</v>
      </c>
    </row>
    <row r="960" spans="1:11" x14ac:dyDescent="0.25">
      <c r="A960">
        <v>11710</v>
      </c>
      <c r="B960">
        <f t="shared" si="43"/>
        <v>-9760</v>
      </c>
      <c r="C960">
        <v>10093</v>
      </c>
      <c r="D960">
        <v>21</v>
      </c>
      <c r="E960">
        <v>173.6</v>
      </c>
      <c r="F960">
        <v>3.1</v>
      </c>
      <c r="G960" s="5">
        <f>C960*decadimento!$F$4</f>
        <v>10386.654094827585</v>
      </c>
      <c r="H960" s="5">
        <f>G960+decadimento!$F$2*LN(1+'dati calibrazione'!E960/1000)</f>
        <v>11709.944742017764</v>
      </c>
      <c r="I960" s="5">
        <f>G960+decadimento!$F$2*'dati calibrazione'!E960/1000</f>
        <v>11821.743247460981</v>
      </c>
      <c r="J960" s="5">
        <f t="shared" si="42"/>
        <v>1728.7432474609814</v>
      </c>
      <c r="K960" s="8">
        <f t="shared" si="44"/>
        <v>0.20806499554146438</v>
      </c>
    </row>
    <row r="961" spans="1:11" x14ac:dyDescent="0.25">
      <c r="A961">
        <v>11705</v>
      </c>
      <c r="B961">
        <f t="shared" si="43"/>
        <v>-9755</v>
      </c>
      <c r="C961">
        <v>10086</v>
      </c>
      <c r="D961">
        <v>21</v>
      </c>
      <c r="E961">
        <v>173.9</v>
      </c>
      <c r="F961">
        <v>3.1</v>
      </c>
      <c r="G961" s="5">
        <f>C961*decadimento!$F$4</f>
        <v>10379.450431034482</v>
      </c>
      <c r="H961" s="5">
        <f>G961+decadimento!$F$2*LN(1+'dati calibrazione'!E961/1000)</f>
        <v>11704.853958129912</v>
      </c>
      <c r="I961" s="5">
        <f>G961+decadimento!$F$2*'dati calibrazione'!E961/1000</f>
        <v>11817.019576443166</v>
      </c>
      <c r="J961" s="5">
        <f t="shared" si="42"/>
        <v>1731.0195764431664</v>
      </c>
      <c r="K961" s="8">
        <f t="shared" si="44"/>
        <v>0.20820939916716241</v>
      </c>
    </row>
    <row r="962" spans="1:11" x14ac:dyDescent="0.25">
      <c r="A962">
        <v>11700</v>
      </c>
      <c r="B962">
        <f t="shared" si="43"/>
        <v>-9750</v>
      </c>
      <c r="C962">
        <v>10078</v>
      </c>
      <c r="D962">
        <v>21</v>
      </c>
      <c r="E962">
        <v>174.4</v>
      </c>
      <c r="F962">
        <v>3.1</v>
      </c>
      <c r="G962" s="5">
        <f>C962*decadimento!$F$4</f>
        <v>10371.217672413793</v>
      </c>
      <c r="H962" s="5">
        <f>G962+decadimento!$F$2*LN(1+'dati calibrazione'!E962/1000)</f>
        <v>11700.141466387056</v>
      </c>
      <c r="I962" s="5">
        <f>G962+decadimento!$F$2*'dati calibrazione'!E962/1000</f>
        <v>11812.920139114625</v>
      </c>
      <c r="J962" s="5">
        <f t="shared" ref="J962:J1025" si="45">I962-C962</f>
        <v>1734.9201391146253</v>
      </c>
      <c r="K962" s="8">
        <f t="shared" si="44"/>
        <v>0.20837467751538002</v>
      </c>
    </row>
    <row r="963" spans="1:11" x14ac:dyDescent="0.25">
      <c r="A963">
        <v>11695</v>
      </c>
      <c r="B963">
        <f t="shared" ref="B963:B1026" si="46">1950-A963</f>
        <v>-9745</v>
      </c>
      <c r="C963">
        <v>10070</v>
      </c>
      <c r="D963">
        <v>19</v>
      </c>
      <c r="E963">
        <v>174.9</v>
      </c>
      <c r="F963">
        <v>2.8</v>
      </c>
      <c r="G963" s="5">
        <f>C963*decadimento!$F$4</f>
        <v>10362.984913793103</v>
      </c>
      <c r="H963" s="5">
        <f>G963+decadimento!$F$2*LN(1+'dati calibrazione'!E963/1000)</f>
        <v>11695.427476211909</v>
      </c>
      <c r="I963" s="5">
        <f>G963+decadimento!$F$2*'dati calibrazione'!E963/1000</f>
        <v>11808.820701786082</v>
      </c>
      <c r="J963" s="5">
        <f t="shared" si="45"/>
        <v>1738.8207017860823</v>
      </c>
      <c r="K963" s="8">
        <f t="shared" ref="K963:K1026" si="47">D963*100/C963</f>
        <v>0.18867924528301888</v>
      </c>
    </row>
    <row r="964" spans="1:11" x14ac:dyDescent="0.25">
      <c r="A964">
        <v>11690</v>
      </c>
      <c r="B964">
        <f t="shared" si="46"/>
        <v>-9740</v>
      </c>
      <c r="C964">
        <v>10065</v>
      </c>
      <c r="D964">
        <v>18</v>
      </c>
      <c r="E964">
        <v>174.9</v>
      </c>
      <c r="F964">
        <v>2.6</v>
      </c>
      <c r="G964" s="5">
        <f>C964*decadimento!$F$4</f>
        <v>10357.839439655172</v>
      </c>
      <c r="H964" s="5">
        <f>G964+decadimento!$F$2*LN(1+'dati calibrazione'!E964/1000)</f>
        <v>11690.282002073978</v>
      </c>
      <c r="I964" s="5">
        <f>G964+decadimento!$F$2*'dati calibrazione'!E964/1000</f>
        <v>11803.675227648151</v>
      </c>
      <c r="J964" s="5">
        <f t="shared" si="45"/>
        <v>1738.6752276481511</v>
      </c>
      <c r="K964" s="8">
        <f t="shared" si="47"/>
        <v>0.17883755588673622</v>
      </c>
    </row>
    <row r="965" spans="1:11" x14ac:dyDescent="0.25">
      <c r="A965">
        <v>11685</v>
      </c>
      <c r="B965">
        <f t="shared" si="46"/>
        <v>-9735</v>
      </c>
      <c r="C965">
        <v>10062</v>
      </c>
      <c r="D965">
        <v>18</v>
      </c>
      <c r="E965">
        <v>174.6</v>
      </c>
      <c r="F965">
        <v>2.6</v>
      </c>
      <c r="G965" s="5">
        <f>C965*decadimento!$F$4</f>
        <v>10354.752155172413</v>
      </c>
      <c r="H965" s="5">
        <f>G965+decadimento!$F$2*LN(1+'dati calibrazione'!E965/1000)</f>
        <v>11685.083636264328</v>
      </c>
      <c r="I965" s="5">
        <f>G965+decadimento!$F$2*'dati calibrazione'!E965/1000</f>
        <v>11798.107950390104</v>
      </c>
      <c r="J965" s="5">
        <f t="shared" si="45"/>
        <v>1736.1079503901037</v>
      </c>
      <c r="K965" s="8">
        <f t="shared" si="47"/>
        <v>0.17889087656529518</v>
      </c>
    </row>
    <row r="966" spans="1:11" x14ac:dyDescent="0.25">
      <c r="A966">
        <v>11680</v>
      </c>
      <c r="B966">
        <f t="shared" si="46"/>
        <v>-9730</v>
      </c>
      <c r="C966">
        <v>10062</v>
      </c>
      <c r="D966">
        <v>18</v>
      </c>
      <c r="E966">
        <v>173.9</v>
      </c>
      <c r="F966">
        <v>2.6</v>
      </c>
      <c r="G966" s="5">
        <f>C966*decadimento!$F$4</f>
        <v>10354.752155172413</v>
      </c>
      <c r="H966" s="5">
        <f>G966+decadimento!$F$2*LN(1+'dati calibrazione'!E966/1000)</f>
        <v>11680.155682267843</v>
      </c>
      <c r="I966" s="5">
        <f>G966+decadimento!$F$2*'dati calibrazione'!E966/1000</f>
        <v>11792.321300581098</v>
      </c>
      <c r="J966" s="5">
        <f t="shared" si="45"/>
        <v>1730.3213005810976</v>
      </c>
      <c r="K966" s="8">
        <f t="shared" si="47"/>
        <v>0.17889087656529518</v>
      </c>
    </row>
    <row r="967" spans="1:11" x14ac:dyDescent="0.25">
      <c r="A967">
        <v>11675</v>
      </c>
      <c r="B967">
        <f t="shared" si="46"/>
        <v>-9725</v>
      </c>
      <c r="C967">
        <v>10069</v>
      </c>
      <c r="D967">
        <v>19</v>
      </c>
      <c r="E967">
        <v>172.2</v>
      </c>
      <c r="F967">
        <v>2.8</v>
      </c>
      <c r="G967" s="5">
        <f>C967*decadimento!$F$4</f>
        <v>10361.955818965516</v>
      </c>
      <c r="H967" s="5">
        <f>G967+decadimento!$F$2*LN(1+'dati calibrazione'!E967/1000)</f>
        <v>11675.379213199702</v>
      </c>
      <c r="I967" s="5">
        <f>G967+decadimento!$F$2*'dati calibrazione'!E967/1000</f>
        <v>11785.471671980902</v>
      </c>
      <c r="J967" s="5">
        <f t="shared" si="45"/>
        <v>1716.4716719809021</v>
      </c>
      <c r="K967" s="8">
        <f t="shared" si="47"/>
        <v>0.188697983911014</v>
      </c>
    </row>
    <row r="968" spans="1:11" x14ac:dyDescent="0.25">
      <c r="A968">
        <v>11670</v>
      </c>
      <c r="B968">
        <f t="shared" si="46"/>
        <v>-9720</v>
      </c>
      <c r="C968">
        <v>10078</v>
      </c>
      <c r="D968">
        <v>18</v>
      </c>
      <c r="E968">
        <v>170.1</v>
      </c>
      <c r="F968">
        <v>2.6</v>
      </c>
      <c r="G968" s="5">
        <f>C968*decadimento!$F$4</f>
        <v>10371.217672413793</v>
      </c>
      <c r="H968" s="5">
        <f>G968+decadimento!$F$2*LN(1+'dati calibrazione'!E968/1000)</f>
        <v>11669.818068673007</v>
      </c>
      <c r="I968" s="5">
        <f>G968+decadimento!$F$2*'dati calibrazione'!E968/1000</f>
        <v>11777.373576002163</v>
      </c>
      <c r="J968" s="5">
        <f t="shared" si="45"/>
        <v>1699.3735760021627</v>
      </c>
      <c r="K968" s="8">
        <f t="shared" si="47"/>
        <v>0.1786068664417543</v>
      </c>
    </row>
    <row r="969" spans="1:11" x14ac:dyDescent="0.25">
      <c r="A969">
        <v>11665</v>
      </c>
      <c r="B969">
        <f t="shared" si="46"/>
        <v>-9715</v>
      </c>
      <c r="C969">
        <v>10086</v>
      </c>
      <c r="D969">
        <v>17</v>
      </c>
      <c r="E969">
        <v>168.3</v>
      </c>
      <c r="F969">
        <v>2.5</v>
      </c>
      <c r="G969" s="5">
        <f>C969*decadimento!$F$4</f>
        <v>10379.450431034482</v>
      </c>
      <c r="H969" s="5">
        <f>G969+decadimento!$F$2*LN(1+'dati calibrazione'!E969/1000)</f>
        <v>11665.324211153898</v>
      </c>
      <c r="I969" s="5">
        <f>G969+decadimento!$F$2*'dati calibrazione'!E969/1000</f>
        <v>11770.726377971121</v>
      </c>
      <c r="J969" s="5">
        <f t="shared" si="45"/>
        <v>1684.7263779711211</v>
      </c>
      <c r="K969" s="8">
        <f t="shared" si="47"/>
        <v>0.16855046599246482</v>
      </c>
    </row>
    <row r="970" spans="1:11" x14ac:dyDescent="0.25">
      <c r="A970">
        <v>11660</v>
      </c>
      <c r="B970">
        <f t="shared" si="46"/>
        <v>-9710</v>
      </c>
      <c r="C970">
        <v>10090</v>
      </c>
      <c r="D970">
        <v>17</v>
      </c>
      <c r="E970">
        <v>167</v>
      </c>
      <c r="F970">
        <v>2.5</v>
      </c>
      <c r="G970" s="5">
        <f>C970*decadimento!$F$4</f>
        <v>10383.566810344828</v>
      </c>
      <c r="H970" s="5">
        <f>G970+decadimento!$F$2*LN(1+'dati calibrazione'!E970/1000)</f>
        <v>11660.236945134175</v>
      </c>
      <c r="I970" s="5">
        <f>G970+decadimento!$F$2*'dati calibrazione'!E970/1000</f>
        <v>11764.096121921886</v>
      </c>
      <c r="J970" s="5">
        <f t="shared" si="45"/>
        <v>1674.0961219218862</v>
      </c>
      <c r="K970" s="8">
        <f t="shared" si="47"/>
        <v>0.16848364717542122</v>
      </c>
    </row>
    <row r="971" spans="1:11" x14ac:dyDescent="0.25">
      <c r="A971">
        <v>11655</v>
      </c>
      <c r="B971">
        <f t="shared" si="46"/>
        <v>-9705</v>
      </c>
      <c r="C971">
        <v>10091</v>
      </c>
      <c r="D971">
        <v>16</v>
      </c>
      <c r="E971">
        <v>166.1</v>
      </c>
      <c r="F971">
        <v>2.2999999999999998</v>
      </c>
      <c r="G971" s="5">
        <f>C971*decadimento!$F$4</f>
        <v>10384.595905172413</v>
      </c>
      <c r="H971" s="5">
        <f>G971+decadimento!$F$2*LN(1+'dati calibrazione'!E971/1000)</f>
        <v>11654.888277589893</v>
      </c>
      <c r="I971" s="5">
        <f>G971+decadimento!$F$2*'dati calibrazione'!E971/1000</f>
        <v>11757.685238423606</v>
      </c>
      <c r="J971" s="5">
        <f t="shared" si="45"/>
        <v>1666.6852384236063</v>
      </c>
      <c r="K971" s="8">
        <f t="shared" si="47"/>
        <v>0.15855713011594491</v>
      </c>
    </row>
    <row r="972" spans="1:11" x14ac:dyDescent="0.25">
      <c r="A972">
        <v>11650</v>
      </c>
      <c r="B972">
        <f t="shared" si="46"/>
        <v>-9700</v>
      </c>
      <c r="C972">
        <v>10087</v>
      </c>
      <c r="D972">
        <v>16</v>
      </c>
      <c r="E972">
        <v>166</v>
      </c>
      <c r="F972">
        <v>2.2999999999999998</v>
      </c>
      <c r="G972" s="5">
        <f>C972*decadimento!$F$4</f>
        <v>10380.479525862069</v>
      </c>
      <c r="H972" s="5">
        <f>G972+decadimento!$F$2*LN(1+'dati calibrazione'!E972/1000)</f>
        <v>11650.062954187155</v>
      </c>
      <c r="I972" s="5">
        <f>G972+decadimento!$F$2*'dati calibrazione'!E972/1000</f>
        <v>11752.742194854833</v>
      </c>
      <c r="J972" s="5">
        <f t="shared" si="45"/>
        <v>1665.7421948548326</v>
      </c>
      <c r="K972" s="8">
        <f t="shared" si="47"/>
        <v>0.15862000594825024</v>
      </c>
    </row>
    <row r="973" spans="1:11" x14ac:dyDescent="0.25">
      <c r="A973">
        <v>11645</v>
      </c>
      <c r="B973">
        <f t="shared" si="46"/>
        <v>-9695</v>
      </c>
      <c r="C973">
        <v>10082</v>
      </c>
      <c r="D973">
        <v>16</v>
      </c>
      <c r="E973">
        <v>166</v>
      </c>
      <c r="F973">
        <v>2.2999999999999998</v>
      </c>
      <c r="G973" s="5">
        <f>C973*decadimento!$F$4</f>
        <v>10375.334051724138</v>
      </c>
      <c r="H973" s="5">
        <f>G973+decadimento!$F$2*LN(1+'dati calibrazione'!E973/1000)</f>
        <v>11644.917480049224</v>
      </c>
      <c r="I973" s="5">
        <f>G973+decadimento!$F$2*'dati calibrazione'!E973/1000</f>
        <v>11747.596720716901</v>
      </c>
      <c r="J973" s="5">
        <f t="shared" si="45"/>
        <v>1665.5967207169015</v>
      </c>
      <c r="K973" s="8">
        <f t="shared" si="47"/>
        <v>0.15869867089863121</v>
      </c>
    </row>
    <row r="974" spans="1:11" x14ac:dyDescent="0.25">
      <c r="A974">
        <v>11640</v>
      </c>
      <c r="B974">
        <f t="shared" si="46"/>
        <v>-9690</v>
      </c>
      <c r="C974">
        <v>10077</v>
      </c>
      <c r="D974">
        <v>16</v>
      </c>
      <c r="E974">
        <v>166.1</v>
      </c>
      <c r="F974">
        <v>2.2999999999999998</v>
      </c>
      <c r="G974" s="5">
        <f>C974*decadimento!$F$4</f>
        <v>10370.188577586207</v>
      </c>
      <c r="H974" s="5">
        <f>G974+decadimento!$F$2*LN(1+'dati calibrazione'!E974/1000)</f>
        <v>11640.480950003686</v>
      </c>
      <c r="I974" s="5">
        <f>G974+decadimento!$F$2*'dati calibrazione'!E974/1000</f>
        <v>11743.2779108374</v>
      </c>
      <c r="J974" s="5">
        <f t="shared" si="45"/>
        <v>1666.2779108373998</v>
      </c>
      <c r="K974" s="8">
        <f t="shared" si="47"/>
        <v>0.1587774139128709</v>
      </c>
    </row>
    <row r="975" spans="1:11" x14ac:dyDescent="0.25">
      <c r="A975">
        <v>11635</v>
      </c>
      <c r="B975">
        <f t="shared" si="46"/>
        <v>-9685</v>
      </c>
      <c r="C975">
        <v>10076</v>
      </c>
      <c r="D975">
        <v>17</v>
      </c>
      <c r="E975">
        <v>165.5</v>
      </c>
      <c r="F975">
        <v>2.5</v>
      </c>
      <c r="G975" s="5">
        <f>C975*decadimento!$F$4</f>
        <v>10369.15948275862</v>
      </c>
      <c r="H975" s="5">
        <f>G975+decadimento!$F$2*LN(1+'dati calibrazione'!E975/1000)</f>
        <v>11635.197278353264</v>
      </c>
      <c r="I975" s="5">
        <f>G975+decadimento!$F$2*'dati calibrazione'!E975/1000</f>
        <v>11737.288830459236</v>
      </c>
      <c r="J975" s="5">
        <f t="shared" si="45"/>
        <v>1661.2888304592361</v>
      </c>
      <c r="K975" s="8">
        <f t="shared" si="47"/>
        <v>0.16871774513695911</v>
      </c>
    </row>
    <row r="976" spans="1:11" x14ac:dyDescent="0.25">
      <c r="A976">
        <v>11630</v>
      </c>
      <c r="B976">
        <f t="shared" si="46"/>
        <v>-9680</v>
      </c>
      <c r="C976">
        <v>10077</v>
      </c>
      <c r="D976">
        <v>17</v>
      </c>
      <c r="E976">
        <v>164.6</v>
      </c>
      <c r="F976">
        <v>2.5</v>
      </c>
      <c r="G976" s="5">
        <f>C976*decadimento!$F$4</f>
        <v>10370.188577586207</v>
      </c>
      <c r="H976" s="5">
        <f>G976+decadimento!$F$2*LN(1+'dati calibrazione'!E976/1000)</f>
        <v>11629.84039944938</v>
      </c>
      <c r="I976" s="5">
        <f>G976+decadimento!$F$2*'dati calibrazione'!E976/1000</f>
        <v>11730.87794696096</v>
      </c>
      <c r="J976" s="5">
        <f t="shared" si="45"/>
        <v>1653.8779469609599</v>
      </c>
      <c r="K976" s="8">
        <f t="shared" si="47"/>
        <v>0.16870100228242532</v>
      </c>
    </row>
    <row r="977" spans="1:11" x14ac:dyDescent="0.25">
      <c r="A977">
        <v>11625</v>
      </c>
      <c r="B977">
        <f t="shared" si="46"/>
        <v>-9675</v>
      </c>
      <c r="C977">
        <v>10073</v>
      </c>
      <c r="D977">
        <v>17</v>
      </c>
      <c r="E977">
        <v>164.5</v>
      </c>
      <c r="F977">
        <v>2.5</v>
      </c>
      <c r="G977" s="5">
        <f>C977*decadimento!$F$4</f>
        <v>10366.072198275862</v>
      </c>
      <c r="H977" s="5">
        <f>G977+decadimento!$F$2*LN(1+'dati calibrazione'!E977/1000)</f>
        <v>11625.014162890368</v>
      </c>
      <c r="I977" s="5">
        <f>G977+decadimento!$F$2*'dati calibrazione'!E977/1000</f>
        <v>11725.934903392186</v>
      </c>
      <c r="J977" s="5">
        <f t="shared" si="45"/>
        <v>1652.9349033921862</v>
      </c>
      <c r="K977" s="8">
        <f t="shared" si="47"/>
        <v>0.16876799364638143</v>
      </c>
    </row>
    <row r="978" spans="1:11" x14ac:dyDescent="0.25">
      <c r="A978">
        <v>11620</v>
      </c>
      <c r="B978">
        <f t="shared" si="46"/>
        <v>-9670</v>
      </c>
      <c r="C978">
        <v>10064</v>
      </c>
      <c r="D978">
        <v>17</v>
      </c>
      <c r="E978">
        <v>165.1</v>
      </c>
      <c r="F978">
        <v>2.5</v>
      </c>
      <c r="G978" s="5">
        <f>C978*decadimento!$F$4</f>
        <v>10356.810344827585</v>
      </c>
      <c r="H978" s="5">
        <f>G978+decadimento!$F$2*LN(1+'dati calibrazione'!E978/1000)</f>
        <v>11620.010538889419</v>
      </c>
      <c r="I978" s="5">
        <f>G978+decadimento!$F$2*'dati calibrazione'!E978/1000</f>
        <v>11721.633035494484</v>
      </c>
      <c r="J978" s="5">
        <f t="shared" si="45"/>
        <v>1657.6330354944839</v>
      </c>
      <c r="K978" s="8">
        <f t="shared" si="47"/>
        <v>0.16891891891891891</v>
      </c>
    </row>
    <row r="979" spans="1:11" x14ac:dyDescent="0.25">
      <c r="A979">
        <v>11615</v>
      </c>
      <c r="B979">
        <f t="shared" si="46"/>
        <v>-9665</v>
      </c>
      <c r="C979">
        <v>10056</v>
      </c>
      <c r="D979">
        <v>18</v>
      </c>
      <c r="E979">
        <v>165.6</v>
      </c>
      <c r="F979">
        <v>2.6</v>
      </c>
      <c r="G979" s="5">
        <f>C979*decadimento!$F$4</f>
        <v>10348.577586206897</v>
      </c>
      <c r="H979" s="5">
        <f>G979+decadimento!$F$2*LN(1+'dati calibrazione'!E979/1000)</f>
        <v>11615.324630018209</v>
      </c>
      <c r="I979" s="5">
        <f>G979+decadimento!$F$2*'dati calibrazione'!E979/1000</f>
        <v>11717.533598165943</v>
      </c>
      <c r="J979" s="5">
        <f t="shared" si="45"/>
        <v>1661.5335981659427</v>
      </c>
      <c r="K979" s="8">
        <f t="shared" si="47"/>
        <v>0.17899761336515513</v>
      </c>
    </row>
    <row r="980" spans="1:11" x14ac:dyDescent="0.25">
      <c r="A980">
        <v>11610</v>
      </c>
      <c r="B980">
        <f t="shared" si="46"/>
        <v>-9660</v>
      </c>
      <c r="C980">
        <v>10048</v>
      </c>
      <c r="D980">
        <v>19</v>
      </c>
      <c r="E980">
        <v>166</v>
      </c>
      <c r="F980">
        <v>2.8</v>
      </c>
      <c r="G980" s="5">
        <f>C980*decadimento!$F$4</f>
        <v>10340.344827586207</v>
      </c>
      <c r="H980" s="5">
        <f>G980+decadimento!$F$2*LN(1+'dati calibrazione'!E980/1000)</f>
        <v>11609.928255911293</v>
      </c>
      <c r="I980" s="5">
        <f>G980+decadimento!$F$2*'dati calibrazione'!E980/1000</f>
        <v>11712.60749657897</v>
      </c>
      <c r="J980" s="5">
        <f t="shared" si="45"/>
        <v>1664.6074965789703</v>
      </c>
      <c r="K980" s="8">
        <f t="shared" si="47"/>
        <v>0.18909235668789809</v>
      </c>
    </row>
    <row r="981" spans="1:11" x14ac:dyDescent="0.25">
      <c r="A981">
        <v>11605</v>
      </c>
      <c r="B981">
        <f t="shared" si="46"/>
        <v>-9655</v>
      </c>
      <c r="C981">
        <v>10037</v>
      </c>
      <c r="D981">
        <v>19</v>
      </c>
      <c r="E981">
        <v>166.9</v>
      </c>
      <c r="F981">
        <v>2.8</v>
      </c>
      <c r="G981" s="5">
        <f>C981*decadimento!$F$4</f>
        <v>10329.024784482759</v>
      </c>
      <c r="H981" s="5">
        <f>G981+decadimento!$F$2*LN(1+'dati calibrazione'!E981/1000)</f>
        <v>11604.986521946654</v>
      </c>
      <c r="I981" s="5">
        <f>G981+decadimento!$F$2*'dati calibrazione'!E981/1000</f>
        <v>11708.727431801388</v>
      </c>
      <c r="J981" s="5">
        <f t="shared" si="45"/>
        <v>1671.7274318013879</v>
      </c>
      <c r="K981" s="8">
        <f t="shared" si="47"/>
        <v>0.18929959151140779</v>
      </c>
    </row>
    <row r="982" spans="1:11" x14ac:dyDescent="0.25">
      <c r="A982">
        <v>11600</v>
      </c>
      <c r="B982">
        <f t="shared" si="46"/>
        <v>-9650</v>
      </c>
      <c r="C982">
        <v>10025</v>
      </c>
      <c r="D982">
        <v>18</v>
      </c>
      <c r="E982">
        <v>168</v>
      </c>
      <c r="F982">
        <v>2.6</v>
      </c>
      <c r="G982" s="5">
        <f>C982*decadimento!$F$4</f>
        <v>10316.675646551723</v>
      </c>
      <c r="H982" s="5">
        <f>G982+decadimento!$F$2*LN(1+'dati calibrazione'!E982/1000)</f>
        <v>11600.426417820463</v>
      </c>
      <c r="I982" s="5">
        <f>G982+decadimento!$F$2*'dati calibrazione'!E982/1000</f>
        <v>11705.471600713074</v>
      </c>
      <c r="J982" s="5">
        <f t="shared" si="45"/>
        <v>1680.4716007130737</v>
      </c>
      <c r="K982" s="8">
        <f t="shared" si="47"/>
        <v>0.17955112219451372</v>
      </c>
    </row>
    <row r="983" spans="1:11" x14ac:dyDescent="0.25">
      <c r="A983">
        <v>11595</v>
      </c>
      <c r="B983">
        <f t="shared" si="46"/>
        <v>-9645</v>
      </c>
      <c r="C983">
        <v>10016</v>
      </c>
      <c r="D983">
        <v>18</v>
      </c>
      <c r="E983">
        <v>168.6</v>
      </c>
      <c r="F983">
        <v>2.6</v>
      </c>
      <c r="G983" s="5">
        <f>C983*decadimento!$F$4</f>
        <v>10307.413793103447</v>
      </c>
      <c r="H983" s="5">
        <f>G983+decadimento!$F$2*LN(1+'dati calibrazione'!E983/1000)</f>
        <v>11595.410036990173</v>
      </c>
      <c r="I983" s="5">
        <f>G983+decadimento!$F$2*'dati calibrazione'!E983/1000</f>
        <v>11701.169732815375</v>
      </c>
      <c r="J983" s="5">
        <f t="shared" si="45"/>
        <v>1685.169732815375</v>
      </c>
      <c r="K983" s="8">
        <f t="shared" si="47"/>
        <v>0.17971246006389777</v>
      </c>
    </row>
    <row r="984" spans="1:11" x14ac:dyDescent="0.25">
      <c r="A984">
        <v>11590</v>
      </c>
      <c r="B984">
        <f t="shared" si="46"/>
        <v>-9640</v>
      </c>
      <c r="C984">
        <v>10012</v>
      </c>
      <c r="D984">
        <v>18</v>
      </c>
      <c r="E984">
        <v>168.4</v>
      </c>
      <c r="F984">
        <v>2.6</v>
      </c>
      <c r="G984" s="5">
        <f>C984*decadimento!$F$4</f>
        <v>10303.297413793103</v>
      </c>
      <c r="H984" s="5">
        <f>G984+decadimento!$F$2*LN(1+'dati calibrazione'!E984/1000)</f>
        <v>11589.878742385954</v>
      </c>
      <c r="I984" s="5">
        <f>G984+decadimento!$F$2*'dati calibrazione'!E984/1000</f>
        <v>11695.400024988172</v>
      </c>
      <c r="J984" s="5">
        <f t="shared" si="45"/>
        <v>1683.4000249881719</v>
      </c>
      <c r="K984" s="8">
        <f t="shared" si="47"/>
        <v>0.1797842588893328</v>
      </c>
    </row>
    <row r="985" spans="1:11" x14ac:dyDescent="0.25">
      <c r="A985">
        <v>11585</v>
      </c>
      <c r="B985">
        <f t="shared" si="46"/>
        <v>-9635</v>
      </c>
      <c r="C985">
        <v>10011</v>
      </c>
      <c r="D985">
        <v>18</v>
      </c>
      <c r="E985">
        <v>167.9</v>
      </c>
      <c r="F985">
        <v>2.6</v>
      </c>
      <c r="G985" s="5">
        <f>C985*decadimento!$F$4</f>
        <v>10302.268318965516</v>
      </c>
      <c r="H985" s="5">
        <f>G985+decadimento!$F$2*LN(1+'dati calibrazione'!E985/1000)</f>
        <v>11585.311299439329</v>
      </c>
      <c r="I985" s="5">
        <f>G985+decadimento!$F$2*'dati calibrazione'!E985/1000</f>
        <v>11690.23760886844</v>
      </c>
      <c r="J985" s="5">
        <f t="shared" si="45"/>
        <v>1679.2376088684396</v>
      </c>
      <c r="K985" s="8">
        <f t="shared" si="47"/>
        <v>0.17980221756068324</v>
      </c>
    </row>
    <row r="986" spans="1:11" x14ac:dyDescent="0.25">
      <c r="A986">
        <v>11580</v>
      </c>
      <c r="B986">
        <f t="shared" si="46"/>
        <v>-9630</v>
      </c>
      <c r="C986">
        <v>10012</v>
      </c>
      <c r="D986">
        <v>18</v>
      </c>
      <c r="E986">
        <v>167</v>
      </c>
      <c r="F986">
        <v>2.6</v>
      </c>
      <c r="G986" s="5">
        <f>C986*decadimento!$F$4</f>
        <v>10303.297413793103</v>
      </c>
      <c r="H986" s="5">
        <f>G986+decadimento!$F$2*LN(1+'dati calibrazione'!E986/1000)</f>
        <v>11579.96754858245</v>
      </c>
      <c r="I986" s="5">
        <f>G986+decadimento!$F$2*'dati calibrazione'!E986/1000</f>
        <v>11683.826725370162</v>
      </c>
      <c r="J986" s="5">
        <f t="shared" si="45"/>
        <v>1671.8267253701615</v>
      </c>
      <c r="K986" s="8">
        <f t="shared" si="47"/>
        <v>0.1797842588893328</v>
      </c>
    </row>
    <row r="987" spans="1:11" x14ac:dyDescent="0.25">
      <c r="A987">
        <v>11575</v>
      </c>
      <c r="B987">
        <f t="shared" si="46"/>
        <v>-9625</v>
      </c>
      <c r="C987">
        <v>10013</v>
      </c>
      <c r="D987">
        <v>18</v>
      </c>
      <c r="E987">
        <v>166.2</v>
      </c>
      <c r="F987">
        <v>2.6</v>
      </c>
      <c r="G987" s="5">
        <f>C987*decadimento!$F$4</f>
        <v>10304.326508620688</v>
      </c>
      <c r="H987" s="5">
        <f>G987+decadimento!$F$2*LN(1+'dati calibrazione'!E987/1000)</f>
        <v>11575.327764337002</v>
      </c>
      <c r="I987" s="5">
        <f>G987+decadimento!$F$2*'dati calibrazione'!E987/1000</f>
        <v>11678.242506130311</v>
      </c>
      <c r="J987" s="5">
        <f t="shared" si="45"/>
        <v>1665.2425061303111</v>
      </c>
      <c r="K987" s="8">
        <f t="shared" si="47"/>
        <v>0.17976630380505343</v>
      </c>
    </row>
    <row r="988" spans="1:11" x14ac:dyDescent="0.25">
      <c r="A988">
        <v>11570</v>
      </c>
      <c r="B988">
        <f t="shared" si="46"/>
        <v>-9620</v>
      </c>
      <c r="C988">
        <v>10013</v>
      </c>
      <c r="D988">
        <v>18</v>
      </c>
      <c r="E988">
        <v>165.5</v>
      </c>
      <c r="F988">
        <v>2.6</v>
      </c>
      <c r="G988" s="5">
        <f>C988*decadimento!$F$4</f>
        <v>10304.326508620688</v>
      </c>
      <c r="H988" s="5">
        <f>G988+decadimento!$F$2*LN(1+'dati calibrazione'!E988/1000)</f>
        <v>11570.364304215333</v>
      </c>
      <c r="I988" s="5">
        <f>G988+decadimento!$F$2*'dati calibrazione'!E988/1000</f>
        <v>11672.455856321305</v>
      </c>
      <c r="J988" s="5">
        <f t="shared" si="45"/>
        <v>1659.455856321305</v>
      </c>
      <c r="K988" s="8">
        <f t="shared" si="47"/>
        <v>0.17976630380505343</v>
      </c>
    </row>
    <row r="989" spans="1:11" x14ac:dyDescent="0.25">
      <c r="A989">
        <v>11565</v>
      </c>
      <c r="B989">
        <f t="shared" si="46"/>
        <v>-9615</v>
      </c>
      <c r="C989">
        <v>10013</v>
      </c>
      <c r="D989">
        <v>18</v>
      </c>
      <c r="E989">
        <v>164.8</v>
      </c>
      <c r="F989">
        <v>2.6</v>
      </c>
      <c r="G989" s="5">
        <f>C989*decadimento!$F$4</f>
        <v>10304.326508620688</v>
      </c>
      <c r="H989" s="5">
        <f>G989+decadimento!$F$2*LN(1+'dati calibrazione'!E989/1000)</f>
        <v>11565.397862140873</v>
      </c>
      <c r="I989" s="5">
        <f>G989+decadimento!$F$2*'dati calibrazione'!E989/1000</f>
        <v>11666.669206512301</v>
      </c>
      <c r="J989" s="5">
        <f t="shared" si="45"/>
        <v>1653.6692065123007</v>
      </c>
      <c r="K989" s="8">
        <f t="shared" si="47"/>
        <v>0.17976630380505343</v>
      </c>
    </row>
    <row r="990" spans="1:11" x14ac:dyDescent="0.25">
      <c r="A990">
        <v>11560</v>
      </c>
      <c r="B990">
        <f t="shared" si="46"/>
        <v>-9610</v>
      </c>
      <c r="C990">
        <v>10017</v>
      </c>
      <c r="D990">
        <v>18</v>
      </c>
      <c r="E990">
        <v>163.5</v>
      </c>
      <c r="F990">
        <v>2.6</v>
      </c>
      <c r="G990" s="5">
        <f>C990*decadimento!$F$4</f>
        <v>10308.442887931034</v>
      </c>
      <c r="H990" s="5">
        <f>G990+decadimento!$F$2*LN(1+'dati calibrazione'!E990/1000)</f>
        <v>11560.282925489922</v>
      </c>
      <c r="I990" s="5">
        <f>G990+decadimento!$F$2*'dati calibrazione'!E990/1000</f>
        <v>11660.038950463064</v>
      </c>
      <c r="J990" s="5">
        <f t="shared" si="45"/>
        <v>1643.0389504630639</v>
      </c>
      <c r="K990" s="8">
        <f t="shared" si="47"/>
        <v>0.17969451931716082</v>
      </c>
    </row>
    <row r="991" spans="1:11" x14ac:dyDescent="0.25">
      <c r="A991">
        <v>11555</v>
      </c>
      <c r="B991">
        <f t="shared" si="46"/>
        <v>-9605</v>
      </c>
      <c r="C991">
        <v>10021</v>
      </c>
      <c r="D991">
        <v>17</v>
      </c>
      <c r="E991">
        <v>162.19999999999999</v>
      </c>
      <c r="F991">
        <v>2.5</v>
      </c>
      <c r="G991" s="5">
        <f>C991*decadimento!$F$4</f>
        <v>10312.559267241379</v>
      </c>
      <c r="H991" s="5">
        <f>G991+decadimento!$F$2*LN(1+'dati calibrazione'!E991/1000)</f>
        <v>11555.157668751901</v>
      </c>
      <c r="I991" s="5">
        <f>G991+decadimento!$F$2*'dati calibrazione'!E991/1000</f>
        <v>11653.408694413827</v>
      </c>
      <c r="J991" s="5">
        <f t="shared" si="45"/>
        <v>1632.4086944138271</v>
      </c>
      <c r="K991" s="8">
        <f t="shared" si="47"/>
        <v>0.16964374812892924</v>
      </c>
    </row>
    <row r="992" spans="1:11" x14ac:dyDescent="0.25">
      <c r="A992">
        <v>11550</v>
      </c>
      <c r="B992">
        <f t="shared" si="46"/>
        <v>-9600</v>
      </c>
      <c r="C992">
        <v>10027</v>
      </c>
      <c r="D992">
        <v>18</v>
      </c>
      <c r="E992">
        <v>160.6</v>
      </c>
      <c r="F992">
        <v>2.6</v>
      </c>
      <c r="G992" s="5">
        <f>C992*decadimento!$F$4</f>
        <v>10318.733836206897</v>
      </c>
      <c r="H992" s="5">
        <f>G992+decadimento!$F$2*LN(1+'dati calibrazione'!E992/1000)</f>
        <v>11549.943715049274</v>
      </c>
      <c r="I992" s="5">
        <f>G992+decadimento!$F$2*'dati calibrazione'!E992/1000</f>
        <v>11646.356635244474</v>
      </c>
      <c r="J992" s="5">
        <f t="shared" si="45"/>
        <v>1619.3566352444741</v>
      </c>
      <c r="K992" s="8">
        <f t="shared" si="47"/>
        <v>0.17951530866660018</v>
      </c>
    </row>
    <row r="993" spans="1:11" x14ac:dyDescent="0.25">
      <c r="A993">
        <v>11545</v>
      </c>
      <c r="B993">
        <f t="shared" si="46"/>
        <v>-9595</v>
      </c>
      <c r="C993">
        <v>10028</v>
      </c>
      <c r="D993">
        <v>17</v>
      </c>
      <c r="E993">
        <v>159.80000000000001</v>
      </c>
      <c r="F993">
        <v>2.5</v>
      </c>
      <c r="G993" s="5">
        <f>C993*decadimento!$F$4</f>
        <v>10319.762931034482</v>
      </c>
      <c r="H993" s="5">
        <f>G993+decadimento!$F$2*LN(1+'dati calibrazione'!E993/1000)</f>
        <v>11545.272659618742</v>
      </c>
      <c r="I993" s="5">
        <f>G993+decadimento!$F$2*'dati calibrazione'!E993/1000</f>
        <v>11640.772416004625</v>
      </c>
      <c r="J993" s="5">
        <f t="shared" si="45"/>
        <v>1612.7724160046255</v>
      </c>
      <c r="K993" s="8">
        <f t="shared" si="47"/>
        <v>0.16952532907857998</v>
      </c>
    </row>
    <row r="994" spans="1:11" x14ac:dyDescent="0.25">
      <c r="A994">
        <v>11540</v>
      </c>
      <c r="B994">
        <f t="shared" si="46"/>
        <v>-9590</v>
      </c>
      <c r="C994">
        <v>10028</v>
      </c>
      <c r="D994">
        <v>16</v>
      </c>
      <c r="E994">
        <v>159.1</v>
      </c>
      <c r="F994">
        <v>2.2999999999999998</v>
      </c>
      <c r="G994" s="5">
        <f>C994*decadimento!$F$4</f>
        <v>10319.762931034482</v>
      </c>
      <c r="H994" s="5">
        <f>G994+decadimento!$F$2*LN(1+'dati calibrazione'!E994/1000)</f>
        <v>11540.281801897605</v>
      </c>
      <c r="I994" s="5">
        <f>G994+decadimento!$F$2*'dati calibrazione'!E994/1000</f>
        <v>11634.985766195619</v>
      </c>
      <c r="J994" s="5">
        <f t="shared" si="45"/>
        <v>1606.9857661956194</v>
      </c>
      <c r="K994" s="8">
        <f t="shared" si="47"/>
        <v>0.15955325089748704</v>
      </c>
    </row>
    <row r="995" spans="1:11" x14ac:dyDescent="0.25">
      <c r="A995">
        <v>11535</v>
      </c>
      <c r="B995">
        <f t="shared" si="46"/>
        <v>-9585</v>
      </c>
      <c r="C995">
        <v>10027</v>
      </c>
      <c r="D995">
        <v>17</v>
      </c>
      <c r="E995">
        <v>158.5</v>
      </c>
      <c r="F995">
        <v>2.5</v>
      </c>
      <c r="G995" s="5">
        <f>C995*decadimento!$F$4</f>
        <v>10318.733836206897</v>
      </c>
      <c r="H995" s="5">
        <f>G995+decadimento!$F$2*LN(1+'dati calibrazione'!E995/1000)</f>
        <v>11534.972429488567</v>
      </c>
      <c r="I995" s="5">
        <f>G995+decadimento!$F$2*'dati calibrazione'!E995/1000</f>
        <v>11628.996685817458</v>
      </c>
      <c r="J995" s="5">
        <f t="shared" si="45"/>
        <v>1601.9966858174575</v>
      </c>
      <c r="K995" s="8">
        <f t="shared" si="47"/>
        <v>0.16954223596290016</v>
      </c>
    </row>
    <row r="996" spans="1:11" x14ac:dyDescent="0.25">
      <c r="A996">
        <v>11530</v>
      </c>
      <c r="B996">
        <f t="shared" si="46"/>
        <v>-9580</v>
      </c>
      <c r="C996">
        <v>10028</v>
      </c>
      <c r="D996">
        <v>17</v>
      </c>
      <c r="E996">
        <v>157.69999999999999</v>
      </c>
      <c r="F996">
        <v>2.4</v>
      </c>
      <c r="G996" s="5">
        <f>C996*decadimento!$F$4</f>
        <v>10319.762931034482</v>
      </c>
      <c r="H996" s="5">
        <f>G996+decadimento!$F$2*LN(1+'dati calibrazione'!E996/1000)</f>
        <v>11530.291037889749</v>
      </c>
      <c r="I996" s="5">
        <f>G996+decadimento!$F$2*'dati calibrazione'!E996/1000</f>
        <v>11623.412466577607</v>
      </c>
      <c r="J996" s="5">
        <f t="shared" si="45"/>
        <v>1595.4124665776071</v>
      </c>
      <c r="K996" s="8">
        <f t="shared" si="47"/>
        <v>0.16952532907857998</v>
      </c>
    </row>
    <row r="997" spans="1:11" x14ac:dyDescent="0.25">
      <c r="A997">
        <v>11525</v>
      </c>
      <c r="B997">
        <f t="shared" si="46"/>
        <v>-9575</v>
      </c>
      <c r="C997">
        <v>10034</v>
      </c>
      <c r="D997">
        <v>18</v>
      </c>
      <c r="E997">
        <v>156.1</v>
      </c>
      <c r="F997">
        <v>2.6</v>
      </c>
      <c r="G997" s="5">
        <f>C997*decadimento!$F$4</f>
        <v>10325.9375</v>
      </c>
      <c r="H997" s="5">
        <f>G997+decadimento!$F$2*LN(1+'dati calibrazione'!E997/1000)</f>
        <v>11525.032786176649</v>
      </c>
      <c r="I997" s="5">
        <f>G997+decadimento!$F$2*'dati calibrazione'!E997/1000</f>
        <v>11616.360407408256</v>
      </c>
      <c r="J997" s="5">
        <f t="shared" si="45"/>
        <v>1582.3604074082559</v>
      </c>
      <c r="K997" s="8">
        <f t="shared" si="47"/>
        <v>0.17939007374925253</v>
      </c>
    </row>
    <row r="998" spans="1:11" x14ac:dyDescent="0.25">
      <c r="A998">
        <v>11520</v>
      </c>
      <c r="B998">
        <f t="shared" si="46"/>
        <v>-9570</v>
      </c>
      <c r="C998">
        <v>10046</v>
      </c>
      <c r="D998">
        <v>18</v>
      </c>
      <c r="E998">
        <v>153.69999999999999</v>
      </c>
      <c r="F998">
        <v>2.6</v>
      </c>
      <c r="G998" s="5">
        <f>C998*decadimento!$F$4</f>
        <v>10338.286637931034</v>
      </c>
      <c r="H998" s="5">
        <f>G998+decadimento!$F$2*LN(1+'dati calibrazione'!E998/1000)</f>
        <v>11520.202991436265</v>
      </c>
      <c r="I998" s="5">
        <f>G998+decadimento!$F$2*'dati calibrazione'!E998/1000</f>
        <v>11608.869603136985</v>
      </c>
      <c r="J998" s="5">
        <f t="shared" si="45"/>
        <v>1562.8696031369855</v>
      </c>
      <c r="K998" s="8">
        <f t="shared" si="47"/>
        <v>0.17917579135974518</v>
      </c>
    </row>
    <row r="999" spans="1:11" x14ac:dyDescent="0.25">
      <c r="A999">
        <v>11515</v>
      </c>
      <c r="B999">
        <f t="shared" si="46"/>
        <v>-9565</v>
      </c>
      <c r="C999">
        <v>10053</v>
      </c>
      <c r="D999">
        <v>16</v>
      </c>
      <c r="E999">
        <v>152</v>
      </c>
      <c r="F999">
        <v>2.2999999999999998</v>
      </c>
      <c r="G999" s="5">
        <f>C999*decadimento!$F$4</f>
        <v>10345.490301724138</v>
      </c>
      <c r="H999" s="5">
        <f>G999+decadimento!$F$2*LN(1+'dati calibrazione'!E999/1000)</f>
        <v>11515.216608874827</v>
      </c>
      <c r="I999" s="5">
        <f>G999+decadimento!$F$2*'dati calibrazione'!E999/1000</f>
        <v>11602.01997453679</v>
      </c>
      <c r="J999" s="5">
        <f t="shared" si="45"/>
        <v>1549.01997453679</v>
      </c>
      <c r="K999" s="8">
        <f t="shared" si="47"/>
        <v>0.15915647070526212</v>
      </c>
    </row>
    <row r="1000" spans="1:11" x14ac:dyDescent="0.25">
      <c r="A1000">
        <v>11510</v>
      </c>
      <c r="B1000">
        <f t="shared" si="46"/>
        <v>-9560</v>
      </c>
      <c r="C1000">
        <v>10051</v>
      </c>
      <c r="D1000">
        <v>17</v>
      </c>
      <c r="E1000">
        <v>151.6</v>
      </c>
      <c r="F1000">
        <v>2.4</v>
      </c>
      <c r="G1000" s="5">
        <f>C1000*decadimento!$F$4</f>
        <v>10343.432112068966</v>
      </c>
      <c r="H1000" s="5">
        <f>G1000+decadimento!$F$2*LN(1+'dati calibrazione'!E1000/1000)</f>
        <v>11510.2875587691</v>
      </c>
      <c r="I1000" s="5">
        <f>G1000+decadimento!$F$2*'dati calibrazione'!E1000/1000</f>
        <v>11596.6551278479</v>
      </c>
      <c r="J1000" s="5">
        <f t="shared" si="45"/>
        <v>1545.6551278479001</v>
      </c>
      <c r="K1000" s="8">
        <f t="shared" si="47"/>
        <v>0.16913739926375485</v>
      </c>
    </row>
    <row r="1001" spans="1:11" x14ac:dyDescent="0.25">
      <c r="A1001">
        <v>11505</v>
      </c>
      <c r="B1001">
        <f t="shared" si="46"/>
        <v>-9555</v>
      </c>
      <c r="C1001">
        <v>10045</v>
      </c>
      <c r="D1001">
        <v>16</v>
      </c>
      <c r="E1001">
        <v>151.69999999999999</v>
      </c>
      <c r="F1001">
        <v>2.2999999999999998</v>
      </c>
      <c r="G1001" s="5">
        <f>C1001*decadimento!$F$4</f>
        <v>10337.257543103447</v>
      </c>
      <c r="H1001" s="5">
        <f>G1001+decadimento!$F$2*LN(1+'dati calibrazione'!E1001/1000)</f>
        <v>11504.830798390347</v>
      </c>
      <c r="I1001" s="5">
        <f>G1001+decadimento!$F$2*'dati calibrazione'!E1001/1000</f>
        <v>11591.307223140811</v>
      </c>
      <c r="J1001" s="5">
        <f t="shared" si="45"/>
        <v>1546.3072231408114</v>
      </c>
      <c r="K1001" s="8">
        <f t="shared" si="47"/>
        <v>0.15928322548531607</v>
      </c>
    </row>
    <row r="1002" spans="1:11" x14ac:dyDescent="0.25">
      <c r="A1002">
        <v>11500</v>
      </c>
      <c r="B1002">
        <f t="shared" si="46"/>
        <v>-9550</v>
      </c>
      <c r="C1002">
        <v>10033</v>
      </c>
      <c r="D1002">
        <v>16</v>
      </c>
      <c r="E1002">
        <v>152.80000000000001</v>
      </c>
      <c r="F1002">
        <v>2.2999999999999998</v>
      </c>
      <c r="G1002" s="5">
        <f>C1002*decadimento!$F$4</f>
        <v>10324.908405172413</v>
      </c>
      <c r="H1002" s="5">
        <f>G1002+decadimento!$F$2*LN(1+'dati calibrazione'!E1002/1000)</f>
        <v>11500.373443955372</v>
      </c>
      <c r="I1002" s="5">
        <f>G1002+decadimento!$F$2*'dati calibrazione'!E1002/1000</f>
        <v>11588.051392052501</v>
      </c>
      <c r="J1002" s="5">
        <f t="shared" si="45"/>
        <v>1555.0513920525009</v>
      </c>
      <c r="K1002" s="8">
        <f t="shared" si="47"/>
        <v>0.15947373666899234</v>
      </c>
    </row>
    <row r="1003" spans="1:11" x14ac:dyDescent="0.25">
      <c r="A1003">
        <v>11495</v>
      </c>
      <c r="B1003">
        <f t="shared" si="46"/>
        <v>-9545</v>
      </c>
      <c r="C1003">
        <v>10028</v>
      </c>
      <c r="D1003">
        <v>17</v>
      </c>
      <c r="E1003">
        <v>152.80000000000001</v>
      </c>
      <c r="F1003">
        <v>2.4</v>
      </c>
      <c r="G1003" s="5">
        <f>C1003*decadimento!$F$4</f>
        <v>10319.762931034482</v>
      </c>
      <c r="H1003" s="5">
        <f>G1003+decadimento!$F$2*LN(1+'dati calibrazione'!E1003/1000)</f>
        <v>11495.227969817441</v>
      </c>
      <c r="I1003" s="5">
        <f>G1003+decadimento!$F$2*'dati calibrazione'!E1003/1000</f>
        <v>11582.90591791457</v>
      </c>
      <c r="J1003" s="5">
        <f t="shared" si="45"/>
        <v>1554.9059179145697</v>
      </c>
      <c r="K1003" s="8">
        <f t="shared" si="47"/>
        <v>0.16952532907857998</v>
      </c>
    </row>
    <row r="1004" spans="1:11" x14ac:dyDescent="0.25">
      <c r="A1004">
        <v>11490</v>
      </c>
      <c r="B1004">
        <f t="shared" si="46"/>
        <v>-9540</v>
      </c>
      <c r="C1004">
        <v>10024</v>
      </c>
      <c r="D1004">
        <v>18</v>
      </c>
      <c r="E1004">
        <v>152.69999999999999</v>
      </c>
      <c r="F1004">
        <v>2.6</v>
      </c>
      <c r="G1004" s="5">
        <f>C1004*decadimento!$F$4</f>
        <v>10315.646551724138</v>
      </c>
      <c r="H1004" s="5">
        <f>G1004+decadimento!$F$2*LN(1+'dati calibrazione'!E1004/1000)</f>
        <v>11490.394466881899</v>
      </c>
      <c r="I1004" s="5">
        <f>G1004+decadimento!$F$2*'dati calibrazione'!E1004/1000</f>
        <v>11577.962874345794</v>
      </c>
      <c r="J1004" s="5">
        <f t="shared" si="45"/>
        <v>1553.9628743457943</v>
      </c>
      <c r="K1004" s="8">
        <f t="shared" si="47"/>
        <v>0.17956903431763768</v>
      </c>
    </row>
    <row r="1005" spans="1:11" x14ac:dyDescent="0.25">
      <c r="A1005">
        <v>11485</v>
      </c>
      <c r="B1005">
        <f t="shared" si="46"/>
        <v>-9535</v>
      </c>
      <c r="C1005">
        <v>10025</v>
      </c>
      <c r="D1005">
        <v>18</v>
      </c>
      <c r="E1005">
        <v>151.80000000000001</v>
      </c>
      <c r="F1005">
        <v>2.6</v>
      </c>
      <c r="G1005" s="5">
        <f>C1005*decadimento!$F$4</f>
        <v>10316.675646551723</v>
      </c>
      <c r="H1005" s="5">
        <f>G1005+decadimento!$F$2*LN(1+'dati calibrazione'!E1005/1000)</f>
        <v>11484.96664810209</v>
      </c>
      <c r="I1005" s="5">
        <f>G1005+decadimento!$F$2*'dati calibrazione'!E1005/1000</f>
        <v>11571.551990847516</v>
      </c>
      <c r="J1005" s="5">
        <f t="shared" si="45"/>
        <v>1546.5519908475162</v>
      </c>
      <c r="K1005" s="8">
        <f t="shared" si="47"/>
        <v>0.17955112219451372</v>
      </c>
    </row>
    <row r="1006" spans="1:11" x14ac:dyDescent="0.25">
      <c r="A1006">
        <v>11480</v>
      </c>
      <c r="B1006">
        <f t="shared" si="46"/>
        <v>-9530</v>
      </c>
      <c r="C1006">
        <v>10027</v>
      </c>
      <c r="D1006">
        <v>18</v>
      </c>
      <c r="E1006">
        <v>150.80000000000001</v>
      </c>
      <c r="F1006">
        <v>2.6</v>
      </c>
      <c r="G1006" s="5">
        <f>C1006*decadimento!$F$4</f>
        <v>10318.733836206897</v>
      </c>
      <c r="H1006" s="5">
        <f>G1006+decadimento!$F$2*LN(1+'dati calibrazione'!E1006/1000)</f>
        <v>11479.844569274666</v>
      </c>
      <c r="I1006" s="5">
        <f>G1006+decadimento!$F$2*'dati calibrazione'!E1006/1000</f>
        <v>11565.343537918396</v>
      </c>
      <c r="J1006" s="5">
        <f t="shared" si="45"/>
        <v>1538.3435379183957</v>
      </c>
      <c r="K1006" s="8">
        <f t="shared" si="47"/>
        <v>0.17951530866660018</v>
      </c>
    </row>
    <row r="1007" spans="1:11" x14ac:dyDescent="0.25">
      <c r="A1007">
        <v>11475</v>
      </c>
      <c r="B1007">
        <f t="shared" si="46"/>
        <v>-9525</v>
      </c>
      <c r="C1007">
        <v>10023</v>
      </c>
      <c r="D1007">
        <v>18</v>
      </c>
      <c r="E1007">
        <v>150.69999999999999</v>
      </c>
      <c r="F1007">
        <v>2.6</v>
      </c>
      <c r="G1007" s="5">
        <f>C1007*decadimento!$F$4</f>
        <v>10314.617456896551</v>
      </c>
      <c r="H1007" s="5">
        <f>G1007+decadimento!$F$2*LN(1+'dati calibrazione'!E1007/1000)</f>
        <v>11475.009819980442</v>
      </c>
      <c r="I1007" s="5">
        <f>G1007+decadimento!$F$2*'dati calibrazione'!E1007/1000</f>
        <v>11560.40049434962</v>
      </c>
      <c r="J1007" s="5">
        <f t="shared" si="45"/>
        <v>1537.4004943496202</v>
      </c>
      <c r="K1007" s="8">
        <f t="shared" si="47"/>
        <v>0.17958695001496558</v>
      </c>
    </row>
    <row r="1008" spans="1:11" x14ac:dyDescent="0.25">
      <c r="A1008">
        <v>11470</v>
      </c>
      <c r="B1008">
        <f t="shared" si="46"/>
        <v>-9520</v>
      </c>
      <c r="C1008">
        <v>10017</v>
      </c>
      <c r="D1008">
        <v>17</v>
      </c>
      <c r="E1008">
        <v>150.9</v>
      </c>
      <c r="F1008">
        <v>2.4</v>
      </c>
      <c r="G1008" s="5">
        <f>C1008*decadimento!$F$4</f>
        <v>10308.442887931034</v>
      </c>
      <c r="H1008" s="5">
        <f>G1008+decadimento!$F$2*LN(1+'dati calibrazione'!E1008/1000)</f>
        <v>11470.271928561866</v>
      </c>
      <c r="I1008" s="5">
        <f>G1008+decadimento!$F$2*'dati calibrazione'!E1008/1000</f>
        <v>11555.879253900963</v>
      </c>
      <c r="J1008" s="5">
        <f t="shared" si="45"/>
        <v>1538.8792539009628</v>
      </c>
      <c r="K1008" s="8">
        <f t="shared" si="47"/>
        <v>0.16971149046620745</v>
      </c>
    </row>
    <row r="1009" spans="1:11" x14ac:dyDescent="0.25">
      <c r="A1009">
        <v>11465</v>
      </c>
      <c r="B1009">
        <f t="shared" si="46"/>
        <v>-9515</v>
      </c>
      <c r="C1009">
        <v>10014</v>
      </c>
      <c r="D1009">
        <v>18</v>
      </c>
      <c r="E1009">
        <v>150.6</v>
      </c>
      <c r="F1009">
        <v>2.6</v>
      </c>
      <c r="G1009" s="5">
        <f>C1009*decadimento!$F$4</f>
        <v>10305.355603448275</v>
      </c>
      <c r="H1009" s="5">
        <f>G1009+decadimento!$F$2*LN(1+'dati calibrazione'!E1009/1000)</f>
        <v>11465.029534116618</v>
      </c>
      <c r="I1009" s="5">
        <f>G1009+decadimento!$F$2*'dati calibrazione'!E1009/1000</f>
        <v>11550.311976642915</v>
      </c>
      <c r="J1009" s="5">
        <f t="shared" si="45"/>
        <v>1536.3119766429154</v>
      </c>
      <c r="K1009" s="8">
        <f t="shared" si="47"/>
        <v>0.17974835230677053</v>
      </c>
    </row>
    <row r="1010" spans="1:11" x14ac:dyDescent="0.25">
      <c r="A1010">
        <v>11460</v>
      </c>
      <c r="B1010">
        <f t="shared" si="46"/>
        <v>-9510</v>
      </c>
      <c r="C1010">
        <v>10013</v>
      </c>
      <c r="D1010">
        <v>18</v>
      </c>
      <c r="E1010">
        <v>150.1</v>
      </c>
      <c r="F1010">
        <v>2.6</v>
      </c>
      <c r="G1010" s="5">
        <f>C1010*decadimento!$F$4</f>
        <v>10304.326508620688</v>
      </c>
      <c r="H1010" s="5">
        <f>G1010+decadimento!$F$2*LN(1+'dati calibrazione'!E1010/1000)</f>
        <v>11460.40734035634</v>
      </c>
      <c r="I1010" s="5">
        <f>G1010+decadimento!$F$2*'dati calibrazione'!E1010/1000</f>
        <v>11545.149560523181</v>
      </c>
      <c r="J1010" s="5">
        <f t="shared" si="45"/>
        <v>1532.1495605231812</v>
      </c>
      <c r="K1010" s="8">
        <f t="shared" si="47"/>
        <v>0.17976630380505343</v>
      </c>
    </row>
    <row r="1011" spans="1:11" x14ac:dyDescent="0.25">
      <c r="A1011">
        <v>11455</v>
      </c>
      <c r="B1011">
        <f t="shared" si="46"/>
        <v>-9505</v>
      </c>
      <c r="C1011">
        <v>10016</v>
      </c>
      <c r="D1011">
        <v>18</v>
      </c>
      <c r="E1011">
        <v>148.9</v>
      </c>
      <c r="F1011">
        <v>2.6</v>
      </c>
      <c r="G1011" s="5">
        <f>C1011*decadimento!$F$4</f>
        <v>10307.413793103447</v>
      </c>
      <c r="H1011" s="5">
        <f>G1011+decadimento!$F$2*LN(1+'dati calibrazione'!E1011/1000)</f>
        <v>11454.864810135276</v>
      </c>
      <c r="I1011" s="5">
        <f>G1011+decadimento!$F$2*'dati calibrazione'!E1011/1000</f>
        <v>11538.316873904789</v>
      </c>
      <c r="J1011" s="5">
        <f t="shared" si="45"/>
        <v>1522.3168739047887</v>
      </c>
      <c r="K1011" s="8">
        <f t="shared" si="47"/>
        <v>0.17971246006389777</v>
      </c>
    </row>
    <row r="1012" spans="1:11" x14ac:dyDescent="0.25">
      <c r="A1012">
        <v>11450</v>
      </c>
      <c r="B1012">
        <f t="shared" si="46"/>
        <v>-9500</v>
      </c>
      <c r="C1012">
        <v>10020</v>
      </c>
      <c r="D1012">
        <v>16</v>
      </c>
      <c r="E1012">
        <v>147.69999999999999</v>
      </c>
      <c r="F1012">
        <v>2.2999999999999998</v>
      </c>
      <c r="G1012" s="5">
        <f>C1012*decadimento!$F$4</f>
        <v>10311.530172413793</v>
      </c>
      <c r="H1012" s="5">
        <f>G1012+decadimento!$F$2*LN(1+'dati calibrazione'!E1012/1000)</f>
        <v>11450.342356384635</v>
      </c>
      <c r="I1012" s="5">
        <f>G1012+decadimento!$F$2*'dati calibrazione'!E1012/1000</f>
        <v>11532.513282113981</v>
      </c>
      <c r="J1012" s="5">
        <f t="shared" si="45"/>
        <v>1512.5132821139814</v>
      </c>
      <c r="K1012" s="8">
        <f t="shared" si="47"/>
        <v>0.15968063872255489</v>
      </c>
    </row>
    <row r="1013" spans="1:11" x14ac:dyDescent="0.25">
      <c r="A1013">
        <v>11445</v>
      </c>
      <c r="B1013">
        <f t="shared" si="46"/>
        <v>-9495</v>
      </c>
      <c r="C1013">
        <v>10020</v>
      </c>
      <c r="D1013">
        <v>17</v>
      </c>
      <c r="E1013">
        <v>147</v>
      </c>
      <c r="F1013">
        <v>2.4</v>
      </c>
      <c r="G1013" s="5">
        <f>C1013*decadimento!$F$4</f>
        <v>10311.530172413793</v>
      </c>
      <c r="H1013" s="5">
        <f>G1013+decadimento!$F$2*LN(1+'dati calibrazione'!E1013/1000)</f>
        <v>11445.298864870712</v>
      </c>
      <c r="I1013" s="5">
        <f>G1013+decadimento!$F$2*'dati calibrazione'!E1013/1000</f>
        <v>11526.726632304977</v>
      </c>
      <c r="J1013" s="5">
        <f t="shared" si="45"/>
        <v>1506.7266323049771</v>
      </c>
      <c r="K1013" s="8">
        <f t="shared" si="47"/>
        <v>0.16966067864271456</v>
      </c>
    </row>
    <row r="1014" spans="1:11" x14ac:dyDescent="0.25">
      <c r="A1014">
        <v>11440</v>
      </c>
      <c r="B1014">
        <f t="shared" si="46"/>
        <v>-9490</v>
      </c>
      <c r="C1014">
        <v>10022</v>
      </c>
      <c r="D1014">
        <v>16</v>
      </c>
      <c r="E1014">
        <v>146</v>
      </c>
      <c r="F1014">
        <v>2.2999999999999998</v>
      </c>
      <c r="G1014" s="5">
        <f>C1014*decadimento!$F$4</f>
        <v>10313.588362068966</v>
      </c>
      <c r="H1014" s="5">
        <f>G1014+decadimento!$F$2*LN(1+'dati calibrazione'!E1014/1000)</f>
        <v>11440.146724732271</v>
      </c>
      <c r="I1014" s="5">
        <f>G1014+decadimento!$F$2*'dati calibrazione'!E1014/1000</f>
        <v>11520.518179375855</v>
      </c>
      <c r="J1014" s="5">
        <f t="shared" si="45"/>
        <v>1498.5181793758547</v>
      </c>
      <c r="K1014" s="8">
        <f t="shared" si="47"/>
        <v>0.15964877270005987</v>
      </c>
    </row>
    <row r="1015" spans="1:11" x14ac:dyDescent="0.25">
      <c r="A1015">
        <v>11435</v>
      </c>
      <c r="B1015">
        <f t="shared" si="46"/>
        <v>-9485</v>
      </c>
      <c r="C1015">
        <v>10024</v>
      </c>
      <c r="D1015">
        <v>17</v>
      </c>
      <c r="E1015">
        <v>145</v>
      </c>
      <c r="F1015">
        <v>2.4</v>
      </c>
      <c r="G1015" s="5">
        <f>C1015*decadimento!$F$4</f>
        <v>10315.646551724138</v>
      </c>
      <c r="H1015" s="5">
        <f>G1015+decadimento!$F$2*LN(1+'dati calibrazione'!E1015/1000)</f>
        <v>11434.988290110454</v>
      </c>
      <c r="I1015" s="5">
        <f>G1015+decadimento!$F$2*'dati calibrazione'!E1015/1000</f>
        <v>11514.309726446732</v>
      </c>
      <c r="J1015" s="5">
        <f t="shared" si="45"/>
        <v>1490.3097264467324</v>
      </c>
      <c r="K1015" s="8">
        <f t="shared" si="47"/>
        <v>0.1695929768555467</v>
      </c>
    </row>
    <row r="1016" spans="1:11" x14ac:dyDescent="0.25">
      <c r="A1016">
        <v>11430</v>
      </c>
      <c r="B1016">
        <f t="shared" si="46"/>
        <v>-9480</v>
      </c>
      <c r="C1016">
        <v>10028</v>
      </c>
      <c r="D1016">
        <v>17</v>
      </c>
      <c r="E1016">
        <v>143.80000000000001</v>
      </c>
      <c r="F1016">
        <v>2.4</v>
      </c>
      <c r="G1016" s="5">
        <f>C1016*decadimento!$F$4</f>
        <v>10319.762931034482</v>
      </c>
      <c r="H1016" s="5">
        <f>G1016+decadimento!$F$2*LN(1+'dati calibrazione'!E1016/1000)</f>
        <v>11430.436396080973</v>
      </c>
      <c r="I1016" s="5">
        <f>G1016+decadimento!$F$2*'dati calibrazione'!E1016/1000</f>
        <v>11508.506134655925</v>
      </c>
      <c r="J1016" s="5">
        <f t="shared" si="45"/>
        <v>1480.5061346559251</v>
      </c>
      <c r="K1016" s="8">
        <f t="shared" si="47"/>
        <v>0.16952532907857998</v>
      </c>
    </row>
    <row r="1017" spans="1:11" x14ac:dyDescent="0.25">
      <c r="A1017">
        <v>11425</v>
      </c>
      <c r="B1017">
        <f t="shared" si="46"/>
        <v>-9475</v>
      </c>
      <c r="C1017">
        <v>10034</v>
      </c>
      <c r="D1017">
        <v>18</v>
      </c>
      <c r="E1017">
        <v>142.19999999999999</v>
      </c>
      <c r="F1017">
        <v>2.6</v>
      </c>
      <c r="G1017" s="5">
        <f>C1017*decadimento!$F$4</f>
        <v>10325.9375</v>
      </c>
      <c r="H1017" s="5">
        <f>G1017+decadimento!$F$2*LN(1+'dati calibrazione'!E1017/1000)</f>
        <v>11425.039110020525</v>
      </c>
      <c r="I1017" s="5">
        <f>G1017+decadimento!$F$2*'dati calibrazione'!E1017/1000</f>
        <v>11501.454075486572</v>
      </c>
      <c r="J1017" s="5">
        <f t="shared" si="45"/>
        <v>1467.454075486572</v>
      </c>
      <c r="K1017" s="8">
        <f t="shared" si="47"/>
        <v>0.17939007374925253</v>
      </c>
    </row>
    <row r="1018" spans="1:11" x14ac:dyDescent="0.25">
      <c r="A1018">
        <v>11420</v>
      </c>
      <c r="B1018">
        <f t="shared" si="46"/>
        <v>-9470</v>
      </c>
      <c r="C1018">
        <v>10036</v>
      </c>
      <c r="D1018">
        <v>18</v>
      </c>
      <c r="E1018">
        <v>141.19999999999999</v>
      </c>
      <c r="F1018">
        <v>2.6</v>
      </c>
      <c r="G1018" s="5">
        <f>C1018*decadimento!$F$4</f>
        <v>10327.995689655172</v>
      </c>
      <c r="H1018" s="5">
        <f>G1018+decadimento!$F$2*LN(1+'dati calibrazione'!E1018/1000)</f>
        <v>11419.85665580008</v>
      </c>
      <c r="I1018" s="5">
        <f>G1018+decadimento!$F$2*'dati calibrazione'!E1018/1000</f>
        <v>11495.245622557451</v>
      </c>
      <c r="J1018" s="5">
        <f t="shared" si="45"/>
        <v>1459.2456225574515</v>
      </c>
      <c r="K1018" s="8">
        <f t="shared" si="47"/>
        <v>0.17935432443204463</v>
      </c>
    </row>
    <row r="1019" spans="1:11" x14ac:dyDescent="0.25">
      <c r="A1019">
        <v>11415</v>
      </c>
      <c r="B1019">
        <f t="shared" si="46"/>
        <v>-9465</v>
      </c>
      <c r="C1019">
        <v>10035</v>
      </c>
      <c r="D1019">
        <v>18</v>
      </c>
      <c r="E1019">
        <v>140.69999999999999</v>
      </c>
      <c r="F1019">
        <v>2.6</v>
      </c>
      <c r="G1019" s="5">
        <f>C1019*decadimento!$F$4</f>
        <v>10326.966594827585</v>
      </c>
      <c r="H1019" s="5">
        <f>G1019+decadimento!$F$2*LN(1+'dati calibrazione'!E1019/1000)</f>
        <v>11415.204859400737</v>
      </c>
      <c r="I1019" s="5">
        <f>G1019+decadimento!$F$2*'dati calibrazione'!E1019/1000</f>
        <v>11490.083206437717</v>
      </c>
      <c r="J1019" s="5">
        <f t="shared" si="45"/>
        <v>1455.0832064377173</v>
      </c>
      <c r="K1019" s="8">
        <f t="shared" si="47"/>
        <v>0.17937219730941703</v>
      </c>
    </row>
    <row r="1020" spans="1:11" x14ac:dyDescent="0.25">
      <c r="A1020">
        <v>11410</v>
      </c>
      <c r="B1020">
        <f t="shared" si="46"/>
        <v>-9460</v>
      </c>
      <c r="C1020">
        <v>10027</v>
      </c>
      <c r="D1020">
        <v>18</v>
      </c>
      <c r="E1020">
        <v>141.1</v>
      </c>
      <c r="F1020">
        <v>2.6</v>
      </c>
      <c r="G1020" s="5">
        <f>C1020*decadimento!$F$4</f>
        <v>10318.733836206897</v>
      </c>
      <c r="H1020" s="5">
        <f>G1020+decadimento!$F$2*LN(1+'dati calibrazione'!E1020/1000)</f>
        <v>11409.870389032822</v>
      </c>
      <c r="I1020" s="5">
        <f>G1020+decadimento!$F$2*'dati calibrazione'!E1020/1000</f>
        <v>11485.157104850747</v>
      </c>
      <c r="J1020" s="5">
        <f t="shared" si="45"/>
        <v>1458.1571048507467</v>
      </c>
      <c r="K1020" s="8">
        <f t="shared" si="47"/>
        <v>0.17951530866660018</v>
      </c>
    </row>
    <row r="1021" spans="1:11" x14ac:dyDescent="0.25">
      <c r="A1021">
        <v>11405</v>
      </c>
      <c r="B1021">
        <f t="shared" si="46"/>
        <v>-9455</v>
      </c>
      <c r="C1021">
        <v>10016</v>
      </c>
      <c r="D1021">
        <v>18</v>
      </c>
      <c r="E1021">
        <v>142</v>
      </c>
      <c r="F1021">
        <v>2.6</v>
      </c>
      <c r="G1021" s="5">
        <f>C1021*decadimento!$F$4</f>
        <v>10307.413793103447</v>
      </c>
      <c r="H1021" s="5">
        <f>G1021+decadimento!$F$2*LN(1+'dati calibrazione'!E1021/1000)</f>
        <v>11405.067781618778</v>
      </c>
      <c r="I1021" s="5">
        <f>G1021+decadimento!$F$2*'dati calibrazione'!E1021/1000</f>
        <v>11481.277040073161</v>
      </c>
      <c r="J1021" s="5">
        <f t="shared" si="45"/>
        <v>1465.2770400731606</v>
      </c>
      <c r="K1021" s="8">
        <f t="shared" si="47"/>
        <v>0.17971246006389777</v>
      </c>
    </row>
    <row r="1022" spans="1:11" x14ac:dyDescent="0.25">
      <c r="A1022">
        <v>11400</v>
      </c>
      <c r="B1022">
        <f t="shared" si="46"/>
        <v>-9450</v>
      </c>
      <c r="C1022">
        <v>10003</v>
      </c>
      <c r="D1022">
        <v>17</v>
      </c>
      <c r="E1022">
        <v>143.19999999999999</v>
      </c>
      <c r="F1022">
        <v>2.4</v>
      </c>
      <c r="G1022" s="5">
        <f>C1022*decadimento!$F$4</f>
        <v>10294.035560344828</v>
      </c>
      <c r="H1022" s="5">
        <f>G1022+decadimento!$F$2*LN(1+'dati calibrazione'!E1022/1000)</f>
        <v>11400.371477805511</v>
      </c>
      <c r="I1022" s="5">
        <f>G1022+decadimento!$F$2*'dati calibrazione'!E1022/1000</f>
        <v>11477.818778415694</v>
      </c>
      <c r="J1022" s="5">
        <f t="shared" si="45"/>
        <v>1474.8187784156944</v>
      </c>
      <c r="K1022" s="8">
        <f t="shared" si="47"/>
        <v>0.16994901529541137</v>
      </c>
    </row>
    <row r="1023" spans="1:11" x14ac:dyDescent="0.25">
      <c r="A1023">
        <v>11395</v>
      </c>
      <c r="B1023">
        <f t="shared" si="46"/>
        <v>-9445</v>
      </c>
      <c r="C1023">
        <v>9987</v>
      </c>
      <c r="D1023">
        <v>16</v>
      </c>
      <c r="E1023">
        <v>144.80000000000001</v>
      </c>
      <c r="F1023">
        <v>2.2999999999999998</v>
      </c>
      <c r="G1023" s="5">
        <f>C1023*decadimento!$F$4</f>
        <v>10277.570043103447</v>
      </c>
      <c r="H1023" s="5">
        <f>G1023+decadimento!$F$2*LN(1+'dati calibrazione'!E1023/1000)</f>
        <v>11395.467700328909</v>
      </c>
      <c r="I1023" s="5">
        <f>G1023+decadimento!$F$2*'dati calibrazione'!E1023/1000</f>
        <v>11474.579889309185</v>
      </c>
      <c r="J1023" s="5">
        <f t="shared" si="45"/>
        <v>1487.5798893091851</v>
      </c>
      <c r="K1023" s="8">
        <f t="shared" si="47"/>
        <v>0.16020827075197758</v>
      </c>
    </row>
    <row r="1024" spans="1:11" x14ac:dyDescent="0.25">
      <c r="A1024">
        <v>11390</v>
      </c>
      <c r="B1024">
        <f t="shared" si="46"/>
        <v>-9440</v>
      </c>
      <c r="C1024">
        <v>9973</v>
      </c>
      <c r="D1024">
        <v>17</v>
      </c>
      <c r="E1024">
        <v>146.1</v>
      </c>
      <c r="F1024">
        <v>2.4</v>
      </c>
      <c r="G1024" s="5">
        <f>C1024*decadimento!$F$4</f>
        <v>10263.162715517241</v>
      </c>
      <c r="H1024" s="5">
        <f>G1024+decadimento!$F$2*LN(1+'dati calibrazione'!E1024/1000)</f>
        <v>11390.442394230418</v>
      </c>
      <c r="I1024" s="5">
        <f>G1024+decadimento!$F$2*'dati calibrazione'!E1024/1000</f>
        <v>11470.91919708256</v>
      </c>
      <c r="J1024" s="5">
        <f t="shared" si="45"/>
        <v>1497.9191970825595</v>
      </c>
      <c r="K1024" s="8">
        <f t="shared" si="47"/>
        <v>0.17046024265516896</v>
      </c>
    </row>
    <row r="1025" spans="1:11" x14ac:dyDescent="0.25">
      <c r="A1025">
        <v>11385</v>
      </c>
      <c r="B1025">
        <f t="shared" si="46"/>
        <v>-9435</v>
      </c>
      <c r="C1025">
        <v>9965</v>
      </c>
      <c r="D1025">
        <v>18</v>
      </c>
      <c r="E1025">
        <v>146.5</v>
      </c>
      <c r="F1025">
        <v>2.6</v>
      </c>
      <c r="G1025" s="5">
        <f>C1025*decadimento!$F$4</f>
        <v>10254.929956896551</v>
      </c>
      <c r="H1025" s="5">
        <f>G1025+decadimento!$F$2*LN(1+'dati calibrazione'!E1025/1000)</f>
        <v>11385.094270580739</v>
      </c>
      <c r="I1025" s="5">
        <f>G1025+decadimento!$F$2*'dati calibrazione'!E1025/1000</f>
        <v>11465.993095495587</v>
      </c>
      <c r="J1025" s="5">
        <f t="shared" si="45"/>
        <v>1500.9930954955871</v>
      </c>
      <c r="K1025" s="8">
        <f t="shared" si="47"/>
        <v>0.18063221274460611</v>
      </c>
    </row>
    <row r="1026" spans="1:11" x14ac:dyDescent="0.25">
      <c r="A1026">
        <v>11380</v>
      </c>
      <c r="B1026">
        <f t="shared" si="46"/>
        <v>-9430</v>
      </c>
      <c r="C1026">
        <v>9965</v>
      </c>
      <c r="D1026">
        <v>17</v>
      </c>
      <c r="E1026">
        <v>145.80000000000001</v>
      </c>
      <c r="F1026">
        <v>2.4</v>
      </c>
      <c r="G1026" s="5">
        <f>C1026*decadimento!$F$4</f>
        <v>10254.929956896551</v>
      </c>
      <c r="H1026" s="5">
        <f>G1026+decadimento!$F$2*LN(1+'dati calibrazione'!E1026/1000)</f>
        <v>11380.0454986147</v>
      </c>
      <c r="I1026" s="5">
        <f>G1026+decadimento!$F$2*'dati calibrazione'!E1026/1000</f>
        <v>11460.206445686581</v>
      </c>
      <c r="J1026" s="5">
        <f t="shared" ref="J1026:J1089" si="48">I1026-C1026</f>
        <v>1495.206445686581</v>
      </c>
      <c r="K1026" s="8">
        <f t="shared" si="47"/>
        <v>0.17059708981435023</v>
      </c>
    </row>
    <row r="1027" spans="1:11" x14ac:dyDescent="0.25">
      <c r="A1027">
        <v>11375</v>
      </c>
      <c r="B1027">
        <f t="shared" ref="B1027:B1090" si="49">1950-A1027</f>
        <v>-9425</v>
      </c>
      <c r="C1027">
        <v>9975</v>
      </c>
      <c r="D1027">
        <v>17</v>
      </c>
      <c r="E1027">
        <v>143.69999999999999</v>
      </c>
      <c r="F1027">
        <v>2.4</v>
      </c>
      <c r="G1027" s="5">
        <f>C1027*decadimento!$F$4</f>
        <v>10265.220905172413</v>
      </c>
      <c r="H1027" s="5">
        <f>G1027+decadimento!$F$2*LN(1+'dati calibrazione'!E1027/1000)</f>
        <v>11375.171603653698</v>
      </c>
      <c r="I1027" s="5">
        <f>G1027+decadimento!$F$2*'dati calibrazione'!E1027/1000</f>
        <v>11453.137444535427</v>
      </c>
      <c r="J1027" s="5">
        <f t="shared" si="48"/>
        <v>1478.1374445354268</v>
      </c>
      <c r="K1027" s="8">
        <f t="shared" ref="K1027:K1090" si="50">D1027*100/C1027</f>
        <v>0.17042606516290726</v>
      </c>
    </row>
    <row r="1028" spans="1:11" x14ac:dyDescent="0.25">
      <c r="A1028">
        <v>11370</v>
      </c>
      <c r="B1028">
        <f t="shared" si="49"/>
        <v>-9420</v>
      </c>
      <c r="C1028">
        <v>9982</v>
      </c>
      <c r="D1028">
        <v>18</v>
      </c>
      <c r="E1028">
        <v>142</v>
      </c>
      <c r="F1028">
        <v>2.6</v>
      </c>
      <c r="G1028" s="5">
        <f>C1028*decadimento!$F$4</f>
        <v>10272.424568965516</v>
      </c>
      <c r="H1028" s="5">
        <f>G1028+decadimento!$F$2*LN(1+'dati calibrazione'!E1028/1000)</f>
        <v>11370.078557480847</v>
      </c>
      <c r="I1028" s="5">
        <f>G1028+decadimento!$F$2*'dati calibrazione'!E1028/1000</f>
        <v>11446.287815935229</v>
      </c>
      <c r="J1028" s="5">
        <f t="shared" si="48"/>
        <v>1464.2878159352294</v>
      </c>
      <c r="K1028" s="8">
        <f t="shared" si="50"/>
        <v>0.18032458425165299</v>
      </c>
    </row>
    <row r="1029" spans="1:11" x14ac:dyDescent="0.25">
      <c r="A1029">
        <v>11365</v>
      </c>
      <c r="B1029">
        <f t="shared" si="49"/>
        <v>-9415</v>
      </c>
      <c r="C1029">
        <v>9980</v>
      </c>
      <c r="D1029">
        <v>21</v>
      </c>
      <c r="E1029">
        <v>141.6</v>
      </c>
      <c r="F1029">
        <v>3</v>
      </c>
      <c r="G1029" s="5">
        <f>C1029*decadimento!$F$4</f>
        <v>10270.366379310344</v>
      </c>
      <c r="H1029" s="5">
        <f>G1029+decadimento!$F$2*LN(1+'dati calibrazione'!E1029/1000)</f>
        <v>11365.124364088124</v>
      </c>
      <c r="I1029" s="5">
        <f>G1029+decadimento!$F$2*'dati calibrazione'!E1029/1000</f>
        <v>11440.922969246341</v>
      </c>
      <c r="J1029" s="5">
        <f t="shared" si="48"/>
        <v>1460.9229692463414</v>
      </c>
      <c r="K1029" s="8">
        <f t="shared" si="50"/>
        <v>0.21042084168336672</v>
      </c>
    </row>
    <row r="1030" spans="1:11" x14ac:dyDescent="0.25">
      <c r="A1030">
        <v>11360</v>
      </c>
      <c r="B1030">
        <f t="shared" si="49"/>
        <v>-9410</v>
      </c>
      <c r="C1030">
        <v>9976</v>
      </c>
      <c r="D1030">
        <v>23</v>
      </c>
      <c r="E1030">
        <v>141.5</v>
      </c>
      <c r="F1030">
        <v>3.3</v>
      </c>
      <c r="G1030" s="5">
        <f>C1030*decadimento!$F$4</f>
        <v>10266.25</v>
      </c>
      <c r="H1030" s="5">
        <f>G1030+decadimento!$F$2*LN(1+'dati calibrazione'!E1030/1000)</f>
        <v>11360.283825293782</v>
      </c>
      <c r="I1030" s="5">
        <f>G1030+decadimento!$F$2*'dati calibrazione'!E1030/1000</f>
        <v>11435.979925677568</v>
      </c>
      <c r="J1030" s="5">
        <f t="shared" si="48"/>
        <v>1459.9799256775677</v>
      </c>
      <c r="K1030" s="8">
        <f t="shared" si="50"/>
        <v>0.23055332798716921</v>
      </c>
    </row>
    <row r="1031" spans="1:11" x14ac:dyDescent="0.25">
      <c r="A1031">
        <v>11355</v>
      </c>
      <c r="B1031">
        <f t="shared" si="49"/>
        <v>-9405</v>
      </c>
      <c r="C1031">
        <v>9971</v>
      </c>
      <c r="D1031">
        <v>23</v>
      </c>
      <c r="E1031">
        <v>141.5</v>
      </c>
      <c r="F1031">
        <v>3.3</v>
      </c>
      <c r="G1031" s="5">
        <f>C1031*decadimento!$F$4</f>
        <v>10261.104525862069</v>
      </c>
      <c r="H1031" s="5">
        <f>G1031+decadimento!$F$2*LN(1+'dati calibrazione'!E1031/1000)</f>
        <v>11355.138351155851</v>
      </c>
      <c r="I1031" s="5">
        <f>G1031+decadimento!$F$2*'dati calibrazione'!E1031/1000</f>
        <v>11430.834451539637</v>
      </c>
      <c r="J1031" s="5">
        <f t="shared" si="48"/>
        <v>1459.8344515396366</v>
      </c>
      <c r="K1031" s="8">
        <f t="shared" si="50"/>
        <v>0.23066893992578477</v>
      </c>
    </row>
    <row r="1032" spans="1:11" x14ac:dyDescent="0.25">
      <c r="A1032">
        <v>11350</v>
      </c>
      <c r="B1032">
        <f t="shared" si="49"/>
        <v>-9400</v>
      </c>
      <c r="C1032">
        <v>9968</v>
      </c>
      <c r="D1032">
        <v>23</v>
      </c>
      <c r="E1032">
        <v>141.19999999999999</v>
      </c>
      <c r="F1032">
        <v>3.3</v>
      </c>
      <c r="G1032" s="5">
        <f>C1032*decadimento!$F$4</f>
        <v>10258.01724137931</v>
      </c>
      <c r="H1032" s="5">
        <f>G1032+decadimento!$F$2*LN(1+'dati calibrazione'!E1032/1000)</f>
        <v>11349.878207524218</v>
      </c>
      <c r="I1032" s="5">
        <f>G1032+decadimento!$F$2*'dati calibrazione'!E1032/1000</f>
        <v>11425.267174281589</v>
      </c>
      <c r="J1032" s="5">
        <f t="shared" si="48"/>
        <v>1457.2671742815892</v>
      </c>
      <c r="K1032" s="8">
        <f t="shared" si="50"/>
        <v>0.23073836276083468</v>
      </c>
    </row>
    <row r="1033" spans="1:11" x14ac:dyDescent="0.25">
      <c r="A1033">
        <v>11345</v>
      </c>
      <c r="B1033">
        <f t="shared" si="49"/>
        <v>-9395</v>
      </c>
      <c r="C1033">
        <v>9966</v>
      </c>
      <c r="D1033">
        <v>21</v>
      </c>
      <c r="E1033">
        <v>140.80000000000001</v>
      </c>
      <c r="F1033">
        <v>3</v>
      </c>
      <c r="G1033" s="5">
        <f>C1033*decadimento!$F$4</f>
        <v>10255.959051724138</v>
      </c>
      <c r="H1033" s="5">
        <f>G1033+decadimento!$F$2*LN(1+'dati calibrazione'!E1033/1000)</f>
        <v>11344.921983629272</v>
      </c>
      <c r="I1033" s="5">
        <f>G1033+decadimento!$F$2*'dati calibrazione'!E1033/1000</f>
        <v>11419.902327592699</v>
      </c>
      <c r="J1033" s="5">
        <f t="shared" si="48"/>
        <v>1453.9023275926993</v>
      </c>
      <c r="K1033" s="8">
        <f t="shared" si="50"/>
        <v>0.21071643588199879</v>
      </c>
    </row>
    <row r="1034" spans="1:11" x14ac:dyDescent="0.25">
      <c r="A1034">
        <v>11340</v>
      </c>
      <c r="B1034">
        <f t="shared" si="49"/>
        <v>-9390</v>
      </c>
      <c r="C1034">
        <v>9964</v>
      </c>
      <c r="D1034">
        <v>20</v>
      </c>
      <c r="E1034">
        <v>140.4</v>
      </c>
      <c r="F1034">
        <v>2.8</v>
      </c>
      <c r="G1034" s="5">
        <f>C1034*decadimento!$F$4</f>
        <v>10253.900862068966</v>
      </c>
      <c r="H1034" s="5">
        <f>G1034+decadimento!$F$2*LN(1+'dati calibrazione'!E1034/1000)</f>
        <v>11339.96474341509</v>
      </c>
      <c r="I1034" s="5">
        <f>G1034+decadimento!$F$2*'dati calibrazione'!E1034/1000</f>
        <v>11414.537480903809</v>
      </c>
      <c r="J1034" s="5">
        <f t="shared" si="48"/>
        <v>1450.5374809038094</v>
      </c>
      <c r="K1034" s="8">
        <f t="shared" si="50"/>
        <v>0.20072260136491368</v>
      </c>
    </row>
    <row r="1035" spans="1:11" x14ac:dyDescent="0.25">
      <c r="A1035">
        <v>11335</v>
      </c>
      <c r="B1035">
        <f t="shared" si="49"/>
        <v>-9385</v>
      </c>
      <c r="C1035">
        <v>9963</v>
      </c>
      <c r="D1035">
        <v>17</v>
      </c>
      <c r="E1035">
        <v>139.9</v>
      </c>
      <c r="F1035">
        <v>2.4</v>
      </c>
      <c r="G1035" s="5">
        <f>C1035*decadimento!$F$4</f>
        <v>10252.871767241379</v>
      </c>
      <c r="H1035" s="5">
        <f>G1035+decadimento!$F$2*LN(1+'dati calibrazione'!E1035/1000)</f>
        <v>11335.310405103408</v>
      </c>
      <c r="I1035" s="5">
        <f>G1035+decadimento!$F$2*'dati calibrazione'!E1035/1000</f>
        <v>11409.375064784075</v>
      </c>
      <c r="J1035" s="5">
        <f t="shared" si="48"/>
        <v>1446.3750647840752</v>
      </c>
      <c r="K1035" s="8">
        <f t="shared" si="50"/>
        <v>0.17063133594298907</v>
      </c>
    </row>
    <row r="1036" spans="1:11" x14ac:dyDescent="0.25">
      <c r="A1036">
        <v>11330</v>
      </c>
      <c r="B1036">
        <f t="shared" si="49"/>
        <v>-9380</v>
      </c>
      <c r="C1036">
        <v>9960</v>
      </c>
      <c r="D1036">
        <v>18</v>
      </c>
      <c r="E1036">
        <v>139.6</v>
      </c>
      <c r="F1036">
        <v>2.6</v>
      </c>
      <c r="G1036" s="5">
        <f>C1036*decadimento!$F$4</f>
        <v>10249.78448275862</v>
      </c>
      <c r="H1036" s="5">
        <f>G1036+decadimento!$F$2*LN(1+'dati calibrazione'!E1036/1000)</f>
        <v>11330.047211175941</v>
      </c>
      <c r="I1036" s="5">
        <f>G1036+decadimento!$F$2*'dati calibrazione'!E1036/1000</f>
        <v>11403.807787526028</v>
      </c>
      <c r="J1036" s="5">
        <f t="shared" si="48"/>
        <v>1443.8077875260278</v>
      </c>
      <c r="K1036" s="8">
        <f t="shared" si="50"/>
        <v>0.18072289156626506</v>
      </c>
    </row>
    <row r="1037" spans="1:11" x14ac:dyDescent="0.25">
      <c r="A1037">
        <v>11325</v>
      </c>
      <c r="B1037">
        <f t="shared" si="49"/>
        <v>-9375</v>
      </c>
      <c r="C1037">
        <v>9952</v>
      </c>
      <c r="D1037">
        <v>19</v>
      </c>
      <c r="E1037">
        <v>140.1</v>
      </c>
      <c r="F1037">
        <v>2.7</v>
      </c>
      <c r="G1037" s="5">
        <f>C1037*decadimento!$F$4</f>
        <v>10241.551724137931</v>
      </c>
      <c r="H1037" s="5">
        <f>G1037+decadimento!$F$2*LN(1+'dati calibrazione'!E1037/1000)</f>
        <v>11325.440650176364</v>
      </c>
      <c r="I1037" s="5">
        <f>G1037+decadimento!$F$2*'dati calibrazione'!E1037/1000</f>
        <v>11399.708350197487</v>
      </c>
      <c r="J1037" s="5">
        <f t="shared" si="48"/>
        <v>1447.7083501974867</v>
      </c>
      <c r="K1037" s="8">
        <f t="shared" si="50"/>
        <v>0.19091639871382637</v>
      </c>
    </row>
    <row r="1038" spans="1:11" x14ac:dyDescent="0.25">
      <c r="A1038">
        <v>11320</v>
      </c>
      <c r="B1038">
        <f t="shared" si="49"/>
        <v>-9370</v>
      </c>
      <c r="C1038">
        <v>9946</v>
      </c>
      <c r="D1038">
        <v>21</v>
      </c>
      <c r="E1038">
        <v>140.19999999999999</v>
      </c>
      <c r="F1038">
        <v>3</v>
      </c>
      <c r="G1038" s="5">
        <f>C1038*decadimento!$F$4</f>
        <v>10235.377155172413</v>
      </c>
      <c r="H1038" s="5">
        <f>G1038+decadimento!$F$2*LN(1+'dati calibrazione'!E1038/1000)</f>
        <v>11319.991129896511</v>
      </c>
      <c r="I1038" s="5">
        <f>G1038+decadimento!$F$2*'dati calibrazione'!E1038/1000</f>
        <v>11394.360445490398</v>
      </c>
      <c r="J1038" s="5">
        <f t="shared" si="48"/>
        <v>1448.360445490398</v>
      </c>
      <c r="K1038" s="8">
        <f t="shared" si="50"/>
        <v>0.21114015684697365</v>
      </c>
    </row>
    <row r="1039" spans="1:11" x14ac:dyDescent="0.25">
      <c r="A1039">
        <v>11315</v>
      </c>
      <c r="B1039">
        <f t="shared" si="49"/>
        <v>-9365</v>
      </c>
      <c r="C1039">
        <v>9939</v>
      </c>
      <c r="D1039">
        <v>21</v>
      </c>
      <c r="E1039">
        <v>140.5</v>
      </c>
      <c r="F1039">
        <v>3</v>
      </c>
      <c r="G1039" s="5">
        <f>C1039*decadimento!$F$4</f>
        <v>10228.17349137931</v>
      </c>
      <c r="H1039" s="5">
        <f>G1039+decadimento!$F$2*LN(1+'dati calibrazione'!E1039/1000)</f>
        <v>11314.962230684099</v>
      </c>
      <c r="I1039" s="5">
        <f>G1039+decadimento!$F$2*'dati calibrazione'!E1039/1000</f>
        <v>11389.636774472583</v>
      </c>
      <c r="J1039" s="5">
        <f t="shared" si="48"/>
        <v>1450.6367744725831</v>
      </c>
      <c r="K1039" s="8">
        <f t="shared" si="50"/>
        <v>0.21128886205855721</v>
      </c>
    </row>
    <row r="1040" spans="1:11" x14ac:dyDescent="0.25">
      <c r="A1040">
        <v>11310</v>
      </c>
      <c r="B1040">
        <f t="shared" si="49"/>
        <v>-9360</v>
      </c>
      <c r="C1040">
        <v>9934</v>
      </c>
      <c r="D1040">
        <v>22</v>
      </c>
      <c r="E1040">
        <v>140.5</v>
      </c>
      <c r="F1040">
        <v>3.1</v>
      </c>
      <c r="G1040" s="5">
        <f>C1040*decadimento!$F$4</f>
        <v>10223.028017241379</v>
      </c>
      <c r="H1040" s="5">
        <f>G1040+decadimento!$F$2*LN(1+'dati calibrazione'!E1040/1000)</f>
        <v>11309.816756546168</v>
      </c>
      <c r="I1040" s="5">
        <f>G1040+decadimento!$F$2*'dati calibrazione'!E1040/1000</f>
        <v>11384.491300334652</v>
      </c>
      <c r="J1040" s="5">
        <f t="shared" si="48"/>
        <v>1450.4913003346519</v>
      </c>
      <c r="K1040" s="8">
        <f t="shared" si="50"/>
        <v>0.22146164686933764</v>
      </c>
    </row>
    <row r="1041" spans="1:11" x14ac:dyDescent="0.25">
      <c r="A1041">
        <v>11305</v>
      </c>
      <c r="B1041">
        <f t="shared" si="49"/>
        <v>-9355</v>
      </c>
      <c r="C1041">
        <v>9930</v>
      </c>
      <c r="D1041">
        <v>21</v>
      </c>
      <c r="E1041">
        <v>140.4</v>
      </c>
      <c r="F1041">
        <v>3</v>
      </c>
      <c r="G1041" s="5">
        <f>C1041*decadimento!$F$4</f>
        <v>10218.911637931034</v>
      </c>
      <c r="H1041" s="5">
        <f>G1041+decadimento!$F$2*LN(1+'dati calibrazione'!E1041/1000)</f>
        <v>11304.975519277159</v>
      </c>
      <c r="I1041" s="5">
        <f>G1041+decadimento!$F$2*'dati calibrazione'!E1041/1000</f>
        <v>11379.548256765878</v>
      </c>
      <c r="J1041" s="5">
        <f t="shared" si="48"/>
        <v>1449.5482567658783</v>
      </c>
      <c r="K1041" s="8">
        <f t="shared" si="50"/>
        <v>0.21148036253776434</v>
      </c>
    </row>
    <row r="1042" spans="1:11" x14ac:dyDescent="0.25">
      <c r="A1042">
        <v>11300</v>
      </c>
      <c r="B1042">
        <f t="shared" si="49"/>
        <v>-9350</v>
      </c>
      <c r="C1042">
        <v>9929</v>
      </c>
      <c r="D1042">
        <v>20</v>
      </c>
      <c r="E1042">
        <v>139.9</v>
      </c>
      <c r="F1042">
        <v>2.8</v>
      </c>
      <c r="G1042" s="5">
        <f>C1042*decadimento!$F$4</f>
        <v>10217.882543103447</v>
      </c>
      <c r="H1042" s="5">
        <f>G1042+decadimento!$F$2*LN(1+'dati calibrazione'!E1042/1000)</f>
        <v>11300.321180965477</v>
      </c>
      <c r="I1042" s="5">
        <f>G1042+decadimento!$F$2*'dati calibrazione'!E1042/1000</f>
        <v>11374.385840646144</v>
      </c>
      <c r="J1042" s="5">
        <f t="shared" si="48"/>
        <v>1445.3858406461441</v>
      </c>
      <c r="K1042" s="8">
        <f t="shared" si="50"/>
        <v>0.20143015409406789</v>
      </c>
    </row>
    <row r="1043" spans="1:11" x14ac:dyDescent="0.25">
      <c r="A1043">
        <v>11295</v>
      </c>
      <c r="B1043">
        <f t="shared" si="49"/>
        <v>-9345</v>
      </c>
      <c r="C1043">
        <v>9933</v>
      </c>
      <c r="D1043">
        <v>20</v>
      </c>
      <c r="E1043">
        <v>138.6</v>
      </c>
      <c r="F1043">
        <v>2.8</v>
      </c>
      <c r="G1043" s="5">
        <f>C1043*decadimento!$F$4</f>
        <v>10221.998922413793</v>
      </c>
      <c r="H1043" s="5">
        <f>G1043+decadimento!$F$2*LN(1+'dati calibrazione'!E1043/1000)</f>
        <v>11295.004480156716</v>
      </c>
      <c r="I1043" s="5">
        <f>G1043+decadimento!$F$2*'dati calibrazione'!E1043/1000</f>
        <v>11367.755584596909</v>
      </c>
      <c r="J1043" s="5">
        <f t="shared" si="48"/>
        <v>1434.7555845969091</v>
      </c>
      <c r="K1043" s="8">
        <f t="shared" si="50"/>
        <v>0.20134903855834088</v>
      </c>
    </row>
    <row r="1044" spans="1:11" x14ac:dyDescent="0.25">
      <c r="A1044">
        <v>11290</v>
      </c>
      <c r="B1044">
        <f t="shared" si="49"/>
        <v>-9340</v>
      </c>
      <c r="C1044">
        <v>9931</v>
      </c>
      <c r="D1044">
        <v>21</v>
      </c>
      <c r="E1044">
        <v>138.19999999999999</v>
      </c>
      <c r="F1044">
        <v>3</v>
      </c>
      <c r="G1044" s="5">
        <f>C1044*decadimento!$F$4</f>
        <v>10219.94073275862</v>
      </c>
      <c r="H1044" s="5">
        <f>G1044+decadimento!$F$2*LN(1+'dati calibrazione'!E1044/1000)</f>
        <v>11290.041637420254</v>
      </c>
      <c r="I1044" s="5">
        <f>G1044+decadimento!$F$2*'dati calibrazione'!E1044/1000</f>
        <v>11362.390737908017</v>
      </c>
      <c r="J1044" s="5">
        <f t="shared" si="48"/>
        <v>1431.3907379080174</v>
      </c>
      <c r="K1044" s="8">
        <f t="shared" si="50"/>
        <v>0.21145906756620683</v>
      </c>
    </row>
    <row r="1045" spans="1:11" x14ac:dyDescent="0.25">
      <c r="A1045">
        <v>11285</v>
      </c>
      <c r="B1045">
        <f t="shared" si="49"/>
        <v>-9335</v>
      </c>
      <c r="C1045">
        <v>9928</v>
      </c>
      <c r="D1045">
        <v>19</v>
      </c>
      <c r="E1045">
        <v>138</v>
      </c>
      <c r="F1045">
        <v>2.7</v>
      </c>
      <c r="G1045" s="5">
        <f>C1045*decadimento!$F$4</f>
        <v>10216.853448275862</v>
      </c>
      <c r="H1045" s="5">
        <f>G1045+decadimento!$F$2*LN(1+'dati calibrazione'!E1045/1000)</f>
        <v>11285.501643578817</v>
      </c>
      <c r="I1045" s="5">
        <f>G1045+decadimento!$F$2*'dati calibrazione'!E1045/1000</f>
        <v>11357.650124908401</v>
      </c>
      <c r="J1045" s="5">
        <f t="shared" si="48"/>
        <v>1429.6501249084013</v>
      </c>
      <c r="K1045" s="8">
        <f t="shared" si="50"/>
        <v>0.19137792103142626</v>
      </c>
    </row>
    <row r="1046" spans="1:11" x14ac:dyDescent="0.25">
      <c r="A1046">
        <v>11280</v>
      </c>
      <c r="B1046">
        <f t="shared" si="49"/>
        <v>-9330</v>
      </c>
      <c r="C1046">
        <v>9928</v>
      </c>
      <c r="D1046">
        <v>17</v>
      </c>
      <c r="E1046">
        <v>137.30000000000001</v>
      </c>
      <c r="F1046">
        <v>2.4</v>
      </c>
      <c r="G1046" s="5">
        <f>C1046*decadimento!$F$4</f>
        <v>10216.853448275862</v>
      </c>
      <c r="H1046" s="5">
        <f>G1046+decadimento!$F$2*LN(1+'dati calibrazione'!E1046/1000)</f>
        <v>11280.415149497534</v>
      </c>
      <c r="I1046" s="5">
        <f>G1046+decadimento!$F$2*'dati calibrazione'!E1046/1000</f>
        <v>11351.863475099395</v>
      </c>
      <c r="J1046" s="5">
        <f t="shared" si="48"/>
        <v>1423.8634750993951</v>
      </c>
      <c r="K1046" s="8">
        <f t="shared" si="50"/>
        <v>0.17123287671232876</v>
      </c>
    </row>
    <row r="1047" spans="1:11" x14ac:dyDescent="0.25">
      <c r="A1047">
        <v>11275</v>
      </c>
      <c r="B1047">
        <f t="shared" si="49"/>
        <v>-9325</v>
      </c>
      <c r="C1047">
        <v>9928</v>
      </c>
      <c r="D1047">
        <v>15</v>
      </c>
      <c r="E1047">
        <v>136.6</v>
      </c>
      <c r="F1047">
        <v>2.1</v>
      </c>
      <c r="G1047" s="5">
        <f>C1047*decadimento!$F$4</f>
        <v>10216.853448275862</v>
      </c>
      <c r="H1047" s="5">
        <f>G1047+decadimento!$F$2*LN(1+'dati calibrazione'!E1047/1000)</f>
        <v>11275.325523751635</v>
      </c>
      <c r="I1047" s="5">
        <f>G1047+decadimento!$F$2*'dati calibrazione'!E1047/1000</f>
        <v>11346.076825290391</v>
      </c>
      <c r="J1047" s="5">
        <f t="shared" si="48"/>
        <v>1418.0768252903908</v>
      </c>
      <c r="K1047" s="8">
        <f t="shared" si="50"/>
        <v>0.15108783239323126</v>
      </c>
    </row>
    <row r="1048" spans="1:11" x14ac:dyDescent="0.25">
      <c r="A1048">
        <v>11270</v>
      </c>
      <c r="B1048">
        <f t="shared" si="49"/>
        <v>-9320</v>
      </c>
      <c r="C1048">
        <v>9918</v>
      </c>
      <c r="D1048">
        <v>14</v>
      </c>
      <c r="E1048">
        <v>137.30000000000001</v>
      </c>
      <c r="F1048">
        <v>2</v>
      </c>
      <c r="G1048" s="5">
        <f>C1048*decadimento!$F$4</f>
        <v>10206.5625</v>
      </c>
      <c r="H1048" s="5">
        <f>G1048+decadimento!$F$2*LN(1+'dati calibrazione'!E1048/1000)</f>
        <v>11270.124201221672</v>
      </c>
      <c r="I1048" s="5">
        <f>G1048+decadimento!$F$2*'dati calibrazione'!E1048/1000</f>
        <v>11341.572526823533</v>
      </c>
      <c r="J1048" s="5">
        <f t="shared" si="48"/>
        <v>1423.5725268235328</v>
      </c>
      <c r="K1048" s="8">
        <f t="shared" si="50"/>
        <v>0.14115749142972372</v>
      </c>
    </row>
    <row r="1049" spans="1:11" x14ac:dyDescent="0.25">
      <c r="A1049">
        <v>11265</v>
      </c>
      <c r="B1049">
        <f t="shared" si="49"/>
        <v>-9315</v>
      </c>
      <c r="C1049">
        <v>9901</v>
      </c>
      <c r="D1049">
        <v>13</v>
      </c>
      <c r="E1049">
        <v>139</v>
      </c>
      <c r="F1049">
        <v>1.8</v>
      </c>
      <c r="G1049" s="5">
        <f>C1049*decadimento!$F$4</f>
        <v>10189.067887931034</v>
      </c>
      <c r="H1049" s="5">
        <f>G1049+decadimento!$F$2*LN(1+'dati calibrazione'!E1049/1000)</f>
        <v>11264.977078504757</v>
      </c>
      <c r="I1049" s="5">
        <f>G1049+decadimento!$F$2*'dati calibrazione'!E1049/1000</f>
        <v>11338.131207147868</v>
      </c>
      <c r="J1049" s="5">
        <f t="shared" si="48"/>
        <v>1437.1312071478678</v>
      </c>
      <c r="K1049" s="8">
        <f t="shared" si="50"/>
        <v>0.1312998687001313</v>
      </c>
    </row>
    <row r="1050" spans="1:11" x14ac:dyDescent="0.25">
      <c r="A1050">
        <v>11260</v>
      </c>
      <c r="B1050">
        <f t="shared" si="49"/>
        <v>-9310</v>
      </c>
      <c r="C1050">
        <v>9894</v>
      </c>
      <c r="D1050">
        <v>14</v>
      </c>
      <c r="E1050">
        <v>139.30000000000001</v>
      </c>
      <c r="F1050">
        <v>2</v>
      </c>
      <c r="G1050" s="5">
        <f>C1050*decadimento!$F$4</f>
        <v>10181.864224137931</v>
      </c>
      <c r="H1050" s="5">
        <f>G1050+decadimento!$F$2*LN(1+'dati calibrazione'!E1050/1000)</f>
        <v>11259.950470226398</v>
      </c>
      <c r="I1050" s="5">
        <f>G1050+decadimento!$F$2*'dati calibrazione'!E1050/1000</f>
        <v>11333.407536130053</v>
      </c>
      <c r="J1050" s="5">
        <f t="shared" si="48"/>
        <v>1439.4075361300529</v>
      </c>
      <c r="K1050" s="8">
        <f t="shared" si="50"/>
        <v>0.14149989892864362</v>
      </c>
    </row>
    <row r="1051" spans="1:11" x14ac:dyDescent="0.25">
      <c r="A1051">
        <v>11255</v>
      </c>
      <c r="B1051">
        <f t="shared" si="49"/>
        <v>-9305</v>
      </c>
      <c r="C1051">
        <v>9890</v>
      </c>
      <c r="D1051">
        <v>14</v>
      </c>
      <c r="E1051">
        <v>139.19999999999999</v>
      </c>
      <c r="F1051">
        <v>2</v>
      </c>
      <c r="G1051" s="5">
        <f>C1051*decadimento!$F$4</f>
        <v>10177.747844827585</v>
      </c>
      <c r="H1051" s="5">
        <f>G1051+decadimento!$F$2*LN(1+'dati calibrazione'!E1051/1000)</f>
        <v>11255.108469446699</v>
      </c>
      <c r="I1051" s="5">
        <f>G1051+decadimento!$F$2*'dati calibrazione'!E1051/1000</f>
        <v>11328.464492561277</v>
      </c>
      <c r="J1051" s="5">
        <f t="shared" si="48"/>
        <v>1438.4644925612774</v>
      </c>
      <c r="K1051" s="8">
        <f t="shared" si="50"/>
        <v>0.14155712841253792</v>
      </c>
    </row>
    <row r="1052" spans="1:11" x14ac:dyDescent="0.25">
      <c r="A1052">
        <v>11250</v>
      </c>
      <c r="B1052">
        <f t="shared" si="49"/>
        <v>-9300</v>
      </c>
      <c r="C1052">
        <v>9879</v>
      </c>
      <c r="D1052">
        <v>16</v>
      </c>
      <c r="E1052">
        <v>140.1</v>
      </c>
      <c r="F1052">
        <v>2.2999999999999998</v>
      </c>
      <c r="G1052" s="5">
        <f>C1052*decadimento!$F$4</f>
        <v>10166.427801724138</v>
      </c>
      <c r="H1052" s="5">
        <f>G1052+decadimento!$F$2*LN(1+'dati calibrazione'!E1052/1000)</f>
        <v>11250.316727762571</v>
      </c>
      <c r="I1052" s="5">
        <f>G1052+decadimento!$F$2*'dati calibrazione'!E1052/1000</f>
        <v>11324.584427783693</v>
      </c>
      <c r="J1052" s="5">
        <f t="shared" si="48"/>
        <v>1445.5844277836932</v>
      </c>
      <c r="K1052" s="8">
        <f t="shared" si="50"/>
        <v>0.16195971252151029</v>
      </c>
    </row>
    <row r="1053" spans="1:11" x14ac:dyDescent="0.25">
      <c r="A1053">
        <v>11245</v>
      </c>
      <c r="B1053">
        <f t="shared" si="49"/>
        <v>-9295</v>
      </c>
      <c r="C1053">
        <v>9862</v>
      </c>
      <c r="D1053">
        <v>18</v>
      </c>
      <c r="E1053">
        <v>141.80000000000001</v>
      </c>
      <c r="F1053">
        <v>2.6</v>
      </c>
      <c r="G1053" s="5">
        <f>C1053*decadimento!$F$4</f>
        <v>10148.933189655172</v>
      </c>
      <c r="H1053" s="5">
        <f>G1053+decadimento!$F$2*LN(1+'dati calibrazione'!E1053/1000)</f>
        <v>11245.139303119196</v>
      </c>
      <c r="I1053" s="5">
        <f>G1053+decadimento!$F$2*'dati calibrazione'!E1053/1000</f>
        <v>11321.143108108028</v>
      </c>
      <c r="J1053" s="5">
        <f t="shared" si="48"/>
        <v>1459.1431081080282</v>
      </c>
      <c r="K1053" s="8">
        <f t="shared" si="50"/>
        <v>0.18251875887243968</v>
      </c>
    </row>
    <row r="1054" spans="1:11" x14ac:dyDescent="0.25">
      <c r="A1054">
        <v>11240</v>
      </c>
      <c r="B1054">
        <f t="shared" si="49"/>
        <v>-9290</v>
      </c>
      <c r="C1054">
        <v>9846</v>
      </c>
      <c r="D1054">
        <v>18</v>
      </c>
      <c r="E1054">
        <v>143.4</v>
      </c>
      <c r="F1054">
        <v>2.6</v>
      </c>
      <c r="G1054" s="5">
        <f>C1054*decadimento!$F$4</f>
        <v>10132.467672413793</v>
      </c>
      <c r="H1054" s="5">
        <f>G1054+decadimento!$F$2*LN(1+'dati calibrazione'!E1054/1000)</f>
        <v>11240.249691965857</v>
      </c>
      <c r="I1054" s="5">
        <f>G1054+decadimento!$F$2*'dati calibrazione'!E1054/1000</f>
        <v>11317.904219001519</v>
      </c>
      <c r="J1054" s="5">
        <f t="shared" si="48"/>
        <v>1471.9042190015189</v>
      </c>
      <c r="K1054" s="8">
        <f t="shared" si="50"/>
        <v>0.18281535648994515</v>
      </c>
    </row>
    <row r="1055" spans="1:11" x14ac:dyDescent="0.25">
      <c r="A1055">
        <v>11235</v>
      </c>
      <c r="B1055">
        <f t="shared" si="49"/>
        <v>-9285</v>
      </c>
      <c r="C1055">
        <v>9830</v>
      </c>
      <c r="D1055">
        <v>16</v>
      </c>
      <c r="E1055">
        <v>145</v>
      </c>
      <c r="F1055">
        <v>2.2999999999999998</v>
      </c>
      <c r="G1055" s="5">
        <f>C1055*decadimento!$F$4</f>
        <v>10116.002155172413</v>
      </c>
      <c r="H1055" s="5">
        <f>G1055+decadimento!$F$2*LN(1+'dati calibrazione'!E1055/1000)</f>
        <v>11235.343893558729</v>
      </c>
      <c r="I1055" s="5">
        <f>G1055+decadimento!$F$2*'dati calibrazione'!E1055/1000</f>
        <v>11314.665329895008</v>
      </c>
      <c r="J1055" s="5">
        <f t="shared" si="48"/>
        <v>1484.6653298950077</v>
      </c>
      <c r="K1055" s="8">
        <f t="shared" si="50"/>
        <v>0.16276703967446593</v>
      </c>
    </row>
    <row r="1056" spans="1:11" x14ac:dyDescent="0.25">
      <c r="A1056">
        <v>11230</v>
      </c>
      <c r="B1056">
        <f t="shared" si="49"/>
        <v>-9280</v>
      </c>
      <c r="C1056">
        <v>9818</v>
      </c>
      <c r="D1056">
        <v>18</v>
      </c>
      <c r="E1056">
        <v>146</v>
      </c>
      <c r="F1056">
        <v>2.6</v>
      </c>
      <c r="G1056" s="5">
        <f>C1056*decadimento!$F$4</f>
        <v>10103.653017241379</v>
      </c>
      <c r="H1056" s="5">
        <f>G1056+decadimento!$F$2*LN(1+'dati calibrazione'!E1056/1000)</f>
        <v>11230.211379904684</v>
      </c>
      <c r="I1056" s="5">
        <f>G1056+decadimento!$F$2*'dati calibrazione'!E1056/1000</f>
        <v>11310.582834548268</v>
      </c>
      <c r="J1056" s="5">
        <f t="shared" si="48"/>
        <v>1492.5828345482678</v>
      </c>
      <c r="K1056" s="8">
        <f t="shared" si="50"/>
        <v>0.18333672845793442</v>
      </c>
    </row>
    <row r="1057" spans="1:11" x14ac:dyDescent="0.25">
      <c r="A1057">
        <v>11225</v>
      </c>
      <c r="B1057">
        <f t="shared" si="49"/>
        <v>-9275</v>
      </c>
      <c r="C1057">
        <v>9808</v>
      </c>
      <c r="D1057">
        <v>20</v>
      </c>
      <c r="E1057">
        <v>146.69999999999999</v>
      </c>
      <c r="F1057">
        <v>2.9</v>
      </c>
      <c r="G1057" s="5">
        <f>C1057*decadimento!$F$4</f>
        <v>10093.362068965516</v>
      </c>
      <c r="H1057" s="5">
        <f>G1057+decadimento!$F$2*LN(1+'dati calibrazione'!E1057/1000)</f>
        <v>11224.968322751789</v>
      </c>
      <c r="I1057" s="5">
        <f>G1057+decadimento!$F$2*'dati calibrazione'!E1057/1000</f>
        <v>11306.078536081412</v>
      </c>
      <c r="J1057" s="5">
        <f t="shared" si="48"/>
        <v>1498.0785360814116</v>
      </c>
      <c r="K1057" s="8">
        <f t="shared" si="50"/>
        <v>0.2039151712887439</v>
      </c>
    </row>
    <row r="1058" spans="1:11" x14ac:dyDescent="0.25">
      <c r="A1058">
        <v>11220</v>
      </c>
      <c r="B1058">
        <f t="shared" si="49"/>
        <v>-9270</v>
      </c>
      <c r="C1058">
        <v>9799</v>
      </c>
      <c r="D1058">
        <v>21</v>
      </c>
      <c r="E1058">
        <v>147.30000000000001</v>
      </c>
      <c r="F1058">
        <v>3</v>
      </c>
      <c r="G1058" s="5">
        <f>C1058*decadimento!$F$4</f>
        <v>10084.100215517241</v>
      </c>
      <c r="H1058" s="5">
        <f>G1058+decadimento!$F$2*LN(1+'dati calibrazione'!E1058/1000)</f>
        <v>11220.030781128866</v>
      </c>
      <c r="I1058" s="5">
        <f>G1058+decadimento!$F$2*'dati calibrazione'!E1058/1000</f>
        <v>11301.776668183713</v>
      </c>
      <c r="J1058" s="5">
        <f t="shared" si="48"/>
        <v>1502.7766681837129</v>
      </c>
      <c r="K1058" s="8">
        <f t="shared" si="50"/>
        <v>0.21430758240636799</v>
      </c>
    </row>
    <row r="1059" spans="1:11" x14ac:dyDescent="0.25">
      <c r="A1059">
        <v>11215</v>
      </c>
      <c r="B1059">
        <f t="shared" si="49"/>
        <v>-9265</v>
      </c>
      <c r="C1059">
        <v>9791</v>
      </c>
      <c r="D1059">
        <v>19</v>
      </c>
      <c r="E1059">
        <v>147.80000000000001</v>
      </c>
      <c r="F1059">
        <v>2.7</v>
      </c>
      <c r="G1059" s="5">
        <f>C1059*decadimento!$F$4</f>
        <v>10075.867456896551</v>
      </c>
      <c r="H1059" s="5">
        <f>G1059+decadimento!$F$2*LN(1+'dati calibrazione'!E1059/1000)</f>
        <v>11215.399888533653</v>
      </c>
      <c r="I1059" s="5">
        <f>G1059+decadimento!$F$2*'dati calibrazione'!E1059/1000</f>
        <v>11297.677230855168</v>
      </c>
      <c r="J1059" s="5">
        <f t="shared" si="48"/>
        <v>1506.6772308551681</v>
      </c>
      <c r="K1059" s="8">
        <f t="shared" si="50"/>
        <v>0.19405576549892758</v>
      </c>
    </row>
    <row r="1060" spans="1:11" x14ac:dyDescent="0.25">
      <c r="A1060">
        <v>11210</v>
      </c>
      <c r="B1060">
        <f t="shared" si="49"/>
        <v>-9260</v>
      </c>
      <c r="C1060">
        <v>9781</v>
      </c>
      <c r="D1060">
        <v>18</v>
      </c>
      <c r="E1060">
        <v>148.5</v>
      </c>
      <c r="F1060">
        <v>2.6</v>
      </c>
      <c r="G1060" s="5">
        <f>C1060*decadimento!$F$4</f>
        <v>10065.576508620688</v>
      </c>
      <c r="H1060" s="5">
        <f>G1060+decadimento!$F$2*LN(1+'dati calibrazione'!E1060/1000)</f>
        <v>11210.148917602433</v>
      </c>
      <c r="I1060" s="5">
        <f>G1060+decadimento!$F$2*'dati calibrazione'!E1060/1000</f>
        <v>11293.172932388312</v>
      </c>
      <c r="J1060" s="5">
        <f t="shared" si="48"/>
        <v>1512.1729323883119</v>
      </c>
      <c r="K1060" s="8">
        <f t="shared" si="50"/>
        <v>0.18403026275431961</v>
      </c>
    </row>
    <row r="1061" spans="1:11" x14ac:dyDescent="0.25">
      <c r="A1061">
        <v>11205</v>
      </c>
      <c r="B1061">
        <f t="shared" si="49"/>
        <v>-9255</v>
      </c>
      <c r="C1061">
        <v>9773</v>
      </c>
      <c r="D1061">
        <v>17</v>
      </c>
      <c r="E1061">
        <v>148.9</v>
      </c>
      <c r="F1061">
        <v>2.4</v>
      </c>
      <c r="G1061" s="5">
        <f>C1061*decadimento!$F$4</f>
        <v>10057.34375</v>
      </c>
      <c r="H1061" s="5">
        <f>G1061+decadimento!$F$2*LN(1+'dati calibrazione'!E1061/1000)</f>
        <v>11204.794767031828</v>
      </c>
      <c r="I1061" s="5">
        <f>G1061+decadimento!$F$2*'dati calibrazione'!E1061/1000</f>
        <v>11288.246830801341</v>
      </c>
      <c r="J1061" s="5">
        <f t="shared" si="48"/>
        <v>1515.2468308013413</v>
      </c>
      <c r="K1061" s="8">
        <f t="shared" si="50"/>
        <v>0.17394863399160954</v>
      </c>
    </row>
    <row r="1062" spans="1:11" x14ac:dyDescent="0.25">
      <c r="A1062">
        <v>11200</v>
      </c>
      <c r="B1062">
        <f t="shared" si="49"/>
        <v>-9250</v>
      </c>
      <c r="C1062">
        <v>9754</v>
      </c>
      <c r="D1062">
        <v>16</v>
      </c>
      <c r="E1062">
        <v>151</v>
      </c>
      <c r="F1062">
        <v>2.2999999999999998</v>
      </c>
      <c r="G1062" s="5">
        <f>C1062*decadimento!$F$4</f>
        <v>10037.790948275862</v>
      </c>
      <c r="H1062" s="5">
        <f>G1062+decadimento!$F$2*LN(1+'dati calibrazione'!E1062/1000)</f>
        <v>11200.338234059784</v>
      </c>
      <c r="I1062" s="5">
        <f>G1062+decadimento!$F$2*'dati calibrazione'!E1062/1000</f>
        <v>11286.05397850422</v>
      </c>
      <c r="J1062" s="5">
        <f t="shared" si="48"/>
        <v>1532.0539785042201</v>
      </c>
      <c r="K1062" s="8">
        <f t="shared" si="50"/>
        <v>0.16403526758253023</v>
      </c>
    </row>
    <row r="1063" spans="1:11" x14ac:dyDescent="0.25">
      <c r="A1063">
        <v>11195</v>
      </c>
      <c r="B1063">
        <f t="shared" si="49"/>
        <v>-9245</v>
      </c>
      <c r="C1063">
        <v>9736</v>
      </c>
      <c r="D1063">
        <v>15</v>
      </c>
      <c r="E1063">
        <v>152.9</v>
      </c>
      <c r="F1063">
        <v>2.2000000000000002</v>
      </c>
      <c r="G1063" s="5">
        <f>C1063*decadimento!$F$4</f>
        <v>10019.26724137931</v>
      </c>
      <c r="H1063" s="5">
        <f>G1063+decadimento!$F$2*LN(1+'dati calibrazione'!E1063/1000)</f>
        <v>11195.449341583049</v>
      </c>
      <c r="I1063" s="5">
        <f>G1063+decadimento!$F$2*'dati calibrazione'!E1063/1000</f>
        <v>11283.236892517825</v>
      </c>
      <c r="J1063" s="5">
        <f t="shared" si="48"/>
        <v>1547.2368925178253</v>
      </c>
      <c r="K1063" s="8">
        <f t="shared" si="50"/>
        <v>0.15406737880032867</v>
      </c>
    </row>
    <row r="1064" spans="1:11" x14ac:dyDescent="0.25">
      <c r="A1064">
        <v>11190</v>
      </c>
      <c r="B1064">
        <f t="shared" si="49"/>
        <v>-9240</v>
      </c>
      <c r="C1064">
        <v>9730</v>
      </c>
      <c r="D1064">
        <v>14</v>
      </c>
      <c r="E1064">
        <v>153</v>
      </c>
      <c r="F1064">
        <v>2</v>
      </c>
      <c r="G1064" s="5">
        <f>C1064*decadimento!$F$4</f>
        <v>10013.092672413793</v>
      </c>
      <c r="H1064" s="5">
        <f>G1064+decadimento!$F$2*LN(1+'dati calibrazione'!E1064/1000)</f>
        <v>11189.991771844689</v>
      </c>
      <c r="I1064" s="5">
        <f>G1064+decadimento!$F$2*'dati calibrazione'!E1064/1000</f>
        <v>11277.888987810738</v>
      </c>
      <c r="J1064" s="5">
        <f t="shared" si="48"/>
        <v>1547.8889878107384</v>
      </c>
      <c r="K1064" s="8">
        <f t="shared" si="50"/>
        <v>0.14388489208633093</v>
      </c>
    </row>
    <row r="1065" spans="1:11" x14ac:dyDescent="0.25">
      <c r="A1065">
        <v>11185</v>
      </c>
      <c r="B1065">
        <f t="shared" si="49"/>
        <v>-9235</v>
      </c>
      <c r="C1065">
        <v>9722</v>
      </c>
      <c r="D1065">
        <v>15</v>
      </c>
      <c r="E1065">
        <v>153.5</v>
      </c>
      <c r="F1065">
        <v>2.2000000000000002</v>
      </c>
      <c r="G1065" s="5">
        <f>C1065*decadimento!$F$4</f>
        <v>10004.859913793103</v>
      </c>
      <c r="H1065" s="5">
        <f>G1065+decadimento!$F$2*LN(1+'dati calibrazione'!E1065/1000)</f>
        <v>11185.343076832836</v>
      </c>
      <c r="I1065" s="5">
        <f>G1065+decadimento!$F$2*'dati calibrazione'!E1065/1000</f>
        <v>11273.789550482195</v>
      </c>
      <c r="J1065" s="5">
        <f t="shared" si="48"/>
        <v>1551.7895504821954</v>
      </c>
      <c r="K1065" s="8">
        <f t="shared" si="50"/>
        <v>0.1542892408969348</v>
      </c>
    </row>
    <row r="1066" spans="1:11" x14ac:dyDescent="0.25">
      <c r="A1066">
        <v>11180</v>
      </c>
      <c r="B1066">
        <f t="shared" si="49"/>
        <v>-9230</v>
      </c>
      <c r="C1066">
        <v>9714</v>
      </c>
      <c r="D1066">
        <v>15</v>
      </c>
      <c r="E1066">
        <v>153.9</v>
      </c>
      <c r="F1066">
        <v>2.2000000000000002</v>
      </c>
      <c r="G1066" s="5">
        <f>C1066*decadimento!$F$4</f>
        <v>9996.627155172413</v>
      </c>
      <c r="H1066" s="5">
        <f>G1066+decadimento!$F$2*LN(1+'dati calibrazione'!E1066/1000)</f>
        <v>11179.976450713524</v>
      </c>
      <c r="I1066" s="5">
        <f>G1066+decadimento!$F$2*'dati calibrazione'!E1066/1000</f>
        <v>11268.863448895223</v>
      </c>
      <c r="J1066" s="5">
        <f t="shared" si="48"/>
        <v>1554.863448895223</v>
      </c>
      <c r="K1066" s="8">
        <f t="shared" si="50"/>
        <v>0.15441630636195183</v>
      </c>
    </row>
    <row r="1067" spans="1:11" x14ac:dyDescent="0.25">
      <c r="A1067">
        <v>11175</v>
      </c>
      <c r="B1067">
        <f t="shared" si="49"/>
        <v>-9225</v>
      </c>
      <c r="C1067">
        <v>9702</v>
      </c>
      <c r="D1067">
        <v>16</v>
      </c>
      <c r="E1067">
        <v>155</v>
      </c>
      <c r="F1067">
        <v>2.2999999999999998</v>
      </c>
      <c r="G1067" s="5">
        <f>C1067*decadimento!$F$4</f>
        <v>9984.2780172413786</v>
      </c>
      <c r="H1067" s="5">
        <f>G1067+decadimento!$F$2*LN(1+'dati calibrazione'!E1067/1000)</f>
        <v>11175.504057146216</v>
      </c>
      <c r="I1067" s="5">
        <f>G1067+decadimento!$F$2*'dati calibrazione'!E1067/1000</f>
        <v>11265.607617806912</v>
      </c>
      <c r="J1067" s="5">
        <f t="shared" si="48"/>
        <v>1563.6076178069125</v>
      </c>
      <c r="K1067" s="8">
        <f t="shared" si="50"/>
        <v>0.16491445062873633</v>
      </c>
    </row>
    <row r="1068" spans="1:11" x14ac:dyDescent="0.25">
      <c r="A1068">
        <v>11170</v>
      </c>
      <c r="B1068">
        <f t="shared" si="49"/>
        <v>-9220</v>
      </c>
      <c r="C1068">
        <v>9688</v>
      </c>
      <c r="D1068">
        <v>16</v>
      </c>
      <c r="E1068">
        <v>156.30000000000001</v>
      </c>
      <c r="F1068">
        <v>2.2999999999999998</v>
      </c>
      <c r="G1068" s="5">
        <f>C1068*decadimento!$F$4</f>
        <v>9969.8706896551721</v>
      </c>
      <c r="H1068" s="5">
        <f>G1068+decadimento!$F$2*LN(1+'dati calibrazione'!E1068/1000)</f>
        <v>11170.395943416135</v>
      </c>
      <c r="I1068" s="5">
        <f>G1068+decadimento!$F$2*'dati calibrazione'!E1068/1000</f>
        <v>11261.946925580287</v>
      </c>
      <c r="J1068" s="5">
        <f t="shared" si="48"/>
        <v>1573.9469255802869</v>
      </c>
      <c r="K1068" s="8">
        <f t="shared" si="50"/>
        <v>0.16515276630883569</v>
      </c>
    </row>
    <row r="1069" spans="1:11" x14ac:dyDescent="0.25">
      <c r="A1069">
        <v>11165</v>
      </c>
      <c r="B1069">
        <f t="shared" si="49"/>
        <v>-9215</v>
      </c>
      <c r="C1069">
        <v>9679</v>
      </c>
      <c r="D1069">
        <v>18</v>
      </c>
      <c r="E1069">
        <v>156.9</v>
      </c>
      <c r="F1069">
        <v>2.6</v>
      </c>
      <c r="G1069" s="5">
        <f>C1069*decadimento!$F$4</f>
        <v>9960.6088362068967</v>
      </c>
      <c r="H1069" s="5">
        <f>G1069+decadimento!$F$2*LN(1+'dati calibrazione'!E1069/1000)</f>
        <v>11165.422509180906</v>
      </c>
      <c r="I1069" s="5">
        <f>G1069+decadimento!$F$2*'dati calibrazione'!E1069/1000</f>
        <v>11257.645057682588</v>
      </c>
      <c r="J1069" s="5">
        <f t="shared" si="48"/>
        <v>1578.6450576825882</v>
      </c>
      <c r="K1069" s="8">
        <f t="shared" si="50"/>
        <v>0.18596962496125632</v>
      </c>
    </row>
    <row r="1070" spans="1:11" x14ac:dyDescent="0.25">
      <c r="A1070">
        <v>11160</v>
      </c>
      <c r="B1070">
        <f t="shared" si="49"/>
        <v>-9210</v>
      </c>
      <c r="C1070">
        <v>9674</v>
      </c>
      <c r="D1070">
        <v>18</v>
      </c>
      <c r="E1070">
        <v>156.9</v>
      </c>
      <c r="F1070">
        <v>2.6</v>
      </c>
      <c r="G1070" s="5">
        <f>C1070*decadimento!$F$4</f>
        <v>9955.4633620689656</v>
      </c>
      <c r="H1070" s="5">
        <f>G1070+decadimento!$F$2*LN(1+'dati calibrazione'!E1070/1000)</f>
        <v>11160.277035042975</v>
      </c>
      <c r="I1070" s="5">
        <f>G1070+decadimento!$F$2*'dati calibrazione'!E1070/1000</f>
        <v>11252.499583544657</v>
      </c>
      <c r="J1070" s="5">
        <f t="shared" si="48"/>
        <v>1578.4995835446571</v>
      </c>
      <c r="K1070" s="8">
        <f t="shared" si="50"/>
        <v>0.18606574322927436</v>
      </c>
    </row>
    <row r="1071" spans="1:11" x14ac:dyDescent="0.25">
      <c r="A1071">
        <v>11155</v>
      </c>
      <c r="B1071">
        <f t="shared" si="49"/>
        <v>-9205</v>
      </c>
      <c r="C1071">
        <v>9672</v>
      </c>
      <c r="D1071">
        <v>16</v>
      </c>
      <c r="E1071">
        <v>156.5</v>
      </c>
      <c r="F1071">
        <v>2.2999999999999998</v>
      </c>
      <c r="G1071" s="5">
        <f>C1071*decadimento!$F$4</f>
        <v>9953.4051724137935</v>
      </c>
      <c r="H1071" s="5">
        <f>G1071+decadimento!$F$2*LN(1+'dati calibrazione'!E1071/1000)</f>
        <v>11155.360146445406</v>
      </c>
      <c r="I1071" s="5">
        <f>G1071+decadimento!$F$2*'dati calibrazione'!E1071/1000</f>
        <v>11247.134736855767</v>
      </c>
      <c r="J1071" s="5">
        <f t="shared" si="48"/>
        <v>1575.1347368557672</v>
      </c>
      <c r="K1071" s="8">
        <f t="shared" si="50"/>
        <v>0.16542597187758479</v>
      </c>
    </row>
    <row r="1072" spans="1:11" x14ac:dyDescent="0.25">
      <c r="A1072">
        <v>11150</v>
      </c>
      <c r="B1072">
        <f t="shared" si="49"/>
        <v>-9200</v>
      </c>
      <c r="C1072">
        <v>9672</v>
      </c>
      <c r="D1072">
        <v>16</v>
      </c>
      <c r="E1072">
        <v>155.80000000000001</v>
      </c>
      <c r="F1072">
        <v>2.2999999999999998</v>
      </c>
      <c r="G1072" s="5">
        <f>C1072*decadimento!$F$4</f>
        <v>9953.4051724137935</v>
      </c>
      <c r="H1072" s="5">
        <f>G1072+decadimento!$F$2*LN(1+'dati calibrazione'!E1072/1000)</f>
        <v>11150.355043313652</v>
      </c>
      <c r="I1072" s="5">
        <f>G1072+decadimento!$F$2*'dati calibrazione'!E1072/1000</f>
        <v>11241.348087046761</v>
      </c>
      <c r="J1072" s="5">
        <f t="shared" si="48"/>
        <v>1569.3480870467611</v>
      </c>
      <c r="K1072" s="8">
        <f t="shared" si="50"/>
        <v>0.16542597187758479</v>
      </c>
    </row>
    <row r="1073" spans="1:11" x14ac:dyDescent="0.25">
      <c r="A1073">
        <v>11145</v>
      </c>
      <c r="B1073">
        <f t="shared" si="49"/>
        <v>-9195</v>
      </c>
      <c r="C1073">
        <v>9671</v>
      </c>
      <c r="D1073">
        <v>15</v>
      </c>
      <c r="E1073">
        <v>155.19999999999999</v>
      </c>
      <c r="F1073">
        <v>2.2000000000000002</v>
      </c>
      <c r="G1073" s="5">
        <f>C1073*decadimento!$F$4</f>
        <v>9952.3760775862065</v>
      </c>
      <c r="H1073" s="5">
        <f>G1073+decadimento!$F$2*LN(1+'dati calibrazione'!E1073/1000)</f>
        <v>11145.033446831352</v>
      </c>
      <c r="I1073" s="5">
        <f>G1073+decadimento!$F$2*'dati calibrazione'!E1073/1000</f>
        <v>11235.359006668597</v>
      </c>
      <c r="J1073" s="5">
        <f t="shared" si="48"/>
        <v>1564.3590066685974</v>
      </c>
      <c r="K1073" s="8">
        <f t="shared" si="50"/>
        <v>0.15510288491365939</v>
      </c>
    </row>
    <row r="1074" spans="1:11" x14ac:dyDescent="0.25">
      <c r="A1074">
        <v>11140</v>
      </c>
      <c r="B1074">
        <f t="shared" si="49"/>
        <v>-9190</v>
      </c>
      <c r="C1074">
        <v>9667</v>
      </c>
      <c r="D1074">
        <v>16</v>
      </c>
      <c r="E1074">
        <v>155.1</v>
      </c>
      <c r="F1074">
        <v>2.2999999999999998</v>
      </c>
      <c r="G1074" s="5">
        <f>C1074*decadimento!$F$4</f>
        <v>9948.2596982758623</v>
      </c>
      <c r="H1074" s="5">
        <f>G1074+decadimento!$F$2*LN(1+'dati calibrazione'!E1074/1000)</f>
        <v>11140.201433829327</v>
      </c>
      <c r="I1074" s="5">
        <f>G1074+decadimento!$F$2*'dati calibrazione'!E1074/1000</f>
        <v>11230.415963099824</v>
      </c>
      <c r="J1074" s="5">
        <f t="shared" si="48"/>
        <v>1563.4159630998238</v>
      </c>
      <c r="K1074" s="8">
        <f t="shared" si="50"/>
        <v>0.16551153408503155</v>
      </c>
    </row>
    <row r="1075" spans="1:11" x14ac:dyDescent="0.25">
      <c r="A1075">
        <v>11135</v>
      </c>
      <c r="B1075">
        <f t="shared" si="49"/>
        <v>-9185</v>
      </c>
      <c r="C1075">
        <v>9662</v>
      </c>
      <c r="D1075">
        <v>16</v>
      </c>
      <c r="E1075">
        <v>155.1</v>
      </c>
      <c r="F1075">
        <v>2.2999999999999998</v>
      </c>
      <c r="G1075" s="5">
        <f>C1075*decadimento!$F$4</f>
        <v>9943.1142241379312</v>
      </c>
      <c r="H1075" s="5">
        <f>G1075+decadimento!$F$2*LN(1+'dati calibrazione'!E1075/1000)</f>
        <v>11135.055959691395</v>
      </c>
      <c r="I1075" s="5">
        <f>G1075+decadimento!$F$2*'dati calibrazione'!E1075/1000</f>
        <v>11225.270488961893</v>
      </c>
      <c r="J1075" s="5">
        <f t="shared" si="48"/>
        <v>1563.2704889618926</v>
      </c>
      <c r="K1075" s="8">
        <f t="shared" si="50"/>
        <v>0.1655971848478576</v>
      </c>
    </row>
    <row r="1076" spans="1:11" x14ac:dyDescent="0.25">
      <c r="A1076">
        <v>11130</v>
      </c>
      <c r="B1076">
        <f t="shared" si="49"/>
        <v>-9180</v>
      </c>
      <c r="C1076">
        <v>9658</v>
      </c>
      <c r="D1076">
        <v>18</v>
      </c>
      <c r="E1076">
        <v>155</v>
      </c>
      <c r="F1076">
        <v>2.6</v>
      </c>
      <c r="G1076" s="5">
        <f>C1076*decadimento!$F$4</f>
        <v>9938.9978448275851</v>
      </c>
      <c r="H1076" s="5">
        <f>G1076+decadimento!$F$2*LN(1+'dati calibrazione'!E1076/1000)</f>
        <v>11130.223884732422</v>
      </c>
      <c r="I1076" s="5">
        <f>G1076+decadimento!$F$2*'dati calibrazione'!E1076/1000</f>
        <v>11220.327445393119</v>
      </c>
      <c r="J1076" s="5">
        <f t="shared" si="48"/>
        <v>1562.327445393119</v>
      </c>
      <c r="K1076" s="8">
        <f t="shared" si="50"/>
        <v>0.18637399047421827</v>
      </c>
    </row>
    <row r="1077" spans="1:11" x14ac:dyDescent="0.25">
      <c r="A1077">
        <v>11125</v>
      </c>
      <c r="B1077">
        <f t="shared" si="49"/>
        <v>-9175</v>
      </c>
      <c r="C1077">
        <v>9653</v>
      </c>
      <c r="D1077">
        <v>19</v>
      </c>
      <c r="E1077">
        <v>155</v>
      </c>
      <c r="F1077">
        <v>2.7</v>
      </c>
      <c r="G1077" s="5">
        <f>C1077*decadimento!$F$4</f>
        <v>9933.852370689654</v>
      </c>
      <c r="H1077" s="5">
        <f>G1077+decadimento!$F$2*LN(1+'dati calibrazione'!E1077/1000)</f>
        <v>11125.078410594491</v>
      </c>
      <c r="I1077" s="5">
        <f>G1077+decadimento!$F$2*'dati calibrazione'!E1077/1000</f>
        <v>11215.181971255188</v>
      </c>
      <c r="J1077" s="5">
        <f t="shared" si="48"/>
        <v>1562.1819712551878</v>
      </c>
      <c r="K1077" s="8">
        <f t="shared" si="50"/>
        <v>0.19683000103594736</v>
      </c>
    </row>
    <row r="1078" spans="1:11" x14ac:dyDescent="0.25">
      <c r="A1078">
        <v>11120</v>
      </c>
      <c r="B1078">
        <f t="shared" si="49"/>
        <v>-9170</v>
      </c>
      <c r="C1078">
        <v>9648</v>
      </c>
      <c r="D1078">
        <v>17</v>
      </c>
      <c r="E1078">
        <v>155</v>
      </c>
      <c r="F1078">
        <v>2.4</v>
      </c>
      <c r="G1078" s="5">
        <f>C1078*decadimento!$F$4</f>
        <v>9928.7068965517228</v>
      </c>
      <c r="H1078" s="5">
        <f>G1078+decadimento!$F$2*LN(1+'dati calibrazione'!E1078/1000)</f>
        <v>11119.93293645656</v>
      </c>
      <c r="I1078" s="5">
        <f>G1078+decadimento!$F$2*'dati calibrazione'!E1078/1000</f>
        <v>11210.036497117257</v>
      </c>
      <c r="J1078" s="5">
        <f t="shared" si="48"/>
        <v>1562.0364971172567</v>
      </c>
      <c r="K1078" s="8">
        <f t="shared" si="50"/>
        <v>0.17620232172470979</v>
      </c>
    </row>
    <row r="1079" spans="1:11" x14ac:dyDescent="0.25">
      <c r="A1079">
        <v>11115</v>
      </c>
      <c r="B1079">
        <f t="shared" si="49"/>
        <v>-9165</v>
      </c>
      <c r="C1079">
        <v>9650</v>
      </c>
      <c r="D1079">
        <v>15</v>
      </c>
      <c r="E1079">
        <v>154</v>
      </c>
      <c r="F1079">
        <v>2.2000000000000002</v>
      </c>
      <c r="G1079" s="5">
        <f>C1079*decadimento!$F$4</f>
        <v>9930.7650862068967</v>
      </c>
      <c r="H1079" s="5">
        <f>G1079+decadimento!$F$2*LN(1+'dati calibrazione'!E1079/1000)</f>
        <v>11114.830759631752</v>
      </c>
      <c r="I1079" s="5">
        <f>G1079+decadimento!$F$2*'dati calibrazione'!E1079/1000</f>
        <v>11203.828044188136</v>
      </c>
      <c r="J1079" s="5">
        <f t="shared" si="48"/>
        <v>1553.8280441881361</v>
      </c>
      <c r="K1079" s="8">
        <f t="shared" si="50"/>
        <v>0.15544041450777202</v>
      </c>
    </row>
    <row r="1080" spans="1:11" x14ac:dyDescent="0.25">
      <c r="A1080">
        <v>11110</v>
      </c>
      <c r="B1080">
        <f t="shared" si="49"/>
        <v>-9160</v>
      </c>
      <c r="C1080">
        <v>9653</v>
      </c>
      <c r="D1080">
        <v>16</v>
      </c>
      <c r="E1080">
        <v>152.9</v>
      </c>
      <c r="F1080">
        <v>2.2999999999999998</v>
      </c>
      <c r="G1080" s="5">
        <f>C1080*decadimento!$F$4</f>
        <v>9933.852370689654</v>
      </c>
      <c r="H1080" s="5">
        <f>G1080+decadimento!$F$2*LN(1+'dati calibrazione'!E1080/1000)</f>
        <v>11110.034470893394</v>
      </c>
      <c r="I1080" s="5">
        <f>G1080+decadimento!$F$2*'dati calibrazione'!E1080/1000</f>
        <v>11197.822021828169</v>
      </c>
      <c r="J1080" s="5">
        <f t="shared" si="48"/>
        <v>1544.8220218281695</v>
      </c>
      <c r="K1080" s="8">
        <f t="shared" si="50"/>
        <v>0.16575157981974517</v>
      </c>
    </row>
    <row r="1081" spans="1:11" x14ac:dyDescent="0.25">
      <c r="A1081">
        <v>11105</v>
      </c>
      <c r="B1081">
        <f t="shared" si="49"/>
        <v>-9155</v>
      </c>
      <c r="C1081">
        <v>9647</v>
      </c>
      <c r="D1081">
        <v>16</v>
      </c>
      <c r="E1081">
        <v>153.1</v>
      </c>
      <c r="F1081">
        <v>2.2999999999999998</v>
      </c>
      <c r="G1081" s="5">
        <f>C1081*decadimento!$F$4</f>
        <v>9927.6778017241377</v>
      </c>
      <c r="H1081" s="5">
        <f>G1081+decadimento!$F$2*LN(1+'dati calibrazione'!E1081/1000)</f>
        <v>11105.293838199346</v>
      </c>
      <c r="I1081" s="5">
        <f>G1081+decadimento!$F$2*'dati calibrazione'!E1081/1000</f>
        <v>11193.300781379512</v>
      </c>
      <c r="J1081" s="5">
        <f t="shared" si="48"/>
        <v>1546.300781379512</v>
      </c>
      <c r="K1081" s="8">
        <f t="shared" si="50"/>
        <v>0.16585466984554784</v>
      </c>
    </row>
    <row r="1082" spans="1:11" x14ac:dyDescent="0.25">
      <c r="A1082">
        <v>11100</v>
      </c>
      <c r="B1082">
        <f t="shared" si="49"/>
        <v>-9150</v>
      </c>
      <c r="C1082">
        <v>9636</v>
      </c>
      <c r="D1082">
        <v>16</v>
      </c>
      <c r="E1082">
        <v>154</v>
      </c>
      <c r="F1082">
        <v>2.2999999999999998</v>
      </c>
      <c r="G1082" s="5">
        <f>C1082*decadimento!$F$4</f>
        <v>9916.3577586206884</v>
      </c>
      <c r="H1082" s="5">
        <f>G1082+decadimento!$F$2*LN(1+'dati calibrazione'!E1082/1000)</f>
        <v>11100.423432045543</v>
      </c>
      <c r="I1082" s="5">
        <f>G1082+decadimento!$F$2*'dati calibrazione'!E1082/1000</f>
        <v>11189.420716601928</v>
      </c>
      <c r="J1082" s="5">
        <f t="shared" si="48"/>
        <v>1553.4207166019278</v>
      </c>
      <c r="K1082" s="8">
        <f t="shared" si="50"/>
        <v>0.16604400166044</v>
      </c>
    </row>
    <row r="1083" spans="1:11" x14ac:dyDescent="0.25">
      <c r="A1083">
        <v>11095</v>
      </c>
      <c r="B1083">
        <f t="shared" si="49"/>
        <v>-9145</v>
      </c>
      <c r="C1083">
        <v>9628</v>
      </c>
      <c r="D1083">
        <v>16</v>
      </c>
      <c r="E1083">
        <v>154.4</v>
      </c>
      <c r="F1083">
        <v>2.2999999999999998</v>
      </c>
      <c r="G1083" s="5">
        <f>C1083*decadimento!$F$4</f>
        <v>9908.125</v>
      </c>
      <c r="H1083" s="5">
        <f>G1083+decadimento!$F$2*LN(1+'dati calibrazione'!E1083/1000)</f>
        <v>11095.055564316221</v>
      </c>
      <c r="I1083" s="5">
        <f>G1083+decadimento!$F$2*'dati calibrazione'!E1083/1000</f>
        <v>11184.494615014957</v>
      </c>
      <c r="J1083" s="5">
        <f t="shared" si="48"/>
        <v>1556.4946150149572</v>
      </c>
      <c r="K1083" s="8">
        <f t="shared" si="50"/>
        <v>0.16618196925633569</v>
      </c>
    </row>
    <row r="1084" spans="1:11" x14ac:dyDescent="0.25">
      <c r="A1084">
        <v>11090</v>
      </c>
      <c r="B1084">
        <f t="shared" si="49"/>
        <v>-9140</v>
      </c>
      <c r="C1084">
        <v>9625</v>
      </c>
      <c r="D1084">
        <v>16</v>
      </c>
      <c r="E1084">
        <v>154.1</v>
      </c>
      <c r="F1084">
        <v>2.2999999999999998</v>
      </c>
      <c r="G1084" s="5">
        <f>C1084*decadimento!$F$4</f>
        <v>9905.0377155172409</v>
      </c>
      <c r="H1084" s="5">
        <f>G1084+decadimento!$F$2*LN(1+'dati calibrazione'!E1084/1000)</f>
        <v>11089.819704750724</v>
      </c>
      <c r="I1084" s="5">
        <f>G1084+decadimento!$F$2*'dati calibrazione'!E1084/1000</f>
        <v>11178.92733775691</v>
      </c>
      <c r="J1084" s="5">
        <f t="shared" si="48"/>
        <v>1553.9273377569098</v>
      </c>
      <c r="K1084" s="8">
        <f t="shared" si="50"/>
        <v>0.16623376623376623</v>
      </c>
    </row>
    <row r="1085" spans="1:11" x14ac:dyDescent="0.25">
      <c r="A1085">
        <v>11085</v>
      </c>
      <c r="B1085">
        <f t="shared" si="49"/>
        <v>-9135</v>
      </c>
      <c r="C1085">
        <v>9618</v>
      </c>
      <c r="D1085">
        <v>15</v>
      </c>
      <c r="E1085">
        <v>154.5</v>
      </c>
      <c r="F1085">
        <v>2.2000000000000002</v>
      </c>
      <c r="G1085" s="5">
        <f>C1085*decadimento!$F$4</f>
        <v>9897.8340517241377</v>
      </c>
      <c r="H1085" s="5">
        <f>G1085+decadimento!$F$2*LN(1+'dati calibrazione'!E1085/1000)</f>
        <v>11085.48068365606</v>
      </c>
      <c r="I1085" s="5">
        <f>G1085+decadimento!$F$2*'dati calibrazione'!E1085/1000</f>
        <v>11175.030330997524</v>
      </c>
      <c r="J1085" s="5">
        <f t="shared" si="48"/>
        <v>1557.0303309975243</v>
      </c>
      <c r="K1085" s="8">
        <f t="shared" si="50"/>
        <v>0.15595757953836556</v>
      </c>
    </row>
    <row r="1086" spans="1:11" x14ac:dyDescent="0.25">
      <c r="A1086">
        <v>11080</v>
      </c>
      <c r="B1086">
        <f t="shared" si="49"/>
        <v>-9130</v>
      </c>
      <c r="C1086">
        <v>9609</v>
      </c>
      <c r="D1086">
        <v>15</v>
      </c>
      <c r="E1086">
        <v>155</v>
      </c>
      <c r="F1086">
        <v>2.2000000000000002</v>
      </c>
      <c r="G1086" s="5">
        <f>C1086*decadimento!$F$4</f>
        <v>9888.5721982758623</v>
      </c>
      <c r="H1086" s="5">
        <f>G1086+decadimento!$F$2*LN(1+'dati calibrazione'!E1086/1000)</f>
        <v>11079.7982381807</v>
      </c>
      <c r="I1086" s="5">
        <f>G1086+decadimento!$F$2*'dati calibrazione'!E1086/1000</f>
        <v>11169.901798841394</v>
      </c>
      <c r="J1086" s="5">
        <f t="shared" si="48"/>
        <v>1560.9017988413943</v>
      </c>
      <c r="K1086" s="8">
        <f t="shared" si="50"/>
        <v>0.15610365282547611</v>
      </c>
    </row>
    <row r="1087" spans="1:11" x14ac:dyDescent="0.25">
      <c r="A1087">
        <v>11075</v>
      </c>
      <c r="B1087">
        <f t="shared" si="49"/>
        <v>-9125</v>
      </c>
      <c r="C1087">
        <v>9602</v>
      </c>
      <c r="D1087">
        <v>15</v>
      </c>
      <c r="E1087">
        <v>155.4</v>
      </c>
      <c r="F1087">
        <v>2.2000000000000002</v>
      </c>
      <c r="G1087" s="5">
        <f>C1087*decadimento!$F$4</f>
        <v>9881.3685344827591</v>
      </c>
      <c r="H1087" s="5">
        <f>G1087+decadimento!$F$2*LN(1+'dati calibrazione'!E1087/1000)</f>
        <v>11075.456985283334</v>
      </c>
      <c r="I1087" s="5">
        <f>G1087+decadimento!$F$2*'dati calibrazione'!E1087/1000</f>
        <v>11166.004792082009</v>
      </c>
      <c r="J1087" s="5">
        <f t="shared" si="48"/>
        <v>1564.0047920820089</v>
      </c>
      <c r="K1087" s="8">
        <f t="shared" si="50"/>
        <v>0.15621745469693815</v>
      </c>
    </row>
    <row r="1088" spans="1:11" x14ac:dyDescent="0.25">
      <c r="A1088">
        <v>11070</v>
      </c>
      <c r="B1088">
        <f t="shared" si="49"/>
        <v>-9120</v>
      </c>
      <c r="C1088">
        <v>9587</v>
      </c>
      <c r="D1088">
        <v>14</v>
      </c>
      <c r="E1088">
        <v>156.80000000000001</v>
      </c>
      <c r="F1088">
        <v>2</v>
      </c>
      <c r="G1088" s="5">
        <f>C1088*decadimento!$F$4</f>
        <v>9865.9321120689656</v>
      </c>
      <c r="H1088" s="5">
        <f>G1088+decadimento!$F$2*LN(1+'dati calibrazione'!E1088/1000)</f>
        <v>11070.031202980526</v>
      </c>
      <c r="I1088" s="5">
        <f>G1088+decadimento!$F$2*'dati calibrazione'!E1088/1000</f>
        <v>11162.141669286228</v>
      </c>
      <c r="J1088" s="5">
        <f t="shared" si="48"/>
        <v>1575.1416692862276</v>
      </c>
      <c r="K1088" s="8">
        <f t="shared" si="50"/>
        <v>0.14603108375925733</v>
      </c>
    </row>
    <row r="1089" spans="1:11" x14ac:dyDescent="0.25">
      <c r="A1089">
        <v>11065</v>
      </c>
      <c r="B1089">
        <f t="shared" si="49"/>
        <v>-9115</v>
      </c>
      <c r="C1089">
        <v>9567</v>
      </c>
      <c r="D1089">
        <v>14</v>
      </c>
      <c r="E1089">
        <v>159</v>
      </c>
      <c r="F1089">
        <v>2</v>
      </c>
      <c r="G1089" s="5">
        <f>C1089*decadimento!$F$4</f>
        <v>9845.3502155172409</v>
      </c>
      <c r="H1089" s="5">
        <f>G1089+decadimento!$F$2*LN(1+'dati calibrazione'!E1089/1000)</f>
        <v>11065.155860670566</v>
      </c>
      <c r="I1089" s="5">
        <f>G1089+decadimento!$F$2*'dati calibrazione'!E1089/1000</f>
        <v>11159.746386419949</v>
      </c>
      <c r="J1089" s="5">
        <f t="shared" si="48"/>
        <v>1592.746386419949</v>
      </c>
      <c r="K1089" s="8">
        <f t="shared" si="50"/>
        <v>0.14633636458659977</v>
      </c>
    </row>
    <row r="1090" spans="1:11" x14ac:dyDescent="0.25">
      <c r="A1090">
        <v>11060</v>
      </c>
      <c r="B1090">
        <f t="shared" si="49"/>
        <v>-9110</v>
      </c>
      <c r="C1090">
        <v>9551</v>
      </c>
      <c r="D1090">
        <v>15</v>
      </c>
      <c r="E1090">
        <v>160.6</v>
      </c>
      <c r="F1090">
        <v>2.2000000000000002</v>
      </c>
      <c r="G1090" s="5">
        <f>C1090*decadimento!$F$4</f>
        <v>9828.8846982758623</v>
      </c>
      <c r="H1090" s="5">
        <f>G1090+decadimento!$F$2*LN(1+'dati calibrazione'!E1090/1000)</f>
        <v>11060.09457711824</v>
      </c>
      <c r="I1090" s="5">
        <f>G1090+decadimento!$F$2*'dati calibrazione'!E1090/1000</f>
        <v>11156.50749731344</v>
      </c>
      <c r="J1090" s="5">
        <f t="shared" ref="J1090:J1153" si="51">I1090-C1090</f>
        <v>1605.5074973134397</v>
      </c>
      <c r="K1090" s="8">
        <f t="shared" si="50"/>
        <v>0.15705161763166162</v>
      </c>
    </row>
    <row r="1091" spans="1:11" x14ac:dyDescent="0.25">
      <c r="A1091">
        <v>11055</v>
      </c>
      <c r="B1091">
        <f t="shared" ref="B1091:B1154" si="52">1950-A1091</f>
        <v>-9105</v>
      </c>
      <c r="C1091">
        <v>9547</v>
      </c>
      <c r="D1091">
        <v>17</v>
      </c>
      <c r="E1091">
        <v>160.5</v>
      </c>
      <c r="F1091">
        <v>2.5</v>
      </c>
      <c r="G1091" s="5">
        <f>C1091*decadimento!$F$4</f>
        <v>9824.7683189655163</v>
      </c>
      <c r="H1091" s="5">
        <f>G1091+decadimento!$F$2*LN(1+'dati calibrazione'!E1091/1000)</f>
        <v>11055.265893935642</v>
      </c>
      <c r="I1091" s="5">
        <f>G1091+decadimento!$F$2*'dati calibrazione'!E1091/1000</f>
        <v>11151.564453744664</v>
      </c>
      <c r="J1091" s="5">
        <f t="shared" si="51"/>
        <v>1604.5644537446642</v>
      </c>
      <c r="K1091" s="8">
        <f t="shared" ref="K1091:K1154" si="53">D1091*100/C1091</f>
        <v>0.17806640829579973</v>
      </c>
    </row>
    <row r="1092" spans="1:11" x14ac:dyDescent="0.25">
      <c r="A1092">
        <v>11050</v>
      </c>
      <c r="B1092">
        <f t="shared" si="52"/>
        <v>-9100</v>
      </c>
      <c r="C1092">
        <v>9546</v>
      </c>
      <c r="D1092">
        <v>16</v>
      </c>
      <c r="E1092">
        <v>159.9</v>
      </c>
      <c r="F1092">
        <v>2.2999999999999998</v>
      </c>
      <c r="G1092" s="5">
        <f>C1092*decadimento!$F$4</f>
        <v>9823.7392241379312</v>
      </c>
      <c r="H1092" s="5">
        <f>G1092+decadimento!$F$2*LN(1+'dati calibrazione'!E1092/1000)</f>
        <v>11049.961686488576</v>
      </c>
      <c r="I1092" s="5">
        <f>G1092+decadimento!$F$2*'dati calibrazione'!E1092/1000</f>
        <v>11145.575373366504</v>
      </c>
      <c r="J1092" s="5">
        <f t="shared" si="51"/>
        <v>1599.5753733665042</v>
      </c>
      <c r="K1092" s="8">
        <f t="shared" si="53"/>
        <v>0.16760946993505133</v>
      </c>
    </row>
    <row r="1093" spans="1:11" x14ac:dyDescent="0.25">
      <c r="A1093">
        <v>11045</v>
      </c>
      <c r="B1093">
        <f t="shared" si="52"/>
        <v>-9095</v>
      </c>
      <c r="C1093">
        <v>9546</v>
      </c>
      <c r="D1093">
        <v>15</v>
      </c>
      <c r="E1093">
        <v>159.19999999999999</v>
      </c>
      <c r="F1093">
        <v>2.2000000000000002</v>
      </c>
      <c r="G1093" s="5">
        <f>C1093*decadimento!$F$4</f>
        <v>9823.7392241379312</v>
      </c>
      <c r="H1093" s="5">
        <f>G1093+decadimento!$F$2*LN(1+'dati calibrazione'!E1093/1000)</f>
        <v>11044.971259180791</v>
      </c>
      <c r="I1093" s="5">
        <f>G1093+decadimento!$F$2*'dati calibrazione'!E1093/1000</f>
        <v>11139.788723557498</v>
      </c>
      <c r="J1093" s="5">
        <f t="shared" si="51"/>
        <v>1593.7887235574981</v>
      </c>
      <c r="K1093" s="8">
        <f t="shared" si="53"/>
        <v>0.15713387806411061</v>
      </c>
    </row>
    <row r="1094" spans="1:11" x14ac:dyDescent="0.25">
      <c r="A1094">
        <v>11040</v>
      </c>
      <c r="B1094">
        <f t="shared" si="52"/>
        <v>-9090</v>
      </c>
      <c r="C1094">
        <v>9546</v>
      </c>
      <c r="D1094">
        <v>15</v>
      </c>
      <c r="E1094">
        <v>158.5</v>
      </c>
      <c r="F1094">
        <v>2.2000000000000002</v>
      </c>
      <c r="G1094" s="5">
        <f>C1094*decadimento!$F$4</f>
        <v>9823.7392241379312</v>
      </c>
      <c r="H1094" s="5">
        <f>G1094+decadimento!$F$2*LN(1+'dati calibrazione'!E1094/1000)</f>
        <v>11039.977817419602</v>
      </c>
      <c r="I1094" s="5">
        <f>G1094+decadimento!$F$2*'dati calibrazione'!E1094/1000</f>
        <v>11134.002073748492</v>
      </c>
      <c r="J1094" s="5">
        <f t="shared" si="51"/>
        <v>1588.002073748492</v>
      </c>
      <c r="K1094" s="8">
        <f t="shared" si="53"/>
        <v>0.15713387806411061</v>
      </c>
    </row>
    <row r="1095" spans="1:11" x14ac:dyDescent="0.25">
      <c r="A1095">
        <v>11035</v>
      </c>
      <c r="B1095">
        <f t="shared" si="52"/>
        <v>-9085</v>
      </c>
      <c r="C1095">
        <v>9551</v>
      </c>
      <c r="D1095">
        <v>15</v>
      </c>
      <c r="E1095">
        <v>157.1</v>
      </c>
      <c r="F1095">
        <v>2.2000000000000002</v>
      </c>
      <c r="G1095" s="5">
        <f>C1095*decadimento!$F$4</f>
        <v>9828.8846982758623</v>
      </c>
      <c r="H1095" s="5">
        <f>G1095+decadimento!$F$2*LN(1+'dati calibrazione'!E1095/1000)</f>
        <v>11035.127350092547</v>
      </c>
      <c r="I1095" s="5">
        <f>G1095+decadimento!$F$2*'dati calibrazione'!E1095/1000</f>
        <v>11127.574248268413</v>
      </c>
      <c r="J1095" s="5">
        <f t="shared" si="51"/>
        <v>1576.5742482684127</v>
      </c>
      <c r="K1095" s="8">
        <f t="shared" si="53"/>
        <v>0.15705161763166162</v>
      </c>
    </row>
    <row r="1096" spans="1:11" x14ac:dyDescent="0.25">
      <c r="A1096">
        <v>11030</v>
      </c>
      <c r="B1096">
        <f t="shared" si="52"/>
        <v>-9080</v>
      </c>
      <c r="C1096">
        <v>9560</v>
      </c>
      <c r="D1096">
        <v>17</v>
      </c>
      <c r="E1096">
        <v>155.1</v>
      </c>
      <c r="F1096">
        <v>2.4</v>
      </c>
      <c r="G1096" s="5">
        <f>C1096*decadimento!$F$4</f>
        <v>9838.1465517241377</v>
      </c>
      <c r="H1096" s="5">
        <f>G1096+decadimento!$F$2*LN(1+'dati calibrazione'!E1096/1000)</f>
        <v>11030.088287277602</v>
      </c>
      <c r="I1096" s="5">
        <f>G1096+decadimento!$F$2*'dati calibrazione'!E1096/1000</f>
        <v>11120.302816548099</v>
      </c>
      <c r="J1096" s="5">
        <f t="shared" si="51"/>
        <v>1560.3028165480991</v>
      </c>
      <c r="K1096" s="8">
        <f t="shared" si="53"/>
        <v>0.17782426778242677</v>
      </c>
    </row>
    <row r="1097" spans="1:11" x14ac:dyDescent="0.25">
      <c r="A1097">
        <v>11025</v>
      </c>
      <c r="B1097">
        <f t="shared" si="52"/>
        <v>-9075</v>
      </c>
      <c r="C1097">
        <v>9568</v>
      </c>
      <c r="D1097">
        <v>18</v>
      </c>
      <c r="E1097">
        <v>153.30000000000001</v>
      </c>
      <c r="F1097">
        <v>2.6</v>
      </c>
      <c r="G1097" s="5">
        <f>C1097*decadimento!$F$4</f>
        <v>9846.3793103448279</v>
      </c>
      <c r="H1097" s="5">
        <f>G1097+decadimento!$F$2*LN(1+'dati calibrazione'!E1097/1000)</f>
        <v>11025.429034403285</v>
      </c>
      <c r="I1097" s="5">
        <f>G1097+decadimento!$F$2*'dati calibrazione'!E1097/1000</f>
        <v>11113.655618517061</v>
      </c>
      <c r="J1097" s="5">
        <f t="shared" si="51"/>
        <v>1545.6556185170612</v>
      </c>
      <c r="K1097" s="8">
        <f t="shared" si="53"/>
        <v>0.18812709030100336</v>
      </c>
    </row>
    <row r="1098" spans="1:11" x14ac:dyDescent="0.25">
      <c r="A1098">
        <v>11020</v>
      </c>
      <c r="B1098">
        <f t="shared" si="52"/>
        <v>-9070</v>
      </c>
      <c r="C1098">
        <v>9574</v>
      </c>
      <c r="D1098">
        <v>20</v>
      </c>
      <c r="E1098">
        <v>151.69999999999999</v>
      </c>
      <c r="F1098">
        <v>2.9</v>
      </c>
      <c r="G1098" s="5">
        <f>C1098*decadimento!$F$4</f>
        <v>9852.5538793103442</v>
      </c>
      <c r="H1098" s="5">
        <f>G1098+decadimento!$F$2*LN(1+'dati calibrazione'!E1098/1000)</f>
        <v>11020.127134597244</v>
      </c>
      <c r="I1098" s="5">
        <f>G1098+decadimento!$F$2*'dati calibrazione'!E1098/1000</f>
        <v>11106.603559347708</v>
      </c>
      <c r="J1098" s="5">
        <f t="shared" si="51"/>
        <v>1532.6035593477081</v>
      </c>
      <c r="K1098" s="8">
        <f t="shared" si="53"/>
        <v>0.20889910173386256</v>
      </c>
    </row>
    <row r="1099" spans="1:11" x14ac:dyDescent="0.25">
      <c r="A1099">
        <v>11015</v>
      </c>
      <c r="B1099">
        <f t="shared" si="52"/>
        <v>-9065</v>
      </c>
      <c r="C1099">
        <v>9578</v>
      </c>
      <c r="D1099">
        <v>20</v>
      </c>
      <c r="E1099">
        <v>150.4</v>
      </c>
      <c r="F1099">
        <v>2.9</v>
      </c>
      <c r="G1099" s="5">
        <f>C1099*decadimento!$F$4</f>
        <v>9856.6702586206884</v>
      </c>
      <c r="H1099" s="5">
        <f>G1099+decadimento!$F$2*LN(1+'dati calibrazione'!E1099/1000)</f>
        <v>11014.90713711952</v>
      </c>
      <c r="I1099" s="5">
        <f>G1099+decadimento!$F$2*'dati calibrazione'!E1099/1000</f>
        <v>11099.97330329847</v>
      </c>
      <c r="J1099" s="5">
        <f t="shared" si="51"/>
        <v>1521.9733032984695</v>
      </c>
      <c r="K1099" s="8">
        <f t="shared" si="53"/>
        <v>0.20881186051367717</v>
      </c>
    </row>
    <row r="1100" spans="1:11" x14ac:dyDescent="0.25">
      <c r="A1100">
        <v>11010</v>
      </c>
      <c r="B1100">
        <f t="shared" si="52"/>
        <v>-9060</v>
      </c>
      <c r="C1100">
        <v>9578</v>
      </c>
      <c r="D1100">
        <v>19</v>
      </c>
      <c r="E1100">
        <v>149.69999999999999</v>
      </c>
      <c r="F1100">
        <v>2.7</v>
      </c>
      <c r="G1100" s="5">
        <f>C1100*decadimento!$F$4</f>
        <v>9856.6702586206884</v>
      </c>
      <c r="H1100" s="5">
        <f>G1100+decadimento!$F$2*LN(1+'dati calibrazione'!E1100/1000)</f>
        <v>11009.875486332459</v>
      </c>
      <c r="I1100" s="5">
        <f>G1100+decadimento!$F$2*'dati calibrazione'!E1100/1000</f>
        <v>11094.186653489465</v>
      </c>
      <c r="J1100" s="5">
        <f t="shared" si="51"/>
        <v>1516.1866534894652</v>
      </c>
      <c r="K1100" s="8">
        <f t="shared" si="53"/>
        <v>0.19837126748799333</v>
      </c>
    </row>
    <row r="1101" spans="1:11" x14ac:dyDescent="0.25">
      <c r="A1101">
        <v>11005</v>
      </c>
      <c r="B1101">
        <f t="shared" si="52"/>
        <v>-9055</v>
      </c>
      <c r="C1101">
        <v>9569</v>
      </c>
      <c r="D1101">
        <v>21</v>
      </c>
      <c r="E1101">
        <v>150.30000000000001</v>
      </c>
      <c r="F1101">
        <v>3</v>
      </c>
      <c r="G1101" s="5">
        <f>C1101*decadimento!$F$4</f>
        <v>9847.408405172413</v>
      </c>
      <c r="H1101" s="5">
        <f>G1101+decadimento!$F$2*LN(1+'dati calibrazione'!E1101/1000)</f>
        <v>11004.926663895569</v>
      </c>
      <c r="I1101" s="5">
        <f>G1101+decadimento!$F$2*'dati calibrazione'!E1101/1000</f>
        <v>11089.884785591765</v>
      </c>
      <c r="J1101" s="5">
        <f t="shared" si="51"/>
        <v>1520.8847855917647</v>
      </c>
      <c r="K1101" s="8">
        <f t="shared" si="53"/>
        <v>0.2194586686174104</v>
      </c>
    </row>
    <row r="1102" spans="1:11" x14ac:dyDescent="0.25">
      <c r="A1102">
        <v>11000</v>
      </c>
      <c r="B1102">
        <f t="shared" si="52"/>
        <v>-9050</v>
      </c>
      <c r="C1102">
        <v>9560</v>
      </c>
      <c r="D1102">
        <v>21</v>
      </c>
      <c r="E1102">
        <v>150.9</v>
      </c>
      <c r="F1102">
        <v>3</v>
      </c>
      <c r="G1102" s="5">
        <f>C1102*decadimento!$F$4</f>
        <v>9838.1465517241377</v>
      </c>
      <c r="H1102" s="5">
        <f>G1102+decadimento!$F$2*LN(1+'dati calibrazione'!E1102/1000)</f>
        <v>10999.975592354969</v>
      </c>
      <c r="I1102" s="5">
        <f>G1102+decadimento!$F$2*'dati calibrazione'!E1102/1000</f>
        <v>11085.582917694066</v>
      </c>
      <c r="J1102" s="5">
        <f t="shared" si="51"/>
        <v>1525.5829176940661</v>
      </c>
      <c r="K1102" s="8">
        <f t="shared" si="53"/>
        <v>0.21966527196652719</v>
      </c>
    </row>
    <row r="1103" spans="1:11" x14ac:dyDescent="0.25">
      <c r="A1103">
        <v>10995</v>
      </c>
      <c r="B1103">
        <f t="shared" si="52"/>
        <v>-9045</v>
      </c>
      <c r="C1103">
        <v>9556</v>
      </c>
      <c r="D1103">
        <v>23</v>
      </c>
      <c r="E1103">
        <v>150.80000000000001</v>
      </c>
      <c r="F1103">
        <v>3.3</v>
      </c>
      <c r="G1103" s="5">
        <f>C1103*decadimento!$F$4</f>
        <v>9834.0301724137935</v>
      </c>
      <c r="H1103" s="5">
        <f>G1103+decadimento!$F$2*LN(1+'dati calibrazione'!E1103/1000)</f>
        <v>10995.140905481563</v>
      </c>
      <c r="I1103" s="5">
        <f>G1103+decadimento!$F$2*'dati calibrazione'!E1103/1000</f>
        <v>11080.639874125292</v>
      </c>
      <c r="J1103" s="5">
        <f t="shared" si="51"/>
        <v>1524.6398741252924</v>
      </c>
      <c r="K1103" s="8">
        <f t="shared" si="53"/>
        <v>0.24068647969861867</v>
      </c>
    </row>
    <row r="1104" spans="1:11" x14ac:dyDescent="0.25">
      <c r="A1104">
        <v>10990</v>
      </c>
      <c r="B1104">
        <f t="shared" si="52"/>
        <v>-9040</v>
      </c>
      <c r="C1104">
        <v>9552</v>
      </c>
      <c r="D1104">
        <v>23</v>
      </c>
      <c r="E1104">
        <v>150.69999999999999</v>
      </c>
      <c r="F1104">
        <v>3.3</v>
      </c>
      <c r="G1104" s="5">
        <f>C1104*decadimento!$F$4</f>
        <v>9829.9137931034475</v>
      </c>
      <c r="H1104" s="5">
        <f>G1104+decadimento!$F$2*LN(1+'dati calibrazione'!E1104/1000)</f>
        <v>10990.306156187338</v>
      </c>
      <c r="I1104" s="5">
        <f>G1104+decadimento!$F$2*'dati calibrazione'!E1104/1000</f>
        <v>11075.696830556517</v>
      </c>
      <c r="J1104" s="5">
        <f t="shared" si="51"/>
        <v>1523.6968305565169</v>
      </c>
      <c r="K1104" s="8">
        <f t="shared" si="53"/>
        <v>0.24078726968174205</v>
      </c>
    </row>
    <row r="1105" spans="1:11" x14ac:dyDescent="0.25">
      <c r="A1105">
        <v>10985</v>
      </c>
      <c r="B1105">
        <f t="shared" si="52"/>
        <v>-9035</v>
      </c>
      <c r="C1105">
        <v>9550</v>
      </c>
      <c r="D1105">
        <v>21</v>
      </c>
      <c r="E1105">
        <v>150.30000000000001</v>
      </c>
      <c r="F1105">
        <v>3</v>
      </c>
      <c r="G1105" s="5">
        <f>C1105*decadimento!$F$4</f>
        <v>9827.8556034482754</v>
      </c>
      <c r="H1105" s="5">
        <f>G1105+decadimento!$F$2*LN(1+'dati calibrazione'!E1105/1000)</f>
        <v>10985.373862171431</v>
      </c>
      <c r="I1105" s="5">
        <f>G1105+decadimento!$F$2*'dati calibrazione'!E1105/1000</f>
        <v>11070.331983867627</v>
      </c>
      <c r="J1105" s="5">
        <f t="shared" si="51"/>
        <v>1520.3319838676271</v>
      </c>
      <c r="K1105" s="8">
        <f t="shared" si="53"/>
        <v>0.21989528795811519</v>
      </c>
    </row>
    <row r="1106" spans="1:11" x14ac:dyDescent="0.25">
      <c r="A1106">
        <v>10980</v>
      </c>
      <c r="B1106">
        <f t="shared" si="52"/>
        <v>-9030</v>
      </c>
      <c r="C1106">
        <v>9550</v>
      </c>
      <c r="D1106">
        <v>19</v>
      </c>
      <c r="E1106">
        <v>149.6</v>
      </c>
      <c r="F1106">
        <v>2.7</v>
      </c>
      <c r="G1106" s="5">
        <f>C1106*decadimento!$F$4</f>
        <v>9827.8556034482754</v>
      </c>
      <c r="H1106" s="5">
        <f>G1106+decadimento!$F$2*LN(1+'dati calibrazione'!E1106/1000)</f>
        <v>10980.341773830467</v>
      </c>
      <c r="I1106" s="5">
        <f>G1106+decadimento!$F$2*'dati calibrazione'!E1106/1000</f>
        <v>11064.545334058621</v>
      </c>
      <c r="J1106" s="5">
        <f t="shared" si="51"/>
        <v>1514.5453340586209</v>
      </c>
      <c r="K1106" s="8">
        <f t="shared" si="53"/>
        <v>0.19895287958115182</v>
      </c>
    </row>
    <row r="1107" spans="1:11" x14ac:dyDescent="0.25">
      <c r="A1107">
        <v>10975</v>
      </c>
      <c r="B1107">
        <f t="shared" si="52"/>
        <v>-9025</v>
      </c>
      <c r="C1107">
        <v>9554</v>
      </c>
      <c r="D1107">
        <v>18</v>
      </c>
      <c r="E1107">
        <v>148.30000000000001</v>
      </c>
      <c r="F1107">
        <v>2.6</v>
      </c>
      <c r="G1107" s="5">
        <f>C1107*decadimento!$F$4</f>
        <v>9831.9719827586196</v>
      </c>
      <c r="H1107" s="5">
        <f>G1107+decadimento!$F$2*LN(1+'dati calibrazione'!E1107/1000)</f>
        <v>10975.104711732496</v>
      </c>
      <c r="I1107" s="5">
        <f>G1107+decadimento!$F$2*'dati calibrazione'!E1107/1000</f>
        <v>11057.915078009384</v>
      </c>
      <c r="J1107" s="5">
        <f t="shared" si="51"/>
        <v>1503.9150780093842</v>
      </c>
      <c r="K1107" s="8">
        <f t="shared" si="53"/>
        <v>0.18840276324052752</v>
      </c>
    </row>
    <row r="1108" spans="1:11" x14ac:dyDescent="0.25">
      <c r="A1108">
        <v>10970</v>
      </c>
      <c r="B1108">
        <f t="shared" si="52"/>
        <v>-9020</v>
      </c>
      <c r="C1108">
        <v>9560</v>
      </c>
      <c r="D1108">
        <v>17</v>
      </c>
      <c r="E1108">
        <v>146.80000000000001</v>
      </c>
      <c r="F1108">
        <v>2.4</v>
      </c>
      <c r="G1108" s="5">
        <f>C1108*decadimento!$F$4</f>
        <v>9838.1465517241377</v>
      </c>
      <c r="H1108" s="5">
        <f>G1108+decadimento!$F$2*LN(1+'dati calibrazione'!E1108/1000)</f>
        <v>10970.473681253994</v>
      </c>
      <c r="I1108" s="5">
        <f>G1108+decadimento!$F$2*'dati calibrazione'!E1108/1000</f>
        <v>11051.689683098462</v>
      </c>
      <c r="J1108" s="5">
        <f t="shared" si="51"/>
        <v>1491.6896830984624</v>
      </c>
      <c r="K1108" s="8">
        <f t="shared" si="53"/>
        <v>0.17782426778242677</v>
      </c>
    </row>
    <row r="1109" spans="1:11" x14ac:dyDescent="0.25">
      <c r="A1109">
        <v>10965</v>
      </c>
      <c r="B1109">
        <f t="shared" si="52"/>
        <v>-9015</v>
      </c>
      <c r="C1109">
        <v>9566</v>
      </c>
      <c r="D1109">
        <v>17</v>
      </c>
      <c r="E1109">
        <v>145.19999999999999</v>
      </c>
      <c r="F1109">
        <v>2.4</v>
      </c>
      <c r="G1109" s="5">
        <f>C1109*decadimento!$F$4</f>
        <v>9844.321120689654</v>
      </c>
      <c r="H1109" s="5">
        <f>G1109+decadimento!$F$2*LN(1+'dati calibrazione'!E1109/1000)</f>
        <v>10965.1066880176</v>
      </c>
      <c r="I1109" s="5">
        <f>G1109+decadimento!$F$2*'dati calibrazione'!E1109/1000</f>
        <v>11044.637623929108</v>
      </c>
      <c r="J1109" s="5">
        <f t="shared" si="51"/>
        <v>1478.6376239291076</v>
      </c>
      <c r="K1109" s="8">
        <f t="shared" si="53"/>
        <v>0.1777127325946059</v>
      </c>
    </row>
    <row r="1110" spans="1:11" x14ac:dyDescent="0.25">
      <c r="A1110">
        <v>10960</v>
      </c>
      <c r="B1110">
        <f t="shared" si="52"/>
        <v>-9010</v>
      </c>
      <c r="C1110">
        <v>9571</v>
      </c>
      <c r="D1110">
        <v>17</v>
      </c>
      <c r="E1110">
        <v>143.80000000000001</v>
      </c>
      <c r="F1110">
        <v>2.4</v>
      </c>
      <c r="G1110" s="5">
        <f>C1110*decadimento!$F$4</f>
        <v>9849.4665948275851</v>
      </c>
      <c r="H1110" s="5">
        <f>G1110+decadimento!$F$2*LN(1+'dati calibrazione'!E1110/1000)</f>
        <v>10960.140059874077</v>
      </c>
      <c r="I1110" s="5">
        <f>G1110+decadimento!$F$2*'dati calibrazione'!E1110/1000</f>
        <v>11038.209798449028</v>
      </c>
      <c r="J1110" s="5">
        <f t="shared" si="51"/>
        <v>1467.2097984490283</v>
      </c>
      <c r="K1110" s="8">
        <f t="shared" si="53"/>
        <v>0.17761989342806395</v>
      </c>
    </row>
    <row r="1111" spans="1:11" x14ac:dyDescent="0.25">
      <c r="A1111">
        <v>10955</v>
      </c>
      <c r="B1111">
        <f t="shared" si="52"/>
        <v>-9005</v>
      </c>
      <c r="C1111">
        <v>9578</v>
      </c>
      <c r="D1111">
        <v>17</v>
      </c>
      <c r="E1111">
        <v>142.1</v>
      </c>
      <c r="F1111">
        <v>2.4</v>
      </c>
      <c r="G1111" s="5">
        <f>C1111*decadimento!$F$4</f>
        <v>9856.6702586206884</v>
      </c>
      <c r="H1111" s="5">
        <f>G1111+decadimento!$F$2*LN(1+'dati calibrazione'!E1111/1000)</f>
        <v>10955.04808957633</v>
      </c>
      <c r="I1111" s="5">
        <f>G1111+decadimento!$F$2*'dati calibrazione'!E1111/1000</f>
        <v>11031.360169848831</v>
      </c>
      <c r="J1111" s="5">
        <f t="shared" si="51"/>
        <v>1453.360169848831</v>
      </c>
      <c r="K1111" s="8">
        <f t="shared" si="53"/>
        <v>0.17749008143662559</v>
      </c>
    </row>
    <row r="1112" spans="1:11" x14ac:dyDescent="0.25">
      <c r="A1112">
        <v>10950</v>
      </c>
      <c r="B1112">
        <f t="shared" si="52"/>
        <v>-9000</v>
      </c>
      <c r="C1112">
        <v>9590</v>
      </c>
      <c r="D1112">
        <v>16</v>
      </c>
      <c r="E1112">
        <v>139.69999999999999</v>
      </c>
      <c r="F1112">
        <v>2.2999999999999998</v>
      </c>
      <c r="G1112" s="5">
        <f>C1112*decadimento!$F$4</f>
        <v>9869.0193965517228</v>
      </c>
      <c r="H1112" s="5">
        <f>G1112+decadimento!$F$2*LN(1+'dati calibrazione'!E1112/1000)</f>
        <v>10950.00749175618</v>
      </c>
      <c r="I1112" s="5">
        <f>G1112+decadimento!$F$2*'dati calibrazione'!E1112/1000</f>
        <v>11023.869365577561</v>
      </c>
      <c r="J1112" s="5">
        <f t="shared" si="51"/>
        <v>1433.8693655775605</v>
      </c>
      <c r="K1112" s="8">
        <f t="shared" si="53"/>
        <v>0.16684045881126172</v>
      </c>
    </row>
    <row r="1113" spans="1:11" x14ac:dyDescent="0.25">
      <c r="A1113">
        <v>10945</v>
      </c>
      <c r="B1113">
        <f t="shared" si="52"/>
        <v>-8995</v>
      </c>
      <c r="C1113">
        <v>9602</v>
      </c>
      <c r="D1113">
        <v>16</v>
      </c>
      <c r="E1113">
        <v>137.30000000000001</v>
      </c>
      <c r="F1113">
        <v>2.2999999999999998</v>
      </c>
      <c r="G1113" s="5">
        <f>C1113*decadimento!$F$4</f>
        <v>9881.3685344827591</v>
      </c>
      <c r="H1113" s="5">
        <f>G1113+decadimento!$F$2*LN(1+'dati calibrazione'!E1113/1000)</f>
        <v>10944.930235704429</v>
      </c>
      <c r="I1113" s="5">
        <f>G1113+decadimento!$F$2*'dati calibrazione'!E1113/1000</f>
        <v>11016.378561306292</v>
      </c>
      <c r="J1113" s="5">
        <f t="shared" si="51"/>
        <v>1414.3785613062919</v>
      </c>
      <c r="K1113" s="8">
        <f t="shared" si="53"/>
        <v>0.166631951676734</v>
      </c>
    </row>
    <row r="1114" spans="1:11" x14ac:dyDescent="0.25">
      <c r="A1114">
        <v>10940</v>
      </c>
      <c r="B1114">
        <f t="shared" si="52"/>
        <v>-8990</v>
      </c>
      <c r="C1114">
        <v>9608</v>
      </c>
      <c r="D1114">
        <v>14</v>
      </c>
      <c r="E1114">
        <v>135.80000000000001</v>
      </c>
      <c r="F1114">
        <v>2</v>
      </c>
      <c r="G1114" s="5">
        <f>C1114*decadimento!$F$4</f>
        <v>9887.5431034482754</v>
      </c>
      <c r="H1114" s="5">
        <f>G1114+decadimento!$F$2*LN(1+'dati calibrazione'!E1114/1000)</f>
        <v>10940.194624144386</v>
      </c>
      <c r="I1114" s="5">
        <f>G1114+decadimento!$F$2*'dati calibrazione'!E1114/1000</f>
        <v>11010.153166395368</v>
      </c>
      <c r="J1114" s="5">
        <f t="shared" si="51"/>
        <v>1402.1531663953683</v>
      </c>
      <c r="K1114" s="8">
        <f t="shared" si="53"/>
        <v>0.14571190674437967</v>
      </c>
    </row>
    <row r="1115" spans="1:11" x14ac:dyDescent="0.25">
      <c r="A1115">
        <v>10935</v>
      </c>
      <c r="B1115">
        <f t="shared" si="52"/>
        <v>-8985</v>
      </c>
      <c r="C1115">
        <v>9607</v>
      </c>
      <c r="D1115">
        <v>14</v>
      </c>
      <c r="E1115">
        <v>135.19999999999999</v>
      </c>
      <c r="F1115">
        <v>2</v>
      </c>
      <c r="G1115" s="5">
        <f>C1115*decadimento!$F$4</f>
        <v>9886.5140086206884</v>
      </c>
      <c r="H1115" s="5">
        <f>G1115+decadimento!$F$2*LN(1+'dati calibrazione'!E1115/1000)</f>
        <v>10934.797422169302</v>
      </c>
      <c r="I1115" s="5">
        <f>G1115+decadimento!$F$2*'dati calibrazione'!E1115/1000</f>
        <v>11004.164086017205</v>
      </c>
      <c r="J1115" s="5">
        <f t="shared" si="51"/>
        <v>1397.1640860172047</v>
      </c>
      <c r="K1115" s="8">
        <f t="shared" si="53"/>
        <v>0.14572707400853543</v>
      </c>
    </row>
    <row r="1116" spans="1:11" x14ac:dyDescent="0.25">
      <c r="A1116">
        <v>10930</v>
      </c>
      <c r="B1116">
        <f t="shared" si="52"/>
        <v>-8980</v>
      </c>
      <c r="C1116">
        <v>9609</v>
      </c>
      <c r="D1116">
        <v>16</v>
      </c>
      <c r="E1116">
        <v>134.30000000000001</v>
      </c>
      <c r="F1116">
        <v>2.2999999999999998</v>
      </c>
      <c r="G1116" s="5">
        <f>C1116*decadimento!$F$4</f>
        <v>9888.5721982758623</v>
      </c>
      <c r="H1116" s="5">
        <f>G1116+decadimento!$F$2*LN(1+'dati calibrazione'!E1116/1000)</f>
        <v>10930.299120336596</v>
      </c>
      <c r="I1116" s="5">
        <f>G1116+decadimento!$F$2*'dati calibrazione'!E1116/1000</f>
        <v>10998.782297346515</v>
      </c>
      <c r="J1116" s="5">
        <f t="shared" si="51"/>
        <v>1389.7822973465154</v>
      </c>
      <c r="K1116" s="8">
        <f t="shared" si="53"/>
        <v>0.16651056301384118</v>
      </c>
    </row>
    <row r="1117" spans="1:11" x14ac:dyDescent="0.25">
      <c r="A1117">
        <v>10925</v>
      </c>
      <c r="B1117">
        <f t="shared" si="52"/>
        <v>-8975</v>
      </c>
      <c r="C1117">
        <v>9614</v>
      </c>
      <c r="D1117">
        <v>18</v>
      </c>
      <c r="E1117">
        <v>132.9</v>
      </c>
      <c r="F1117">
        <v>2.5</v>
      </c>
      <c r="G1117" s="5">
        <f>C1117*decadimento!$F$4</f>
        <v>9893.7176724137935</v>
      </c>
      <c r="H1117" s="5">
        <f>G1117+decadimento!$F$2*LN(1+'dati calibrazione'!E1117/1000)</f>
        <v>10925.235260415766</v>
      </c>
      <c r="I1117" s="5">
        <f>G1117+decadimento!$F$2*'dati calibrazione'!E1117/1000</f>
        <v>10992.354471866434</v>
      </c>
      <c r="J1117" s="5">
        <f t="shared" si="51"/>
        <v>1378.3544718664343</v>
      </c>
      <c r="K1117" s="8">
        <f t="shared" si="53"/>
        <v>0.18722696068233827</v>
      </c>
    </row>
    <row r="1118" spans="1:11" x14ac:dyDescent="0.25">
      <c r="A1118">
        <v>10920</v>
      </c>
      <c r="B1118">
        <f t="shared" si="52"/>
        <v>-8970</v>
      </c>
      <c r="C1118">
        <v>9621</v>
      </c>
      <c r="D1118">
        <v>19</v>
      </c>
      <c r="E1118">
        <v>131.19999999999999</v>
      </c>
      <c r="F1118">
        <v>2.7</v>
      </c>
      <c r="G1118" s="5">
        <f>C1118*decadimento!$F$4</f>
        <v>9900.9213362068967</v>
      </c>
      <c r="H1118" s="5">
        <f>G1118+decadimento!$F$2*LN(1+'dati calibrazione'!E1118/1000)</f>
        <v>10920.024900946408</v>
      </c>
      <c r="I1118" s="5">
        <f>G1118+decadimento!$F$2*'dati calibrazione'!E1118/1000</f>
        <v>10985.504843266239</v>
      </c>
      <c r="J1118" s="5">
        <f t="shared" si="51"/>
        <v>1364.5048432662388</v>
      </c>
      <c r="K1118" s="8">
        <f t="shared" si="53"/>
        <v>0.19748466895333125</v>
      </c>
    </row>
    <row r="1119" spans="1:11" x14ac:dyDescent="0.25">
      <c r="A1119">
        <v>10915</v>
      </c>
      <c r="B1119">
        <f t="shared" si="52"/>
        <v>-8965</v>
      </c>
      <c r="C1119">
        <v>9626</v>
      </c>
      <c r="D1119">
        <v>20</v>
      </c>
      <c r="E1119">
        <v>129.80000000000001</v>
      </c>
      <c r="F1119">
        <v>2.8</v>
      </c>
      <c r="G1119" s="5">
        <f>C1119*decadimento!$F$4</f>
        <v>9906.0668103448279</v>
      </c>
      <c r="H1119" s="5">
        <f>G1119+decadimento!$F$2*LN(1+'dati calibrazione'!E1119/1000)</f>
        <v>10914.933045498236</v>
      </c>
      <c r="I1119" s="5">
        <f>G1119+decadimento!$F$2*'dati calibrazione'!E1119/1000</f>
        <v>10979.077017786158</v>
      </c>
      <c r="J1119" s="5">
        <f t="shared" si="51"/>
        <v>1353.0770177861577</v>
      </c>
      <c r="K1119" s="8">
        <f t="shared" si="53"/>
        <v>0.20777062123415749</v>
      </c>
    </row>
    <row r="1120" spans="1:11" x14ac:dyDescent="0.25">
      <c r="A1120">
        <v>10910</v>
      </c>
      <c r="B1120">
        <f t="shared" si="52"/>
        <v>-8960</v>
      </c>
      <c r="C1120">
        <v>9626</v>
      </c>
      <c r="D1120">
        <v>20</v>
      </c>
      <c r="E1120">
        <v>129.1</v>
      </c>
      <c r="F1120">
        <v>2.8</v>
      </c>
      <c r="G1120" s="5">
        <f>C1120*decadimento!$F$4</f>
        <v>9906.0668103448279</v>
      </c>
      <c r="H1120" s="5">
        <f>G1120+decadimento!$F$2*LN(1+'dati calibrazione'!E1120/1000)</f>
        <v>10909.809622598386</v>
      </c>
      <c r="I1120" s="5">
        <f>G1120+decadimento!$F$2*'dati calibrazione'!E1120/1000</f>
        <v>10973.290367977152</v>
      </c>
      <c r="J1120" s="5">
        <f t="shared" si="51"/>
        <v>1347.2903679771516</v>
      </c>
      <c r="K1120" s="8">
        <f t="shared" si="53"/>
        <v>0.20777062123415749</v>
      </c>
    </row>
    <row r="1121" spans="1:11" x14ac:dyDescent="0.25">
      <c r="A1121">
        <v>10905</v>
      </c>
      <c r="B1121">
        <f t="shared" si="52"/>
        <v>-8955</v>
      </c>
      <c r="C1121">
        <v>9625</v>
      </c>
      <c r="D1121">
        <v>19</v>
      </c>
      <c r="E1121">
        <v>128.6</v>
      </c>
      <c r="F1121">
        <v>2.7</v>
      </c>
      <c r="G1121" s="5">
        <f>C1121*decadimento!$F$4</f>
        <v>9905.0377155172409</v>
      </c>
      <c r="H1121" s="5">
        <f>G1121+decadimento!$F$2*LN(1+'dati calibrazione'!E1121/1000)</f>
        <v>10905.118994919028</v>
      </c>
      <c r="I1121" s="5">
        <f>G1121+decadimento!$F$2*'dati calibrazione'!E1121/1000</f>
        <v>10968.127951857419</v>
      </c>
      <c r="J1121" s="5">
        <f t="shared" si="51"/>
        <v>1343.1279518574192</v>
      </c>
      <c r="K1121" s="8">
        <f t="shared" si="53"/>
        <v>0.19740259740259741</v>
      </c>
    </row>
    <row r="1122" spans="1:11" x14ac:dyDescent="0.25">
      <c r="A1122">
        <v>10900</v>
      </c>
      <c r="B1122">
        <f t="shared" si="52"/>
        <v>-8950</v>
      </c>
      <c r="C1122">
        <v>9624</v>
      </c>
      <c r="D1122">
        <v>18</v>
      </c>
      <c r="E1122">
        <v>128.1</v>
      </c>
      <c r="F1122">
        <v>2.5</v>
      </c>
      <c r="G1122" s="5">
        <f>C1122*decadimento!$F$4</f>
        <v>9904.008620689654</v>
      </c>
      <c r="H1122" s="5">
        <f>G1122+decadimento!$F$2*LN(1+'dati calibrazione'!E1122/1000)</f>
        <v>10900.426744723176</v>
      </c>
      <c r="I1122" s="5">
        <f>G1122+decadimento!$F$2*'dati calibrazione'!E1122/1000</f>
        <v>10962.965535737685</v>
      </c>
      <c r="J1122" s="5">
        <f t="shared" si="51"/>
        <v>1338.9655357376851</v>
      </c>
      <c r="K1122" s="8">
        <f t="shared" si="53"/>
        <v>0.18703241895261846</v>
      </c>
    </row>
    <row r="1123" spans="1:11" x14ac:dyDescent="0.25">
      <c r="A1123">
        <v>10895</v>
      </c>
      <c r="B1123">
        <f t="shared" si="52"/>
        <v>-8945</v>
      </c>
      <c r="C1123">
        <v>9622</v>
      </c>
      <c r="D1123">
        <v>17</v>
      </c>
      <c r="E1123">
        <v>127.7</v>
      </c>
      <c r="F1123">
        <v>2.4</v>
      </c>
      <c r="G1123" s="5">
        <f>C1123*decadimento!$F$4</f>
        <v>9901.9504310344819</v>
      </c>
      <c r="H1123" s="5">
        <f>G1123+decadimento!$F$2*LN(1+'dati calibrazione'!E1123/1000)</f>
        <v>10895.436861594848</v>
      </c>
      <c r="I1123" s="5">
        <f>G1123+decadimento!$F$2*'dati calibrazione'!E1123/1000</f>
        <v>10957.600689048795</v>
      </c>
      <c r="J1123" s="5">
        <f t="shared" si="51"/>
        <v>1335.6006890487952</v>
      </c>
      <c r="K1123" s="8">
        <f t="shared" si="53"/>
        <v>0.17667844522968199</v>
      </c>
    </row>
    <row r="1124" spans="1:11" x14ac:dyDescent="0.25">
      <c r="A1124">
        <v>10890</v>
      </c>
      <c r="B1124">
        <f t="shared" si="52"/>
        <v>-8940</v>
      </c>
      <c r="C1124">
        <v>9620</v>
      </c>
      <c r="D1124">
        <v>17</v>
      </c>
      <c r="E1124">
        <v>127.3</v>
      </c>
      <c r="F1124">
        <v>2.4</v>
      </c>
      <c r="G1124" s="5">
        <f>C1124*decadimento!$F$4</f>
        <v>9899.8922413793098</v>
      </c>
      <c r="H1124" s="5">
        <f>G1124+decadimento!$F$2*LN(1+'dati calibrazione'!E1124/1000)</f>
        <v>10890.445938397857</v>
      </c>
      <c r="I1124" s="5">
        <f>G1124+decadimento!$F$2*'dati calibrazione'!E1124/1000</f>
        <v>10952.235842359905</v>
      </c>
      <c r="J1124" s="5">
        <f t="shared" si="51"/>
        <v>1332.2358423599053</v>
      </c>
      <c r="K1124" s="8">
        <f t="shared" si="53"/>
        <v>0.17671517671517672</v>
      </c>
    </row>
    <row r="1125" spans="1:11" x14ac:dyDescent="0.25">
      <c r="A1125">
        <v>10885</v>
      </c>
      <c r="B1125">
        <f t="shared" si="52"/>
        <v>-8935</v>
      </c>
      <c r="C1125">
        <v>9617</v>
      </c>
      <c r="D1125">
        <v>15</v>
      </c>
      <c r="E1125">
        <v>127</v>
      </c>
      <c r="F1125">
        <v>2.1</v>
      </c>
      <c r="G1125" s="5">
        <f>C1125*decadimento!$F$4</f>
        <v>9896.8049568965507</v>
      </c>
      <c r="H1125" s="5">
        <f>G1125+decadimento!$F$2*LN(1+'dati calibrazione'!E1125/1000)</f>
        <v>10885.15842076962</v>
      </c>
      <c r="I1125" s="5">
        <f>G1125+decadimento!$F$2*'dati calibrazione'!E1125/1000</f>
        <v>10946.668565101858</v>
      </c>
      <c r="J1125" s="5">
        <f t="shared" si="51"/>
        <v>1329.6685651018579</v>
      </c>
      <c r="K1125" s="8">
        <f t="shared" si="53"/>
        <v>0.15597379640220443</v>
      </c>
    </row>
    <row r="1126" spans="1:11" x14ac:dyDescent="0.25">
      <c r="A1126">
        <v>10880</v>
      </c>
      <c r="B1126">
        <f t="shared" si="52"/>
        <v>-8930</v>
      </c>
      <c r="C1126">
        <v>9611</v>
      </c>
      <c r="D1126">
        <v>16</v>
      </c>
      <c r="E1126">
        <v>127.2</v>
      </c>
      <c r="F1126">
        <v>2.2000000000000002</v>
      </c>
      <c r="G1126" s="5">
        <f>C1126*decadimento!$F$4</f>
        <v>9890.6303879310344</v>
      </c>
      <c r="H1126" s="5">
        <f>G1126+decadimento!$F$2*LN(1+'dati calibrazione'!E1126/1000)</f>
        <v>10880.450738966907</v>
      </c>
      <c r="I1126" s="5">
        <f>G1126+decadimento!$F$2*'dati calibrazione'!E1126/1000</f>
        <v>10942.1473246532</v>
      </c>
      <c r="J1126" s="5">
        <f t="shared" si="51"/>
        <v>1331.1473246532005</v>
      </c>
      <c r="K1126" s="8">
        <f t="shared" si="53"/>
        <v>0.16647591301633544</v>
      </c>
    </row>
    <row r="1127" spans="1:11" x14ac:dyDescent="0.25">
      <c r="A1127">
        <v>10875</v>
      </c>
      <c r="B1127">
        <f t="shared" si="52"/>
        <v>-8925</v>
      </c>
      <c r="C1127">
        <v>9604</v>
      </c>
      <c r="D1127">
        <v>18</v>
      </c>
      <c r="E1127">
        <v>127.5</v>
      </c>
      <c r="F1127">
        <v>2.5</v>
      </c>
      <c r="G1127" s="5">
        <f>C1127*decadimento!$F$4</f>
        <v>9883.4267241379312</v>
      </c>
      <c r="H1127" s="5">
        <f>G1127+decadimento!$F$2*LN(1+'dati calibrazione'!E1127/1000)</f>
        <v>10875.446917982092</v>
      </c>
      <c r="I1127" s="5">
        <f>G1127+decadimento!$F$2*'dati calibrazione'!E1127/1000</f>
        <v>10937.423653635386</v>
      </c>
      <c r="J1127" s="5">
        <f t="shared" si="51"/>
        <v>1333.4236536353856</v>
      </c>
      <c r="K1127" s="8">
        <f t="shared" si="53"/>
        <v>0.18742190753852561</v>
      </c>
    </row>
    <row r="1128" spans="1:11" x14ac:dyDescent="0.25">
      <c r="A1128">
        <v>10870</v>
      </c>
      <c r="B1128">
        <f t="shared" si="52"/>
        <v>-8920</v>
      </c>
      <c r="C1128">
        <v>9593</v>
      </c>
      <c r="D1128">
        <v>18</v>
      </c>
      <c r="E1128">
        <v>128.30000000000001</v>
      </c>
      <c r="F1128">
        <v>2.5</v>
      </c>
      <c r="G1128" s="5">
        <f>C1128*decadimento!$F$4</f>
        <v>9872.1066810344819</v>
      </c>
      <c r="H1128" s="5">
        <f>G1128+decadimento!$F$2*LN(1+'dati calibrazione'!E1128/1000)</f>
        <v>10869.990262009318</v>
      </c>
      <c r="I1128" s="5">
        <f>G1128+decadimento!$F$2*'dati calibrazione'!E1128/1000</f>
        <v>10932.716924599372</v>
      </c>
      <c r="J1128" s="5">
        <f t="shared" si="51"/>
        <v>1339.7169245993719</v>
      </c>
      <c r="K1128" s="8">
        <f t="shared" si="53"/>
        <v>0.18763681851349942</v>
      </c>
    </row>
    <row r="1129" spans="1:11" x14ac:dyDescent="0.25">
      <c r="A1129">
        <v>10865</v>
      </c>
      <c r="B1129">
        <f t="shared" si="52"/>
        <v>-8915</v>
      </c>
      <c r="C1129">
        <v>9580</v>
      </c>
      <c r="D1129">
        <v>16</v>
      </c>
      <c r="E1129">
        <v>129.5</v>
      </c>
      <c r="F1129">
        <v>2.2000000000000002</v>
      </c>
      <c r="G1129" s="5">
        <f>C1129*decadimento!$F$4</f>
        <v>9858.7284482758623</v>
      </c>
      <c r="H1129" s="5">
        <f>G1129+decadimento!$F$2*LN(1+'dati calibrazione'!E1129/1000)</f>
        <v>10865.399319564476</v>
      </c>
      <c r="I1129" s="5">
        <f>G1129+decadimento!$F$2*'dati calibrazione'!E1129/1000</f>
        <v>10929.258662941904</v>
      </c>
      <c r="J1129" s="5">
        <f t="shared" si="51"/>
        <v>1349.2586629419038</v>
      </c>
      <c r="K1129" s="8">
        <f t="shared" si="53"/>
        <v>0.16701461377870563</v>
      </c>
    </row>
    <row r="1130" spans="1:11" x14ac:dyDescent="0.25">
      <c r="A1130">
        <v>10860</v>
      </c>
      <c r="B1130">
        <f t="shared" si="52"/>
        <v>-8910</v>
      </c>
      <c r="C1130">
        <v>9567</v>
      </c>
      <c r="D1130">
        <v>16</v>
      </c>
      <c r="E1130">
        <v>130.6</v>
      </c>
      <c r="F1130">
        <v>2.2999999999999998</v>
      </c>
      <c r="G1130" s="5">
        <f>C1130*decadimento!$F$4</f>
        <v>9845.3502155172409</v>
      </c>
      <c r="H1130" s="5">
        <f>G1130+decadimento!$F$2*LN(1+'dati calibrazione'!E1130/1000)</f>
        <v>10860.067905584436</v>
      </c>
      <c r="I1130" s="5">
        <f>G1130+decadimento!$F$2*'dati calibrazione'!E1130/1000</f>
        <v>10924.973737026006</v>
      </c>
      <c r="J1130" s="5">
        <f t="shared" si="51"/>
        <v>1357.9737370260063</v>
      </c>
      <c r="K1130" s="8">
        <f t="shared" si="53"/>
        <v>0.1672415595275426</v>
      </c>
    </row>
    <row r="1131" spans="1:11" x14ac:dyDescent="0.25">
      <c r="A1131">
        <v>10855</v>
      </c>
      <c r="B1131">
        <f t="shared" si="52"/>
        <v>-8905</v>
      </c>
      <c r="C1131">
        <v>9566</v>
      </c>
      <c r="D1131">
        <v>16</v>
      </c>
      <c r="E1131">
        <v>130.1</v>
      </c>
      <c r="F1131">
        <v>2.2999999999999998</v>
      </c>
      <c r="G1131" s="5">
        <f>C1131*decadimento!$F$4</f>
        <v>9844.321120689654</v>
      </c>
      <c r="H1131" s="5">
        <f>G1131+decadimento!$F$2*LN(1+'dati calibrazione'!E1131/1000)</f>
        <v>10855.382136842094</v>
      </c>
      <c r="I1131" s="5">
        <f>G1131+decadimento!$F$2*'dati calibrazione'!E1131/1000</f>
        <v>10919.811320906272</v>
      </c>
      <c r="J1131" s="5">
        <f t="shared" si="51"/>
        <v>1353.8113209062722</v>
      </c>
      <c r="K1131" s="8">
        <f t="shared" si="53"/>
        <v>0.16725904244198203</v>
      </c>
    </row>
    <row r="1132" spans="1:11" x14ac:dyDescent="0.25">
      <c r="A1132">
        <v>10850</v>
      </c>
      <c r="B1132">
        <f t="shared" si="52"/>
        <v>-8900</v>
      </c>
      <c r="C1132">
        <v>9577</v>
      </c>
      <c r="D1132">
        <v>14</v>
      </c>
      <c r="E1132">
        <v>127.8</v>
      </c>
      <c r="F1132">
        <v>2</v>
      </c>
      <c r="G1132" s="5">
        <f>C1132*decadimento!$F$4</f>
        <v>9855.6411637931033</v>
      </c>
      <c r="H1132" s="5">
        <f>G1132+decadimento!$F$2*LN(1+'dati calibrazione'!E1132/1000)</f>
        <v>10849.860615199375</v>
      </c>
      <c r="I1132" s="5">
        <f>G1132+decadimento!$F$2*'dati calibrazione'!E1132/1000</f>
        <v>10912.118086065846</v>
      </c>
      <c r="J1132" s="5">
        <f t="shared" si="51"/>
        <v>1335.118086065846</v>
      </c>
      <c r="K1132" s="8">
        <f t="shared" si="53"/>
        <v>0.14618356479064426</v>
      </c>
    </row>
    <row r="1133" spans="1:11" x14ac:dyDescent="0.25">
      <c r="A1133">
        <v>10845</v>
      </c>
      <c r="B1133">
        <f t="shared" si="52"/>
        <v>-8895</v>
      </c>
      <c r="C1133">
        <v>9584</v>
      </c>
      <c r="D1133">
        <v>15</v>
      </c>
      <c r="E1133">
        <v>126.2</v>
      </c>
      <c r="F1133">
        <v>2.1</v>
      </c>
      <c r="G1133" s="5">
        <f>C1133*decadimento!$F$4</f>
        <v>9862.8448275862065</v>
      </c>
      <c r="H1133" s="5">
        <f>G1133+decadimento!$F$2*LN(1+'dati calibrazione'!E1133/1000)</f>
        <v>10845.328138480996</v>
      </c>
      <c r="I1133" s="5">
        <f>G1133+decadimento!$F$2*'dati calibrazione'!E1133/1000</f>
        <v>10906.09512172408</v>
      </c>
      <c r="J1133" s="5">
        <f t="shared" si="51"/>
        <v>1322.0951217240799</v>
      </c>
      <c r="K1133" s="8">
        <f t="shared" si="53"/>
        <v>0.15651085141903173</v>
      </c>
    </row>
    <row r="1134" spans="1:11" x14ac:dyDescent="0.25">
      <c r="A1134">
        <v>10840</v>
      </c>
      <c r="B1134">
        <f t="shared" si="52"/>
        <v>-8890</v>
      </c>
      <c r="C1134">
        <v>9587</v>
      </c>
      <c r="D1134">
        <v>16</v>
      </c>
      <c r="E1134">
        <v>125.1</v>
      </c>
      <c r="F1134">
        <v>2.2000000000000002</v>
      </c>
      <c r="G1134" s="5">
        <f>C1134*decadimento!$F$4</f>
        <v>9865.9321120689656</v>
      </c>
      <c r="H1134" s="5">
        <f>G1134+decadimento!$F$2*LN(1+'dati calibrazione'!E1134/1000)</f>
        <v>10840.33715035117</v>
      </c>
      <c r="I1134" s="5">
        <f>G1134+decadimento!$F$2*'dati calibrazione'!E1134/1000</f>
        <v>10900.089099364115</v>
      </c>
      <c r="J1134" s="5">
        <f t="shared" si="51"/>
        <v>1313.0890993641151</v>
      </c>
      <c r="K1134" s="8">
        <f t="shared" si="53"/>
        <v>0.16689266715343695</v>
      </c>
    </row>
    <row r="1135" spans="1:11" x14ac:dyDescent="0.25">
      <c r="A1135">
        <v>10835</v>
      </c>
      <c r="B1135">
        <f t="shared" si="52"/>
        <v>-8885</v>
      </c>
      <c r="C1135">
        <v>9588</v>
      </c>
      <c r="D1135">
        <v>16</v>
      </c>
      <c r="E1135">
        <v>124.3</v>
      </c>
      <c r="F1135">
        <v>2.2000000000000002</v>
      </c>
      <c r="G1135" s="5">
        <f>C1135*decadimento!$F$4</f>
        <v>9866.9612068965507</v>
      </c>
      <c r="H1135" s="5">
        <f>G1135+decadimento!$F$2*LN(1+'dati calibrazione'!E1135/1000)</f>
        <v>10835.486175519052</v>
      </c>
      <c r="I1135" s="5">
        <f>G1135+decadimento!$F$2*'dati calibrazione'!E1135/1000</f>
        <v>10894.504880124265</v>
      </c>
      <c r="J1135" s="5">
        <f t="shared" si="51"/>
        <v>1306.5048801242647</v>
      </c>
      <c r="K1135" s="8">
        <f t="shared" si="53"/>
        <v>0.1668752607425949</v>
      </c>
    </row>
    <row r="1136" spans="1:11" x14ac:dyDescent="0.25">
      <c r="A1136">
        <v>10830</v>
      </c>
      <c r="B1136">
        <f t="shared" si="52"/>
        <v>-8880</v>
      </c>
      <c r="C1136">
        <v>9587</v>
      </c>
      <c r="D1136">
        <v>20</v>
      </c>
      <c r="E1136">
        <v>123.7</v>
      </c>
      <c r="F1136">
        <v>2.8</v>
      </c>
      <c r="G1136" s="5">
        <f>C1136*decadimento!$F$4</f>
        <v>9865.9321120689656</v>
      </c>
      <c r="H1136" s="5">
        <f>G1136+decadimento!$F$2*LN(1+'dati calibrazione'!E1136/1000)</f>
        <v>10830.044282054138</v>
      </c>
      <c r="I1136" s="5">
        <f>G1136+decadimento!$F$2*'dati calibrazione'!E1136/1000</f>
        <v>10888.515799746105</v>
      </c>
      <c r="J1136" s="5">
        <f t="shared" si="51"/>
        <v>1301.5157997461047</v>
      </c>
      <c r="K1136" s="8">
        <f t="shared" si="53"/>
        <v>0.20861583394179617</v>
      </c>
    </row>
    <row r="1137" spans="1:11" x14ac:dyDescent="0.25">
      <c r="A1137">
        <v>10825</v>
      </c>
      <c r="B1137">
        <f t="shared" si="52"/>
        <v>-8875</v>
      </c>
      <c r="C1137">
        <v>9586</v>
      </c>
      <c r="D1137">
        <v>20</v>
      </c>
      <c r="E1137">
        <v>123.2</v>
      </c>
      <c r="F1137">
        <v>2.8</v>
      </c>
      <c r="G1137" s="5">
        <f>C1137*decadimento!$F$4</f>
        <v>9864.9030172413786</v>
      </c>
      <c r="H1137" s="5">
        <f>G1137+decadimento!$F$2*LN(1+'dati calibrazione'!E1137/1000)</f>
        <v>10825.336054768166</v>
      </c>
      <c r="I1137" s="5">
        <f>G1137+decadimento!$F$2*'dati calibrazione'!E1137/1000</f>
        <v>10883.35338362637</v>
      </c>
      <c r="J1137" s="5">
        <f t="shared" si="51"/>
        <v>1297.3533836263705</v>
      </c>
      <c r="K1137" s="8">
        <f t="shared" si="53"/>
        <v>0.20863759649488839</v>
      </c>
    </row>
    <row r="1138" spans="1:11" x14ac:dyDescent="0.25">
      <c r="A1138">
        <v>10820</v>
      </c>
      <c r="B1138">
        <f t="shared" si="52"/>
        <v>-8870</v>
      </c>
      <c r="C1138">
        <v>9585</v>
      </c>
      <c r="D1138">
        <v>19</v>
      </c>
      <c r="E1138">
        <v>122.6</v>
      </c>
      <c r="F1138">
        <v>2.7</v>
      </c>
      <c r="G1138" s="5">
        <f>C1138*decadimento!$F$4</f>
        <v>9863.8739224137935</v>
      </c>
      <c r="H1138" s="5">
        <f>G1138+decadimento!$F$2*LN(1+'dati calibrazione'!E1138/1000)</f>
        <v>10819.889838497365</v>
      </c>
      <c r="I1138" s="5">
        <f>G1138+decadimento!$F$2*'dati calibrazione'!E1138/1000</f>
        <v>10877.364303248209</v>
      </c>
      <c r="J1138" s="5">
        <f t="shared" si="51"/>
        <v>1292.3643032482087</v>
      </c>
      <c r="K1138" s="8">
        <f t="shared" si="53"/>
        <v>0.19822639540949399</v>
      </c>
    </row>
    <row r="1139" spans="1:11" x14ac:dyDescent="0.25">
      <c r="A1139">
        <v>10815</v>
      </c>
      <c r="B1139">
        <f t="shared" si="52"/>
        <v>-8865</v>
      </c>
      <c r="C1139">
        <v>9584</v>
      </c>
      <c r="D1139">
        <v>21</v>
      </c>
      <c r="E1139">
        <v>122.1</v>
      </c>
      <c r="F1139">
        <v>2.9</v>
      </c>
      <c r="G1139" s="5">
        <f>C1139*decadimento!$F$4</f>
        <v>9862.8448275862065</v>
      </c>
      <c r="H1139" s="5">
        <f>G1139+decadimento!$F$2*LN(1+'dati calibrazione'!E1139/1000)</f>
        <v>10815.178005343494</v>
      </c>
      <c r="I1139" s="5">
        <f>G1139+decadimento!$F$2*'dati calibrazione'!E1139/1000</f>
        <v>10872.201887128474</v>
      </c>
      <c r="J1139" s="5">
        <f t="shared" si="51"/>
        <v>1288.2018871284745</v>
      </c>
      <c r="K1139" s="8">
        <f t="shared" si="53"/>
        <v>0.21911519198664442</v>
      </c>
    </row>
    <row r="1140" spans="1:11" x14ac:dyDescent="0.25">
      <c r="A1140">
        <v>10810</v>
      </c>
      <c r="B1140">
        <f t="shared" si="52"/>
        <v>-8860</v>
      </c>
      <c r="C1140">
        <v>9583</v>
      </c>
      <c r="D1140">
        <v>21</v>
      </c>
      <c r="E1140">
        <v>121.6</v>
      </c>
      <c r="F1140">
        <v>2.9</v>
      </c>
      <c r="G1140" s="5">
        <f>C1140*decadimento!$F$4</f>
        <v>9861.8157327586196</v>
      </c>
      <c r="H1140" s="5">
        <f>G1140+decadimento!$F$2*LN(1+'dati calibrazione'!E1140/1000)</f>
        <v>10810.464530821144</v>
      </c>
      <c r="I1140" s="5">
        <f>G1140+decadimento!$F$2*'dati calibrazione'!E1140/1000</f>
        <v>10867.03947100874</v>
      </c>
      <c r="J1140" s="5">
        <f t="shared" si="51"/>
        <v>1284.0394710087403</v>
      </c>
      <c r="K1140" s="8">
        <f t="shared" si="53"/>
        <v>0.21913805697589481</v>
      </c>
    </row>
    <row r="1141" spans="1:11" x14ac:dyDescent="0.25">
      <c r="A1141">
        <v>10805</v>
      </c>
      <c r="B1141">
        <f t="shared" si="52"/>
        <v>-8855</v>
      </c>
      <c r="C1141">
        <v>9581</v>
      </c>
      <c r="D1141">
        <v>18</v>
      </c>
      <c r="E1141">
        <v>121.2</v>
      </c>
      <c r="F1141">
        <v>2.5</v>
      </c>
      <c r="G1141" s="5">
        <f>C1141*decadimento!$F$4</f>
        <v>9859.7575431034475</v>
      </c>
      <c r="H1141" s="5">
        <f>G1141+decadimento!$F$2*LN(1+'dati calibrazione'!E1141/1000)</f>
        <v>10805.457654641292</v>
      </c>
      <c r="I1141" s="5">
        <f>G1141+decadimento!$F$2*'dati calibrazione'!E1141/1000</f>
        <v>10861.67462431985</v>
      </c>
      <c r="J1141" s="5">
        <f t="shared" si="51"/>
        <v>1280.6746243198504</v>
      </c>
      <c r="K1141" s="8">
        <f t="shared" si="53"/>
        <v>0.18787182966287444</v>
      </c>
    </row>
    <row r="1142" spans="1:11" x14ac:dyDescent="0.25">
      <c r="A1142">
        <v>10800</v>
      </c>
      <c r="B1142">
        <f t="shared" si="52"/>
        <v>-8850</v>
      </c>
      <c r="C1142">
        <v>9578</v>
      </c>
      <c r="D1142">
        <v>19</v>
      </c>
      <c r="E1142">
        <v>120.9</v>
      </c>
      <c r="F1142">
        <v>2.7</v>
      </c>
      <c r="G1142" s="5">
        <f>C1142*decadimento!$F$4</f>
        <v>9856.6702586206884</v>
      </c>
      <c r="H1142" s="5">
        <f>G1142+decadimento!$F$2*LN(1+'dati calibrazione'!E1142/1000)</f>
        <v>10800.15816482417</v>
      </c>
      <c r="I1142" s="5">
        <f>G1142+decadimento!$F$2*'dati calibrazione'!E1142/1000</f>
        <v>10856.107347061805</v>
      </c>
      <c r="J1142" s="5">
        <f t="shared" si="51"/>
        <v>1278.1073470618048</v>
      </c>
      <c r="K1142" s="8">
        <f t="shared" si="53"/>
        <v>0.19837126748799333</v>
      </c>
    </row>
    <row r="1143" spans="1:11" x14ac:dyDescent="0.25">
      <c r="A1143">
        <v>10795</v>
      </c>
      <c r="B1143">
        <f t="shared" si="52"/>
        <v>-8845</v>
      </c>
      <c r="C1143">
        <v>9574</v>
      </c>
      <c r="D1143">
        <v>18</v>
      </c>
      <c r="E1143">
        <v>120.8</v>
      </c>
      <c r="F1143">
        <v>2.5</v>
      </c>
      <c r="G1143" s="5">
        <f>C1143*decadimento!$F$4</f>
        <v>9852.5538793103442</v>
      </c>
      <c r="H1143" s="5">
        <f>G1143+decadimento!$F$2*LN(1+'dati calibrazione'!E1143/1000)</f>
        <v>10795.304252160588</v>
      </c>
      <c r="I1143" s="5">
        <f>G1143+decadimento!$F$2*'dati calibrazione'!E1143/1000</f>
        <v>10851.164303493031</v>
      </c>
      <c r="J1143" s="5">
        <f t="shared" si="51"/>
        <v>1277.1643034930312</v>
      </c>
      <c r="K1143" s="8">
        <f t="shared" si="53"/>
        <v>0.1880091915604763</v>
      </c>
    </row>
    <row r="1144" spans="1:11" x14ac:dyDescent="0.25">
      <c r="A1144">
        <v>10790</v>
      </c>
      <c r="B1144">
        <f t="shared" si="52"/>
        <v>-8840</v>
      </c>
      <c r="C1144">
        <v>9562</v>
      </c>
      <c r="D1144">
        <v>20</v>
      </c>
      <c r="E1144">
        <v>121.8</v>
      </c>
      <c r="F1144">
        <v>2.8</v>
      </c>
      <c r="G1144" s="5">
        <f>C1144*decadimento!$F$4</f>
        <v>9840.2047413793098</v>
      </c>
      <c r="H1144" s="5">
        <f>G1144+decadimento!$F$2*LN(1+'dati calibrazione'!E1144/1000)</f>
        <v>10790.327488377592</v>
      </c>
      <c r="I1144" s="5">
        <f>G1144+decadimento!$F$2*'dati calibrazione'!E1144/1000</f>
        <v>10847.081808146289</v>
      </c>
      <c r="J1144" s="5">
        <f t="shared" si="51"/>
        <v>1285.0818081462894</v>
      </c>
      <c r="K1144" s="8">
        <f t="shared" si="53"/>
        <v>0.20916126333403054</v>
      </c>
    </row>
    <row r="1145" spans="1:11" x14ac:dyDescent="0.25">
      <c r="A1145">
        <v>10785</v>
      </c>
      <c r="B1145">
        <f t="shared" si="52"/>
        <v>-8835</v>
      </c>
      <c r="C1145">
        <v>9550</v>
      </c>
      <c r="D1145">
        <v>21</v>
      </c>
      <c r="E1145">
        <v>122.8</v>
      </c>
      <c r="F1145">
        <v>2.9</v>
      </c>
      <c r="G1145" s="5">
        <f>C1145*decadimento!$F$4</f>
        <v>9827.8556034482754</v>
      </c>
      <c r="H1145" s="5">
        <f>G1145+decadimento!$F$2*LN(1+'dati calibrazione'!E1145/1000)</f>
        <v>10785.344155606695</v>
      </c>
      <c r="I1145" s="5">
        <f>G1145+decadimento!$F$2*'dati calibrazione'!E1145/1000</f>
        <v>10842.999312799549</v>
      </c>
      <c r="J1145" s="5">
        <f t="shared" si="51"/>
        <v>1292.9993127995494</v>
      </c>
      <c r="K1145" s="8">
        <f t="shared" si="53"/>
        <v>0.21989528795811519</v>
      </c>
    </row>
    <row r="1146" spans="1:11" x14ac:dyDescent="0.25">
      <c r="A1146">
        <v>10780</v>
      </c>
      <c r="B1146">
        <f t="shared" si="52"/>
        <v>-8830</v>
      </c>
      <c r="C1146">
        <v>9546</v>
      </c>
      <c r="D1146">
        <v>21</v>
      </c>
      <c r="E1146">
        <v>122.7</v>
      </c>
      <c r="F1146">
        <v>2.9</v>
      </c>
      <c r="G1146" s="5">
        <f>C1146*decadimento!$F$4</f>
        <v>9823.7392241379312</v>
      </c>
      <c r="H1146" s="5">
        <f>G1146+decadimento!$F$2*LN(1+'dati calibrazione'!E1146/1000)</f>
        <v>10780.491491051216</v>
      </c>
      <c r="I1146" s="5">
        <f>G1146+decadimento!$F$2*'dati calibrazione'!E1146/1000</f>
        <v>10838.056269230776</v>
      </c>
      <c r="J1146" s="5">
        <f t="shared" si="51"/>
        <v>1292.0562692307758</v>
      </c>
      <c r="K1146" s="8">
        <f t="shared" si="53"/>
        <v>0.21998742928975487</v>
      </c>
    </row>
    <row r="1147" spans="1:11" x14ac:dyDescent="0.25">
      <c r="A1147">
        <v>10775</v>
      </c>
      <c r="B1147">
        <f t="shared" si="52"/>
        <v>-8825</v>
      </c>
      <c r="C1147">
        <v>9545</v>
      </c>
      <c r="D1147">
        <v>20</v>
      </c>
      <c r="E1147">
        <v>122.1</v>
      </c>
      <c r="F1147">
        <v>2.8</v>
      </c>
      <c r="G1147" s="5">
        <f>C1147*decadimento!$F$4</f>
        <v>9822.7101293103442</v>
      </c>
      <c r="H1147" s="5">
        <f>G1147+decadimento!$F$2*LN(1+'dati calibrazione'!E1147/1000)</f>
        <v>10775.043307067632</v>
      </c>
      <c r="I1147" s="5">
        <f>G1147+decadimento!$F$2*'dati calibrazione'!E1147/1000</f>
        <v>10832.067188852612</v>
      </c>
      <c r="J1147" s="5">
        <f t="shared" si="51"/>
        <v>1287.0671888526122</v>
      </c>
      <c r="K1147" s="8">
        <f t="shared" si="53"/>
        <v>0.20953378732320588</v>
      </c>
    </row>
    <row r="1148" spans="1:11" x14ac:dyDescent="0.25">
      <c r="A1148">
        <v>10770</v>
      </c>
      <c r="B1148">
        <f t="shared" si="52"/>
        <v>-8820</v>
      </c>
      <c r="C1148">
        <v>9540</v>
      </c>
      <c r="D1148">
        <v>21</v>
      </c>
      <c r="E1148">
        <v>122.1</v>
      </c>
      <c r="F1148">
        <v>2.9</v>
      </c>
      <c r="G1148" s="5">
        <f>C1148*decadimento!$F$4</f>
        <v>9817.564655172413</v>
      </c>
      <c r="H1148" s="5">
        <f>G1148+decadimento!$F$2*LN(1+'dati calibrazione'!E1148/1000)</f>
        <v>10769.897832929701</v>
      </c>
      <c r="I1148" s="5">
        <f>G1148+decadimento!$F$2*'dati calibrazione'!E1148/1000</f>
        <v>10826.921714714681</v>
      </c>
      <c r="J1148" s="5">
        <f t="shared" si="51"/>
        <v>1286.921714714681</v>
      </c>
      <c r="K1148" s="8">
        <f t="shared" si="53"/>
        <v>0.22012578616352202</v>
      </c>
    </row>
    <row r="1149" spans="1:11" x14ac:dyDescent="0.25">
      <c r="A1149">
        <v>10765</v>
      </c>
      <c r="B1149">
        <f t="shared" si="52"/>
        <v>-8815</v>
      </c>
      <c r="C1149">
        <v>9535</v>
      </c>
      <c r="D1149">
        <v>21</v>
      </c>
      <c r="E1149">
        <v>122.2</v>
      </c>
      <c r="F1149">
        <v>2.9</v>
      </c>
      <c r="G1149" s="5">
        <f>C1149*decadimento!$F$4</f>
        <v>9812.4191810344819</v>
      </c>
      <c r="H1149" s="5">
        <f>G1149+decadimento!$F$2*LN(1+'dati calibrazione'!E1149/1000)</f>
        <v>10765.489037719699</v>
      </c>
      <c r="I1149" s="5">
        <f>G1149+decadimento!$F$2*'dati calibrazione'!E1149/1000</f>
        <v>10822.602904835179</v>
      </c>
      <c r="J1149" s="5">
        <f t="shared" si="51"/>
        <v>1287.6029048351793</v>
      </c>
      <c r="K1149" s="8">
        <f t="shared" si="53"/>
        <v>0.22024121657052964</v>
      </c>
    </row>
    <row r="1150" spans="1:11" x14ac:dyDescent="0.25">
      <c r="A1150">
        <v>10760</v>
      </c>
      <c r="B1150">
        <f t="shared" si="52"/>
        <v>-8810</v>
      </c>
      <c r="C1150">
        <v>9529</v>
      </c>
      <c r="D1150">
        <v>25</v>
      </c>
      <c r="E1150">
        <v>122.3</v>
      </c>
      <c r="F1150">
        <v>3.5</v>
      </c>
      <c r="G1150" s="5">
        <f>C1150*decadimento!$F$4</f>
        <v>9806.2446120689656</v>
      </c>
      <c r="H1150" s="5">
        <f>G1150+decadimento!$F$2*LN(1+'dati calibrazione'!E1150/1000)</f>
        <v>10760.051082039081</v>
      </c>
      <c r="I1150" s="5">
        <f>G1150+decadimento!$F$2*'dati calibrazione'!E1150/1000</f>
        <v>10817.255000128092</v>
      </c>
      <c r="J1150" s="5">
        <f t="shared" si="51"/>
        <v>1288.2550001280924</v>
      </c>
      <c r="K1150" s="8">
        <f t="shared" si="53"/>
        <v>0.26235701542659251</v>
      </c>
    </row>
    <row r="1151" spans="1:11" x14ac:dyDescent="0.25">
      <c r="A1151">
        <v>10755</v>
      </c>
      <c r="B1151">
        <f t="shared" si="52"/>
        <v>-8805</v>
      </c>
      <c r="C1151">
        <v>9522</v>
      </c>
      <c r="D1151">
        <v>28</v>
      </c>
      <c r="E1151">
        <v>122.6</v>
      </c>
      <c r="F1151">
        <v>3.9</v>
      </c>
      <c r="G1151" s="5">
        <f>C1151*decadimento!$F$4</f>
        <v>9799.0409482758623</v>
      </c>
      <c r="H1151" s="5">
        <f>G1151+decadimento!$F$2*LN(1+'dati calibrazione'!E1151/1000)</f>
        <v>10755.056864359434</v>
      </c>
      <c r="I1151" s="5">
        <f>G1151+decadimento!$F$2*'dati calibrazione'!E1151/1000</f>
        <v>10812.531329110278</v>
      </c>
      <c r="J1151" s="5">
        <f t="shared" si="51"/>
        <v>1290.5313291102775</v>
      </c>
      <c r="K1151" s="8">
        <f t="shared" si="53"/>
        <v>0.29405587061541694</v>
      </c>
    </row>
    <row r="1152" spans="1:11" x14ac:dyDescent="0.25">
      <c r="A1152">
        <v>10750</v>
      </c>
      <c r="B1152">
        <f t="shared" si="52"/>
        <v>-8800</v>
      </c>
      <c r="C1152">
        <v>9516</v>
      </c>
      <c r="D1152">
        <v>29</v>
      </c>
      <c r="E1152">
        <v>122.8</v>
      </c>
      <c r="F1152">
        <v>4.0999999999999996</v>
      </c>
      <c r="G1152" s="5">
        <f>C1152*decadimento!$F$4</f>
        <v>9792.8663793103442</v>
      </c>
      <c r="H1152" s="5">
        <f>G1152+decadimento!$F$2*LN(1+'dati calibrazione'!E1152/1000)</f>
        <v>10750.354931468764</v>
      </c>
      <c r="I1152" s="5">
        <f>G1152+decadimento!$F$2*'dati calibrazione'!E1152/1000</f>
        <v>10808.010088661618</v>
      </c>
      <c r="J1152" s="5">
        <f t="shared" si="51"/>
        <v>1292.0100886616183</v>
      </c>
      <c r="K1152" s="8">
        <f t="shared" si="53"/>
        <v>0.30474989491382937</v>
      </c>
    </row>
    <row r="1153" spans="1:11" x14ac:dyDescent="0.25">
      <c r="A1153">
        <v>10745</v>
      </c>
      <c r="B1153">
        <f t="shared" si="52"/>
        <v>-8795</v>
      </c>
      <c r="C1153">
        <v>9510</v>
      </c>
      <c r="D1153">
        <v>30</v>
      </c>
      <c r="E1153">
        <v>122.9</v>
      </c>
      <c r="F1153">
        <v>4.2</v>
      </c>
      <c r="G1153" s="5">
        <f>C1153*decadimento!$F$4</f>
        <v>9786.6918103448279</v>
      </c>
      <c r="H1153" s="5">
        <f>G1153+decadimento!$F$2*LN(1+'dati calibrazione'!E1153/1000)</f>
        <v>10744.916582175489</v>
      </c>
      <c r="I1153" s="5">
        <f>G1153+decadimento!$F$2*'dati calibrazione'!E1153/1000</f>
        <v>10802.662183954531</v>
      </c>
      <c r="J1153" s="5">
        <f t="shared" si="51"/>
        <v>1292.6621839545314</v>
      </c>
      <c r="K1153" s="8">
        <f t="shared" si="53"/>
        <v>0.31545741324921134</v>
      </c>
    </row>
    <row r="1154" spans="1:11" x14ac:dyDescent="0.25">
      <c r="A1154">
        <v>10740</v>
      </c>
      <c r="B1154">
        <f t="shared" si="52"/>
        <v>-8790</v>
      </c>
      <c r="C1154">
        <v>9503</v>
      </c>
      <c r="D1154">
        <v>30</v>
      </c>
      <c r="E1154">
        <v>123.2</v>
      </c>
      <c r="F1154">
        <v>4.2</v>
      </c>
      <c r="G1154" s="5">
        <f>C1154*decadimento!$F$4</f>
        <v>9779.4881465517228</v>
      </c>
      <c r="H1154" s="5">
        <f>G1154+decadimento!$F$2*LN(1+'dati calibrazione'!E1154/1000)</f>
        <v>10739.92118407851</v>
      </c>
      <c r="I1154" s="5">
        <f>G1154+decadimento!$F$2*'dati calibrazione'!E1154/1000</f>
        <v>10797.938512936715</v>
      </c>
      <c r="J1154" s="5">
        <f t="shared" ref="J1154:J1217" si="54">I1154-C1154</f>
        <v>1294.9385129367147</v>
      </c>
      <c r="K1154" s="8">
        <f t="shared" si="53"/>
        <v>0.3156897821740503</v>
      </c>
    </row>
    <row r="1155" spans="1:11" x14ac:dyDescent="0.25">
      <c r="A1155">
        <v>10735</v>
      </c>
      <c r="B1155">
        <f t="shared" ref="B1155:B1218" si="55">1950-A1155</f>
        <v>-8785</v>
      </c>
      <c r="C1155">
        <v>9497</v>
      </c>
      <c r="D1155">
        <v>28</v>
      </c>
      <c r="E1155">
        <v>123.4</v>
      </c>
      <c r="F1155">
        <v>3.9</v>
      </c>
      <c r="G1155" s="5">
        <f>C1155*decadimento!$F$4</f>
        <v>9773.3135775862065</v>
      </c>
      <c r="H1155" s="5">
        <f>G1155+decadimento!$F$2*LN(1+'dati calibrazione'!E1155/1000)</f>
        <v>10735.218464593299</v>
      </c>
      <c r="I1155" s="5">
        <f>G1155+decadimento!$F$2*'dati calibrazione'!E1155/1000</f>
        <v>10793.417272488057</v>
      </c>
      <c r="J1155" s="5">
        <f t="shared" si="54"/>
        <v>1296.4172724880573</v>
      </c>
      <c r="K1155" s="8">
        <f t="shared" ref="K1155:K1218" si="56">D1155*100/C1155</f>
        <v>0.29482994629883119</v>
      </c>
    </row>
    <row r="1156" spans="1:11" x14ac:dyDescent="0.25">
      <c r="A1156">
        <v>10730</v>
      </c>
      <c r="B1156">
        <f t="shared" si="55"/>
        <v>-8780</v>
      </c>
      <c r="C1156">
        <v>9491</v>
      </c>
      <c r="D1156">
        <v>26</v>
      </c>
      <c r="E1156">
        <v>123.5</v>
      </c>
      <c r="F1156">
        <v>3.6</v>
      </c>
      <c r="G1156" s="5">
        <f>C1156*decadimento!$F$4</f>
        <v>9767.1390086206884</v>
      </c>
      <c r="H1156" s="5">
        <f>G1156+decadimento!$F$2*LN(1+'dati calibrazione'!E1156/1000)</f>
        <v>10729.779722107798</v>
      </c>
      <c r="I1156" s="5">
        <f>G1156+decadimento!$F$2*'dati calibrazione'!E1156/1000</f>
        <v>10788.069367780969</v>
      </c>
      <c r="J1156" s="5">
        <f t="shared" si="54"/>
        <v>1297.0693677809686</v>
      </c>
      <c r="K1156" s="8">
        <f t="shared" si="56"/>
        <v>0.27394373617110945</v>
      </c>
    </row>
    <row r="1157" spans="1:11" x14ac:dyDescent="0.25">
      <c r="A1157">
        <v>10725</v>
      </c>
      <c r="B1157">
        <f t="shared" si="55"/>
        <v>-8775</v>
      </c>
      <c r="C1157">
        <v>9487</v>
      </c>
      <c r="D1157">
        <v>26</v>
      </c>
      <c r="E1157">
        <v>123.4</v>
      </c>
      <c r="F1157">
        <v>3.6</v>
      </c>
      <c r="G1157" s="5">
        <f>C1157*decadimento!$F$4</f>
        <v>9763.0226293103442</v>
      </c>
      <c r="H1157" s="5">
        <f>G1157+decadimento!$F$2*LN(1+'dati calibrazione'!E1157/1000)</f>
        <v>10724.927516317437</v>
      </c>
      <c r="I1157" s="5">
        <f>G1157+decadimento!$F$2*'dati calibrazione'!E1157/1000</f>
        <v>10783.126324212195</v>
      </c>
      <c r="J1157" s="5">
        <f t="shared" si="54"/>
        <v>1296.126324212195</v>
      </c>
      <c r="K1157" s="8">
        <f t="shared" si="56"/>
        <v>0.27405923895857487</v>
      </c>
    </row>
    <row r="1158" spans="1:11" x14ac:dyDescent="0.25">
      <c r="A1158">
        <v>10720</v>
      </c>
      <c r="B1158">
        <f t="shared" si="55"/>
        <v>-8770</v>
      </c>
      <c r="C1158">
        <v>9483</v>
      </c>
      <c r="D1158">
        <v>25</v>
      </c>
      <c r="E1158">
        <v>123.3</v>
      </c>
      <c r="F1158">
        <v>3.5</v>
      </c>
      <c r="G1158" s="5">
        <f>C1158*decadimento!$F$4</f>
        <v>9758.90625</v>
      </c>
      <c r="H1158" s="5">
        <f>G1158+decadimento!$F$2*LN(1+'dati calibrazione'!E1158/1000)</f>
        <v>10720.075245024205</v>
      </c>
      <c r="I1158" s="5">
        <f>G1158+decadimento!$F$2*'dati calibrazione'!E1158/1000</f>
        <v>10778.183280643421</v>
      </c>
      <c r="J1158" s="5">
        <f t="shared" si="54"/>
        <v>1295.1832806434213</v>
      </c>
      <c r="K1158" s="8">
        <f t="shared" si="56"/>
        <v>0.26362965306337655</v>
      </c>
    </row>
    <row r="1159" spans="1:11" x14ac:dyDescent="0.25">
      <c r="A1159">
        <v>10715</v>
      </c>
      <c r="B1159">
        <f t="shared" si="55"/>
        <v>-8765</v>
      </c>
      <c r="C1159">
        <v>9478</v>
      </c>
      <c r="D1159">
        <v>22</v>
      </c>
      <c r="E1159">
        <v>123.3</v>
      </c>
      <c r="F1159">
        <v>3.1</v>
      </c>
      <c r="G1159" s="5">
        <f>C1159*decadimento!$F$4</f>
        <v>9753.7607758620688</v>
      </c>
      <c r="H1159" s="5">
        <f>G1159+decadimento!$F$2*LN(1+'dati calibrazione'!E1159/1000)</f>
        <v>10714.929770886274</v>
      </c>
      <c r="I1159" s="5">
        <f>G1159+decadimento!$F$2*'dati calibrazione'!E1159/1000</f>
        <v>10773.03780650549</v>
      </c>
      <c r="J1159" s="5">
        <f t="shared" si="54"/>
        <v>1295.0378065054902</v>
      </c>
      <c r="K1159" s="8">
        <f t="shared" si="56"/>
        <v>0.23211648027009918</v>
      </c>
    </row>
    <row r="1160" spans="1:11" x14ac:dyDescent="0.25">
      <c r="A1160">
        <v>10710</v>
      </c>
      <c r="B1160">
        <f t="shared" si="55"/>
        <v>-8760</v>
      </c>
      <c r="C1160">
        <v>9470</v>
      </c>
      <c r="D1160">
        <v>20</v>
      </c>
      <c r="E1160">
        <v>123.8</v>
      </c>
      <c r="F1160">
        <v>2.8</v>
      </c>
      <c r="G1160" s="5">
        <f>C1160*decadimento!$F$4</f>
        <v>9745.5280172413786</v>
      </c>
      <c r="H1160" s="5">
        <f>G1160+decadimento!$F$2*LN(1+'dati calibrazione'!E1160/1000)</f>
        <v>10710.375817267908</v>
      </c>
      <c r="I1160" s="5">
        <f>G1160+decadimento!$F$2*'dati calibrazione'!E1160/1000</f>
        <v>10768.938369176945</v>
      </c>
      <c r="J1160" s="5">
        <f t="shared" si="54"/>
        <v>1298.9383691769453</v>
      </c>
      <c r="K1160" s="8">
        <f t="shared" si="56"/>
        <v>0.21119324181626187</v>
      </c>
    </row>
    <row r="1161" spans="1:11" x14ac:dyDescent="0.25">
      <c r="A1161">
        <v>10705</v>
      </c>
      <c r="B1161">
        <f t="shared" si="55"/>
        <v>-8755</v>
      </c>
      <c r="C1161">
        <v>9463</v>
      </c>
      <c r="D1161">
        <v>17</v>
      </c>
      <c r="E1161">
        <v>124.1</v>
      </c>
      <c r="F1161">
        <v>2.4</v>
      </c>
      <c r="G1161" s="5">
        <f>C1161*decadimento!$F$4</f>
        <v>9738.3243534482754</v>
      </c>
      <c r="H1161" s="5">
        <f>G1161+decadimento!$F$2*LN(1+'dati calibrazione'!E1161/1000)</f>
        <v>10705.378650907975</v>
      </c>
      <c r="I1161" s="5">
        <f>G1161+decadimento!$F$2*'dati calibrazione'!E1161/1000</f>
        <v>10764.21469815913</v>
      </c>
      <c r="J1161" s="5">
        <f t="shared" si="54"/>
        <v>1301.2146981591304</v>
      </c>
      <c r="K1161" s="8">
        <f t="shared" si="56"/>
        <v>0.17964704639120785</v>
      </c>
    </row>
    <row r="1162" spans="1:11" x14ac:dyDescent="0.25">
      <c r="A1162">
        <v>10700</v>
      </c>
      <c r="B1162">
        <f t="shared" si="55"/>
        <v>-8750</v>
      </c>
      <c r="C1162">
        <v>9456</v>
      </c>
      <c r="D1162">
        <v>16</v>
      </c>
      <c r="E1162">
        <v>124.4</v>
      </c>
      <c r="F1162">
        <v>2.2000000000000002</v>
      </c>
      <c r="G1162" s="5">
        <f>C1162*decadimento!$F$4</f>
        <v>9731.1206896551721</v>
      </c>
      <c r="H1162" s="5">
        <f>G1162+decadimento!$F$2*LN(1+'dati calibrazione'!E1162/1000)</f>
        <v>10700.380895756192</v>
      </c>
      <c r="I1162" s="5">
        <f>G1162+decadimento!$F$2*'dati calibrazione'!E1162/1000</f>
        <v>10759.491027141315</v>
      </c>
      <c r="J1162" s="5">
        <f t="shared" si="54"/>
        <v>1303.4910271413155</v>
      </c>
      <c r="K1162" s="8">
        <f t="shared" si="56"/>
        <v>0.16920473773265651</v>
      </c>
    </row>
    <row r="1163" spans="1:11" x14ac:dyDescent="0.25">
      <c r="A1163">
        <v>10695</v>
      </c>
      <c r="B1163">
        <f t="shared" si="55"/>
        <v>-8745</v>
      </c>
      <c r="C1163">
        <v>9446</v>
      </c>
      <c r="D1163">
        <v>16</v>
      </c>
      <c r="E1163">
        <v>125.1</v>
      </c>
      <c r="F1163">
        <v>2.2000000000000002</v>
      </c>
      <c r="G1163" s="5">
        <f>C1163*decadimento!$F$4</f>
        <v>9720.8297413793098</v>
      </c>
      <c r="H1163" s="5">
        <f>G1163+decadimento!$F$2*LN(1+'dati calibrazione'!E1163/1000)</f>
        <v>10695.234779661514</v>
      </c>
      <c r="I1163" s="5">
        <f>G1163+decadimento!$F$2*'dati calibrazione'!E1163/1000</f>
        <v>10754.986728674459</v>
      </c>
      <c r="J1163" s="5">
        <f t="shared" si="54"/>
        <v>1308.9867286744593</v>
      </c>
      <c r="K1163" s="8">
        <f t="shared" si="56"/>
        <v>0.16938386618674572</v>
      </c>
    </row>
    <row r="1164" spans="1:11" x14ac:dyDescent="0.25">
      <c r="A1164">
        <v>10690</v>
      </c>
      <c r="B1164">
        <f t="shared" si="55"/>
        <v>-8740</v>
      </c>
      <c r="C1164">
        <v>9440</v>
      </c>
      <c r="D1164">
        <v>16</v>
      </c>
      <c r="E1164">
        <v>125.2</v>
      </c>
      <c r="F1164">
        <v>2.2000000000000002</v>
      </c>
      <c r="G1164" s="5">
        <f>C1164*decadimento!$F$4</f>
        <v>9714.6551724137935</v>
      </c>
      <c r="H1164" s="5">
        <f>G1164+decadimento!$F$2*LN(1+'dati calibrazione'!E1164/1000)</f>
        <v>10689.794925408678</v>
      </c>
      <c r="I1164" s="5">
        <f>G1164+decadimento!$F$2*'dati calibrazione'!E1164/1000</f>
        <v>10749.638823967372</v>
      </c>
      <c r="J1164" s="5">
        <f t="shared" si="54"/>
        <v>1309.6388239673724</v>
      </c>
      <c r="K1164" s="8">
        <f t="shared" si="56"/>
        <v>0.16949152542372881</v>
      </c>
    </row>
    <row r="1165" spans="1:11" x14ac:dyDescent="0.25">
      <c r="A1165">
        <v>10685</v>
      </c>
      <c r="B1165">
        <f t="shared" si="55"/>
        <v>-8735</v>
      </c>
      <c r="C1165">
        <v>9437</v>
      </c>
      <c r="D1165">
        <v>16</v>
      </c>
      <c r="E1165">
        <v>125</v>
      </c>
      <c r="F1165">
        <v>2.2000000000000002</v>
      </c>
      <c r="G1165" s="5">
        <f>C1165*decadimento!$F$4</f>
        <v>9711.5678879310344</v>
      </c>
      <c r="H1165" s="5">
        <f>G1165+decadimento!$F$2*LN(1+'dati calibrazione'!E1165/1000)</f>
        <v>10685.238146195485</v>
      </c>
      <c r="I1165" s="5">
        <f>G1165+decadimento!$F$2*'dati calibrazione'!E1165/1000</f>
        <v>10744.898210967754</v>
      </c>
      <c r="J1165" s="5">
        <f t="shared" si="54"/>
        <v>1307.8982109677545</v>
      </c>
      <c r="K1165" s="8">
        <f t="shared" si="56"/>
        <v>0.16954540637914592</v>
      </c>
    </row>
    <row r="1166" spans="1:11" x14ac:dyDescent="0.25">
      <c r="A1166">
        <v>10680</v>
      </c>
      <c r="B1166">
        <f t="shared" si="55"/>
        <v>-8730</v>
      </c>
      <c r="C1166">
        <v>9432</v>
      </c>
      <c r="D1166">
        <v>16</v>
      </c>
      <c r="E1166">
        <v>125</v>
      </c>
      <c r="F1166">
        <v>2.2000000000000002</v>
      </c>
      <c r="G1166" s="5">
        <f>C1166*decadimento!$F$4</f>
        <v>9706.4224137931033</v>
      </c>
      <c r="H1166" s="5">
        <f>G1166+decadimento!$F$2*LN(1+'dati calibrazione'!E1166/1000)</f>
        <v>10680.092672057554</v>
      </c>
      <c r="I1166" s="5">
        <f>G1166+decadimento!$F$2*'dati calibrazione'!E1166/1000</f>
        <v>10739.752736829823</v>
      </c>
      <c r="J1166" s="5">
        <f t="shared" si="54"/>
        <v>1307.7527368298233</v>
      </c>
      <c r="K1166" s="8">
        <f t="shared" si="56"/>
        <v>0.16963528413910092</v>
      </c>
    </row>
    <row r="1167" spans="1:11" x14ac:dyDescent="0.25">
      <c r="A1167">
        <v>10675</v>
      </c>
      <c r="B1167">
        <f t="shared" si="55"/>
        <v>-8725</v>
      </c>
      <c r="C1167">
        <v>9428</v>
      </c>
      <c r="D1167">
        <v>16</v>
      </c>
      <c r="E1167">
        <v>124.9</v>
      </c>
      <c r="F1167">
        <v>2.2000000000000002</v>
      </c>
      <c r="G1167" s="5">
        <f>C1167*decadimento!$F$4</f>
        <v>9702.3060344827591</v>
      </c>
      <c r="H1167" s="5">
        <f>G1167+decadimento!$F$2*LN(1+'dati calibrazione'!E1167/1000)</f>
        <v>10675.241447412773</v>
      </c>
      <c r="I1167" s="5">
        <f>G1167+decadimento!$F$2*'dati calibrazione'!E1167/1000</f>
        <v>10734.80969326105</v>
      </c>
      <c r="J1167" s="5">
        <f t="shared" si="54"/>
        <v>1306.8096932610497</v>
      </c>
      <c r="K1167" s="8">
        <f t="shared" si="56"/>
        <v>0.1697072549851506</v>
      </c>
    </row>
    <row r="1168" spans="1:11" x14ac:dyDescent="0.25">
      <c r="A1168">
        <v>10670</v>
      </c>
      <c r="B1168">
        <f t="shared" si="55"/>
        <v>-8720</v>
      </c>
      <c r="C1168">
        <v>9426</v>
      </c>
      <c r="D1168">
        <v>16</v>
      </c>
      <c r="E1168">
        <v>124.5</v>
      </c>
      <c r="F1168">
        <v>2.2000000000000002</v>
      </c>
      <c r="G1168" s="5">
        <f>C1168*decadimento!$F$4</f>
        <v>9700.2478448275851</v>
      </c>
      <c r="H1168" s="5">
        <f>G1168+decadimento!$F$2*LN(1+'dati calibrazione'!E1168/1000)</f>
        <v>10670.243223020718</v>
      </c>
      <c r="I1168" s="5">
        <f>G1168+decadimento!$F$2*'dati calibrazione'!E1168/1000</f>
        <v>10729.444846572158</v>
      </c>
      <c r="J1168" s="5">
        <f t="shared" si="54"/>
        <v>1303.444846572158</v>
      </c>
      <c r="K1168" s="8">
        <f t="shared" si="56"/>
        <v>0.16974326331423722</v>
      </c>
    </row>
    <row r="1169" spans="1:11" x14ac:dyDescent="0.25">
      <c r="A1169">
        <v>10665</v>
      </c>
      <c r="B1169">
        <f t="shared" si="55"/>
        <v>-8715</v>
      </c>
      <c r="C1169">
        <v>9424</v>
      </c>
      <c r="D1169">
        <v>16</v>
      </c>
      <c r="E1169">
        <v>124.1</v>
      </c>
      <c r="F1169">
        <v>2.2000000000000002</v>
      </c>
      <c r="G1169" s="5">
        <f>C1169*decadimento!$F$4</f>
        <v>9698.189655172413</v>
      </c>
      <c r="H1169" s="5">
        <f>G1169+decadimento!$F$2*LN(1+'dati calibrazione'!E1169/1000)</f>
        <v>10665.243952632112</v>
      </c>
      <c r="I1169" s="5">
        <f>G1169+decadimento!$F$2*'dati calibrazione'!E1169/1000</f>
        <v>10724.079999883268</v>
      </c>
      <c r="J1169" s="5">
        <f t="shared" si="54"/>
        <v>1300.0799998832681</v>
      </c>
      <c r="K1169" s="8">
        <f t="shared" si="56"/>
        <v>0.1697792869269949</v>
      </c>
    </row>
    <row r="1170" spans="1:11" x14ac:dyDescent="0.25">
      <c r="A1170">
        <v>10660</v>
      </c>
      <c r="B1170">
        <f t="shared" si="55"/>
        <v>-8710</v>
      </c>
      <c r="C1170">
        <v>9419</v>
      </c>
      <c r="D1170">
        <v>16</v>
      </c>
      <c r="E1170">
        <v>124.1</v>
      </c>
      <c r="F1170">
        <v>2.2000000000000002</v>
      </c>
      <c r="G1170" s="5">
        <f>C1170*decadimento!$F$4</f>
        <v>9693.0441810344819</v>
      </c>
      <c r="H1170" s="5">
        <f>G1170+decadimento!$F$2*LN(1+'dati calibrazione'!E1170/1000)</f>
        <v>10660.098478494181</v>
      </c>
      <c r="I1170" s="5">
        <f>G1170+decadimento!$F$2*'dati calibrazione'!E1170/1000</f>
        <v>10718.934525745337</v>
      </c>
      <c r="J1170" s="5">
        <f t="shared" si="54"/>
        <v>1299.9345257453369</v>
      </c>
      <c r="K1170" s="8">
        <f t="shared" si="56"/>
        <v>0.16986941288884169</v>
      </c>
    </row>
    <row r="1171" spans="1:11" x14ac:dyDescent="0.25">
      <c r="A1171">
        <v>10655</v>
      </c>
      <c r="B1171">
        <f t="shared" si="55"/>
        <v>-8705</v>
      </c>
      <c r="C1171">
        <v>9411</v>
      </c>
      <c r="D1171">
        <v>15</v>
      </c>
      <c r="E1171">
        <v>124.5</v>
      </c>
      <c r="F1171">
        <v>2.1</v>
      </c>
      <c r="G1171" s="5">
        <f>C1171*decadimento!$F$4</f>
        <v>9684.8114224137935</v>
      </c>
      <c r="H1171" s="5">
        <f>G1171+decadimento!$F$2*LN(1+'dati calibrazione'!E1171/1000)</f>
        <v>10654.806800606926</v>
      </c>
      <c r="I1171" s="5">
        <f>G1171+decadimento!$F$2*'dati calibrazione'!E1171/1000</f>
        <v>10714.008424158366</v>
      </c>
      <c r="J1171" s="5">
        <f t="shared" si="54"/>
        <v>1303.0084241583663</v>
      </c>
      <c r="K1171" s="8">
        <f t="shared" si="56"/>
        <v>0.15938795027095951</v>
      </c>
    </row>
    <row r="1172" spans="1:11" x14ac:dyDescent="0.25">
      <c r="A1172">
        <v>10650</v>
      </c>
      <c r="B1172">
        <f t="shared" si="55"/>
        <v>-8700</v>
      </c>
      <c r="C1172">
        <v>9399</v>
      </c>
      <c r="D1172">
        <v>15</v>
      </c>
      <c r="E1172">
        <v>125.5</v>
      </c>
      <c r="F1172">
        <v>2.1</v>
      </c>
      <c r="G1172" s="5">
        <f>C1172*decadimento!$F$4</f>
        <v>9672.4622844827591</v>
      </c>
      <c r="H1172" s="5">
        <f>G1172+decadimento!$F$2*LN(1+'dati calibrazione'!E1172/1000)</f>
        <v>10649.805789901311</v>
      </c>
      <c r="I1172" s="5">
        <f>G1172+decadimento!$F$2*'dati calibrazione'!E1172/1000</f>
        <v>10709.925928811626</v>
      </c>
      <c r="J1172" s="5">
        <f t="shared" si="54"/>
        <v>1310.9259288116264</v>
      </c>
      <c r="K1172" s="8">
        <f t="shared" si="56"/>
        <v>0.15959144589849983</v>
      </c>
    </row>
    <row r="1173" spans="1:11" x14ac:dyDescent="0.25">
      <c r="A1173">
        <v>10645</v>
      </c>
      <c r="B1173">
        <f t="shared" si="55"/>
        <v>-8695</v>
      </c>
      <c r="C1173">
        <v>9390</v>
      </c>
      <c r="D1173">
        <v>15</v>
      </c>
      <c r="E1173">
        <v>126.1</v>
      </c>
      <c r="F1173">
        <v>2.1</v>
      </c>
      <c r="G1173" s="5">
        <f>C1173*decadimento!$F$4</f>
        <v>9663.2004310344819</v>
      </c>
      <c r="H1173" s="5">
        <f>G1173+decadimento!$F$2*LN(1+'dati calibrazione'!E1173/1000)</f>
        <v>10644.949679629426</v>
      </c>
      <c r="I1173" s="5">
        <f>G1173+decadimento!$F$2*'dati calibrazione'!E1173/1000</f>
        <v>10705.624060913926</v>
      </c>
      <c r="J1173" s="5">
        <f t="shared" si="54"/>
        <v>1315.6240609139259</v>
      </c>
      <c r="K1173" s="8">
        <f t="shared" si="56"/>
        <v>0.15974440894568689</v>
      </c>
    </row>
    <row r="1174" spans="1:11" x14ac:dyDescent="0.25">
      <c r="A1174">
        <v>10640</v>
      </c>
      <c r="B1174">
        <f t="shared" si="55"/>
        <v>-8690</v>
      </c>
      <c r="C1174">
        <v>9385</v>
      </c>
      <c r="D1174">
        <v>16</v>
      </c>
      <c r="E1174">
        <v>126.1</v>
      </c>
      <c r="F1174">
        <v>2.2000000000000002</v>
      </c>
      <c r="G1174" s="5">
        <f>C1174*decadimento!$F$4</f>
        <v>9658.0549568965507</v>
      </c>
      <c r="H1174" s="5">
        <f>G1174+decadimento!$F$2*LN(1+'dati calibrazione'!E1174/1000)</f>
        <v>10639.804205491495</v>
      </c>
      <c r="I1174" s="5">
        <f>G1174+decadimento!$F$2*'dati calibrazione'!E1174/1000</f>
        <v>10700.478586775995</v>
      </c>
      <c r="J1174" s="5">
        <f t="shared" si="54"/>
        <v>1315.4785867759947</v>
      </c>
      <c r="K1174" s="8">
        <f t="shared" si="56"/>
        <v>0.17048481619605754</v>
      </c>
    </row>
    <row r="1175" spans="1:11" x14ac:dyDescent="0.25">
      <c r="A1175">
        <v>10635</v>
      </c>
      <c r="B1175">
        <f t="shared" si="55"/>
        <v>-8685</v>
      </c>
      <c r="C1175">
        <v>9386</v>
      </c>
      <c r="D1175">
        <v>16</v>
      </c>
      <c r="E1175">
        <v>125.3</v>
      </c>
      <c r="F1175">
        <v>2.2000000000000002</v>
      </c>
      <c r="G1175" s="5">
        <f>C1175*decadimento!$F$4</f>
        <v>9659.0840517241377</v>
      </c>
      <c r="H1175" s="5">
        <f>G1175+decadimento!$F$2*LN(1+'dati calibrazione'!E1175/1000)</f>
        <v>10634.958454138239</v>
      </c>
      <c r="I1175" s="5">
        <f>G1175+decadimento!$F$2*'dati calibrazione'!E1175/1000</f>
        <v>10694.894367536146</v>
      </c>
      <c r="J1175" s="5">
        <f t="shared" si="54"/>
        <v>1308.8943675361461</v>
      </c>
      <c r="K1175" s="8">
        <f t="shared" si="56"/>
        <v>0.17046665246111228</v>
      </c>
    </row>
    <row r="1176" spans="1:11" x14ac:dyDescent="0.25">
      <c r="A1176">
        <v>10630</v>
      </c>
      <c r="B1176">
        <f t="shared" si="55"/>
        <v>-8680</v>
      </c>
      <c r="C1176">
        <v>9392</v>
      </c>
      <c r="D1176">
        <v>15</v>
      </c>
      <c r="E1176">
        <v>123.8</v>
      </c>
      <c r="F1176">
        <v>2.1</v>
      </c>
      <c r="G1176" s="5">
        <f>C1176*decadimento!$F$4</f>
        <v>9665.258620689654</v>
      </c>
      <c r="H1176" s="5">
        <f>G1176+decadimento!$F$2*LN(1+'dati calibrazione'!E1176/1000)</f>
        <v>10630.106420716183</v>
      </c>
      <c r="I1176" s="5">
        <f>G1176+decadimento!$F$2*'dati calibrazione'!E1176/1000</f>
        <v>10688.668972625221</v>
      </c>
      <c r="J1176" s="5">
        <f t="shared" si="54"/>
        <v>1296.6689726252207</v>
      </c>
      <c r="K1176" s="8">
        <f t="shared" si="56"/>
        <v>0.15971039182282795</v>
      </c>
    </row>
    <row r="1177" spans="1:11" x14ac:dyDescent="0.25">
      <c r="A1177">
        <v>10625</v>
      </c>
      <c r="B1177">
        <f t="shared" si="55"/>
        <v>-8675</v>
      </c>
      <c r="C1177">
        <v>9398</v>
      </c>
      <c r="D1177">
        <v>15</v>
      </c>
      <c r="E1177">
        <v>122.3</v>
      </c>
      <c r="F1177">
        <v>2.1</v>
      </c>
      <c r="G1177" s="5">
        <f>C1177*decadimento!$F$4</f>
        <v>9671.4331896551721</v>
      </c>
      <c r="H1177" s="5">
        <f>G1177+decadimento!$F$2*LN(1+'dati calibrazione'!E1177/1000)</f>
        <v>10625.239659625287</v>
      </c>
      <c r="I1177" s="5">
        <f>G1177+decadimento!$F$2*'dati calibrazione'!E1177/1000</f>
        <v>10682.443577714299</v>
      </c>
      <c r="J1177" s="5">
        <f t="shared" si="54"/>
        <v>1284.443577714299</v>
      </c>
      <c r="K1177" s="8">
        <f t="shared" si="56"/>
        <v>0.15960842732496275</v>
      </c>
    </row>
    <row r="1178" spans="1:11" x14ac:dyDescent="0.25">
      <c r="A1178">
        <v>10620</v>
      </c>
      <c r="B1178">
        <f t="shared" si="55"/>
        <v>-8670</v>
      </c>
      <c r="C1178">
        <v>9406</v>
      </c>
      <c r="D1178">
        <v>17</v>
      </c>
      <c r="E1178">
        <v>120.5</v>
      </c>
      <c r="F1178">
        <v>2.4</v>
      </c>
      <c r="G1178" s="5">
        <f>C1178*decadimento!$F$4</f>
        <v>9679.6659482758623</v>
      </c>
      <c r="H1178" s="5">
        <f>G1178+decadimento!$F$2*LN(1+'dati calibrazione'!E1178/1000)</f>
        <v>10620.203326176657</v>
      </c>
      <c r="I1178" s="5">
        <f>G1178+decadimento!$F$2*'dati calibrazione'!E1178/1000</f>
        <v>10675.796379683261</v>
      </c>
      <c r="J1178" s="5">
        <f t="shared" si="54"/>
        <v>1269.796379683261</v>
      </c>
      <c r="K1178" s="8">
        <f t="shared" si="56"/>
        <v>0.18073570061662769</v>
      </c>
    </row>
    <row r="1179" spans="1:11" x14ac:dyDescent="0.25">
      <c r="A1179">
        <v>10615</v>
      </c>
      <c r="B1179">
        <f t="shared" si="55"/>
        <v>-8665</v>
      </c>
      <c r="C1179">
        <v>9416</v>
      </c>
      <c r="D1179">
        <v>16</v>
      </c>
      <c r="E1179">
        <v>118.4</v>
      </c>
      <c r="F1179">
        <v>2.2000000000000002</v>
      </c>
      <c r="G1179" s="5">
        <f>C1179*decadimento!$F$4</f>
        <v>9689.9568965517228</v>
      </c>
      <c r="H1179" s="5">
        <f>G1179+decadimento!$F$2*LN(1+'dati calibrazione'!E1179/1000)</f>
        <v>10614.986699734629</v>
      </c>
      <c r="I1179" s="5">
        <f>G1179+decadimento!$F$2*'dati calibrazione'!E1179/1000</f>
        <v>10668.727378532105</v>
      </c>
      <c r="J1179" s="5">
        <f t="shared" si="54"/>
        <v>1252.7273785321049</v>
      </c>
      <c r="K1179" s="8">
        <f t="shared" si="56"/>
        <v>0.16992353440951571</v>
      </c>
    </row>
    <row r="1180" spans="1:11" x14ac:dyDescent="0.25">
      <c r="A1180">
        <v>10610</v>
      </c>
      <c r="B1180">
        <f t="shared" si="55"/>
        <v>-8660</v>
      </c>
      <c r="C1180">
        <v>9422</v>
      </c>
      <c r="D1180">
        <v>14</v>
      </c>
      <c r="E1180">
        <v>116.9</v>
      </c>
      <c r="F1180">
        <v>1.9</v>
      </c>
      <c r="G1180" s="5">
        <f>C1180*decadimento!$F$4</f>
        <v>9696.1314655172409</v>
      </c>
      <c r="H1180" s="5">
        <f>G1180+decadimento!$F$2*LN(1+'dati calibrazione'!E1180/1000)</f>
        <v>10610.066591710289</v>
      </c>
      <c r="I1180" s="5">
        <f>G1180+decadimento!$F$2*'dati calibrazione'!E1180/1000</f>
        <v>10662.501983621181</v>
      </c>
      <c r="J1180" s="5">
        <f t="shared" si="54"/>
        <v>1240.5019836211814</v>
      </c>
      <c r="K1180" s="8">
        <f t="shared" si="56"/>
        <v>0.14858841010401189</v>
      </c>
    </row>
    <row r="1181" spans="1:11" x14ac:dyDescent="0.25">
      <c r="A1181">
        <v>10605</v>
      </c>
      <c r="B1181">
        <f t="shared" si="55"/>
        <v>-8655</v>
      </c>
      <c r="C1181">
        <v>9409</v>
      </c>
      <c r="D1181">
        <v>16</v>
      </c>
      <c r="E1181">
        <v>118</v>
      </c>
      <c r="F1181">
        <v>2.2000000000000002</v>
      </c>
      <c r="G1181" s="5">
        <f>C1181*decadimento!$F$4</f>
        <v>9682.7532327586196</v>
      </c>
      <c r="H1181" s="5">
        <f>G1181+decadimento!$F$2*LN(1+'dati calibrazione'!E1181/1000)</f>
        <v>10604.82591103634</v>
      </c>
      <c r="I1181" s="5">
        <f>G1181+decadimento!$F$2*'dati calibrazione'!E1181/1000</f>
        <v>10658.217057705284</v>
      </c>
      <c r="J1181" s="5">
        <f t="shared" si="54"/>
        <v>1249.2170577052839</v>
      </c>
      <c r="K1181" s="8">
        <f t="shared" si="56"/>
        <v>0.17004995217345095</v>
      </c>
    </row>
    <row r="1182" spans="1:11" x14ac:dyDescent="0.25">
      <c r="A1182">
        <v>10600</v>
      </c>
      <c r="B1182">
        <f t="shared" si="55"/>
        <v>-8650</v>
      </c>
      <c r="C1182">
        <v>9401</v>
      </c>
      <c r="D1182">
        <v>17</v>
      </c>
      <c r="E1182">
        <v>118.5</v>
      </c>
      <c r="F1182">
        <v>2.4</v>
      </c>
      <c r="G1182" s="5">
        <f>C1182*decadimento!$F$4</f>
        <v>9674.5204741379312</v>
      </c>
      <c r="H1182" s="5">
        <f>G1182+decadimento!$F$2*LN(1+'dati calibrazione'!E1182/1000)</f>
        <v>10600.289393292924</v>
      </c>
      <c r="I1182" s="5">
        <f>G1182+decadimento!$F$2*'dati calibrazione'!E1182/1000</f>
        <v>10654.117620376743</v>
      </c>
      <c r="J1182" s="5">
        <f t="shared" si="54"/>
        <v>1253.1176203767427</v>
      </c>
      <c r="K1182" s="8">
        <f t="shared" si="56"/>
        <v>0.18083182640144665</v>
      </c>
    </row>
    <row r="1183" spans="1:11" x14ac:dyDescent="0.25">
      <c r="A1183">
        <v>10595</v>
      </c>
      <c r="B1183">
        <f t="shared" si="55"/>
        <v>-8645</v>
      </c>
      <c r="C1183">
        <v>9399</v>
      </c>
      <c r="D1183">
        <v>16</v>
      </c>
      <c r="E1183">
        <v>118.1</v>
      </c>
      <c r="F1183">
        <v>2.2000000000000002</v>
      </c>
      <c r="G1183" s="5">
        <f>C1183*decadimento!$F$4</f>
        <v>9672.4622844827591</v>
      </c>
      <c r="H1183" s="5">
        <f>G1183+decadimento!$F$2*LN(1+'dati calibrazione'!E1183/1000)</f>
        <v>10595.27434316295</v>
      </c>
      <c r="I1183" s="5">
        <f>G1183+decadimento!$F$2*'dati calibrazione'!E1183/1000</f>
        <v>10648.752773687853</v>
      </c>
      <c r="J1183" s="5">
        <f t="shared" si="54"/>
        <v>1249.7527736878528</v>
      </c>
      <c r="K1183" s="8">
        <f t="shared" si="56"/>
        <v>0.1702308756250665</v>
      </c>
    </row>
    <row r="1184" spans="1:11" x14ac:dyDescent="0.25">
      <c r="A1184">
        <v>10590</v>
      </c>
      <c r="B1184">
        <f t="shared" si="55"/>
        <v>-8640</v>
      </c>
      <c r="C1184">
        <v>9396</v>
      </c>
      <c r="D1184">
        <v>16</v>
      </c>
      <c r="E1184">
        <v>117.8</v>
      </c>
      <c r="F1184">
        <v>2.2000000000000002</v>
      </c>
      <c r="G1184" s="5">
        <f>C1184*decadimento!$F$4</f>
        <v>9669.375</v>
      </c>
      <c r="H1184" s="5">
        <f>G1184+decadimento!$F$2*LN(1+'dati calibrazione'!E1184/1000)</f>
        <v>10589.968719049462</v>
      </c>
      <c r="I1184" s="5">
        <f>G1184+decadimento!$F$2*'dati calibrazione'!E1184/1000</f>
        <v>10643.185496429805</v>
      </c>
      <c r="J1184" s="5">
        <f t="shared" si="54"/>
        <v>1247.1854964298054</v>
      </c>
      <c r="K1184" s="8">
        <f t="shared" si="56"/>
        <v>0.17028522775649213</v>
      </c>
    </row>
    <row r="1185" spans="1:11" x14ac:dyDescent="0.25">
      <c r="A1185">
        <v>10585</v>
      </c>
      <c r="B1185">
        <f t="shared" si="55"/>
        <v>-8635</v>
      </c>
      <c r="C1185">
        <v>9380</v>
      </c>
      <c r="D1185">
        <v>18</v>
      </c>
      <c r="E1185">
        <v>119.4</v>
      </c>
      <c r="F1185">
        <v>2.5</v>
      </c>
      <c r="G1185" s="5">
        <f>C1185*decadimento!$F$4</f>
        <v>9652.9094827586196</v>
      </c>
      <c r="H1185" s="5">
        <f>G1185+decadimento!$F$2*LN(1+'dati calibrazione'!E1185/1000)</f>
        <v>10585.327473567364</v>
      </c>
      <c r="I1185" s="5">
        <f>G1185+decadimento!$F$2*'dati calibrazione'!E1185/1000</f>
        <v>10639.946607323294</v>
      </c>
      <c r="J1185" s="5">
        <f t="shared" si="54"/>
        <v>1259.9466073232943</v>
      </c>
      <c r="K1185" s="8">
        <f t="shared" si="56"/>
        <v>0.19189765458422176</v>
      </c>
    </row>
    <row r="1186" spans="1:11" x14ac:dyDescent="0.25">
      <c r="A1186">
        <v>10580</v>
      </c>
      <c r="B1186">
        <f t="shared" si="55"/>
        <v>-8630</v>
      </c>
      <c r="C1186">
        <v>9369</v>
      </c>
      <c r="D1186">
        <v>18</v>
      </c>
      <c r="E1186">
        <v>120.2</v>
      </c>
      <c r="F1186">
        <v>2.5</v>
      </c>
      <c r="G1186" s="5">
        <f>C1186*decadimento!$F$4</f>
        <v>9641.5894396551721</v>
      </c>
      <c r="H1186" s="5">
        <f>G1186+decadimento!$F$2*LN(1+'dati calibrazione'!E1186/1000)</f>
        <v>10579.913230025189</v>
      </c>
      <c r="I1186" s="5">
        <f>G1186+decadimento!$F$2*'dati calibrazione'!E1186/1000</f>
        <v>10635.239878287282</v>
      </c>
      <c r="J1186" s="5">
        <f t="shared" si="54"/>
        <v>1266.2398782872824</v>
      </c>
      <c r="K1186" s="8">
        <f t="shared" si="56"/>
        <v>0.19212295869356388</v>
      </c>
    </row>
    <row r="1187" spans="1:11" x14ac:dyDescent="0.25">
      <c r="A1187">
        <v>10575</v>
      </c>
      <c r="B1187">
        <f t="shared" si="55"/>
        <v>-8625</v>
      </c>
      <c r="C1187">
        <v>9359</v>
      </c>
      <c r="D1187">
        <v>17</v>
      </c>
      <c r="E1187">
        <v>120.9</v>
      </c>
      <c r="F1187">
        <v>2.4</v>
      </c>
      <c r="G1187" s="5">
        <f>C1187*decadimento!$F$4</f>
        <v>9631.2984913793098</v>
      </c>
      <c r="H1187" s="5">
        <f>G1187+decadimento!$F$2*LN(1+'dati calibrazione'!E1187/1000)</f>
        <v>10574.786397582791</v>
      </c>
      <c r="I1187" s="5">
        <f>G1187+decadimento!$F$2*'dati calibrazione'!E1187/1000</f>
        <v>10630.735579820426</v>
      </c>
      <c r="J1187" s="5">
        <f t="shared" si="54"/>
        <v>1271.7355798204262</v>
      </c>
      <c r="K1187" s="8">
        <f t="shared" si="56"/>
        <v>0.18164333796345764</v>
      </c>
    </row>
    <row r="1188" spans="1:11" x14ac:dyDescent="0.25">
      <c r="A1188">
        <v>10570</v>
      </c>
      <c r="B1188">
        <f t="shared" si="55"/>
        <v>-8620</v>
      </c>
      <c r="C1188">
        <v>9345</v>
      </c>
      <c r="D1188">
        <v>18</v>
      </c>
      <c r="E1188">
        <v>122.2</v>
      </c>
      <c r="F1188">
        <v>2.5</v>
      </c>
      <c r="G1188" s="5">
        <f>C1188*decadimento!$F$4</f>
        <v>9616.8911637931033</v>
      </c>
      <c r="H1188" s="5">
        <f>G1188+decadimento!$F$2*LN(1+'dati calibrazione'!E1188/1000)</f>
        <v>10569.96102047832</v>
      </c>
      <c r="I1188" s="5">
        <f>G1188+decadimento!$F$2*'dati calibrazione'!E1188/1000</f>
        <v>10627.074887593801</v>
      </c>
      <c r="J1188" s="5">
        <f t="shared" si="54"/>
        <v>1282.0748875938007</v>
      </c>
      <c r="K1188" s="8">
        <f t="shared" si="56"/>
        <v>0.1926163723916533</v>
      </c>
    </row>
    <row r="1189" spans="1:11" x14ac:dyDescent="0.25">
      <c r="A1189">
        <v>10565</v>
      </c>
      <c r="B1189">
        <f t="shared" si="55"/>
        <v>-8615</v>
      </c>
      <c r="C1189">
        <v>9336</v>
      </c>
      <c r="D1189">
        <v>18</v>
      </c>
      <c r="E1189">
        <v>122.8</v>
      </c>
      <c r="F1189">
        <v>2.5</v>
      </c>
      <c r="G1189" s="5">
        <f>C1189*decadimento!$F$4</f>
        <v>9607.6293103448279</v>
      </c>
      <c r="H1189" s="5">
        <f>G1189+decadimento!$F$2*LN(1+'dati calibrazione'!E1189/1000)</f>
        <v>10565.117862503248</v>
      </c>
      <c r="I1189" s="5">
        <f>G1189+decadimento!$F$2*'dati calibrazione'!E1189/1000</f>
        <v>10622.773019696102</v>
      </c>
      <c r="J1189" s="5">
        <f t="shared" si="54"/>
        <v>1286.773019696102</v>
      </c>
      <c r="K1189" s="8">
        <f t="shared" si="56"/>
        <v>0.19280205655526991</v>
      </c>
    </row>
    <row r="1190" spans="1:11" x14ac:dyDescent="0.25">
      <c r="A1190">
        <v>10560</v>
      </c>
      <c r="B1190">
        <f t="shared" si="55"/>
        <v>-8610</v>
      </c>
      <c r="C1190">
        <v>9330</v>
      </c>
      <c r="D1190">
        <v>16</v>
      </c>
      <c r="E1190">
        <v>123</v>
      </c>
      <c r="F1190">
        <v>2.2000000000000002</v>
      </c>
      <c r="G1190" s="5">
        <f>C1190*decadimento!$F$4</f>
        <v>9601.4547413793098</v>
      </c>
      <c r="H1190" s="5">
        <f>G1190+decadimento!$F$2*LN(1+'dati calibrazione'!E1190/1000)</f>
        <v>10560.415667320996</v>
      </c>
      <c r="I1190" s="5">
        <f>G1190+decadimento!$F$2*'dati calibrazione'!E1190/1000</f>
        <v>10618.251779247443</v>
      </c>
      <c r="J1190" s="5">
        <f t="shared" si="54"/>
        <v>1288.2517792474428</v>
      </c>
      <c r="K1190" s="8">
        <f t="shared" si="56"/>
        <v>0.17148981779206859</v>
      </c>
    </row>
    <row r="1191" spans="1:11" x14ac:dyDescent="0.25">
      <c r="A1191">
        <v>10555</v>
      </c>
      <c r="B1191">
        <f t="shared" si="55"/>
        <v>-8605</v>
      </c>
      <c r="C1191">
        <v>9324</v>
      </c>
      <c r="D1191">
        <v>17</v>
      </c>
      <c r="E1191">
        <v>123.1</v>
      </c>
      <c r="F1191">
        <v>2.4</v>
      </c>
      <c r="G1191" s="5">
        <f>C1191*decadimento!$F$4</f>
        <v>9595.2801724137935</v>
      </c>
      <c r="H1191" s="5">
        <f>G1191+decadimento!$F$2*LN(1+'dati calibrazione'!E1191/1000)</f>
        <v>10554.977186916964</v>
      </c>
      <c r="I1191" s="5">
        <f>G1191+decadimento!$F$2*'dati calibrazione'!E1191/1000</f>
        <v>10612.903874540356</v>
      </c>
      <c r="J1191" s="5">
        <f t="shared" si="54"/>
        <v>1288.9038745403559</v>
      </c>
      <c r="K1191" s="8">
        <f t="shared" si="56"/>
        <v>0.18232518232518233</v>
      </c>
    </row>
    <row r="1192" spans="1:11" x14ac:dyDescent="0.25">
      <c r="A1192">
        <v>10550</v>
      </c>
      <c r="B1192">
        <f t="shared" si="55"/>
        <v>-8600</v>
      </c>
      <c r="C1192">
        <v>9321</v>
      </c>
      <c r="D1192">
        <v>17</v>
      </c>
      <c r="E1192">
        <v>122.9</v>
      </c>
      <c r="F1192">
        <v>2.4</v>
      </c>
      <c r="G1192" s="5">
        <f>C1192*decadimento!$F$4</f>
        <v>9592.1928879310344</v>
      </c>
      <c r="H1192" s="5">
        <f>G1192+decadimento!$F$2*LN(1+'dati calibrazione'!E1192/1000)</f>
        <v>10550.417659761695</v>
      </c>
      <c r="I1192" s="5">
        <f>G1192+decadimento!$F$2*'dati calibrazione'!E1192/1000</f>
        <v>10608.163261540738</v>
      </c>
      <c r="J1192" s="5">
        <f t="shared" si="54"/>
        <v>1287.1632615407379</v>
      </c>
      <c r="K1192" s="8">
        <f t="shared" si="56"/>
        <v>0.18238386439223259</v>
      </c>
    </row>
    <row r="1193" spans="1:11" x14ac:dyDescent="0.25">
      <c r="A1193">
        <v>10545</v>
      </c>
      <c r="B1193">
        <f t="shared" si="55"/>
        <v>-8595</v>
      </c>
      <c r="C1193">
        <v>9319</v>
      </c>
      <c r="D1193">
        <v>17</v>
      </c>
      <c r="E1193">
        <v>122.5</v>
      </c>
      <c r="F1193">
        <v>2.4</v>
      </c>
      <c r="G1193" s="5">
        <f>C1193*decadimento!$F$4</f>
        <v>9590.1346982758623</v>
      </c>
      <c r="H1193" s="5">
        <f>G1193+decadimento!$F$2*LN(1+'dati calibrazione'!E1193/1000)</f>
        <v>10545.414197933462</v>
      </c>
      <c r="I1193" s="5">
        <f>G1193+decadimento!$F$2*'dati calibrazione'!E1193/1000</f>
        <v>10602.798414851848</v>
      </c>
      <c r="J1193" s="5">
        <f t="shared" si="54"/>
        <v>1283.7984148518481</v>
      </c>
      <c r="K1193" s="8">
        <f t="shared" si="56"/>
        <v>0.18242300676038201</v>
      </c>
    </row>
    <row r="1194" spans="1:11" x14ac:dyDescent="0.25">
      <c r="A1194">
        <v>10540</v>
      </c>
      <c r="B1194">
        <f t="shared" si="55"/>
        <v>-8590</v>
      </c>
      <c r="C1194">
        <v>9318</v>
      </c>
      <c r="D1194">
        <v>17</v>
      </c>
      <c r="E1194">
        <v>121.9</v>
      </c>
      <c r="F1194">
        <v>2.4</v>
      </c>
      <c r="G1194" s="5">
        <f>C1194*decadimento!$F$4</f>
        <v>9589.1056034482754</v>
      </c>
      <c r="H1194" s="5">
        <f>G1194+decadimento!$F$2*LN(1+'dati calibrazione'!E1194/1000)</f>
        <v>10539.965226373801</v>
      </c>
      <c r="I1194" s="5">
        <f>G1194+decadimento!$F$2*'dati calibrazione'!E1194/1000</f>
        <v>10596.809334473684</v>
      </c>
      <c r="J1194" s="5">
        <f t="shared" si="54"/>
        <v>1278.8093344736844</v>
      </c>
      <c r="K1194" s="8">
        <f t="shared" si="56"/>
        <v>0.18244258424554624</v>
      </c>
    </row>
    <row r="1195" spans="1:11" x14ac:dyDescent="0.25">
      <c r="A1195">
        <v>10535</v>
      </c>
      <c r="B1195">
        <f t="shared" si="55"/>
        <v>-8585</v>
      </c>
      <c r="C1195">
        <v>9320</v>
      </c>
      <c r="D1195">
        <v>17</v>
      </c>
      <c r="E1195">
        <v>121</v>
      </c>
      <c r="F1195">
        <v>2.4</v>
      </c>
      <c r="G1195" s="5">
        <f>C1195*decadimento!$F$4</f>
        <v>9591.1637931034475</v>
      </c>
      <c r="H1195" s="5">
        <f>G1195+decadimento!$F$2*LN(1+'dati calibrazione'!E1195/1000)</f>
        <v>10535.389166864785</v>
      </c>
      <c r="I1195" s="5">
        <f>G1195+decadimento!$F$2*'dati calibrazione'!E1195/1000</f>
        <v>10591.427545802992</v>
      </c>
      <c r="J1195" s="5">
        <f t="shared" si="54"/>
        <v>1271.4275458029915</v>
      </c>
      <c r="K1195" s="8">
        <f t="shared" si="56"/>
        <v>0.18240343347639484</v>
      </c>
    </row>
    <row r="1196" spans="1:11" x14ac:dyDescent="0.25">
      <c r="A1196">
        <v>10530</v>
      </c>
      <c r="B1196">
        <f t="shared" si="55"/>
        <v>-8580</v>
      </c>
      <c r="C1196">
        <v>9325</v>
      </c>
      <c r="D1196">
        <v>16</v>
      </c>
      <c r="E1196">
        <v>119.6</v>
      </c>
      <c r="F1196">
        <v>2.2000000000000002</v>
      </c>
      <c r="G1196" s="5">
        <f>C1196*decadimento!$F$4</f>
        <v>9596.3092672413786</v>
      </c>
      <c r="H1196" s="5">
        <f>G1196+decadimento!$F$2*LN(1+'dati calibrazione'!E1196/1000)</f>
        <v>10530.204103535836</v>
      </c>
      <c r="I1196" s="5">
        <f>G1196+decadimento!$F$2*'dati calibrazione'!E1196/1000</f>
        <v>10584.999720322912</v>
      </c>
      <c r="J1196" s="5">
        <f t="shared" si="54"/>
        <v>1259.9997203229123</v>
      </c>
      <c r="K1196" s="8">
        <f t="shared" si="56"/>
        <v>0.17158176943699732</v>
      </c>
    </row>
    <row r="1197" spans="1:11" x14ac:dyDescent="0.25">
      <c r="A1197">
        <v>10525</v>
      </c>
      <c r="B1197">
        <f t="shared" si="55"/>
        <v>-8575</v>
      </c>
      <c r="C1197">
        <v>9326</v>
      </c>
      <c r="D1197">
        <v>16</v>
      </c>
      <c r="E1197">
        <v>118.8</v>
      </c>
      <c r="F1197">
        <v>2.2000000000000002</v>
      </c>
      <c r="G1197" s="5">
        <f>C1197*decadimento!$F$4</f>
        <v>9597.3383620689656</v>
      </c>
      <c r="H1197" s="5">
        <f>G1197+decadimento!$F$2*LN(1+'dati calibrazione'!E1197/1000)</f>
        <v>10525.324232719198</v>
      </c>
      <c r="I1197" s="5">
        <f>G1197+decadimento!$F$2*'dati calibrazione'!E1197/1000</f>
        <v>10579.415501083064</v>
      </c>
      <c r="J1197" s="5">
        <f t="shared" si="54"/>
        <v>1253.4155010830636</v>
      </c>
      <c r="K1197" s="8">
        <f t="shared" si="56"/>
        <v>0.17156337122024448</v>
      </c>
    </row>
    <row r="1198" spans="1:11" x14ac:dyDescent="0.25">
      <c r="A1198">
        <v>10520</v>
      </c>
      <c r="B1198">
        <f t="shared" si="55"/>
        <v>-8570</v>
      </c>
      <c r="C1198">
        <v>9320</v>
      </c>
      <c r="D1198">
        <v>17</v>
      </c>
      <c r="E1198">
        <v>118.9</v>
      </c>
      <c r="F1198">
        <v>2.4</v>
      </c>
      <c r="G1198" s="5">
        <f>C1198*decadimento!$F$4</f>
        <v>9591.1637931034475</v>
      </c>
      <c r="H1198" s="5">
        <f>G1198+decadimento!$F$2*LN(1+'dati calibrazione'!E1198/1000)</f>
        <v>10519.888515484457</v>
      </c>
      <c r="I1198" s="5">
        <f>G1198+decadimento!$F$2*'dati calibrazione'!E1198/1000</f>
        <v>10574.067596375975</v>
      </c>
      <c r="J1198" s="5">
        <f t="shared" si="54"/>
        <v>1254.067596375975</v>
      </c>
      <c r="K1198" s="8">
        <f t="shared" si="56"/>
        <v>0.18240343347639484</v>
      </c>
    </row>
    <row r="1199" spans="1:11" x14ac:dyDescent="0.25">
      <c r="A1199">
        <v>10515</v>
      </c>
      <c r="B1199">
        <f t="shared" si="55"/>
        <v>-8565</v>
      </c>
      <c r="C1199">
        <v>9312</v>
      </c>
      <c r="D1199">
        <v>17</v>
      </c>
      <c r="E1199">
        <v>119.4</v>
      </c>
      <c r="F1199">
        <v>2.4</v>
      </c>
      <c r="G1199" s="5">
        <f>C1199*decadimento!$F$4</f>
        <v>9582.9310344827591</v>
      </c>
      <c r="H1199" s="5">
        <f>G1199+decadimento!$F$2*LN(1+'dati calibrazione'!E1199/1000)</f>
        <v>10515.349025291503</v>
      </c>
      <c r="I1199" s="5">
        <f>G1199+decadimento!$F$2*'dati calibrazione'!E1199/1000</f>
        <v>10569.968159047434</v>
      </c>
      <c r="J1199" s="5">
        <f t="shared" si="54"/>
        <v>1257.9681590474338</v>
      </c>
      <c r="K1199" s="8">
        <f t="shared" si="56"/>
        <v>0.18256013745704466</v>
      </c>
    </row>
    <row r="1200" spans="1:11" x14ac:dyDescent="0.25">
      <c r="A1200">
        <v>10510</v>
      </c>
      <c r="B1200">
        <f t="shared" si="55"/>
        <v>-8560</v>
      </c>
      <c r="C1200">
        <v>9300</v>
      </c>
      <c r="D1200">
        <v>18</v>
      </c>
      <c r="E1200">
        <v>120.4</v>
      </c>
      <c r="F1200">
        <v>2.5</v>
      </c>
      <c r="G1200" s="5">
        <f>C1200*decadimento!$F$4</f>
        <v>9570.5818965517228</v>
      </c>
      <c r="H1200" s="5">
        <f>G1200+decadimento!$F$2*LN(1+'dati calibrazione'!E1200/1000)</f>
        <v>10510.3814778003</v>
      </c>
      <c r="I1200" s="5">
        <f>G1200+decadimento!$F$2*'dati calibrazione'!E1200/1000</f>
        <v>10565.885663700692</v>
      </c>
      <c r="J1200" s="5">
        <f t="shared" si="54"/>
        <v>1265.885663700692</v>
      </c>
      <c r="K1200" s="8">
        <f t="shared" si="56"/>
        <v>0.19354838709677419</v>
      </c>
    </row>
    <row r="1201" spans="1:11" x14ac:dyDescent="0.25">
      <c r="A1201">
        <v>10505</v>
      </c>
      <c r="B1201">
        <f t="shared" si="55"/>
        <v>-8555</v>
      </c>
      <c r="C1201">
        <v>9291</v>
      </c>
      <c r="D1201">
        <v>18</v>
      </c>
      <c r="E1201">
        <v>120.9</v>
      </c>
      <c r="F1201">
        <v>2.5</v>
      </c>
      <c r="G1201" s="5">
        <f>C1201*decadimento!$F$4</f>
        <v>9561.3200431034475</v>
      </c>
      <c r="H1201" s="5">
        <f>G1201+decadimento!$F$2*LN(1+'dati calibrazione'!E1201/1000)</f>
        <v>10504.807949306929</v>
      </c>
      <c r="I1201" s="5">
        <f>G1201+decadimento!$F$2*'dati calibrazione'!E1201/1000</f>
        <v>10560.757131544564</v>
      </c>
      <c r="J1201" s="5">
        <f t="shared" si="54"/>
        <v>1269.7571315445639</v>
      </c>
      <c r="K1201" s="8">
        <f t="shared" si="56"/>
        <v>0.19373587342589602</v>
      </c>
    </row>
    <row r="1202" spans="1:11" x14ac:dyDescent="0.25">
      <c r="A1202">
        <v>10500</v>
      </c>
      <c r="B1202">
        <f t="shared" si="55"/>
        <v>-8550</v>
      </c>
      <c r="C1202">
        <v>9283</v>
      </c>
      <c r="D1202">
        <v>17</v>
      </c>
      <c r="E1202">
        <v>121.4</v>
      </c>
      <c r="F1202">
        <v>2.4</v>
      </c>
      <c r="G1202" s="5">
        <f>C1202*decadimento!$F$4</f>
        <v>9553.0872844827591</v>
      </c>
      <c r="H1202" s="5">
        <f>G1202+decadimento!$F$2*LN(1+'dati calibrazione'!E1202/1000)</f>
        <v>10500.261870756394</v>
      </c>
      <c r="I1202" s="5">
        <f>G1202+decadimento!$F$2*'dati calibrazione'!E1202/1000</f>
        <v>10556.657694216021</v>
      </c>
      <c r="J1202" s="5">
        <f t="shared" si="54"/>
        <v>1273.6576942160209</v>
      </c>
      <c r="K1202" s="8">
        <f t="shared" si="56"/>
        <v>0.18313045351718193</v>
      </c>
    </row>
    <row r="1203" spans="1:11" x14ac:dyDescent="0.25">
      <c r="A1203">
        <v>10495</v>
      </c>
      <c r="B1203">
        <f t="shared" si="55"/>
        <v>-8545</v>
      </c>
      <c r="C1203">
        <v>9274</v>
      </c>
      <c r="D1203">
        <v>16</v>
      </c>
      <c r="E1203">
        <v>122</v>
      </c>
      <c r="F1203">
        <v>2.2000000000000002</v>
      </c>
      <c r="G1203" s="5">
        <f>C1203*decadimento!$F$4</f>
        <v>9543.8254310344819</v>
      </c>
      <c r="H1203" s="5">
        <f>G1203+decadimento!$F$2*LN(1+'dati calibrazione'!E1203/1000)</f>
        <v>10495.421864209105</v>
      </c>
      <c r="I1203" s="5">
        <f>G1203+decadimento!$F$2*'dati calibrazione'!E1203/1000</f>
        <v>10552.35582631832</v>
      </c>
      <c r="J1203" s="5">
        <f t="shared" si="54"/>
        <v>1278.3558263183204</v>
      </c>
      <c r="K1203" s="8">
        <f t="shared" si="56"/>
        <v>0.17252533965926245</v>
      </c>
    </row>
    <row r="1204" spans="1:11" x14ac:dyDescent="0.25">
      <c r="A1204">
        <v>10490</v>
      </c>
      <c r="B1204">
        <f t="shared" si="55"/>
        <v>-8540</v>
      </c>
      <c r="C1204">
        <v>9263</v>
      </c>
      <c r="D1204">
        <v>16</v>
      </c>
      <c r="E1204">
        <v>122.8</v>
      </c>
      <c r="F1204">
        <v>2.2000000000000002</v>
      </c>
      <c r="G1204" s="5">
        <f>C1204*decadimento!$F$4</f>
        <v>9532.5053879310344</v>
      </c>
      <c r="H1204" s="5">
        <f>G1204+decadimento!$F$2*LN(1+'dati calibrazione'!E1204/1000)</f>
        <v>10489.993940089455</v>
      </c>
      <c r="I1204" s="5">
        <f>G1204+decadimento!$F$2*'dati calibrazione'!E1204/1000</f>
        <v>10547.649097282309</v>
      </c>
      <c r="J1204" s="5">
        <f t="shared" si="54"/>
        <v>1284.6490972823085</v>
      </c>
      <c r="K1204" s="8">
        <f t="shared" si="56"/>
        <v>0.17273021699233509</v>
      </c>
    </row>
    <row r="1205" spans="1:11" x14ac:dyDescent="0.25">
      <c r="A1205">
        <v>10485</v>
      </c>
      <c r="B1205">
        <f t="shared" si="55"/>
        <v>-8535</v>
      </c>
      <c r="C1205">
        <v>9254</v>
      </c>
      <c r="D1205">
        <v>17</v>
      </c>
      <c r="E1205">
        <v>123.4</v>
      </c>
      <c r="F1205">
        <v>2.4</v>
      </c>
      <c r="G1205" s="5">
        <f>C1205*decadimento!$F$4</f>
        <v>9523.2435344827591</v>
      </c>
      <c r="H1205" s="5">
        <f>G1205+decadimento!$F$2*LN(1+'dati calibrazione'!E1205/1000)</f>
        <v>10485.148421489852</v>
      </c>
      <c r="I1205" s="5">
        <f>G1205+decadimento!$F$2*'dati calibrazione'!E1205/1000</f>
        <v>10543.34722938461</v>
      </c>
      <c r="J1205" s="5">
        <f t="shared" si="54"/>
        <v>1289.3472293846098</v>
      </c>
      <c r="K1205" s="8">
        <f t="shared" si="56"/>
        <v>0.1837043440674303</v>
      </c>
    </row>
    <row r="1206" spans="1:11" x14ac:dyDescent="0.25">
      <c r="A1206">
        <v>10480</v>
      </c>
      <c r="B1206">
        <f t="shared" si="55"/>
        <v>-8530</v>
      </c>
      <c r="C1206">
        <v>9246</v>
      </c>
      <c r="D1206">
        <v>18</v>
      </c>
      <c r="E1206">
        <v>123.8</v>
      </c>
      <c r="F1206">
        <v>2.5</v>
      </c>
      <c r="G1206" s="5">
        <f>C1206*decadimento!$F$4</f>
        <v>9515.0107758620688</v>
      </c>
      <c r="H1206" s="5">
        <f>G1206+decadimento!$F$2*LN(1+'dati calibrazione'!E1206/1000)</f>
        <v>10479.858575888598</v>
      </c>
      <c r="I1206" s="5">
        <f>G1206+decadimento!$F$2*'dati calibrazione'!E1206/1000</f>
        <v>10538.421127797636</v>
      </c>
      <c r="J1206" s="5">
        <f t="shared" si="54"/>
        <v>1292.4211277976356</v>
      </c>
      <c r="K1206" s="8">
        <f t="shared" si="56"/>
        <v>0.19467878001297859</v>
      </c>
    </row>
    <row r="1207" spans="1:11" x14ac:dyDescent="0.25">
      <c r="A1207">
        <v>10475</v>
      </c>
      <c r="B1207">
        <f t="shared" si="55"/>
        <v>-8525</v>
      </c>
      <c r="C1207">
        <v>9240</v>
      </c>
      <c r="D1207">
        <v>17</v>
      </c>
      <c r="E1207">
        <v>124</v>
      </c>
      <c r="F1207">
        <v>2.4</v>
      </c>
      <c r="G1207" s="5">
        <f>C1207*decadimento!$F$4</f>
        <v>9508.8362068965507</v>
      </c>
      <c r="H1207" s="5">
        <f>G1207+decadimento!$F$2*LN(1+'dati calibrazione'!E1207/1000)</f>
        <v>10475.1550706487</v>
      </c>
      <c r="I1207" s="5">
        <f>G1207+decadimento!$F$2*'dati calibrazione'!E1207/1000</f>
        <v>10533.899887348976</v>
      </c>
      <c r="J1207" s="5">
        <f t="shared" si="54"/>
        <v>1293.8998873489763</v>
      </c>
      <c r="K1207" s="8">
        <f t="shared" si="56"/>
        <v>0.18398268398268397</v>
      </c>
    </row>
    <row r="1208" spans="1:11" x14ac:dyDescent="0.25">
      <c r="A1208">
        <v>10470</v>
      </c>
      <c r="B1208">
        <f t="shared" si="55"/>
        <v>-8520</v>
      </c>
      <c r="C1208">
        <v>9241</v>
      </c>
      <c r="D1208">
        <v>18</v>
      </c>
      <c r="E1208">
        <v>123.2</v>
      </c>
      <c r="F1208">
        <v>2.5</v>
      </c>
      <c r="G1208" s="5">
        <f>C1208*decadimento!$F$4</f>
        <v>9509.8653017241377</v>
      </c>
      <c r="H1208" s="5">
        <f>G1208+decadimento!$F$2*LN(1+'dati calibrazione'!E1208/1000)</f>
        <v>10470.298339250925</v>
      </c>
      <c r="I1208" s="5">
        <f>G1208+decadimento!$F$2*'dati calibrazione'!E1208/1000</f>
        <v>10528.31566810913</v>
      </c>
      <c r="J1208" s="5">
        <f t="shared" si="54"/>
        <v>1287.3156681091295</v>
      </c>
      <c r="K1208" s="8">
        <f t="shared" si="56"/>
        <v>0.19478411427334705</v>
      </c>
    </row>
    <row r="1209" spans="1:11" x14ac:dyDescent="0.25">
      <c r="A1209">
        <v>10465</v>
      </c>
      <c r="B1209">
        <f t="shared" si="55"/>
        <v>-8515</v>
      </c>
      <c r="C1209">
        <v>9249</v>
      </c>
      <c r="D1209">
        <v>17</v>
      </c>
      <c r="E1209">
        <v>121.4</v>
      </c>
      <c r="F1209">
        <v>2.4</v>
      </c>
      <c r="G1209" s="5">
        <f>C1209*decadimento!$F$4</f>
        <v>9518.0980603448279</v>
      </c>
      <c r="H1209" s="5">
        <f>G1209+decadimento!$F$2*LN(1+'dati calibrazione'!E1209/1000)</f>
        <v>10465.272646618463</v>
      </c>
      <c r="I1209" s="5">
        <f>G1209+decadimento!$F$2*'dati calibrazione'!E1209/1000</f>
        <v>10521.66847007809</v>
      </c>
      <c r="J1209" s="5">
        <f t="shared" si="54"/>
        <v>1272.6684700780897</v>
      </c>
      <c r="K1209" s="8">
        <f t="shared" si="56"/>
        <v>0.18380365444912963</v>
      </c>
    </row>
    <row r="1210" spans="1:11" x14ac:dyDescent="0.25">
      <c r="A1210">
        <v>10460</v>
      </c>
      <c r="B1210">
        <f t="shared" si="55"/>
        <v>-8510</v>
      </c>
      <c r="C1210">
        <v>9256</v>
      </c>
      <c r="D1210">
        <v>17</v>
      </c>
      <c r="E1210">
        <v>119.7</v>
      </c>
      <c r="F1210">
        <v>2.4</v>
      </c>
      <c r="G1210" s="5">
        <f>C1210*decadimento!$F$4</f>
        <v>9525.3017241379312</v>
      </c>
      <c r="H1210" s="5">
        <f>G1210+decadimento!$F$2*LN(1+'dati calibrazione'!E1210/1000)</f>
        <v>10459.934884246954</v>
      </c>
      <c r="I1210" s="5">
        <f>G1210+decadimento!$F$2*'dati calibrazione'!E1210/1000</f>
        <v>10514.818841477894</v>
      </c>
      <c r="J1210" s="5">
        <f t="shared" si="54"/>
        <v>1258.8188414778942</v>
      </c>
      <c r="K1210" s="8">
        <f t="shared" si="56"/>
        <v>0.18366464995678478</v>
      </c>
    </row>
    <row r="1211" spans="1:11" x14ac:dyDescent="0.25">
      <c r="A1211">
        <v>10455</v>
      </c>
      <c r="B1211">
        <f t="shared" si="55"/>
        <v>-8505</v>
      </c>
      <c r="C1211">
        <v>9265</v>
      </c>
      <c r="D1211">
        <v>16</v>
      </c>
      <c r="E1211">
        <v>117.8</v>
      </c>
      <c r="F1211">
        <v>2.2000000000000002</v>
      </c>
      <c r="G1211" s="5">
        <f>C1211*decadimento!$F$4</f>
        <v>9534.5635775862065</v>
      </c>
      <c r="H1211" s="5">
        <f>G1211+decadimento!$F$2*LN(1+'dati calibrazione'!E1211/1000)</f>
        <v>10455.157296635669</v>
      </c>
      <c r="I1211" s="5">
        <f>G1211+decadimento!$F$2*'dati calibrazione'!E1211/1000</f>
        <v>10508.374074016012</v>
      </c>
      <c r="J1211" s="5">
        <f t="shared" si="54"/>
        <v>1243.3740740160119</v>
      </c>
      <c r="K1211" s="8">
        <f t="shared" si="56"/>
        <v>0.17269293038316244</v>
      </c>
    </row>
    <row r="1212" spans="1:11" x14ac:dyDescent="0.25">
      <c r="A1212">
        <v>10450</v>
      </c>
      <c r="B1212">
        <f t="shared" si="55"/>
        <v>-8500</v>
      </c>
      <c r="C1212">
        <v>9276</v>
      </c>
      <c r="D1212">
        <v>16</v>
      </c>
      <c r="E1212">
        <v>115.6</v>
      </c>
      <c r="F1212">
        <v>2.2000000000000002</v>
      </c>
      <c r="G1212" s="5">
        <f>C1212*decadimento!$F$4</f>
        <v>9545.883620689654</v>
      </c>
      <c r="H1212" s="5">
        <f>G1212+decadimento!$F$2*LN(1+'dati calibrazione'!E1212/1000)</f>
        <v>10450.191300903536</v>
      </c>
      <c r="I1212" s="5">
        <f>G1212+decadimento!$F$2*'dati calibrazione'!E1212/1000</f>
        <v>10501.507503434013</v>
      </c>
      <c r="J1212" s="5">
        <f t="shared" si="54"/>
        <v>1225.5075034340134</v>
      </c>
      <c r="K1212" s="8">
        <f t="shared" si="56"/>
        <v>0.17248814144027599</v>
      </c>
    </row>
    <row r="1213" spans="1:11" x14ac:dyDescent="0.25">
      <c r="A1213">
        <v>10445</v>
      </c>
      <c r="B1213">
        <f t="shared" si="55"/>
        <v>-8495</v>
      </c>
      <c r="C1213">
        <v>9277</v>
      </c>
      <c r="D1213">
        <v>16</v>
      </c>
      <c r="E1213">
        <v>114.8</v>
      </c>
      <c r="F1213">
        <v>2.2000000000000002</v>
      </c>
      <c r="G1213" s="5">
        <f>C1213*decadimento!$F$4</f>
        <v>9546.9127155172409</v>
      </c>
      <c r="H1213" s="5">
        <f>G1213+decadimento!$F$2*LN(1+'dati calibrazione'!E1213/1000)</f>
        <v>10445.290235803723</v>
      </c>
      <c r="I1213" s="5">
        <f>G1213+decadimento!$F$2*'dati calibrazione'!E1213/1000</f>
        <v>10495.923284194165</v>
      </c>
      <c r="J1213" s="5">
        <f t="shared" si="54"/>
        <v>1218.9232841941648</v>
      </c>
      <c r="K1213" s="8">
        <f t="shared" si="56"/>
        <v>0.17246954834537026</v>
      </c>
    </row>
    <row r="1214" spans="1:11" x14ac:dyDescent="0.25">
      <c r="A1214">
        <v>10440</v>
      </c>
      <c r="B1214">
        <f t="shared" si="55"/>
        <v>-8490</v>
      </c>
      <c r="C1214">
        <v>9268</v>
      </c>
      <c r="D1214">
        <v>17</v>
      </c>
      <c r="E1214">
        <v>115.4</v>
      </c>
      <c r="F1214">
        <v>2.4</v>
      </c>
      <c r="G1214" s="5">
        <f>C1214*decadimento!$F$4</f>
        <v>9537.6508620689656</v>
      </c>
      <c r="H1214" s="5">
        <f>G1214+decadimento!$F$2*LN(1+'dati calibrazione'!E1214/1000)</f>
        <v>10440.476401071475</v>
      </c>
      <c r="I1214" s="5">
        <f>G1214+decadimento!$F$2*'dati calibrazione'!E1214/1000</f>
        <v>10491.621416296466</v>
      </c>
      <c r="J1214" s="5">
        <f t="shared" si="54"/>
        <v>1223.6214162964661</v>
      </c>
      <c r="K1214" s="8">
        <f t="shared" si="56"/>
        <v>0.18342684505826501</v>
      </c>
    </row>
    <row r="1215" spans="1:11" x14ac:dyDescent="0.25">
      <c r="A1215">
        <v>10435</v>
      </c>
      <c r="B1215">
        <f t="shared" si="55"/>
        <v>-8485</v>
      </c>
      <c r="C1215">
        <v>9258</v>
      </c>
      <c r="D1215">
        <v>19</v>
      </c>
      <c r="E1215">
        <v>116.1</v>
      </c>
      <c r="F1215">
        <v>2.6</v>
      </c>
      <c r="G1215" s="5">
        <f>C1215*decadimento!$F$4</f>
        <v>9527.3599137931033</v>
      </c>
      <c r="H1215" s="5">
        <f>G1215+decadimento!$F$2*LN(1+'dati calibrazione'!E1215/1000)</f>
        <v>10435.371784858182</v>
      </c>
      <c r="I1215" s="5">
        <f>G1215+decadimento!$F$2*'dati calibrazione'!E1215/1000</f>
        <v>10487.117117829608</v>
      </c>
      <c r="J1215" s="5">
        <f t="shared" si="54"/>
        <v>1229.1171178296081</v>
      </c>
      <c r="K1215" s="8">
        <f t="shared" si="56"/>
        <v>0.20522791099589544</v>
      </c>
    </row>
    <row r="1216" spans="1:11" x14ac:dyDescent="0.25">
      <c r="A1216">
        <v>10430</v>
      </c>
      <c r="B1216">
        <f t="shared" si="55"/>
        <v>-8480</v>
      </c>
      <c r="C1216">
        <v>9252</v>
      </c>
      <c r="D1216">
        <v>19</v>
      </c>
      <c r="E1216">
        <v>116.2</v>
      </c>
      <c r="F1216">
        <v>2.6</v>
      </c>
      <c r="G1216" s="5">
        <f>C1216*decadimento!$F$4</f>
        <v>9521.1853448275851</v>
      </c>
      <c r="H1216" s="5">
        <f>G1216+decadimento!$F$2*LN(1+'dati calibrazione'!E1216/1000)</f>
        <v>10429.937854927724</v>
      </c>
      <c r="I1216" s="5">
        <f>G1216+decadimento!$F$2*'dati calibrazione'!E1216/1000</f>
        <v>10481.769213122519</v>
      </c>
      <c r="J1216" s="5">
        <f t="shared" si="54"/>
        <v>1229.7692131225194</v>
      </c>
      <c r="K1216" s="8">
        <f t="shared" si="56"/>
        <v>0.20536100302637267</v>
      </c>
    </row>
    <row r="1217" spans="1:11" x14ac:dyDescent="0.25">
      <c r="A1217">
        <v>10425</v>
      </c>
      <c r="B1217">
        <f t="shared" si="55"/>
        <v>-8475</v>
      </c>
      <c r="C1217">
        <v>9246</v>
      </c>
      <c r="D1217">
        <v>18</v>
      </c>
      <c r="E1217">
        <v>116.4</v>
      </c>
      <c r="F1217">
        <v>2.5</v>
      </c>
      <c r="G1217" s="5">
        <f>C1217*decadimento!$F$4</f>
        <v>9515.0107758620688</v>
      </c>
      <c r="H1217" s="5">
        <f>G1217+decadimento!$F$2*LN(1+'dati calibrazione'!E1217/1000)</f>
        <v>10425.24436499229</v>
      </c>
      <c r="I1217" s="5">
        <f>G1217+decadimento!$F$2*'dati calibrazione'!E1217/1000</f>
        <v>10477.247972673862</v>
      </c>
      <c r="J1217" s="5">
        <f t="shared" si="54"/>
        <v>1231.247972673862</v>
      </c>
      <c r="K1217" s="8">
        <f t="shared" si="56"/>
        <v>0.19467878001297859</v>
      </c>
    </row>
    <row r="1218" spans="1:11" x14ac:dyDescent="0.25">
      <c r="A1218">
        <v>10420</v>
      </c>
      <c r="B1218">
        <f t="shared" si="55"/>
        <v>-8470</v>
      </c>
      <c r="C1218">
        <v>9242</v>
      </c>
      <c r="D1218">
        <v>17</v>
      </c>
      <c r="E1218">
        <v>116.3</v>
      </c>
      <c r="F1218">
        <v>2.4</v>
      </c>
      <c r="G1218" s="5">
        <f>C1218*decadimento!$F$4</f>
        <v>9510.8943965517228</v>
      </c>
      <c r="H1218" s="5">
        <f>G1218+decadimento!$F$2*LN(1+'dati calibrazione'!E1218/1000)</f>
        <v>10420.387479336279</v>
      </c>
      <c r="I1218" s="5">
        <f>G1218+decadimento!$F$2*'dati calibrazione'!E1218/1000</f>
        <v>10472.304929105087</v>
      </c>
      <c r="J1218" s="5">
        <f t="shared" ref="J1218:J1281" si="57">I1218-C1218</f>
        <v>1230.3049291050866</v>
      </c>
      <c r="K1218" s="8">
        <f t="shared" si="56"/>
        <v>0.18394286950876435</v>
      </c>
    </row>
    <row r="1219" spans="1:11" x14ac:dyDescent="0.25">
      <c r="A1219">
        <v>10415</v>
      </c>
      <c r="B1219">
        <f t="shared" ref="B1219:B1282" si="58">1950-A1219</f>
        <v>-8465</v>
      </c>
      <c r="C1219">
        <v>9238</v>
      </c>
      <c r="D1219">
        <v>15</v>
      </c>
      <c r="E1219">
        <v>116.1</v>
      </c>
      <c r="F1219">
        <v>2.1</v>
      </c>
      <c r="G1219" s="5">
        <f>C1219*decadimento!$F$4</f>
        <v>9506.7780172413786</v>
      </c>
      <c r="H1219" s="5">
        <f>G1219+decadimento!$F$2*LN(1+'dati calibrazione'!E1219/1000)</f>
        <v>10414.789888306457</v>
      </c>
      <c r="I1219" s="5">
        <f>G1219+decadimento!$F$2*'dati calibrazione'!E1219/1000</f>
        <v>10466.535221277883</v>
      </c>
      <c r="J1219" s="5">
        <f t="shared" si="57"/>
        <v>1228.5352212778835</v>
      </c>
      <c r="K1219" s="8">
        <f t="shared" ref="K1219:K1282" si="59">D1219*100/C1219</f>
        <v>0.16237280796709244</v>
      </c>
    </row>
    <row r="1220" spans="1:11" x14ac:dyDescent="0.25">
      <c r="A1220">
        <v>10410</v>
      </c>
      <c r="B1220">
        <f t="shared" si="58"/>
        <v>-8460</v>
      </c>
      <c r="C1220">
        <v>9230</v>
      </c>
      <c r="D1220">
        <v>17</v>
      </c>
      <c r="E1220">
        <v>116.6</v>
      </c>
      <c r="F1220">
        <v>2.4</v>
      </c>
      <c r="G1220" s="5">
        <f>C1220*decadimento!$F$4</f>
        <v>9498.5452586206884</v>
      </c>
      <c r="H1220" s="5">
        <f>G1220+decadimento!$F$2*LN(1+'dati calibrazione'!E1220/1000)</f>
        <v>10410.259661473507</v>
      </c>
      <c r="I1220" s="5">
        <f>G1220+decadimento!$F$2*'dati calibrazione'!E1220/1000</f>
        <v>10462.43578394934</v>
      </c>
      <c r="J1220" s="5">
        <f t="shared" si="57"/>
        <v>1232.4357839493405</v>
      </c>
      <c r="K1220" s="8">
        <f t="shared" si="59"/>
        <v>0.18418201516793067</v>
      </c>
    </row>
    <row r="1221" spans="1:11" x14ac:dyDescent="0.25">
      <c r="A1221">
        <v>10405</v>
      </c>
      <c r="B1221">
        <f t="shared" si="58"/>
        <v>-8455</v>
      </c>
      <c r="C1221">
        <v>9222</v>
      </c>
      <c r="D1221">
        <v>18</v>
      </c>
      <c r="E1221">
        <v>117</v>
      </c>
      <c r="F1221">
        <v>2.5</v>
      </c>
      <c r="G1221" s="5">
        <f>C1221*decadimento!$F$4</f>
        <v>9490.3125</v>
      </c>
      <c r="H1221" s="5">
        <f>G1221+decadimento!$F$2*LN(1+'dati calibrazione'!E1221/1000)</f>
        <v>10404.987734755636</v>
      </c>
      <c r="I1221" s="5">
        <f>G1221+decadimento!$F$2*'dati calibrazione'!E1221/1000</f>
        <v>10457.50968236237</v>
      </c>
      <c r="J1221" s="5">
        <f t="shared" si="57"/>
        <v>1235.5096823623699</v>
      </c>
      <c r="K1221" s="8">
        <f t="shared" si="59"/>
        <v>0.1951854261548471</v>
      </c>
    </row>
    <row r="1222" spans="1:11" x14ac:dyDescent="0.25">
      <c r="A1222">
        <v>10400</v>
      </c>
      <c r="B1222">
        <f t="shared" si="58"/>
        <v>-8450</v>
      </c>
      <c r="C1222">
        <v>9218</v>
      </c>
      <c r="D1222">
        <v>18</v>
      </c>
      <c r="E1222">
        <v>116.9</v>
      </c>
      <c r="F1222">
        <v>2.5</v>
      </c>
      <c r="G1222" s="5">
        <f>C1222*decadimento!$F$4</f>
        <v>9486.196120689654</v>
      </c>
      <c r="H1222" s="5">
        <f>G1222+decadimento!$F$2*LN(1+'dati calibrazione'!E1222/1000)</f>
        <v>10400.131246882702</v>
      </c>
      <c r="I1222" s="5">
        <f>G1222+decadimento!$F$2*'dati calibrazione'!E1222/1000</f>
        <v>10452.566638793594</v>
      </c>
      <c r="J1222" s="5">
        <f t="shared" si="57"/>
        <v>1234.5666387935944</v>
      </c>
      <c r="K1222" s="8">
        <f t="shared" si="59"/>
        <v>0.19527012367107832</v>
      </c>
    </row>
    <row r="1223" spans="1:11" x14ac:dyDescent="0.25">
      <c r="A1223">
        <v>10395</v>
      </c>
      <c r="B1223">
        <f t="shared" si="58"/>
        <v>-8445</v>
      </c>
      <c r="C1223">
        <v>9216</v>
      </c>
      <c r="D1223">
        <v>18</v>
      </c>
      <c r="E1223">
        <v>116.5</v>
      </c>
      <c r="F1223">
        <v>2.5</v>
      </c>
      <c r="G1223" s="5">
        <f>C1223*decadimento!$F$4</f>
        <v>9484.1379310344819</v>
      </c>
      <c r="H1223" s="5">
        <f>G1223+decadimento!$F$2*LN(1+'dati calibrazione'!E1223/1000)</f>
        <v>10395.111960183496</v>
      </c>
      <c r="I1223" s="5">
        <f>G1223+decadimento!$F$2*'dati calibrazione'!E1223/1000</f>
        <v>10447.201792104705</v>
      </c>
      <c r="J1223" s="5">
        <f t="shared" si="57"/>
        <v>1231.2017921047045</v>
      </c>
      <c r="K1223" s="8">
        <f t="shared" si="59"/>
        <v>0.1953125</v>
      </c>
    </row>
    <row r="1224" spans="1:11" x14ac:dyDescent="0.25">
      <c r="A1224">
        <v>10390</v>
      </c>
      <c r="B1224">
        <f t="shared" si="58"/>
        <v>-8440</v>
      </c>
      <c r="C1224">
        <v>9212</v>
      </c>
      <c r="D1224">
        <v>17</v>
      </c>
      <c r="E1224">
        <v>116.4</v>
      </c>
      <c r="F1224">
        <v>2.4</v>
      </c>
      <c r="G1224" s="5">
        <f>C1224*decadimento!$F$4</f>
        <v>9480.0215517241377</v>
      </c>
      <c r="H1224" s="5">
        <f>G1224+decadimento!$F$2*LN(1+'dati calibrazione'!E1224/1000)</f>
        <v>10390.255140854359</v>
      </c>
      <c r="I1224" s="5">
        <f>G1224+decadimento!$F$2*'dati calibrazione'!E1224/1000</f>
        <v>10442.258748535931</v>
      </c>
      <c r="J1224" s="5">
        <f t="shared" si="57"/>
        <v>1230.2587485359309</v>
      </c>
      <c r="K1224" s="8">
        <f t="shared" si="59"/>
        <v>0.18454190186712982</v>
      </c>
    </row>
    <row r="1225" spans="1:11" x14ac:dyDescent="0.25">
      <c r="A1225">
        <v>10385</v>
      </c>
      <c r="B1225">
        <f t="shared" si="58"/>
        <v>-8435</v>
      </c>
      <c r="C1225">
        <v>9209</v>
      </c>
      <c r="D1225">
        <v>18</v>
      </c>
      <c r="E1225">
        <v>116.1</v>
      </c>
      <c r="F1225">
        <v>2.5</v>
      </c>
      <c r="G1225" s="5">
        <f>C1225*decadimento!$F$4</f>
        <v>9476.9342672413786</v>
      </c>
      <c r="H1225" s="5">
        <f>G1225+decadimento!$F$2*LN(1+'dati calibrazione'!E1225/1000)</f>
        <v>10384.946138306457</v>
      </c>
      <c r="I1225" s="5">
        <f>G1225+decadimento!$F$2*'dati calibrazione'!E1225/1000</f>
        <v>10436.691471277883</v>
      </c>
      <c r="J1225" s="5">
        <f t="shared" si="57"/>
        <v>1227.6914712778835</v>
      </c>
      <c r="K1225" s="8">
        <f t="shared" si="59"/>
        <v>0.19546096210229125</v>
      </c>
    </row>
    <row r="1226" spans="1:11" x14ac:dyDescent="0.25">
      <c r="A1226">
        <v>10380</v>
      </c>
      <c r="B1226">
        <f t="shared" si="58"/>
        <v>-8430</v>
      </c>
      <c r="C1226">
        <v>9207</v>
      </c>
      <c r="D1226">
        <v>18</v>
      </c>
      <c r="E1226">
        <v>115.7</v>
      </c>
      <c r="F1226">
        <v>2.5</v>
      </c>
      <c r="G1226" s="5">
        <f>C1226*decadimento!$F$4</f>
        <v>9474.8760775862065</v>
      </c>
      <c r="H1226" s="5">
        <f>G1226+decadimento!$F$2*LN(1+'dati calibrazione'!E1226/1000)</f>
        <v>10379.924728766775</v>
      </c>
      <c r="I1226" s="5">
        <f>G1226+decadimento!$F$2*'dati calibrazione'!E1226/1000</f>
        <v>10431.326624588995</v>
      </c>
      <c r="J1226" s="5">
        <f t="shared" si="57"/>
        <v>1224.3266245889954</v>
      </c>
      <c r="K1226" s="8">
        <f t="shared" si="59"/>
        <v>0.19550342130987292</v>
      </c>
    </row>
    <row r="1227" spans="1:11" x14ac:dyDescent="0.25">
      <c r="A1227">
        <v>10375</v>
      </c>
      <c r="B1227">
        <f t="shared" si="58"/>
        <v>-8425</v>
      </c>
      <c r="C1227">
        <v>9205</v>
      </c>
      <c r="D1227">
        <v>17</v>
      </c>
      <c r="E1227">
        <v>115.3</v>
      </c>
      <c r="F1227">
        <v>2.4</v>
      </c>
      <c r="G1227" s="5">
        <f>C1227*decadimento!$F$4</f>
        <v>9472.8178879310344</v>
      </c>
      <c r="H1227" s="5">
        <f>G1227+decadimento!$F$2*LN(1+'dati calibrazione'!E1227/1000)</f>
        <v>10374.902256665033</v>
      </c>
      <c r="I1227" s="5">
        <f>G1227+decadimento!$F$2*'dati calibrazione'!E1227/1000</f>
        <v>10425.961777900106</v>
      </c>
      <c r="J1227" s="5">
        <f t="shared" si="57"/>
        <v>1220.9617779001055</v>
      </c>
      <c r="K1227" s="8">
        <f t="shared" si="59"/>
        <v>0.18468223791417707</v>
      </c>
    </row>
    <row r="1228" spans="1:11" x14ac:dyDescent="0.25">
      <c r="A1228">
        <v>10370</v>
      </c>
      <c r="B1228">
        <f t="shared" si="58"/>
        <v>-8420</v>
      </c>
      <c r="C1228">
        <v>9198</v>
      </c>
      <c r="D1228">
        <v>18</v>
      </c>
      <c r="E1228">
        <v>115.6</v>
      </c>
      <c r="F1228">
        <v>2.5</v>
      </c>
      <c r="G1228" s="5">
        <f>C1228*decadimento!$F$4</f>
        <v>9465.6142241379312</v>
      </c>
      <c r="H1228" s="5">
        <f>G1228+decadimento!$F$2*LN(1+'dati calibrazione'!E1228/1000)</f>
        <v>10369.921904351813</v>
      </c>
      <c r="I1228" s="5">
        <f>G1228+decadimento!$F$2*'dati calibrazione'!E1228/1000</f>
        <v>10421.238106882291</v>
      </c>
      <c r="J1228" s="5">
        <f t="shared" si="57"/>
        <v>1223.2381068822906</v>
      </c>
      <c r="K1228" s="8">
        <f t="shared" si="59"/>
        <v>0.19569471624266144</v>
      </c>
    </row>
    <row r="1229" spans="1:11" x14ac:dyDescent="0.25">
      <c r="A1229">
        <v>10365</v>
      </c>
      <c r="B1229">
        <f t="shared" si="58"/>
        <v>-8415</v>
      </c>
      <c r="C1229">
        <v>9192</v>
      </c>
      <c r="D1229">
        <v>19</v>
      </c>
      <c r="E1229">
        <v>115.8</v>
      </c>
      <c r="F1229">
        <v>2.6</v>
      </c>
      <c r="G1229" s="5">
        <f>C1229*decadimento!$F$4</f>
        <v>9459.439655172413</v>
      </c>
      <c r="H1229" s="5">
        <f>G1229+decadimento!$F$2*LN(1+'dati calibrazione'!E1229/1000)</f>
        <v>10365.229210909542</v>
      </c>
      <c r="I1229" s="5">
        <f>G1229+decadimento!$F$2*'dati calibrazione'!E1229/1000</f>
        <v>10416.716866433631</v>
      </c>
      <c r="J1229" s="5">
        <f t="shared" si="57"/>
        <v>1224.7168664336314</v>
      </c>
      <c r="K1229" s="8">
        <f t="shared" si="59"/>
        <v>0.20670147954743254</v>
      </c>
    </row>
    <row r="1230" spans="1:11" x14ac:dyDescent="0.25">
      <c r="A1230">
        <v>10360</v>
      </c>
      <c r="B1230">
        <f t="shared" si="58"/>
        <v>-8410</v>
      </c>
      <c r="C1230">
        <v>9194</v>
      </c>
      <c r="D1230">
        <v>19</v>
      </c>
      <c r="E1230">
        <v>114.8</v>
      </c>
      <c r="F1230">
        <v>2.6</v>
      </c>
      <c r="G1230" s="5">
        <f>C1230*decadimento!$F$4</f>
        <v>9461.4978448275851</v>
      </c>
      <c r="H1230" s="5">
        <f>G1230+decadimento!$F$2*LN(1+'dati calibrazione'!E1230/1000)</f>
        <v>10359.875365114067</v>
      </c>
      <c r="I1230" s="5">
        <f>G1230+decadimento!$F$2*'dati calibrazione'!E1230/1000</f>
        <v>10410.508413504509</v>
      </c>
      <c r="J1230" s="5">
        <f t="shared" si="57"/>
        <v>1216.508413504509</v>
      </c>
      <c r="K1230" s="8">
        <f t="shared" si="59"/>
        <v>0.20665651511855557</v>
      </c>
    </row>
    <row r="1231" spans="1:11" x14ac:dyDescent="0.25">
      <c r="A1231">
        <v>10355</v>
      </c>
      <c r="B1231">
        <f t="shared" si="58"/>
        <v>-8405</v>
      </c>
      <c r="C1231">
        <v>9200</v>
      </c>
      <c r="D1231">
        <v>18</v>
      </c>
      <c r="E1231">
        <v>113.3</v>
      </c>
      <c r="F1231">
        <v>2.5</v>
      </c>
      <c r="G1231" s="5">
        <f>C1231*decadimento!$F$4</f>
        <v>9467.6724137931033</v>
      </c>
      <c r="H1231" s="5">
        <f>G1231+decadimento!$F$2*LN(1+'dati calibrazione'!E1231/1000)</f>
        <v>10354.919405153807</v>
      </c>
      <c r="I1231" s="5">
        <f>G1231+decadimento!$F$2*'dati calibrazione'!E1231/1000</f>
        <v>10404.283018593585</v>
      </c>
      <c r="J1231" s="5">
        <f t="shared" si="57"/>
        <v>1204.2830185935854</v>
      </c>
      <c r="K1231" s="8">
        <f t="shared" si="59"/>
        <v>0.19565217391304349</v>
      </c>
    </row>
    <row r="1232" spans="1:11" x14ac:dyDescent="0.25">
      <c r="A1232">
        <v>10350</v>
      </c>
      <c r="B1232">
        <f t="shared" si="58"/>
        <v>-8400</v>
      </c>
      <c r="C1232">
        <v>9206</v>
      </c>
      <c r="D1232">
        <v>17</v>
      </c>
      <c r="E1232">
        <v>111.8</v>
      </c>
      <c r="F1232">
        <v>2.4</v>
      </c>
      <c r="G1232" s="5">
        <f>C1232*decadimento!$F$4</f>
        <v>9473.8469827586196</v>
      </c>
      <c r="H1232" s="5">
        <f>G1232+decadimento!$F$2*LN(1+'dati calibrazione'!E1232/1000)</f>
        <v>10349.948438408732</v>
      </c>
      <c r="I1232" s="5">
        <f>G1232+decadimento!$F$2*'dati calibrazione'!E1232/1000</f>
        <v>10398.057623682662</v>
      </c>
      <c r="J1232" s="5">
        <f t="shared" si="57"/>
        <v>1192.0576236826619</v>
      </c>
      <c r="K1232" s="8">
        <f t="shared" si="59"/>
        <v>0.18466217684119052</v>
      </c>
    </row>
    <row r="1233" spans="1:11" x14ac:dyDescent="0.25">
      <c r="A1233">
        <v>10345</v>
      </c>
      <c r="B1233">
        <f t="shared" si="58"/>
        <v>-8395</v>
      </c>
      <c r="C1233">
        <v>9207</v>
      </c>
      <c r="D1233">
        <v>17</v>
      </c>
      <c r="E1233">
        <v>111</v>
      </c>
      <c r="F1233">
        <v>2.4</v>
      </c>
      <c r="G1233" s="5">
        <f>C1233*decadimento!$F$4</f>
        <v>9474.8760775862065</v>
      </c>
      <c r="H1233" s="5">
        <f>G1233+decadimento!$F$2*LN(1+'dati calibrazione'!E1233/1000)</f>
        <v>10345.027097431945</v>
      </c>
      <c r="I1233" s="5">
        <f>G1233+decadimento!$F$2*'dati calibrazione'!E1233/1000</f>
        <v>10392.473404442813</v>
      </c>
      <c r="J1233" s="5">
        <f t="shared" si="57"/>
        <v>1185.4734044428133</v>
      </c>
      <c r="K1233" s="8">
        <f t="shared" si="59"/>
        <v>0.1846421201259911</v>
      </c>
    </row>
    <row r="1234" spans="1:11" x14ac:dyDescent="0.25">
      <c r="A1234">
        <v>10340</v>
      </c>
      <c r="B1234">
        <f t="shared" si="58"/>
        <v>-8390</v>
      </c>
      <c r="C1234">
        <v>9201</v>
      </c>
      <c r="D1234">
        <v>17</v>
      </c>
      <c r="E1234">
        <v>111.2</v>
      </c>
      <c r="F1234">
        <v>2.4</v>
      </c>
      <c r="G1234" s="5">
        <f>C1234*decadimento!$F$4</f>
        <v>9468.7015086206884</v>
      </c>
      <c r="H1234" s="5">
        <f>G1234+decadimento!$F$2*LN(1+'dati calibrazione'!E1234/1000)</f>
        <v>10340.340539015722</v>
      </c>
      <c r="I1234" s="5">
        <f>G1234+decadimento!$F$2*'dati calibrazione'!E1234/1000</f>
        <v>10387.952163994154</v>
      </c>
      <c r="J1234" s="5">
        <f t="shared" si="57"/>
        <v>1186.952163994154</v>
      </c>
      <c r="K1234" s="8">
        <f t="shared" si="59"/>
        <v>0.1847625258124117</v>
      </c>
    </row>
    <row r="1235" spans="1:11" x14ac:dyDescent="0.25">
      <c r="A1235">
        <v>10335</v>
      </c>
      <c r="B1235">
        <f t="shared" si="58"/>
        <v>-8385</v>
      </c>
      <c r="C1235">
        <v>9197</v>
      </c>
      <c r="D1235">
        <v>17</v>
      </c>
      <c r="E1235">
        <v>111.1</v>
      </c>
      <c r="F1235">
        <v>2.4</v>
      </c>
      <c r="G1235" s="5">
        <f>C1235*decadimento!$F$4</f>
        <v>9464.5851293103442</v>
      </c>
      <c r="H1235" s="5">
        <f>G1235+decadimento!$F$2*LN(1+'dati calibrazione'!E1235/1000)</f>
        <v>10335.480187911302</v>
      </c>
      <c r="I1235" s="5">
        <f>G1235+decadimento!$F$2*'dati calibrazione'!E1235/1000</f>
        <v>10383.00912042538</v>
      </c>
      <c r="J1235" s="5">
        <f t="shared" si="57"/>
        <v>1186.0091204253804</v>
      </c>
      <c r="K1235" s="8">
        <f t="shared" si="59"/>
        <v>0.18484288354898337</v>
      </c>
    </row>
    <row r="1236" spans="1:11" x14ac:dyDescent="0.25">
      <c r="A1236">
        <v>10330</v>
      </c>
      <c r="B1236">
        <f t="shared" si="58"/>
        <v>-8380</v>
      </c>
      <c r="C1236">
        <v>9200</v>
      </c>
      <c r="D1236">
        <v>17</v>
      </c>
      <c r="E1236">
        <v>110</v>
      </c>
      <c r="F1236">
        <v>2.2999999999999998</v>
      </c>
      <c r="G1236" s="5">
        <f>C1236*decadimento!$F$4</f>
        <v>9467.6724137931033</v>
      </c>
      <c r="H1236" s="5">
        <f>G1236+decadimento!$F$2*LN(1+'dati calibrazione'!E1236/1000)</f>
        <v>10330.379360570039</v>
      </c>
      <c r="I1236" s="5">
        <f>G1236+decadimento!$F$2*'dati calibrazione'!E1236/1000</f>
        <v>10377.003098065417</v>
      </c>
      <c r="J1236" s="5">
        <f t="shared" si="57"/>
        <v>1177.0030980654174</v>
      </c>
      <c r="K1236" s="8">
        <f t="shared" si="59"/>
        <v>0.18478260869565216</v>
      </c>
    </row>
    <row r="1237" spans="1:11" x14ac:dyDescent="0.25">
      <c r="A1237">
        <v>10325</v>
      </c>
      <c r="B1237">
        <f t="shared" si="58"/>
        <v>-8375</v>
      </c>
      <c r="C1237">
        <v>9202</v>
      </c>
      <c r="D1237">
        <v>18</v>
      </c>
      <c r="E1237">
        <v>109</v>
      </c>
      <c r="F1237">
        <v>2.5</v>
      </c>
      <c r="G1237" s="5">
        <f>C1237*decadimento!$F$4</f>
        <v>9469.7306034482754</v>
      </c>
      <c r="H1237" s="5">
        <f>G1237+decadimento!$F$2*LN(1+'dati calibrazione'!E1237/1000)</f>
        <v>10324.986767761115</v>
      </c>
      <c r="I1237" s="5">
        <f>G1237+decadimento!$F$2*'dati calibrazione'!E1237/1000</f>
        <v>10370.794645136295</v>
      </c>
      <c r="J1237" s="5">
        <f t="shared" si="57"/>
        <v>1168.794645136295</v>
      </c>
      <c r="K1237" s="8">
        <f t="shared" si="59"/>
        <v>0.19560965007607042</v>
      </c>
    </row>
    <row r="1238" spans="1:11" x14ac:dyDescent="0.25">
      <c r="A1238">
        <v>10320</v>
      </c>
      <c r="B1238">
        <f t="shared" si="58"/>
        <v>-8370</v>
      </c>
      <c r="C1238">
        <v>9205</v>
      </c>
      <c r="D1238">
        <v>19</v>
      </c>
      <c r="E1238">
        <v>107.9</v>
      </c>
      <c r="F1238">
        <v>2.6</v>
      </c>
      <c r="G1238" s="5">
        <f>C1238*decadimento!$F$4</f>
        <v>9472.8178879310344</v>
      </c>
      <c r="H1238" s="5">
        <f>G1238+decadimento!$F$2*LN(1+'dati calibrazione'!E1238/1000)</f>
        <v>10319.87042773308</v>
      </c>
      <c r="I1238" s="5">
        <f>G1238+decadimento!$F$2*'dati calibrazione'!E1238/1000</f>
        <v>10364.788622776332</v>
      </c>
      <c r="J1238" s="5">
        <f t="shared" si="57"/>
        <v>1159.788622776332</v>
      </c>
      <c r="K1238" s="8">
        <f t="shared" si="59"/>
        <v>0.20640956002172733</v>
      </c>
    </row>
    <row r="1239" spans="1:11" x14ac:dyDescent="0.25">
      <c r="A1239">
        <v>10315</v>
      </c>
      <c r="B1239">
        <f t="shared" si="58"/>
        <v>-8365</v>
      </c>
      <c r="C1239">
        <v>9211</v>
      </c>
      <c r="D1239">
        <v>19</v>
      </c>
      <c r="E1239">
        <v>106.4</v>
      </c>
      <c r="F1239">
        <v>2.6</v>
      </c>
      <c r="G1239" s="5">
        <f>C1239*decadimento!$F$4</f>
        <v>9478.9924568965507</v>
      </c>
      <c r="H1239" s="5">
        <f>G1239+decadimento!$F$2*LN(1+'dati calibrazione'!E1239/1000)</f>
        <v>10314.845099870538</v>
      </c>
      <c r="I1239" s="5">
        <f>G1239+decadimento!$F$2*'dati calibrazione'!E1239/1000</f>
        <v>10358.563227865407</v>
      </c>
      <c r="J1239" s="5">
        <f t="shared" si="57"/>
        <v>1147.5632278654066</v>
      </c>
      <c r="K1239" s="8">
        <f t="shared" si="59"/>
        <v>0.20627510585169906</v>
      </c>
    </row>
    <row r="1240" spans="1:11" x14ac:dyDescent="0.25">
      <c r="A1240">
        <v>10310</v>
      </c>
      <c r="B1240">
        <f t="shared" si="58"/>
        <v>-8360</v>
      </c>
      <c r="C1240">
        <v>9220</v>
      </c>
      <c r="D1240">
        <v>17</v>
      </c>
      <c r="E1240">
        <v>104.5</v>
      </c>
      <c r="F1240">
        <v>2.2999999999999998</v>
      </c>
      <c r="G1240" s="5">
        <f>C1240*decadimento!$F$4</f>
        <v>9488.2543103448279</v>
      </c>
      <c r="H1240" s="5">
        <f>G1240+decadimento!$F$2*LN(1+'dati calibrazione'!E1240/1000)</f>
        <v>10309.898599456794</v>
      </c>
      <c r="I1240" s="5">
        <f>G1240+decadimento!$F$2*'dati calibrazione'!E1240/1000</f>
        <v>10352.118460403526</v>
      </c>
      <c r="J1240" s="5">
        <f t="shared" si="57"/>
        <v>1132.1184604035261</v>
      </c>
      <c r="K1240" s="8">
        <f t="shared" si="59"/>
        <v>0.18438177874186551</v>
      </c>
    </row>
    <row r="1241" spans="1:11" x14ac:dyDescent="0.25">
      <c r="A1241">
        <v>10305</v>
      </c>
      <c r="B1241">
        <f t="shared" si="58"/>
        <v>-8355</v>
      </c>
      <c r="C1241">
        <v>9219</v>
      </c>
      <c r="D1241">
        <v>15</v>
      </c>
      <c r="E1241">
        <v>104</v>
      </c>
      <c r="F1241">
        <v>2.1</v>
      </c>
      <c r="G1241" s="5">
        <f>C1241*decadimento!$F$4</f>
        <v>9487.2252155172409</v>
      </c>
      <c r="H1241" s="5">
        <f>G1241+decadimento!$F$2*LN(1+'dati calibrazione'!E1241/1000)</f>
        <v>10305.126401742391</v>
      </c>
      <c r="I1241" s="5">
        <f>G1241+decadimento!$F$2*'dati calibrazione'!E1241/1000</f>
        <v>10346.956044283792</v>
      </c>
      <c r="J1241" s="5">
        <f t="shared" si="57"/>
        <v>1127.9560442837919</v>
      </c>
      <c r="K1241" s="8">
        <f t="shared" si="59"/>
        <v>0.16270745200130166</v>
      </c>
    </row>
    <row r="1242" spans="1:11" x14ac:dyDescent="0.25">
      <c r="A1242">
        <v>10300</v>
      </c>
      <c r="B1242">
        <f t="shared" si="58"/>
        <v>-8350</v>
      </c>
      <c r="C1242">
        <v>9206</v>
      </c>
      <c r="D1242">
        <v>15</v>
      </c>
      <c r="E1242">
        <v>105.1</v>
      </c>
      <c r="F1242">
        <v>2.1</v>
      </c>
      <c r="G1242" s="5">
        <f>C1242*decadimento!$F$4</f>
        <v>9473.8469827586196</v>
      </c>
      <c r="H1242" s="5">
        <f>G1242+decadimento!$F$2*LN(1+'dati calibrazione'!E1242/1000)</f>
        <v>10299.980759264217</v>
      </c>
      <c r="I1242" s="5">
        <f>G1242+decadimento!$F$2*'dati calibrazione'!E1242/1000</f>
        <v>10342.671118367894</v>
      </c>
      <c r="J1242" s="5">
        <f t="shared" si="57"/>
        <v>1136.6711183678945</v>
      </c>
      <c r="K1242" s="8">
        <f t="shared" si="59"/>
        <v>0.162937214859874</v>
      </c>
    </row>
    <row r="1243" spans="1:11" x14ac:dyDescent="0.25">
      <c r="A1243">
        <v>10295</v>
      </c>
      <c r="B1243">
        <f t="shared" si="58"/>
        <v>-8345</v>
      </c>
      <c r="C1243">
        <v>9194</v>
      </c>
      <c r="D1243">
        <v>16</v>
      </c>
      <c r="E1243">
        <v>106.1</v>
      </c>
      <c r="F1243">
        <v>2.2000000000000002</v>
      </c>
      <c r="G1243" s="5">
        <f>C1243*decadimento!$F$4</f>
        <v>9461.4978448275851</v>
      </c>
      <c r="H1243" s="5">
        <f>G1243+decadimento!$F$2*LN(1+'dati calibrazione'!E1243/1000)</f>
        <v>10295.108686409041</v>
      </c>
      <c r="I1243" s="5">
        <f>G1243+decadimento!$F$2*'dati calibrazione'!E1243/1000</f>
        <v>10338.588623021153</v>
      </c>
      <c r="J1243" s="5">
        <f t="shared" si="57"/>
        <v>1144.5886230211527</v>
      </c>
      <c r="K1243" s="8">
        <f t="shared" si="59"/>
        <v>0.17402653904720469</v>
      </c>
    </row>
    <row r="1244" spans="1:11" x14ac:dyDescent="0.25">
      <c r="A1244">
        <v>10290</v>
      </c>
      <c r="B1244">
        <f t="shared" si="58"/>
        <v>-8340</v>
      </c>
      <c r="C1244">
        <v>9188</v>
      </c>
      <c r="D1244">
        <v>17</v>
      </c>
      <c r="E1244">
        <v>106.3</v>
      </c>
      <c r="F1244">
        <v>2.2999999999999998</v>
      </c>
      <c r="G1244" s="5">
        <f>C1244*decadimento!$F$4</f>
        <v>9455.3232758620688</v>
      </c>
      <c r="H1244" s="5">
        <f>G1244+decadimento!$F$2*LN(1+'dati calibrazione'!E1244/1000)</f>
        <v>10290.428719252748</v>
      </c>
      <c r="I1244" s="5">
        <f>G1244+decadimento!$F$2*'dati calibrazione'!E1244/1000</f>
        <v>10334.067382572495</v>
      </c>
      <c r="J1244" s="5">
        <f t="shared" si="57"/>
        <v>1146.0673825724953</v>
      </c>
      <c r="K1244" s="8">
        <f t="shared" si="59"/>
        <v>0.18502394427514149</v>
      </c>
    </row>
    <row r="1245" spans="1:11" x14ac:dyDescent="0.25">
      <c r="A1245">
        <v>10285</v>
      </c>
      <c r="B1245">
        <f t="shared" si="58"/>
        <v>-8335</v>
      </c>
      <c r="C1245">
        <v>9185</v>
      </c>
      <c r="D1245">
        <v>18</v>
      </c>
      <c r="E1245">
        <v>106</v>
      </c>
      <c r="F1245">
        <v>2.5</v>
      </c>
      <c r="G1245" s="5">
        <f>C1245*decadimento!$F$4</f>
        <v>9452.2359913793098</v>
      </c>
      <c r="H1245" s="5">
        <f>G1245+decadimento!$F$2*LN(1+'dati calibrazione'!E1245/1000)</f>
        <v>10285.099430710423</v>
      </c>
      <c r="I1245" s="5">
        <f>G1245+decadimento!$F$2*'dati calibrazione'!E1245/1000</f>
        <v>10328.500105314448</v>
      </c>
      <c r="J1245" s="5">
        <f t="shared" si="57"/>
        <v>1143.5001053144479</v>
      </c>
      <c r="K1245" s="8">
        <f t="shared" si="59"/>
        <v>0.19597169297768099</v>
      </c>
    </row>
    <row r="1246" spans="1:11" x14ac:dyDescent="0.25">
      <c r="A1246">
        <v>10280</v>
      </c>
      <c r="B1246">
        <f t="shared" si="58"/>
        <v>-8330</v>
      </c>
      <c r="C1246">
        <v>9182</v>
      </c>
      <c r="D1246">
        <v>17</v>
      </c>
      <c r="E1246">
        <v>105.7</v>
      </c>
      <c r="F1246">
        <v>2.2999999999999998</v>
      </c>
      <c r="G1246" s="5">
        <f>C1246*decadimento!$F$4</f>
        <v>9449.1487068965507</v>
      </c>
      <c r="H1246" s="5">
        <f>G1246+decadimento!$F$2*LN(1+'dati calibrazione'!E1246/1000)</f>
        <v>10279.769533947067</v>
      </c>
      <c r="I1246" s="5">
        <f>G1246+decadimento!$F$2*'dati calibrazione'!E1246/1000</f>
        <v>10322.9328280564</v>
      </c>
      <c r="J1246" s="5">
        <f t="shared" si="57"/>
        <v>1140.9328280564005</v>
      </c>
      <c r="K1246" s="8">
        <f t="shared" si="59"/>
        <v>0.18514484861685906</v>
      </c>
    </row>
    <row r="1247" spans="1:11" x14ac:dyDescent="0.25">
      <c r="A1247">
        <v>10275</v>
      </c>
      <c r="B1247">
        <f t="shared" si="58"/>
        <v>-8325</v>
      </c>
      <c r="C1247">
        <v>9177</v>
      </c>
      <c r="D1247">
        <v>16</v>
      </c>
      <c r="E1247">
        <v>105.8</v>
      </c>
      <c r="F1247">
        <v>2.2000000000000002</v>
      </c>
      <c r="G1247" s="5">
        <f>C1247*decadimento!$F$4</f>
        <v>9444.0032327586196</v>
      </c>
      <c r="H1247" s="5">
        <f>G1247+decadimento!$F$2*LN(1+'dati calibrazione'!E1247/1000)</f>
        <v>10275.371664836484</v>
      </c>
      <c r="I1247" s="5">
        <f>G1247+decadimento!$F$2*'dati calibrazione'!E1247/1000</f>
        <v>10318.614018176899</v>
      </c>
      <c r="J1247" s="5">
        <f t="shared" si="57"/>
        <v>1141.6140181768988</v>
      </c>
      <c r="K1247" s="8">
        <f t="shared" si="59"/>
        <v>0.17434891576768008</v>
      </c>
    </row>
    <row r="1248" spans="1:11" x14ac:dyDescent="0.25">
      <c r="A1248">
        <v>10270</v>
      </c>
      <c r="B1248">
        <f t="shared" si="58"/>
        <v>-8320</v>
      </c>
      <c r="C1248">
        <v>9171</v>
      </c>
      <c r="D1248">
        <v>15</v>
      </c>
      <c r="E1248">
        <v>105.9</v>
      </c>
      <c r="F1248">
        <v>2.1</v>
      </c>
      <c r="G1248" s="5">
        <f>C1248*decadimento!$F$4</f>
        <v>9437.8286637931033</v>
      </c>
      <c r="H1248" s="5">
        <f>G1248+decadimento!$F$2*LN(1+'dati calibrazione'!E1248/1000)</f>
        <v>10269.94463329376</v>
      </c>
      <c r="I1248" s="5">
        <f>G1248+decadimento!$F$2*'dati calibrazione'!E1248/1000</f>
        <v>10313.266113469812</v>
      </c>
      <c r="J1248" s="5">
        <f t="shared" si="57"/>
        <v>1142.2661134698119</v>
      </c>
      <c r="K1248" s="8">
        <f t="shared" si="59"/>
        <v>0.16355904481517827</v>
      </c>
    </row>
    <row r="1249" spans="1:11" x14ac:dyDescent="0.25">
      <c r="A1249">
        <v>10265</v>
      </c>
      <c r="B1249">
        <f t="shared" si="58"/>
        <v>-8315</v>
      </c>
      <c r="C1249">
        <v>9165</v>
      </c>
      <c r="D1249">
        <v>15</v>
      </c>
      <c r="E1249">
        <v>106.1</v>
      </c>
      <c r="F1249">
        <v>2.1</v>
      </c>
      <c r="G1249" s="5">
        <f>C1249*decadimento!$F$4</f>
        <v>9431.6540948275851</v>
      </c>
      <c r="H1249" s="5">
        <f>G1249+decadimento!$F$2*LN(1+'dati calibrazione'!E1249/1000)</f>
        <v>10265.264936409041</v>
      </c>
      <c r="I1249" s="5">
        <f>G1249+decadimento!$F$2*'dati calibrazione'!E1249/1000</f>
        <v>10308.744873021153</v>
      </c>
      <c r="J1249" s="5">
        <f t="shared" si="57"/>
        <v>1143.7448730211527</v>
      </c>
      <c r="K1249" s="8">
        <f t="shared" si="59"/>
        <v>0.16366612111292964</v>
      </c>
    </row>
    <row r="1250" spans="1:11" x14ac:dyDescent="0.25">
      <c r="A1250">
        <v>10260</v>
      </c>
      <c r="B1250">
        <f t="shared" si="58"/>
        <v>-8310</v>
      </c>
      <c r="C1250">
        <v>9161</v>
      </c>
      <c r="D1250">
        <v>15</v>
      </c>
      <c r="E1250">
        <v>106</v>
      </c>
      <c r="F1250">
        <v>2.1</v>
      </c>
      <c r="G1250" s="5">
        <f>C1250*decadimento!$F$4</f>
        <v>9427.5377155172409</v>
      </c>
      <c r="H1250" s="5">
        <f>G1250+decadimento!$F$2*LN(1+'dati calibrazione'!E1250/1000)</f>
        <v>10260.401154848354</v>
      </c>
      <c r="I1250" s="5">
        <f>G1250+decadimento!$F$2*'dati calibrazione'!E1250/1000</f>
        <v>10303.801829452379</v>
      </c>
      <c r="J1250" s="5">
        <f t="shared" si="57"/>
        <v>1142.801829452379</v>
      </c>
      <c r="K1250" s="8">
        <f t="shared" si="59"/>
        <v>0.16373758323327148</v>
      </c>
    </row>
    <row r="1251" spans="1:11" x14ac:dyDescent="0.25">
      <c r="A1251">
        <v>10255</v>
      </c>
      <c r="B1251">
        <f t="shared" si="58"/>
        <v>-8305</v>
      </c>
      <c r="C1251">
        <v>9155</v>
      </c>
      <c r="D1251">
        <v>15</v>
      </c>
      <c r="E1251">
        <v>106.1</v>
      </c>
      <c r="F1251">
        <v>2.1</v>
      </c>
      <c r="G1251" s="5">
        <f>C1251*decadimento!$F$4</f>
        <v>9421.3631465517228</v>
      </c>
      <c r="H1251" s="5">
        <f>G1251+decadimento!$F$2*LN(1+'dati calibrazione'!E1251/1000)</f>
        <v>10254.973988133179</v>
      </c>
      <c r="I1251" s="5">
        <f>G1251+decadimento!$F$2*'dati calibrazione'!E1251/1000</f>
        <v>10298.45392474529</v>
      </c>
      <c r="J1251" s="5">
        <f t="shared" si="57"/>
        <v>1143.4539247452904</v>
      </c>
      <c r="K1251" s="8">
        <f t="shared" si="59"/>
        <v>0.16384489350081921</v>
      </c>
    </row>
    <row r="1252" spans="1:11" x14ac:dyDescent="0.25">
      <c r="A1252">
        <v>10250</v>
      </c>
      <c r="B1252">
        <f t="shared" si="58"/>
        <v>-8300</v>
      </c>
      <c r="C1252">
        <v>9140</v>
      </c>
      <c r="D1252">
        <v>16</v>
      </c>
      <c r="E1252">
        <v>107.5</v>
      </c>
      <c r="F1252">
        <v>2.2000000000000002</v>
      </c>
      <c r="G1252" s="5">
        <f>C1252*decadimento!$F$4</f>
        <v>9405.9267241379312</v>
      </c>
      <c r="H1252" s="5">
        <f>G1252+decadimento!$F$2*LN(1+'dati calibrazione'!E1252/1000)</f>
        <v>10249.994108149012</v>
      </c>
      <c r="I1252" s="5">
        <f>G1252+decadimento!$F$2*'dati calibrazione'!E1252/1000</f>
        <v>10294.590801949511</v>
      </c>
      <c r="J1252" s="5">
        <f t="shared" si="57"/>
        <v>1154.5908019495109</v>
      </c>
      <c r="K1252" s="8">
        <f t="shared" si="59"/>
        <v>0.17505470459518599</v>
      </c>
    </row>
    <row r="1253" spans="1:11" x14ac:dyDescent="0.25">
      <c r="A1253">
        <v>10245</v>
      </c>
      <c r="B1253">
        <f t="shared" si="58"/>
        <v>-8295</v>
      </c>
      <c r="C1253">
        <v>9118</v>
      </c>
      <c r="D1253">
        <v>16</v>
      </c>
      <c r="E1253">
        <v>109.9</v>
      </c>
      <c r="F1253">
        <v>2.2000000000000002</v>
      </c>
      <c r="G1253" s="5">
        <f>C1253*decadimento!$F$4</f>
        <v>9383.2866379310344</v>
      </c>
      <c r="H1253" s="5">
        <f>G1253+decadimento!$F$2*LN(1+'dati calibrazione'!E1253/1000)</f>
        <v>10245.24880858383</v>
      </c>
      <c r="I1253" s="5">
        <f>G1253+decadimento!$F$2*'dati calibrazione'!E1253/1000</f>
        <v>10291.790657944919</v>
      </c>
      <c r="J1253" s="5">
        <f t="shared" si="57"/>
        <v>1173.7906579449191</v>
      </c>
      <c r="K1253" s="8">
        <f t="shared" si="59"/>
        <v>0.17547707830664619</v>
      </c>
    </row>
    <row r="1254" spans="1:11" x14ac:dyDescent="0.25">
      <c r="A1254">
        <v>10240</v>
      </c>
      <c r="B1254">
        <f t="shared" si="58"/>
        <v>-8290</v>
      </c>
      <c r="C1254">
        <v>9100</v>
      </c>
      <c r="D1254">
        <v>15</v>
      </c>
      <c r="E1254">
        <v>111.7</v>
      </c>
      <c r="F1254">
        <v>2.1</v>
      </c>
      <c r="G1254" s="5">
        <f>C1254*decadimento!$F$4</f>
        <v>9364.7629310344819</v>
      </c>
      <c r="H1254" s="5">
        <f>G1254+decadimento!$F$2*LN(1+'dati calibrazione'!E1254/1000)</f>
        <v>10240.120816404416</v>
      </c>
      <c r="I1254" s="5">
        <f>G1254+decadimento!$F$2*'dati calibrazione'!E1254/1000</f>
        <v>10288.146907700095</v>
      </c>
      <c r="J1254" s="5">
        <f t="shared" si="57"/>
        <v>1188.1469077000947</v>
      </c>
      <c r="K1254" s="8">
        <f t="shared" si="59"/>
        <v>0.16483516483516483</v>
      </c>
    </row>
    <row r="1255" spans="1:11" x14ac:dyDescent="0.25">
      <c r="A1255">
        <v>10235</v>
      </c>
      <c r="B1255">
        <f t="shared" si="58"/>
        <v>-8285</v>
      </c>
      <c r="C1255">
        <v>9083</v>
      </c>
      <c r="D1255">
        <v>15</v>
      </c>
      <c r="E1255">
        <v>113.4</v>
      </c>
      <c r="F1255">
        <v>2.1</v>
      </c>
      <c r="G1255" s="5">
        <f>C1255*decadimento!$F$4</f>
        <v>9347.2683189655163</v>
      </c>
      <c r="H1255" s="5">
        <f>G1255+decadimento!$F$2*LN(1+'dati calibrazione'!E1255/1000)</f>
        <v>10235.257812018395</v>
      </c>
      <c r="I1255" s="5">
        <f>G1255+decadimento!$F$2*'dati calibrazione'!E1255/1000</f>
        <v>10284.70558802443</v>
      </c>
      <c r="J1255" s="5">
        <f t="shared" si="57"/>
        <v>1201.7055880244297</v>
      </c>
      <c r="K1255" s="8">
        <f t="shared" si="59"/>
        <v>0.16514367499724761</v>
      </c>
    </row>
    <row r="1256" spans="1:11" x14ac:dyDescent="0.25">
      <c r="A1256">
        <v>10230</v>
      </c>
      <c r="B1256">
        <f t="shared" si="58"/>
        <v>-8280</v>
      </c>
      <c r="C1256">
        <v>9063</v>
      </c>
      <c r="D1256">
        <v>15</v>
      </c>
      <c r="E1256">
        <v>115.5</v>
      </c>
      <c r="F1256">
        <v>2.1</v>
      </c>
      <c r="G1256" s="5">
        <f>C1256*decadimento!$F$4</f>
        <v>9326.6864224137935</v>
      </c>
      <c r="H1256" s="5">
        <f>G1256+decadimento!$F$2*LN(1+'dati calibrazione'!E1256/1000)</f>
        <v>10230.25306523896</v>
      </c>
      <c r="I1256" s="5">
        <f>G1256+decadimento!$F$2*'dati calibrazione'!E1256/1000</f>
        <v>10281.483640899723</v>
      </c>
      <c r="J1256" s="5">
        <f t="shared" si="57"/>
        <v>1218.4836408997235</v>
      </c>
      <c r="K1256" s="8">
        <f t="shared" si="59"/>
        <v>0.16550810989738496</v>
      </c>
    </row>
    <row r="1257" spans="1:11" x14ac:dyDescent="0.25">
      <c r="A1257">
        <v>10225</v>
      </c>
      <c r="B1257">
        <f t="shared" si="58"/>
        <v>-8275</v>
      </c>
      <c r="C1257">
        <v>9043</v>
      </c>
      <c r="D1257">
        <v>15</v>
      </c>
      <c r="E1257">
        <v>117.6</v>
      </c>
      <c r="F1257">
        <v>2.1</v>
      </c>
      <c r="G1257" s="5">
        <f>C1257*decadimento!$F$4</f>
        <v>9306.1045258620688</v>
      </c>
      <c r="H1257" s="5">
        <f>G1257+decadimento!$F$2*LN(1+'dati calibrazione'!E1257/1000)</f>
        <v>10225.219021039948</v>
      </c>
      <c r="I1257" s="5">
        <f>G1257+decadimento!$F$2*'dati calibrazione'!E1257/1000</f>
        <v>10278.261693775015</v>
      </c>
      <c r="J1257" s="5">
        <f t="shared" si="57"/>
        <v>1235.2616937750154</v>
      </c>
      <c r="K1257" s="8">
        <f t="shared" si="59"/>
        <v>0.16587415680636958</v>
      </c>
    </row>
    <row r="1258" spans="1:11" x14ac:dyDescent="0.25">
      <c r="A1258">
        <v>10220</v>
      </c>
      <c r="B1258">
        <f t="shared" si="58"/>
        <v>-8270</v>
      </c>
      <c r="C1258">
        <v>9030</v>
      </c>
      <c r="D1258">
        <v>15</v>
      </c>
      <c r="E1258">
        <v>118.7</v>
      </c>
      <c r="F1258">
        <v>2.1</v>
      </c>
      <c r="G1258" s="5">
        <f>C1258*decadimento!$F$4</f>
        <v>9292.7262931034475</v>
      </c>
      <c r="H1258" s="5">
        <f>G1258+decadimento!$F$2*LN(1+'dati calibrazione'!E1258/1000)</f>
        <v>10219.973245980291</v>
      </c>
      <c r="I1258" s="5">
        <f>G1258+decadimento!$F$2*'dati calibrazione'!E1258/1000</f>
        <v>10273.976767859116</v>
      </c>
      <c r="J1258" s="5">
        <f t="shared" si="57"/>
        <v>1243.9767678591161</v>
      </c>
      <c r="K1258" s="8">
        <f t="shared" si="59"/>
        <v>0.16611295681063123</v>
      </c>
    </row>
    <row r="1259" spans="1:11" x14ac:dyDescent="0.25">
      <c r="A1259">
        <v>10215</v>
      </c>
      <c r="B1259">
        <f t="shared" si="58"/>
        <v>-8265</v>
      </c>
      <c r="C1259">
        <v>9026</v>
      </c>
      <c r="D1259">
        <v>14</v>
      </c>
      <c r="E1259">
        <v>118.6</v>
      </c>
      <c r="F1259">
        <v>1.9</v>
      </c>
      <c r="G1259" s="5">
        <f>C1259*decadimento!$F$4</f>
        <v>9288.6099137931033</v>
      </c>
      <c r="H1259" s="5">
        <f>G1259+decadimento!$F$2*LN(1+'dati calibrazione'!E1259/1000)</f>
        <v>10215.117882842136</v>
      </c>
      <c r="I1259" s="5">
        <f>G1259+decadimento!$F$2*'dati calibrazione'!E1259/1000</f>
        <v>10269.033724290342</v>
      </c>
      <c r="J1259" s="5">
        <f t="shared" si="57"/>
        <v>1243.0337242903424</v>
      </c>
      <c r="K1259" s="8">
        <f t="shared" si="59"/>
        <v>0.15510746731664082</v>
      </c>
    </row>
    <row r="1260" spans="1:11" x14ac:dyDescent="0.25">
      <c r="A1260">
        <v>10210</v>
      </c>
      <c r="B1260">
        <f t="shared" si="58"/>
        <v>-8260</v>
      </c>
      <c r="C1260">
        <v>9025</v>
      </c>
      <c r="D1260">
        <v>15</v>
      </c>
      <c r="E1260">
        <v>118.1</v>
      </c>
      <c r="F1260">
        <v>2.1</v>
      </c>
      <c r="G1260" s="5">
        <f>C1260*decadimento!$F$4</f>
        <v>9287.5808189655163</v>
      </c>
      <c r="H1260" s="5">
        <f>G1260+decadimento!$F$2*LN(1+'dati calibrazione'!E1260/1000)</f>
        <v>10210.392877645707</v>
      </c>
      <c r="I1260" s="5">
        <f>G1260+decadimento!$F$2*'dati calibrazione'!E1260/1000</f>
        <v>10263.87130817061</v>
      </c>
      <c r="J1260" s="5">
        <f t="shared" si="57"/>
        <v>1238.8713081706101</v>
      </c>
      <c r="K1260" s="8">
        <f t="shared" si="59"/>
        <v>0.16620498614958448</v>
      </c>
    </row>
    <row r="1261" spans="1:11" x14ac:dyDescent="0.25">
      <c r="A1261">
        <v>10205</v>
      </c>
      <c r="B1261">
        <f t="shared" si="58"/>
        <v>-8255</v>
      </c>
      <c r="C1261">
        <v>9020</v>
      </c>
      <c r="D1261">
        <v>16</v>
      </c>
      <c r="E1261">
        <v>118.1</v>
      </c>
      <c r="F1261">
        <v>2.2000000000000002</v>
      </c>
      <c r="G1261" s="5">
        <f>C1261*decadimento!$F$4</f>
        <v>9282.4353448275851</v>
      </c>
      <c r="H1261" s="5">
        <f>G1261+decadimento!$F$2*LN(1+'dati calibrazione'!E1261/1000)</f>
        <v>10205.247403507776</v>
      </c>
      <c r="I1261" s="5">
        <f>G1261+decadimento!$F$2*'dati calibrazione'!E1261/1000</f>
        <v>10258.725834032679</v>
      </c>
      <c r="J1261" s="5">
        <f t="shared" si="57"/>
        <v>1238.7258340326789</v>
      </c>
      <c r="K1261" s="8">
        <f t="shared" si="59"/>
        <v>0.17738359201773837</v>
      </c>
    </row>
    <row r="1262" spans="1:11" x14ac:dyDescent="0.25">
      <c r="A1262">
        <v>10200</v>
      </c>
      <c r="B1262">
        <f t="shared" si="58"/>
        <v>-8250</v>
      </c>
      <c r="C1262">
        <v>9011</v>
      </c>
      <c r="D1262">
        <v>15</v>
      </c>
      <c r="E1262">
        <v>118.7</v>
      </c>
      <c r="F1262">
        <v>2.1</v>
      </c>
      <c r="G1262" s="5">
        <f>C1262*decadimento!$F$4</f>
        <v>9273.1734913793098</v>
      </c>
      <c r="H1262" s="5">
        <f>G1262+decadimento!$F$2*LN(1+'dati calibrazione'!E1262/1000)</f>
        <v>10200.420444256153</v>
      </c>
      <c r="I1262" s="5">
        <f>G1262+decadimento!$F$2*'dati calibrazione'!E1262/1000</f>
        <v>10254.423966134978</v>
      </c>
      <c r="J1262" s="5">
        <f t="shared" si="57"/>
        <v>1243.4239661349784</v>
      </c>
      <c r="K1262" s="8">
        <f t="shared" si="59"/>
        <v>0.16646321163022973</v>
      </c>
    </row>
    <row r="1263" spans="1:11" x14ac:dyDescent="0.25">
      <c r="A1263">
        <v>10195</v>
      </c>
      <c r="B1263">
        <f t="shared" si="58"/>
        <v>-8245</v>
      </c>
      <c r="C1263">
        <v>8995</v>
      </c>
      <c r="D1263">
        <v>17</v>
      </c>
      <c r="E1263">
        <v>120.2</v>
      </c>
      <c r="F1263">
        <v>2.4</v>
      </c>
      <c r="G1263" s="5">
        <f>C1263*decadimento!$F$4</f>
        <v>9256.7079741379312</v>
      </c>
      <c r="H1263" s="5">
        <f>G1263+decadimento!$F$2*LN(1+'dati calibrazione'!E1263/1000)</f>
        <v>10195.031764507949</v>
      </c>
      <c r="I1263" s="5">
        <f>G1263+decadimento!$F$2*'dati calibrazione'!E1263/1000</f>
        <v>10250.358412770041</v>
      </c>
      <c r="J1263" s="5">
        <f t="shared" si="57"/>
        <v>1255.3584127700415</v>
      </c>
      <c r="K1263" s="8">
        <f t="shared" si="59"/>
        <v>0.18899388549193996</v>
      </c>
    </row>
    <row r="1264" spans="1:11" x14ac:dyDescent="0.25">
      <c r="A1264">
        <v>10190</v>
      </c>
      <c r="B1264">
        <f t="shared" si="58"/>
        <v>-8240</v>
      </c>
      <c r="C1264">
        <v>8983</v>
      </c>
      <c r="D1264">
        <v>18</v>
      </c>
      <c r="E1264">
        <v>121.2</v>
      </c>
      <c r="F1264">
        <v>2.5</v>
      </c>
      <c r="G1264" s="5">
        <f>C1264*decadimento!$F$4</f>
        <v>9244.3588362068967</v>
      </c>
      <c r="H1264" s="5">
        <f>G1264+decadimento!$F$2*LN(1+'dati calibrazione'!E1264/1000)</f>
        <v>10190.058947744741</v>
      </c>
      <c r="I1264" s="5">
        <f>G1264+decadimento!$F$2*'dati calibrazione'!E1264/1000</f>
        <v>10246.2759174233</v>
      </c>
      <c r="J1264" s="5">
        <f t="shared" si="57"/>
        <v>1263.2759174232997</v>
      </c>
      <c r="K1264" s="8">
        <f t="shared" si="59"/>
        <v>0.20037849270844929</v>
      </c>
    </row>
    <row r="1265" spans="1:11" x14ac:dyDescent="0.25">
      <c r="A1265">
        <v>10185</v>
      </c>
      <c r="B1265">
        <f t="shared" si="58"/>
        <v>-8235</v>
      </c>
      <c r="C1265">
        <v>8973</v>
      </c>
      <c r="D1265">
        <v>18</v>
      </c>
      <c r="E1265">
        <v>121.9</v>
      </c>
      <c r="F1265">
        <v>2.5</v>
      </c>
      <c r="G1265" s="5">
        <f>C1265*decadimento!$F$4</f>
        <v>9234.0678879310344</v>
      </c>
      <c r="H1265" s="5">
        <f>G1265+decadimento!$F$2*LN(1+'dati calibrazione'!E1265/1000)</f>
        <v>10184.92751085656</v>
      </c>
      <c r="I1265" s="5">
        <f>G1265+decadimento!$F$2*'dati calibrazione'!E1265/1000</f>
        <v>10241.771618956443</v>
      </c>
      <c r="J1265" s="5">
        <f t="shared" si="57"/>
        <v>1268.7716189564435</v>
      </c>
      <c r="K1265" s="8">
        <f t="shared" si="59"/>
        <v>0.20060180541624875</v>
      </c>
    </row>
    <row r="1266" spans="1:11" x14ac:dyDescent="0.25">
      <c r="A1266">
        <v>10180</v>
      </c>
      <c r="B1266">
        <f t="shared" si="58"/>
        <v>-8230</v>
      </c>
      <c r="C1266">
        <v>8962</v>
      </c>
      <c r="D1266">
        <v>15</v>
      </c>
      <c r="E1266">
        <v>122.8</v>
      </c>
      <c r="F1266">
        <v>2.1</v>
      </c>
      <c r="G1266" s="5">
        <f>C1266*decadimento!$F$4</f>
        <v>9222.7478448275851</v>
      </c>
      <c r="H1266" s="5">
        <f>G1266+decadimento!$F$2*LN(1+'dati calibrazione'!E1266/1000)</f>
        <v>10180.236396986005</v>
      </c>
      <c r="I1266" s="5">
        <f>G1266+decadimento!$F$2*'dati calibrazione'!E1266/1000</f>
        <v>10237.891554178859</v>
      </c>
      <c r="J1266" s="5">
        <f t="shared" si="57"/>
        <v>1275.8915541788592</v>
      </c>
      <c r="K1266" s="8">
        <f t="shared" si="59"/>
        <v>0.1673733541620174</v>
      </c>
    </row>
    <row r="1267" spans="1:11" x14ac:dyDescent="0.25">
      <c r="A1267">
        <v>10175</v>
      </c>
      <c r="B1267">
        <f t="shared" si="58"/>
        <v>-8225</v>
      </c>
      <c r="C1267">
        <v>8949</v>
      </c>
      <c r="D1267">
        <v>16</v>
      </c>
      <c r="E1267">
        <v>123.9</v>
      </c>
      <c r="F1267">
        <v>2.2000000000000002</v>
      </c>
      <c r="G1267" s="5">
        <f>C1267*decadimento!$F$4</f>
        <v>9209.3696120689656</v>
      </c>
      <c r="H1267" s="5">
        <f>G1267+decadimento!$F$2*LN(1+'dati calibrazione'!E1267/1000)</f>
        <v>10174.952976680604</v>
      </c>
      <c r="I1267" s="5">
        <f>G1267+decadimento!$F$2*'dati calibrazione'!E1267/1000</f>
        <v>10233.606628262962</v>
      </c>
      <c r="J1267" s="5">
        <f t="shared" si="57"/>
        <v>1284.6066282629617</v>
      </c>
      <c r="K1267" s="8">
        <f t="shared" si="59"/>
        <v>0.17879092636048721</v>
      </c>
    </row>
    <row r="1268" spans="1:11" x14ac:dyDescent="0.25">
      <c r="A1268">
        <v>10170</v>
      </c>
      <c r="B1268">
        <f t="shared" si="58"/>
        <v>-8220</v>
      </c>
      <c r="C1268">
        <v>8936</v>
      </c>
      <c r="D1268">
        <v>16</v>
      </c>
      <c r="E1268">
        <v>125.1</v>
      </c>
      <c r="F1268">
        <v>2.2000000000000002</v>
      </c>
      <c r="G1268" s="5">
        <f>C1268*decadimento!$F$4</f>
        <v>9195.9913793103442</v>
      </c>
      <c r="H1268" s="5">
        <f>G1268+decadimento!$F$2*LN(1+'dati calibrazione'!E1268/1000)</f>
        <v>10170.396417592547</v>
      </c>
      <c r="I1268" s="5">
        <f>G1268+decadimento!$F$2*'dati calibrazione'!E1268/1000</f>
        <v>10230.148366605494</v>
      </c>
      <c r="J1268" s="5">
        <f t="shared" si="57"/>
        <v>1294.1483666054937</v>
      </c>
      <c r="K1268" s="8">
        <f t="shared" si="59"/>
        <v>0.17905102954341987</v>
      </c>
    </row>
    <row r="1269" spans="1:11" x14ac:dyDescent="0.25">
      <c r="A1269">
        <v>10165</v>
      </c>
      <c r="B1269">
        <f t="shared" si="58"/>
        <v>-8215</v>
      </c>
      <c r="C1269">
        <v>8930</v>
      </c>
      <c r="D1269">
        <v>17</v>
      </c>
      <c r="E1269">
        <v>125.2</v>
      </c>
      <c r="F1269">
        <v>2.4</v>
      </c>
      <c r="G1269" s="5">
        <f>C1269*decadimento!$F$4</f>
        <v>9189.8168103448279</v>
      </c>
      <c r="H1269" s="5">
        <f>G1269+decadimento!$F$2*LN(1+'dati calibrazione'!E1269/1000)</f>
        <v>10164.956563339712</v>
      </c>
      <c r="I1269" s="5">
        <f>G1269+decadimento!$F$2*'dati calibrazione'!E1269/1000</f>
        <v>10224.800461898407</v>
      </c>
      <c r="J1269" s="5">
        <f t="shared" si="57"/>
        <v>1294.8004618984069</v>
      </c>
      <c r="K1269" s="8">
        <f t="shared" si="59"/>
        <v>0.19036954087346025</v>
      </c>
    </row>
    <row r="1270" spans="1:11" x14ac:dyDescent="0.25">
      <c r="A1270">
        <v>10160</v>
      </c>
      <c r="B1270">
        <f t="shared" si="58"/>
        <v>-8210</v>
      </c>
      <c r="C1270">
        <v>8926</v>
      </c>
      <c r="D1270">
        <v>15</v>
      </c>
      <c r="E1270">
        <v>125.1</v>
      </c>
      <c r="F1270">
        <v>2.1</v>
      </c>
      <c r="G1270" s="5">
        <f>C1270*decadimento!$F$4</f>
        <v>9185.7004310344819</v>
      </c>
      <c r="H1270" s="5">
        <f>G1270+decadimento!$F$2*LN(1+'dati calibrazione'!E1270/1000)</f>
        <v>10160.105469316684</v>
      </c>
      <c r="I1270" s="5">
        <f>G1270+decadimento!$F$2*'dati calibrazione'!E1270/1000</f>
        <v>10219.857418329631</v>
      </c>
      <c r="J1270" s="5">
        <f t="shared" si="57"/>
        <v>1293.8574183296314</v>
      </c>
      <c r="K1270" s="8">
        <f t="shared" si="59"/>
        <v>0.16804839793860632</v>
      </c>
    </row>
    <row r="1271" spans="1:11" x14ac:dyDescent="0.25">
      <c r="A1271">
        <v>10155</v>
      </c>
      <c r="B1271">
        <f t="shared" si="58"/>
        <v>-8205</v>
      </c>
      <c r="C1271">
        <v>8911</v>
      </c>
      <c r="D1271">
        <v>17</v>
      </c>
      <c r="E1271">
        <v>126.5</v>
      </c>
      <c r="F1271">
        <v>2.4</v>
      </c>
      <c r="G1271" s="5">
        <f>C1271*decadimento!$F$4</f>
        <v>9170.2640086206884</v>
      </c>
      <c r="H1271" s="5">
        <f>G1271+decadimento!$F$2*LN(1+'dati calibrazione'!E1271/1000)</f>
        <v>10154.949115395932</v>
      </c>
      <c r="I1271" s="5">
        <f>G1271+decadimento!$F$2*'dati calibrazione'!E1271/1000</f>
        <v>10215.994295533848</v>
      </c>
      <c r="J1271" s="5">
        <f t="shared" si="57"/>
        <v>1304.9942955338483</v>
      </c>
      <c r="K1271" s="8">
        <f t="shared" si="59"/>
        <v>0.19077544607788127</v>
      </c>
    </row>
    <row r="1272" spans="1:11" x14ac:dyDescent="0.25">
      <c r="A1272">
        <v>10150</v>
      </c>
      <c r="B1272">
        <f t="shared" si="58"/>
        <v>-8200</v>
      </c>
      <c r="C1272">
        <v>8898</v>
      </c>
      <c r="D1272">
        <v>18</v>
      </c>
      <c r="E1272">
        <v>127.7</v>
      </c>
      <c r="F1272">
        <v>2.5</v>
      </c>
      <c r="G1272" s="5">
        <f>C1272*decadimento!$F$4</f>
        <v>9156.8857758620688</v>
      </c>
      <c r="H1272" s="5">
        <f>G1272+decadimento!$F$2*LN(1+'dati calibrazione'!E1272/1000)</f>
        <v>10150.372206422435</v>
      </c>
      <c r="I1272" s="5">
        <f>G1272+decadimento!$F$2*'dati calibrazione'!E1272/1000</f>
        <v>10212.536033876382</v>
      </c>
      <c r="J1272" s="5">
        <f t="shared" si="57"/>
        <v>1314.5360338763821</v>
      </c>
      <c r="K1272" s="8">
        <f t="shared" si="59"/>
        <v>0.20229265003371544</v>
      </c>
    </row>
    <row r="1273" spans="1:11" x14ac:dyDescent="0.25">
      <c r="A1273">
        <v>10145</v>
      </c>
      <c r="B1273">
        <f t="shared" si="58"/>
        <v>-8195</v>
      </c>
      <c r="C1273">
        <v>8893</v>
      </c>
      <c r="D1273">
        <v>17</v>
      </c>
      <c r="E1273">
        <v>127.7</v>
      </c>
      <c r="F1273">
        <v>2.4</v>
      </c>
      <c r="G1273" s="5">
        <f>C1273*decadimento!$F$4</f>
        <v>9151.7403017241377</v>
      </c>
      <c r="H1273" s="5">
        <f>G1273+decadimento!$F$2*LN(1+'dati calibrazione'!E1273/1000)</f>
        <v>10145.226732284504</v>
      </c>
      <c r="I1273" s="5">
        <f>G1273+decadimento!$F$2*'dati calibrazione'!E1273/1000</f>
        <v>10207.390559738451</v>
      </c>
      <c r="J1273" s="5">
        <f t="shared" si="57"/>
        <v>1314.390559738451</v>
      </c>
      <c r="K1273" s="8">
        <f t="shared" si="59"/>
        <v>0.19116158776565839</v>
      </c>
    </row>
    <row r="1274" spans="1:11" x14ac:dyDescent="0.25">
      <c r="A1274">
        <v>10140</v>
      </c>
      <c r="B1274">
        <f t="shared" si="58"/>
        <v>-8190</v>
      </c>
      <c r="C1274">
        <v>8894</v>
      </c>
      <c r="D1274">
        <v>15</v>
      </c>
      <c r="E1274">
        <v>126.9</v>
      </c>
      <c r="F1274">
        <v>2.1</v>
      </c>
      <c r="G1274" s="5">
        <f>C1274*decadimento!$F$4</f>
        <v>9152.7693965517228</v>
      </c>
      <c r="H1274" s="5">
        <f>G1274+decadimento!$F$2*LN(1+'dati calibrazione'!E1274/1000)</f>
        <v>10140.389319221569</v>
      </c>
      <c r="I1274" s="5">
        <f>G1274+decadimento!$F$2*'dati calibrazione'!E1274/1000</f>
        <v>10201.806340498601</v>
      </c>
      <c r="J1274" s="5">
        <f t="shared" si="57"/>
        <v>1307.8063404986005</v>
      </c>
      <c r="K1274" s="8">
        <f t="shared" si="59"/>
        <v>0.16865302451090622</v>
      </c>
    </row>
    <row r="1275" spans="1:11" x14ac:dyDescent="0.25">
      <c r="A1275">
        <v>10135</v>
      </c>
      <c r="B1275">
        <f t="shared" si="58"/>
        <v>-8185</v>
      </c>
      <c r="C1275">
        <v>8894</v>
      </c>
      <c r="D1275">
        <v>15</v>
      </c>
      <c r="E1275">
        <v>126.2</v>
      </c>
      <c r="F1275">
        <v>2.1</v>
      </c>
      <c r="G1275" s="5">
        <f>C1275*decadimento!$F$4</f>
        <v>9152.7693965517228</v>
      </c>
      <c r="H1275" s="5">
        <f>G1275+decadimento!$F$2*LN(1+'dati calibrazione'!E1275/1000)</f>
        <v>10135.252707446512</v>
      </c>
      <c r="I1275" s="5">
        <f>G1275+decadimento!$F$2*'dati calibrazione'!E1275/1000</f>
        <v>10196.019690689596</v>
      </c>
      <c r="J1275" s="5">
        <f t="shared" si="57"/>
        <v>1302.0196906895962</v>
      </c>
      <c r="K1275" s="8">
        <f t="shared" si="59"/>
        <v>0.16865302451090622</v>
      </c>
    </row>
    <row r="1276" spans="1:11" x14ac:dyDescent="0.25">
      <c r="A1276">
        <v>10130</v>
      </c>
      <c r="B1276">
        <f t="shared" si="58"/>
        <v>-8180</v>
      </c>
      <c r="C1276">
        <v>8889</v>
      </c>
      <c r="D1276">
        <v>16</v>
      </c>
      <c r="E1276">
        <v>126.2</v>
      </c>
      <c r="F1276">
        <v>2.2000000000000002</v>
      </c>
      <c r="G1276" s="5">
        <f>C1276*decadimento!$F$4</f>
        <v>9147.6239224137935</v>
      </c>
      <c r="H1276" s="5">
        <f>G1276+decadimento!$F$2*LN(1+'dati calibrazione'!E1276/1000)</f>
        <v>10130.107233308583</v>
      </c>
      <c r="I1276" s="5">
        <f>G1276+decadimento!$F$2*'dati calibrazione'!E1276/1000</f>
        <v>10190.874216551667</v>
      </c>
      <c r="J1276" s="5">
        <f t="shared" si="57"/>
        <v>1301.8742165516669</v>
      </c>
      <c r="K1276" s="8">
        <f t="shared" si="59"/>
        <v>0.17999775002812465</v>
      </c>
    </row>
    <row r="1277" spans="1:11" x14ac:dyDescent="0.25">
      <c r="A1277">
        <v>10125</v>
      </c>
      <c r="B1277">
        <f t="shared" si="58"/>
        <v>-8175</v>
      </c>
      <c r="C1277">
        <v>8886</v>
      </c>
      <c r="D1277">
        <v>17</v>
      </c>
      <c r="E1277">
        <v>125.9</v>
      </c>
      <c r="F1277">
        <v>2.4</v>
      </c>
      <c r="G1277" s="5">
        <f>C1277*decadimento!$F$4</f>
        <v>9144.5366379310344</v>
      </c>
      <c r="H1277" s="5">
        <f>G1277+decadimento!$F$2*LN(1+'dati calibrazione'!E1277/1000)</f>
        <v>10124.817566347287</v>
      </c>
      <c r="I1277" s="5">
        <f>G1277+decadimento!$F$2*'dati calibrazione'!E1277/1000</f>
        <v>10185.30693929362</v>
      </c>
      <c r="J1277" s="5">
        <f t="shared" si="57"/>
        <v>1299.3069392936195</v>
      </c>
      <c r="K1277" s="8">
        <f t="shared" si="59"/>
        <v>0.19131217645734863</v>
      </c>
    </row>
    <row r="1278" spans="1:11" x14ac:dyDescent="0.25">
      <c r="A1278">
        <v>10120</v>
      </c>
      <c r="B1278">
        <f t="shared" si="58"/>
        <v>-8170</v>
      </c>
      <c r="C1278">
        <v>8883</v>
      </c>
      <c r="D1278">
        <v>15</v>
      </c>
      <c r="E1278">
        <v>125.7</v>
      </c>
      <c r="F1278">
        <v>2.1</v>
      </c>
      <c r="G1278" s="5">
        <f>C1278*decadimento!$F$4</f>
        <v>9141.4493534482754</v>
      </c>
      <c r="H1278" s="5">
        <f>G1278+decadimento!$F$2*LN(1+'dati calibrazione'!E1278/1000)</f>
        <v>10120.261700836629</v>
      </c>
      <c r="I1278" s="5">
        <f>G1278+decadimento!$F$2*'dati calibrazione'!E1278/1000</f>
        <v>10180.566326294002</v>
      </c>
      <c r="J1278" s="5">
        <f t="shared" si="57"/>
        <v>1297.5663262940016</v>
      </c>
      <c r="K1278" s="8">
        <f t="shared" si="59"/>
        <v>0.16886187098953057</v>
      </c>
    </row>
    <row r="1279" spans="1:11" x14ac:dyDescent="0.25">
      <c r="A1279">
        <v>10115</v>
      </c>
      <c r="B1279">
        <f t="shared" si="58"/>
        <v>-8165</v>
      </c>
      <c r="C1279">
        <v>8867</v>
      </c>
      <c r="D1279">
        <v>16</v>
      </c>
      <c r="E1279">
        <v>127.2</v>
      </c>
      <c r="F1279">
        <v>2.2000000000000002</v>
      </c>
      <c r="G1279" s="5">
        <f>C1279*decadimento!$F$4</f>
        <v>9124.9838362068967</v>
      </c>
      <c r="H1279" s="5">
        <f>G1279+decadimento!$F$2*LN(1+'dati calibrazione'!E1279/1000)</f>
        <v>10114.804187242769</v>
      </c>
      <c r="I1279" s="5">
        <f>G1279+decadimento!$F$2*'dati calibrazione'!E1279/1000</f>
        <v>10176.500772929063</v>
      </c>
      <c r="J1279" s="5">
        <f t="shared" si="57"/>
        <v>1309.5007729290628</v>
      </c>
      <c r="K1279" s="8">
        <f t="shared" si="59"/>
        <v>0.18044434419758656</v>
      </c>
    </row>
    <row r="1280" spans="1:11" x14ac:dyDescent="0.25">
      <c r="A1280">
        <v>10110</v>
      </c>
      <c r="B1280">
        <f t="shared" si="58"/>
        <v>-8160</v>
      </c>
      <c r="C1280">
        <v>8857</v>
      </c>
      <c r="D1280">
        <v>17</v>
      </c>
      <c r="E1280">
        <v>128</v>
      </c>
      <c r="F1280">
        <v>2.4</v>
      </c>
      <c r="G1280" s="5">
        <f>C1280*decadimento!$F$4</f>
        <v>9114.6928879310344</v>
      </c>
      <c r="H1280" s="5">
        <f>G1280+decadimento!$F$2*LN(1+'dati calibrazione'!E1280/1000)</f>
        <v>10110.378186062364</v>
      </c>
      <c r="I1280" s="5">
        <f>G1280+decadimento!$F$2*'dati calibrazione'!E1280/1000</f>
        <v>10172.823138720636</v>
      </c>
      <c r="J1280" s="5">
        <f t="shared" si="57"/>
        <v>1315.8231387206361</v>
      </c>
      <c r="K1280" s="8">
        <f t="shared" si="59"/>
        <v>0.19193857965451055</v>
      </c>
    </row>
    <row r="1281" spans="1:11" x14ac:dyDescent="0.25">
      <c r="A1281">
        <v>10105</v>
      </c>
      <c r="B1281">
        <f t="shared" si="58"/>
        <v>-8155</v>
      </c>
      <c r="C1281">
        <v>8853</v>
      </c>
      <c r="D1281">
        <v>15</v>
      </c>
      <c r="E1281">
        <v>127.8</v>
      </c>
      <c r="F1281">
        <v>2.1</v>
      </c>
      <c r="G1281" s="5">
        <f>C1281*decadimento!$F$4</f>
        <v>9110.5765086206884</v>
      </c>
      <c r="H1281" s="5">
        <f>G1281+decadimento!$F$2*LN(1+'dati calibrazione'!E1281/1000)</f>
        <v>10104.795960026961</v>
      </c>
      <c r="I1281" s="5">
        <f>G1281+decadimento!$F$2*'dati calibrazione'!E1281/1000</f>
        <v>10167.053430893431</v>
      </c>
      <c r="J1281" s="5">
        <f t="shared" si="57"/>
        <v>1314.0534308934311</v>
      </c>
      <c r="K1281" s="8">
        <f t="shared" si="59"/>
        <v>0.16943409013893596</v>
      </c>
    </row>
    <row r="1282" spans="1:11" x14ac:dyDescent="0.25">
      <c r="A1282">
        <v>10100</v>
      </c>
      <c r="B1282">
        <f t="shared" si="58"/>
        <v>-8150</v>
      </c>
      <c r="C1282">
        <v>8856</v>
      </c>
      <c r="D1282">
        <v>14</v>
      </c>
      <c r="E1282">
        <v>126.7</v>
      </c>
      <c r="F1282">
        <v>2</v>
      </c>
      <c r="G1282" s="5">
        <f>C1282*decadimento!$F$4</f>
        <v>9113.6637931034475</v>
      </c>
      <c r="H1282" s="5">
        <f>G1282+decadimento!$F$2*LN(1+'dati calibrazione'!E1282/1000)</f>
        <v>10099.816438065449</v>
      </c>
      <c r="I1282" s="5">
        <f>G1282+decadimento!$F$2*'dati calibrazione'!E1282/1000</f>
        <v>10161.047408533466</v>
      </c>
      <c r="J1282" s="5">
        <f t="shared" ref="J1282:J1345" si="60">I1282-C1282</f>
        <v>1305.0474085334663</v>
      </c>
      <c r="K1282" s="8">
        <f t="shared" si="59"/>
        <v>0.15808491418247517</v>
      </c>
    </row>
    <row r="1283" spans="1:11" x14ac:dyDescent="0.25">
      <c r="A1283">
        <v>10095</v>
      </c>
      <c r="B1283">
        <f t="shared" ref="B1283:B1346" si="61">1950-A1283</f>
        <v>-8145</v>
      </c>
      <c r="C1283">
        <v>8863</v>
      </c>
      <c r="D1283">
        <v>15</v>
      </c>
      <c r="E1283">
        <v>125.1</v>
      </c>
      <c r="F1283">
        <v>2.1</v>
      </c>
      <c r="G1283" s="5">
        <f>C1283*decadimento!$F$4</f>
        <v>9120.8674568965507</v>
      </c>
      <c r="H1283" s="5">
        <f>G1283+decadimento!$F$2*LN(1+'dati calibrazione'!E1283/1000)</f>
        <v>10095.272495178753</v>
      </c>
      <c r="I1283" s="5">
        <f>G1283+decadimento!$F$2*'dati calibrazione'!E1283/1000</f>
        <v>10155.0244441917</v>
      </c>
      <c r="J1283" s="5">
        <f t="shared" si="60"/>
        <v>1292.0244441917002</v>
      </c>
      <c r="K1283" s="8">
        <f t="shared" ref="K1283:K1346" si="62">D1283*100/C1283</f>
        <v>0.16924292000451313</v>
      </c>
    </row>
    <row r="1284" spans="1:11" x14ac:dyDescent="0.25">
      <c r="A1284">
        <v>10090</v>
      </c>
      <c r="B1284">
        <f t="shared" si="61"/>
        <v>-8140</v>
      </c>
      <c r="C1284">
        <v>8864</v>
      </c>
      <c r="D1284">
        <v>16</v>
      </c>
      <c r="E1284">
        <v>124.3</v>
      </c>
      <c r="F1284">
        <v>2.2000000000000002</v>
      </c>
      <c r="G1284" s="5">
        <f>C1284*decadimento!$F$4</f>
        <v>9121.8965517241377</v>
      </c>
      <c r="H1284" s="5">
        <f>G1284+decadimento!$F$2*LN(1+'dati calibrazione'!E1284/1000)</f>
        <v>10090.421520346639</v>
      </c>
      <c r="I1284" s="5">
        <f>G1284+decadimento!$F$2*'dati calibrazione'!E1284/1000</f>
        <v>10149.440224951852</v>
      </c>
      <c r="J1284" s="5">
        <f t="shared" si="60"/>
        <v>1285.4402249518516</v>
      </c>
      <c r="K1284" s="8">
        <f t="shared" si="62"/>
        <v>0.18050541516245489</v>
      </c>
    </row>
    <row r="1285" spans="1:11" x14ac:dyDescent="0.25">
      <c r="A1285">
        <v>10085</v>
      </c>
      <c r="B1285">
        <f t="shared" si="61"/>
        <v>-8135</v>
      </c>
      <c r="C1285">
        <v>8865</v>
      </c>
      <c r="D1285">
        <v>16</v>
      </c>
      <c r="E1285">
        <v>123.4</v>
      </c>
      <c r="F1285">
        <v>2.2000000000000002</v>
      </c>
      <c r="G1285" s="5">
        <f>C1285*decadimento!$F$4</f>
        <v>9122.9256465517246</v>
      </c>
      <c r="H1285" s="5">
        <f>G1285+decadimento!$F$2*LN(1+'dati calibrazione'!E1285/1000)</f>
        <v>10084.830533558817</v>
      </c>
      <c r="I1285" s="5">
        <f>G1285+decadimento!$F$2*'dati calibrazione'!E1285/1000</f>
        <v>10143.029341453575</v>
      </c>
      <c r="J1285" s="5">
        <f t="shared" si="60"/>
        <v>1278.0293414535754</v>
      </c>
      <c r="K1285" s="8">
        <f t="shared" si="62"/>
        <v>0.18048505358150027</v>
      </c>
    </row>
    <row r="1286" spans="1:11" x14ac:dyDescent="0.25">
      <c r="A1286">
        <v>10080</v>
      </c>
      <c r="B1286">
        <f t="shared" si="61"/>
        <v>-8130</v>
      </c>
      <c r="C1286">
        <v>8867</v>
      </c>
      <c r="D1286">
        <v>17</v>
      </c>
      <c r="E1286">
        <v>122.5</v>
      </c>
      <c r="F1286">
        <v>2.4</v>
      </c>
      <c r="G1286" s="5">
        <f>C1286*decadimento!$F$4</f>
        <v>9124.9838362068967</v>
      </c>
      <c r="H1286" s="5">
        <f>G1286+decadimento!$F$2*LN(1+'dati calibrazione'!E1286/1000)</f>
        <v>10080.263335864496</v>
      </c>
      <c r="I1286" s="5">
        <f>G1286+decadimento!$F$2*'dati calibrazione'!E1286/1000</f>
        <v>10137.647552782882</v>
      </c>
      <c r="J1286" s="5">
        <f t="shared" si="60"/>
        <v>1270.6475527828825</v>
      </c>
      <c r="K1286" s="8">
        <f t="shared" si="62"/>
        <v>0.19172211570993572</v>
      </c>
    </row>
    <row r="1287" spans="1:11" x14ac:dyDescent="0.25">
      <c r="A1287">
        <v>10075</v>
      </c>
      <c r="B1287">
        <f t="shared" si="61"/>
        <v>-8125</v>
      </c>
      <c r="C1287">
        <v>8867</v>
      </c>
      <c r="D1287">
        <v>16</v>
      </c>
      <c r="E1287">
        <v>121.8</v>
      </c>
      <c r="F1287">
        <v>2.2000000000000002</v>
      </c>
      <c r="G1287" s="5">
        <f>C1287*decadimento!$F$4</f>
        <v>9124.9838362068967</v>
      </c>
      <c r="H1287" s="5">
        <f>G1287+decadimento!$F$2*LN(1+'dati calibrazione'!E1287/1000)</f>
        <v>10075.106583205179</v>
      </c>
      <c r="I1287" s="5">
        <f>G1287+decadimento!$F$2*'dati calibrazione'!E1287/1000</f>
        <v>10131.860902973876</v>
      </c>
      <c r="J1287" s="5">
        <f t="shared" si="60"/>
        <v>1264.8609029738764</v>
      </c>
      <c r="K1287" s="8">
        <f t="shared" si="62"/>
        <v>0.18044434419758656</v>
      </c>
    </row>
    <row r="1288" spans="1:11" x14ac:dyDescent="0.25">
      <c r="A1288">
        <v>10070</v>
      </c>
      <c r="B1288">
        <f t="shared" si="61"/>
        <v>-8120</v>
      </c>
      <c r="C1288">
        <v>8869</v>
      </c>
      <c r="D1288">
        <v>16</v>
      </c>
      <c r="E1288">
        <v>120.8</v>
      </c>
      <c r="F1288">
        <v>2.2000000000000002</v>
      </c>
      <c r="G1288" s="5">
        <f>C1288*decadimento!$F$4</f>
        <v>9127.0420258620688</v>
      </c>
      <c r="H1288" s="5">
        <f>G1288+decadimento!$F$2*LN(1+'dati calibrazione'!E1288/1000)</f>
        <v>10069.792398712312</v>
      </c>
      <c r="I1288" s="5">
        <f>G1288+decadimento!$F$2*'dati calibrazione'!E1288/1000</f>
        <v>10125.652450044756</v>
      </c>
      <c r="J1288" s="5">
        <f t="shared" si="60"/>
        <v>1256.6524500447558</v>
      </c>
      <c r="K1288" s="8">
        <f t="shared" si="62"/>
        <v>0.18040365317397677</v>
      </c>
    </row>
    <row r="1289" spans="1:11" x14ac:dyDescent="0.25">
      <c r="A1289">
        <v>10065</v>
      </c>
      <c r="B1289">
        <f t="shared" si="61"/>
        <v>-8115</v>
      </c>
      <c r="C1289">
        <v>8878</v>
      </c>
      <c r="D1289">
        <v>15</v>
      </c>
      <c r="E1289">
        <v>118.9</v>
      </c>
      <c r="F1289">
        <v>2.1</v>
      </c>
      <c r="G1289" s="5">
        <f>C1289*decadimento!$F$4</f>
        <v>9136.3038793103442</v>
      </c>
      <c r="H1289" s="5">
        <f>G1289+decadimento!$F$2*LN(1+'dati calibrazione'!E1289/1000)</f>
        <v>10065.028601691354</v>
      </c>
      <c r="I1289" s="5">
        <f>G1289+decadimento!$F$2*'dati calibrazione'!E1289/1000</f>
        <v>10119.207682582872</v>
      </c>
      <c r="J1289" s="5">
        <f t="shared" si="60"/>
        <v>1241.2076825828717</v>
      </c>
      <c r="K1289" s="8">
        <f t="shared" si="62"/>
        <v>0.16895697229105655</v>
      </c>
    </row>
    <row r="1290" spans="1:11" x14ac:dyDescent="0.25">
      <c r="A1290">
        <v>10060</v>
      </c>
      <c r="B1290">
        <f t="shared" si="61"/>
        <v>-8110</v>
      </c>
      <c r="C1290">
        <v>8894</v>
      </c>
      <c r="D1290">
        <v>15</v>
      </c>
      <c r="E1290">
        <v>116</v>
      </c>
      <c r="F1290">
        <v>2.1</v>
      </c>
      <c r="G1290" s="5">
        <f>C1290*decadimento!$F$4</f>
        <v>9152.7693965517228</v>
      </c>
      <c r="H1290" s="5">
        <f>G1290+decadimento!$F$2*LN(1+'dati calibrazione'!E1290/1000)</f>
        <v>10060.04056221921</v>
      </c>
      <c r="I1290" s="5">
        <f>G1290+decadimento!$F$2*'dati calibrazione'!E1290/1000</f>
        <v>10111.699936329798</v>
      </c>
      <c r="J1290" s="5">
        <f t="shared" si="60"/>
        <v>1217.6999363297982</v>
      </c>
      <c r="K1290" s="8">
        <f t="shared" si="62"/>
        <v>0.16865302451090622</v>
      </c>
    </row>
    <row r="1291" spans="1:11" x14ac:dyDescent="0.25">
      <c r="A1291">
        <v>10055</v>
      </c>
      <c r="B1291">
        <f t="shared" si="61"/>
        <v>-8105</v>
      </c>
      <c r="C1291">
        <v>8902</v>
      </c>
      <c r="D1291">
        <v>15</v>
      </c>
      <c r="E1291">
        <v>114.2</v>
      </c>
      <c r="F1291">
        <v>2.1</v>
      </c>
      <c r="G1291" s="5">
        <f>C1291*decadimento!$F$4</f>
        <v>9161.002155172413</v>
      </c>
      <c r="H1291" s="5">
        <f>G1291+decadimento!$F$2*LN(1+'dati calibrazione'!E1291/1000)</f>
        <v>10054.929262116255</v>
      </c>
      <c r="I1291" s="5">
        <f>G1291+decadimento!$F$2*'dati calibrazione'!E1291/1000</f>
        <v>10105.05273829876</v>
      </c>
      <c r="J1291" s="5">
        <f t="shared" si="60"/>
        <v>1203.0527382987602</v>
      </c>
      <c r="K1291" s="8">
        <f t="shared" si="62"/>
        <v>0.16850146034598967</v>
      </c>
    </row>
    <row r="1292" spans="1:11" x14ac:dyDescent="0.25">
      <c r="A1292">
        <v>10050</v>
      </c>
      <c r="B1292">
        <f t="shared" si="61"/>
        <v>-8100</v>
      </c>
      <c r="C1292">
        <v>8906</v>
      </c>
      <c r="D1292">
        <v>13</v>
      </c>
      <c r="E1292">
        <v>113</v>
      </c>
      <c r="F1292">
        <v>1.8</v>
      </c>
      <c r="G1292" s="5">
        <f>C1292*decadimento!$F$4</f>
        <v>9165.1185344827591</v>
      </c>
      <c r="H1292" s="5">
        <f>G1292+decadimento!$F$2*LN(1+'dati calibrazione'!E1292/1000)</f>
        <v>10050.137620538428</v>
      </c>
      <c r="I1292" s="5">
        <f>G1292+decadimento!$F$2*'dati calibrazione'!E1292/1000</f>
        <v>10099.249146507955</v>
      </c>
      <c r="J1292" s="5">
        <f t="shared" si="60"/>
        <v>1193.2491465079547</v>
      </c>
      <c r="K1292" s="8">
        <f t="shared" si="62"/>
        <v>0.14596900965641141</v>
      </c>
    </row>
    <row r="1293" spans="1:11" x14ac:dyDescent="0.25">
      <c r="A1293">
        <v>10045</v>
      </c>
      <c r="B1293">
        <f t="shared" si="61"/>
        <v>-8095</v>
      </c>
      <c r="C1293">
        <v>8906</v>
      </c>
      <c r="D1293">
        <v>13</v>
      </c>
      <c r="E1293">
        <v>112.3</v>
      </c>
      <c r="F1293">
        <v>1.8</v>
      </c>
      <c r="G1293" s="5">
        <f>C1293*decadimento!$F$4</f>
        <v>9165.1185344827591</v>
      </c>
      <c r="H1293" s="5">
        <f>G1293+decadimento!$F$2*LN(1+'dati calibrazione'!E1293/1000)</f>
        <v>10044.936838621501</v>
      </c>
      <c r="I1293" s="5">
        <f>G1293+decadimento!$F$2*'dati calibrazione'!E1293/1000</f>
        <v>10093.462496698949</v>
      </c>
      <c r="J1293" s="5">
        <f t="shared" si="60"/>
        <v>1187.4624966989486</v>
      </c>
      <c r="K1293" s="8">
        <f t="shared" si="62"/>
        <v>0.14596900965641141</v>
      </c>
    </row>
    <row r="1294" spans="1:11" x14ac:dyDescent="0.25">
      <c r="A1294">
        <v>10040</v>
      </c>
      <c r="B1294">
        <f t="shared" si="61"/>
        <v>-8090</v>
      </c>
      <c r="C1294">
        <v>8891</v>
      </c>
      <c r="D1294">
        <v>16</v>
      </c>
      <c r="E1294">
        <v>113.7</v>
      </c>
      <c r="F1294">
        <v>2.2000000000000002</v>
      </c>
      <c r="G1294" s="5">
        <f>C1294*decadimento!$F$4</f>
        <v>9149.6821120689656</v>
      </c>
      <c r="H1294" s="5">
        <f>G1294+decadimento!$F$2*LN(1+'dati calibrazione'!E1294/1000)</f>
        <v>10039.898710137595</v>
      </c>
      <c r="I1294" s="5">
        <f>G1294+decadimento!$F$2*'dati calibrazione'!E1294/1000</f>
        <v>10089.599373903166</v>
      </c>
      <c r="J1294" s="5">
        <f t="shared" si="60"/>
        <v>1198.5993739031655</v>
      </c>
      <c r="K1294" s="8">
        <f t="shared" si="62"/>
        <v>0.1799572601507142</v>
      </c>
    </row>
    <row r="1295" spans="1:11" x14ac:dyDescent="0.25">
      <c r="A1295">
        <v>10035</v>
      </c>
      <c r="B1295">
        <f t="shared" si="61"/>
        <v>-8085</v>
      </c>
      <c r="C1295">
        <v>8880</v>
      </c>
      <c r="D1295">
        <v>15</v>
      </c>
      <c r="E1295">
        <v>114.6</v>
      </c>
      <c r="F1295">
        <v>2.1</v>
      </c>
      <c r="G1295" s="5">
        <f>C1295*decadimento!$F$4</f>
        <v>9138.3620689655163</v>
      </c>
      <c r="H1295" s="5">
        <f>G1295+decadimento!$F$2*LN(1+'dati calibrazione'!E1295/1000)</f>
        <v>10035.256384334716</v>
      </c>
      <c r="I1295" s="5">
        <f>G1295+decadimento!$F$2*'dati calibrazione'!E1295/1000</f>
        <v>10085.719309125581</v>
      </c>
      <c r="J1295" s="5">
        <f t="shared" si="60"/>
        <v>1205.7193091255813</v>
      </c>
      <c r="K1295" s="8">
        <f t="shared" si="62"/>
        <v>0.16891891891891891</v>
      </c>
    </row>
    <row r="1296" spans="1:11" x14ac:dyDescent="0.25">
      <c r="A1296">
        <v>10030</v>
      </c>
      <c r="B1296">
        <f t="shared" si="61"/>
        <v>-8080</v>
      </c>
      <c r="C1296">
        <v>8881</v>
      </c>
      <c r="D1296">
        <v>16</v>
      </c>
      <c r="E1296">
        <v>113.8</v>
      </c>
      <c r="F1296">
        <v>2.2000000000000002</v>
      </c>
      <c r="G1296" s="5">
        <f>C1296*decadimento!$F$4</f>
        <v>9139.3911637931033</v>
      </c>
      <c r="H1296" s="5">
        <f>G1296+decadimento!$F$2*LN(1+'dati calibrazione'!E1296/1000)</f>
        <v>10030.349996886634</v>
      </c>
      <c r="I1296" s="5">
        <f>G1296+decadimento!$F$2*'dati calibrazione'!E1296/1000</f>
        <v>10080.135089885733</v>
      </c>
      <c r="J1296" s="5">
        <f t="shared" si="60"/>
        <v>1199.1350898857327</v>
      </c>
      <c r="K1296" s="8">
        <f t="shared" si="62"/>
        <v>0.18015989190406487</v>
      </c>
    </row>
    <row r="1297" spans="1:11" x14ac:dyDescent="0.25">
      <c r="A1297">
        <v>10025</v>
      </c>
      <c r="B1297">
        <f t="shared" si="61"/>
        <v>-8075</v>
      </c>
      <c r="C1297">
        <v>8889</v>
      </c>
      <c r="D1297">
        <v>16</v>
      </c>
      <c r="E1297">
        <v>112</v>
      </c>
      <c r="F1297">
        <v>2.2000000000000002</v>
      </c>
      <c r="G1297" s="5">
        <f>C1297*decadimento!$F$4</f>
        <v>9147.6239224137935</v>
      </c>
      <c r="H1297" s="5">
        <f>G1297+decadimento!$F$2*LN(1+'dati calibrazione'!E1297/1000)</f>
        <v>10025.212318005733</v>
      </c>
      <c r="I1297" s="5">
        <f>G1297+decadimento!$F$2*'dati calibrazione'!E1297/1000</f>
        <v>10073.487891854695</v>
      </c>
      <c r="J1297" s="5">
        <f t="shared" si="60"/>
        <v>1184.4878918546947</v>
      </c>
      <c r="K1297" s="8">
        <f t="shared" si="62"/>
        <v>0.17999775002812465</v>
      </c>
    </row>
    <row r="1298" spans="1:11" x14ac:dyDescent="0.25">
      <c r="A1298">
        <v>10020</v>
      </c>
      <c r="B1298">
        <f t="shared" si="61"/>
        <v>-8070</v>
      </c>
      <c r="C1298">
        <v>8897</v>
      </c>
      <c r="D1298">
        <v>15</v>
      </c>
      <c r="E1298">
        <v>110.2</v>
      </c>
      <c r="F1298">
        <v>2.1</v>
      </c>
      <c r="G1298" s="5">
        <f>C1298*decadimento!$F$4</f>
        <v>9155.8566810344819</v>
      </c>
      <c r="H1298" s="5">
        <f>G1298+decadimento!$F$2*LN(1+'dati calibrazione'!E1298/1000)</f>
        <v>10020.052978790005</v>
      </c>
      <c r="I1298" s="5">
        <f>G1298+decadimento!$F$2*'dati calibrazione'!E1298/1000</f>
        <v>10066.840693823655</v>
      </c>
      <c r="J1298" s="5">
        <f t="shared" si="60"/>
        <v>1169.8406938236549</v>
      </c>
      <c r="K1298" s="8">
        <f t="shared" si="62"/>
        <v>0.16859615600764302</v>
      </c>
    </row>
    <row r="1299" spans="1:11" x14ac:dyDescent="0.25">
      <c r="A1299">
        <v>10015</v>
      </c>
      <c r="B1299">
        <f t="shared" si="61"/>
        <v>-8065</v>
      </c>
      <c r="C1299">
        <v>8897</v>
      </c>
      <c r="D1299">
        <v>14</v>
      </c>
      <c r="E1299">
        <v>109.5</v>
      </c>
      <c r="F1299">
        <v>1.9</v>
      </c>
      <c r="G1299" s="5">
        <f>C1299*decadimento!$F$4</f>
        <v>9155.8566810344819</v>
      </c>
      <c r="H1299" s="5">
        <f>G1299+decadimento!$F$2*LN(1+'dati calibrazione'!E1299/1000)</f>
        <v>10014.839076009597</v>
      </c>
      <c r="I1299" s="5">
        <f>G1299+decadimento!$F$2*'dati calibrazione'!E1299/1000</f>
        <v>10061.054044014649</v>
      </c>
      <c r="J1299" s="5">
        <f t="shared" si="60"/>
        <v>1164.0540440146488</v>
      </c>
      <c r="K1299" s="8">
        <f t="shared" si="62"/>
        <v>0.15735641227380015</v>
      </c>
    </row>
    <row r="1300" spans="1:11" x14ac:dyDescent="0.25">
      <c r="A1300">
        <v>10010</v>
      </c>
      <c r="B1300">
        <f t="shared" si="61"/>
        <v>-8060</v>
      </c>
      <c r="C1300">
        <v>8889</v>
      </c>
      <c r="D1300">
        <v>17</v>
      </c>
      <c r="E1300">
        <v>110</v>
      </c>
      <c r="F1300">
        <v>2.2999999999999998</v>
      </c>
      <c r="G1300" s="5">
        <f>C1300*decadimento!$F$4</f>
        <v>9147.6239224137935</v>
      </c>
      <c r="H1300" s="5">
        <f>G1300+decadimento!$F$2*LN(1+'dati calibrazione'!E1300/1000)</f>
        <v>10010.33086919073</v>
      </c>
      <c r="I1300" s="5">
        <f>G1300+decadimento!$F$2*'dati calibrazione'!E1300/1000</f>
        <v>10056.954606686108</v>
      </c>
      <c r="J1300" s="5">
        <f t="shared" si="60"/>
        <v>1167.9546066861076</v>
      </c>
      <c r="K1300" s="8">
        <f t="shared" si="62"/>
        <v>0.19124760940488245</v>
      </c>
    </row>
    <row r="1301" spans="1:11" x14ac:dyDescent="0.25">
      <c r="A1301">
        <v>10005</v>
      </c>
      <c r="B1301">
        <f t="shared" si="61"/>
        <v>-8055</v>
      </c>
      <c r="C1301">
        <v>8882</v>
      </c>
      <c r="D1301">
        <v>17</v>
      </c>
      <c r="E1301">
        <v>110.3</v>
      </c>
      <c r="F1301">
        <v>2.2999999999999998</v>
      </c>
      <c r="G1301" s="5">
        <f>C1301*decadimento!$F$4</f>
        <v>9140.4202586206884</v>
      </c>
      <c r="H1301" s="5">
        <f>G1301+decadimento!$F$2*LN(1+'dati calibrazione'!E1301/1000)</f>
        <v>10005.361131254833</v>
      </c>
      <c r="I1301" s="5">
        <f>G1301+decadimento!$F$2*'dati calibrazione'!E1301/1000</f>
        <v>10052.230935668291</v>
      </c>
      <c r="J1301" s="5">
        <f t="shared" si="60"/>
        <v>1170.2309356682908</v>
      </c>
      <c r="K1301" s="8">
        <f t="shared" si="62"/>
        <v>0.19139833370862419</v>
      </c>
    </row>
    <row r="1302" spans="1:11" x14ac:dyDescent="0.25">
      <c r="A1302">
        <v>10000</v>
      </c>
      <c r="B1302">
        <f t="shared" si="61"/>
        <v>-8050</v>
      </c>
      <c r="C1302">
        <v>8877</v>
      </c>
      <c r="D1302">
        <v>15</v>
      </c>
      <c r="E1302">
        <v>110.3</v>
      </c>
      <c r="F1302">
        <v>2.1</v>
      </c>
      <c r="G1302" s="5">
        <f>C1302*decadimento!$F$4</f>
        <v>9135.2747844827591</v>
      </c>
      <c r="H1302" s="5">
        <f>G1302+decadimento!$F$2*LN(1+'dati calibrazione'!E1302/1000)</f>
        <v>10000.215657116903</v>
      </c>
      <c r="I1302" s="5">
        <f>G1302+decadimento!$F$2*'dati calibrazione'!E1302/1000</f>
        <v>10047.085461530361</v>
      </c>
      <c r="J1302" s="5">
        <f t="shared" si="60"/>
        <v>1170.0854615303615</v>
      </c>
      <c r="K1302" s="8">
        <f t="shared" si="62"/>
        <v>0.16897600540723218</v>
      </c>
    </row>
    <row r="1303" spans="1:11" x14ac:dyDescent="0.25">
      <c r="A1303">
        <v>9995</v>
      </c>
      <c r="B1303">
        <f t="shared" si="61"/>
        <v>-8045</v>
      </c>
      <c r="C1303">
        <v>8880</v>
      </c>
      <c r="D1303">
        <v>16</v>
      </c>
      <c r="E1303">
        <v>109.2</v>
      </c>
      <c r="F1303">
        <v>2.2000000000000002</v>
      </c>
      <c r="G1303" s="5">
        <f>C1303*decadimento!$F$4</f>
        <v>9138.3620689655163</v>
      </c>
      <c r="H1303" s="5">
        <f>G1303+decadimento!$F$2*LN(1+'dati calibrazione'!E1303/1000)</f>
        <v>9995.1089271033834</v>
      </c>
      <c r="I1303" s="5">
        <f>G1303+decadimento!$F$2*'dati calibrazione'!E1303/1000</f>
        <v>10041.079439170395</v>
      </c>
      <c r="J1303" s="5">
        <f t="shared" si="60"/>
        <v>1161.0794391703948</v>
      </c>
      <c r="K1303" s="8">
        <f t="shared" si="62"/>
        <v>0.18018018018018017</v>
      </c>
    </row>
    <row r="1304" spans="1:11" x14ac:dyDescent="0.25">
      <c r="A1304">
        <v>9990</v>
      </c>
      <c r="B1304">
        <f t="shared" si="61"/>
        <v>-8040</v>
      </c>
      <c r="C1304">
        <v>8892</v>
      </c>
      <c r="D1304">
        <v>16</v>
      </c>
      <c r="E1304">
        <v>106.9</v>
      </c>
      <c r="F1304">
        <v>2.2000000000000002</v>
      </c>
      <c r="G1304" s="5">
        <f>C1304*decadimento!$F$4</f>
        <v>9150.7112068965507</v>
      </c>
      <c r="H1304" s="5">
        <f>G1304+decadimento!$F$2*LN(1+'dati calibrazione'!E1304/1000)</f>
        <v>9990.2988350622963</v>
      </c>
      <c r="I1304" s="5">
        <f>G1304+decadimento!$F$2*'dati calibrazione'!E1304/1000</f>
        <v>10034.415299157554</v>
      </c>
      <c r="J1304" s="5">
        <f t="shared" si="60"/>
        <v>1142.4152991575538</v>
      </c>
      <c r="K1304" s="8">
        <f t="shared" si="62"/>
        <v>0.17993702204228521</v>
      </c>
    </row>
    <row r="1305" spans="1:11" x14ac:dyDescent="0.25">
      <c r="A1305">
        <v>9985</v>
      </c>
      <c r="B1305">
        <f t="shared" si="61"/>
        <v>-8035</v>
      </c>
      <c r="C1305">
        <v>8905</v>
      </c>
      <c r="D1305">
        <v>16</v>
      </c>
      <c r="E1305">
        <v>104.4</v>
      </c>
      <c r="F1305">
        <v>2.2000000000000002</v>
      </c>
      <c r="G1305" s="5">
        <f>C1305*decadimento!$F$4</f>
        <v>9164.0894396551721</v>
      </c>
      <c r="H1305" s="5">
        <f>G1305+decadimento!$F$2*LN(1+'dati calibrazione'!E1305/1000)</f>
        <v>9984.9852437664649</v>
      </c>
      <c r="I1305" s="5">
        <f>G1305+decadimento!$F$2*'dati calibrazione'!E1305/1000</f>
        <v>10027.126925455441</v>
      </c>
      <c r="J1305" s="5">
        <f t="shared" si="60"/>
        <v>1122.1269254554409</v>
      </c>
      <c r="K1305" s="8">
        <f t="shared" si="62"/>
        <v>0.17967434025828186</v>
      </c>
    </row>
    <row r="1306" spans="1:11" x14ac:dyDescent="0.25">
      <c r="A1306">
        <v>9980</v>
      </c>
      <c r="B1306">
        <f t="shared" si="61"/>
        <v>-8030</v>
      </c>
      <c r="C1306">
        <v>8917</v>
      </c>
      <c r="D1306">
        <v>14</v>
      </c>
      <c r="E1306">
        <v>102.1</v>
      </c>
      <c r="F1306">
        <v>1.9</v>
      </c>
      <c r="G1306" s="5">
        <f>C1306*decadimento!$F$4</f>
        <v>9176.4385775862065</v>
      </c>
      <c r="H1306" s="5">
        <f>G1306+decadimento!$F$2*LN(1+'dati calibrazione'!E1306/1000)</f>
        <v>9980.1004956062752</v>
      </c>
      <c r="I1306" s="5">
        <f>G1306+decadimento!$F$2*'dati calibrazione'!E1306/1000</f>
        <v>10020.4627854426</v>
      </c>
      <c r="J1306" s="5">
        <f t="shared" si="60"/>
        <v>1103.4627854425999</v>
      </c>
      <c r="K1306" s="8">
        <f t="shared" si="62"/>
        <v>0.15700347650555119</v>
      </c>
    </row>
    <row r="1307" spans="1:11" x14ac:dyDescent="0.25">
      <c r="A1307">
        <v>9975</v>
      </c>
      <c r="B1307">
        <f t="shared" si="61"/>
        <v>-8025</v>
      </c>
      <c r="C1307">
        <v>8917</v>
      </c>
      <c r="D1307">
        <v>15</v>
      </c>
      <c r="E1307">
        <v>101.4</v>
      </c>
      <c r="F1307">
        <v>2.1</v>
      </c>
      <c r="G1307" s="5">
        <f>C1307*decadimento!$F$4</f>
        <v>9176.4385775862065</v>
      </c>
      <c r="H1307" s="5">
        <f>G1307+decadimento!$F$2*LN(1+'dati calibrazione'!E1307/1000)</f>
        <v>9974.8482605223944</v>
      </c>
      <c r="I1307" s="5">
        <f>G1307+decadimento!$F$2*'dati calibrazione'!E1307/1000</f>
        <v>10014.676135633594</v>
      </c>
      <c r="J1307" s="5">
        <f t="shared" si="60"/>
        <v>1097.6761356335937</v>
      </c>
      <c r="K1307" s="8">
        <f t="shared" si="62"/>
        <v>0.16821801054166199</v>
      </c>
    </row>
    <row r="1308" spans="1:11" x14ac:dyDescent="0.25">
      <c r="A1308">
        <v>9970</v>
      </c>
      <c r="B1308">
        <f t="shared" si="61"/>
        <v>-8020</v>
      </c>
      <c r="C1308">
        <v>8915</v>
      </c>
      <c r="D1308">
        <v>13</v>
      </c>
      <c r="E1308">
        <v>101</v>
      </c>
      <c r="F1308">
        <v>1.8</v>
      </c>
      <c r="G1308" s="5">
        <f>C1308*decadimento!$F$4</f>
        <v>9174.3803879310344</v>
      </c>
      <c r="H1308" s="5">
        <f>G1308+decadimento!$F$2*LN(1+'dati calibrazione'!E1308/1000)</f>
        <v>9969.7872947411088</v>
      </c>
      <c r="I1308" s="5">
        <f>G1308+decadimento!$F$2*'dati calibrazione'!E1308/1000</f>
        <v>10009.311288944704</v>
      </c>
      <c r="J1308" s="5">
        <f t="shared" si="60"/>
        <v>1094.3112889447038</v>
      </c>
      <c r="K1308" s="8">
        <f t="shared" si="62"/>
        <v>0.14582164890633764</v>
      </c>
    </row>
    <row r="1309" spans="1:11" x14ac:dyDescent="0.25">
      <c r="A1309">
        <v>9965</v>
      </c>
      <c r="B1309">
        <f t="shared" si="61"/>
        <v>-8015</v>
      </c>
      <c r="C1309">
        <v>8908</v>
      </c>
      <c r="D1309">
        <v>13</v>
      </c>
      <c r="E1309">
        <v>101.3</v>
      </c>
      <c r="F1309">
        <v>1.8</v>
      </c>
      <c r="G1309" s="5">
        <f>C1309*decadimento!$F$4</f>
        <v>9167.1767241379312</v>
      </c>
      <c r="H1309" s="5">
        <f>G1309+decadimento!$F$2*LN(1+'dati calibrazione'!E1309/1000)</f>
        <v>9964.8358152922174</v>
      </c>
      <c r="I1309" s="5">
        <f>G1309+decadimento!$F$2*'dati calibrazione'!E1309/1000</f>
        <v>10004.587617926889</v>
      </c>
      <c r="J1309" s="5">
        <f t="shared" si="60"/>
        <v>1096.5876179268889</v>
      </c>
      <c r="K1309" s="8">
        <f t="shared" si="62"/>
        <v>0.14593623709025594</v>
      </c>
    </row>
    <row r="1310" spans="1:11" x14ac:dyDescent="0.25">
      <c r="A1310">
        <v>9960</v>
      </c>
      <c r="B1310">
        <f t="shared" si="61"/>
        <v>-8010</v>
      </c>
      <c r="C1310">
        <v>8901</v>
      </c>
      <c r="D1310">
        <v>15</v>
      </c>
      <c r="E1310">
        <v>101.6</v>
      </c>
      <c r="F1310">
        <v>2.1</v>
      </c>
      <c r="G1310" s="5">
        <f>C1310*decadimento!$F$4</f>
        <v>9159.9730603448279</v>
      </c>
      <c r="H1310" s="5">
        <f>G1310+decadimento!$F$2*LN(1+'dati calibrazione'!E1310/1000)</f>
        <v>9959.8837224198269</v>
      </c>
      <c r="I1310" s="5">
        <f>G1310+decadimento!$F$2*'dati calibrazione'!E1310/1000</f>
        <v>9999.863946909074</v>
      </c>
      <c r="J1310" s="5">
        <f t="shared" si="60"/>
        <v>1098.863946909074</v>
      </c>
      <c r="K1310" s="8">
        <f t="shared" si="62"/>
        <v>0.16852039096730703</v>
      </c>
    </row>
    <row r="1311" spans="1:11" x14ac:dyDescent="0.25">
      <c r="A1311">
        <v>9955</v>
      </c>
      <c r="B1311">
        <f t="shared" si="61"/>
        <v>-8005</v>
      </c>
      <c r="C1311">
        <v>8897</v>
      </c>
      <c r="D1311">
        <v>19</v>
      </c>
      <c r="E1311">
        <v>101.5</v>
      </c>
      <c r="F1311">
        <v>2.6</v>
      </c>
      <c r="G1311" s="5">
        <f>C1311*decadimento!$F$4</f>
        <v>9155.8566810344819</v>
      </c>
      <c r="H1311" s="5">
        <f>G1311+decadimento!$F$2*LN(1+'dati calibrazione'!E1311/1000)</f>
        <v>9955.0168876067819</v>
      </c>
      <c r="I1311" s="5">
        <f>G1311+decadimento!$F$2*'dati calibrazione'!E1311/1000</f>
        <v>9994.9209033402985</v>
      </c>
      <c r="J1311" s="5">
        <f t="shared" si="60"/>
        <v>1097.9209033402985</v>
      </c>
      <c r="K1311" s="8">
        <f t="shared" si="62"/>
        <v>0.21355513094301451</v>
      </c>
    </row>
    <row r="1312" spans="1:11" x14ac:dyDescent="0.25">
      <c r="A1312">
        <v>9950</v>
      </c>
      <c r="B1312">
        <f t="shared" si="61"/>
        <v>-8000</v>
      </c>
      <c r="C1312">
        <v>8894</v>
      </c>
      <c r="D1312">
        <v>22</v>
      </c>
      <c r="E1312">
        <v>101.3</v>
      </c>
      <c r="F1312">
        <v>3</v>
      </c>
      <c r="G1312" s="5">
        <f>C1312*decadimento!$F$4</f>
        <v>9152.7693965517228</v>
      </c>
      <c r="H1312" s="5">
        <f>G1312+decadimento!$F$2*LN(1+'dati calibrazione'!E1312/1000)</f>
        <v>9950.428487706009</v>
      </c>
      <c r="I1312" s="5">
        <f>G1312+decadimento!$F$2*'dati calibrazione'!E1312/1000</f>
        <v>9990.1802903406806</v>
      </c>
      <c r="J1312" s="5">
        <f t="shared" si="60"/>
        <v>1096.1802903406806</v>
      </c>
      <c r="K1312" s="8">
        <f t="shared" si="62"/>
        <v>0.24735776928266248</v>
      </c>
    </row>
    <row r="1313" spans="1:11" x14ac:dyDescent="0.25">
      <c r="A1313">
        <v>9945</v>
      </c>
      <c r="B1313">
        <f t="shared" si="61"/>
        <v>-7995</v>
      </c>
      <c r="C1313">
        <v>8891</v>
      </c>
      <c r="D1313">
        <v>23</v>
      </c>
      <c r="E1313">
        <v>101</v>
      </c>
      <c r="F1313">
        <v>3.2</v>
      </c>
      <c r="G1313" s="5">
        <f>C1313*decadimento!$F$4</f>
        <v>9149.6821120689656</v>
      </c>
      <c r="H1313" s="5">
        <f>G1313+decadimento!$F$2*LN(1+'dati calibrazione'!E1313/1000)</f>
        <v>9945.0890188790399</v>
      </c>
      <c r="I1313" s="5">
        <f>G1313+decadimento!$F$2*'dati calibrazione'!E1313/1000</f>
        <v>9984.613013082635</v>
      </c>
      <c r="J1313" s="5">
        <f t="shared" si="60"/>
        <v>1093.613013082635</v>
      </c>
      <c r="K1313" s="8">
        <f t="shared" si="62"/>
        <v>0.25868856146665165</v>
      </c>
    </row>
    <row r="1314" spans="1:11" x14ac:dyDescent="0.25">
      <c r="A1314">
        <v>9940</v>
      </c>
      <c r="B1314">
        <f t="shared" si="61"/>
        <v>-7990</v>
      </c>
      <c r="C1314">
        <v>8888</v>
      </c>
      <c r="D1314">
        <v>22</v>
      </c>
      <c r="E1314">
        <v>100.8</v>
      </c>
      <c r="F1314">
        <v>3</v>
      </c>
      <c r="G1314" s="5">
        <f>C1314*decadimento!$F$4</f>
        <v>9146.5948275862065</v>
      </c>
      <c r="H1314" s="5">
        <f>G1314+decadimento!$F$2*LN(1+'dati calibrazione'!E1314/1000)</f>
        <v>9940.4999372108832</v>
      </c>
      <c r="I1314" s="5">
        <f>G1314+decadimento!$F$2*'dati calibrazione'!E1314/1000</f>
        <v>9979.8724000830171</v>
      </c>
      <c r="J1314" s="5">
        <f t="shared" si="60"/>
        <v>1091.8724000830171</v>
      </c>
      <c r="K1314" s="8">
        <f t="shared" si="62"/>
        <v>0.24752475247524752</v>
      </c>
    </row>
    <row r="1315" spans="1:11" x14ac:dyDescent="0.25">
      <c r="A1315">
        <v>9935</v>
      </c>
      <c r="B1315">
        <f t="shared" si="61"/>
        <v>-7985</v>
      </c>
      <c r="C1315">
        <v>8884</v>
      </c>
      <c r="D1315">
        <v>22</v>
      </c>
      <c r="E1315">
        <v>100.6</v>
      </c>
      <c r="F1315">
        <v>3</v>
      </c>
      <c r="G1315" s="5">
        <f>C1315*decadimento!$F$4</f>
        <v>9142.4784482758623</v>
      </c>
      <c r="H1315" s="5">
        <f>G1315+decadimento!$F$2*LN(1+'dati calibrazione'!E1315/1000)</f>
        <v>9934.8814878347548</v>
      </c>
      <c r="I1315" s="5">
        <f>G1315+decadimento!$F$2*'dati calibrazione'!E1315/1000</f>
        <v>9974.102692255814</v>
      </c>
      <c r="J1315" s="5">
        <f t="shared" si="60"/>
        <v>1090.102692255814</v>
      </c>
      <c r="K1315" s="8">
        <f t="shared" si="62"/>
        <v>0.24763619990995048</v>
      </c>
    </row>
    <row r="1316" spans="1:11" x14ac:dyDescent="0.25">
      <c r="A1316">
        <v>9930</v>
      </c>
      <c r="B1316">
        <f t="shared" si="61"/>
        <v>-7980</v>
      </c>
      <c r="C1316">
        <v>8879</v>
      </c>
      <c r="D1316">
        <v>23</v>
      </c>
      <c r="E1316">
        <v>100.7</v>
      </c>
      <c r="F1316">
        <v>3.2</v>
      </c>
      <c r="G1316" s="5">
        <f>C1316*decadimento!$F$4</f>
        <v>9137.3329741379312</v>
      </c>
      <c r="H1316" s="5">
        <f>G1316+decadimento!$F$2*LN(1+'dati calibrazione'!E1316/1000)</f>
        <v>9930.4870828459607</v>
      </c>
      <c r="I1316" s="5">
        <f>G1316+decadimento!$F$2*'dati calibrazione'!E1316/1000</f>
        <v>9969.7838823763122</v>
      </c>
      <c r="J1316" s="5">
        <f t="shared" si="60"/>
        <v>1090.7838823763122</v>
      </c>
      <c r="K1316" s="8">
        <f t="shared" si="62"/>
        <v>0.25903817997522244</v>
      </c>
    </row>
    <row r="1317" spans="1:11" x14ac:dyDescent="0.25">
      <c r="A1317">
        <v>9925</v>
      </c>
      <c r="B1317">
        <f t="shared" si="61"/>
        <v>-7975</v>
      </c>
      <c r="C1317">
        <v>8875</v>
      </c>
      <c r="D1317">
        <v>23</v>
      </c>
      <c r="E1317">
        <v>100.5</v>
      </c>
      <c r="F1317">
        <v>3.2</v>
      </c>
      <c r="G1317" s="5">
        <f>C1317*decadimento!$F$4</f>
        <v>9133.2165948275851</v>
      </c>
      <c r="H1317" s="5">
        <f>G1317+decadimento!$F$2*LN(1+'dati calibrazione'!E1317/1000)</f>
        <v>9924.8684969924507</v>
      </c>
      <c r="I1317" s="5">
        <f>G1317+decadimento!$F$2*'dati calibrazione'!E1317/1000</f>
        <v>9964.0141745491073</v>
      </c>
      <c r="J1317" s="5">
        <f t="shared" si="60"/>
        <v>1089.0141745491073</v>
      </c>
      <c r="K1317" s="8">
        <f t="shared" si="62"/>
        <v>0.25915492957746478</v>
      </c>
    </row>
    <row r="1318" spans="1:11" x14ac:dyDescent="0.25">
      <c r="A1318">
        <v>9920</v>
      </c>
      <c r="B1318">
        <f t="shared" si="61"/>
        <v>-7970</v>
      </c>
      <c r="C1318">
        <v>8869</v>
      </c>
      <c r="D1318">
        <v>22</v>
      </c>
      <c r="E1318">
        <v>100.7</v>
      </c>
      <c r="F1318">
        <v>3</v>
      </c>
      <c r="G1318" s="5">
        <f>C1318*decadimento!$F$4</f>
        <v>9127.0420258620688</v>
      </c>
      <c r="H1318" s="5">
        <f>G1318+decadimento!$F$2*LN(1+'dati calibrazione'!E1318/1000)</f>
        <v>9920.1961345700984</v>
      </c>
      <c r="I1318" s="5">
        <f>G1318+decadimento!$F$2*'dati calibrazione'!E1318/1000</f>
        <v>9959.4929341004499</v>
      </c>
      <c r="J1318" s="5">
        <f t="shared" si="60"/>
        <v>1090.4929341004499</v>
      </c>
      <c r="K1318" s="8">
        <f t="shared" si="62"/>
        <v>0.24805502311421807</v>
      </c>
    </row>
    <row r="1319" spans="1:11" x14ac:dyDescent="0.25">
      <c r="A1319">
        <v>9915</v>
      </c>
      <c r="B1319">
        <f t="shared" si="61"/>
        <v>-7965</v>
      </c>
      <c r="C1319">
        <v>8859</v>
      </c>
      <c r="D1319">
        <v>20</v>
      </c>
      <c r="E1319">
        <v>101.4</v>
      </c>
      <c r="F1319">
        <v>2.7</v>
      </c>
      <c r="G1319" s="5">
        <f>C1319*decadimento!$F$4</f>
        <v>9116.7510775862065</v>
      </c>
      <c r="H1319" s="5">
        <f>G1319+decadimento!$F$2*LN(1+'dati calibrazione'!E1319/1000)</f>
        <v>9915.1607605223944</v>
      </c>
      <c r="I1319" s="5">
        <f>G1319+decadimento!$F$2*'dati calibrazione'!E1319/1000</f>
        <v>9954.9886356335937</v>
      </c>
      <c r="J1319" s="5">
        <f t="shared" si="60"/>
        <v>1095.9886356335937</v>
      </c>
      <c r="K1319" s="8">
        <f t="shared" si="62"/>
        <v>0.2257591150242691</v>
      </c>
    </row>
    <row r="1320" spans="1:11" x14ac:dyDescent="0.25">
      <c r="A1320">
        <v>9910</v>
      </c>
      <c r="B1320">
        <f t="shared" si="61"/>
        <v>-7960</v>
      </c>
      <c r="C1320">
        <v>8848</v>
      </c>
      <c r="D1320">
        <v>18</v>
      </c>
      <c r="E1320">
        <v>102.2</v>
      </c>
      <c r="F1320">
        <v>2.5</v>
      </c>
      <c r="G1320" s="5">
        <f>C1320*decadimento!$F$4</f>
        <v>9105.4310344827591</v>
      </c>
      <c r="H1320" s="5">
        <f>G1320+decadimento!$F$2*LN(1+'dati calibrazione'!E1320/1000)</f>
        <v>9909.8429994646722</v>
      </c>
      <c r="I1320" s="5">
        <f>G1320+decadimento!$F$2*'dati calibrazione'!E1320/1000</f>
        <v>9950.2819065975818</v>
      </c>
      <c r="J1320" s="5">
        <f t="shared" si="60"/>
        <v>1102.2819065975818</v>
      </c>
      <c r="K1320" s="8">
        <f t="shared" si="62"/>
        <v>0.20343580470162748</v>
      </c>
    </row>
    <row r="1321" spans="1:11" x14ac:dyDescent="0.25">
      <c r="A1321">
        <v>9905</v>
      </c>
      <c r="B1321">
        <f t="shared" si="61"/>
        <v>-7955</v>
      </c>
      <c r="C1321">
        <v>8833</v>
      </c>
      <c r="D1321">
        <v>17</v>
      </c>
      <c r="E1321">
        <v>103.6</v>
      </c>
      <c r="F1321">
        <v>2.2999999999999998</v>
      </c>
      <c r="G1321" s="5">
        <f>C1321*decadimento!$F$4</f>
        <v>9089.9946120689656</v>
      </c>
      <c r="H1321" s="5">
        <f>G1321+decadimento!$F$2*LN(1+'dati calibrazione'!E1321/1000)</f>
        <v>9904.9000952048737</v>
      </c>
      <c r="I1321" s="5">
        <f>G1321+decadimento!$F$2*'dati calibrazione'!E1321/1000</f>
        <v>9946.4187838017988</v>
      </c>
      <c r="J1321" s="5">
        <f t="shared" si="60"/>
        <v>1113.4187838017988</v>
      </c>
      <c r="K1321" s="8">
        <f t="shared" si="62"/>
        <v>0.19246009283369184</v>
      </c>
    </row>
    <row r="1322" spans="1:11" x14ac:dyDescent="0.25">
      <c r="A1322">
        <v>9900</v>
      </c>
      <c r="B1322">
        <f t="shared" si="61"/>
        <v>-7950</v>
      </c>
      <c r="C1322">
        <v>8818</v>
      </c>
      <c r="D1322">
        <v>17</v>
      </c>
      <c r="E1322">
        <v>105</v>
      </c>
      <c r="F1322">
        <v>2.2999999999999998</v>
      </c>
      <c r="G1322" s="5">
        <f>C1322*decadimento!$F$4</f>
        <v>9074.5581896551721</v>
      </c>
      <c r="H1322" s="5">
        <f>G1322+decadimento!$F$2*LN(1+'dati calibrazione'!E1322/1000)</f>
        <v>9899.9438875589021</v>
      </c>
      <c r="I1322" s="5">
        <f>G1322+decadimento!$F$2*'dati calibrazione'!E1322/1000</f>
        <v>9942.5556610060175</v>
      </c>
      <c r="J1322" s="5">
        <f t="shared" si="60"/>
        <v>1124.5556610060175</v>
      </c>
      <c r="K1322" s="8">
        <f t="shared" si="62"/>
        <v>0.19278748015422997</v>
      </c>
    </row>
    <row r="1323" spans="1:11" x14ac:dyDescent="0.25">
      <c r="A1323">
        <v>9895</v>
      </c>
      <c r="B1323">
        <f t="shared" si="61"/>
        <v>-7945</v>
      </c>
      <c r="C1323">
        <v>8817</v>
      </c>
      <c r="D1323">
        <v>17</v>
      </c>
      <c r="E1323">
        <v>104.5</v>
      </c>
      <c r="F1323">
        <v>2.2999999999999998</v>
      </c>
      <c r="G1323" s="5">
        <f>C1323*decadimento!$F$4</f>
        <v>9073.5290948275851</v>
      </c>
      <c r="H1323" s="5">
        <f>G1323+decadimento!$F$2*LN(1+'dati calibrazione'!E1323/1000)</f>
        <v>9895.1733839395511</v>
      </c>
      <c r="I1323" s="5">
        <f>G1323+decadimento!$F$2*'dati calibrazione'!E1323/1000</f>
        <v>9937.3932448862834</v>
      </c>
      <c r="J1323" s="5">
        <f t="shared" si="60"/>
        <v>1120.3932448862834</v>
      </c>
      <c r="K1323" s="8">
        <f t="shared" si="62"/>
        <v>0.19280934558239765</v>
      </c>
    </row>
    <row r="1324" spans="1:11" x14ac:dyDescent="0.25">
      <c r="A1324">
        <v>9890</v>
      </c>
      <c r="B1324">
        <f t="shared" si="61"/>
        <v>-7940</v>
      </c>
      <c r="C1324">
        <v>8811</v>
      </c>
      <c r="D1324">
        <v>17</v>
      </c>
      <c r="E1324">
        <v>104.7</v>
      </c>
      <c r="F1324">
        <v>2.2999999999999998</v>
      </c>
      <c r="G1324" s="5">
        <f>C1324*decadimento!$F$4</f>
        <v>9067.3545258620688</v>
      </c>
      <c r="H1324" s="5">
        <f>G1324+decadimento!$F$2*LN(1+'dati calibrazione'!E1324/1000)</f>
        <v>9890.4955816962647</v>
      </c>
      <c r="I1324" s="5">
        <f>G1324+decadimento!$F$2*'dati calibrazione'!E1324/1000</f>
        <v>9932.8720044376259</v>
      </c>
      <c r="J1324" s="5">
        <f t="shared" si="60"/>
        <v>1121.8720044376259</v>
      </c>
      <c r="K1324" s="8">
        <f t="shared" si="62"/>
        <v>0.19294064237884462</v>
      </c>
    </row>
    <row r="1325" spans="1:11" x14ac:dyDescent="0.25">
      <c r="A1325">
        <v>9885</v>
      </c>
      <c r="B1325">
        <f t="shared" si="61"/>
        <v>-7935</v>
      </c>
      <c r="C1325">
        <v>8797</v>
      </c>
      <c r="D1325">
        <v>17</v>
      </c>
      <c r="E1325">
        <v>105.9</v>
      </c>
      <c r="F1325">
        <v>2.2999999999999998</v>
      </c>
      <c r="G1325" s="5">
        <f>C1325*decadimento!$F$4</f>
        <v>9052.9471982758623</v>
      </c>
      <c r="H1325" s="5">
        <f>G1325+decadimento!$F$2*LN(1+'dati calibrazione'!E1325/1000)</f>
        <v>9885.0631677765195</v>
      </c>
      <c r="I1325" s="5">
        <f>G1325+decadimento!$F$2*'dati calibrazione'!E1325/1000</f>
        <v>9928.384647952571</v>
      </c>
      <c r="J1325" s="5">
        <f t="shared" si="60"/>
        <v>1131.384647952571</v>
      </c>
      <c r="K1325" s="8">
        <f t="shared" si="62"/>
        <v>0.19324769807889053</v>
      </c>
    </row>
    <row r="1326" spans="1:11" x14ac:dyDescent="0.25">
      <c r="A1326">
        <v>9880</v>
      </c>
      <c r="B1326">
        <f t="shared" si="61"/>
        <v>-7930</v>
      </c>
      <c r="C1326">
        <v>8793</v>
      </c>
      <c r="D1326">
        <v>17</v>
      </c>
      <c r="E1326">
        <v>105.8</v>
      </c>
      <c r="F1326">
        <v>2.2999999999999998</v>
      </c>
      <c r="G1326" s="5">
        <f>C1326*decadimento!$F$4</f>
        <v>9048.8308189655163</v>
      </c>
      <c r="H1326" s="5">
        <f>G1326+decadimento!$F$2*LN(1+'dati calibrazione'!E1326/1000)</f>
        <v>9880.1992510433811</v>
      </c>
      <c r="I1326" s="5">
        <f>G1326+decadimento!$F$2*'dati calibrazione'!E1326/1000</f>
        <v>9923.4416043837955</v>
      </c>
      <c r="J1326" s="5">
        <f t="shared" si="60"/>
        <v>1130.4416043837955</v>
      </c>
      <c r="K1326" s="8">
        <f t="shared" si="62"/>
        <v>0.19333560786989651</v>
      </c>
    </row>
    <row r="1327" spans="1:11" x14ac:dyDescent="0.25">
      <c r="A1327">
        <v>9875</v>
      </c>
      <c r="B1327">
        <f t="shared" si="61"/>
        <v>-7925</v>
      </c>
      <c r="C1327">
        <v>8800</v>
      </c>
      <c r="D1327">
        <v>17</v>
      </c>
      <c r="E1327">
        <v>104.2</v>
      </c>
      <c r="F1327">
        <v>2.2999999999999998</v>
      </c>
      <c r="G1327" s="5">
        <f>C1327*decadimento!$F$4</f>
        <v>9056.0344827586196</v>
      </c>
      <c r="H1327" s="5">
        <f>G1327+decadimento!$F$2*LN(1+'dati calibrazione'!E1327/1000)</f>
        <v>9875.4331135280863</v>
      </c>
      <c r="I1327" s="5">
        <f>G1327+decadimento!$F$2*'dati calibrazione'!E1327/1000</f>
        <v>9917.4186400420294</v>
      </c>
      <c r="J1327" s="5">
        <f t="shared" si="60"/>
        <v>1117.4186400420294</v>
      </c>
      <c r="K1327" s="8">
        <f t="shared" si="62"/>
        <v>0.19318181818181818</v>
      </c>
    </row>
    <row r="1328" spans="1:11" x14ac:dyDescent="0.25">
      <c r="A1328">
        <v>9870</v>
      </c>
      <c r="B1328">
        <f t="shared" si="61"/>
        <v>-7920</v>
      </c>
      <c r="C1328">
        <v>8806</v>
      </c>
      <c r="D1328">
        <v>17</v>
      </c>
      <c r="E1328">
        <v>102.7</v>
      </c>
      <c r="F1328">
        <v>2.2999999999999998</v>
      </c>
      <c r="G1328" s="5">
        <f>C1328*decadimento!$F$4</f>
        <v>9062.2090517241377</v>
      </c>
      <c r="H1328" s="5">
        <f>G1328+decadimento!$F$2*LN(1+'dati calibrazione'!E1328/1000)</f>
        <v>9870.370231058625</v>
      </c>
      <c r="I1328" s="5">
        <f>G1328+decadimento!$F$2*'dati calibrazione'!E1328/1000</f>
        <v>9911.1932451311077</v>
      </c>
      <c r="J1328" s="5">
        <f t="shared" si="60"/>
        <v>1105.1932451311077</v>
      </c>
      <c r="K1328" s="8">
        <f t="shared" si="62"/>
        <v>0.19305019305019305</v>
      </c>
    </row>
    <row r="1329" spans="1:11" x14ac:dyDescent="0.25">
      <c r="A1329">
        <v>9865</v>
      </c>
      <c r="B1329">
        <f t="shared" si="61"/>
        <v>-7915</v>
      </c>
      <c r="C1329">
        <v>8798</v>
      </c>
      <c r="D1329">
        <v>17</v>
      </c>
      <c r="E1329">
        <v>103.1</v>
      </c>
      <c r="F1329">
        <v>2.2999999999999998</v>
      </c>
      <c r="G1329" s="5">
        <f>C1329*decadimento!$F$4</f>
        <v>9053.9762931034475</v>
      </c>
      <c r="H1329" s="5">
        <f>G1329+decadimento!$F$2*LN(1+'dati calibrazione'!E1329/1000)</f>
        <v>9865.1356201122144</v>
      </c>
      <c r="I1329" s="5">
        <f>G1329+decadimento!$F$2*'dati calibrazione'!E1329/1000</f>
        <v>9906.2671435441334</v>
      </c>
      <c r="J1329" s="5">
        <f t="shared" si="60"/>
        <v>1108.2671435441334</v>
      </c>
      <c r="K1329" s="8">
        <f t="shared" si="62"/>
        <v>0.1932257331211639</v>
      </c>
    </row>
    <row r="1330" spans="1:11" x14ac:dyDescent="0.25">
      <c r="A1330">
        <v>9860</v>
      </c>
      <c r="B1330">
        <f t="shared" si="61"/>
        <v>-7910</v>
      </c>
      <c r="C1330">
        <v>8796</v>
      </c>
      <c r="D1330">
        <v>17</v>
      </c>
      <c r="E1330">
        <v>102.7</v>
      </c>
      <c r="F1330">
        <v>2.2999999999999998</v>
      </c>
      <c r="G1330" s="5">
        <f>C1330*decadimento!$F$4</f>
        <v>9051.9181034482754</v>
      </c>
      <c r="H1330" s="5">
        <f>G1330+decadimento!$F$2*LN(1+'dati calibrazione'!E1330/1000)</f>
        <v>9860.0792827827627</v>
      </c>
      <c r="I1330" s="5">
        <f>G1330+decadimento!$F$2*'dati calibrazione'!E1330/1000</f>
        <v>9900.9022968552454</v>
      </c>
      <c r="J1330" s="5">
        <f t="shared" si="60"/>
        <v>1104.9022968552454</v>
      </c>
      <c r="K1330" s="8">
        <f t="shared" si="62"/>
        <v>0.19326966803092316</v>
      </c>
    </row>
    <row r="1331" spans="1:11" x14ac:dyDescent="0.25">
      <c r="A1331">
        <v>9855</v>
      </c>
      <c r="B1331">
        <f t="shared" si="61"/>
        <v>-7905</v>
      </c>
      <c r="C1331">
        <v>8793</v>
      </c>
      <c r="D1331">
        <v>17</v>
      </c>
      <c r="E1331">
        <v>102.5</v>
      </c>
      <c r="F1331">
        <v>2.2999999999999998</v>
      </c>
      <c r="G1331" s="5">
        <f>C1331*decadimento!$F$4</f>
        <v>9048.8308189655163</v>
      </c>
      <c r="H1331" s="5">
        <f>G1331+decadimento!$F$2*LN(1+'dati calibrazione'!E1331/1000)</f>
        <v>9855.492516600938</v>
      </c>
      <c r="I1331" s="5">
        <f>G1331+decadimento!$F$2*'dati calibrazione'!E1331/1000</f>
        <v>9896.1616838556274</v>
      </c>
      <c r="J1331" s="5">
        <f t="shared" si="60"/>
        <v>1103.1616838556274</v>
      </c>
      <c r="K1331" s="8">
        <f t="shared" si="62"/>
        <v>0.19333560786989651</v>
      </c>
    </row>
    <row r="1332" spans="1:11" x14ac:dyDescent="0.25">
      <c r="A1332">
        <v>9850</v>
      </c>
      <c r="B1332">
        <f t="shared" si="61"/>
        <v>-7900</v>
      </c>
      <c r="C1332">
        <v>8796</v>
      </c>
      <c r="D1332">
        <v>16</v>
      </c>
      <c r="E1332">
        <v>101.4</v>
      </c>
      <c r="F1332">
        <v>2.2000000000000002</v>
      </c>
      <c r="G1332" s="5">
        <f>C1332*decadimento!$F$4</f>
        <v>9051.9181034482754</v>
      </c>
      <c r="H1332" s="5">
        <f>G1332+decadimento!$F$2*LN(1+'dati calibrazione'!E1332/1000)</f>
        <v>9850.3277863844633</v>
      </c>
      <c r="I1332" s="5">
        <f>G1332+decadimento!$F$2*'dati calibrazione'!E1332/1000</f>
        <v>9890.1556614956626</v>
      </c>
      <c r="J1332" s="5">
        <f t="shared" si="60"/>
        <v>1094.1556614956626</v>
      </c>
      <c r="K1332" s="8">
        <f t="shared" si="62"/>
        <v>0.18190086402910413</v>
      </c>
    </row>
    <row r="1333" spans="1:11" x14ac:dyDescent="0.25">
      <c r="A1333">
        <v>9845</v>
      </c>
      <c r="B1333">
        <f t="shared" si="61"/>
        <v>-7895</v>
      </c>
      <c r="C1333">
        <v>8803</v>
      </c>
      <c r="D1333">
        <v>16</v>
      </c>
      <c r="E1333">
        <v>99.7</v>
      </c>
      <c r="F1333">
        <v>2.2000000000000002</v>
      </c>
      <c r="G1333" s="5">
        <f>C1333*decadimento!$F$4</f>
        <v>9059.1217672413786</v>
      </c>
      <c r="H1333" s="5">
        <f>G1333+decadimento!$F$2*LN(1+'dati calibrazione'!E1333/1000)</f>
        <v>9844.7621119488485</v>
      </c>
      <c r="I1333" s="5">
        <f>G1333+decadimento!$F$2*'dati calibrazione'!E1333/1000</f>
        <v>9883.3060328954671</v>
      </c>
      <c r="J1333" s="5">
        <f t="shared" si="60"/>
        <v>1080.3060328954671</v>
      </c>
      <c r="K1333" s="8">
        <f t="shared" si="62"/>
        <v>0.181756219470635</v>
      </c>
    </row>
    <row r="1334" spans="1:11" x14ac:dyDescent="0.25">
      <c r="A1334">
        <v>9840</v>
      </c>
      <c r="B1334">
        <f t="shared" si="61"/>
        <v>-7890</v>
      </c>
      <c r="C1334">
        <v>8805</v>
      </c>
      <c r="D1334">
        <v>17</v>
      </c>
      <c r="E1334">
        <v>98.8</v>
      </c>
      <c r="F1334">
        <v>2.2999999999999998</v>
      </c>
      <c r="G1334" s="5">
        <f>C1334*decadimento!$F$4</f>
        <v>9061.1799568965507</v>
      </c>
      <c r="H1334" s="5">
        <f>G1334+decadimento!$F$2*LN(1+'dati calibrazione'!E1334/1000)</f>
        <v>9840.0520698628607</v>
      </c>
      <c r="I1334" s="5">
        <f>G1334+decadimento!$F$2*'dati calibrazione'!E1334/1000</f>
        <v>9877.9242442247742</v>
      </c>
      <c r="J1334" s="5">
        <f t="shared" si="60"/>
        <v>1072.9242442247742</v>
      </c>
      <c r="K1334" s="8">
        <f t="shared" si="62"/>
        <v>0.19307211811470756</v>
      </c>
    </row>
    <row r="1335" spans="1:11" x14ac:dyDescent="0.25">
      <c r="A1335">
        <v>9835</v>
      </c>
      <c r="B1335">
        <f t="shared" si="61"/>
        <v>-7885</v>
      </c>
      <c r="C1335">
        <v>8805</v>
      </c>
      <c r="D1335">
        <v>17</v>
      </c>
      <c r="E1335">
        <v>98.1</v>
      </c>
      <c r="F1335">
        <v>2.2999999999999998</v>
      </c>
      <c r="G1335" s="5">
        <f>C1335*decadimento!$F$4</f>
        <v>9061.1799568965507</v>
      </c>
      <c r="H1335" s="5">
        <f>G1335+decadimento!$F$2*LN(1+'dati calibrazione'!E1335/1000)</f>
        <v>9834.7840558387034</v>
      </c>
      <c r="I1335" s="5">
        <f>G1335+decadimento!$F$2*'dati calibrazione'!E1335/1000</f>
        <v>9872.137594415768</v>
      </c>
      <c r="J1335" s="5">
        <f t="shared" si="60"/>
        <v>1067.137594415768</v>
      </c>
      <c r="K1335" s="8">
        <f t="shared" si="62"/>
        <v>0.19307211811470756</v>
      </c>
    </row>
    <row r="1336" spans="1:11" x14ac:dyDescent="0.25">
      <c r="A1336">
        <v>9830</v>
      </c>
      <c r="B1336">
        <f t="shared" si="61"/>
        <v>-7880</v>
      </c>
      <c r="C1336">
        <v>8804</v>
      </c>
      <c r="D1336">
        <v>19</v>
      </c>
      <c r="E1336">
        <v>97.6</v>
      </c>
      <c r="F1336">
        <v>2.6</v>
      </c>
      <c r="G1336" s="5">
        <f>C1336*decadimento!$F$4</f>
        <v>9060.1508620689656</v>
      </c>
      <c r="H1336" s="5">
        <f>G1336+decadimento!$F$2*LN(1+'dati calibrazione'!E1336/1000)</f>
        <v>9829.9900374208337</v>
      </c>
      <c r="I1336" s="5">
        <f>G1336+decadimento!$F$2*'dati calibrazione'!E1336/1000</f>
        <v>9866.9751782960375</v>
      </c>
      <c r="J1336" s="5">
        <f t="shared" si="60"/>
        <v>1062.9751782960375</v>
      </c>
      <c r="K1336" s="8">
        <f t="shared" si="62"/>
        <v>0.21581099500227169</v>
      </c>
    </row>
    <row r="1337" spans="1:11" x14ac:dyDescent="0.25">
      <c r="A1337">
        <v>9825</v>
      </c>
      <c r="B1337">
        <f t="shared" si="61"/>
        <v>-7875</v>
      </c>
      <c r="C1337">
        <v>8804</v>
      </c>
      <c r="D1337">
        <v>18</v>
      </c>
      <c r="E1337">
        <v>97</v>
      </c>
      <c r="F1337">
        <v>2.5</v>
      </c>
      <c r="G1337" s="5">
        <f>C1337*decadimento!$F$4</f>
        <v>9060.1508620689656</v>
      </c>
      <c r="H1337" s="5">
        <f>G1337+decadimento!$F$2*LN(1+'dati calibrazione'!E1337/1000)</f>
        <v>9825.4698645655026</v>
      </c>
      <c r="I1337" s="5">
        <f>G1337+decadimento!$F$2*'dati calibrazione'!E1337/1000</f>
        <v>9862.0151927454608</v>
      </c>
      <c r="J1337" s="5">
        <f t="shared" si="60"/>
        <v>1058.0151927454608</v>
      </c>
      <c r="K1337" s="8">
        <f t="shared" si="62"/>
        <v>0.2044525215810995</v>
      </c>
    </row>
    <row r="1338" spans="1:11" x14ac:dyDescent="0.25">
      <c r="A1338">
        <v>9820</v>
      </c>
      <c r="B1338">
        <f t="shared" si="61"/>
        <v>-7870</v>
      </c>
      <c r="C1338">
        <v>8803</v>
      </c>
      <c r="D1338">
        <v>18</v>
      </c>
      <c r="E1338">
        <v>96.4</v>
      </c>
      <c r="F1338">
        <v>2.5</v>
      </c>
      <c r="G1338" s="5">
        <f>C1338*decadimento!$F$4</f>
        <v>9059.1217672413786</v>
      </c>
      <c r="H1338" s="5">
        <f>G1338+decadimento!$F$2*LN(1+'dati calibrazione'!E1338/1000)</f>
        <v>9819.9181239147256</v>
      </c>
      <c r="I1338" s="5">
        <f>G1338+decadimento!$F$2*'dati calibrazione'!E1338/1000</f>
        <v>9856.0261123672972</v>
      </c>
      <c r="J1338" s="5">
        <f t="shared" si="60"/>
        <v>1053.0261123672972</v>
      </c>
      <c r="K1338" s="8">
        <f t="shared" si="62"/>
        <v>0.20447574690446438</v>
      </c>
    </row>
    <row r="1339" spans="1:11" x14ac:dyDescent="0.25">
      <c r="A1339">
        <v>9815</v>
      </c>
      <c r="B1339">
        <f t="shared" si="61"/>
        <v>-7865</v>
      </c>
      <c r="C1339">
        <v>8800</v>
      </c>
      <c r="D1339">
        <v>21</v>
      </c>
      <c r="E1339">
        <v>96.2</v>
      </c>
      <c r="F1339">
        <v>2.9</v>
      </c>
      <c r="G1339" s="5">
        <f>C1339*decadimento!$F$4</f>
        <v>9056.0344827586196</v>
      </c>
      <c r="H1339" s="5">
        <f>G1339+decadimento!$F$2*LN(1+'dati calibrazione'!E1339/1000)</f>
        <v>9815.3227408080093</v>
      </c>
      <c r="I1339" s="5">
        <f>G1339+decadimento!$F$2*'dati calibrazione'!E1339/1000</f>
        <v>9851.2854993676792</v>
      </c>
      <c r="J1339" s="5">
        <f t="shared" si="60"/>
        <v>1051.2854993676792</v>
      </c>
      <c r="K1339" s="8">
        <f t="shared" si="62"/>
        <v>0.23863636363636365</v>
      </c>
    </row>
    <row r="1340" spans="1:11" x14ac:dyDescent="0.25">
      <c r="A1340">
        <v>9810</v>
      </c>
      <c r="B1340">
        <f t="shared" si="61"/>
        <v>-7860</v>
      </c>
      <c r="C1340">
        <v>8800</v>
      </c>
      <c r="D1340">
        <v>21</v>
      </c>
      <c r="E1340">
        <v>95.5</v>
      </c>
      <c r="F1340">
        <v>2.9</v>
      </c>
      <c r="G1340" s="5">
        <f>C1340*decadimento!$F$4</f>
        <v>9056.0344827586196</v>
      </c>
      <c r="H1340" s="5">
        <f>G1340+decadimento!$F$2*LN(1+'dati calibrazione'!E1340/1000)</f>
        <v>9810.0422279588347</v>
      </c>
      <c r="I1340" s="5">
        <f>G1340+decadimento!$F$2*'dati calibrazione'!E1340/1000</f>
        <v>9845.4988495586731</v>
      </c>
      <c r="J1340" s="5">
        <f t="shared" si="60"/>
        <v>1045.4988495586731</v>
      </c>
      <c r="K1340" s="8">
        <f t="shared" si="62"/>
        <v>0.23863636363636365</v>
      </c>
    </row>
    <row r="1341" spans="1:11" x14ac:dyDescent="0.25">
      <c r="A1341">
        <v>9805</v>
      </c>
      <c r="B1341">
        <f t="shared" si="61"/>
        <v>-7855</v>
      </c>
      <c r="C1341">
        <v>8801</v>
      </c>
      <c r="D1341">
        <v>20</v>
      </c>
      <c r="E1341">
        <v>94.7</v>
      </c>
      <c r="F1341">
        <v>2.7</v>
      </c>
      <c r="G1341" s="5">
        <f>C1341*decadimento!$F$4</f>
        <v>9057.0635775862065</v>
      </c>
      <c r="H1341" s="5">
        <f>G1341+decadimento!$F$2*LN(1+'dati calibrazione'!E1341/1000)</f>
        <v>9805.032317799165</v>
      </c>
      <c r="I1341" s="5">
        <f>G1341+decadimento!$F$2*'dati calibrazione'!E1341/1000</f>
        <v>9839.9146303188263</v>
      </c>
      <c r="J1341" s="5">
        <f t="shared" si="60"/>
        <v>1038.9146303188263</v>
      </c>
      <c r="K1341" s="8">
        <f t="shared" si="62"/>
        <v>0.22724690376093626</v>
      </c>
    </row>
    <row r="1342" spans="1:11" x14ac:dyDescent="0.25">
      <c r="A1342">
        <v>9800</v>
      </c>
      <c r="B1342">
        <f t="shared" si="61"/>
        <v>-7850</v>
      </c>
      <c r="C1342">
        <v>8803</v>
      </c>
      <c r="D1342">
        <v>19</v>
      </c>
      <c r="E1342">
        <v>93.8</v>
      </c>
      <c r="F1342">
        <v>2.6</v>
      </c>
      <c r="G1342" s="5">
        <f>C1342*decadimento!$F$4</f>
        <v>9059.1217672413786</v>
      </c>
      <c r="H1342" s="5">
        <f>G1342+decadimento!$F$2*LN(1+'dati calibrazione'!E1342/1000)</f>
        <v>9800.291349359497</v>
      </c>
      <c r="I1342" s="5">
        <f>G1342+decadimento!$F$2*'dati calibrazione'!E1342/1000</f>
        <v>9834.5328416481334</v>
      </c>
      <c r="J1342" s="5">
        <f t="shared" si="60"/>
        <v>1031.5328416481334</v>
      </c>
      <c r="K1342" s="8">
        <f t="shared" si="62"/>
        <v>0.21583551062137907</v>
      </c>
    </row>
    <row r="1343" spans="1:11" x14ac:dyDescent="0.25">
      <c r="A1343">
        <v>9795</v>
      </c>
      <c r="B1343">
        <f t="shared" si="61"/>
        <v>-7845</v>
      </c>
      <c r="C1343">
        <v>8801</v>
      </c>
      <c r="D1343">
        <v>20</v>
      </c>
      <c r="E1343">
        <v>93.4</v>
      </c>
      <c r="F1343">
        <v>2.7</v>
      </c>
      <c r="G1343" s="5">
        <f>C1343*decadimento!$F$4</f>
        <v>9057.0635775862065</v>
      </c>
      <c r="H1343" s="5">
        <f>G1343+decadimento!$F$2*LN(1+'dati calibrazione'!E1343/1000)</f>
        <v>9795.2095157114745</v>
      </c>
      <c r="I1343" s="5">
        <f>G1343+decadimento!$F$2*'dati calibrazione'!E1343/1000</f>
        <v>9829.1679949592435</v>
      </c>
      <c r="J1343" s="5">
        <f t="shared" si="60"/>
        <v>1028.1679949592435</v>
      </c>
      <c r="K1343" s="8">
        <f t="shared" si="62"/>
        <v>0.22724690376093626</v>
      </c>
    </row>
    <row r="1344" spans="1:11" x14ac:dyDescent="0.25">
      <c r="A1344">
        <v>9790</v>
      </c>
      <c r="B1344">
        <f t="shared" si="61"/>
        <v>-7840</v>
      </c>
      <c r="C1344">
        <v>8800</v>
      </c>
      <c r="D1344">
        <v>20</v>
      </c>
      <c r="E1344">
        <v>92.9</v>
      </c>
      <c r="F1344">
        <v>2.7</v>
      </c>
      <c r="G1344" s="5">
        <f>C1344*decadimento!$F$4</f>
        <v>9056.0344827586196</v>
      </c>
      <c r="H1344" s="5">
        <f>G1344+decadimento!$F$2*LN(1+'dati calibrazione'!E1344/1000)</f>
        <v>9790.3993099986401</v>
      </c>
      <c r="I1344" s="5">
        <f>G1344+decadimento!$F$2*'dati calibrazione'!E1344/1000</f>
        <v>9824.0055788395093</v>
      </c>
      <c r="J1344" s="5">
        <f t="shared" si="60"/>
        <v>1024.0055788395093</v>
      </c>
      <c r="K1344" s="8">
        <f t="shared" si="62"/>
        <v>0.22727272727272727</v>
      </c>
    </row>
    <row r="1345" spans="1:11" x14ac:dyDescent="0.25">
      <c r="A1345">
        <v>9785</v>
      </c>
      <c r="B1345">
        <f t="shared" si="61"/>
        <v>-7835</v>
      </c>
      <c r="C1345">
        <v>8798</v>
      </c>
      <c r="D1345">
        <v>18</v>
      </c>
      <c r="E1345">
        <v>92.5</v>
      </c>
      <c r="F1345">
        <v>2.4</v>
      </c>
      <c r="G1345" s="5">
        <f>C1345*decadimento!$F$4</f>
        <v>9053.9762931034475</v>
      </c>
      <c r="H1345" s="5">
        <f>G1345+decadimento!$F$2*LN(1+'dati calibrazione'!E1345/1000)</f>
        <v>9785.3149859327041</v>
      </c>
      <c r="I1345" s="5">
        <f>G1345+decadimento!$F$2*'dati calibrazione'!E1345/1000</f>
        <v>9818.6407321506194</v>
      </c>
      <c r="J1345" s="5">
        <f t="shared" si="60"/>
        <v>1020.6407321506194</v>
      </c>
      <c r="K1345" s="8">
        <f t="shared" si="62"/>
        <v>0.20459195271652647</v>
      </c>
    </row>
    <row r="1346" spans="1:11" x14ac:dyDescent="0.25">
      <c r="A1346">
        <v>9780</v>
      </c>
      <c r="B1346">
        <f t="shared" si="61"/>
        <v>-7830</v>
      </c>
      <c r="C1346">
        <v>8796</v>
      </c>
      <c r="D1346">
        <v>17</v>
      </c>
      <c r="E1346">
        <v>92.1</v>
      </c>
      <c r="F1346">
        <v>2.2999999999999998</v>
      </c>
      <c r="G1346" s="5">
        <f>C1346*decadimento!$F$4</f>
        <v>9051.9181034482754</v>
      </c>
      <c r="H1346" s="5">
        <f>G1346+decadimento!$F$2*LN(1+'dati calibrazione'!E1346/1000)</f>
        <v>9780.2295536970414</v>
      </c>
      <c r="I1346" s="5">
        <f>G1346+decadimento!$F$2*'dati calibrazione'!E1346/1000</f>
        <v>9813.2758854617314</v>
      </c>
      <c r="J1346" s="5">
        <f t="shared" ref="J1346:J1409" si="63">I1346-C1346</f>
        <v>1017.2758854617314</v>
      </c>
      <c r="K1346" s="8">
        <f t="shared" si="62"/>
        <v>0.19326966803092316</v>
      </c>
    </row>
    <row r="1347" spans="1:11" x14ac:dyDescent="0.25">
      <c r="A1347">
        <v>9775</v>
      </c>
      <c r="B1347">
        <f t="shared" ref="B1347:B1410" si="64">1950-A1347</f>
        <v>-7825</v>
      </c>
      <c r="C1347">
        <v>8793</v>
      </c>
      <c r="D1347">
        <v>15</v>
      </c>
      <c r="E1347">
        <v>91.8</v>
      </c>
      <c r="F1347">
        <v>2</v>
      </c>
      <c r="G1347" s="5">
        <f>C1347*decadimento!$F$4</f>
        <v>9048.8308189655163</v>
      </c>
      <c r="H1347" s="5">
        <f>G1347+decadimento!$F$2*LN(1+'dati calibrazione'!E1347/1000)</f>
        <v>9774.8711095541439</v>
      </c>
      <c r="I1347" s="5">
        <f>G1347+decadimento!$F$2*'dati calibrazione'!E1347/1000</f>
        <v>9807.708608203684</v>
      </c>
      <c r="J1347" s="5">
        <f t="shared" si="63"/>
        <v>1014.708608203684</v>
      </c>
      <c r="K1347" s="8">
        <f t="shared" ref="K1347:K1410" si="65">D1347*100/C1347</f>
        <v>0.17059024223814398</v>
      </c>
    </row>
    <row r="1348" spans="1:11" x14ac:dyDescent="0.25">
      <c r="A1348">
        <v>9770</v>
      </c>
      <c r="B1348">
        <f t="shared" si="64"/>
        <v>-7820</v>
      </c>
      <c r="C1348">
        <v>8785</v>
      </c>
      <c r="D1348">
        <v>15</v>
      </c>
      <c r="E1348">
        <v>92.3</v>
      </c>
      <c r="F1348">
        <v>2</v>
      </c>
      <c r="G1348" s="5">
        <f>C1348*decadimento!$F$4</f>
        <v>9040.5980603448279</v>
      </c>
      <c r="H1348" s="5">
        <f>G1348+decadimento!$F$2*LN(1+'dati calibrazione'!E1348/1000)</f>
        <v>9770.423270455778</v>
      </c>
      <c r="I1348" s="5">
        <f>G1348+decadimento!$F$2*'dati calibrazione'!E1348/1000</f>
        <v>9803.609170875141</v>
      </c>
      <c r="J1348" s="5">
        <f t="shared" si="63"/>
        <v>1018.609170875141</v>
      </c>
      <c r="K1348" s="8">
        <f t="shared" si="65"/>
        <v>0.17074558907228229</v>
      </c>
    </row>
    <row r="1349" spans="1:11" x14ac:dyDescent="0.25">
      <c r="A1349">
        <v>9765</v>
      </c>
      <c r="B1349">
        <f t="shared" si="64"/>
        <v>-7815</v>
      </c>
      <c r="C1349">
        <v>8780</v>
      </c>
      <c r="D1349">
        <v>15</v>
      </c>
      <c r="E1349">
        <v>92.3</v>
      </c>
      <c r="F1349">
        <v>2</v>
      </c>
      <c r="G1349" s="5">
        <f>C1349*decadimento!$F$4</f>
        <v>9035.4525862068967</v>
      </c>
      <c r="H1349" s="5">
        <f>G1349+decadimento!$F$2*LN(1+'dati calibrazione'!E1349/1000)</f>
        <v>9765.2777963178469</v>
      </c>
      <c r="I1349" s="5">
        <f>G1349+decadimento!$F$2*'dati calibrazione'!E1349/1000</f>
        <v>9798.4636967372098</v>
      </c>
      <c r="J1349" s="5">
        <f t="shared" si="63"/>
        <v>1018.4636967372098</v>
      </c>
      <c r="K1349" s="8">
        <f t="shared" si="65"/>
        <v>0.17084282460136674</v>
      </c>
    </row>
    <row r="1350" spans="1:11" x14ac:dyDescent="0.25">
      <c r="A1350">
        <v>9760</v>
      </c>
      <c r="B1350">
        <f t="shared" si="64"/>
        <v>-7810</v>
      </c>
      <c r="C1350">
        <v>8778</v>
      </c>
      <c r="D1350">
        <v>16</v>
      </c>
      <c r="E1350">
        <v>91.9</v>
      </c>
      <c r="F1350">
        <v>2.2000000000000002</v>
      </c>
      <c r="G1350" s="5">
        <f>C1350*decadimento!$F$4</f>
        <v>9033.3943965517246</v>
      </c>
      <c r="H1350" s="5">
        <f>G1350+decadimento!$F$2*LN(1+'dati calibrazione'!E1350/1000)</f>
        <v>9760.1918096929076</v>
      </c>
      <c r="I1350" s="5">
        <f>G1350+decadimento!$F$2*'dati calibrazione'!E1350/1000</f>
        <v>9793.0988500483218</v>
      </c>
      <c r="J1350" s="5">
        <f t="shared" si="63"/>
        <v>1015.0988500483218</v>
      </c>
      <c r="K1350" s="8">
        <f t="shared" si="65"/>
        <v>0.18227386648439281</v>
      </c>
    </row>
    <row r="1351" spans="1:11" x14ac:dyDescent="0.25">
      <c r="A1351">
        <v>9755</v>
      </c>
      <c r="B1351">
        <f t="shared" si="64"/>
        <v>-7805</v>
      </c>
      <c r="C1351">
        <v>8778</v>
      </c>
      <c r="D1351">
        <v>16</v>
      </c>
      <c r="E1351">
        <v>91.2</v>
      </c>
      <c r="F1351">
        <v>2.2000000000000002</v>
      </c>
      <c r="G1351" s="5">
        <f>C1351*decadimento!$F$4</f>
        <v>9033.3943965517246</v>
      </c>
      <c r="H1351" s="5">
        <f>G1351+decadimento!$F$2*LN(1+'dati calibrazione'!E1351/1000)</f>
        <v>9754.8904950418873</v>
      </c>
      <c r="I1351" s="5">
        <f>G1351+decadimento!$F$2*'dati calibrazione'!E1351/1000</f>
        <v>9787.3122002393156</v>
      </c>
      <c r="J1351" s="5">
        <f t="shared" si="63"/>
        <v>1009.3122002393156</v>
      </c>
      <c r="K1351" s="8">
        <f t="shared" si="65"/>
        <v>0.18227386648439281</v>
      </c>
    </row>
    <row r="1352" spans="1:11" x14ac:dyDescent="0.25">
      <c r="A1352">
        <v>9750</v>
      </c>
      <c r="B1352">
        <f t="shared" si="64"/>
        <v>-7800</v>
      </c>
      <c r="C1352">
        <v>8780</v>
      </c>
      <c r="D1352">
        <v>16</v>
      </c>
      <c r="E1352">
        <v>90.3</v>
      </c>
      <c r="F1352">
        <v>2.2000000000000002</v>
      </c>
      <c r="G1352" s="5">
        <f>C1352*decadimento!$F$4</f>
        <v>9035.4525862068967</v>
      </c>
      <c r="H1352" s="5">
        <f>G1352+decadimento!$F$2*LN(1+'dati calibrazione'!E1352/1000)</f>
        <v>9750.1277094525285</v>
      </c>
      <c r="I1352" s="5">
        <f>G1352+decadimento!$F$2*'dati calibrazione'!E1352/1000</f>
        <v>9781.9304115686227</v>
      </c>
      <c r="J1352" s="5">
        <f t="shared" si="63"/>
        <v>1001.9304115686227</v>
      </c>
      <c r="K1352" s="8">
        <f t="shared" si="65"/>
        <v>0.18223234624145787</v>
      </c>
    </row>
    <row r="1353" spans="1:11" x14ac:dyDescent="0.25">
      <c r="A1353">
        <v>9745</v>
      </c>
      <c r="B1353">
        <f t="shared" si="64"/>
        <v>-7795</v>
      </c>
      <c r="C1353">
        <v>8780</v>
      </c>
      <c r="D1353">
        <v>17</v>
      </c>
      <c r="E1353">
        <v>89.6</v>
      </c>
      <c r="F1353">
        <v>2.2999999999999998</v>
      </c>
      <c r="G1353" s="5">
        <f>C1353*decadimento!$F$4</f>
        <v>9035.4525862068967</v>
      </c>
      <c r="H1353" s="5">
        <f>G1353+decadimento!$F$2*LN(1+'dati calibrazione'!E1353/1000)</f>
        <v>9744.818612697718</v>
      </c>
      <c r="I1353" s="5">
        <f>G1353+decadimento!$F$2*'dati calibrazione'!E1353/1000</f>
        <v>9776.1437617596184</v>
      </c>
      <c r="J1353" s="5">
        <f t="shared" si="63"/>
        <v>996.14376175961843</v>
      </c>
      <c r="K1353" s="8">
        <f t="shared" si="65"/>
        <v>0.19362186788154898</v>
      </c>
    </row>
    <row r="1354" spans="1:11" x14ac:dyDescent="0.25">
      <c r="A1354">
        <v>9740</v>
      </c>
      <c r="B1354">
        <f t="shared" si="64"/>
        <v>-7790</v>
      </c>
      <c r="C1354">
        <v>8774</v>
      </c>
      <c r="D1354">
        <v>17</v>
      </c>
      <c r="E1354">
        <v>89.8</v>
      </c>
      <c r="F1354">
        <v>2.2999999999999998</v>
      </c>
      <c r="G1354" s="5">
        <f>C1354*decadimento!$F$4</f>
        <v>9029.2780172413786</v>
      </c>
      <c r="H1354" s="5">
        <f>G1354+decadimento!$F$2*LN(1+'dati calibrazione'!E1354/1000)</f>
        <v>9740.1612764765341</v>
      </c>
      <c r="I1354" s="5">
        <f>G1354+decadimento!$F$2*'dati calibrazione'!E1354/1000</f>
        <v>9771.6225213109574</v>
      </c>
      <c r="J1354" s="5">
        <f t="shared" si="63"/>
        <v>997.62252131095738</v>
      </c>
      <c r="K1354" s="8">
        <f t="shared" si="65"/>
        <v>0.19375427399133804</v>
      </c>
    </row>
    <row r="1355" spans="1:11" x14ac:dyDescent="0.25">
      <c r="A1355">
        <v>9735</v>
      </c>
      <c r="B1355">
        <f t="shared" si="64"/>
        <v>-7785</v>
      </c>
      <c r="C1355">
        <v>8764</v>
      </c>
      <c r="D1355">
        <v>17</v>
      </c>
      <c r="E1355">
        <v>90.5</v>
      </c>
      <c r="F1355">
        <v>2.2999999999999998</v>
      </c>
      <c r="G1355" s="5">
        <f>C1355*decadimento!$F$4</f>
        <v>9018.9870689655163</v>
      </c>
      <c r="H1355" s="5">
        <f>G1355+decadimento!$F$2*LN(1+'dati calibrazione'!E1355/1000)</f>
        <v>9735.1784509432582</v>
      </c>
      <c r="I1355" s="5">
        <f>G1355+decadimento!$F$2*'dati calibrazione'!E1355/1000</f>
        <v>9767.1182228441012</v>
      </c>
      <c r="J1355" s="5">
        <f t="shared" si="63"/>
        <v>1003.1182228441012</v>
      </c>
      <c r="K1355" s="8">
        <f t="shared" si="65"/>
        <v>0.19397535371976266</v>
      </c>
    </row>
    <row r="1356" spans="1:11" x14ac:dyDescent="0.25">
      <c r="A1356">
        <v>9730</v>
      </c>
      <c r="B1356">
        <f t="shared" si="64"/>
        <v>-7780</v>
      </c>
      <c r="C1356">
        <v>8757</v>
      </c>
      <c r="D1356">
        <v>18</v>
      </c>
      <c r="E1356">
        <v>90.8</v>
      </c>
      <c r="F1356">
        <v>2.4</v>
      </c>
      <c r="G1356" s="5">
        <f>C1356*decadimento!$F$4</f>
        <v>9011.783405172413</v>
      </c>
      <c r="H1356" s="5">
        <f>G1356+decadimento!$F$2*LN(1+'dati calibrazione'!E1356/1000)</f>
        <v>9730.2486539185265</v>
      </c>
      <c r="I1356" s="5">
        <f>G1356+decadimento!$F$2*'dati calibrazione'!E1356/1000</f>
        <v>9762.3945518262863</v>
      </c>
      <c r="J1356" s="5">
        <f t="shared" si="63"/>
        <v>1005.3945518262863</v>
      </c>
      <c r="K1356" s="8">
        <f t="shared" si="65"/>
        <v>0.20554984583761562</v>
      </c>
    </row>
    <row r="1357" spans="1:11" x14ac:dyDescent="0.25">
      <c r="A1357">
        <v>9725</v>
      </c>
      <c r="B1357">
        <f t="shared" si="64"/>
        <v>-7775</v>
      </c>
      <c r="C1357">
        <v>8755</v>
      </c>
      <c r="D1357">
        <v>18</v>
      </c>
      <c r="E1357">
        <v>90.4</v>
      </c>
      <c r="F1357">
        <v>2.4</v>
      </c>
      <c r="G1357" s="5">
        <f>C1357*decadimento!$F$4</f>
        <v>9009.7252155172409</v>
      </c>
      <c r="H1357" s="5">
        <f>G1357+decadimento!$F$2*LN(1+'dati calibrazione'!E1357/1000)</f>
        <v>9725.1585028927475</v>
      </c>
      <c r="I1357" s="5">
        <f>G1357+decadimento!$F$2*'dati calibrazione'!E1357/1000</f>
        <v>9757.0297051373964</v>
      </c>
      <c r="J1357" s="5">
        <f t="shared" si="63"/>
        <v>1002.0297051373964</v>
      </c>
      <c r="K1357" s="8">
        <f t="shared" si="65"/>
        <v>0.20559680182752713</v>
      </c>
    </row>
    <row r="1358" spans="1:11" x14ac:dyDescent="0.25">
      <c r="A1358">
        <v>9720</v>
      </c>
      <c r="B1358">
        <f t="shared" si="64"/>
        <v>-7770</v>
      </c>
      <c r="C1358">
        <v>8760</v>
      </c>
      <c r="D1358">
        <v>17</v>
      </c>
      <c r="E1358">
        <v>89.1</v>
      </c>
      <c r="F1358">
        <v>2.2999999999999998</v>
      </c>
      <c r="G1358" s="5">
        <f>C1358*decadimento!$F$4</f>
        <v>9014.8706896551721</v>
      </c>
      <c r="H1358" s="5">
        <f>G1358+decadimento!$F$2*LN(1+'dati calibrazione'!E1358/1000)</f>
        <v>9720.442415540394</v>
      </c>
      <c r="I1358" s="5">
        <f>G1358+decadimento!$F$2*'dati calibrazione'!E1358/1000</f>
        <v>9751.4285439157466</v>
      </c>
      <c r="J1358" s="5">
        <f t="shared" si="63"/>
        <v>991.42854391574656</v>
      </c>
      <c r="K1358" s="8">
        <f t="shared" si="65"/>
        <v>0.19406392694063926</v>
      </c>
    </row>
    <row r="1359" spans="1:11" x14ac:dyDescent="0.25">
      <c r="A1359">
        <v>9715</v>
      </c>
      <c r="B1359">
        <f t="shared" si="64"/>
        <v>-7765</v>
      </c>
      <c r="C1359">
        <v>8767</v>
      </c>
      <c r="D1359">
        <v>16</v>
      </c>
      <c r="E1359">
        <v>87.5</v>
      </c>
      <c r="F1359">
        <v>2.2000000000000002</v>
      </c>
      <c r="G1359" s="5">
        <f>C1359*decadimento!$F$4</f>
        <v>9022.0743534482754</v>
      </c>
      <c r="H1359" s="5">
        <f>G1359+decadimento!$F$2*LN(1+'dati calibrazione'!E1359/1000)</f>
        <v>9715.4926009569008</v>
      </c>
      <c r="I1359" s="5">
        <f>G1359+decadimento!$F$2*'dati calibrazione'!E1359/1000</f>
        <v>9745.4055795739787</v>
      </c>
      <c r="J1359" s="5">
        <f t="shared" si="63"/>
        <v>978.40557957397868</v>
      </c>
      <c r="K1359" s="8">
        <f t="shared" si="65"/>
        <v>0.18250256644234059</v>
      </c>
    </row>
    <row r="1360" spans="1:11" x14ac:dyDescent="0.25">
      <c r="A1360">
        <v>9710</v>
      </c>
      <c r="B1360">
        <f t="shared" si="64"/>
        <v>-7760</v>
      </c>
      <c r="C1360">
        <v>8767</v>
      </c>
      <c r="D1360">
        <v>16</v>
      </c>
      <c r="E1360">
        <v>86.8</v>
      </c>
      <c r="F1360">
        <v>2.2000000000000002</v>
      </c>
      <c r="G1360" s="5">
        <f>C1360*decadimento!$F$4</f>
        <v>9022.0743534482754</v>
      </c>
      <c r="H1360" s="5">
        <f>G1360+decadimento!$F$2*LN(1+'dati calibrazione'!E1360/1000)</f>
        <v>9710.1698304018464</v>
      </c>
      <c r="I1360" s="5">
        <f>G1360+decadimento!$F$2*'dati calibrazione'!E1360/1000</f>
        <v>9739.6189297649744</v>
      </c>
      <c r="J1360" s="5">
        <f t="shared" si="63"/>
        <v>972.61892976497438</v>
      </c>
      <c r="K1360" s="8">
        <f t="shared" si="65"/>
        <v>0.18250256644234059</v>
      </c>
    </row>
    <row r="1361" spans="1:11" x14ac:dyDescent="0.25">
      <c r="A1361">
        <v>9705</v>
      </c>
      <c r="B1361">
        <f t="shared" si="64"/>
        <v>-7755</v>
      </c>
      <c r="C1361">
        <v>8760</v>
      </c>
      <c r="D1361">
        <v>17</v>
      </c>
      <c r="E1361">
        <v>87.1</v>
      </c>
      <c r="F1361">
        <v>2.2999999999999998</v>
      </c>
      <c r="G1361" s="5">
        <f>C1361*decadimento!$F$4</f>
        <v>9014.8706896551721</v>
      </c>
      <c r="H1361" s="5">
        <f>G1361+decadimento!$F$2*LN(1+'dati calibrazione'!E1361/1000)</f>
        <v>9705.2477736661349</v>
      </c>
      <c r="I1361" s="5">
        <f>G1361+decadimento!$F$2*'dati calibrazione'!E1361/1000</f>
        <v>9734.8952587471595</v>
      </c>
      <c r="J1361" s="5">
        <f t="shared" si="63"/>
        <v>974.89525874715946</v>
      </c>
      <c r="K1361" s="8">
        <f t="shared" si="65"/>
        <v>0.19406392694063926</v>
      </c>
    </row>
    <row r="1362" spans="1:11" x14ac:dyDescent="0.25">
      <c r="A1362">
        <v>9700</v>
      </c>
      <c r="B1362">
        <f t="shared" si="64"/>
        <v>-7750</v>
      </c>
      <c r="C1362">
        <v>8749</v>
      </c>
      <c r="D1362">
        <v>18</v>
      </c>
      <c r="E1362">
        <v>87.9</v>
      </c>
      <c r="F1362">
        <v>2.4</v>
      </c>
      <c r="G1362" s="5">
        <f>C1362*decadimento!$F$4</f>
        <v>9003.5506465517246</v>
      </c>
      <c r="H1362" s="5">
        <f>G1362+decadimento!$F$2*LN(1+'dati calibrazione'!E1362/1000)</f>
        <v>9700.0089391747988</v>
      </c>
      <c r="I1362" s="5">
        <f>G1362+decadimento!$F$2*'dati calibrazione'!E1362/1000</f>
        <v>9730.1885297111457</v>
      </c>
      <c r="J1362" s="5">
        <f t="shared" si="63"/>
        <v>981.18852971114575</v>
      </c>
      <c r="K1362" s="8">
        <f t="shared" si="65"/>
        <v>0.20573779860555491</v>
      </c>
    </row>
    <row r="1363" spans="1:11" x14ac:dyDescent="0.25">
      <c r="A1363">
        <v>9695</v>
      </c>
      <c r="B1363">
        <f t="shared" si="64"/>
        <v>-7745</v>
      </c>
      <c r="C1363">
        <v>8737</v>
      </c>
      <c r="D1363">
        <v>19</v>
      </c>
      <c r="E1363">
        <v>88.9</v>
      </c>
      <c r="F1363">
        <v>2.6</v>
      </c>
      <c r="G1363" s="5">
        <f>C1363*decadimento!$F$4</f>
        <v>8991.2015086206884</v>
      </c>
      <c r="H1363" s="5">
        <f>G1363+decadimento!$F$2*LN(1+'dati calibrazione'!E1363/1000)</f>
        <v>9695.2550264971815</v>
      </c>
      <c r="I1363" s="5">
        <f>G1363+decadimento!$F$2*'dati calibrazione'!E1363/1000</f>
        <v>9726.106034364404</v>
      </c>
      <c r="J1363" s="5">
        <f t="shared" si="63"/>
        <v>989.10603436440397</v>
      </c>
      <c r="K1363" s="8">
        <f t="shared" si="65"/>
        <v>0.21746594941055283</v>
      </c>
    </row>
    <row r="1364" spans="1:11" x14ac:dyDescent="0.25">
      <c r="A1364">
        <v>9690</v>
      </c>
      <c r="B1364">
        <f t="shared" si="64"/>
        <v>-7740</v>
      </c>
      <c r="C1364">
        <v>8731</v>
      </c>
      <c r="D1364">
        <v>20</v>
      </c>
      <c r="E1364">
        <v>89</v>
      </c>
      <c r="F1364">
        <v>2.7</v>
      </c>
      <c r="G1364" s="5">
        <f>C1364*decadimento!$F$4</f>
        <v>8985.0269396551721</v>
      </c>
      <c r="H1364" s="5">
        <f>G1364+decadimento!$F$2*LN(1+'dati calibrazione'!E1364/1000)</f>
        <v>9689.839596389289</v>
      </c>
      <c r="I1364" s="5">
        <f>G1364+decadimento!$F$2*'dati calibrazione'!E1364/1000</f>
        <v>9720.7581296573171</v>
      </c>
      <c r="J1364" s="5">
        <f t="shared" si="63"/>
        <v>989.75812965731711</v>
      </c>
      <c r="K1364" s="8">
        <f t="shared" si="65"/>
        <v>0.22906883518497309</v>
      </c>
    </row>
    <row r="1365" spans="1:11" x14ac:dyDescent="0.25">
      <c r="A1365">
        <v>9685</v>
      </c>
      <c r="B1365">
        <f t="shared" si="64"/>
        <v>-7735</v>
      </c>
      <c r="C1365">
        <v>8725</v>
      </c>
      <c r="D1365">
        <v>20</v>
      </c>
      <c r="E1365">
        <v>89.2</v>
      </c>
      <c r="F1365">
        <v>2.7</v>
      </c>
      <c r="G1365" s="5">
        <f>C1365*decadimento!$F$4</f>
        <v>8978.852370689654</v>
      </c>
      <c r="H1365" s="5">
        <f>G1365+decadimento!$F$2*LN(1+'dati calibrazione'!E1365/1000)</f>
        <v>9685.1830960322604</v>
      </c>
      <c r="I1365" s="5">
        <f>G1365+decadimento!$F$2*'dati calibrazione'!E1365/1000</f>
        <v>9716.2368892086579</v>
      </c>
      <c r="J1365" s="5">
        <f t="shared" si="63"/>
        <v>991.23688920865789</v>
      </c>
      <c r="K1365" s="8">
        <f t="shared" si="65"/>
        <v>0.22922636103151864</v>
      </c>
    </row>
    <row r="1366" spans="1:11" x14ac:dyDescent="0.25">
      <c r="A1366">
        <v>9680</v>
      </c>
      <c r="B1366">
        <f t="shared" si="64"/>
        <v>-7730</v>
      </c>
      <c r="C1366">
        <v>8718</v>
      </c>
      <c r="D1366">
        <v>20</v>
      </c>
      <c r="E1366">
        <v>89.5</v>
      </c>
      <c r="F1366">
        <v>2.7</v>
      </c>
      <c r="G1366" s="5">
        <f>C1366*decadimento!$F$4</f>
        <v>8971.6487068965507</v>
      </c>
      <c r="H1366" s="5">
        <f>G1366+decadimento!$F$2*LN(1+'dati calibrazione'!E1366/1000)</f>
        <v>9680.2560125769378</v>
      </c>
      <c r="I1366" s="5">
        <f>G1366+decadimento!$F$2*'dati calibrazione'!E1366/1000</f>
        <v>9711.513218190843</v>
      </c>
      <c r="J1366" s="5">
        <f t="shared" si="63"/>
        <v>993.51321819084296</v>
      </c>
      <c r="K1366" s="8">
        <f t="shared" si="65"/>
        <v>0.22941041523285158</v>
      </c>
    </row>
    <row r="1367" spans="1:11" x14ac:dyDescent="0.25">
      <c r="A1367">
        <v>9675</v>
      </c>
      <c r="B1367">
        <f t="shared" si="64"/>
        <v>-7725</v>
      </c>
      <c r="C1367">
        <v>8712</v>
      </c>
      <c r="D1367">
        <v>19</v>
      </c>
      <c r="E1367">
        <v>89.6</v>
      </c>
      <c r="F1367">
        <v>2.6</v>
      </c>
      <c r="G1367" s="5">
        <f>C1367*decadimento!$F$4</f>
        <v>8965.4741379310344</v>
      </c>
      <c r="H1367" s="5">
        <f>G1367+decadimento!$F$2*LN(1+'dati calibrazione'!E1367/1000)</f>
        <v>9674.8401644218557</v>
      </c>
      <c r="I1367" s="5">
        <f>G1367+decadimento!$F$2*'dati calibrazione'!E1367/1000</f>
        <v>9706.1653134837561</v>
      </c>
      <c r="J1367" s="5">
        <f t="shared" si="63"/>
        <v>994.16531348375611</v>
      </c>
      <c r="K1367" s="8">
        <f t="shared" si="65"/>
        <v>0.21808999081726355</v>
      </c>
    </row>
    <row r="1368" spans="1:11" x14ac:dyDescent="0.25">
      <c r="A1368">
        <v>9670</v>
      </c>
      <c r="B1368">
        <f t="shared" si="64"/>
        <v>-7720</v>
      </c>
      <c r="C1368">
        <v>8709</v>
      </c>
      <c r="D1368">
        <v>19</v>
      </c>
      <c r="E1368">
        <v>89.4</v>
      </c>
      <c r="F1368">
        <v>2.6</v>
      </c>
      <c r="G1368" s="5">
        <f>C1368*decadimento!$F$4</f>
        <v>8962.3868534482754</v>
      </c>
      <c r="H1368" s="5">
        <f>G1368+decadimento!$F$2*LN(1+'dati calibrazione'!E1368/1000)</f>
        <v>9670.2353686756724</v>
      </c>
      <c r="I1368" s="5">
        <f>G1368+decadimento!$F$2*'dati calibrazione'!E1368/1000</f>
        <v>9701.4247004841382</v>
      </c>
      <c r="J1368" s="5">
        <f t="shared" si="63"/>
        <v>992.42470048413816</v>
      </c>
      <c r="K1368" s="8">
        <f t="shared" si="65"/>
        <v>0.21816511654610174</v>
      </c>
    </row>
    <row r="1369" spans="1:11" x14ac:dyDescent="0.25">
      <c r="A1369">
        <v>9665</v>
      </c>
      <c r="B1369">
        <f t="shared" si="64"/>
        <v>-7715</v>
      </c>
      <c r="C1369">
        <v>8707</v>
      </c>
      <c r="D1369">
        <v>18</v>
      </c>
      <c r="E1369">
        <v>89</v>
      </c>
      <c r="F1369">
        <v>2.4</v>
      </c>
      <c r="G1369" s="5">
        <f>C1369*decadimento!$F$4</f>
        <v>8960.3286637931033</v>
      </c>
      <c r="H1369" s="5">
        <f>G1369+decadimento!$F$2*LN(1+'dati calibrazione'!E1369/1000)</f>
        <v>9665.1413205272202</v>
      </c>
      <c r="I1369" s="5">
        <f>G1369+decadimento!$F$2*'dati calibrazione'!E1369/1000</f>
        <v>9696.0598537952483</v>
      </c>
      <c r="J1369" s="5">
        <f t="shared" si="63"/>
        <v>989.05985379524827</v>
      </c>
      <c r="K1369" s="8">
        <f t="shared" si="65"/>
        <v>0.20673021706672792</v>
      </c>
    </row>
    <row r="1370" spans="1:11" x14ac:dyDescent="0.25">
      <c r="A1370">
        <v>9660</v>
      </c>
      <c r="B1370">
        <f t="shared" si="64"/>
        <v>-7710</v>
      </c>
      <c r="C1370">
        <v>8703</v>
      </c>
      <c r="D1370">
        <v>18</v>
      </c>
      <c r="E1370">
        <v>88.9</v>
      </c>
      <c r="F1370">
        <v>2.4</v>
      </c>
      <c r="G1370" s="5">
        <f>C1370*decadimento!$F$4</f>
        <v>8956.2122844827591</v>
      </c>
      <c r="H1370" s="5">
        <f>G1370+decadimento!$F$2*LN(1+'dati calibrazione'!E1370/1000)</f>
        <v>9660.2658023592521</v>
      </c>
      <c r="I1370" s="5">
        <f>G1370+decadimento!$F$2*'dati calibrazione'!E1370/1000</f>
        <v>9691.1168102264746</v>
      </c>
      <c r="J1370" s="5">
        <f t="shared" si="63"/>
        <v>988.11681022647463</v>
      </c>
      <c r="K1370" s="8">
        <f t="shared" si="65"/>
        <v>0.20682523267838676</v>
      </c>
    </row>
    <row r="1371" spans="1:11" x14ac:dyDescent="0.25">
      <c r="A1371">
        <v>9655</v>
      </c>
      <c r="B1371">
        <f t="shared" si="64"/>
        <v>-7705</v>
      </c>
      <c r="C1371">
        <v>8700</v>
      </c>
      <c r="D1371">
        <v>18</v>
      </c>
      <c r="E1371">
        <v>88.6</v>
      </c>
      <c r="F1371">
        <v>2.4</v>
      </c>
      <c r="G1371" s="5">
        <f>C1371*decadimento!$F$4</f>
        <v>8953.125</v>
      </c>
      <c r="H1371" s="5">
        <f>G1371+decadimento!$F$2*LN(1+'dati calibrazione'!E1371/1000)</f>
        <v>9654.9006829364425</v>
      </c>
      <c r="I1371" s="5">
        <f>G1371+decadimento!$F$2*'dati calibrazione'!E1371/1000</f>
        <v>9685.5495329684272</v>
      </c>
      <c r="J1371" s="5">
        <f t="shared" si="63"/>
        <v>985.54953296842723</v>
      </c>
      <c r="K1371" s="8">
        <f t="shared" si="65"/>
        <v>0.20689655172413793</v>
      </c>
    </row>
    <row r="1372" spans="1:11" x14ac:dyDescent="0.25">
      <c r="A1372">
        <v>9650</v>
      </c>
      <c r="B1372">
        <f t="shared" si="64"/>
        <v>-7700</v>
      </c>
      <c r="C1372">
        <v>8696</v>
      </c>
      <c r="D1372">
        <v>17</v>
      </c>
      <c r="E1372">
        <v>88.5</v>
      </c>
      <c r="F1372">
        <v>2.2999999999999998</v>
      </c>
      <c r="G1372" s="5">
        <f>C1372*decadimento!$F$4</f>
        <v>8949.008620689654</v>
      </c>
      <c r="H1372" s="5">
        <f>G1372+decadimento!$F$2*LN(1+'dati calibrazione'!E1372/1000)</f>
        <v>9650.0248858143204</v>
      </c>
      <c r="I1372" s="5">
        <f>G1372+decadimento!$F$2*'dati calibrazione'!E1372/1000</f>
        <v>9680.6064893996518</v>
      </c>
      <c r="J1372" s="5">
        <f t="shared" si="63"/>
        <v>984.60648939965176</v>
      </c>
      <c r="K1372" s="8">
        <f t="shared" si="65"/>
        <v>0.19549218031278748</v>
      </c>
    </row>
    <row r="1373" spans="1:11" x14ac:dyDescent="0.25">
      <c r="A1373">
        <v>9645</v>
      </c>
      <c r="B1373">
        <f t="shared" si="64"/>
        <v>-7695</v>
      </c>
      <c r="C1373">
        <v>8701</v>
      </c>
      <c r="D1373">
        <v>17</v>
      </c>
      <c r="E1373">
        <v>87.2</v>
      </c>
      <c r="F1373">
        <v>2.2999999999999998</v>
      </c>
      <c r="G1373" s="5">
        <f>C1373*decadimento!$F$4</f>
        <v>8954.1540948275851</v>
      </c>
      <c r="H1373" s="5">
        <f>G1373+decadimento!$F$2*LN(1+'dati calibrazione'!E1373/1000)</f>
        <v>9645.2915746063918</v>
      </c>
      <c r="I1373" s="5">
        <f>G1373+decadimento!$F$2*'dati calibrazione'!E1373/1000</f>
        <v>9675.0053281780019</v>
      </c>
      <c r="J1373" s="5">
        <f t="shared" si="63"/>
        <v>974.00532817800195</v>
      </c>
      <c r="K1373" s="8">
        <f t="shared" si="65"/>
        <v>0.1953798413975405</v>
      </c>
    </row>
    <row r="1374" spans="1:11" x14ac:dyDescent="0.25">
      <c r="A1374">
        <v>9640</v>
      </c>
      <c r="B1374">
        <f t="shared" si="64"/>
        <v>-7690</v>
      </c>
      <c r="C1374">
        <v>8706</v>
      </c>
      <c r="D1374">
        <v>17</v>
      </c>
      <c r="E1374">
        <v>85.8</v>
      </c>
      <c r="F1374">
        <v>2.2999999999999998</v>
      </c>
      <c r="G1374" s="5">
        <f>C1374*decadimento!$F$4</f>
        <v>8959.2995689655163</v>
      </c>
      <c r="H1374" s="5">
        <f>G1374+decadimento!$F$2*LN(1+'dati calibrazione'!E1374/1000)</f>
        <v>9639.7851378199703</v>
      </c>
      <c r="I1374" s="5">
        <f>G1374+decadimento!$F$2*'dati calibrazione'!E1374/1000</f>
        <v>9668.5775026979209</v>
      </c>
      <c r="J1374" s="5">
        <f t="shared" si="63"/>
        <v>962.57750269792086</v>
      </c>
      <c r="K1374" s="8">
        <f t="shared" si="65"/>
        <v>0.195267631518493</v>
      </c>
    </row>
    <row r="1375" spans="1:11" x14ac:dyDescent="0.25">
      <c r="A1375">
        <v>9635</v>
      </c>
      <c r="B1375">
        <f t="shared" si="64"/>
        <v>-7685</v>
      </c>
      <c r="C1375">
        <v>8706</v>
      </c>
      <c r="D1375">
        <v>17</v>
      </c>
      <c r="E1375">
        <v>85.2</v>
      </c>
      <c r="F1375">
        <v>2.2999999999999998</v>
      </c>
      <c r="G1375" s="5">
        <f>C1375*decadimento!$F$4</f>
        <v>8959.2995689655163</v>
      </c>
      <c r="H1375" s="5">
        <f>G1375+decadimento!$F$2*LN(1+'dati calibrazione'!E1375/1000)</f>
        <v>9635.2158281222637</v>
      </c>
      <c r="I1375" s="5">
        <f>G1375+decadimento!$F$2*'dati calibrazione'!E1375/1000</f>
        <v>9663.6175171473442</v>
      </c>
      <c r="J1375" s="5">
        <f t="shared" si="63"/>
        <v>957.61751714734419</v>
      </c>
      <c r="K1375" s="8">
        <f t="shared" si="65"/>
        <v>0.195267631518493</v>
      </c>
    </row>
    <row r="1376" spans="1:11" x14ac:dyDescent="0.25">
      <c r="A1376">
        <v>9630</v>
      </c>
      <c r="B1376">
        <f t="shared" si="64"/>
        <v>-7680</v>
      </c>
      <c r="C1376">
        <v>8699</v>
      </c>
      <c r="D1376">
        <v>18</v>
      </c>
      <c r="E1376">
        <v>85.5</v>
      </c>
      <c r="F1376">
        <v>2.4</v>
      </c>
      <c r="G1376" s="5">
        <f>C1376*decadimento!$F$4</f>
        <v>8952.095905172413</v>
      </c>
      <c r="H1376" s="5">
        <f>G1376+decadimento!$F$2*LN(1+'dati calibrazione'!E1376/1000)</f>
        <v>9630.2971348834308</v>
      </c>
      <c r="I1376" s="5">
        <f>G1376+decadimento!$F$2*'dati calibrazione'!E1376/1000</f>
        <v>9658.8938461295293</v>
      </c>
      <c r="J1376" s="5">
        <f t="shared" si="63"/>
        <v>959.89384612952927</v>
      </c>
      <c r="K1376" s="8">
        <f t="shared" si="65"/>
        <v>0.20692033567076676</v>
      </c>
    </row>
    <row r="1377" spans="1:11" x14ac:dyDescent="0.25">
      <c r="A1377">
        <v>9625</v>
      </c>
      <c r="B1377">
        <f t="shared" si="64"/>
        <v>-7675</v>
      </c>
      <c r="C1377">
        <v>8693</v>
      </c>
      <c r="D1377">
        <v>18</v>
      </c>
      <c r="E1377">
        <v>85.6</v>
      </c>
      <c r="F1377">
        <v>2.4</v>
      </c>
      <c r="G1377" s="5">
        <f>C1377*decadimento!$F$4</f>
        <v>8945.9213362068967</v>
      </c>
      <c r="H1377" s="5">
        <f>G1377+decadimento!$F$2*LN(1+'dati calibrazione'!E1377/1000)</f>
        <v>9624.8840824385843</v>
      </c>
      <c r="I1377" s="5">
        <f>G1377+decadimento!$F$2*'dati calibrazione'!E1377/1000</f>
        <v>9653.5459414224424</v>
      </c>
      <c r="J1377" s="5">
        <f t="shared" si="63"/>
        <v>960.54594142244241</v>
      </c>
      <c r="K1377" s="8">
        <f t="shared" si="65"/>
        <v>0.20706315426204994</v>
      </c>
    </row>
    <row r="1378" spans="1:11" x14ac:dyDescent="0.25">
      <c r="A1378">
        <v>9620</v>
      </c>
      <c r="B1378">
        <f t="shared" si="64"/>
        <v>-7670</v>
      </c>
      <c r="C1378">
        <v>8692</v>
      </c>
      <c r="D1378">
        <v>19</v>
      </c>
      <c r="E1378">
        <v>85.1</v>
      </c>
      <c r="F1378">
        <v>2.6</v>
      </c>
      <c r="G1378" s="5">
        <f>C1378*decadimento!$F$4</f>
        <v>8944.8922413793098</v>
      </c>
      <c r="H1378" s="5">
        <f>G1378+decadimento!$F$2*LN(1+'dati calibrazione'!E1378/1000)</f>
        <v>9620.0467033107761</v>
      </c>
      <c r="I1378" s="5">
        <f>G1378+decadimento!$F$2*'dati calibrazione'!E1378/1000</f>
        <v>9648.3835253027082</v>
      </c>
      <c r="J1378" s="5">
        <f t="shared" si="63"/>
        <v>956.38352530270822</v>
      </c>
      <c r="K1378" s="8">
        <f t="shared" si="65"/>
        <v>0.21859180855959504</v>
      </c>
    </row>
    <row r="1379" spans="1:11" x14ac:dyDescent="0.25">
      <c r="A1379">
        <v>9615</v>
      </c>
      <c r="B1379">
        <f t="shared" si="64"/>
        <v>-7665</v>
      </c>
      <c r="C1379">
        <v>8693</v>
      </c>
      <c r="D1379">
        <v>19</v>
      </c>
      <c r="E1379">
        <v>84.3</v>
      </c>
      <c r="F1379">
        <v>2.6</v>
      </c>
      <c r="G1379" s="5">
        <f>C1379*decadimento!$F$4</f>
        <v>8945.9213362068967</v>
      </c>
      <c r="H1379" s="5">
        <f>G1379+decadimento!$F$2*LN(1+'dati calibrazione'!E1379/1000)</f>
        <v>9614.9788917428505</v>
      </c>
      <c r="I1379" s="5">
        <f>G1379+decadimento!$F$2*'dati calibrazione'!E1379/1000</f>
        <v>9642.7993060628614</v>
      </c>
      <c r="J1379" s="5">
        <f t="shared" si="63"/>
        <v>949.79930606286143</v>
      </c>
      <c r="K1379" s="8">
        <f t="shared" si="65"/>
        <v>0.2185666628321638</v>
      </c>
    </row>
    <row r="1380" spans="1:11" x14ac:dyDescent="0.25">
      <c r="A1380">
        <v>9610</v>
      </c>
      <c r="B1380">
        <f t="shared" si="64"/>
        <v>-7660</v>
      </c>
      <c r="C1380">
        <v>8693</v>
      </c>
      <c r="D1380">
        <v>18</v>
      </c>
      <c r="E1380">
        <v>83.7</v>
      </c>
      <c r="F1380">
        <v>2.4</v>
      </c>
      <c r="G1380" s="5">
        <f>C1380*decadimento!$F$4</f>
        <v>8945.9213362068967</v>
      </c>
      <c r="H1380" s="5">
        <f>G1380+decadimento!$F$2*LN(1+'dati calibrazione'!E1380/1000)</f>
        <v>9610.4032591993</v>
      </c>
      <c r="I1380" s="5">
        <f>G1380+decadimento!$F$2*'dati calibrazione'!E1380/1000</f>
        <v>9637.8393205122848</v>
      </c>
      <c r="J1380" s="5">
        <f t="shared" si="63"/>
        <v>944.83932051228476</v>
      </c>
      <c r="K1380" s="8">
        <f t="shared" si="65"/>
        <v>0.20706315426204994</v>
      </c>
    </row>
    <row r="1381" spans="1:11" x14ac:dyDescent="0.25">
      <c r="A1381">
        <v>9605</v>
      </c>
      <c r="B1381">
        <f t="shared" si="64"/>
        <v>-7655</v>
      </c>
      <c r="C1381">
        <v>8691</v>
      </c>
      <c r="D1381">
        <v>17</v>
      </c>
      <c r="E1381">
        <v>83.3</v>
      </c>
      <c r="F1381">
        <v>2.2999999999999998</v>
      </c>
      <c r="G1381" s="5">
        <f>C1381*decadimento!$F$4</f>
        <v>8943.8631465517246</v>
      </c>
      <c r="H1381" s="5">
        <f>G1381+decadimento!$F$2*LN(1+'dati calibrazione'!E1381/1000)</f>
        <v>9605.29324022131</v>
      </c>
      <c r="I1381" s="5">
        <f>G1381+decadimento!$F$2*'dati calibrazione'!E1381/1000</f>
        <v>9632.4744738233949</v>
      </c>
      <c r="J1381" s="5">
        <f t="shared" si="63"/>
        <v>941.47447382339487</v>
      </c>
      <c r="K1381" s="8">
        <f t="shared" si="65"/>
        <v>0.19560464848694051</v>
      </c>
    </row>
    <row r="1382" spans="1:11" x14ac:dyDescent="0.25">
      <c r="A1382">
        <v>9600</v>
      </c>
      <c r="B1382">
        <f t="shared" si="64"/>
        <v>-7650</v>
      </c>
      <c r="C1382">
        <v>8684</v>
      </c>
      <c r="D1382">
        <v>17</v>
      </c>
      <c r="E1382">
        <v>83.6</v>
      </c>
      <c r="F1382">
        <v>2.2999999999999998</v>
      </c>
      <c r="G1382" s="5">
        <f>C1382*decadimento!$F$4</f>
        <v>8936.6594827586196</v>
      </c>
      <c r="H1382" s="5">
        <f>G1382+decadimento!$F$2*LN(1+'dati calibrazione'!E1382/1000)</f>
        <v>9600.3785540378158</v>
      </c>
      <c r="I1382" s="5">
        <f>G1382+decadimento!$F$2*'dati calibrazione'!E1382/1000</f>
        <v>9627.7508028055781</v>
      </c>
      <c r="J1382" s="5">
        <f t="shared" si="63"/>
        <v>943.75080280557813</v>
      </c>
      <c r="K1382" s="8">
        <f t="shared" si="65"/>
        <v>0.19576232151082451</v>
      </c>
    </row>
    <row r="1383" spans="1:11" x14ac:dyDescent="0.25">
      <c r="A1383">
        <v>9595</v>
      </c>
      <c r="B1383">
        <f t="shared" si="64"/>
        <v>-7645</v>
      </c>
      <c r="C1383">
        <v>8677</v>
      </c>
      <c r="D1383">
        <v>18</v>
      </c>
      <c r="E1383">
        <v>83.9</v>
      </c>
      <c r="F1383">
        <v>2.4</v>
      </c>
      <c r="G1383" s="5">
        <f>C1383*decadimento!$F$4</f>
        <v>8929.4558189655163</v>
      </c>
      <c r="H1383" s="5">
        <f>G1383+decadimento!$F$2*LN(1+'dati calibrazione'!E1383/1000)</f>
        <v>9595.463234227298</v>
      </c>
      <c r="I1383" s="5">
        <f>G1383+decadimento!$F$2*'dati calibrazione'!E1383/1000</f>
        <v>9623.0271317877632</v>
      </c>
      <c r="J1383" s="5">
        <f t="shared" si="63"/>
        <v>946.02713178776321</v>
      </c>
      <c r="K1383" s="8">
        <f t="shared" si="65"/>
        <v>0.20744496945949062</v>
      </c>
    </row>
    <row r="1384" spans="1:11" x14ac:dyDescent="0.25">
      <c r="A1384">
        <v>9590</v>
      </c>
      <c r="B1384">
        <f t="shared" si="64"/>
        <v>-7640</v>
      </c>
      <c r="C1384">
        <v>8677</v>
      </c>
      <c r="D1384">
        <v>18</v>
      </c>
      <c r="E1384">
        <v>83.2</v>
      </c>
      <c r="F1384">
        <v>2.4</v>
      </c>
      <c r="G1384" s="5">
        <f>C1384*decadimento!$F$4</f>
        <v>8929.4558189655163</v>
      </c>
      <c r="H1384" s="5">
        <f>G1384+decadimento!$F$2*LN(1+'dati calibrazione'!E1384/1000)</f>
        <v>9590.1227792319023</v>
      </c>
      <c r="I1384" s="5">
        <f>G1384+decadimento!$F$2*'dati calibrazione'!E1384/1000</f>
        <v>9617.2404819787571</v>
      </c>
      <c r="J1384" s="5">
        <f t="shared" si="63"/>
        <v>940.24048197875709</v>
      </c>
      <c r="K1384" s="8">
        <f t="shared" si="65"/>
        <v>0.20744496945949062</v>
      </c>
    </row>
    <row r="1385" spans="1:11" x14ac:dyDescent="0.25">
      <c r="A1385">
        <v>9585</v>
      </c>
      <c r="B1385">
        <f t="shared" si="64"/>
        <v>-7635</v>
      </c>
      <c r="C1385">
        <v>8678</v>
      </c>
      <c r="D1385">
        <v>17</v>
      </c>
      <c r="E1385">
        <v>82.4</v>
      </c>
      <c r="F1385">
        <v>2.2999999999999998</v>
      </c>
      <c r="G1385" s="5">
        <f>C1385*decadimento!$F$4</f>
        <v>8930.4849137931033</v>
      </c>
      <c r="H1385" s="5">
        <f>G1385+decadimento!$F$2*LN(1+'dati calibrazione'!E1385/1000)</f>
        <v>9585.0442693603163</v>
      </c>
      <c r="I1385" s="5">
        <f>G1385+decadimento!$F$2*'dati calibrazione'!E1385/1000</f>
        <v>9611.6562627389085</v>
      </c>
      <c r="J1385" s="5">
        <f t="shared" si="63"/>
        <v>933.65626273890848</v>
      </c>
      <c r="K1385" s="8">
        <f t="shared" si="65"/>
        <v>0.19589767227471769</v>
      </c>
    </row>
    <row r="1386" spans="1:11" x14ac:dyDescent="0.25">
      <c r="A1386">
        <v>9580</v>
      </c>
      <c r="B1386">
        <f t="shared" si="64"/>
        <v>-7630</v>
      </c>
      <c r="C1386">
        <v>8673</v>
      </c>
      <c r="D1386">
        <v>18</v>
      </c>
      <c r="E1386">
        <v>82.4</v>
      </c>
      <c r="F1386">
        <v>2.4</v>
      </c>
      <c r="G1386" s="5">
        <f>C1386*decadimento!$F$4</f>
        <v>8925.3394396551721</v>
      </c>
      <c r="H1386" s="5">
        <f>G1386+decadimento!$F$2*LN(1+'dati calibrazione'!E1386/1000)</f>
        <v>9579.8987952223852</v>
      </c>
      <c r="I1386" s="5">
        <f>G1386+decadimento!$F$2*'dati calibrazione'!E1386/1000</f>
        <v>9606.5107886009773</v>
      </c>
      <c r="J1386" s="5">
        <f t="shared" si="63"/>
        <v>933.51078860097732</v>
      </c>
      <c r="K1386" s="8">
        <f t="shared" si="65"/>
        <v>0.20754064337599445</v>
      </c>
    </row>
    <row r="1387" spans="1:11" x14ac:dyDescent="0.25">
      <c r="A1387">
        <v>9575</v>
      </c>
      <c r="B1387">
        <f t="shared" si="64"/>
        <v>-7625</v>
      </c>
      <c r="C1387">
        <v>8672</v>
      </c>
      <c r="D1387">
        <v>18</v>
      </c>
      <c r="E1387">
        <v>81.900000000000006</v>
      </c>
      <c r="F1387">
        <v>2.4</v>
      </c>
      <c r="G1387" s="5">
        <f>C1387*decadimento!$F$4</f>
        <v>8924.3103448275851</v>
      </c>
      <c r="H1387" s="5">
        <f>G1387+decadimento!$F$2*LN(1+'dati calibrazione'!E1387/1000)</f>
        <v>9575.0501547073436</v>
      </c>
      <c r="I1387" s="5">
        <f>G1387+decadimento!$F$2*'dati calibrazione'!E1387/1000</f>
        <v>9601.348372481245</v>
      </c>
      <c r="J1387" s="5">
        <f t="shared" si="63"/>
        <v>929.34837248124495</v>
      </c>
      <c r="K1387" s="8">
        <f t="shared" si="65"/>
        <v>0.20756457564575645</v>
      </c>
    </row>
    <row r="1388" spans="1:11" x14ac:dyDescent="0.25">
      <c r="A1388">
        <v>9570</v>
      </c>
      <c r="B1388">
        <f t="shared" si="64"/>
        <v>-7620</v>
      </c>
      <c r="C1388">
        <v>8680</v>
      </c>
      <c r="D1388">
        <v>17</v>
      </c>
      <c r="E1388">
        <v>80.2</v>
      </c>
      <c r="F1388">
        <v>2.2999999999999998</v>
      </c>
      <c r="G1388" s="5">
        <f>C1388*decadimento!$F$4</f>
        <v>8932.5431034482754</v>
      </c>
      <c r="H1388" s="5">
        <f>G1388+decadimento!$F$2*LN(1+'dati calibrazione'!E1388/1000)</f>
        <v>9570.2832414448349</v>
      </c>
      <c r="I1388" s="5">
        <f>G1388+decadimento!$F$2*'dati calibrazione'!E1388/1000</f>
        <v>9595.5278387086346</v>
      </c>
      <c r="J1388" s="5">
        <f t="shared" si="63"/>
        <v>915.52783870863459</v>
      </c>
      <c r="K1388" s="8">
        <f t="shared" si="65"/>
        <v>0.19585253456221199</v>
      </c>
    </row>
    <row r="1389" spans="1:11" x14ac:dyDescent="0.25">
      <c r="A1389">
        <v>9565</v>
      </c>
      <c r="B1389">
        <f t="shared" si="64"/>
        <v>-7615</v>
      </c>
      <c r="C1389">
        <v>8682</v>
      </c>
      <c r="D1389">
        <v>16</v>
      </c>
      <c r="E1389">
        <v>79.3</v>
      </c>
      <c r="F1389">
        <v>2.1</v>
      </c>
      <c r="G1389" s="5">
        <f>C1389*decadimento!$F$4</f>
        <v>8934.6012931034475</v>
      </c>
      <c r="H1389" s="5">
        <f>G1389+decadimento!$F$2*LN(1+'dati calibrazione'!E1389/1000)</f>
        <v>9565.4509668660467</v>
      </c>
      <c r="I1389" s="5">
        <f>G1389+decadimento!$F$2*'dati calibrazione'!E1389/1000</f>
        <v>9590.1460500379435</v>
      </c>
      <c r="J1389" s="5">
        <f t="shared" si="63"/>
        <v>908.1460500379435</v>
      </c>
      <c r="K1389" s="8">
        <f t="shared" si="65"/>
        <v>0.18428933425478</v>
      </c>
    </row>
    <row r="1390" spans="1:11" x14ac:dyDescent="0.25">
      <c r="A1390">
        <v>9560</v>
      </c>
      <c r="B1390">
        <f t="shared" si="64"/>
        <v>-7610</v>
      </c>
      <c r="C1390">
        <v>8674</v>
      </c>
      <c r="D1390">
        <v>15</v>
      </c>
      <c r="E1390">
        <v>79.7</v>
      </c>
      <c r="F1390">
        <v>2</v>
      </c>
      <c r="G1390" s="5">
        <f>C1390*decadimento!$F$4</f>
        <v>8926.3685344827591</v>
      </c>
      <c r="H1390" s="5">
        <f>G1390+decadimento!$F$2*LN(1+'dati calibrazione'!E1390/1000)</f>
        <v>9560.281345875328</v>
      </c>
      <c r="I1390" s="5">
        <f>G1390+decadimento!$F$2*'dati calibrazione'!E1390/1000</f>
        <v>9585.2199484509711</v>
      </c>
      <c r="J1390" s="5">
        <f t="shared" si="63"/>
        <v>911.21994845097106</v>
      </c>
      <c r="K1390" s="8">
        <f t="shared" si="65"/>
        <v>0.17293059718699563</v>
      </c>
    </row>
    <row r="1391" spans="1:11" x14ac:dyDescent="0.25">
      <c r="A1391">
        <v>9555</v>
      </c>
      <c r="B1391">
        <f t="shared" si="64"/>
        <v>-7605</v>
      </c>
      <c r="C1391">
        <v>8655</v>
      </c>
      <c r="D1391">
        <v>16</v>
      </c>
      <c r="E1391">
        <v>81.599999999999994</v>
      </c>
      <c r="F1391">
        <v>2.2000000000000002</v>
      </c>
      <c r="G1391" s="5">
        <f>C1391*decadimento!$F$4</f>
        <v>8906.8157327586196</v>
      </c>
      <c r="H1391" s="5">
        <f>G1391+decadimento!$F$2*LN(1+'dati calibrazione'!E1391/1000)</f>
        <v>9555.2629678371904</v>
      </c>
      <c r="I1391" s="5">
        <f>G1391+decadimento!$F$2*'dati calibrazione'!E1391/1000</f>
        <v>9581.373767636991</v>
      </c>
      <c r="J1391" s="5">
        <f t="shared" si="63"/>
        <v>926.37376763699103</v>
      </c>
      <c r="K1391" s="8">
        <f t="shared" si="65"/>
        <v>0.18486424032351242</v>
      </c>
    </row>
    <row r="1392" spans="1:11" x14ac:dyDescent="0.25">
      <c r="A1392">
        <v>9550</v>
      </c>
      <c r="B1392">
        <f t="shared" si="64"/>
        <v>-7600</v>
      </c>
      <c r="C1392">
        <v>8638</v>
      </c>
      <c r="D1392">
        <v>17</v>
      </c>
      <c r="E1392">
        <v>83.2</v>
      </c>
      <c r="F1392">
        <v>2.2999999999999998</v>
      </c>
      <c r="G1392" s="5">
        <f>C1392*decadimento!$F$4</f>
        <v>8889.321120689654</v>
      </c>
      <c r="H1392" s="5">
        <f>G1392+decadimento!$F$2*LN(1+'dati calibrazione'!E1392/1000)</f>
        <v>9549.98808095604</v>
      </c>
      <c r="I1392" s="5">
        <f>G1392+decadimento!$F$2*'dati calibrazione'!E1392/1000</f>
        <v>9577.1057837028948</v>
      </c>
      <c r="J1392" s="5">
        <f t="shared" si="63"/>
        <v>939.10578370289477</v>
      </c>
      <c r="K1392" s="8">
        <f t="shared" si="65"/>
        <v>0.19680481592961332</v>
      </c>
    </row>
    <row r="1393" spans="1:11" x14ac:dyDescent="0.25">
      <c r="A1393">
        <v>9545</v>
      </c>
      <c r="B1393">
        <f t="shared" si="64"/>
        <v>-7595</v>
      </c>
      <c r="C1393">
        <v>8609</v>
      </c>
      <c r="D1393">
        <v>17</v>
      </c>
      <c r="E1393">
        <v>86.5</v>
      </c>
      <c r="F1393">
        <v>2.2999999999999998</v>
      </c>
      <c r="G1393" s="5">
        <f>C1393*decadimento!$F$4</f>
        <v>8859.477370689654</v>
      </c>
      <c r="H1393" s="5">
        <f>G1393+decadimento!$F$2*LN(1+'dati calibrazione'!E1393/1000)</f>
        <v>9545.2906106846458</v>
      </c>
      <c r="I1393" s="5">
        <f>G1393+decadimento!$F$2*'dati calibrazione'!E1393/1000</f>
        <v>9574.5419542310647</v>
      </c>
      <c r="J1393" s="5">
        <f t="shared" si="63"/>
        <v>965.54195423106466</v>
      </c>
      <c r="K1393" s="8">
        <f t="shared" si="65"/>
        <v>0.19746776629109072</v>
      </c>
    </row>
    <row r="1394" spans="1:11" x14ac:dyDescent="0.25">
      <c r="A1394">
        <v>9540</v>
      </c>
      <c r="B1394">
        <f t="shared" si="64"/>
        <v>-7590</v>
      </c>
      <c r="C1394">
        <v>8583</v>
      </c>
      <c r="D1394">
        <v>16</v>
      </c>
      <c r="E1394">
        <v>89.3</v>
      </c>
      <c r="F1394">
        <v>2.2000000000000002</v>
      </c>
      <c r="G1394" s="5">
        <f>C1394*decadimento!$F$4</f>
        <v>8832.720905172413</v>
      </c>
      <c r="H1394" s="5">
        <f>G1394+decadimento!$F$2*LN(1+'dati calibrazione'!E1394/1000)</f>
        <v>9539.8105602914802</v>
      </c>
      <c r="I1394" s="5">
        <f>G1394+decadimento!$F$2*'dati calibrazione'!E1394/1000</f>
        <v>9570.9320879498464</v>
      </c>
      <c r="J1394" s="5">
        <f t="shared" si="63"/>
        <v>987.93208794984639</v>
      </c>
      <c r="K1394" s="8">
        <f t="shared" si="65"/>
        <v>0.18641500640801584</v>
      </c>
    </row>
    <row r="1395" spans="1:11" x14ac:dyDescent="0.25">
      <c r="A1395">
        <v>9535</v>
      </c>
      <c r="B1395">
        <f t="shared" si="64"/>
        <v>-7585</v>
      </c>
      <c r="C1395">
        <v>8558</v>
      </c>
      <c r="D1395">
        <v>15</v>
      </c>
      <c r="E1395">
        <v>92.1</v>
      </c>
      <c r="F1395">
        <v>2</v>
      </c>
      <c r="G1395" s="5">
        <f>C1395*decadimento!$F$4</f>
        <v>8806.9935344827591</v>
      </c>
      <c r="H1395" s="5">
        <f>G1395+decadimento!$F$2*LN(1+'dati calibrazione'!E1395/1000)</f>
        <v>9535.3049847315251</v>
      </c>
      <c r="I1395" s="5">
        <f>G1395+decadimento!$F$2*'dati calibrazione'!E1395/1000</f>
        <v>9568.3513164962151</v>
      </c>
      <c r="J1395" s="5">
        <f t="shared" si="63"/>
        <v>1010.3513164962151</v>
      </c>
      <c r="K1395" s="8">
        <f t="shared" si="65"/>
        <v>0.1752745968684272</v>
      </c>
    </row>
    <row r="1396" spans="1:11" x14ac:dyDescent="0.25">
      <c r="A1396">
        <v>9530</v>
      </c>
      <c r="B1396">
        <f t="shared" si="64"/>
        <v>-7580</v>
      </c>
      <c r="C1396">
        <v>8533</v>
      </c>
      <c r="D1396">
        <v>17</v>
      </c>
      <c r="E1396">
        <v>94.8</v>
      </c>
      <c r="F1396">
        <v>2.2999999999999998</v>
      </c>
      <c r="G1396" s="5">
        <f>C1396*decadimento!$F$4</f>
        <v>8781.2661637931033</v>
      </c>
      <c r="H1396" s="5">
        <f>G1396+decadimento!$F$2*LN(1+'dati calibrazione'!E1396/1000)</f>
        <v>9529.9900209359585</v>
      </c>
      <c r="I1396" s="5">
        <f>G1396+decadimento!$F$2*'dati calibrazione'!E1396/1000</f>
        <v>9564.9438807841525</v>
      </c>
      <c r="J1396" s="5">
        <f t="shared" si="63"/>
        <v>1031.9438807841525</v>
      </c>
      <c r="K1396" s="8">
        <f t="shared" si="65"/>
        <v>0.19922653228641743</v>
      </c>
    </row>
    <row r="1397" spans="1:11" x14ac:dyDescent="0.25">
      <c r="A1397">
        <v>9525</v>
      </c>
      <c r="B1397">
        <f t="shared" si="64"/>
        <v>-7575</v>
      </c>
      <c r="C1397">
        <v>8511</v>
      </c>
      <c r="D1397">
        <v>17</v>
      </c>
      <c r="E1397">
        <v>97.2</v>
      </c>
      <c r="F1397">
        <v>2.2999999999999998</v>
      </c>
      <c r="G1397" s="5">
        <f>C1397*decadimento!$F$4</f>
        <v>8758.6260775862065</v>
      </c>
      <c r="H1397" s="5">
        <f>G1397+decadimento!$F$2*LN(1+'dati calibrazione'!E1397/1000)</f>
        <v>9525.4520790084898</v>
      </c>
      <c r="I1397" s="5">
        <f>G1397+decadimento!$F$2*'dati calibrazione'!E1397/1000</f>
        <v>9562.1437367795606</v>
      </c>
      <c r="J1397" s="5">
        <f t="shared" si="63"/>
        <v>1051.1437367795606</v>
      </c>
      <c r="K1397" s="8">
        <f t="shared" si="65"/>
        <v>0.19974151098578311</v>
      </c>
    </row>
    <row r="1398" spans="1:11" x14ac:dyDescent="0.25">
      <c r="A1398">
        <v>9520</v>
      </c>
      <c r="B1398">
        <f t="shared" si="64"/>
        <v>-7570</v>
      </c>
      <c r="C1398">
        <v>8497</v>
      </c>
      <c r="D1398">
        <v>17</v>
      </c>
      <c r="E1398">
        <v>98.4</v>
      </c>
      <c r="F1398">
        <v>2.2999999999999998</v>
      </c>
      <c r="G1398" s="5">
        <f>C1398*decadimento!$F$4</f>
        <v>8744.21875</v>
      </c>
      <c r="H1398" s="5">
        <f>G1398+decadimento!$F$2*LN(1+'dati calibrazione'!E1398/1000)</f>
        <v>9520.0809803245411</v>
      </c>
      <c r="I1398" s="5">
        <f>G1398+decadimento!$F$2*'dati calibrazione'!E1398/1000</f>
        <v>9557.6563802945057</v>
      </c>
      <c r="J1398" s="5">
        <f t="shared" si="63"/>
        <v>1060.6563802945057</v>
      </c>
      <c r="K1398" s="8">
        <f t="shared" si="65"/>
        <v>0.20007061315758504</v>
      </c>
    </row>
    <row r="1399" spans="1:11" x14ac:dyDescent="0.25">
      <c r="A1399">
        <v>9515</v>
      </c>
      <c r="B1399">
        <f t="shared" si="64"/>
        <v>-7565</v>
      </c>
      <c r="C1399">
        <v>8490</v>
      </c>
      <c r="D1399">
        <v>17</v>
      </c>
      <c r="E1399">
        <v>98.7</v>
      </c>
      <c r="F1399">
        <v>2.2999999999999998</v>
      </c>
      <c r="G1399" s="5">
        <f>C1399*decadimento!$F$4</f>
        <v>8737.0150862068967</v>
      </c>
      <c r="H1399" s="5">
        <f>G1399+decadimento!$F$2*LN(1+'dati calibrazione'!E1399/1000)</f>
        <v>9515.1348312469272</v>
      </c>
      <c r="I1399" s="5">
        <f>G1399+decadimento!$F$2*'dati calibrazione'!E1399/1000</f>
        <v>9552.9327092766907</v>
      </c>
      <c r="J1399" s="5">
        <f t="shared" si="63"/>
        <v>1062.9327092766907</v>
      </c>
      <c r="K1399" s="8">
        <f t="shared" si="65"/>
        <v>0.20023557126030625</v>
      </c>
    </row>
    <row r="1400" spans="1:11" x14ac:dyDescent="0.25">
      <c r="A1400">
        <v>9510</v>
      </c>
      <c r="B1400">
        <f t="shared" si="64"/>
        <v>-7560</v>
      </c>
      <c r="C1400">
        <v>8492</v>
      </c>
      <c r="D1400">
        <v>17</v>
      </c>
      <c r="E1400">
        <v>97.8</v>
      </c>
      <c r="F1400">
        <v>2.2999999999999998</v>
      </c>
      <c r="G1400" s="5">
        <f>C1400*decadimento!$F$4</f>
        <v>8739.0732758620688</v>
      </c>
      <c r="H1400" s="5">
        <f>G1400+decadimento!$F$2*LN(1+'dati calibrazione'!E1400/1000)</f>
        <v>9510.4186264179389</v>
      </c>
      <c r="I1400" s="5">
        <f>G1400+decadimento!$F$2*'dati calibrazione'!E1400/1000</f>
        <v>9547.5509206059978</v>
      </c>
      <c r="J1400" s="5">
        <f t="shared" si="63"/>
        <v>1055.5509206059978</v>
      </c>
      <c r="K1400" s="8">
        <f t="shared" si="65"/>
        <v>0.20018841262364578</v>
      </c>
    </row>
    <row r="1401" spans="1:11" x14ac:dyDescent="0.25">
      <c r="A1401">
        <v>9505</v>
      </c>
      <c r="B1401">
        <f t="shared" si="64"/>
        <v>-7555</v>
      </c>
      <c r="C1401">
        <v>8495</v>
      </c>
      <c r="D1401">
        <v>16</v>
      </c>
      <c r="E1401">
        <v>96.7</v>
      </c>
      <c r="F1401">
        <v>2.2000000000000002</v>
      </c>
      <c r="G1401" s="5">
        <f>C1401*decadimento!$F$4</f>
        <v>8742.1605603448279</v>
      </c>
      <c r="H1401" s="5">
        <f>G1401+decadimento!$F$2*LN(1+'dati calibrazione'!E1401/1000)</f>
        <v>9505.2185492198587</v>
      </c>
      <c r="I1401" s="5">
        <f>G1401+decadimento!$F$2*'dati calibrazione'!E1401/1000</f>
        <v>9541.5448982460348</v>
      </c>
      <c r="J1401" s="5">
        <f t="shared" si="63"/>
        <v>1046.5448982460348</v>
      </c>
      <c r="K1401" s="8">
        <f t="shared" si="65"/>
        <v>0.1883460859329017</v>
      </c>
    </row>
    <row r="1402" spans="1:11" x14ac:dyDescent="0.25">
      <c r="A1402">
        <v>9500</v>
      </c>
      <c r="B1402">
        <f t="shared" si="64"/>
        <v>-7550</v>
      </c>
      <c r="C1402">
        <v>8492</v>
      </c>
      <c r="D1402">
        <v>17</v>
      </c>
      <c r="E1402">
        <v>96.4</v>
      </c>
      <c r="F1402">
        <v>2.2999999999999998</v>
      </c>
      <c r="G1402" s="5">
        <f>C1402*decadimento!$F$4</f>
        <v>8739.0732758620688</v>
      </c>
      <c r="H1402" s="5">
        <f>G1402+decadimento!$F$2*LN(1+'dati calibrazione'!E1402/1000)</f>
        <v>9499.8696325354158</v>
      </c>
      <c r="I1402" s="5">
        <f>G1402+decadimento!$F$2*'dati calibrazione'!E1402/1000</f>
        <v>9535.9776209879874</v>
      </c>
      <c r="J1402" s="5">
        <f t="shared" si="63"/>
        <v>1043.9776209879874</v>
      </c>
      <c r="K1402" s="8">
        <f t="shared" si="65"/>
        <v>0.20018841262364578</v>
      </c>
    </row>
    <row r="1403" spans="1:11" x14ac:dyDescent="0.25">
      <c r="A1403">
        <v>9495</v>
      </c>
      <c r="B1403">
        <f t="shared" si="64"/>
        <v>-7545</v>
      </c>
      <c r="C1403">
        <v>8485</v>
      </c>
      <c r="D1403">
        <v>18</v>
      </c>
      <c r="E1403">
        <v>96.7</v>
      </c>
      <c r="F1403">
        <v>2.5</v>
      </c>
      <c r="G1403" s="5">
        <f>C1403*decadimento!$F$4</f>
        <v>8731.8696120689656</v>
      </c>
      <c r="H1403" s="5">
        <f>G1403+decadimento!$F$2*LN(1+'dati calibrazione'!E1403/1000)</f>
        <v>9494.9276009439964</v>
      </c>
      <c r="I1403" s="5">
        <f>G1403+decadimento!$F$2*'dati calibrazione'!E1403/1000</f>
        <v>9531.2539499701725</v>
      </c>
      <c r="J1403" s="5">
        <f t="shared" si="63"/>
        <v>1046.2539499701725</v>
      </c>
      <c r="K1403" s="8">
        <f t="shared" si="65"/>
        <v>0.21213906894519741</v>
      </c>
    </row>
    <row r="1404" spans="1:11" x14ac:dyDescent="0.25">
      <c r="A1404">
        <v>9490</v>
      </c>
      <c r="B1404">
        <f t="shared" si="64"/>
        <v>-7540</v>
      </c>
      <c r="C1404">
        <v>8474</v>
      </c>
      <c r="D1404">
        <v>17</v>
      </c>
      <c r="E1404">
        <v>97.6</v>
      </c>
      <c r="F1404">
        <v>2.2999999999999998</v>
      </c>
      <c r="G1404" s="5">
        <f>C1404*decadimento!$F$4</f>
        <v>8720.5495689655163</v>
      </c>
      <c r="H1404" s="5">
        <f>G1404+decadimento!$F$2*LN(1+'dati calibrazione'!E1404/1000)</f>
        <v>9490.3887443173844</v>
      </c>
      <c r="I1404" s="5">
        <f>G1404+decadimento!$F$2*'dati calibrazione'!E1404/1000</f>
        <v>9527.3738851925882</v>
      </c>
      <c r="J1404" s="5">
        <f t="shared" si="63"/>
        <v>1053.3738851925882</v>
      </c>
      <c r="K1404" s="8">
        <f t="shared" si="65"/>
        <v>0.20061364172763749</v>
      </c>
    </row>
    <row r="1405" spans="1:11" x14ac:dyDescent="0.25">
      <c r="A1405">
        <v>9485</v>
      </c>
      <c r="B1405">
        <f t="shared" si="64"/>
        <v>-7535</v>
      </c>
      <c r="C1405">
        <v>8462</v>
      </c>
      <c r="D1405">
        <v>17</v>
      </c>
      <c r="E1405">
        <v>98.5</v>
      </c>
      <c r="F1405">
        <v>2.2999999999999998</v>
      </c>
      <c r="G1405" s="5">
        <f>C1405*decadimento!$F$4</f>
        <v>8708.2004310344819</v>
      </c>
      <c r="H1405" s="5">
        <f>G1405+decadimento!$F$2*LN(1+'dati calibrazione'!E1405/1000)</f>
        <v>9484.815234766098</v>
      </c>
      <c r="I1405" s="5">
        <f>G1405+decadimento!$F$2*'dati calibrazione'!E1405/1000</f>
        <v>9522.464725587417</v>
      </c>
      <c r="J1405" s="5">
        <f t="shared" si="63"/>
        <v>1060.464725587417</v>
      </c>
      <c r="K1405" s="8">
        <f t="shared" si="65"/>
        <v>0.20089813282911842</v>
      </c>
    </row>
    <row r="1406" spans="1:11" x14ac:dyDescent="0.25">
      <c r="A1406">
        <v>9480</v>
      </c>
      <c r="B1406">
        <f t="shared" si="64"/>
        <v>-7530</v>
      </c>
      <c r="C1406">
        <v>8452</v>
      </c>
      <c r="D1406">
        <v>17</v>
      </c>
      <c r="E1406">
        <v>99.2</v>
      </c>
      <c r="F1406">
        <v>2.2999999999999998</v>
      </c>
      <c r="G1406" s="5">
        <f>C1406*decadimento!$F$4</f>
        <v>8697.9094827586196</v>
      </c>
      <c r="H1406" s="5">
        <f>G1406+decadimento!$F$2*LN(1+'dati calibrazione'!E1406/1000)</f>
        <v>9479.7903828679882</v>
      </c>
      <c r="I1406" s="5">
        <f>G1406+decadimento!$F$2*'dati calibrazione'!E1406/1000</f>
        <v>9517.9604271205608</v>
      </c>
      <c r="J1406" s="5">
        <f t="shared" si="63"/>
        <v>1065.9604271205608</v>
      </c>
      <c r="K1406" s="8">
        <f t="shared" si="65"/>
        <v>0.20113582584003786</v>
      </c>
    </row>
    <row r="1407" spans="1:11" x14ac:dyDescent="0.25">
      <c r="A1407">
        <v>9475</v>
      </c>
      <c r="B1407">
        <f t="shared" si="64"/>
        <v>-7525</v>
      </c>
      <c r="C1407">
        <v>8442</v>
      </c>
      <c r="D1407">
        <v>17</v>
      </c>
      <c r="E1407">
        <v>99.9</v>
      </c>
      <c r="F1407">
        <v>2.2999999999999998</v>
      </c>
      <c r="G1407" s="5">
        <f>C1407*decadimento!$F$4</f>
        <v>8687.6185344827591</v>
      </c>
      <c r="H1407" s="5">
        <f>G1407+decadimento!$F$2*LN(1+'dati calibrazione'!E1407/1000)</f>
        <v>9474.7621784459279</v>
      </c>
      <c r="I1407" s="5">
        <f>G1407+decadimento!$F$2*'dati calibrazione'!E1407/1000</f>
        <v>9513.4561286537064</v>
      </c>
      <c r="J1407" s="5">
        <f t="shared" si="63"/>
        <v>1071.4561286537064</v>
      </c>
      <c r="K1407" s="8">
        <f t="shared" si="65"/>
        <v>0.20137408197109691</v>
      </c>
    </row>
    <row r="1408" spans="1:11" x14ac:dyDescent="0.25">
      <c r="A1408">
        <v>9470</v>
      </c>
      <c r="B1408">
        <f t="shared" si="64"/>
        <v>-7520</v>
      </c>
      <c r="C1408">
        <v>8429</v>
      </c>
      <c r="D1408">
        <v>16</v>
      </c>
      <c r="E1408">
        <v>101.1</v>
      </c>
      <c r="F1408">
        <v>2.2000000000000002</v>
      </c>
      <c r="G1408" s="5">
        <f>C1408*decadimento!$F$4</f>
        <v>8674.2403017241377</v>
      </c>
      <c r="H1408" s="5">
        <f>G1408+decadimento!$F$2*LN(1+'dati calibrazione'!E1408/1000)</f>
        <v>9470.3980048277481</v>
      </c>
      <c r="I1408" s="5">
        <f>G1408+decadimento!$F$2*'dati calibrazione'!E1408/1000</f>
        <v>9509.9978669962366</v>
      </c>
      <c r="J1408" s="5">
        <f t="shared" si="63"/>
        <v>1080.9978669962366</v>
      </c>
      <c r="K1408" s="8">
        <f t="shared" si="65"/>
        <v>0.18982085656661526</v>
      </c>
    </row>
    <row r="1409" spans="1:11" x14ac:dyDescent="0.25">
      <c r="A1409">
        <v>9465</v>
      </c>
      <c r="B1409">
        <f t="shared" si="64"/>
        <v>-7515</v>
      </c>
      <c r="C1409">
        <v>8412</v>
      </c>
      <c r="D1409">
        <v>16</v>
      </c>
      <c r="E1409">
        <v>102.7</v>
      </c>
      <c r="F1409">
        <v>2.2000000000000002</v>
      </c>
      <c r="G1409" s="5">
        <f>C1409*decadimento!$F$4</f>
        <v>8656.7456896551721</v>
      </c>
      <c r="H1409" s="5">
        <f>G1409+decadimento!$F$2*LN(1+'dati calibrazione'!E1409/1000)</f>
        <v>9464.9068689896594</v>
      </c>
      <c r="I1409" s="5">
        <f>G1409+decadimento!$F$2*'dati calibrazione'!E1409/1000</f>
        <v>9505.7298830621421</v>
      </c>
      <c r="J1409" s="5">
        <f t="shared" si="63"/>
        <v>1093.7298830621421</v>
      </c>
      <c r="K1409" s="8">
        <f t="shared" si="65"/>
        <v>0.19020446980504041</v>
      </c>
    </row>
    <row r="1410" spans="1:11" x14ac:dyDescent="0.25">
      <c r="A1410">
        <v>9460</v>
      </c>
      <c r="B1410">
        <f t="shared" si="64"/>
        <v>-7510</v>
      </c>
      <c r="C1410">
        <v>8403</v>
      </c>
      <c r="D1410">
        <v>17</v>
      </c>
      <c r="E1410">
        <v>103.3</v>
      </c>
      <c r="F1410">
        <v>2.2999999999999998</v>
      </c>
      <c r="G1410" s="5">
        <f>C1410*decadimento!$F$4</f>
        <v>8647.4838362068967</v>
      </c>
      <c r="H1410" s="5">
        <f>G1410+decadimento!$F$2*LN(1+'dati calibrazione'!E1410/1000)</f>
        <v>9460.1418293880597</v>
      </c>
      <c r="I1410" s="5">
        <f>G1410+decadimento!$F$2*'dati calibrazione'!E1410/1000</f>
        <v>9501.4280151644416</v>
      </c>
      <c r="J1410" s="5">
        <f t="shared" ref="J1410:J1473" si="66">I1410-C1410</f>
        <v>1098.4280151644416</v>
      </c>
      <c r="K1410" s="8">
        <f t="shared" si="65"/>
        <v>0.20230869927406878</v>
      </c>
    </row>
    <row r="1411" spans="1:11" x14ac:dyDescent="0.25">
      <c r="A1411">
        <v>9455</v>
      </c>
      <c r="B1411">
        <f t="shared" ref="B1411:B1474" si="67">1950-A1411</f>
        <v>-7505</v>
      </c>
      <c r="C1411">
        <v>8401</v>
      </c>
      <c r="D1411">
        <v>18</v>
      </c>
      <c r="E1411">
        <v>102.9</v>
      </c>
      <c r="F1411">
        <v>2.5</v>
      </c>
      <c r="G1411" s="5">
        <f>C1411*decadimento!$F$4</f>
        <v>8645.4256465517246</v>
      </c>
      <c r="H1411" s="5">
        <f>G1411+decadimento!$F$2*LN(1+'dati calibrazione'!E1411/1000)</f>
        <v>9455.0860356444555</v>
      </c>
      <c r="I1411" s="5">
        <f>G1411+decadimento!$F$2*'dati calibrazione'!E1411/1000</f>
        <v>9496.0631684755535</v>
      </c>
      <c r="J1411" s="5">
        <f t="shared" si="66"/>
        <v>1095.0631684755535</v>
      </c>
      <c r="K1411" s="8">
        <f t="shared" ref="K1411:K1474" si="68">D1411*100/C1411</f>
        <v>0.21426020711820021</v>
      </c>
    </row>
    <row r="1412" spans="1:11" x14ac:dyDescent="0.25">
      <c r="A1412">
        <v>9450</v>
      </c>
      <c r="B1412">
        <f t="shared" si="67"/>
        <v>-7500</v>
      </c>
      <c r="C1412">
        <v>8400</v>
      </c>
      <c r="D1412">
        <v>19</v>
      </c>
      <c r="E1412">
        <v>102.4</v>
      </c>
      <c r="F1412">
        <v>2.6</v>
      </c>
      <c r="G1412" s="5">
        <f>C1412*decadimento!$F$4</f>
        <v>8644.3965517241377</v>
      </c>
      <c r="H1412" s="5">
        <f>G1412+decadimento!$F$2*LN(1+'dati calibrazione'!E1412/1000)</f>
        <v>9450.3084065013827</v>
      </c>
      <c r="I1412" s="5">
        <f>G1412+decadimento!$F$2*'dati calibrazione'!E1412/1000</f>
        <v>9490.9007523558193</v>
      </c>
      <c r="J1412" s="5">
        <f t="shared" si="66"/>
        <v>1090.9007523558193</v>
      </c>
      <c r="K1412" s="8">
        <f t="shared" si="68"/>
        <v>0.22619047619047619</v>
      </c>
    </row>
    <row r="1413" spans="1:11" x14ac:dyDescent="0.25">
      <c r="A1413">
        <v>9445</v>
      </c>
      <c r="B1413">
        <f t="shared" si="67"/>
        <v>-7495</v>
      </c>
      <c r="C1413">
        <v>8398</v>
      </c>
      <c r="D1413">
        <v>20</v>
      </c>
      <c r="E1413">
        <v>102</v>
      </c>
      <c r="F1413">
        <v>2.7</v>
      </c>
      <c r="G1413" s="5">
        <f>C1413*decadimento!$F$4</f>
        <v>8642.3383620689656</v>
      </c>
      <c r="H1413" s="5">
        <f>G1413+decadimento!$F$2*LN(1+'dati calibrazione'!E1413/1000)</f>
        <v>9445.2501650679405</v>
      </c>
      <c r="I1413" s="5">
        <f>G1413+decadimento!$F$2*'dati calibrazione'!E1413/1000</f>
        <v>9485.5359056669295</v>
      </c>
      <c r="J1413" s="5">
        <f t="shared" si="66"/>
        <v>1087.5359056669295</v>
      </c>
      <c r="K1413" s="8">
        <f t="shared" si="68"/>
        <v>0.23815194093831865</v>
      </c>
    </row>
    <row r="1414" spans="1:11" x14ac:dyDescent="0.25">
      <c r="A1414">
        <v>9440</v>
      </c>
      <c r="B1414">
        <f t="shared" si="67"/>
        <v>-7490</v>
      </c>
      <c r="C1414">
        <v>8392</v>
      </c>
      <c r="D1414">
        <v>19</v>
      </c>
      <c r="E1414">
        <v>102.1</v>
      </c>
      <c r="F1414">
        <v>2.6</v>
      </c>
      <c r="G1414" s="5">
        <f>C1414*decadimento!$F$4</f>
        <v>8636.1637931034475</v>
      </c>
      <c r="H1414" s="5">
        <f>G1414+decadimento!$F$2*LN(1+'dati calibrazione'!E1414/1000)</f>
        <v>9439.8257111235162</v>
      </c>
      <c r="I1414" s="5">
        <f>G1414+decadimento!$F$2*'dati calibrazione'!E1414/1000</f>
        <v>9480.1880009598408</v>
      </c>
      <c r="J1414" s="5">
        <f t="shared" si="66"/>
        <v>1088.1880009598408</v>
      </c>
      <c r="K1414" s="8">
        <f t="shared" si="68"/>
        <v>0.22640610104861772</v>
      </c>
    </row>
    <row r="1415" spans="1:11" x14ac:dyDescent="0.25">
      <c r="A1415">
        <v>9435</v>
      </c>
      <c r="B1415">
        <f t="shared" si="67"/>
        <v>-7485</v>
      </c>
      <c r="C1415">
        <v>8383</v>
      </c>
      <c r="D1415">
        <v>18</v>
      </c>
      <c r="E1415">
        <v>102.7</v>
      </c>
      <c r="F1415">
        <v>2.5</v>
      </c>
      <c r="G1415" s="5">
        <f>C1415*decadimento!$F$4</f>
        <v>8626.9019396551721</v>
      </c>
      <c r="H1415" s="5">
        <f>G1415+decadimento!$F$2*LN(1+'dati calibrazione'!E1415/1000)</f>
        <v>9435.0631189896594</v>
      </c>
      <c r="I1415" s="5">
        <f>G1415+decadimento!$F$2*'dati calibrazione'!E1415/1000</f>
        <v>9475.8861330621421</v>
      </c>
      <c r="J1415" s="5">
        <f t="shared" si="66"/>
        <v>1092.8861330621421</v>
      </c>
      <c r="K1415" s="8">
        <f t="shared" si="68"/>
        <v>0.21472026720744364</v>
      </c>
    </row>
    <row r="1416" spans="1:11" x14ac:dyDescent="0.25">
      <c r="A1416">
        <v>9430</v>
      </c>
      <c r="B1416">
        <f t="shared" si="67"/>
        <v>-7480</v>
      </c>
      <c r="C1416">
        <v>8369</v>
      </c>
      <c r="D1416">
        <v>18</v>
      </c>
      <c r="E1416">
        <v>104</v>
      </c>
      <c r="F1416">
        <v>2.5</v>
      </c>
      <c r="G1416" s="5">
        <f>C1416*decadimento!$F$4</f>
        <v>8612.4946120689656</v>
      </c>
      <c r="H1416" s="5">
        <f>G1416+decadimento!$F$2*LN(1+'dati calibrazione'!E1416/1000)</f>
        <v>9430.3957982941156</v>
      </c>
      <c r="I1416" s="5">
        <f>G1416+decadimento!$F$2*'dati calibrazione'!E1416/1000</f>
        <v>9472.2254408355166</v>
      </c>
      <c r="J1416" s="5">
        <f t="shared" si="66"/>
        <v>1103.2254408355166</v>
      </c>
      <c r="K1416" s="8">
        <f t="shared" si="68"/>
        <v>0.21507945991157845</v>
      </c>
    </row>
    <row r="1417" spans="1:11" x14ac:dyDescent="0.25">
      <c r="A1417">
        <v>9425</v>
      </c>
      <c r="B1417">
        <f t="shared" si="67"/>
        <v>-7475</v>
      </c>
      <c r="C1417">
        <v>8358</v>
      </c>
      <c r="D1417">
        <v>17</v>
      </c>
      <c r="E1417">
        <v>104.8</v>
      </c>
      <c r="F1417">
        <v>2.2999999999999998</v>
      </c>
      <c r="G1417" s="5">
        <f>C1417*decadimento!$F$4</f>
        <v>8601.1745689655163</v>
      </c>
      <c r="H1417" s="5">
        <f>G1417+decadimento!$F$2*LN(1+'dati calibrazione'!E1417/1000)</f>
        <v>9425.0639065458035</v>
      </c>
      <c r="I1417" s="5">
        <f>G1417+decadimento!$F$2*'dati calibrazione'!E1417/1000</f>
        <v>9467.5187117995029</v>
      </c>
      <c r="J1417" s="5">
        <f t="shared" si="66"/>
        <v>1109.5187117995029</v>
      </c>
      <c r="K1417" s="8">
        <f t="shared" si="68"/>
        <v>0.20339794209140943</v>
      </c>
    </row>
    <row r="1418" spans="1:11" x14ac:dyDescent="0.25">
      <c r="A1418">
        <v>9420</v>
      </c>
      <c r="B1418">
        <f t="shared" si="67"/>
        <v>-7470</v>
      </c>
      <c r="C1418">
        <v>8352</v>
      </c>
      <c r="D1418">
        <v>16</v>
      </c>
      <c r="E1418">
        <v>105</v>
      </c>
      <c r="F1418">
        <v>2.2000000000000002</v>
      </c>
      <c r="G1418" s="5">
        <f>C1418*decadimento!$F$4</f>
        <v>8595</v>
      </c>
      <c r="H1418" s="5">
        <f>G1418+decadimento!$F$2*LN(1+'dati calibrazione'!E1418/1000)</f>
        <v>9420.38569790373</v>
      </c>
      <c r="I1418" s="5">
        <f>G1418+decadimento!$F$2*'dati calibrazione'!E1418/1000</f>
        <v>9462.9974713508454</v>
      </c>
      <c r="J1418" s="5">
        <f t="shared" si="66"/>
        <v>1110.9974713508454</v>
      </c>
      <c r="K1418" s="8">
        <f t="shared" si="68"/>
        <v>0.19157088122605365</v>
      </c>
    </row>
    <row r="1419" spans="1:11" x14ac:dyDescent="0.25">
      <c r="A1419">
        <v>9415</v>
      </c>
      <c r="B1419">
        <f t="shared" si="67"/>
        <v>-7465</v>
      </c>
      <c r="C1419">
        <v>8348</v>
      </c>
      <c r="D1419">
        <v>17</v>
      </c>
      <c r="E1419">
        <v>104.8</v>
      </c>
      <c r="F1419">
        <v>2.2999999999999998</v>
      </c>
      <c r="G1419" s="5">
        <f>C1419*decadimento!$F$4</f>
        <v>8590.883620689654</v>
      </c>
      <c r="H1419" s="5">
        <f>G1419+decadimento!$F$2*LN(1+'dati calibrazione'!E1419/1000)</f>
        <v>9414.7729582699412</v>
      </c>
      <c r="I1419" s="5">
        <f>G1419+decadimento!$F$2*'dati calibrazione'!E1419/1000</f>
        <v>9457.2277635236405</v>
      </c>
      <c r="J1419" s="5">
        <f t="shared" si="66"/>
        <v>1109.2277635236405</v>
      </c>
      <c r="K1419" s="8">
        <f t="shared" si="68"/>
        <v>0.20364159080019167</v>
      </c>
    </row>
    <row r="1420" spans="1:11" x14ac:dyDescent="0.25">
      <c r="A1420">
        <v>9410</v>
      </c>
      <c r="B1420">
        <f t="shared" si="67"/>
        <v>-7460</v>
      </c>
      <c r="C1420">
        <v>8348</v>
      </c>
      <c r="D1420">
        <v>16</v>
      </c>
      <c r="E1420">
        <v>104.2</v>
      </c>
      <c r="F1420">
        <v>2.2000000000000002</v>
      </c>
      <c r="G1420" s="5">
        <f>C1420*decadimento!$F$4</f>
        <v>8590.883620689654</v>
      </c>
      <c r="H1420" s="5">
        <f>G1420+decadimento!$F$2*LN(1+'dati calibrazione'!E1420/1000)</f>
        <v>9410.2822514591207</v>
      </c>
      <c r="I1420" s="5">
        <f>G1420+decadimento!$F$2*'dati calibrazione'!E1420/1000</f>
        <v>9452.2677779730639</v>
      </c>
      <c r="J1420" s="5">
        <f t="shared" si="66"/>
        <v>1104.2677779730639</v>
      </c>
      <c r="K1420" s="8">
        <f t="shared" si="68"/>
        <v>0.19166267369429804</v>
      </c>
    </row>
    <row r="1421" spans="1:11" x14ac:dyDescent="0.25">
      <c r="A1421">
        <v>9405</v>
      </c>
      <c r="B1421">
        <f t="shared" si="67"/>
        <v>-7455</v>
      </c>
      <c r="C1421">
        <v>8343</v>
      </c>
      <c r="D1421">
        <v>16</v>
      </c>
      <c r="E1421">
        <v>104.2</v>
      </c>
      <c r="F1421">
        <v>2.2000000000000002</v>
      </c>
      <c r="G1421" s="5">
        <f>C1421*decadimento!$F$4</f>
        <v>8585.7381465517246</v>
      </c>
      <c r="H1421" s="5">
        <f>G1421+decadimento!$F$2*LN(1+'dati calibrazione'!E1421/1000)</f>
        <v>9405.1367773211914</v>
      </c>
      <c r="I1421" s="5">
        <f>G1421+decadimento!$F$2*'dati calibrazione'!E1421/1000</f>
        <v>9447.1223038351345</v>
      </c>
      <c r="J1421" s="5">
        <f t="shared" si="66"/>
        <v>1104.1223038351345</v>
      </c>
      <c r="K1421" s="8">
        <f t="shared" si="68"/>
        <v>0.19177753805585521</v>
      </c>
    </row>
    <row r="1422" spans="1:11" x14ac:dyDescent="0.25">
      <c r="A1422">
        <v>9400</v>
      </c>
      <c r="B1422">
        <f t="shared" si="67"/>
        <v>-7450</v>
      </c>
      <c r="C1422">
        <v>8324</v>
      </c>
      <c r="D1422">
        <v>18</v>
      </c>
      <c r="E1422">
        <v>106.1</v>
      </c>
      <c r="F1422">
        <v>2.5</v>
      </c>
      <c r="G1422" s="5">
        <f>C1422*decadimento!$F$4</f>
        <v>8566.1853448275851</v>
      </c>
      <c r="H1422" s="5">
        <f>G1422+decadimento!$F$2*LN(1+'dati calibrazione'!E1422/1000)</f>
        <v>9399.7961864090412</v>
      </c>
      <c r="I1422" s="5">
        <f>G1422+decadimento!$F$2*'dati calibrazione'!E1422/1000</f>
        <v>9443.2761230211527</v>
      </c>
      <c r="J1422" s="5">
        <f t="shared" si="66"/>
        <v>1119.2761230211527</v>
      </c>
      <c r="K1422" s="8">
        <f t="shared" si="68"/>
        <v>0.21624219125420471</v>
      </c>
    </row>
    <row r="1423" spans="1:11" x14ac:dyDescent="0.25">
      <c r="A1423">
        <v>9395</v>
      </c>
      <c r="B1423">
        <f t="shared" si="67"/>
        <v>-7445</v>
      </c>
      <c r="C1423">
        <v>8309</v>
      </c>
      <c r="D1423">
        <v>19</v>
      </c>
      <c r="E1423">
        <v>107.5</v>
      </c>
      <c r="F1423">
        <v>2.6</v>
      </c>
      <c r="G1423" s="5">
        <f>C1423*decadimento!$F$4</f>
        <v>8550.7489224137935</v>
      </c>
      <c r="H1423" s="5">
        <f>G1423+decadimento!$F$2*LN(1+'dati calibrazione'!E1423/1000)</f>
        <v>9394.8163064248747</v>
      </c>
      <c r="I1423" s="5">
        <f>G1423+decadimento!$F$2*'dati calibrazione'!E1423/1000</f>
        <v>9439.4130002253733</v>
      </c>
      <c r="J1423" s="5">
        <f t="shared" si="66"/>
        <v>1130.4130002253733</v>
      </c>
      <c r="K1423" s="8">
        <f t="shared" si="68"/>
        <v>0.22866770971236008</v>
      </c>
    </row>
    <row r="1424" spans="1:11" x14ac:dyDescent="0.25">
      <c r="A1424">
        <v>9390</v>
      </c>
      <c r="B1424">
        <f t="shared" si="67"/>
        <v>-7440</v>
      </c>
      <c r="C1424">
        <v>8308</v>
      </c>
      <c r="D1424">
        <v>19</v>
      </c>
      <c r="E1424">
        <v>107</v>
      </c>
      <c r="F1424">
        <v>2.6</v>
      </c>
      <c r="G1424" s="5">
        <f>C1424*decadimento!$F$4</f>
        <v>8549.7198275862065</v>
      </c>
      <c r="H1424" s="5">
        <f>G1424+decadimento!$F$2*LN(1+'dati calibrazione'!E1424/1000)</f>
        <v>9390.0542503307424</v>
      </c>
      <c r="I1424" s="5">
        <f>G1424+decadimento!$F$2*'dati calibrazione'!E1424/1000</f>
        <v>9434.2505841056391</v>
      </c>
      <c r="J1424" s="5">
        <f t="shared" si="66"/>
        <v>1126.2505841056391</v>
      </c>
      <c r="K1424" s="8">
        <f t="shared" si="68"/>
        <v>0.22869523350987001</v>
      </c>
    </row>
    <row r="1425" spans="1:11" x14ac:dyDescent="0.25">
      <c r="A1425">
        <v>9385</v>
      </c>
      <c r="B1425">
        <f t="shared" si="67"/>
        <v>-7435</v>
      </c>
      <c r="C1425">
        <v>8310</v>
      </c>
      <c r="D1425">
        <v>19</v>
      </c>
      <c r="E1425">
        <v>106.1</v>
      </c>
      <c r="F1425">
        <v>2.6</v>
      </c>
      <c r="G1425" s="5">
        <f>C1425*decadimento!$F$4</f>
        <v>8551.7780172413786</v>
      </c>
      <c r="H1425" s="5">
        <f>G1425+decadimento!$F$2*LN(1+'dati calibrazione'!E1425/1000)</f>
        <v>9385.3888588228347</v>
      </c>
      <c r="I1425" s="5">
        <f>G1425+decadimento!$F$2*'dati calibrazione'!E1425/1000</f>
        <v>9428.8687954349462</v>
      </c>
      <c r="J1425" s="5">
        <f t="shared" si="66"/>
        <v>1118.8687954349462</v>
      </c>
      <c r="K1425" s="8">
        <f t="shared" si="68"/>
        <v>0.2286401925391095</v>
      </c>
    </row>
    <row r="1426" spans="1:11" x14ac:dyDescent="0.25">
      <c r="A1426">
        <v>9380</v>
      </c>
      <c r="B1426">
        <f t="shared" si="67"/>
        <v>-7430</v>
      </c>
      <c r="C1426">
        <v>8314</v>
      </c>
      <c r="D1426">
        <v>19</v>
      </c>
      <c r="E1426">
        <v>104.8</v>
      </c>
      <c r="F1426">
        <v>2.6</v>
      </c>
      <c r="G1426" s="5">
        <f>C1426*decadimento!$F$4</f>
        <v>8555.8943965517246</v>
      </c>
      <c r="H1426" s="5">
        <f>G1426+decadimento!$F$2*LN(1+'dati calibrazione'!E1426/1000)</f>
        <v>9379.7837341320119</v>
      </c>
      <c r="I1426" s="5">
        <f>G1426+decadimento!$F$2*'dati calibrazione'!E1426/1000</f>
        <v>9422.2385393857112</v>
      </c>
      <c r="J1426" s="5">
        <f t="shared" si="66"/>
        <v>1108.2385393857112</v>
      </c>
      <c r="K1426" s="8">
        <f t="shared" si="68"/>
        <v>0.22853019004089486</v>
      </c>
    </row>
    <row r="1427" spans="1:11" x14ac:dyDescent="0.25">
      <c r="A1427">
        <v>9375</v>
      </c>
      <c r="B1427">
        <f t="shared" si="67"/>
        <v>-7425</v>
      </c>
      <c r="C1427">
        <v>8314</v>
      </c>
      <c r="D1427">
        <v>18</v>
      </c>
      <c r="E1427">
        <v>104.2</v>
      </c>
      <c r="F1427">
        <v>2.5</v>
      </c>
      <c r="G1427" s="5">
        <f>C1427*decadimento!$F$4</f>
        <v>8555.8943965517246</v>
      </c>
      <c r="H1427" s="5">
        <f>G1427+decadimento!$F$2*LN(1+'dati calibrazione'!E1427/1000)</f>
        <v>9375.2930273211914</v>
      </c>
      <c r="I1427" s="5">
        <f>G1427+decadimento!$F$2*'dati calibrazione'!E1427/1000</f>
        <v>9417.2785538351345</v>
      </c>
      <c r="J1427" s="5">
        <f t="shared" si="66"/>
        <v>1103.2785538351345</v>
      </c>
      <c r="K1427" s="8">
        <f t="shared" si="68"/>
        <v>0.21650228530190041</v>
      </c>
    </row>
    <row r="1428" spans="1:11" x14ac:dyDescent="0.25">
      <c r="A1428">
        <v>9370</v>
      </c>
      <c r="B1428">
        <f t="shared" si="67"/>
        <v>-7420</v>
      </c>
      <c r="C1428">
        <v>8307</v>
      </c>
      <c r="D1428">
        <v>16</v>
      </c>
      <c r="E1428">
        <v>104.5</v>
      </c>
      <c r="F1428">
        <v>2.2000000000000002</v>
      </c>
      <c r="G1428" s="5">
        <f>C1428*decadimento!$F$4</f>
        <v>8548.6907327586196</v>
      </c>
      <c r="H1428" s="5">
        <f>G1428+decadimento!$F$2*LN(1+'dati calibrazione'!E1428/1000)</f>
        <v>9370.3350218705855</v>
      </c>
      <c r="I1428" s="5">
        <f>G1428+decadimento!$F$2*'dati calibrazione'!E1428/1000</f>
        <v>9412.5548828173178</v>
      </c>
      <c r="J1428" s="5">
        <f t="shared" si="66"/>
        <v>1105.5548828173178</v>
      </c>
      <c r="K1428" s="8">
        <f t="shared" si="68"/>
        <v>0.19260864331286867</v>
      </c>
    </row>
    <row r="1429" spans="1:11" x14ac:dyDescent="0.25">
      <c r="A1429">
        <v>9365</v>
      </c>
      <c r="B1429">
        <f t="shared" si="67"/>
        <v>-7415</v>
      </c>
      <c r="C1429">
        <v>8306</v>
      </c>
      <c r="D1429">
        <v>17</v>
      </c>
      <c r="E1429">
        <v>103.9</v>
      </c>
      <c r="F1429">
        <v>2.2999999999999998</v>
      </c>
      <c r="G1429" s="5">
        <f>C1429*decadimento!$F$4</f>
        <v>8547.6616379310344</v>
      </c>
      <c r="H1429" s="5">
        <f>G1429+decadimento!$F$2*LN(1+'dati calibrazione'!E1429/1000)</f>
        <v>9364.8140001523861</v>
      </c>
      <c r="I1429" s="5">
        <f>G1429+decadimento!$F$2*'dati calibrazione'!E1429/1000</f>
        <v>9406.565802439156</v>
      </c>
      <c r="J1429" s="5">
        <f t="shared" si="66"/>
        <v>1100.565802439156</v>
      </c>
      <c r="K1429" s="8">
        <f t="shared" si="68"/>
        <v>0.20467132193594992</v>
      </c>
    </row>
    <row r="1430" spans="1:11" x14ac:dyDescent="0.25">
      <c r="A1430">
        <v>9360</v>
      </c>
      <c r="B1430">
        <f t="shared" si="67"/>
        <v>-7410</v>
      </c>
      <c r="C1430">
        <v>8315</v>
      </c>
      <c r="D1430">
        <v>18</v>
      </c>
      <c r="E1430">
        <v>102</v>
      </c>
      <c r="F1430">
        <v>2.5</v>
      </c>
      <c r="G1430" s="5">
        <f>C1430*decadimento!$F$4</f>
        <v>8556.9234913793098</v>
      </c>
      <c r="H1430" s="5">
        <f>G1430+decadimento!$F$2*LN(1+'dati calibrazione'!E1430/1000)</f>
        <v>9359.8352943782847</v>
      </c>
      <c r="I1430" s="5">
        <f>G1430+decadimento!$F$2*'dati calibrazione'!E1430/1000</f>
        <v>9400.1210349772737</v>
      </c>
      <c r="J1430" s="5">
        <f t="shared" si="66"/>
        <v>1085.1210349772737</v>
      </c>
      <c r="K1430" s="8">
        <f t="shared" si="68"/>
        <v>0.2164762477450391</v>
      </c>
    </row>
    <row r="1431" spans="1:11" x14ac:dyDescent="0.25">
      <c r="A1431">
        <v>9355</v>
      </c>
      <c r="B1431">
        <f t="shared" si="67"/>
        <v>-7405</v>
      </c>
      <c r="C1431">
        <v>8325</v>
      </c>
      <c r="D1431">
        <v>18</v>
      </c>
      <c r="E1431">
        <v>100</v>
      </c>
      <c r="F1431">
        <v>2.5</v>
      </c>
      <c r="G1431" s="5">
        <f>C1431*decadimento!$F$4</f>
        <v>8567.2144396551721</v>
      </c>
      <c r="H1431" s="5">
        <f>G1431+decadimento!$F$2*LN(1+'dati calibrazione'!E1431/1000)</f>
        <v>9355.1096307422995</v>
      </c>
      <c r="I1431" s="5">
        <f>G1431+decadimento!$F$2*'dati calibrazione'!E1431/1000</f>
        <v>9393.8786980845489</v>
      </c>
      <c r="J1431" s="5">
        <f t="shared" si="66"/>
        <v>1068.8786980845489</v>
      </c>
      <c r="K1431" s="8">
        <f t="shared" si="68"/>
        <v>0.21621621621621623</v>
      </c>
    </row>
    <row r="1432" spans="1:11" x14ac:dyDescent="0.25">
      <c r="A1432">
        <v>9350</v>
      </c>
      <c r="B1432">
        <f t="shared" si="67"/>
        <v>-7400</v>
      </c>
      <c r="C1432">
        <v>8324</v>
      </c>
      <c r="D1432">
        <v>18</v>
      </c>
      <c r="E1432">
        <v>99.5</v>
      </c>
      <c r="F1432">
        <v>2.5</v>
      </c>
      <c r="G1432" s="5">
        <f>C1432*decadimento!$F$4</f>
        <v>8566.1853448275851</v>
      </c>
      <c r="H1432" s="5">
        <f>G1432+decadimento!$F$2*LN(1+'dati calibrazione'!E1432/1000)</f>
        <v>9350.3221168527925</v>
      </c>
      <c r="I1432" s="5">
        <f>G1432+decadimento!$F$2*'dati calibrazione'!E1432/1000</f>
        <v>9388.7162819648147</v>
      </c>
      <c r="J1432" s="5">
        <f t="shared" si="66"/>
        <v>1064.7162819648147</v>
      </c>
      <c r="K1432" s="8">
        <f t="shared" si="68"/>
        <v>0.21624219125420471</v>
      </c>
    </row>
    <row r="1433" spans="1:11" x14ac:dyDescent="0.25">
      <c r="A1433">
        <v>9345</v>
      </c>
      <c r="B1433">
        <f t="shared" si="67"/>
        <v>-7395</v>
      </c>
      <c r="C1433">
        <v>8328</v>
      </c>
      <c r="D1433">
        <v>18</v>
      </c>
      <c r="E1433">
        <v>98.3</v>
      </c>
      <c r="F1433">
        <v>2.5</v>
      </c>
      <c r="G1433" s="5">
        <f>C1433*decadimento!$F$4</f>
        <v>8570.3017241379312</v>
      </c>
      <c r="H1433" s="5">
        <f>G1433+decadimento!$F$2*LN(1+'dati calibrazione'!E1433/1000)</f>
        <v>9345.4113125368567</v>
      </c>
      <c r="I1433" s="5">
        <f>G1433+decadimento!$F$2*'dati calibrazione'!E1433/1000</f>
        <v>9382.9126901740074</v>
      </c>
      <c r="J1433" s="5">
        <f t="shared" si="66"/>
        <v>1054.9126901740074</v>
      </c>
      <c r="K1433" s="8">
        <f t="shared" si="68"/>
        <v>0.21613832853025935</v>
      </c>
    </row>
    <row r="1434" spans="1:11" x14ac:dyDescent="0.25">
      <c r="A1434">
        <v>9340</v>
      </c>
      <c r="B1434">
        <f t="shared" si="67"/>
        <v>-7390</v>
      </c>
      <c r="C1434">
        <v>8340</v>
      </c>
      <c r="D1434">
        <v>17</v>
      </c>
      <c r="E1434">
        <v>96</v>
      </c>
      <c r="F1434">
        <v>2.2999999999999998</v>
      </c>
      <c r="G1434" s="5">
        <f>C1434*decadimento!$F$4</f>
        <v>8582.6508620689656</v>
      </c>
      <c r="H1434" s="5">
        <f>G1434+decadimento!$F$2*LN(1+'dati calibrazione'!E1434/1000)</f>
        <v>9340.4307463190253</v>
      </c>
      <c r="I1434" s="5">
        <f>G1434+decadimento!$F$2*'dati calibrazione'!E1434/1000</f>
        <v>9376.2485501611663</v>
      </c>
      <c r="J1434" s="5">
        <f t="shared" si="66"/>
        <v>1036.2485501611663</v>
      </c>
      <c r="K1434" s="8">
        <f t="shared" si="68"/>
        <v>0.2038369304556355</v>
      </c>
    </row>
    <row r="1435" spans="1:11" x14ac:dyDescent="0.25">
      <c r="A1435">
        <v>9335</v>
      </c>
      <c r="B1435">
        <f t="shared" si="67"/>
        <v>-7385</v>
      </c>
      <c r="C1435">
        <v>8345</v>
      </c>
      <c r="D1435">
        <v>17</v>
      </c>
      <c r="E1435">
        <v>94.6</v>
      </c>
      <c r="F1435">
        <v>2.2999999999999998</v>
      </c>
      <c r="G1435" s="5">
        <f>C1435*decadimento!$F$4</f>
        <v>8587.7963362068967</v>
      </c>
      <c r="H1435" s="5">
        <f>G1435+decadimento!$F$2*LN(1+'dati calibrazione'!E1435/1000)</f>
        <v>9335.0098905074592</v>
      </c>
      <c r="I1435" s="5">
        <f>G1435+decadimento!$F$2*'dati calibrazione'!E1435/1000</f>
        <v>9369.8207246810871</v>
      </c>
      <c r="J1435" s="5">
        <f t="shared" si="66"/>
        <v>1024.8207246810871</v>
      </c>
      <c r="K1435" s="8">
        <f t="shared" si="68"/>
        <v>0.20371479928100658</v>
      </c>
    </row>
    <row r="1436" spans="1:11" x14ac:dyDescent="0.25">
      <c r="A1436">
        <v>9330</v>
      </c>
      <c r="B1436">
        <f t="shared" si="67"/>
        <v>-7380</v>
      </c>
      <c r="C1436">
        <v>8337</v>
      </c>
      <c r="D1436">
        <v>18</v>
      </c>
      <c r="E1436">
        <v>95</v>
      </c>
      <c r="F1436">
        <v>2.5</v>
      </c>
      <c r="G1436" s="5">
        <f>C1436*decadimento!$F$4</f>
        <v>8579.5635775862065</v>
      </c>
      <c r="H1436" s="5">
        <f>G1436+decadimento!$F$2*LN(1+'dati calibrazione'!E1436/1000)</f>
        <v>9329.7974616917581</v>
      </c>
      <c r="I1436" s="5">
        <f>G1436+decadimento!$F$2*'dati calibrazione'!E1436/1000</f>
        <v>9364.8946230941146</v>
      </c>
      <c r="J1436" s="5">
        <f t="shared" si="66"/>
        <v>1027.8946230941146</v>
      </c>
      <c r="K1436" s="8">
        <f t="shared" si="68"/>
        <v>0.21590500179920835</v>
      </c>
    </row>
    <row r="1437" spans="1:11" x14ac:dyDescent="0.25">
      <c r="A1437">
        <v>9325</v>
      </c>
      <c r="B1437">
        <f t="shared" si="67"/>
        <v>-7375</v>
      </c>
      <c r="C1437">
        <v>8329</v>
      </c>
      <c r="D1437">
        <v>19</v>
      </c>
      <c r="E1437">
        <v>95.5</v>
      </c>
      <c r="F1437">
        <v>2.6</v>
      </c>
      <c r="G1437" s="5">
        <f>C1437*decadimento!$F$4</f>
        <v>8571.3308189655163</v>
      </c>
      <c r="H1437" s="5">
        <f>G1437+decadimento!$F$2*LN(1+'dati calibrazione'!E1437/1000)</f>
        <v>9325.3385641657314</v>
      </c>
      <c r="I1437" s="5">
        <f>G1437+decadimento!$F$2*'dati calibrazione'!E1437/1000</f>
        <v>9360.7951857655698</v>
      </c>
      <c r="J1437" s="5">
        <f t="shared" si="66"/>
        <v>1031.7951857655698</v>
      </c>
      <c r="K1437" s="8">
        <f t="shared" si="68"/>
        <v>0.22811862168327529</v>
      </c>
    </row>
    <row r="1438" spans="1:11" x14ac:dyDescent="0.25">
      <c r="A1438">
        <v>9320</v>
      </c>
      <c r="B1438">
        <f t="shared" si="67"/>
        <v>-7370</v>
      </c>
      <c r="C1438">
        <v>8324</v>
      </c>
      <c r="D1438">
        <v>20</v>
      </c>
      <c r="E1438">
        <v>95.5</v>
      </c>
      <c r="F1438">
        <v>2.7</v>
      </c>
      <c r="G1438" s="5">
        <f>C1438*decadimento!$F$4</f>
        <v>8566.1853448275851</v>
      </c>
      <c r="H1438" s="5">
        <f>G1438+decadimento!$F$2*LN(1+'dati calibrazione'!E1438/1000)</f>
        <v>9320.1930900278003</v>
      </c>
      <c r="I1438" s="5">
        <f>G1438+decadimento!$F$2*'dati calibrazione'!E1438/1000</f>
        <v>9355.6497116276387</v>
      </c>
      <c r="J1438" s="5">
        <f t="shared" si="66"/>
        <v>1031.6497116276387</v>
      </c>
      <c r="K1438" s="8">
        <f t="shared" si="68"/>
        <v>0.24026910139356078</v>
      </c>
    </row>
    <row r="1439" spans="1:11" x14ac:dyDescent="0.25">
      <c r="A1439">
        <v>9315</v>
      </c>
      <c r="B1439">
        <f t="shared" si="67"/>
        <v>-7365</v>
      </c>
      <c r="C1439">
        <v>8320</v>
      </c>
      <c r="D1439">
        <v>21</v>
      </c>
      <c r="E1439">
        <v>95.4</v>
      </c>
      <c r="F1439">
        <v>2.9</v>
      </c>
      <c r="G1439" s="5">
        <f>C1439*decadimento!$F$4</f>
        <v>8562.0689655172409</v>
      </c>
      <c r="H1439" s="5">
        <f>G1439+decadimento!$F$2*LN(1+'dati calibrazione'!E1439/1000)</f>
        <v>9315.3220763124136</v>
      </c>
      <c r="I1439" s="5">
        <f>G1439+decadimento!$F$2*'dati calibrazione'!E1439/1000</f>
        <v>9350.706668058865</v>
      </c>
      <c r="J1439" s="5">
        <f t="shared" si="66"/>
        <v>1030.706668058865</v>
      </c>
      <c r="K1439" s="8">
        <f t="shared" si="68"/>
        <v>0.25240384615384615</v>
      </c>
    </row>
    <row r="1440" spans="1:11" x14ac:dyDescent="0.25">
      <c r="A1440">
        <v>9310</v>
      </c>
      <c r="B1440">
        <f t="shared" si="67"/>
        <v>-7360</v>
      </c>
      <c r="C1440">
        <v>8316</v>
      </c>
      <c r="D1440">
        <v>20</v>
      </c>
      <c r="E1440">
        <v>95.3</v>
      </c>
      <c r="F1440">
        <v>2.7</v>
      </c>
      <c r="G1440" s="5">
        <f>C1440*decadimento!$F$4</f>
        <v>8557.9525862068967</v>
      </c>
      <c r="H1440" s="5">
        <f>G1440+decadimento!$F$2*LN(1+'dati calibrazione'!E1440/1000)</f>
        <v>9310.4509937026651</v>
      </c>
      <c r="I1440" s="5">
        <f>G1440+decadimento!$F$2*'dati calibrazione'!E1440/1000</f>
        <v>9345.7636244900914</v>
      </c>
      <c r="J1440" s="5">
        <f t="shared" si="66"/>
        <v>1029.7636244900914</v>
      </c>
      <c r="K1440" s="8">
        <f t="shared" si="68"/>
        <v>0.24050024050024049</v>
      </c>
    </row>
    <row r="1441" spans="1:11" x14ac:dyDescent="0.25">
      <c r="A1441">
        <v>9305</v>
      </c>
      <c r="B1441">
        <f t="shared" si="67"/>
        <v>-7355</v>
      </c>
      <c r="C1441">
        <v>8310</v>
      </c>
      <c r="D1441">
        <v>19</v>
      </c>
      <c r="E1441">
        <v>95.4</v>
      </c>
      <c r="F1441">
        <v>2.6</v>
      </c>
      <c r="G1441" s="5">
        <f>C1441*decadimento!$F$4</f>
        <v>8551.7780172413786</v>
      </c>
      <c r="H1441" s="5">
        <f>G1441+decadimento!$F$2*LN(1+'dati calibrazione'!E1441/1000)</f>
        <v>9305.0311280365513</v>
      </c>
      <c r="I1441" s="5">
        <f>G1441+decadimento!$F$2*'dati calibrazione'!E1441/1000</f>
        <v>9340.4157197830027</v>
      </c>
      <c r="J1441" s="5">
        <f t="shared" si="66"/>
        <v>1030.4157197830027</v>
      </c>
      <c r="K1441" s="8">
        <f t="shared" si="68"/>
        <v>0.2286401925391095</v>
      </c>
    </row>
    <row r="1442" spans="1:11" x14ac:dyDescent="0.25">
      <c r="A1442">
        <v>9300</v>
      </c>
      <c r="B1442">
        <f t="shared" si="67"/>
        <v>-7350</v>
      </c>
      <c r="C1442">
        <v>8301</v>
      </c>
      <c r="D1442">
        <v>18</v>
      </c>
      <c r="E1442">
        <v>96</v>
      </c>
      <c r="F1442">
        <v>2.5</v>
      </c>
      <c r="G1442" s="5">
        <f>C1442*decadimento!$F$4</f>
        <v>8542.5161637931033</v>
      </c>
      <c r="H1442" s="5">
        <f>G1442+decadimento!$F$2*LN(1+'dati calibrazione'!E1442/1000)</f>
        <v>9300.296048043163</v>
      </c>
      <c r="I1442" s="5">
        <f>G1442+decadimento!$F$2*'dati calibrazione'!E1442/1000</f>
        <v>9336.113851885304</v>
      </c>
      <c r="J1442" s="5">
        <f t="shared" si="66"/>
        <v>1035.113851885304</v>
      </c>
      <c r="K1442" s="8">
        <f t="shared" si="68"/>
        <v>0.21684134441633537</v>
      </c>
    </row>
    <row r="1443" spans="1:11" x14ac:dyDescent="0.25">
      <c r="A1443">
        <v>9295</v>
      </c>
      <c r="B1443">
        <f t="shared" si="67"/>
        <v>-7345</v>
      </c>
      <c r="C1443">
        <v>8292</v>
      </c>
      <c r="D1443">
        <v>18</v>
      </c>
      <c r="E1443">
        <v>96.5</v>
      </c>
      <c r="F1443">
        <v>2.5</v>
      </c>
      <c r="G1443" s="5">
        <f>C1443*decadimento!$F$4</f>
        <v>8533.2543103448279</v>
      </c>
      <c r="H1443" s="5">
        <f>G1443+decadimento!$F$2*LN(1+'dati calibrazione'!E1443/1000)</f>
        <v>9294.8046131707597</v>
      </c>
      <c r="I1443" s="5">
        <f>G1443+decadimento!$F$2*'dati calibrazione'!E1443/1000</f>
        <v>9330.9853197291759</v>
      </c>
      <c r="J1443" s="5">
        <f t="shared" si="66"/>
        <v>1038.9853197291759</v>
      </c>
      <c r="K1443" s="8">
        <f t="shared" si="68"/>
        <v>0.21707670043415339</v>
      </c>
    </row>
    <row r="1444" spans="1:11" x14ac:dyDescent="0.25">
      <c r="A1444">
        <v>9290</v>
      </c>
      <c r="B1444">
        <f t="shared" si="67"/>
        <v>-7340</v>
      </c>
      <c r="C1444">
        <v>8285</v>
      </c>
      <c r="D1444">
        <v>19</v>
      </c>
      <c r="E1444">
        <v>96.8</v>
      </c>
      <c r="F1444">
        <v>2.6</v>
      </c>
      <c r="G1444" s="5">
        <f>C1444*decadimento!$F$4</f>
        <v>8526.0506465517246</v>
      </c>
      <c r="H1444" s="5">
        <f>G1444+decadimento!$F$2*LN(1+'dati calibrazione'!E1444/1000)</f>
        <v>9289.8623753483444</v>
      </c>
      <c r="I1444" s="5">
        <f>G1444+decadimento!$F$2*'dati calibrazione'!E1444/1000</f>
        <v>9326.261648711361</v>
      </c>
      <c r="J1444" s="5">
        <f t="shared" si="66"/>
        <v>1041.261648711361</v>
      </c>
      <c r="K1444" s="8">
        <f t="shared" si="68"/>
        <v>0.22933011466505734</v>
      </c>
    </row>
    <row r="1445" spans="1:11" x14ac:dyDescent="0.25">
      <c r="A1445">
        <v>9285</v>
      </c>
      <c r="B1445">
        <f t="shared" si="67"/>
        <v>-7335</v>
      </c>
      <c r="C1445">
        <v>8278</v>
      </c>
      <c r="D1445">
        <v>19</v>
      </c>
      <c r="E1445">
        <v>97.1</v>
      </c>
      <c r="F1445">
        <v>2.6</v>
      </c>
      <c r="G1445" s="5">
        <f>C1445*decadimento!$F$4</f>
        <v>8518.8469827586196</v>
      </c>
      <c r="H1445" s="5">
        <f>G1445+decadimento!$F$2*LN(1+'dati calibrazione'!E1445/1000)</f>
        <v>9284.9195190585397</v>
      </c>
      <c r="I1445" s="5">
        <f>G1445+decadimento!$F$2*'dati calibrazione'!E1445/1000</f>
        <v>9321.5379776935442</v>
      </c>
      <c r="J1445" s="5">
        <f t="shared" si="66"/>
        <v>1043.5379776935442</v>
      </c>
      <c r="K1445" s="8">
        <f t="shared" si="68"/>
        <v>0.22952403962309736</v>
      </c>
    </row>
    <row r="1446" spans="1:11" x14ac:dyDescent="0.25">
      <c r="A1446">
        <v>9280</v>
      </c>
      <c r="B1446">
        <f t="shared" si="67"/>
        <v>-7330</v>
      </c>
      <c r="C1446">
        <v>8271</v>
      </c>
      <c r="D1446">
        <v>19</v>
      </c>
      <c r="E1446">
        <v>97.4</v>
      </c>
      <c r="F1446">
        <v>2.6</v>
      </c>
      <c r="G1446" s="5">
        <f>C1446*decadimento!$F$4</f>
        <v>8511.6433189655163</v>
      </c>
      <c r="H1446" s="5">
        <f>G1446+decadimento!$F$2*LN(1+'dati calibrazione'!E1446/1000)</f>
        <v>9279.9760446395412</v>
      </c>
      <c r="I1446" s="5">
        <f>G1446+decadimento!$F$2*'dati calibrazione'!E1446/1000</f>
        <v>9316.8143066757293</v>
      </c>
      <c r="J1446" s="5">
        <f t="shared" si="66"/>
        <v>1045.8143066757293</v>
      </c>
      <c r="K1446" s="8">
        <f t="shared" si="68"/>
        <v>0.22971829283037118</v>
      </c>
    </row>
    <row r="1447" spans="1:11" x14ac:dyDescent="0.25">
      <c r="A1447">
        <v>9275</v>
      </c>
      <c r="B1447">
        <f t="shared" si="67"/>
        <v>-7325</v>
      </c>
      <c r="C1447">
        <v>8264</v>
      </c>
      <c r="D1447">
        <v>19</v>
      </c>
      <c r="E1447">
        <v>97.7</v>
      </c>
      <c r="F1447">
        <v>2.6</v>
      </c>
      <c r="G1447" s="5">
        <f>C1447*decadimento!$F$4</f>
        <v>8504.439655172413</v>
      </c>
      <c r="H1447" s="5">
        <f>G1447+decadimento!$F$2*LN(1+'dati calibrazione'!E1447/1000)</f>
        <v>9275.0319524292627</v>
      </c>
      <c r="I1447" s="5">
        <f>G1447+decadimento!$F$2*'dati calibrazione'!E1447/1000</f>
        <v>9312.0906356579144</v>
      </c>
      <c r="J1447" s="5">
        <f t="shared" si="66"/>
        <v>1048.0906356579144</v>
      </c>
      <c r="K1447" s="8">
        <f t="shared" si="68"/>
        <v>0.22991287512100678</v>
      </c>
    </row>
    <row r="1448" spans="1:11" x14ac:dyDescent="0.25">
      <c r="A1448">
        <v>9270</v>
      </c>
      <c r="B1448">
        <f t="shared" si="67"/>
        <v>-7320</v>
      </c>
      <c r="C1448">
        <v>8259</v>
      </c>
      <c r="D1448">
        <v>21</v>
      </c>
      <c r="E1448">
        <v>97.7</v>
      </c>
      <c r="F1448">
        <v>2.9</v>
      </c>
      <c r="G1448" s="5">
        <f>C1448*decadimento!$F$4</f>
        <v>8499.2941810344819</v>
      </c>
      <c r="H1448" s="5">
        <f>G1448+decadimento!$F$2*LN(1+'dati calibrazione'!E1448/1000)</f>
        <v>9269.8864782913315</v>
      </c>
      <c r="I1448" s="5">
        <f>G1448+decadimento!$F$2*'dati calibrazione'!E1448/1000</f>
        <v>9306.9451615199832</v>
      </c>
      <c r="J1448" s="5">
        <f t="shared" si="66"/>
        <v>1047.9451615199832</v>
      </c>
      <c r="K1448" s="8">
        <f t="shared" si="68"/>
        <v>0.25426807119505995</v>
      </c>
    </row>
    <row r="1449" spans="1:11" x14ac:dyDescent="0.25">
      <c r="A1449">
        <v>9265</v>
      </c>
      <c r="B1449">
        <f t="shared" si="67"/>
        <v>-7315</v>
      </c>
      <c r="C1449">
        <v>8253</v>
      </c>
      <c r="D1449">
        <v>22</v>
      </c>
      <c r="E1449">
        <v>97.9</v>
      </c>
      <c r="F1449">
        <v>3</v>
      </c>
      <c r="G1449" s="5">
        <f>C1449*decadimento!$F$4</f>
        <v>8493.1196120689656</v>
      </c>
      <c r="H1449" s="5">
        <f>G1449+decadimento!$F$2*LN(1+'dati calibrazione'!E1449/1000)</f>
        <v>9265.2179473303986</v>
      </c>
      <c r="I1449" s="5">
        <f>G1449+decadimento!$F$2*'dati calibrazione'!E1449/1000</f>
        <v>9302.423921071324</v>
      </c>
      <c r="J1449" s="5">
        <f t="shared" si="66"/>
        <v>1049.423921071324</v>
      </c>
      <c r="K1449" s="8">
        <f t="shared" si="68"/>
        <v>0.26656973221858721</v>
      </c>
    </row>
    <row r="1450" spans="1:11" x14ac:dyDescent="0.25">
      <c r="A1450">
        <v>9260</v>
      </c>
      <c r="B1450">
        <f t="shared" si="67"/>
        <v>-7310</v>
      </c>
      <c r="C1450">
        <v>8247</v>
      </c>
      <c r="D1450">
        <v>23</v>
      </c>
      <c r="E1450">
        <v>98</v>
      </c>
      <c r="F1450">
        <v>3.1</v>
      </c>
      <c r="G1450" s="5">
        <f>C1450*decadimento!$F$4</f>
        <v>8486.9450431034475</v>
      </c>
      <c r="H1450" s="5">
        <f>G1450+decadimento!$F$2*LN(1+'dati calibrazione'!E1450/1000)</f>
        <v>9259.7962944894771</v>
      </c>
      <c r="I1450" s="5">
        <f>G1450+decadimento!$F$2*'dati calibrazione'!E1450/1000</f>
        <v>9297.0760163642353</v>
      </c>
      <c r="J1450" s="5">
        <f t="shared" si="66"/>
        <v>1050.0760163642353</v>
      </c>
      <c r="K1450" s="8">
        <f t="shared" si="68"/>
        <v>0.27888929307627014</v>
      </c>
    </row>
    <row r="1451" spans="1:11" x14ac:dyDescent="0.25">
      <c r="A1451">
        <v>9255</v>
      </c>
      <c r="B1451">
        <f t="shared" si="67"/>
        <v>-7305</v>
      </c>
      <c r="C1451">
        <v>8241</v>
      </c>
      <c r="D1451">
        <v>24</v>
      </c>
      <c r="E1451">
        <v>98.2</v>
      </c>
      <c r="F1451">
        <v>3.3</v>
      </c>
      <c r="G1451" s="5">
        <f>C1451*decadimento!$F$4</f>
        <v>8480.7704741379312</v>
      </c>
      <c r="H1451" s="5">
        <f>G1451+decadimento!$F$2*LN(1+'dati calibrazione'!E1451/1000)</f>
        <v>9255.1273520802206</v>
      </c>
      <c r="I1451" s="5">
        <f>G1451+decadimento!$F$2*'dati calibrazione'!E1451/1000</f>
        <v>9292.5547759155779</v>
      </c>
      <c r="J1451" s="5">
        <f t="shared" si="66"/>
        <v>1051.5547759155779</v>
      </c>
      <c r="K1451" s="8">
        <f t="shared" si="68"/>
        <v>0.29122679286494357</v>
      </c>
    </row>
    <row r="1452" spans="1:11" x14ac:dyDescent="0.25">
      <c r="A1452">
        <v>9250</v>
      </c>
      <c r="B1452">
        <f t="shared" si="67"/>
        <v>-7300</v>
      </c>
      <c r="C1452">
        <v>8234</v>
      </c>
      <c r="D1452">
        <v>24</v>
      </c>
      <c r="E1452">
        <v>98.5</v>
      </c>
      <c r="F1452">
        <v>3.3</v>
      </c>
      <c r="G1452" s="5">
        <f>C1452*decadimento!$F$4</f>
        <v>8473.5668103448279</v>
      </c>
      <c r="H1452" s="5">
        <f>G1452+decadimento!$F$2*LN(1+'dati calibrazione'!E1452/1000)</f>
        <v>9250.181614076444</v>
      </c>
      <c r="I1452" s="5">
        <f>G1452+decadimento!$F$2*'dati calibrazione'!E1452/1000</f>
        <v>9287.831104897763</v>
      </c>
      <c r="J1452" s="5">
        <f t="shared" si="66"/>
        <v>1053.831104897763</v>
      </c>
      <c r="K1452" s="8">
        <f t="shared" si="68"/>
        <v>0.29147437454457131</v>
      </c>
    </row>
    <row r="1453" spans="1:11" x14ac:dyDescent="0.25">
      <c r="A1453">
        <v>9245</v>
      </c>
      <c r="B1453">
        <f t="shared" si="67"/>
        <v>-7295</v>
      </c>
      <c r="C1453">
        <v>8228</v>
      </c>
      <c r="D1453">
        <v>24</v>
      </c>
      <c r="E1453">
        <v>98.6</v>
      </c>
      <c r="F1453">
        <v>3.3</v>
      </c>
      <c r="G1453" s="5">
        <f>C1453*decadimento!$F$4</f>
        <v>8467.3922413793098</v>
      </c>
      <c r="H1453" s="5">
        <f>G1453+decadimento!$F$2*LN(1+'dati calibrazione'!E1453/1000)</f>
        <v>9244.7595500119314</v>
      </c>
      <c r="I1453" s="5">
        <f>G1453+decadimento!$F$2*'dati calibrazione'!E1453/1000</f>
        <v>9282.4832001906743</v>
      </c>
      <c r="J1453" s="5">
        <f t="shared" si="66"/>
        <v>1054.4832001906743</v>
      </c>
      <c r="K1453" s="8">
        <f t="shared" si="68"/>
        <v>0.29168692270296548</v>
      </c>
    </row>
    <row r="1454" spans="1:11" x14ac:dyDescent="0.25">
      <c r="A1454">
        <v>9240</v>
      </c>
      <c r="B1454">
        <f t="shared" si="67"/>
        <v>-7290</v>
      </c>
      <c r="C1454">
        <v>8223</v>
      </c>
      <c r="D1454">
        <v>24</v>
      </c>
      <c r="E1454">
        <v>98.7</v>
      </c>
      <c r="F1454">
        <v>3.3</v>
      </c>
      <c r="G1454" s="5">
        <f>C1454*decadimento!$F$4</f>
        <v>8462.2467672413786</v>
      </c>
      <c r="H1454" s="5">
        <f>G1454+decadimento!$F$2*LN(1+'dati calibrazione'!E1454/1000)</f>
        <v>9240.3665122814091</v>
      </c>
      <c r="I1454" s="5">
        <f>G1454+decadimento!$F$2*'dati calibrazione'!E1454/1000</f>
        <v>9278.1643903111726</v>
      </c>
      <c r="J1454" s="5">
        <f t="shared" si="66"/>
        <v>1055.1643903111726</v>
      </c>
      <c r="K1454" s="8">
        <f t="shared" si="68"/>
        <v>0.29186428310835461</v>
      </c>
    </row>
    <row r="1455" spans="1:11" x14ac:dyDescent="0.25">
      <c r="A1455">
        <v>9235</v>
      </c>
      <c r="B1455">
        <f t="shared" si="67"/>
        <v>-7285</v>
      </c>
      <c r="C1455">
        <v>8220</v>
      </c>
      <c r="D1455">
        <v>24</v>
      </c>
      <c r="E1455">
        <v>98.4</v>
      </c>
      <c r="F1455">
        <v>3.3</v>
      </c>
      <c r="G1455" s="5">
        <f>C1455*decadimento!$F$4</f>
        <v>8459.1594827586196</v>
      </c>
      <c r="H1455" s="5">
        <f>G1455+decadimento!$F$2*LN(1+'dati calibrazione'!E1455/1000)</f>
        <v>9235.0217130831606</v>
      </c>
      <c r="I1455" s="5">
        <f>G1455+decadimento!$F$2*'dati calibrazione'!E1455/1000</f>
        <v>9272.5971130531252</v>
      </c>
      <c r="J1455" s="5">
        <f t="shared" si="66"/>
        <v>1052.5971130531252</v>
      </c>
      <c r="K1455" s="8">
        <f t="shared" si="68"/>
        <v>0.29197080291970801</v>
      </c>
    </row>
    <row r="1456" spans="1:11" x14ac:dyDescent="0.25">
      <c r="A1456">
        <v>9230</v>
      </c>
      <c r="B1456">
        <f t="shared" si="67"/>
        <v>-7280</v>
      </c>
      <c r="C1456">
        <v>8218</v>
      </c>
      <c r="D1456">
        <v>23</v>
      </c>
      <c r="E1456">
        <v>98</v>
      </c>
      <c r="F1456">
        <v>3.1</v>
      </c>
      <c r="G1456" s="5">
        <f>C1456*decadimento!$F$4</f>
        <v>8457.1012931034475</v>
      </c>
      <c r="H1456" s="5">
        <f>G1456+decadimento!$F$2*LN(1+'dati calibrazione'!E1456/1000)</f>
        <v>9229.9525444894771</v>
      </c>
      <c r="I1456" s="5">
        <f>G1456+decadimento!$F$2*'dati calibrazione'!E1456/1000</f>
        <v>9267.2322663642353</v>
      </c>
      <c r="J1456" s="5">
        <f t="shared" si="66"/>
        <v>1049.2322663642353</v>
      </c>
      <c r="K1456" s="8">
        <f t="shared" si="68"/>
        <v>0.2798734485276223</v>
      </c>
    </row>
    <row r="1457" spans="1:11" x14ac:dyDescent="0.25">
      <c r="A1457">
        <v>9225</v>
      </c>
      <c r="B1457">
        <f t="shared" si="67"/>
        <v>-7275</v>
      </c>
      <c r="C1457">
        <v>8219</v>
      </c>
      <c r="D1457">
        <v>23</v>
      </c>
      <c r="E1457">
        <v>97.2</v>
      </c>
      <c r="F1457">
        <v>3.1</v>
      </c>
      <c r="G1457" s="5">
        <f>C1457*decadimento!$F$4</f>
        <v>8458.1303879310344</v>
      </c>
      <c r="H1457" s="5">
        <f>G1457+decadimento!$F$2*LN(1+'dati calibrazione'!E1457/1000)</f>
        <v>9224.9563893533177</v>
      </c>
      <c r="I1457" s="5">
        <f>G1457+decadimento!$F$2*'dati calibrazione'!E1457/1000</f>
        <v>9261.6480471243885</v>
      </c>
      <c r="J1457" s="5">
        <f t="shared" si="66"/>
        <v>1042.6480471243885</v>
      </c>
      <c r="K1457" s="8">
        <f t="shared" si="68"/>
        <v>0.27983939652025797</v>
      </c>
    </row>
    <row r="1458" spans="1:11" x14ac:dyDescent="0.25">
      <c r="A1458">
        <v>9220</v>
      </c>
      <c r="B1458">
        <f t="shared" si="67"/>
        <v>-7270</v>
      </c>
      <c r="C1458">
        <v>8224</v>
      </c>
      <c r="D1458">
        <v>21</v>
      </c>
      <c r="E1458">
        <v>95.9</v>
      </c>
      <c r="F1458">
        <v>2.9</v>
      </c>
      <c r="G1458" s="5">
        <f>C1458*decadimento!$F$4</f>
        <v>8463.2758620689656</v>
      </c>
      <c r="H1458" s="5">
        <f>G1458+decadimento!$F$2*LN(1+'dati calibrazione'!E1458/1000)</f>
        <v>9220.3014561972104</v>
      </c>
      <c r="I1458" s="5">
        <f>G1458+decadimento!$F$2*'dati calibrazione'!E1458/1000</f>
        <v>9256.0468859027369</v>
      </c>
      <c r="J1458" s="5">
        <f t="shared" si="66"/>
        <v>1032.0468859027369</v>
      </c>
      <c r="K1458" s="8">
        <f t="shared" si="68"/>
        <v>0.25535019455252916</v>
      </c>
    </row>
    <row r="1459" spans="1:11" x14ac:dyDescent="0.25">
      <c r="A1459">
        <v>9215</v>
      </c>
      <c r="B1459">
        <f t="shared" si="67"/>
        <v>-7265</v>
      </c>
      <c r="C1459">
        <v>8227</v>
      </c>
      <c r="D1459">
        <v>20</v>
      </c>
      <c r="E1459">
        <v>94.8</v>
      </c>
      <c r="F1459">
        <v>2.7</v>
      </c>
      <c r="G1459" s="5">
        <f>C1459*decadimento!$F$4</f>
        <v>8466.3631465517246</v>
      </c>
      <c r="H1459" s="5">
        <f>G1459+decadimento!$F$2*LN(1+'dati calibrazione'!E1459/1000)</f>
        <v>9215.0870036945798</v>
      </c>
      <c r="I1459" s="5">
        <f>G1459+decadimento!$F$2*'dati calibrazione'!E1459/1000</f>
        <v>9250.0408635427739</v>
      </c>
      <c r="J1459" s="5">
        <f t="shared" si="66"/>
        <v>1023.0408635427739</v>
      </c>
      <c r="K1459" s="8">
        <f t="shared" si="68"/>
        <v>0.24310198128114743</v>
      </c>
    </row>
    <row r="1460" spans="1:11" x14ac:dyDescent="0.25">
      <c r="A1460">
        <v>9210</v>
      </c>
      <c r="B1460">
        <f t="shared" si="67"/>
        <v>-7260</v>
      </c>
      <c r="C1460">
        <v>8227</v>
      </c>
      <c r="D1460">
        <v>20</v>
      </c>
      <c r="E1460">
        <v>94.1</v>
      </c>
      <c r="F1460">
        <v>2.7</v>
      </c>
      <c r="G1460" s="5">
        <f>C1460*decadimento!$F$4</f>
        <v>8466.3631465517246</v>
      </c>
      <c r="H1460" s="5">
        <f>G1460+decadimento!$F$2*LN(1+'dati calibrazione'!E1460/1000)</f>
        <v>9209.7997361115285</v>
      </c>
      <c r="I1460" s="5">
        <f>G1460+decadimento!$F$2*'dati calibrazione'!E1460/1000</f>
        <v>9244.2542137337678</v>
      </c>
      <c r="J1460" s="5">
        <f t="shared" si="66"/>
        <v>1017.2542137337678</v>
      </c>
      <c r="K1460" s="8">
        <f t="shared" si="68"/>
        <v>0.24310198128114743</v>
      </c>
    </row>
    <row r="1461" spans="1:11" x14ac:dyDescent="0.25">
      <c r="A1461">
        <v>9205</v>
      </c>
      <c r="B1461">
        <f t="shared" si="67"/>
        <v>-7255</v>
      </c>
      <c r="C1461">
        <v>8224</v>
      </c>
      <c r="D1461">
        <v>20</v>
      </c>
      <c r="E1461">
        <v>93.9</v>
      </c>
      <c r="F1461">
        <v>2.7</v>
      </c>
      <c r="G1461" s="5">
        <f>C1461*decadimento!$F$4</f>
        <v>8463.2758620689656</v>
      </c>
      <c r="H1461" s="5">
        <f>G1461+decadimento!$F$2*LN(1+'dati calibrazione'!E1461/1000)</f>
        <v>9205.2011824135388</v>
      </c>
      <c r="I1461" s="5">
        <f>G1461+decadimento!$F$2*'dati calibrazione'!E1461/1000</f>
        <v>9239.5136007341498</v>
      </c>
      <c r="J1461" s="5">
        <f t="shared" si="66"/>
        <v>1015.5136007341498</v>
      </c>
      <c r="K1461" s="8">
        <f t="shared" si="68"/>
        <v>0.24319066147859922</v>
      </c>
    </row>
    <row r="1462" spans="1:11" x14ac:dyDescent="0.25">
      <c r="A1462">
        <v>9200</v>
      </c>
      <c r="B1462">
        <f t="shared" si="67"/>
        <v>-7250</v>
      </c>
      <c r="C1462">
        <v>8219</v>
      </c>
      <c r="D1462">
        <v>20</v>
      </c>
      <c r="E1462">
        <v>93.9</v>
      </c>
      <c r="F1462">
        <v>2.7</v>
      </c>
      <c r="G1462" s="5">
        <f>C1462*decadimento!$F$4</f>
        <v>8458.1303879310344</v>
      </c>
      <c r="H1462" s="5">
        <f>G1462+decadimento!$F$2*LN(1+'dati calibrazione'!E1462/1000)</f>
        <v>9200.0557082756077</v>
      </c>
      <c r="I1462" s="5">
        <f>G1462+decadimento!$F$2*'dati calibrazione'!E1462/1000</f>
        <v>9234.3681265962186</v>
      </c>
      <c r="J1462" s="5">
        <f t="shared" si="66"/>
        <v>1015.3681265962186</v>
      </c>
      <c r="K1462" s="8">
        <f t="shared" si="68"/>
        <v>0.24333860566978952</v>
      </c>
    </row>
    <row r="1463" spans="1:11" x14ac:dyDescent="0.25">
      <c r="A1463">
        <v>9195</v>
      </c>
      <c r="B1463">
        <f t="shared" si="67"/>
        <v>-7245</v>
      </c>
      <c r="C1463">
        <v>8217</v>
      </c>
      <c r="D1463">
        <v>20</v>
      </c>
      <c r="E1463">
        <v>93.5</v>
      </c>
      <c r="F1463">
        <v>2.7</v>
      </c>
      <c r="G1463" s="5">
        <f>C1463*decadimento!$F$4</f>
        <v>8456.0721982758623</v>
      </c>
      <c r="H1463" s="5">
        <f>G1463+decadimento!$F$2*LN(1+'dati calibrazione'!E1463/1000)</f>
        <v>9194.9741510876775</v>
      </c>
      <c r="I1463" s="5">
        <f>G1463+decadimento!$F$2*'dati calibrazione'!E1463/1000</f>
        <v>9229.0032799073288</v>
      </c>
      <c r="J1463" s="5">
        <f t="shared" si="66"/>
        <v>1012.0032799073288</v>
      </c>
      <c r="K1463" s="8">
        <f t="shared" si="68"/>
        <v>0.24339783375927954</v>
      </c>
    </row>
    <row r="1464" spans="1:11" x14ac:dyDescent="0.25">
      <c r="A1464">
        <v>9190</v>
      </c>
      <c r="B1464">
        <f t="shared" si="67"/>
        <v>-7240</v>
      </c>
      <c r="C1464">
        <v>8217</v>
      </c>
      <c r="D1464">
        <v>20</v>
      </c>
      <c r="E1464">
        <v>92.9</v>
      </c>
      <c r="F1464">
        <v>2.7</v>
      </c>
      <c r="G1464" s="5">
        <f>C1464*decadimento!$F$4</f>
        <v>8456.0721982758623</v>
      </c>
      <c r="H1464" s="5">
        <f>G1464+decadimento!$F$2*LN(1+'dati calibrazione'!E1464/1000)</f>
        <v>9190.4370255158829</v>
      </c>
      <c r="I1464" s="5">
        <f>G1464+decadimento!$F$2*'dati calibrazione'!E1464/1000</f>
        <v>9224.0432943567521</v>
      </c>
      <c r="J1464" s="5">
        <f t="shared" si="66"/>
        <v>1007.0432943567521</v>
      </c>
      <c r="K1464" s="8">
        <f t="shared" si="68"/>
        <v>0.24339783375927954</v>
      </c>
    </row>
    <row r="1465" spans="1:11" x14ac:dyDescent="0.25">
      <c r="A1465">
        <v>9185</v>
      </c>
      <c r="B1465">
        <f t="shared" si="67"/>
        <v>-7235</v>
      </c>
      <c r="C1465">
        <v>8216</v>
      </c>
      <c r="D1465">
        <v>20</v>
      </c>
      <c r="E1465">
        <v>92.3</v>
      </c>
      <c r="F1465">
        <v>2.7</v>
      </c>
      <c r="G1465" s="5">
        <f>C1465*decadimento!$F$4</f>
        <v>8455.0431034482754</v>
      </c>
      <c r="H1465" s="5">
        <f>G1465+decadimento!$F$2*LN(1+'dati calibrazione'!E1465/1000)</f>
        <v>9184.8683135592255</v>
      </c>
      <c r="I1465" s="5">
        <f>G1465+decadimento!$F$2*'dati calibrazione'!E1465/1000</f>
        <v>9218.0542139785903</v>
      </c>
      <c r="J1465" s="5">
        <f t="shared" si="66"/>
        <v>1002.0542139785903</v>
      </c>
      <c r="K1465" s="8">
        <f t="shared" si="68"/>
        <v>0.24342745861733203</v>
      </c>
    </row>
    <row r="1466" spans="1:11" x14ac:dyDescent="0.25">
      <c r="A1466">
        <v>9180</v>
      </c>
      <c r="B1466">
        <f t="shared" si="67"/>
        <v>-7230</v>
      </c>
      <c r="C1466">
        <v>8218</v>
      </c>
      <c r="D1466">
        <v>20</v>
      </c>
      <c r="E1466">
        <v>91.4</v>
      </c>
      <c r="F1466">
        <v>2.7</v>
      </c>
      <c r="G1466" s="5">
        <f>C1466*decadimento!$F$4</f>
        <v>8457.1012931034475</v>
      </c>
      <c r="H1466" s="5">
        <f>G1466+decadimento!$F$2*LN(1+'dati calibrazione'!E1466/1000)</f>
        <v>9180.1123998603434</v>
      </c>
      <c r="I1466" s="5">
        <f>G1466+decadimento!$F$2*'dati calibrazione'!E1466/1000</f>
        <v>9212.6724253078974</v>
      </c>
      <c r="J1466" s="5">
        <f t="shared" si="66"/>
        <v>994.67242530789736</v>
      </c>
      <c r="K1466" s="8">
        <f t="shared" si="68"/>
        <v>0.24336821611097589</v>
      </c>
    </row>
    <row r="1467" spans="1:11" x14ac:dyDescent="0.25">
      <c r="A1467">
        <v>9175</v>
      </c>
      <c r="B1467">
        <f t="shared" si="67"/>
        <v>-7225</v>
      </c>
      <c r="C1467">
        <v>8224</v>
      </c>
      <c r="D1467">
        <v>21</v>
      </c>
      <c r="E1467">
        <v>89.9</v>
      </c>
      <c r="F1467">
        <v>2.8</v>
      </c>
      <c r="G1467" s="5">
        <f>C1467*decadimento!$F$4</f>
        <v>8463.2758620689656</v>
      </c>
      <c r="H1467" s="5">
        <f>G1467+decadimento!$F$2*LN(1+'dati calibrazione'!E1467/1000)</f>
        <v>9174.9176332635743</v>
      </c>
      <c r="I1467" s="5">
        <f>G1467+decadimento!$F$2*'dati calibrazione'!E1467/1000</f>
        <v>9206.4470303969756</v>
      </c>
      <c r="J1467" s="5">
        <f t="shared" si="66"/>
        <v>982.44703039697561</v>
      </c>
      <c r="K1467" s="8">
        <f t="shared" si="68"/>
        <v>0.25535019455252916</v>
      </c>
    </row>
    <row r="1468" spans="1:11" x14ac:dyDescent="0.25">
      <c r="A1468">
        <v>9170</v>
      </c>
      <c r="B1468">
        <f t="shared" si="67"/>
        <v>-7220</v>
      </c>
      <c r="C1468">
        <v>8233</v>
      </c>
      <c r="D1468">
        <v>21</v>
      </c>
      <c r="E1468">
        <v>88</v>
      </c>
      <c r="F1468">
        <v>2.8</v>
      </c>
      <c r="G1468" s="5">
        <f>C1468*decadimento!$F$4</f>
        <v>8472.5377155172409</v>
      </c>
      <c r="H1468" s="5">
        <f>G1468+decadimento!$F$2*LN(1+'dati calibrazione'!E1468/1000)</f>
        <v>9169.7558447679276</v>
      </c>
      <c r="I1468" s="5">
        <f>G1468+decadimento!$F$2*'dati calibrazione'!E1468/1000</f>
        <v>9200.0022629350915</v>
      </c>
      <c r="J1468" s="5">
        <f t="shared" si="66"/>
        <v>967.00226293509149</v>
      </c>
      <c r="K1468" s="8">
        <f t="shared" si="68"/>
        <v>0.25507105550832015</v>
      </c>
    </row>
    <row r="1469" spans="1:11" x14ac:dyDescent="0.25">
      <c r="A1469">
        <v>9165</v>
      </c>
      <c r="B1469">
        <f t="shared" si="67"/>
        <v>-7215</v>
      </c>
      <c r="C1469">
        <v>8239</v>
      </c>
      <c r="D1469">
        <v>22</v>
      </c>
      <c r="E1469">
        <v>86.6</v>
      </c>
      <c r="F1469">
        <v>3</v>
      </c>
      <c r="G1469" s="5">
        <f>C1469*decadimento!$F$4</f>
        <v>8478.7122844827591</v>
      </c>
      <c r="H1469" s="5">
        <f>G1469+decadimento!$F$2*LN(1+'dati calibrazione'!E1469/1000)</f>
        <v>9165.2863401411014</v>
      </c>
      <c r="I1469" s="5">
        <f>G1469+decadimento!$F$2*'dati calibrazione'!E1469/1000</f>
        <v>9194.6035322825992</v>
      </c>
      <c r="J1469" s="5">
        <f t="shared" si="66"/>
        <v>955.60353228259919</v>
      </c>
      <c r="K1469" s="8">
        <f t="shared" si="68"/>
        <v>0.26702269692923897</v>
      </c>
    </row>
    <row r="1470" spans="1:11" x14ac:dyDescent="0.25">
      <c r="A1470">
        <v>9160</v>
      </c>
      <c r="B1470">
        <f t="shared" si="67"/>
        <v>-7210</v>
      </c>
      <c r="C1470">
        <v>8242</v>
      </c>
      <c r="D1470">
        <v>21</v>
      </c>
      <c r="E1470">
        <v>85.5</v>
      </c>
      <c r="F1470">
        <v>2.8</v>
      </c>
      <c r="G1470" s="5">
        <f>C1470*decadimento!$F$4</f>
        <v>8481.7995689655163</v>
      </c>
      <c r="H1470" s="5">
        <f>G1470+decadimento!$F$2*LN(1+'dati calibrazione'!E1470/1000)</f>
        <v>9160.000798676534</v>
      </c>
      <c r="I1470" s="5">
        <f>G1470+decadimento!$F$2*'dati calibrazione'!E1470/1000</f>
        <v>9188.5975099226325</v>
      </c>
      <c r="J1470" s="5">
        <f t="shared" si="66"/>
        <v>946.59750992263253</v>
      </c>
      <c r="K1470" s="8">
        <f t="shared" si="68"/>
        <v>0.25479252608590147</v>
      </c>
    </row>
    <row r="1471" spans="1:11" x14ac:dyDescent="0.25">
      <c r="A1471">
        <v>9155</v>
      </c>
      <c r="B1471">
        <f t="shared" si="67"/>
        <v>-7205</v>
      </c>
      <c r="C1471">
        <v>8242</v>
      </c>
      <c r="D1471">
        <v>20</v>
      </c>
      <c r="E1471">
        <v>84.9</v>
      </c>
      <c r="F1471">
        <v>2.7</v>
      </c>
      <c r="G1471" s="5">
        <f>C1471*decadimento!$F$4</f>
        <v>8481.7995689655163</v>
      </c>
      <c r="H1471" s="5">
        <f>G1471+decadimento!$F$2*LN(1+'dati calibrazione'!E1471/1000)</f>
        <v>9155.4302258080061</v>
      </c>
      <c r="I1471" s="5">
        <f>G1471+decadimento!$F$2*'dati calibrazione'!E1471/1000</f>
        <v>9183.6375243720559</v>
      </c>
      <c r="J1471" s="5">
        <f t="shared" si="66"/>
        <v>941.63752437205585</v>
      </c>
      <c r="K1471" s="8">
        <f t="shared" si="68"/>
        <v>0.24265954865323949</v>
      </c>
    </row>
    <row r="1472" spans="1:11" x14ac:dyDescent="0.25">
      <c r="A1472">
        <v>9150</v>
      </c>
      <c r="B1472">
        <f t="shared" si="67"/>
        <v>-7200</v>
      </c>
      <c r="C1472">
        <v>8239</v>
      </c>
      <c r="D1472">
        <v>17</v>
      </c>
      <c r="E1472">
        <v>84.6</v>
      </c>
      <c r="F1472">
        <v>2.2999999999999998</v>
      </c>
      <c r="G1472" s="5">
        <f>C1472*decadimento!$F$4</f>
        <v>8478.7122844827591</v>
      </c>
      <c r="H1472" s="5">
        <f>G1472+decadimento!$F$2*LN(1+'dati calibrazione'!E1472/1000)</f>
        <v>9150.0567069015597</v>
      </c>
      <c r="I1472" s="5">
        <f>G1472+decadimento!$F$2*'dati calibrazione'!E1472/1000</f>
        <v>9178.0702471140103</v>
      </c>
      <c r="J1472" s="5">
        <f t="shared" si="66"/>
        <v>939.07024711401027</v>
      </c>
      <c r="K1472" s="8">
        <f t="shared" si="68"/>
        <v>0.20633572035441194</v>
      </c>
    </row>
    <row r="1473" spans="1:11" x14ac:dyDescent="0.25">
      <c r="A1473">
        <v>9145</v>
      </c>
      <c r="B1473">
        <f t="shared" si="67"/>
        <v>-7195</v>
      </c>
      <c r="C1473">
        <v>8232</v>
      </c>
      <c r="D1473">
        <v>15</v>
      </c>
      <c r="E1473">
        <v>84.9</v>
      </c>
      <c r="F1473">
        <v>2</v>
      </c>
      <c r="G1473" s="5">
        <f>C1473*decadimento!$F$4</f>
        <v>8471.508620689654</v>
      </c>
      <c r="H1473" s="5">
        <f>G1473+decadimento!$F$2*LN(1+'dati calibrazione'!E1473/1000)</f>
        <v>9145.1392775321438</v>
      </c>
      <c r="I1473" s="5">
        <f>G1473+decadimento!$F$2*'dati calibrazione'!E1473/1000</f>
        <v>9173.3465760961935</v>
      </c>
      <c r="J1473" s="5">
        <f t="shared" si="66"/>
        <v>941.34657609619353</v>
      </c>
      <c r="K1473" s="8">
        <f t="shared" si="68"/>
        <v>0.18221574344023322</v>
      </c>
    </row>
    <row r="1474" spans="1:11" x14ac:dyDescent="0.25">
      <c r="A1474">
        <v>9140</v>
      </c>
      <c r="B1474">
        <f t="shared" si="67"/>
        <v>-7190</v>
      </c>
      <c r="C1474">
        <v>8224</v>
      </c>
      <c r="D1474">
        <v>15</v>
      </c>
      <c r="E1474">
        <v>85.3</v>
      </c>
      <c r="F1474">
        <v>2</v>
      </c>
      <c r="G1474" s="5">
        <f>C1474*decadimento!$F$4</f>
        <v>8463.2758620689656</v>
      </c>
      <c r="H1474" s="5">
        <f>G1474+decadimento!$F$2*LN(1+'dati calibrazione'!E1474/1000)</f>
        <v>9139.9538482554417</v>
      </c>
      <c r="I1474" s="5">
        <f>G1474+decadimento!$F$2*'dati calibrazione'!E1474/1000</f>
        <v>9168.4204745092229</v>
      </c>
      <c r="J1474" s="5">
        <f t="shared" ref="J1474:J1537" si="69">I1474-C1474</f>
        <v>944.42047450922291</v>
      </c>
      <c r="K1474" s="8">
        <f t="shared" si="68"/>
        <v>0.18239299610894941</v>
      </c>
    </row>
    <row r="1475" spans="1:11" x14ac:dyDescent="0.25">
      <c r="A1475">
        <v>9135</v>
      </c>
      <c r="B1475">
        <f t="shared" ref="B1475:B1538" si="70">1950-A1475</f>
        <v>-7185</v>
      </c>
      <c r="C1475">
        <v>8217</v>
      </c>
      <c r="D1475">
        <v>15</v>
      </c>
      <c r="E1475">
        <v>85.6</v>
      </c>
      <c r="F1475">
        <v>2</v>
      </c>
      <c r="G1475" s="5">
        <f>C1475*decadimento!$F$4</f>
        <v>8456.0721982758623</v>
      </c>
      <c r="H1475" s="5">
        <f>G1475+decadimento!$F$2*LN(1+'dati calibrazione'!E1475/1000)</f>
        <v>9135.0349445075517</v>
      </c>
      <c r="I1475" s="5">
        <f>G1475+decadimento!$F$2*'dati calibrazione'!E1475/1000</f>
        <v>9163.696803491408</v>
      </c>
      <c r="J1475" s="5">
        <f t="shared" si="69"/>
        <v>946.69680349140799</v>
      </c>
      <c r="K1475" s="8">
        <f t="shared" ref="K1475:K1538" si="71">D1475*100/C1475</f>
        <v>0.18254837531945967</v>
      </c>
    </row>
    <row r="1476" spans="1:11" x14ac:dyDescent="0.25">
      <c r="A1476">
        <v>9130</v>
      </c>
      <c r="B1476">
        <f t="shared" si="70"/>
        <v>-7180</v>
      </c>
      <c r="C1476">
        <v>8203</v>
      </c>
      <c r="D1476">
        <v>15</v>
      </c>
      <c r="E1476">
        <v>86.8</v>
      </c>
      <c r="F1476">
        <v>2</v>
      </c>
      <c r="G1476" s="5">
        <f>C1476*decadimento!$F$4</f>
        <v>8441.664870689654</v>
      </c>
      <c r="H1476" s="5">
        <f>G1476+decadimento!$F$2*LN(1+'dati calibrazione'!E1476/1000)</f>
        <v>9129.760347643225</v>
      </c>
      <c r="I1476" s="5">
        <f>G1476+decadimento!$F$2*'dati calibrazione'!E1476/1000</f>
        <v>9159.209447006353</v>
      </c>
      <c r="J1476" s="5">
        <f t="shared" si="69"/>
        <v>956.209447006353</v>
      </c>
      <c r="K1476" s="8">
        <f t="shared" si="71"/>
        <v>0.18285992929416067</v>
      </c>
    </row>
    <row r="1477" spans="1:11" x14ac:dyDescent="0.25">
      <c r="A1477">
        <v>9125</v>
      </c>
      <c r="B1477">
        <f t="shared" si="70"/>
        <v>-7175</v>
      </c>
      <c r="C1477">
        <v>8182</v>
      </c>
      <c r="D1477">
        <v>15</v>
      </c>
      <c r="E1477">
        <v>89</v>
      </c>
      <c r="F1477">
        <v>2</v>
      </c>
      <c r="G1477" s="5">
        <f>C1477*decadimento!$F$4</f>
        <v>8420.0538793103442</v>
      </c>
      <c r="H1477" s="5">
        <f>G1477+decadimento!$F$2*LN(1+'dati calibrazione'!E1477/1000)</f>
        <v>9124.8665360444611</v>
      </c>
      <c r="I1477" s="5">
        <f>G1477+decadimento!$F$2*'dati calibrazione'!E1477/1000</f>
        <v>9155.7850693124892</v>
      </c>
      <c r="J1477" s="5">
        <f t="shared" si="69"/>
        <v>973.78506931248921</v>
      </c>
      <c r="K1477" s="8">
        <f t="shared" si="71"/>
        <v>0.18332925934979222</v>
      </c>
    </row>
    <row r="1478" spans="1:11" x14ac:dyDescent="0.25">
      <c r="A1478">
        <v>9120</v>
      </c>
      <c r="B1478">
        <f t="shared" si="70"/>
        <v>-7170</v>
      </c>
      <c r="C1478">
        <v>8173</v>
      </c>
      <c r="D1478">
        <v>16</v>
      </c>
      <c r="E1478">
        <v>89.6</v>
      </c>
      <c r="F1478">
        <v>2.2000000000000002</v>
      </c>
      <c r="G1478" s="5">
        <f>C1478*decadimento!$F$4</f>
        <v>8410.7920258620688</v>
      </c>
      <c r="H1478" s="5">
        <f>G1478+decadimento!$F$2*LN(1+'dati calibrazione'!E1478/1000)</f>
        <v>9120.1580523528901</v>
      </c>
      <c r="I1478" s="5">
        <f>G1478+decadimento!$F$2*'dati calibrazione'!E1478/1000</f>
        <v>9151.4832014147905</v>
      </c>
      <c r="J1478" s="5">
        <f t="shared" si="69"/>
        <v>978.48320141479053</v>
      </c>
      <c r="K1478" s="8">
        <f t="shared" si="71"/>
        <v>0.19576654839104368</v>
      </c>
    </row>
    <row r="1479" spans="1:11" x14ac:dyDescent="0.25">
      <c r="A1479">
        <v>9115</v>
      </c>
      <c r="B1479">
        <f t="shared" si="70"/>
        <v>-7165</v>
      </c>
      <c r="C1479">
        <v>8172</v>
      </c>
      <c r="D1479">
        <v>15</v>
      </c>
      <c r="E1479">
        <v>89.1</v>
      </c>
      <c r="F1479">
        <v>2</v>
      </c>
      <c r="G1479" s="5">
        <f>C1479*decadimento!$F$4</f>
        <v>8409.7629310344819</v>
      </c>
      <c r="H1479" s="5">
        <f>G1479+decadimento!$F$2*LN(1+'dati calibrazione'!E1479/1000)</f>
        <v>9115.3346569197038</v>
      </c>
      <c r="I1479" s="5">
        <f>G1479+decadimento!$F$2*'dati calibrazione'!E1479/1000</f>
        <v>9146.3207852950563</v>
      </c>
      <c r="J1479" s="5">
        <f t="shared" si="69"/>
        <v>974.32078529505634</v>
      </c>
      <c r="K1479" s="8">
        <f t="shared" si="71"/>
        <v>0.18355359765051396</v>
      </c>
    </row>
    <row r="1480" spans="1:11" x14ac:dyDescent="0.25">
      <c r="A1480">
        <v>9110</v>
      </c>
      <c r="B1480">
        <f t="shared" si="70"/>
        <v>-7160</v>
      </c>
      <c r="C1480">
        <v>8171</v>
      </c>
      <c r="D1480">
        <v>16</v>
      </c>
      <c r="E1480">
        <v>88.5</v>
      </c>
      <c r="F1480">
        <v>2.2000000000000002</v>
      </c>
      <c r="G1480" s="5">
        <f>C1480*decadimento!$F$4</f>
        <v>8408.7338362068967</v>
      </c>
      <c r="H1480" s="5">
        <f>G1480+decadimento!$F$2*LN(1+'dati calibrazione'!E1480/1000)</f>
        <v>9109.7501013315632</v>
      </c>
      <c r="I1480" s="5">
        <f>G1480+decadimento!$F$2*'dati calibrazione'!E1480/1000</f>
        <v>9140.3317049168945</v>
      </c>
      <c r="J1480" s="5">
        <f t="shared" si="69"/>
        <v>969.33170491689452</v>
      </c>
      <c r="K1480" s="8">
        <f t="shared" si="71"/>
        <v>0.19581446579366052</v>
      </c>
    </row>
    <row r="1481" spans="1:11" x14ac:dyDescent="0.25">
      <c r="A1481">
        <v>9105</v>
      </c>
      <c r="B1481">
        <f t="shared" si="70"/>
        <v>-7155</v>
      </c>
      <c r="C1481">
        <v>8173</v>
      </c>
      <c r="D1481">
        <v>16</v>
      </c>
      <c r="E1481">
        <v>87.6</v>
      </c>
      <c r="F1481">
        <v>2.2000000000000002</v>
      </c>
      <c r="G1481" s="5">
        <f>C1481*decadimento!$F$4</f>
        <v>8410.7920258620688</v>
      </c>
      <c r="H1481" s="5">
        <f>G1481+decadimento!$F$2*LN(1+'dati calibrazione'!E1481/1000)</f>
        <v>9104.9703894655977</v>
      </c>
      <c r="I1481" s="5">
        <f>G1481+decadimento!$F$2*'dati calibrazione'!E1481/1000</f>
        <v>9134.9499162462016</v>
      </c>
      <c r="J1481" s="5">
        <f t="shared" si="69"/>
        <v>961.94991624620161</v>
      </c>
      <c r="K1481" s="8">
        <f t="shared" si="71"/>
        <v>0.19576654839104368</v>
      </c>
    </row>
    <row r="1482" spans="1:11" x14ac:dyDescent="0.25">
      <c r="A1482">
        <v>9100</v>
      </c>
      <c r="B1482">
        <f t="shared" si="70"/>
        <v>-7150</v>
      </c>
      <c r="C1482">
        <v>8178</v>
      </c>
      <c r="D1482">
        <v>16</v>
      </c>
      <c r="E1482">
        <v>86.3</v>
      </c>
      <c r="F1482">
        <v>2.2000000000000002</v>
      </c>
      <c r="G1482" s="5">
        <f>C1482*decadimento!$F$4</f>
        <v>8415.9375</v>
      </c>
      <c r="H1482" s="5">
        <f>G1482+decadimento!$F$2*LN(1+'dati calibrazione'!E1482/1000)</f>
        <v>9100.228898572379</v>
      </c>
      <c r="I1482" s="5">
        <f>G1482+decadimento!$F$2*'dati calibrazione'!E1482/1000</f>
        <v>9129.3487550245518</v>
      </c>
      <c r="J1482" s="5">
        <f t="shared" si="69"/>
        <v>951.34875502455179</v>
      </c>
      <c r="K1482" s="8">
        <f t="shared" si="71"/>
        <v>0.19564685742235266</v>
      </c>
    </row>
    <row r="1483" spans="1:11" x14ac:dyDescent="0.25">
      <c r="A1483">
        <v>9095</v>
      </c>
      <c r="B1483">
        <f t="shared" si="70"/>
        <v>-7145</v>
      </c>
      <c r="C1483">
        <v>8180</v>
      </c>
      <c r="D1483">
        <v>15</v>
      </c>
      <c r="E1483">
        <v>85.4</v>
      </c>
      <c r="F1483">
        <v>2</v>
      </c>
      <c r="G1483" s="5">
        <f>C1483*decadimento!$F$4</f>
        <v>8417.9956896551721</v>
      </c>
      <c r="H1483" s="5">
        <f>G1483+decadimento!$F$2*LN(1+'dati calibrazione'!E1483/1000)</f>
        <v>9095.4353326887613</v>
      </c>
      <c r="I1483" s="5">
        <f>G1483+decadimento!$F$2*'dati calibrazione'!E1483/1000</f>
        <v>9123.9669663538589</v>
      </c>
      <c r="J1483" s="5">
        <f t="shared" si="69"/>
        <v>943.96696635385888</v>
      </c>
      <c r="K1483" s="8">
        <f t="shared" si="71"/>
        <v>0.18337408312958436</v>
      </c>
    </row>
    <row r="1484" spans="1:11" x14ac:dyDescent="0.25">
      <c r="A1484">
        <v>9090</v>
      </c>
      <c r="B1484">
        <f t="shared" si="70"/>
        <v>-7140</v>
      </c>
      <c r="C1484">
        <v>8169</v>
      </c>
      <c r="D1484">
        <v>16</v>
      </c>
      <c r="E1484">
        <v>86.2</v>
      </c>
      <c r="F1484">
        <v>2.2000000000000002</v>
      </c>
      <c r="G1484" s="5">
        <f>C1484*decadimento!$F$4</f>
        <v>8406.6756465517246</v>
      </c>
      <c r="H1484" s="5">
        <f>G1484+decadimento!$F$2*LN(1+'dati calibrazione'!E1484/1000)</f>
        <v>9090.2060193390498</v>
      </c>
      <c r="I1484" s="5">
        <f>G1484+decadimento!$F$2*'dati calibrazione'!E1484/1000</f>
        <v>9119.260237317847</v>
      </c>
      <c r="J1484" s="5">
        <f t="shared" si="69"/>
        <v>950.26023731784699</v>
      </c>
      <c r="K1484" s="8">
        <f t="shared" si="71"/>
        <v>0.19586240665932184</v>
      </c>
    </row>
    <row r="1485" spans="1:11" x14ac:dyDescent="0.25">
      <c r="A1485">
        <v>9085</v>
      </c>
      <c r="B1485">
        <f t="shared" si="70"/>
        <v>-7135</v>
      </c>
      <c r="C1485">
        <v>8158</v>
      </c>
      <c r="D1485">
        <v>16</v>
      </c>
      <c r="E1485">
        <v>87</v>
      </c>
      <c r="F1485">
        <v>2.2000000000000002</v>
      </c>
      <c r="G1485" s="5">
        <f>C1485*decadimento!$F$4</f>
        <v>8395.3556034482754</v>
      </c>
      <c r="H1485" s="5">
        <f>G1485+decadimento!$F$2*LN(1+'dati calibrazione'!E1485/1000)</f>
        <v>9084.9722217409981</v>
      </c>
      <c r="I1485" s="5">
        <f>G1485+decadimento!$F$2*'dati calibrazione'!E1485/1000</f>
        <v>9114.5535082818333</v>
      </c>
      <c r="J1485" s="5">
        <f t="shared" si="69"/>
        <v>956.55350828183327</v>
      </c>
      <c r="K1485" s="8">
        <f t="shared" si="71"/>
        <v>0.19612650159352782</v>
      </c>
    </row>
    <row r="1486" spans="1:11" x14ac:dyDescent="0.25">
      <c r="A1486">
        <v>9080</v>
      </c>
      <c r="B1486">
        <f t="shared" si="70"/>
        <v>-7130</v>
      </c>
      <c r="C1486">
        <v>8154</v>
      </c>
      <c r="D1486">
        <v>17</v>
      </c>
      <c r="E1486">
        <v>86.9</v>
      </c>
      <c r="F1486">
        <v>2.2999999999999998</v>
      </c>
      <c r="G1486" s="5">
        <f>C1486*decadimento!$F$4</f>
        <v>8391.2392241379312</v>
      </c>
      <c r="H1486" s="5">
        <f>G1486+decadimento!$F$2*LN(1+'dati calibrazione'!E1486/1000)</f>
        <v>9080.0953067491482</v>
      </c>
      <c r="I1486" s="5">
        <f>G1486+decadimento!$F$2*'dati calibrazione'!E1486/1000</f>
        <v>9109.6104647130596</v>
      </c>
      <c r="J1486" s="5">
        <f t="shared" si="69"/>
        <v>955.61046471305963</v>
      </c>
      <c r="K1486" s="8">
        <f t="shared" si="71"/>
        <v>0.20848663232769193</v>
      </c>
    </row>
    <row r="1487" spans="1:11" x14ac:dyDescent="0.25">
      <c r="A1487">
        <v>9075</v>
      </c>
      <c r="B1487">
        <f t="shared" si="70"/>
        <v>-7125</v>
      </c>
      <c r="C1487">
        <v>8152</v>
      </c>
      <c r="D1487">
        <v>17</v>
      </c>
      <c r="E1487">
        <v>86.5</v>
      </c>
      <c r="F1487">
        <v>2.2999999999999998</v>
      </c>
      <c r="G1487" s="5">
        <f>C1487*decadimento!$F$4</f>
        <v>8389.1810344827591</v>
      </c>
      <c r="H1487" s="5">
        <f>G1487+decadimento!$F$2*LN(1+'dati calibrazione'!E1487/1000)</f>
        <v>9074.9942744777509</v>
      </c>
      <c r="I1487" s="5">
        <f>G1487+decadimento!$F$2*'dati calibrazione'!E1487/1000</f>
        <v>9104.2456180241697</v>
      </c>
      <c r="J1487" s="5">
        <f t="shared" si="69"/>
        <v>952.24561802416974</v>
      </c>
      <c r="K1487" s="8">
        <f t="shared" si="71"/>
        <v>0.20853778213935231</v>
      </c>
    </row>
    <row r="1488" spans="1:11" x14ac:dyDescent="0.25">
      <c r="A1488">
        <v>9070</v>
      </c>
      <c r="B1488">
        <f t="shared" si="70"/>
        <v>-7120</v>
      </c>
      <c r="C1488">
        <v>8148</v>
      </c>
      <c r="D1488">
        <v>16</v>
      </c>
      <c r="E1488">
        <v>86.4</v>
      </c>
      <c r="F1488">
        <v>2.2000000000000002</v>
      </c>
      <c r="G1488" s="5">
        <f>C1488*decadimento!$F$4</f>
        <v>8385.064655172413</v>
      </c>
      <c r="H1488" s="5">
        <f>G1488+decadimento!$F$2*LN(1+'dati calibrazione'!E1488/1000)</f>
        <v>9070.117009476382</v>
      </c>
      <c r="I1488" s="5">
        <f>G1488+decadimento!$F$2*'dati calibrazione'!E1488/1000</f>
        <v>9099.3025744553943</v>
      </c>
      <c r="J1488" s="5">
        <f t="shared" si="69"/>
        <v>951.30257445539428</v>
      </c>
      <c r="K1488" s="8">
        <f t="shared" si="71"/>
        <v>0.19636720667648502</v>
      </c>
    </row>
    <row r="1489" spans="1:11" x14ac:dyDescent="0.25">
      <c r="A1489">
        <v>9065</v>
      </c>
      <c r="B1489">
        <f t="shared" si="70"/>
        <v>-7115</v>
      </c>
      <c r="C1489">
        <v>8148</v>
      </c>
      <c r="D1489">
        <v>16</v>
      </c>
      <c r="E1489">
        <v>85.7</v>
      </c>
      <c r="F1489">
        <v>2.2000000000000002</v>
      </c>
      <c r="G1489" s="5">
        <f>C1489*decadimento!$F$4</f>
        <v>8385.064655172413</v>
      </c>
      <c r="H1489" s="5">
        <f>G1489+decadimento!$F$2*LN(1+'dati calibrazione'!E1489/1000)</f>
        <v>9064.7888477809411</v>
      </c>
      <c r="I1489" s="5">
        <f>G1489+decadimento!$F$2*'dati calibrazione'!E1489/1000</f>
        <v>9093.5159246463882</v>
      </c>
      <c r="J1489" s="5">
        <f t="shared" si="69"/>
        <v>945.51592464638816</v>
      </c>
      <c r="K1489" s="8">
        <f t="shared" si="71"/>
        <v>0.19636720667648502</v>
      </c>
    </row>
    <row r="1490" spans="1:11" x14ac:dyDescent="0.25">
      <c r="A1490">
        <v>9060</v>
      </c>
      <c r="B1490">
        <f t="shared" si="70"/>
        <v>-7110</v>
      </c>
      <c r="C1490">
        <v>8152</v>
      </c>
      <c r="D1490">
        <v>15</v>
      </c>
      <c r="E1490">
        <v>84.5</v>
      </c>
      <c r="F1490">
        <v>2</v>
      </c>
      <c r="G1490" s="5">
        <f>C1490*decadimento!$F$4</f>
        <v>8389.1810344827591</v>
      </c>
      <c r="H1490" s="5">
        <f>G1490+decadimento!$F$2*LN(1+'dati calibrazione'!E1490/1000)</f>
        <v>9059.7632382311313</v>
      </c>
      <c r="I1490" s="5">
        <f>G1490+decadimento!$F$2*'dati calibrazione'!E1490/1000</f>
        <v>9087.7123328555826</v>
      </c>
      <c r="J1490" s="5">
        <f t="shared" si="69"/>
        <v>935.71233285558264</v>
      </c>
      <c r="K1490" s="8">
        <f t="shared" si="71"/>
        <v>0.18400392541707555</v>
      </c>
    </row>
    <row r="1491" spans="1:11" x14ac:dyDescent="0.25">
      <c r="A1491">
        <v>9055</v>
      </c>
      <c r="B1491">
        <f t="shared" si="70"/>
        <v>-7105</v>
      </c>
      <c r="C1491">
        <v>8153</v>
      </c>
      <c r="D1491">
        <v>16</v>
      </c>
      <c r="E1491">
        <v>83.8</v>
      </c>
      <c r="F1491">
        <v>2.2000000000000002</v>
      </c>
      <c r="G1491" s="5">
        <f>C1491*decadimento!$F$4</f>
        <v>8390.2101293103442</v>
      </c>
      <c r="H1491" s="5">
        <f>G1491+decadimento!$F$2*LN(1+'dati calibrazione'!E1491/1000)</f>
        <v>9055.4548336259468</v>
      </c>
      <c r="I1491" s="5">
        <f>G1491+decadimento!$F$2*'dati calibrazione'!E1491/1000</f>
        <v>9082.9547778741617</v>
      </c>
      <c r="J1491" s="5">
        <f t="shared" si="69"/>
        <v>929.95477787416166</v>
      </c>
      <c r="K1491" s="8">
        <f t="shared" si="71"/>
        <v>0.19624678032626028</v>
      </c>
    </row>
    <row r="1492" spans="1:11" x14ac:dyDescent="0.25">
      <c r="A1492">
        <v>9050</v>
      </c>
      <c r="B1492">
        <f t="shared" si="70"/>
        <v>-7100</v>
      </c>
      <c r="C1492">
        <v>8159</v>
      </c>
      <c r="D1492">
        <v>17</v>
      </c>
      <c r="E1492">
        <v>82.3</v>
      </c>
      <c r="F1492">
        <v>2.2999999999999998</v>
      </c>
      <c r="G1492" s="5">
        <f>C1492*decadimento!$F$4</f>
        <v>8396.3846982758623</v>
      </c>
      <c r="H1492" s="5">
        <f>G1492+decadimento!$F$2*LN(1+'dati calibrazione'!E1492/1000)</f>
        <v>9050.1802858761348</v>
      </c>
      <c r="I1492" s="5">
        <f>G1492+decadimento!$F$2*'dati calibrazione'!E1492/1000</f>
        <v>9076.7293829632381</v>
      </c>
      <c r="J1492" s="5">
        <f t="shared" si="69"/>
        <v>917.72938296323809</v>
      </c>
      <c r="K1492" s="8">
        <f t="shared" si="71"/>
        <v>0.20835886750827307</v>
      </c>
    </row>
    <row r="1493" spans="1:11" x14ac:dyDescent="0.25">
      <c r="A1493">
        <v>9045</v>
      </c>
      <c r="B1493">
        <f t="shared" si="70"/>
        <v>-7095</v>
      </c>
      <c r="C1493">
        <v>8169</v>
      </c>
      <c r="D1493">
        <v>16</v>
      </c>
      <c r="E1493">
        <v>80.3</v>
      </c>
      <c r="F1493">
        <v>2.2000000000000002</v>
      </c>
      <c r="G1493" s="5">
        <f>C1493*decadimento!$F$4</f>
        <v>8406.6756465517246</v>
      </c>
      <c r="H1493" s="5">
        <f>G1493+decadimento!$F$2*LN(1+'dati calibrazione'!E1493/1000)</f>
        <v>9045.1810372759119</v>
      </c>
      <c r="I1493" s="5">
        <f>G1493+decadimento!$F$2*'dati calibrazione'!E1493/1000</f>
        <v>9070.4870460705133</v>
      </c>
      <c r="J1493" s="5">
        <f t="shared" si="69"/>
        <v>901.48704607051332</v>
      </c>
      <c r="K1493" s="8">
        <f t="shared" si="71"/>
        <v>0.19586240665932184</v>
      </c>
    </row>
    <row r="1494" spans="1:11" x14ac:dyDescent="0.25">
      <c r="A1494">
        <v>9040</v>
      </c>
      <c r="B1494">
        <f t="shared" si="70"/>
        <v>-7090</v>
      </c>
      <c r="C1494">
        <v>8170</v>
      </c>
      <c r="D1494">
        <v>16</v>
      </c>
      <c r="E1494">
        <v>79.5</v>
      </c>
      <c r="F1494">
        <v>2.2000000000000002</v>
      </c>
      <c r="G1494" s="5">
        <f>C1494*decadimento!$F$4</f>
        <v>8407.7047413793098</v>
      </c>
      <c r="H1494" s="5">
        <f>G1494+decadimento!$F$2*LN(1+'dati calibrazione'!E1494/1000)</f>
        <v>9040.0861258345049</v>
      </c>
      <c r="I1494" s="5">
        <f>G1494+decadimento!$F$2*'dati calibrazione'!E1494/1000</f>
        <v>9064.9028268306629</v>
      </c>
      <c r="J1494" s="5">
        <f t="shared" si="69"/>
        <v>894.90282683066289</v>
      </c>
      <c r="K1494" s="8">
        <f t="shared" si="71"/>
        <v>0.19583843329253367</v>
      </c>
    </row>
    <row r="1495" spans="1:11" x14ac:dyDescent="0.25">
      <c r="A1495">
        <v>9035</v>
      </c>
      <c r="B1495">
        <f t="shared" si="70"/>
        <v>-7085</v>
      </c>
      <c r="C1495">
        <v>8166</v>
      </c>
      <c r="D1495">
        <v>14</v>
      </c>
      <c r="E1495">
        <v>79.400000000000006</v>
      </c>
      <c r="F1495">
        <v>1.9</v>
      </c>
      <c r="G1495" s="5">
        <f>C1495*decadimento!$F$4</f>
        <v>8403.5883620689656</v>
      </c>
      <c r="H1495" s="5">
        <f>G1495+decadimento!$F$2*LN(1+'dati calibrazione'!E1495/1000)</f>
        <v>9035.2039266538377</v>
      </c>
      <c r="I1495" s="5">
        <f>G1495+decadimento!$F$2*'dati calibrazione'!E1495/1000</f>
        <v>9059.9597832618892</v>
      </c>
      <c r="J1495" s="5">
        <f t="shared" si="69"/>
        <v>893.95978326188924</v>
      </c>
      <c r="K1495" s="8">
        <f t="shared" si="71"/>
        <v>0.17144256674014205</v>
      </c>
    </row>
    <row r="1496" spans="1:11" x14ac:dyDescent="0.25">
      <c r="A1496">
        <v>9030</v>
      </c>
      <c r="B1496">
        <f t="shared" si="70"/>
        <v>-7080</v>
      </c>
      <c r="C1496">
        <v>8144</v>
      </c>
      <c r="D1496">
        <v>15</v>
      </c>
      <c r="E1496">
        <v>81.7</v>
      </c>
      <c r="F1496">
        <v>2</v>
      </c>
      <c r="G1496" s="5">
        <f>C1496*decadimento!$F$4</f>
        <v>8380.9482758620688</v>
      </c>
      <c r="H1496" s="5">
        <f>G1496+decadimento!$F$2*LN(1+'dati calibrazione'!E1496/1000)</f>
        <v>9030.1597731872262</v>
      </c>
      <c r="I1496" s="5">
        <f>G1496+decadimento!$F$2*'dati calibrazione'!E1496/1000</f>
        <v>9056.3329749988698</v>
      </c>
      <c r="J1496" s="5">
        <f t="shared" si="69"/>
        <v>912.33297499886976</v>
      </c>
      <c r="K1496" s="8">
        <f t="shared" si="71"/>
        <v>0.18418467583497053</v>
      </c>
    </row>
    <row r="1497" spans="1:11" x14ac:dyDescent="0.25">
      <c r="A1497">
        <v>9025</v>
      </c>
      <c r="B1497">
        <f t="shared" si="70"/>
        <v>-7075</v>
      </c>
      <c r="C1497">
        <v>8127</v>
      </c>
      <c r="D1497">
        <v>14</v>
      </c>
      <c r="E1497">
        <v>83.3</v>
      </c>
      <c r="F1497">
        <v>1.9</v>
      </c>
      <c r="G1497" s="5">
        <f>C1497*decadimento!$F$4</f>
        <v>8363.4536637931033</v>
      </c>
      <c r="H1497" s="5">
        <f>G1497+decadimento!$F$2*LN(1+'dati calibrazione'!E1497/1000)</f>
        <v>9024.8837574626887</v>
      </c>
      <c r="I1497" s="5">
        <f>G1497+decadimento!$F$2*'dati calibrazione'!E1497/1000</f>
        <v>9052.0649910647735</v>
      </c>
      <c r="J1497" s="5">
        <f t="shared" si="69"/>
        <v>925.06499106477349</v>
      </c>
      <c r="K1497" s="8">
        <f t="shared" si="71"/>
        <v>0.17226528854435832</v>
      </c>
    </row>
    <row r="1498" spans="1:11" x14ac:dyDescent="0.25">
      <c r="A1498">
        <v>9020</v>
      </c>
      <c r="B1498">
        <f t="shared" si="70"/>
        <v>-7070</v>
      </c>
      <c r="C1498">
        <v>8113</v>
      </c>
      <c r="D1498">
        <v>15</v>
      </c>
      <c r="E1498">
        <v>84.6</v>
      </c>
      <c r="F1498">
        <v>2</v>
      </c>
      <c r="G1498" s="5">
        <f>C1498*decadimento!$F$4</f>
        <v>8349.0463362068967</v>
      </c>
      <c r="H1498" s="5">
        <f>G1498+decadimento!$F$2*LN(1+'dati calibrazione'!E1498/1000)</f>
        <v>9020.3907586256973</v>
      </c>
      <c r="I1498" s="5">
        <f>G1498+decadimento!$F$2*'dati calibrazione'!E1498/1000</f>
        <v>9048.404298838148</v>
      </c>
      <c r="J1498" s="5">
        <f t="shared" si="69"/>
        <v>935.40429883814795</v>
      </c>
      <c r="K1498" s="8">
        <f t="shared" si="71"/>
        <v>0.18488845063478368</v>
      </c>
    </row>
    <row r="1499" spans="1:11" x14ac:dyDescent="0.25">
      <c r="A1499">
        <v>9015</v>
      </c>
      <c r="B1499">
        <f t="shared" si="70"/>
        <v>-7065</v>
      </c>
      <c r="C1499">
        <v>8104</v>
      </c>
      <c r="D1499">
        <v>14</v>
      </c>
      <c r="E1499">
        <v>85.1</v>
      </c>
      <c r="F1499">
        <v>1.9</v>
      </c>
      <c r="G1499" s="5">
        <f>C1499*decadimento!$F$4</f>
        <v>8339.7844827586196</v>
      </c>
      <c r="H1499" s="5">
        <f>G1499+decadimento!$F$2*LN(1+'dati calibrazione'!E1499/1000)</f>
        <v>9014.9389446900859</v>
      </c>
      <c r="I1499" s="5">
        <f>G1499+decadimento!$F$2*'dati calibrazione'!E1499/1000</f>
        <v>9043.275766682018</v>
      </c>
      <c r="J1499" s="5">
        <f t="shared" si="69"/>
        <v>939.275766682018</v>
      </c>
      <c r="K1499" s="8">
        <f t="shared" si="71"/>
        <v>0.17275419545903259</v>
      </c>
    </row>
    <row r="1500" spans="1:11" x14ac:dyDescent="0.25">
      <c r="A1500">
        <v>9010</v>
      </c>
      <c r="B1500">
        <f t="shared" si="70"/>
        <v>-7060</v>
      </c>
      <c r="C1500">
        <v>8086</v>
      </c>
      <c r="D1500">
        <v>13</v>
      </c>
      <c r="E1500">
        <v>86.9</v>
      </c>
      <c r="F1500">
        <v>1.8</v>
      </c>
      <c r="G1500" s="5">
        <f>C1500*decadimento!$F$4</f>
        <v>8321.2607758620688</v>
      </c>
      <c r="H1500" s="5">
        <f>G1500+decadimento!$F$2*LN(1+'dati calibrazione'!E1500/1000)</f>
        <v>9010.1168584732859</v>
      </c>
      <c r="I1500" s="5">
        <f>G1500+decadimento!$F$2*'dati calibrazione'!E1500/1000</f>
        <v>9039.6320164371973</v>
      </c>
      <c r="J1500" s="5">
        <f t="shared" si="69"/>
        <v>953.63201643719731</v>
      </c>
      <c r="K1500" s="8">
        <f t="shared" si="71"/>
        <v>0.16077170418006431</v>
      </c>
    </row>
    <row r="1501" spans="1:11" x14ac:dyDescent="0.25">
      <c r="A1501">
        <v>9005</v>
      </c>
      <c r="B1501">
        <f t="shared" si="70"/>
        <v>-7055</v>
      </c>
      <c r="C1501">
        <v>8061</v>
      </c>
      <c r="D1501">
        <v>14</v>
      </c>
      <c r="E1501">
        <v>89.6</v>
      </c>
      <c r="F1501">
        <v>1.9</v>
      </c>
      <c r="G1501" s="5">
        <f>C1501*decadimento!$F$4</f>
        <v>8295.533405172413</v>
      </c>
      <c r="H1501" s="5">
        <f>G1501+decadimento!$F$2*LN(1+'dati calibrazione'!E1501/1000)</f>
        <v>9004.8994316632343</v>
      </c>
      <c r="I1501" s="5">
        <f>G1501+decadimento!$F$2*'dati calibrazione'!E1501/1000</f>
        <v>9036.2245807251347</v>
      </c>
      <c r="J1501" s="5">
        <f t="shared" si="69"/>
        <v>975.22458072513473</v>
      </c>
      <c r="K1501" s="8">
        <f t="shared" si="71"/>
        <v>0.17367572261506017</v>
      </c>
    </row>
    <row r="1502" spans="1:11" x14ac:dyDescent="0.25">
      <c r="A1502">
        <v>9000</v>
      </c>
      <c r="B1502">
        <f t="shared" si="70"/>
        <v>-7050</v>
      </c>
      <c r="C1502">
        <v>8056</v>
      </c>
      <c r="D1502">
        <v>13</v>
      </c>
      <c r="E1502">
        <v>89.6</v>
      </c>
      <c r="F1502">
        <v>1.8</v>
      </c>
      <c r="G1502" s="5">
        <f>C1502*decadimento!$F$4</f>
        <v>8290.3879310344819</v>
      </c>
      <c r="H1502" s="5">
        <f>G1502+decadimento!$F$2*LN(1+'dati calibrazione'!E1502/1000)</f>
        <v>8999.7539575253031</v>
      </c>
      <c r="I1502" s="5">
        <f>G1502+decadimento!$F$2*'dati calibrazione'!E1502/1000</f>
        <v>9031.0791065872036</v>
      </c>
      <c r="J1502" s="5">
        <f t="shared" si="69"/>
        <v>975.07910658720357</v>
      </c>
      <c r="K1502" s="8">
        <f t="shared" si="71"/>
        <v>0.16137040714995035</v>
      </c>
    </row>
    <row r="1503" spans="1:11" x14ac:dyDescent="0.25">
      <c r="A1503">
        <v>8995</v>
      </c>
      <c r="B1503">
        <f t="shared" si="70"/>
        <v>-7045</v>
      </c>
      <c r="C1503">
        <v>8031</v>
      </c>
      <c r="D1503">
        <v>15</v>
      </c>
      <c r="E1503">
        <v>92.4</v>
      </c>
      <c r="F1503">
        <v>2</v>
      </c>
      <c r="G1503" s="5">
        <f>C1503*decadimento!$F$4</f>
        <v>8264.6605603448279</v>
      </c>
      <c r="H1503" s="5">
        <f>G1503+decadimento!$F$2*LN(1+'dati calibrazione'!E1503/1000)</f>
        <v>8995.2425464515745</v>
      </c>
      <c r="I1503" s="5">
        <f>G1503+decadimento!$F$2*'dati calibrazione'!E1503/1000</f>
        <v>9028.4983351335723</v>
      </c>
      <c r="J1503" s="5">
        <f t="shared" si="69"/>
        <v>997.49833513357225</v>
      </c>
      <c r="K1503" s="8">
        <f t="shared" si="71"/>
        <v>0.18677624206200971</v>
      </c>
    </row>
    <row r="1504" spans="1:11" x14ac:dyDescent="0.25">
      <c r="A1504">
        <v>8990</v>
      </c>
      <c r="B1504">
        <f t="shared" si="70"/>
        <v>-7040</v>
      </c>
      <c r="C1504">
        <v>8013</v>
      </c>
      <c r="D1504">
        <v>17</v>
      </c>
      <c r="E1504">
        <v>94.2</v>
      </c>
      <c r="F1504">
        <v>2.2999999999999998</v>
      </c>
      <c r="G1504" s="5">
        <f>C1504*decadimento!$F$4</f>
        <v>8246.1368534482754</v>
      </c>
      <c r="H1504" s="5">
        <f>G1504+decadimento!$F$2*LN(1+'dati calibrazione'!E1504/1000)</f>
        <v>8990.3289740221135</v>
      </c>
      <c r="I1504" s="5">
        <f>G1504+decadimento!$F$2*'dati calibrazione'!E1504/1000</f>
        <v>9024.8545848887479</v>
      </c>
      <c r="J1504" s="5">
        <f t="shared" si="69"/>
        <v>1011.8545848887479</v>
      </c>
      <c r="K1504" s="8">
        <f t="shared" si="71"/>
        <v>0.21215524772245101</v>
      </c>
    </row>
    <row r="1505" spans="1:11" x14ac:dyDescent="0.25">
      <c r="A1505">
        <v>8985</v>
      </c>
      <c r="B1505">
        <f t="shared" si="70"/>
        <v>-7035</v>
      </c>
      <c r="C1505">
        <v>8003</v>
      </c>
      <c r="D1505">
        <v>17</v>
      </c>
      <c r="E1505">
        <v>94.9</v>
      </c>
      <c r="F1505">
        <v>2.2999999999999998</v>
      </c>
      <c r="G1505" s="5">
        <f>C1505*decadimento!$F$4</f>
        <v>8235.845905172413</v>
      </c>
      <c r="H1505" s="5">
        <f>G1505+decadimento!$F$2*LN(1+'dati calibrazione'!E1505/1000)</f>
        <v>8985.3248102752659</v>
      </c>
      <c r="I1505" s="5">
        <f>G1505+decadimento!$F$2*'dati calibrazione'!E1505/1000</f>
        <v>9020.3502864218917</v>
      </c>
      <c r="J1505" s="5">
        <f t="shared" si="69"/>
        <v>1017.3502864218917</v>
      </c>
      <c r="K1505" s="8">
        <f t="shared" si="71"/>
        <v>0.21242034237161064</v>
      </c>
    </row>
    <row r="1506" spans="1:11" x14ac:dyDescent="0.25">
      <c r="A1506">
        <v>8980</v>
      </c>
      <c r="B1506">
        <f t="shared" si="70"/>
        <v>-7030</v>
      </c>
      <c r="C1506">
        <v>7995</v>
      </c>
      <c r="D1506">
        <v>15</v>
      </c>
      <c r="E1506">
        <v>95.3</v>
      </c>
      <c r="F1506">
        <v>2</v>
      </c>
      <c r="G1506" s="5">
        <f>C1506*decadimento!$F$4</f>
        <v>8227.6131465517246</v>
      </c>
      <c r="H1506" s="5">
        <f>G1506+decadimento!$F$2*LN(1+'dati calibrazione'!E1506/1000)</f>
        <v>8980.111554047493</v>
      </c>
      <c r="I1506" s="5">
        <f>G1506+decadimento!$F$2*'dati calibrazione'!E1506/1000</f>
        <v>9015.4241848349193</v>
      </c>
      <c r="J1506" s="5">
        <f t="shared" si="69"/>
        <v>1020.4241848349193</v>
      </c>
      <c r="K1506" s="8">
        <f t="shared" si="71"/>
        <v>0.18761726078799248</v>
      </c>
    </row>
    <row r="1507" spans="1:11" x14ac:dyDescent="0.25">
      <c r="A1507">
        <v>8975</v>
      </c>
      <c r="B1507">
        <f t="shared" si="70"/>
        <v>-7025</v>
      </c>
      <c r="C1507">
        <v>7978</v>
      </c>
      <c r="D1507">
        <v>15</v>
      </c>
      <c r="E1507">
        <v>97</v>
      </c>
      <c r="F1507">
        <v>2</v>
      </c>
      <c r="G1507" s="5">
        <f>C1507*decadimento!$F$4</f>
        <v>8210.1185344827591</v>
      </c>
      <c r="H1507" s="5">
        <f>G1507+decadimento!$F$2*LN(1+'dati calibrazione'!E1507/1000)</f>
        <v>8975.4375369792961</v>
      </c>
      <c r="I1507" s="5">
        <f>G1507+decadimento!$F$2*'dati calibrazione'!E1507/1000</f>
        <v>9011.9828651592543</v>
      </c>
      <c r="J1507" s="5">
        <f t="shared" si="69"/>
        <v>1033.9828651592543</v>
      </c>
      <c r="K1507" s="8">
        <f t="shared" si="71"/>
        <v>0.18801704687891702</v>
      </c>
    </row>
    <row r="1508" spans="1:11" x14ac:dyDescent="0.25">
      <c r="A1508">
        <v>8970</v>
      </c>
      <c r="B1508">
        <f t="shared" si="70"/>
        <v>-7020</v>
      </c>
      <c r="C1508">
        <v>7969</v>
      </c>
      <c r="D1508">
        <v>15</v>
      </c>
      <c r="E1508">
        <v>97.5</v>
      </c>
      <c r="F1508">
        <v>2</v>
      </c>
      <c r="G1508" s="5">
        <f>C1508*decadimento!$F$4</f>
        <v>8200.8566810344819</v>
      </c>
      <c r="H1508" s="5">
        <f>G1508+decadimento!$F$2*LN(1+'dati calibrazione'!E1508/1000)</f>
        <v>8969.9426658629109</v>
      </c>
      <c r="I1508" s="5">
        <f>G1508+decadimento!$F$2*'dati calibrazione'!E1508/1000</f>
        <v>9006.8543330031243</v>
      </c>
      <c r="J1508" s="5">
        <f t="shared" si="69"/>
        <v>1037.8543330031243</v>
      </c>
      <c r="K1508" s="8">
        <f t="shared" si="71"/>
        <v>0.18822938888191743</v>
      </c>
    </row>
    <row r="1509" spans="1:11" x14ac:dyDescent="0.25">
      <c r="A1509">
        <v>8965</v>
      </c>
      <c r="B1509">
        <f t="shared" si="70"/>
        <v>-7015</v>
      </c>
      <c r="C1509">
        <v>7966</v>
      </c>
      <c r="D1509">
        <v>13</v>
      </c>
      <c r="E1509">
        <v>97.3</v>
      </c>
      <c r="F1509">
        <v>1.8</v>
      </c>
      <c r="G1509" s="5">
        <f>C1509*decadimento!$F$4</f>
        <v>8197.7693965517246</v>
      </c>
      <c r="H1509" s="5">
        <f>G1509+decadimento!$F$2*LN(1+'dati calibrazione'!E1509/1000)</f>
        <v>8965.3487944278713</v>
      </c>
      <c r="I1509" s="5">
        <f>G1509+decadimento!$F$2*'dati calibrazione'!E1509/1000</f>
        <v>9002.1137200035082</v>
      </c>
      <c r="J1509" s="5">
        <f t="shared" si="69"/>
        <v>1036.1137200035082</v>
      </c>
      <c r="K1509" s="8">
        <f t="shared" si="71"/>
        <v>0.16319357268390661</v>
      </c>
    </row>
    <row r="1510" spans="1:11" x14ac:dyDescent="0.25">
      <c r="A1510">
        <v>8960</v>
      </c>
      <c r="B1510">
        <f t="shared" si="70"/>
        <v>-7010</v>
      </c>
      <c r="C1510">
        <v>7972</v>
      </c>
      <c r="D1510">
        <v>14</v>
      </c>
      <c r="E1510">
        <v>95.8</v>
      </c>
      <c r="F1510">
        <v>1.9</v>
      </c>
      <c r="G1510" s="5">
        <f>C1510*decadimento!$F$4</f>
        <v>8203.9439655172409</v>
      </c>
      <c r="H1510" s="5">
        <f>G1510+decadimento!$F$2*LN(1+'dati calibrazione'!E1510/1000)</f>
        <v>8960.2152006921606</v>
      </c>
      <c r="I1510" s="5">
        <f>G1510+decadimento!$F$2*'dati calibrazione'!E1510/1000</f>
        <v>8995.8883250925828</v>
      </c>
      <c r="J1510" s="5">
        <f t="shared" si="69"/>
        <v>1023.8883250925828</v>
      </c>
      <c r="K1510" s="8">
        <f t="shared" si="71"/>
        <v>0.17561465127947817</v>
      </c>
    </row>
    <row r="1511" spans="1:11" x14ac:dyDescent="0.25">
      <c r="A1511">
        <v>8955</v>
      </c>
      <c r="B1511">
        <f t="shared" si="70"/>
        <v>-7005</v>
      </c>
      <c r="C1511">
        <v>7971</v>
      </c>
      <c r="D1511">
        <v>14</v>
      </c>
      <c r="E1511">
        <v>95.3</v>
      </c>
      <c r="F1511">
        <v>1.9</v>
      </c>
      <c r="G1511" s="5">
        <f>C1511*decadimento!$F$4</f>
        <v>8202.914870689654</v>
      </c>
      <c r="H1511" s="5">
        <f>G1511+decadimento!$F$2*LN(1+'dati calibrazione'!E1511/1000)</f>
        <v>8955.4132781854223</v>
      </c>
      <c r="I1511" s="5">
        <f>G1511+decadimento!$F$2*'dati calibrazione'!E1511/1000</f>
        <v>8990.7259089728486</v>
      </c>
      <c r="J1511" s="5">
        <f t="shared" si="69"/>
        <v>1019.7259089728486</v>
      </c>
      <c r="K1511" s="8">
        <f t="shared" si="71"/>
        <v>0.17563668297578722</v>
      </c>
    </row>
    <row r="1512" spans="1:11" x14ac:dyDescent="0.25">
      <c r="A1512">
        <v>8950</v>
      </c>
      <c r="B1512">
        <f t="shared" si="70"/>
        <v>-7000</v>
      </c>
      <c r="C1512">
        <v>7966</v>
      </c>
      <c r="D1512">
        <v>16</v>
      </c>
      <c r="E1512">
        <v>95.3</v>
      </c>
      <c r="F1512">
        <v>2.2000000000000002</v>
      </c>
      <c r="G1512" s="5">
        <f>C1512*decadimento!$F$4</f>
        <v>8197.7693965517246</v>
      </c>
      <c r="H1512" s="5">
        <f>G1512+decadimento!$F$2*LN(1+'dati calibrazione'!E1512/1000)</f>
        <v>8950.267804047493</v>
      </c>
      <c r="I1512" s="5">
        <f>G1512+decadimento!$F$2*'dati calibrazione'!E1512/1000</f>
        <v>8985.5804348349193</v>
      </c>
      <c r="J1512" s="5">
        <f t="shared" si="69"/>
        <v>1019.5804348349193</v>
      </c>
      <c r="K1512" s="8">
        <f t="shared" si="71"/>
        <v>0.20085362791865427</v>
      </c>
    </row>
    <row r="1513" spans="1:11" x14ac:dyDescent="0.25">
      <c r="A1513">
        <v>8945</v>
      </c>
      <c r="B1513">
        <f t="shared" si="70"/>
        <v>-6995</v>
      </c>
      <c r="C1513">
        <v>7963</v>
      </c>
      <c r="D1513">
        <v>17</v>
      </c>
      <c r="E1513">
        <v>95</v>
      </c>
      <c r="F1513">
        <v>2.2999999999999998</v>
      </c>
      <c r="G1513" s="5">
        <f>C1513*decadimento!$F$4</f>
        <v>8194.6821120689656</v>
      </c>
      <c r="H1513" s="5">
        <f>G1513+decadimento!$F$2*LN(1+'dati calibrazione'!E1513/1000)</f>
        <v>8944.9159961745172</v>
      </c>
      <c r="I1513" s="5">
        <f>G1513+decadimento!$F$2*'dati calibrazione'!E1513/1000</f>
        <v>8980.0131575768737</v>
      </c>
      <c r="J1513" s="5">
        <f t="shared" si="69"/>
        <v>1017.0131575768737</v>
      </c>
      <c r="K1513" s="8">
        <f t="shared" si="71"/>
        <v>0.21348737912846916</v>
      </c>
    </row>
    <row r="1514" spans="1:11" x14ac:dyDescent="0.25">
      <c r="A1514">
        <v>8940</v>
      </c>
      <c r="B1514">
        <f t="shared" si="70"/>
        <v>-6990</v>
      </c>
      <c r="C1514">
        <v>7966</v>
      </c>
      <c r="D1514">
        <v>17</v>
      </c>
      <c r="E1514">
        <v>94</v>
      </c>
      <c r="F1514">
        <v>2.2999999999999998</v>
      </c>
      <c r="G1514" s="5">
        <f>C1514*decadimento!$F$4</f>
        <v>8197.7693965517246</v>
      </c>
      <c r="H1514" s="5">
        <f>G1514+decadimento!$F$2*LN(1+'dati calibrazione'!E1514/1000)</f>
        <v>8940.4503860393161</v>
      </c>
      <c r="I1514" s="5">
        <f>G1514+decadimento!$F$2*'dati calibrazione'!E1514/1000</f>
        <v>8974.8337994753383</v>
      </c>
      <c r="J1514" s="5">
        <f t="shared" si="69"/>
        <v>1008.8337994753383</v>
      </c>
      <c r="K1514" s="8">
        <f t="shared" si="71"/>
        <v>0.21340697966357017</v>
      </c>
    </row>
    <row r="1515" spans="1:11" x14ac:dyDescent="0.25">
      <c r="A1515">
        <v>8935</v>
      </c>
      <c r="B1515">
        <f t="shared" si="70"/>
        <v>-6985</v>
      </c>
      <c r="C1515">
        <v>7967</v>
      </c>
      <c r="D1515">
        <v>16</v>
      </c>
      <c r="E1515">
        <v>93.2</v>
      </c>
      <c r="F1515">
        <v>2.2000000000000002</v>
      </c>
      <c r="G1515" s="5">
        <f>C1515*decadimento!$F$4</f>
        <v>8198.7984913793098</v>
      </c>
      <c r="H1515" s="5">
        <f>G1515+decadimento!$F$2*LN(1+'dati calibrazione'!E1515/1000)</f>
        <v>8935.4321926789398</v>
      </c>
      <c r="I1515" s="5">
        <f>G1515+decadimento!$F$2*'dati calibrazione'!E1515/1000</f>
        <v>8969.2495802354879</v>
      </c>
      <c r="J1515" s="5">
        <f t="shared" si="69"/>
        <v>1002.2495802354879</v>
      </c>
      <c r="K1515" s="8">
        <f t="shared" si="71"/>
        <v>0.20082841722103678</v>
      </c>
    </row>
    <row r="1516" spans="1:11" x14ac:dyDescent="0.25">
      <c r="A1516">
        <v>8930</v>
      </c>
      <c r="B1516">
        <f t="shared" si="70"/>
        <v>-6980</v>
      </c>
      <c r="C1516">
        <v>7961</v>
      </c>
      <c r="D1516">
        <v>18</v>
      </c>
      <c r="E1516">
        <v>93.3</v>
      </c>
      <c r="F1516">
        <v>2.4</v>
      </c>
      <c r="G1516" s="5">
        <f>C1516*decadimento!$F$4</f>
        <v>8192.6239224137935</v>
      </c>
      <c r="H1516" s="5">
        <f>G1516+decadimento!$F$2*LN(1+'dati calibrazione'!E1516/1000)</f>
        <v>8930.0137767058823</v>
      </c>
      <c r="I1516" s="5">
        <f>G1516+decadimento!$F$2*'dati calibrazione'!E1516/1000</f>
        <v>8963.901675528401</v>
      </c>
      <c r="J1516" s="5">
        <f t="shared" si="69"/>
        <v>1002.901675528401</v>
      </c>
      <c r="K1516" s="8">
        <f t="shared" si="71"/>
        <v>0.2261022484612486</v>
      </c>
    </row>
    <row r="1517" spans="1:11" x14ac:dyDescent="0.25">
      <c r="A1517">
        <v>8925</v>
      </c>
      <c r="B1517">
        <f t="shared" si="70"/>
        <v>-6975</v>
      </c>
      <c r="C1517">
        <v>7960</v>
      </c>
      <c r="D1517">
        <v>18</v>
      </c>
      <c r="E1517">
        <v>92.8</v>
      </c>
      <c r="F1517">
        <v>2.4</v>
      </c>
      <c r="G1517" s="5">
        <f>C1517*decadimento!$F$4</f>
        <v>8191.5948275862065</v>
      </c>
      <c r="H1517" s="5">
        <f>G1517+decadimento!$F$2*LN(1+'dati calibrazione'!E1517/1000)</f>
        <v>8925.2032250700795</v>
      </c>
      <c r="I1517" s="5">
        <f>G1517+decadimento!$F$2*'dati calibrazione'!E1517/1000</f>
        <v>8958.7392594086668</v>
      </c>
      <c r="J1517" s="5">
        <f t="shared" si="69"/>
        <v>998.73925940866684</v>
      </c>
      <c r="K1517" s="8">
        <f t="shared" si="71"/>
        <v>0.22613065326633167</v>
      </c>
    </row>
    <row r="1518" spans="1:11" x14ac:dyDescent="0.25">
      <c r="A1518">
        <v>8920</v>
      </c>
      <c r="B1518">
        <f t="shared" si="70"/>
        <v>-6970</v>
      </c>
      <c r="C1518">
        <v>7966</v>
      </c>
      <c r="D1518">
        <v>17</v>
      </c>
      <c r="E1518">
        <v>91.3</v>
      </c>
      <c r="F1518">
        <v>2.2999999999999998</v>
      </c>
      <c r="G1518" s="5">
        <f>C1518*decadimento!$F$4</f>
        <v>8197.7693965517246</v>
      </c>
      <c r="H1518" s="5">
        <f>G1518+decadimento!$F$2*LN(1+'dati calibrazione'!E1518/1000)</f>
        <v>8920.0230338817564</v>
      </c>
      <c r="I1518" s="5">
        <f>G1518+decadimento!$F$2*'dati calibrazione'!E1518/1000</f>
        <v>8952.5138644977451</v>
      </c>
      <c r="J1518" s="5">
        <f t="shared" si="69"/>
        <v>986.51386449774509</v>
      </c>
      <c r="K1518" s="8">
        <f t="shared" si="71"/>
        <v>0.21340697966357017</v>
      </c>
    </row>
    <row r="1519" spans="1:11" x14ac:dyDescent="0.25">
      <c r="A1519">
        <v>8915</v>
      </c>
      <c r="B1519">
        <f t="shared" si="70"/>
        <v>-6965</v>
      </c>
      <c r="C1519">
        <v>7976</v>
      </c>
      <c r="D1519">
        <v>15</v>
      </c>
      <c r="E1519">
        <v>89.3</v>
      </c>
      <c r="F1519">
        <v>2</v>
      </c>
      <c r="G1519" s="5">
        <f>C1519*decadimento!$F$4</f>
        <v>8208.0603448275851</v>
      </c>
      <c r="H1519" s="5">
        <f>G1519+decadimento!$F$2*LN(1+'dati calibrazione'!E1519/1000)</f>
        <v>8915.1499999466523</v>
      </c>
      <c r="I1519" s="5">
        <f>G1519+decadimento!$F$2*'dati calibrazione'!E1519/1000</f>
        <v>8946.2715276050185</v>
      </c>
      <c r="J1519" s="5">
        <f t="shared" si="69"/>
        <v>970.27152760501849</v>
      </c>
      <c r="K1519" s="8">
        <f t="shared" si="71"/>
        <v>0.18806419257773319</v>
      </c>
    </row>
    <row r="1520" spans="1:11" x14ac:dyDescent="0.25">
      <c r="A1520">
        <v>8910</v>
      </c>
      <c r="B1520">
        <f t="shared" si="70"/>
        <v>-6960</v>
      </c>
      <c r="C1520">
        <v>7981</v>
      </c>
      <c r="D1520">
        <v>15</v>
      </c>
      <c r="E1520">
        <v>88</v>
      </c>
      <c r="F1520">
        <v>2</v>
      </c>
      <c r="G1520" s="5">
        <f>C1520*decadimento!$F$4</f>
        <v>8213.2058189655163</v>
      </c>
      <c r="H1520" s="5">
        <f>G1520+decadimento!$F$2*LN(1+'dati calibrazione'!E1520/1000)</f>
        <v>8910.4239482162029</v>
      </c>
      <c r="I1520" s="5">
        <f>G1520+decadimento!$F$2*'dati calibrazione'!E1520/1000</f>
        <v>8940.6703663833669</v>
      </c>
      <c r="J1520" s="5">
        <f t="shared" si="69"/>
        <v>959.67036638336685</v>
      </c>
      <c r="K1520" s="8">
        <f t="shared" si="71"/>
        <v>0.18794637263500816</v>
      </c>
    </row>
    <row r="1521" spans="1:11" x14ac:dyDescent="0.25">
      <c r="A1521">
        <v>8905</v>
      </c>
      <c r="B1521">
        <f t="shared" si="70"/>
        <v>-6955</v>
      </c>
      <c r="C1521">
        <v>7984</v>
      </c>
      <c r="D1521">
        <v>16</v>
      </c>
      <c r="E1521">
        <v>86.9</v>
      </c>
      <c r="F1521">
        <v>2.2000000000000002</v>
      </c>
      <c r="G1521" s="5">
        <f>C1521*decadimento!$F$4</f>
        <v>8216.2931034482754</v>
      </c>
      <c r="H1521" s="5">
        <f>G1521+decadimento!$F$2*LN(1+'dati calibrazione'!E1521/1000)</f>
        <v>8905.1491860594924</v>
      </c>
      <c r="I1521" s="5">
        <f>G1521+decadimento!$F$2*'dati calibrazione'!E1521/1000</f>
        <v>8934.6643440234038</v>
      </c>
      <c r="J1521" s="5">
        <f t="shared" si="69"/>
        <v>950.66434402340383</v>
      </c>
      <c r="K1521" s="8">
        <f t="shared" si="71"/>
        <v>0.20040080160320642</v>
      </c>
    </row>
    <row r="1522" spans="1:11" x14ac:dyDescent="0.25">
      <c r="A1522">
        <v>8900</v>
      </c>
      <c r="B1522">
        <f t="shared" si="70"/>
        <v>-6950</v>
      </c>
      <c r="C1522">
        <v>7982</v>
      </c>
      <c r="D1522">
        <v>16</v>
      </c>
      <c r="E1522">
        <v>86.5</v>
      </c>
      <c r="F1522">
        <v>2.2000000000000002</v>
      </c>
      <c r="G1522" s="5">
        <f>C1522*decadimento!$F$4</f>
        <v>8214.2349137931033</v>
      </c>
      <c r="H1522" s="5">
        <f>G1522+decadimento!$F$2*LN(1+'dati calibrazione'!E1522/1000)</f>
        <v>8900.0481537880951</v>
      </c>
      <c r="I1522" s="5">
        <f>G1522+decadimento!$F$2*'dati calibrazione'!E1522/1000</f>
        <v>8929.2994973345139</v>
      </c>
      <c r="J1522" s="5">
        <f t="shared" si="69"/>
        <v>947.29949733451394</v>
      </c>
      <c r="K1522" s="8">
        <f t="shared" si="71"/>
        <v>0.20045101478326233</v>
      </c>
    </row>
    <row r="1523" spans="1:11" x14ac:dyDescent="0.25">
      <c r="A1523">
        <v>8895</v>
      </c>
      <c r="B1523">
        <f t="shared" si="70"/>
        <v>-6945</v>
      </c>
      <c r="C1523">
        <v>7972</v>
      </c>
      <c r="D1523">
        <v>16</v>
      </c>
      <c r="E1523">
        <v>87.2</v>
      </c>
      <c r="F1523">
        <v>2.2000000000000002</v>
      </c>
      <c r="G1523" s="5">
        <f>C1523*decadimento!$F$4</f>
        <v>8203.9439655172409</v>
      </c>
      <c r="H1523" s="5">
        <f>G1523+decadimento!$F$2*LN(1+'dati calibrazione'!E1523/1000)</f>
        <v>8895.0814452960476</v>
      </c>
      <c r="I1523" s="5">
        <f>G1523+decadimento!$F$2*'dati calibrazione'!E1523/1000</f>
        <v>8924.7951988676577</v>
      </c>
      <c r="J1523" s="5">
        <f t="shared" si="69"/>
        <v>952.79519886765775</v>
      </c>
      <c r="K1523" s="8">
        <f t="shared" si="71"/>
        <v>0.2007024586051179</v>
      </c>
    </row>
    <row r="1524" spans="1:11" x14ac:dyDescent="0.25">
      <c r="A1524">
        <v>8890</v>
      </c>
      <c r="B1524">
        <f t="shared" si="70"/>
        <v>-6940</v>
      </c>
      <c r="C1524">
        <v>7967</v>
      </c>
      <c r="D1524">
        <v>16</v>
      </c>
      <c r="E1524">
        <v>87.2</v>
      </c>
      <c r="F1524">
        <v>2.2000000000000002</v>
      </c>
      <c r="G1524" s="5">
        <f>C1524*decadimento!$F$4</f>
        <v>8198.7984913793098</v>
      </c>
      <c r="H1524" s="5">
        <f>G1524+decadimento!$F$2*LN(1+'dati calibrazione'!E1524/1000)</f>
        <v>8889.9359711581164</v>
      </c>
      <c r="I1524" s="5">
        <f>G1524+decadimento!$F$2*'dati calibrazione'!E1524/1000</f>
        <v>8919.6497247297266</v>
      </c>
      <c r="J1524" s="5">
        <f t="shared" si="69"/>
        <v>952.64972472972659</v>
      </c>
      <c r="K1524" s="8">
        <f t="shared" si="71"/>
        <v>0.20082841722103678</v>
      </c>
    </row>
    <row r="1525" spans="1:11" x14ac:dyDescent="0.25">
      <c r="A1525">
        <v>8885</v>
      </c>
      <c r="B1525">
        <f t="shared" si="70"/>
        <v>-6935</v>
      </c>
      <c r="C1525">
        <v>7971</v>
      </c>
      <c r="D1525">
        <v>15</v>
      </c>
      <c r="E1525">
        <v>86</v>
      </c>
      <c r="F1525">
        <v>2</v>
      </c>
      <c r="G1525" s="5">
        <f>C1525*decadimento!$F$4</f>
        <v>8202.914870689654</v>
      </c>
      <c r="H1525" s="5">
        <f>G1525+decadimento!$F$2*LN(1+'dati calibrazione'!E1525/1000)</f>
        <v>8884.9229816948882</v>
      </c>
      <c r="I1525" s="5">
        <f>G1525+decadimento!$F$2*'dati calibrazione'!E1525/1000</f>
        <v>8913.8461329389174</v>
      </c>
      <c r="J1525" s="5">
        <f t="shared" si="69"/>
        <v>942.84613293891744</v>
      </c>
      <c r="K1525" s="8">
        <f t="shared" si="71"/>
        <v>0.18818216033120061</v>
      </c>
    </row>
    <row r="1526" spans="1:11" x14ac:dyDescent="0.25">
      <c r="A1526">
        <v>8880</v>
      </c>
      <c r="B1526">
        <f t="shared" si="70"/>
        <v>-6930</v>
      </c>
      <c r="C1526">
        <v>7985</v>
      </c>
      <c r="D1526">
        <v>15</v>
      </c>
      <c r="E1526">
        <v>83.5</v>
      </c>
      <c r="F1526">
        <v>2</v>
      </c>
      <c r="G1526" s="5">
        <f>C1526*decadimento!$F$4</f>
        <v>8217.3221982758623</v>
      </c>
      <c r="H1526" s="5">
        <f>G1526+decadimento!$F$2*LN(1+'dati calibrazione'!E1526/1000)</f>
        <v>8880.2783474388525</v>
      </c>
      <c r="I1526" s="5">
        <f>G1526+decadimento!$F$2*'dati calibrazione'!E1526/1000</f>
        <v>8907.5868540643914</v>
      </c>
      <c r="J1526" s="5">
        <f t="shared" si="69"/>
        <v>922.58685406439145</v>
      </c>
      <c r="K1526" s="8">
        <f t="shared" si="71"/>
        <v>0.18785222291797118</v>
      </c>
    </row>
    <row r="1527" spans="1:11" x14ac:dyDescent="0.25">
      <c r="A1527">
        <v>8875</v>
      </c>
      <c r="B1527">
        <f t="shared" si="70"/>
        <v>-6925</v>
      </c>
      <c r="C1527">
        <v>7993</v>
      </c>
      <c r="D1527">
        <v>13</v>
      </c>
      <c r="E1527">
        <v>81.7</v>
      </c>
      <c r="F1527">
        <v>1.8</v>
      </c>
      <c r="G1527" s="5">
        <f>C1527*decadimento!$F$4</f>
        <v>8225.5549568965507</v>
      </c>
      <c r="H1527" s="5">
        <f>G1527+decadimento!$F$2*LN(1+'dati calibrazione'!E1527/1000)</f>
        <v>8874.766454221708</v>
      </c>
      <c r="I1527" s="5">
        <f>G1527+decadimento!$F$2*'dati calibrazione'!E1527/1000</f>
        <v>8900.9396560333516</v>
      </c>
      <c r="J1527" s="5">
        <f t="shared" si="69"/>
        <v>907.93965603335164</v>
      </c>
      <c r="K1527" s="8">
        <f t="shared" si="71"/>
        <v>0.16264231202302015</v>
      </c>
    </row>
    <row r="1528" spans="1:11" x14ac:dyDescent="0.25">
      <c r="A1528">
        <v>8870</v>
      </c>
      <c r="B1528">
        <f t="shared" si="70"/>
        <v>-6920</v>
      </c>
      <c r="C1528">
        <v>7986</v>
      </c>
      <c r="D1528">
        <v>15</v>
      </c>
      <c r="E1528">
        <v>82</v>
      </c>
      <c r="F1528">
        <v>2</v>
      </c>
      <c r="G1528" s="5">
        <f>C1528*decadimento!$F$4</f>
        <v>8218.3512931034475</v>
      </c>
      <c r="H1528" s="5">
        <f>G1528+decadimento!$F$2*LN(1+'dati calibrazione'!E1528/1000)</f>
        <v>8869.8551533173413</v>
      </c>
      <c r="I1528" s="5">
        <f>G1528+decadimento!$F$2*'dati calibrazione'!E1528/1000</f>
        <v>8896.2159850155367</v>
      </c>
      <c r="J1528" s="5">
        <f t="shared" si="69"/>
        <v>910.21598501553672</v>
      </c>
      <c r="K1528" s="8">
        <f t="shared" si="71"/>
        <v>0.18782870022539444</v>
      </c>
    </row>
    <row r="1529" spans="1:11" x14ac:dyDescent="0.25">
      <c r="A1529">
        <v>8865</v>
      </c>
      <c r="B1529">
        <f t="shared" si="70"/>
        <v>-6915</v>
      </c>
      <c r="C1529">
        <v>7976</v>
      </c>
      <c r="D1529">
        <v>16</v>
      </c>
      <c r="E1529">
        <v>82.7</v>
      </c>
      <c r="F1529">
        <v>2.2000000000000002</v>
      </c>
      <c r="G1529" s="5">
        <f>C1529*decadimento!$F$4</f>
        <v>8208.0603448275851</v>
      </c>
      <c r="H1529" s="5">
        <f>G1529+decadimento!$F$2*LN(1+'dati calibrazione'!E1529/1000)</f>
        <v>8864.9105809926077</v>
      </c>
      <c r="I1529" s="5">
        <f>G1529+decadimento!$F$2*'dati calibrazione'!E1529/1000</f>
        <v>8891.7116865486787</v>
      </c>
      <c r="J1529" s="5">
        <f t="shared" si="69"/>
        <v>915.7116865486787</v>
      </c>
      <c r="K1529" s="8">
        <f t="shared" si="71"/>
        <v>0.20060180541624875</v>
      </c>
    </row>
    <row r="1530" spans="1:11" x14ac:dyDescent="0.25">
      <c r="A1530">
        <v>8860</v>
      </c>
      <c r="B1530">
        <f t="shared" si="70"/>
        <v>-6910</v>
      </c>
      <c r="C1530">
        <v>7964</v>
      </c>
      <c r="D1530">
        <v>17</v>
      </c>
      <c r="E1530">
        <v>83.7</v>
      </c>
      <c r="F1530">
        <v>2.2999999999999998</v>
      </c>
      <c r="G1530" s="5">
        <f>C1530*decadimento!$F$4</f>
        <v>8195.7112068965507</v>
      </c>
      <c r="H1530" s="5">
        <f>G1530+decadimento!$F$2*LN(1+'dati calibrazione'!E1530/1000)</f>
        <v>8860.193129888954</v>
      </c>
      <c r="I1530" s="5">
        <f>G1530+decadimento!$F$2*'dati calibrazione'!E1530/1000</f>
        <v>8887.6291912019387</v>
      </c>
      <c r="J1530" s="5">
        <f t="shared" si="69"/>
        <v>923.62919120193874</v>
      </c>
      <c r="K1530" s="8">
        <f t="shared" si="71"/>
        <v>0.21346057257659468</v>
      </c>
    </row>
    <row r="1531" spans="1:11" x14ac:dyDescent="0.25">
      <c r="A1531">
        <v>8855</v>
      </c>
      <c r="B1531">
        <f t="shared" si="70"/>
        <v>-6905</v>
      </c>
      <c r="C1531">
        <v>7958</v>
      </c>
      <c r="D1531">
        <v>17</v>
      </c>
      <c r="E1531">
        <v>83.8</v>
      </c>
      <c r="F1531">
        <v>2.2999999999999998</v>
      </c>
      <c r="G1531" s="5">
        <f>C1531*decadimento!$F$4</f>
        <v>8189.5366379310344</v>
      </c>
      <c r="H1531" s="5">
        <f>G1531+decadimento!$F$2*LN(1+'dati calibrazione'!E1531/1000)</f>
        <v>8854.781342246637</v>
      </c>
      <c r="I1531" s="5">
        <f>G1531+decadimento!$F$2*'dati calibrazione'!E1531/1000</f>
        <v>8882.2812864948519</v>
      </c>
      <c r="J1531" s="5">
        <f t="shared" si="69"/>
        <v>924.28128649485188</v>
      </c>
      <c r="K1531" s="8">
        <f t="shared" si="71"/>
        <v>0.21362151294295048</v>
      </c>
    </row>
    <row r="1532" spans="1:11" x14ac:dyDescent="0.25">
      <c r="A1532">
        <v>8850</v>
      </c>
      <c r="B1532">
        <f t="shared" si="70"/>
        <v>-6900</v>
      </c>
      <c r="C1532">
        <v>7956</v>
      </c>
      <c r="D1532">
        <v>15</v>
      </c>
      <c r="E1532">
        <v>83.5</v>
      </c>
      <c r="F1532">
        <v>2</v>
      </c>
      <c r="G1532" s="5">
        <f>C1532*decadimento!$F$4</f>
        <v>8187.4784482758614</v>
      </c>
      <c r="H1532" s="5">
        <f>G1532+decadimento!$F$2*LN(1+'dati calibrazione'!E1532/1000)</f>
        <v>8850.4345974388507</v>
      </c>
      <c r="I1532" s="5">
        <f>G1532+decadimento!$F$2*'dati calibrazione'!E1532/1000</f>
        <v>8877.7431040643896</v>
      </c>
      <c r="J1532" s="5">
        <f t="shared" si="69"/>
        <v>921.74310406438963</v>
      </c>
      <c r="K1532" s="8">
        <f t="shared" si="71"/>
        <v>0.18853695324283559</v>
      </c>
    </row>
    <row r="1533" spans="1:11" x14ac:dyDescent="0.25">
      <c r="A1533">
        <v>8845</v>
      </c>
      <c r="B1533">
        <f t="shared" si="70"/>
        <v>-6895</v>
      </c>
      <c r="C1533">
        <v>7952</v>
      </c>
      <c r="D1533">
        <v>15</v>
      </c>
      <c r="E1533">
        <v>83.3</v>
      </c>
      <c r="F1533">
        <v>2</v>
      </c>
      <c r="G1533" s="5">
        <f>C1533*decadimento!$F$4</f>
        <v>8183.3620689655172</v>
      </c>
      <c r="H1533" s="5">
        <f>G1533+decadimento!$F$2*LN(1+'dati calibrazione'!E1533/1000)</f>
        <v>8844.7921626351035</v>
      </c>
      <c r="I1533" s="5">
        <f>G1533+decadimento!$F$2*'dati calibrazione'!E1533/1000</f>
        <v>8871.9733962371865</v>
      </c>
      <c r="J1533" s="5">
        <f t="shared" si="69"/>
        <v>919.97339623718653</v>
      </c>
      <c r="K1533" s="8">
        <f t="shared" si="71"/>
        <v>0.18863179074446679</v>
      </c>
    </row>
    <row r="1534" spans="1:11" x14ac:dyDescent="0.25">
      <c r="A1534">
        <v>8840</v>
      </c>
      <c r="B1534">
        <f t="shared" si="70"/>
        <v>-6890</v>
      </c>
      <c r="C1534">
        <v>7953</v>
      </c>
      <c r="D1534">
        <v>15</v>
      </c>
      <c r="E1534">
        <v>82.6</v>
      </c>
      <c r="F1534">
        <v>2</v>
      </c>
      <c r="G1534" s="5">
        <f>C1534*decadimento!$F$4</f>
        <v>8184.3911637931033</v>
      </c>
      <c r="H1534" s="5">
        <f>G1534+decadimento!$F$2*LN(1+'dati calibrazione'!E1534/1000)</f>
        <v>8840.4778436296565</v>
      </c>
      <c r="I1534" s="5">
        <f>G1534+decadimento!$F$2*'dati calibrazione'!E1534/1000</f>
        <v>8867.2158412557674</v>
      </c>
      <c r="J1534" s="5">
        <f t="shared" si="69"/>
        <v>914.21584125576737</v>
      </c>
      <c r="K1534" s="8">
        <f t="shared" si="71"/>
        <v>0.18860807242549982</v>
      </c>
    </row>
    <row r="1535" spans="1:11" x14ac:dyDescent="0.25">
      <c r="A1535">
        <v>8835</v>
      </c>
      <c r="B1535">
        <f t="shared" si="70"/>
        <v>-6885</v>
      </c>
      <c r="C1535">
        <v>7960</v>
      </c>
      <c r="D1535">
        <v>16</v>
      </c>
      <c r="E1535">
        <v>81</v>
      </c>
      <c r="F1535">
        <v>2.2000000000000002</v>
      </c>
      <c r="G1535" s="5">
        <f>C1535*decadimento!$F$4</f>
        <v>8191.5948275862065</v>
      </c>
      <c r="H1535" s="5">
        <f>G1535+decadimento!$F$2*LN(1+'dati calibrazione'!E1535/1000)</f>
        <v>8835.4550047919929</v>
      </c>
      <c r="I1535" s="5">
        <f>G1535+decadimento!$F$2*'dati calibrazione'!E1535/1000</f>
        <v>8861.1928769140013</v>
      </c>
      <c r="J1535" s="5">
        <f t="shared" si="69"/>
        <v>901.19287691400132</v>
      </c>
      <c r="K1535" s="8">
        <f t="shared" si="71"/>
        <v>0.20100502512562815</v>
      </c>
    </row>
    <row r="1536" spans="1:11" x14ac:dyDescent="0.25">
      <c r="A1536">
        <v>8830</v>
      </c>
      <c r="B1536">
        <f t="shared" si="70"/>
        <v>-6880</v>
      </c>
      <c r="C1536">
        <v>7973</v>
      </c>
      <c r="D1536">
        <v>16</v>
      </c>
      <c r="E1536">
        <v>78.599999999999994</v>
      </c>
      <c r="F1536">
        <v>2.1</v>
      </c>
      <c r="G1536" s="5">
        <f>C1536*decadimento!$F$4</f>
        <v>8204.9730603448279</v>
      </c>
      <c r="H1536" s="5">
        <f>G1536+decadimento!$F$2*LN(1+'dati calibrazione'!E1536/1000)</f>
        <v>8830.4595105919925</v>
      </c>
      <c r="I1536" s="5">
        <f>G1536+decadimento!$F$2*'dati calibrazione'!E1536/1000</f>
        <v>8854.7311674703178</v>
      </c>
      <c r="J1536" s="5">
        <f t="shared" si="69"/>
        <v>881.73116747031781</v>
      </c>
      <c r="K1536" s="8">
        <f t="shared" si="71"/>
        <v>0.20067728583970901</v>
      </c>
    </row>
    <row r="1537" spans="1:11" x14ac:dyDescent="0.25">
      <c r="A1537">
        <v>8825</v>
      </c>
      <c r="B1537">
        <f t="shared" si="70"/>
        <v>-6875</v>
      </c>
      <c r="C1537">
        <v>7989</v>
      </c>
      <c r="D1537">
        <v>15</v>
      </c>
      <c r="E1537">
        <v>75.8</v>
      </c>
      <c r="F1537">
        <v>2</v>
      </c>
      <c r="G1537" s="5">
        <f>C1537*decadimento!$F$4</f>
        <v>8221.4385775862065</v>
      </c>
      <c r="H1537" s="5">
        <f>G1537+decadimento!$F$2*LN(1+'dati calibrazione'!E1537/1000)</f>
        <v>8825.4372704358757</v>
      </c>
      <c r="I1537" s="5">
        <f>G1537+decadimento!$F$2*'dati calibrazione'!E1537/1000</f>
        <v>8848.0500854756738</v>
      </c>
      <c r="J1537" s="5">
        <f t="shared" si="69"/>
        <v>859.05008547567377</v>
      </c>
      <c r="K1537" s="8">
        <f t="shared" si="71"/>
        <v>0.1877581674802854</v>
      </c>
    </row>
    <row r="1538" spans="1:11" x14ac:dyDescent="0.25">
      <c r="A1538">
        <v>8820</v>
      </c>
      <c r="B1538">
        <f t="shared" si="70"/>
        <v>-6870</v>
      </c>
      <c r="C1538">
        <v>7999</v>
      </c>
      <c r="D1538">
        <v>15</v>
      </c>
      <c r="E1538">
        <v>73.8</v>
      </c>
      <c r="F1538">
        <v>2</v>
      </c>
      <c r="G1538" s="5">
        <f>C1538*decadimento!$F$4</f>
        <v>8231.7295258620688</v>
      </c>
      <c r="H1538" s="5">
        <f>G1538+decadimento!$F$2*LN(1+'dati calibrazione'!E1538/1000)</f>
        <v>8820.3455522256045</v>
      </c>
      <c r="I1538" s="5">
        <f>G1538+decadimento!$F$2*'dati calibrazione'!E1538/1000</f>
        <v>8841.807748582949</v>
      </c>
      <c r="J1538" s="5">
        <f t="shared" ref="J1538:J1601" si="72">I1538-C1538</f>
        <v>842.80774858294899</v>
      </c>
      <c r="K1538" s="8">
        <f t="shared" si="71"/>
        <v>0.18752344043005376</v>
      </c>
    </row>
    <row r="1539" spans="1:11" x14ac:dyDescent="0.25">
      <c r="A1539">
        <v>8815</v>
      </c>
      <c r="B1539">
        <f t="shared" ref="B1539:B1602" si="73">1950-A1539</f>
        <v>-6865</v>
      </c>
      <c r="C1539">
        <v>7993</v>
      </c>
      <c r="D1539">
        <v>16</v>
      </c>
      <c r="E1539">
        <v>73.900000000000006</v>
      </c>
      <c r="F1539">
        <v>2.1</v>
      </c>
      <c r="G1539" s="5">
        <f>C1539*decadimento!$F$4</f>
        <v>8225.5549568965507</v>
      </c>
      <c r="H1539" s="5">
        <f>G1539+decadimento!$F$2*LN(1+'dati calibrazione'!E1539/1000)</f>
        <v>8814.9407967899333</v>
      </c>
      <c r="I1539" s="5">
        <f>G1539+decadimento!$F$2*'dati calibrazione'!E1539/1000</f>
        <v>8836.4598438758603</v>
      </c>
      <c r="J1539" s="5">
        <f t="shared" si="72"/>
        <v>843.45984387586032</v>
      </c>
      <c r="K1539" s="8">
        <f t="shared" ref="K1539:K1602" si="74">D1539*100/C1539</f>
        <v>0.20017515325910171</v>
      </c>
    </row>
    <row r="1540" spans="1:11" x14ac:dyDescent="0.25">
      <c r="A1540">
        <v>8810</v>
      </c>
      <c r="B1540">
        <f t="shared" si="73"/>
        <v>-6860</v>
      </c>
      <c r="C1540">
        <v>7987</v>
      </c>
      <c r="D1540">
        <v>18</v>
      </c>
      <c r="E1540">
        <v>74.099999999999994</v>
      </c>
      <c r="F1540">
        <v>2.4</v>
      </c>
      <c r="G1540" s="5">
        <f>C1540*decadimento!$F$4</f>
        <v>8219.3803879310344</v>
      </c>
      <c r="H1540" s="5">
        <f>G1540+decadimento!$F$2*LN(1+'dati calibrazione'!E1540/1000)</f>
        <v>8810.3056398557364</v>
      </c>
      <c r="I1540" s="5">
        <f>G1540+decadimento!$F$2*'dati calibrazione'!E1540/1000</f>
        <v>8831.9386034272029</v>
      </c>
      <c r="J1540" s="5">
        <f t="shared" si="72"/>
        <v>844.93860342720291</v>
      </c>
      <c r="K1540" s="8">
        <f t="shared" si="74"/>
        <v>0.22536622010767496</v>
      </c>
    </row>
    <row r="1541" spans="1:11" x14ac:dyDescent="0.25">
      <c r="A1541">
        <v>8805</v>
      </c>
      <c r="B1541">
        <f t="shared" si="73"/>
        <v>-6855</v>
      </c>
      <c r="C1541">
        <v>7984</v>
      </c>
      <c r="D1541">
        <v>17</v>
      </c>
      <c r="E1541">
        <v>73.8</v>
      </c>
      <c r="F1541">
        <v>2.2999999999999998</v>
      </c>
      <c r="G1541" s="5">
        <f>C1541*decadimento!$F$4</f>
        <v>8216.2931034482754</v>
      </c>
      <c r="H1541" s="5">
        <f>G1541+decadimento!$F$2*LN(1+'dati calibrazione'!E1541/1000)</f>
        <v>8804.909129811811</v>
      </c>
      <c r="I1541" s="5">
        <f>G1541+decadimento!$F$2*'dati calibrazione'!E1541/1000</f>
        <v>8826.3713261691555</v>
      </c>
      <c r="J1541" s="5">
        <f t="shared" si="72"/>
        <v>842.37132616915551</v>
      </c>
      <c r="K1541" s="8">
        <f t="shared" si="74"/>
        <v>0.2129258517034068</v>
      </c>
    </row>
    <row r="1542" spans="1:11" x14ac:dyDescent="0.25">
      <c r="A1542">
        <v>8800</v>
      </c>
      <c r="B1542">
        <f t="shared" si="73"/>
        <v>-6850</v>
      </c>
      <c r="C1542">
        <v>7986</v>
      </c>
      <c r="D1542">
        <v>17</v>
      </c>
      <c r="E1542">
        <v>72.900000000000006</v>
      </c>
      <c r="F1542">
        <v>2.2999999999999998</v>
      </c>
      <c r="G1542" s="5">
        <f>C1542*decadimento!$F$4</f>
        <v>8218.3512931034475</v>
      </c>
      <c r="H1542" s="5">
        <f>G1542+decadimento!$F$2*LN(1+'dati calibrazione'!E1542/1000)</f>
        <v>8800.0357698682765</v>
      </c>
      <c r="I1542" s="5">
        <f>G1542+decadimento!$F$2*'dati calibrazione'!E1542/1000</f>
        <v>8820.9895374984626</v>
      </c>
      <c r="J1542" s="5">
        <f t="shared" si="72"/>
        <v>834.9895374984626</v>
      </c>
      <c r="K1542" s="8">
        <f t="shared" si="74"/>
        <v>0.2128725269221137</v>
      </c>
    </row>
    <row r="1543" spans="1:11" x14ac:dyDescent="0.25">
      <c r="A1543">
        <v>8795</v>
      </c>
      <c r="B1543">
        <f t="shared" si="73"/>
        <v>-6845</v>
      </c>
      <c r="C1543">
        <v>7983</v>
      </c>
      <c r="D1543">
        <v>17</v>
      </c>
      <c r="E1543">
        <v>72.7</v>
      </c>
      <c r="F1543">
        <v>2.2999999999999998</v>
      </c>
      <c r="G1543" s="5">
        <f>C1543*decadimento!$F$4</f>
        <v>8215.2640086206884</v>
      </c>
      <c r="H1543" s="5">
        <f>G1543+decadimento!$F$2*LN(1+'dati calibrazione'!E1543/1000)</f>
        <v>8795.407351416794</v>
      </c>
      <c r="I1543" s="5">
        <f>G1543+decadimento!$F$2*'dati calibrazione'!E1543/1000</f>
        <v>8816.2489244988446</v>
      </c>
      <c r="J1543" s="5">
        <f t="shared" si="72"/>
        <v>833.24892449884464</v>
      </c>
      <c r="K1543" s="8">
        <f t="shared" si="74"/>
        <v>0.21295252411374171</v>
      </c>
    </row>
    <row r="1544" spans="1:11" x14ac:dyDescent="0.25">
      <c r="A1544">
        <v>8790</v>
      </c>
      <c r="B1544">
        <f t="shared" si="73"/>
        <v>-6840</v>
      </c>
      <c r="C1544">
        <v>7976</v>
      </c>
      <c r="D1544">
        <v>18</v>
      </c>
      <c r="E1544">
        <v>72.900000000000006</v>
      </c>
      <c r="F1544">
        <v>2.4</v>
      </c>
      <c r="G1544" s="5">
        <f>C1544*decadimento!$F$4</f>
        <v>8208.0603448275851</v>
      </c>
      <c r="H1544" s="5">
        <f>G1544+decadimento!$F$2*LN(1+'dati calibrazione'!E1544/1000)</f>
        <v>8789.7448215924142</v>
      </c>
      <c r="I1544" s="5">
        <f>G1544+decadimento!$F$2*'dati calibrazione'!E1544/1000</f>
        <v>8810.6985892226003</v>
      </c>
      <c r="J1544" s="5">
        <f t="shared" si="72"/>
        <v>834.69858922260028</v>
      </c>
      <c r="K1544" s="8">
        <f t="shared" si="74"/>
        <v>0.22567703109327983</v>
      </c>
    </row>
    <row r="1545" spans="1:11" x14ac:dyDescent="0.25">
      <c r="A1545">
        <v>8785</v>
      </c>
      <c r="B1545">
        <f t="shared" si="73"/>
        <v>-6835</v>
      </c>
      <c r="C1545">
        <v>7972</v>
      </c>
      <c r="D1545">
        <v>17</v>
      </c>
      <c r="E1545">
        <v>72.8</v>
      </c>
      <c r="F1545">
        <v>2.2999999999999998</v>
      </c>
      <c r="G1545" s="5">
        <f>C1545*decadimento!$F$4</f>
        <v>8203.9439655172409</v>
      </c>
      <c r="H1545" s="5">
        <f>G1545+decadimento!$F$2*LN(1+'dati calibrazione'!E1545/1000)</f>
        <v>8784.8579112115312</v>
      </c>
      <c r="I1545" s="5">
        <f>G1545+decadimento!$F$2*'dati calibrazione'!E1545/1000</f>
        <v>8805.7555456538266</v>
      </c>
      <c r="J1545" s="5">
        <f t="shared" si="72"/>
        <v>833.75554565382663</v>
      </c>
      <c r="K1545" s="8">
        <f t="shared" si="74"/>
        <v>0.21324636226793778</v>
      </c>
    </row>
    <row r="1546" spans="1:11" x14ac:dyDescent="0.25">
      <c r="A1546">
        <v>8780</v>
      </c>
      <c r="B1546">
        <f t="shared" si="73"/>
        <v>-6830</v>
      </c>
      <c r="C1546">
        <v>7969</v>
      </c>
      <c r="D1546">
        <v>15</v>
      </c>
      <c r="E1546">
        <v>72.599999999999994</v>
      </c>
      <c r="F1546">
        <v>2</v>
      </c>
      <c r="G1546" s="5">
        <f>C1546*decadimento!$F$4</f>
        <v>8200.8566810344819</v>
      </c>
      <c r="H1546" s="5">
        <f>G1546+decadimento!$F$2*LN(1+'dati calibrazione'!E1546/1000)</f>
        <v>8780.2293490913635</v>
      </c>
      <c r="I1546" s="5">
        <f>G1546+decadimento!$F$2*'dati calibrazione'!E1546/1000</f>
        <v>8801.0149326542087</v>
      </c>
      <c r="J1546" s="5">
        <f t="shared" si="72"/>
        <v>832.01493265420868</v>
      </c>
      <c r="K1546" s="8">
        <f t="shared" si="74"/>
        <v>0.18822938888191743</v>
      </c>
    </row>
    <row r="1547" spans="1:11" x14ac:dyDescent="0.25">
      <c r="A1547">
        <v>8775</v>
      </c>
      <c r="B1547">
        <f t="shared" si="73"/>
        <v>-6825</v>
      </c>
      <c r="C1547">
        <v>7955</v>
      </c>
      <c r="D1547">
        <v>16</v>
      </c>
      <c r="E1547">
        <v>73.8</v>
      </c>
      <c r="F1547">
        <v>2.1</v>
      </c>
      <c r="G1547" s="5">
        <f>C1547*decadimento!$F$4</f>
        <v>8186.4493534482754</v>
      </c>
      <c r="H1547" s="5">
        <f>G1547+decadimento!$F$2*LN(1+'dati calibrazione'!E1547/1000)</f>
        <v>8775.065379811811</v>
      </c>
      <c r="I1547" s="5">
        <f>G1547+decadimento!$F$2*'dati calibrazione'!E1547/1000</f>
        <v>8796.5275761691555</v>
      </c>
      <c r="J1547" s="5">
        <f t="shared" si="72"/>
        <v>841.52757616915551</v>
      </c>
      <c r="K1547" s="8">
        <f t="shared" si="74"/>
        <v>0.2011313639220616</v>
      </c>
    </row>
    <row r="1548" spans="1:11" x14ac:dyDescent="0.25">
      <c r="A1548">
        <v>8770</v>
      </c>
      <c r="B1548">
        <f t="shared" si="73"/>
        <v>-6820</v>
      </c>
      <c r="C1548">
        <v>7942</v>
      </c>
      <c r="D1548">
        <v>16</v>
      </c>
      <c r="E1548">
        <v>74.900000000000006</v>
      </c>
      <c r="F1548">
        <v>2.1</v>
      </c>
      <c r="G1548" s="5">
        <f>C1548*decadimento!$F$4</f>
        <v>8173.0711206896549</v>
      </c>
      <c r="H1548" s="5">
        <f>G1548+decadimento!$F$2*LN(1+'dati calibrazione'!E1548/1000)</f>
        <v>8770.1511556510522</v>
      </c>
      <c r="I1548" s="5">
        <f>G1548+decadimento!$F$2*'dati calibrazione'!E1548/1000</f>
        <v>8792.242650253258</v>
      </c>
      <c r="J1548" s="5">
        <f t="shared" si="72"/>
        <v>850.24265025325803</v>
      </c>
      <c r="K1548" s="8">
        <f t="shared" si="74"/>
        <v>0.20146058927222363</v>
      </c>
    </row>
    <row r="1549" spans="1:11" x14ac:dyDescent="0.25">
      <c r="A1549">
        <v>8765</v>
      </c>
      <c r="B1549">
        <f t="shared" si="73"/>
        <v>-6815</v>
      </c>
      <c r="C1549">
        <v>7938</v>
      </c>
      <c r="D1549">
        <v>15</v>
      </c>
      <c r="E1549">
        <v>74.8</v>
      </c>
      <c r="F1549">
        <v>2</v>
      </c>
      <c r="G1549" s="5">
        <f>C1549*decadimento!$F$4</f>
        <v>8168.9547413793098</v>
      </c>
      <c r="H1549" s="5">
        <f>G1549+decadimento!$F$2*LN(1+'dati calibrazione'!E1549/1000)</f>
        <v>8765.2656790164056</v>
      </c>
      <c r="I1549" s="5">
        <f>G1549+decadimento!$F$2*'dati calibrazione'!E1549/1000</f>
        <v>8787.2996066844826</v>
      </c>
      <c r="J1549" s="5">
        <f t="shared" si="72"/>
        <v>849.29960668448257</v>
      </c>
      <c r="K1549" s="8">
        <f t="shared" si="74"/>
        <v>0.1889644746787604</v>
      </c>
    </row>
    <row r="1550" spans="1:11" x14ac:dyDescent="0.25">
      <c r="A1550">
        <v>8760</v>
      </c>
      <c r="B1550">
        <f t="shared" si="73"/>
        <v>-6810</v>
      </c>
      <c r="C1550">
        <v>7934</v>
      </c>
      <c r="D1550">
        <v>16</v>
      </c>
      <c r="E1550">
        <v>74.7</v>
      </c>
      <c r="F1550">
        <v>2.1</v>
      </c>
      <c r="G1550" s="5">
        <f>C1550*decadimento!$F$4</f>
        <v>8164.8383620689656</v>
      </c>
      <c r="H1550" s="5">
        <f>G1550+decadimento!$F$2*LN(1+'dati calibrazione'!E1550/1000)</f>
        <v>8760.3801308211805</v>
      </c>
      <c r="I1550" s="5">
        <f>G1550+decadimento!$F$2*'dati calibrazione'!E1550/1000</f>
        <v>8782.3565631157089</v>
      </c>
      <c r="J1550" s="5">
        <f t="shared" si="72"/>
        <v>848.35656311570892</v>
      </c>
      <c r="K1550" s="8">
        <f t="shared" si="74"/>
        <v>0.20166372573733299</v>
      </c>
    </row>
    <row r="1551" spans="1:11" x14ac:dyDescent="0.25">
      <c r="A1551">
        <v>8755</v>
      </c>
      <c r="B1551">
        <f t="shared" si="73"/>
        <v>-6805</v>
      </c>
      <c r="C1551">
        <v>7934</v>
      </c>
      <c r="D1551">
        <v>15</v>
      </c>
      <c r="E1551">
        <v>74</v>
      </c>
      <c r="F1551">
        <v>2</v>
      </c>
      <c r="G1551" s="5">
        <f>C1551*decadimento!$F$4</f>
        <v>8164.8383620689656</v>
      </c>
      <c r="H1551" s="5">
        <f>G1551+decadimento!$F$2*LN(1+'dati calibrazione'!E1551/1000)</f>
        <v>8754.9939438116216</v>
      </c>
      <c r="I1551" s="5">
        <f>G1551+decadimento!$F$2*'dati calibrazione'!E1551/1000</f>
        <v>8776.5699133067046</v>
      </c>
      <c r="J1551" s="5">
        <f t="shared" si="72"/>
        <v>842.56991330670462</v>
      </c>
      <c r="K1551" s="8">
        <f t="shared" si="74"/>
        <v>0.18905974287874969</v>
      </c>
    </row>
    <row r="1552" spans="1:11" x14ac:dyDescent="0.25">
      <c r="A1552">
        <v>8750</v>
      </c>
      <c r="B1552">
        <f t="shared" si="73"/>
        <v>-6800</v>
      </c>
      <c r="C1552">
        <v>7931</v>
      </c>
      <c r="D1552">
        <v>16</v>
      </c>
      <c r="E1552">
        <v>73.8</v>
      </c>
      <c r="F1552">
        <v>2.1</v>
      </c>
      <c r="G1552" s="5">
        <f>C1552*decadimento!$F$4</f>
        <v>8161.7510775862065</v>
      </c>
      <c r="H1552" s="5">
        <f>G1552+decadimento!$F$2*LN(1+'dati calibrazione'!E1552/1000)</f>
        <v>8750.3671039497422</v>
      </c>
      <c r="I1552" s="5">
        <f>G1552+decadimento!$F$2*'dati calibrazione'!E1552/1000</f>
        <v>8771.8293003070867</v>
      </c>
      <c r="J1552" s="5">
        <f t="shared" si="72"/>
        <v>840.82930030708667</v>
      </c>
      <c r="K1552" s="8">
        <f t="shared" si="74"/>
        <v>0.20174000756525029</v>
      </c>
    </row>
    <row r="1553" spans="1:11" x14ac:dyDescent="0.25">
      <c r="A1553">
        <v>8745</v>
      </c>
      <c r="B1553">
        <f t="shared" si="73"/>
        <v>-6795</v>
      </c>
      <c r="C1553">
        <v>7930</v>
      </c>
      <c r="D1553">
        <v>17</v>
      </c>
      <c r="E1553">
        <v>73.3</v>
      </c>
      <c r="F1553">
        <v>2.2999999999999998</v>
      </c>
      <c r="G1553" s="5">
        <f>C1553*decadimento!$F$4</f>
        <v>8160.7219827586205</v>
      </c>
      <c r="H1553" s="5">
        <f>G1553+decadimento!$F$2*LN(1+'dati calibrazione'!E1553/1000)</f>
        <v>8745.4878657968675</v>
      </c>
      <c r="I1553" s="5">
        <f>G1553+decadimento!$F$2*'dati calibrazione'!E1553/1000</f>
        <v>8766.6668841873525</v>
      </c>
      <c r="J1553" s="5">
        <f t="shared" si="72"/>
        <v>836.66688418735248</v>
      </c>
      <c r="K1553" s="8">
        <f t="shared" si="74"/>
        <v>0.21437578814627994</v>
      </c>
    </row>
    <row r="1554" spans="1:11" x14ac:dyDescent="0.25">
      <c r="A1554">
        <v>8740</v>
      </c>
      <c r="B1554">
        <f t="shared" si="73"/>
        <v>-6790</v>
      </c>
      <c r="C1554">
        <v>7931</v>
      </c>
      <c r="D1554">
        <v>16</v>
      </c>
      <c r="E1554">
        <v>72.5</v>
      </c>
      <c r="F1554">
        <v>2.1</v>
      </c>
      <c r="G1554" s="5">
        <f>C1554*decadimento!$F$4</f>
        <v>8161.7510775862065</v>
      </c>
      <c r="H1554" s="5">
        <f>G1554+decadimento!$F$2*LN(1+'dati calibrazione'!E1554/1000)</f>
        <v>8740.3529990494299</v>
      </c>
      <c r="I1554" s="5">
        <f>G1554+decadimento!$F$2*'dati calibrazione'!E1554/1000</f>
        <v>8761.0826649475039</v>
      </c>
      <c r="J1554" s="5">
        <f t="shared" si="72"/>
        <v>830.08266494750387</v>
      </c>
      <c r="K1554" s="8">
        <f t="shared" si="74"/>
        <v>0.20174000756525029</v>
      </c>
    </row>
    <row r="1555" spans="1:11" x14ac:dyDescent="0.25">
      <c r="A1555">
        <v>8735</v>
      </c>
      <c r="B1555">
        <f t="shared" si="73"/>
        <v>-6785</v>
      </c>
      <c r="C1555">
        <v>7934</v>
      </c>
      <c r="D1555">
        <v>15</v>
      </c>
      <c r="E1555">
        <v>71.400000000000006</v>
      </c>
      <c r="F1555">
        <v>2</v>
      </c>
      <c r="G1555" s="5">
        <f>C1555*decadimento!$F$4</f>
        <v>8164.8383620689656</v>
      </c>
      <c r="H1555" s="5">
        <f>G1555+decadimento!$F$2*LN(1+'dati calibrazione'!E1555/1000)</f>
        <v>8734.9573247741537</v>
      </c>
      <c r="I1555" s="5">
        <f>G1555+decadimento!$F$2*'dati calibrazione'!E1555/1000</f>
        <v>8755.0766425875408</v>
      </c>
      <c r="J1555" s="5">
        <f t="shared" si="72"/>
        <v>821.07664258754085</v>
      </c>
      <c r="K1555" s="8">
        <f t="shared" si="74"/>
        <v>0.18905974287874969</v>
      </c>
    </row>
    <row r="1556" spans="1:11" x14ac:dyDescent="0.25">
      <c r="A1556">
        <v>8730</v>
      </c>
      <c r="B1556">
        <f t="shared" si="73"/>
        <v>-6780</v>
      </c>
      <c r="C1556">
        <v>7937</v>
      </c>
      <c r="D1556">
        <v>16</v>
      </c>
      <c r="E1556">
        <v>70.400000000000006</v>
      </c>
      <c r="F1556">
        <v>2.1</v>
      </c>
      <c r="G1556" s="5">
        <f>C1556*decadimento!$F$4</f>
        <v>8167.9256465517237</v>
      </c>
      <c r="H1556" s="5">
        <f>G1556+decadimento!$F$2*LN(1+'dati calibrazione'!E1556/1000)</f>
        <v>8730.3252674089508</v>
      </c>
      <c r="I1556" s="5">
        <f>G1556+decadimento!$F$2*'dati calibrazione'!E1556/1000</f>
        <v>8749.8972844860036</v>
      </c>
      <c r="J1556" s="5">
        <f t="shared" si="72"/>
        <v>812.89728448600363</v>
      </c>
      <c r="K1556" s="8">
        <f t="shared" si="74"/>
        <v>0.20158750157490235</v>
      </c>
    </row>
    <row r="1557" spans="1:11" x14ac:dyDescent="0.25">
      <c r="A1557">
        <v>8725</v>
      </c>
      <c r="B1557">
        <f t="shared" si="73"/>
        <v>-6775</v>
      </c>
      <c r="C1557">
        <v>7931</v>
      </c>
      <c r="D1557">
        <v>16</v>
      </c>
      <c r="E1557">
        <v>70.5</v>
      </c>
      <c r="F1557">
        <v>2.1</v>
      </c>
      <c r="G1557" s="5">
        <f>C1557*decadimento!$F$4</f>
        <v>8161.7510775862065</v>
      </c>
      <c r="H1557" s="5">
        <f>G1557+decadimento!$F$2*LN(1+'dati calibrazione'!E1557/1000)</f>
        <v>8724.9229570814168</v>
      </c>
      <c r="I1557" s="5">
        <f>G1557+decadimento!$F$2*'dati calibrazione'!E1557/1000</f>
        <v>8744.5493797789168</v>
      </c>
      <c r="J1557" s="5">
        <f t="shared" si="72"/>
        <v>813.54937977891677</v>
      </c>
      <c r="K1557" s="8">
        <f t="shared" si="74"/>
        <v>0.20174000756525029</v>
      </c>
    </row>
    <row r="1558" spans="1:11" x14ac:dyDescent="0.25">
      <c r="A1558">
        <v>8720</v>
      </c>
      <c r="B1558">
        <f t="shared" si="73"/>
        <v>-6770</v>
      </c>
      <c r="C1558">
        <v>7923</v>
      </c>
      <c r="D1558">
        <v>15</v>
      </c>
      <c r="E1558">
        <v>70.900000000000006</v>
      </c>
      <c r="F1558">
        <v>2</v>
      </c>
      <c r="G1558" s="5">
        <f>C1558*decadimento!$F$4</f>
        <v>8153.5183189655172</v>
      </c>
      <c r="H1558" s="5">
        <f>G1558+decadimento!$F$2*LN(1+'dati calibrazione'!E1558/1000)</f>
        <v>8719.7785117811491</v>
      </c>
      <c r="I1558" s="5">
        <f>G1558+decadimento!$F$2*'dati calibrazione'!E1558/1000</f>
        <v>8739.6232781919443</v>
      </c>
      <c r="J1558" s="5">
        <f t="shared" si="72"/>
        <v>816.62327819194434</v>
      </c>
      <c r="K1558" s="8">
        <f t="shared" si="74"/>
        <v>0.18932222642938282</v>
      </c>
    </row>
    <row r="1559" spans="1:11" x14ac:dyDescent="0.25">
      <c r="A1559">
        <v>8715</v>
      </c>
      <c r="B1559">
        <f t="shared" si="73"/>
        <v>-6765</v>
      </c>
      <c r="C1559">
        <v>7917</v>
      </c>
      <c r="D1559">
        <v>13</v>
      </c>
      <c r="E1559">
        <v>71.099999999999994</v>
      </c>
      <c r="F1559">
        <v>1.7</v>
      </c>
      <c r="G1559" s="5">
        <f>C1559*decadimento!$F$4</f>
        <v>8147.34375</v>
      </c>
      <c r="H1559" s="5">
        <f>G1559+decadimento!$F$2*LN(1+'dati calibrazione'!E1559/1000)</f>
        <v>8715.1476669254953</v>
      </c>
      <c r="I1559" s="5">
        <f>G1559+decadimento!$F$2*'dati calibrazione'!E1559/1000</f>
        <v>8735.1020377432869</v>
      </c>
      <c r="J1559" s="5">
        <f t="shared" si="72"/>
        <v>818.10203774328693</v>
      </c>
      <c r="K1559" s="8">
        <f t="shared" si="74"/>
        <v>0.16420361247947454</v>
      </c>
    </row>
    <row r="1560" spans="1:11" x14ac:dyDescent="0.25">
      <c r="A1560">
        <v>8710</v>
      </c>
      <c r="B1560">
        <f t="shared" si="73"/>
        <v>-6760</v>
      </c>
      <c r="C1560">
        <v>7918</v>
      </c>
      <c r="D1560">
        <v>14</v>
      </c>
      <c r="E1560">
        <v>70.3</v>
      </c>
      <c r="F1560">
        <v>1.9</v>
      </c>
      <c r="G1560" s="5">
        <f>C1560*decadimento!$F$4</f>
        <v>8148.3728448275861</v>
      </c>
      <c r="H1560" s="5">
        <f>G1560+decadimento!$F$2*LN(1+'dati calibrazione'!E1560/1000)</f>
        <v>8710.0001348967235</v>
      </c>
      <c r="I1560" s="5">
        <f>G1560+decadimento!$F$2*'dati calibrazione'!E1560/1000</f>
        <v>8729.5178185034383</v>
      </c>
      <c r="J1560" s="5">
        <f t="shared" si="72"/>
        <v>811.51781850343832</v>
      </c>
      <c r="K1560" s="8">
        <f t="shared" si="74"/>
        <v>0.17681232634503663</v>
      </c>
    </row>
    <row r="1561" spans="1:11" x14ac:dyDescent="0.25">
      <c r="A1561">
        <v>8705</v>
      </c>
      <c r="B1561">
        <f t="shared" si="73"/>
        <v>-6755</v>
      </c>
      <c r="C1561">
        <v>7919</v>
      </c>
      <c r="D1561">
        <v>14</v>
      </c>
      <c r="E1561">
        <v>69.5</v>
      </c>
      <c r="F1561">
        <v>1.9</v>
      </c>
      <c r="G1561" s="5">
        <f>C1561*decadimento!$F$4</f>
        <v>8149.4019396551721</v>
      </c>
      <c r="H1561" s="5">
        <f>G1561+decadimento!$F$2*LN(1+'dati calibrazione'!E1561/1000)</f>
        <v>8704.8479843971181</v>
      </c>
      <c r="I1561" s="5">
        <f>G1561+decadimento!$F$2*'dati calibrazione'!E1561/1000</f>
        <v>8723.9335992635879</v>
      </c>
      <c r="J1561" s="5">
        <f t="shared" si="72"/>
        <v>804.93359926358789</v>
      </c>
      <c r="K1561" s="8">
        <f t="shared" si="74"/>
        <v>0.17678999873721429</v>
      </c>
    </row>
    <row r="1562" spans="1:11" x14ac:dyDescent="0.25">
      <c r="A1562">
        <v>8700</v>
      </c>
      <c r="B1562">
        <f t="shared" si="73"/>
        <v>-6750</v>
      </c>
      <c r="C1562">
        <v>7914</v>
      </c>
      <c r="D1562">
        <v>14</v>
      </c>
      <c r="E1562">
        <v>69.599999999999994</v>
      </c>
      <c r="F1562">
        <v>1.9</v>
      </c>
      <c r="G1562" s="5">
        <f>C1562*decadimento!$F$4</f>
        <v>8144.2564655172409</v>
      </c>
      <c r="H1562" s="5">
        <f>G1562+decadimento!$F$2*LN(1+'dati calibrazione'!E1562/1000)</f>
        <v>8700.4754187338058</v>
      </c>
      <c r="I1562" s="5">
        <f>G1562+decadimento!$F$2*'dati calibrazione'!E1562/1000</f>
        <v>8719.6147893840862</v>
      </c>
      <c r="J1562" s="5">
        <f t="shared" si="72"/>
        <v>805.61478938408618</v>
      </c>
      <c r="K1562" s="8">
        <f t="shared" si="74"/>
        <v>0.17690169320192065</v>
      </c>
    </row>
    <row r="1563" spans="1:11" x14ac:dyDescent="0.25">
      <c r="A1563">
        <v>8695</v>
      </c>
      <c r="B1563">
        <f t="shared" si="73"/>
        <v>-6745</v>
      </c>
      <c r="C1563">
        <v>7906</v>
      </c>
      <c r="D1563">
        <v>15</v>
      </c>
      <c r="E1563">
        <v>70</v>
      </c>
      <c r="F1563">
        <v>2</v>
      </c>
      <c r="G1563" s="5">
        <f>C1563*decadimento!$F$4</f>
        <v>8136.0237068965516</v>
      </c>
      <c r="H1563" s="5">
        <f>G1563+decadimento!$F$2*LN(1+'dati calibrazione'!E1563/1000)</f>
        <v>8695.3335715659523</v>
      </c>
      <c r="I1563" s="5">
        <f>G1563+decadimento!$F$2*'dati calibrazione'!E1563/1000</f>
        <v>8714.6886877971156</v>
      </c>
      <c r="J1563" s="5">
        <f t="shared" si="72"/>
        <v>808.68868779711556</v>
      </c>
      <c r="K1563" s="8">
        <f t="shared" si="74"/>
        <v>0.18972931950417404</v>
      </c>
    </row>
    <row r="1564" spans="1:11" x14ac:dyDescent="0.25">
      <c r="A1564">
        <v>8690</v>
      </c>
      <c r="B1564">
        <f t="shared" si="73"/>
        <v>-6740</v>
      </c>
      <c r="C1564">
        <v>7905</v>
      </c>
      <c r="D1564">
        <v>15</v>
      </c>
      <c r="E1564">
        <v>69.5</v>
      </c>
      <c r="F1564">
        <v>2</v>
      </c>
      <c r="G1564" s="5">
        <f>C1564*decadimento!$F$4</f>
        <v>8134.9946120689656</v>
      </c>
      <c r="H1564" s="5">
        <f>G1564+decadimento!$F$2*LN(1+'dati calibrazione'!E1564/1000)</f>
        <v>8690.4406568109116</v>
      </c>
      <c r="I1564" s="5">
        <f>G1564+decadimento!$F$2*'dati calibrazione'!E1564/1000</f>
        <v>8709.5262716773814</v>
      </c>
      <c r="J1564" s="5">
        <f t="shared" si="72"/>
        <v>804.52627167738137</v>
      </c>
      <c r="K1564" s="8">
        <f t="shared" si="74"/>
        <v>0.18975332068311196</v>
      </c>
    </row>
    <row r="1565" spans="1:11" x14ac:dyDescent="0.25">
      <c r="A1565">
        <v>8685</v>
      </c>
      <c r="B1565">
        <f t="shared" si="73"/>
        <v>-6735</v>
      </c>
      <c r="C1565">
        <v>7906</v>
      </c>
      <c r="D1565">
        <v>16</v>
      </c>
      <c r="E1565">
        <v>68.7</v>
      </c>
      <c r="F1565">
        <v>2.1</v>
      </c>
      <c r="G1565" s="5">
        <f>C1565*decadimento!$F$4</f>
        <v>8136.0237068965516</v>
      </c>
      <c r="H1565" s="5">
        <f>G1565+decadimento!$F$2*LN(1+'dati calibrazione'!E1565/1000)</f>
        <v>8685.2838809285313</v>
      </c>
      <c r="I1565" s="5">
        <f>G1565+decadimento!$F$2*'dati calibrazione'!E1565/1000</f>
        <v>8703.9420524375328</v>
      </c>
      <c r="J1565" s="5">
        <f t="shared" si="72"/>
        <v>797.94205243753277</v>
      </c>
      <c r="K1565" s="8">
        <f t="shared" si="74"/>
        <v>0.20237794080445232</v>
      </c>
    </row>
    <row r="1566" spans="1:11" x14ac:dyDescent="0.25">
      <c r="A1566">
        <v>8680</v>
      </c>
      <c r="B1566">
        <f t="shared" si="73"/>
        <v>-6730</v>
      </c>
      <c r="C1566">
        <v>7903</v>
      </c>
      <c r="D1566">
        <v>17</v>
      </c>
      <c r="E1566">
        <v>68.400000000000006</v>
      </c>
      <c r="F1566">
        <v>2.2999999999999998</v>
      </c>
      <c r="G1566" s="5">
        <f>C1566*decadimento!$F$4</f>
        <v>8132.9364224137926</v>
      </c>
      <c r="H1566" s="5">
        <f>G1566+decadimento!$F$2*LN(1+'dati calibrazione'!E1566/1000)</f>
        <v>8679.8757010346271</v>
      </c>
      <c r="I1566" s="5">
        <f>G1566+decadimento!$F$2*'dati calibrazione'!E1566/1000</f>
        <v>8698.3747751794854</v>
      </c>
      <c r="J1566" s="5">
        <f t="shared" si="72"/>
        <v>795.37477517948537</v>
      </c>
      <c r="K1566" s="8">
        <f t="shared" si="74"/>
        <v>0.21510818676451982</v>
      </c>
    </row>
    <row r="1567" spans="1:11" x14ac:dyDescent="0.25">
      <c r="A1567">
        <v>8675</v>
      </c>
      <c r="B1567">
        <f t="shared" si="73"/>
        <v>-6725</v>
      </c>
      <c r="C1567">
        <v>7905</v>
      </c>
      <c r="D1567">
        <v>16</v>
      </c>
      <c r="E1567">
        <v>67.5</v>
      </c>
      <c r="F1567">
        <v>2.1</v>
      </c>
      <c r="G1567" s="5">
        <f>C1567*decadimento!$F$4</f>
        <v>8134.9946120689656</v>
      </c>
      <c r="H1567" s="5">
        <f>G1567+decadimento!$F$2*LN(1+'dati calibrazione'!E1567/1000)</f>
        <v>8674.9672922852023</v>
      </c>
      <c r="I1567" s="5">
        <f>G1567+decadimento!$F$2*'dati calibrazione'!E1567/1000</f>
        <v>8692.9929865087943</v>
      </c>
      <c r="J1567" s="5">
        <f t="shared" si="72"/>
        <v>787.99298650879427</v>
      </c>
      <c r="K1567" s="8">
        <f t="shared" si="74"/>
        <v>0.20240354206198607</v>
      </c>
    </row>
    <row r="1568" spans="1:11" x14ac:dyDescent="0.25">
      <c r="A1568">
        <v>8670</v>
      </c>
      <c r="B1568">
        <f t="shared" si="73"/>
        <v>-6720</v>
      </c>
      <c r="C1568">
        <v>7913</v>
      </c>
      <c r="D1568">
        <v>15</v>
      </c>
      <c r="E1568">
        <v>65.8</v>
      </c>
      <c r="F1568">
        <v>2</v>
      </c>
      <c r="G1568" s="5">
        <f>C1568*decadimento!$F$4</f>
        <v>8143.2273706896549</v>
      </c>
      <c r="H1568" s="5">
        <f>G1568+decadimento!$F$2*LN(1+'dati calibrazione'!E1568/1000)</f>
        <v>8670.0248806363088</v>
      </c>
      <c r="I1568" s="5">
        <f>G1568+decadimento!$F$2*'dati calibrazione'!E1568/1000</f>
        <v>8687.1724527361839</v>
      </c>
      <c r="J1568" s="5">
        <f t="shared" si="72"/>
        <v>774.17245273618391</v>
      </c>
      <c r="K1568" s="8">
        <f t="shared" si="74"/>
        <v>0.18956148110703905</v>
      </c>
    </row>
    <row r="1569" spans="1:11" x14ac:dyDescent="0.25">
      <c r="A1569">
        <v>8665</v>
      </c>
      <c r="B1569">
        <f t="shared" si="73"/>
        <v>-6715</v>
      </c>
      <c r="C1569">
        <v>7920</v>
      </c>
      <c r="D1569">
        <v>15</v>
      </c>
      <c r="E1569">
        <v>64.2</v>
      </c>
      <c r="F1569">
        <v>2</v>
      </c>
      <c r="G1569" s="5">
        <f>C1569*decadimento!$F$4</f>
        <v>8150.4310344827582</v>
      </c>
      <c r="H1569" s="5">
        <f>G1569+decadimento!$F$2*LN(1+'dati calibrazione'!E1569/1000)</f>
        <v>8664.8091729527605</v>
      </c>
      <c r="I1569" s="5">
        <f>G1569+decadimento!$F$2*'dati calibrazione'!E1569/1000</f>
        <v>8681.1494883944179</v>
      </c>
      <c r="J1569" s="5">
        <f t="shared" si="72"/>
        <v>761.14948839441786</v>
      </c>
      <c r="K1569" s="8">
        <f t="shared" si="74"/>
        <v>0.18939393939393939</v>
      </c>
    </row>
    <row r="1570" spans="1:11" x14ac:dyDescent="0.25">
      <c r="A1570">
        <v>8660</v>
      </c>
      <c r="B1570">
        <f t="shared" si="73"/>
        <v>-6710</v>
      </c>
      <c r="C1570">
        <v>7917</v>
      </c>
      <c r="D1570">
        <v>16</v>
      </c>
      <c r="E1570">
        <v>64</v>
      </c>
      <c r="F1570">
        <v>2.1</v>
      </c>
      <c r="G1570" s="5">
        <f>C1570*decadimento!$F$4</f>
        <v>8147.34375</v>
      </c>
      <c r="H1570" s="5">
        <f>G1570+decadimento!$F$2*LN(1+'dati calibrazione'!E1570/1000)</f>
        <v>8660.1681543080576</v>
      </c>
      <c r="I1570" s="5">
        <f>G1570+decadimento!$F$2*'dati calibrazione'!E1570/1000</f>
        <v>8676.4088753947999</v>
      </c>
      <c r="J1570" s="5">
        <f t="shared" si="72"/>
        <v>759.40887539479991</v>
      </c>
      <c r="K1570" s="8">
        <f t="shared" si="74"/>
        <v>0.20209675382089176</v>
      </c>
    </row>
    <row r="1571" spans="1:11" x14ac:dyDescent="0.25">
      <c r="A1571">
        <v>8655</v>
      </c>
      <c r="B1571">
        <f t="shared" si="73"/>
        <v>-6705</v>
      </c>
      <c r="C1571">
        <v>7912</v>
      </c>
      <c r="D1571">
        <v>16</v>
      </c>
      <c r="E1571">
        <v>64</v>
      </c>
      <c r="F1571">
        <v>2.1</v>
      </c>
      <c r="G1571" s="5">
        <f>C1571*decadimento!$F$4</f>
        <v>8142.1982758620688</v>
      </c>
      <c r="H1571" s="5">
        <f>G1571+decadimento!$F$2*LN(1+'dati calibrazione'!E1571/1000)</f>
        <v>8655.0226801701265</v>
      </c>
      <c r="I1571" s="5">
        <f>G1571+decadimento!$F$2*'dati calibrazione'!E1571/1000</f>
        <v>8671.2634012568687</v>
      </c>
      <c r="J1571" s="5">
        <f t="shared" si="72"/>
        <v>759.26340125686875</v>
      </c>
      <c r="K1571" s="8">
        <f t="shared" si="74"/>
        <v>0.20222446916076844</v>
      </c>
    </row>
    <row r="1572" spans="1:11" x14ac:dyDescent="0.25">
      <c r="A1572">
        <v>8650</v>
      </c>
      <c r="B1572">
        <f t="shared" si="73"/>
        <v>-6700</v>
      </c>
      <c r="C1572">
        <v>7909</v>
      </c>
      <c r="D1572">
        <v>15</v>
      </c>
      <c r="E1572">
        <v>63.8</v>
      </c>
      <c r="F1572">
        <v>2</v>
      </c>
      <c r="G1572" s="5">
        <f>C1572*decadimento!$F$4</f>
        <v>8139.1109913793098</v>
      </c>
      <c r="H1572" s="5">
        <f>G1572+decadimento!$F$2*LN(1+'dati calibrazione'!E1572/1000)</f>
        <v>8650.3813694426754</v>
      </c>
      <c r="I1572" s="5">
        <f>G1572+decadimento!$F$2*'dati calibrazione'!E1572/1000</f>
        <v>8666.5227882572508</v>
      </c>
      <c r="J1572" s="5">
        <f t="shared" si="72"/>
        <v>757.5227882572508</v>
      </c>
      <c r="K1572" s="8">
        <f t="shared" si="74"/>
        <v>0.18965735238336073</v>
      </c>
    </row>
    <row r="1573" spans="1:11" x14ac:dyDescent="0.25">
      <c r="A1573">
        <v>8645</v>
      </c>
      <c r="B1573">
        <f t="shared" si="73"/>
        <v>-6695</v>
      </c>
      <c r="C1573">
        <v>7899</v>
      </c>
      <c r="D1573">
        <v>15</v>
      </c>
      <c r="E1573">
        <v>64.400000000000006</v>
      </c>
      <c r="F1573">
        <v>2</v>
      </c>
      <c r="G1573" s="5">
        <f>C1573*decadimento!$F$4</f>
        <v>8128.8200431034475</v>
      </c>
      <c r="H1573" s="5">
        <f>G1573+decadimento!$F$2*LN(1+'dati calibrazione'!E1573/1000)</f>
        <v>8644.7516237624241</v>
      </c>
      <c r="I1573" s="5">
        <f>G1573+decadimento!$F$2*'dati calibrazione'!E1573/1000</f>
        <v>8661.1918255319652</v>
      </c>
      <c r="J1573" s="5">
        <f t="shared" si="72"/>
        <v>762.19182553196515</v>
      </c>
      <c r="K1573" s="8">
        <f t="shared" si="74"/>
        <v>0.189897455374098</v>
      </c>
    </row>
    <row r="1574" spans="1:11" x14ac:dyDescent="0.25">
      <c r="A1574">
        <v>8640</v>
      </c>
      <c r="B1574">
        <f t="shared" si="73"/>
        <v>-6690</v>
      </c>
      <c r="C1574">
        <v>7886</v>
      </c>
      <c r="D1574">
        <v>16</v>
      </c>
      <c r="E1574">
        <v>65.5</v>
      </c>
      <c r="F1574">
        <v>2.1</v>
      </c>
      <c r="G1574" s="5">
        <f>C1574*decadimento!$F$4</f>
        <v>8115.441810344827</v>
      </c>
      <c r="H1574" s="5">
        <f>G1574+decadimento!$F$2*LN(1+'dati calibrazione'!E1574/1000)</f>
        <v>8639.9121089259606</v>
      </c>
      <c r="I1574" s="5">
        <f>G1574+decadimento!$F$2*'dati calibrazione'!E1574/1000</f>
        <v>8656.9068996160677</v>
      </c>
      <c r="J1574" s="5">
        <f t="shared" si="72"/>
        <v>770.90689961606768</v>
      </c>
      <c r="K1574" s="8">
        <f t="shared" si="74"/>
        <v>0.20289119959421761</v>
      </c>
    </row>
    <row r="1575" spans="1:11" x14ac:dyDescent="0.25">
      <c r="A1575">
        <v>8635</v>
      </c>
      <c r="B1575">
        <f t="shared" si="73"/>
        <v>-6685</v>
      </c>
      <c r="C1575">
        <v>7873</v>
      </c>
      <c r="D1575">
        <v>17</v>
      </c>
      <c r="E1575">
        <v>66.599999999999994</v>
      </c>
      <c r="F1575">
        <v>2.2999999999999998</v>
      </c>
      <c r="G1575" s="5">
        <f>C1575*decadimento!$F$4</f>
        <v>8102.0635775862065</v>
      </c>
      <c r="H1575" s="5">
        <f>G1575+decadimento!$F$2*LN(1+'dati calibrazione'!E1575/1000)</f>
        <v>8635.0637834414174</v>
      </c>
      <c r="I1575" s="5">
        <f>G1575+decadimento!$F$2*'dati calibrazione'!E1575/1000</f>
        <v>8652.6219737001702</v>
      </c>
      <c r="J1575" s="5">
        <f t="shared" si="72"/>
        <v>779.6219737001702</v>
      </c>
      <c r="K1575" s="8">
        <f t="shared" si="74"/>
        <v>0.21592785469325543</v>
      </c>
    </row>
    <row r="1576" spans="1:11" x14ac:dyDescent="0.25">
      <c r="A1576">
        <v>8630</v>
      </c>
      <c r="B1576">
        <f t="shared" si="73"/>
        <v>-6680</v>
      </c>
      <c r="C1576">
        <v>7863</v>
      </c>
      <c r="D1576">
        <v>17</v>
      </c>
      <c r="E1576">
        <v>67.3</v>
      </c>
      <c r="F1576">
        <v>2.2999999999999998</v>
      </c>
      <c r="G1576" s="5">
        <f>C1576*decadimento!$F$4</f>
        <v>8091.7726293103442</v>
      </c>
      <c r="H1576" s="5">
        <f>G1576+decadimento!$F$2*LN(1+'dati calibrazione'!E1576/1000)</f>
        <v>8630.1963789272777</v>
      </c>
      <c r="I1576" s="5">
        <f>G1576+decadimento!$F$2*'dati calibrazione'!E1576/1000</f>
        <v>8648.117675233314</v>
      </c>
      <c r="J1576" s="5">
        <f t="shared" si="72"/>
        <v>785.117675233314</v>
      </c>
      <c r="K1576" s="8">
        <f t="shared" si="74"/>
        <v>0.2162024672516851</v>
      </c>
    </row>
    <row r="1577" spans="1:11" x14ac:dyDescent="0.25">
      <c r="A1577">
        <v>8625</v>
      </c>
      <c r="B1577">
        <f t="shared" si="73"/>
        <v>-6675</v>
      </c>
      <c r="C1577">
        <v>7855</v>
      </c>
      <c r="D1577">
        <v>15</v>
      </c>
      <c r="E1577">
        <v>67.7</v>
      </c>
      <c r="F1577">
        <v>2</v>
      </c>
      <c r="G1577" s="5">
        <f>C1577*decadimento!$F$4</f>
        <v>8083.5398706896549</v>
      </c>
      <c r="H1577" s="5">
        <f>G1577+decadimento!$F$2*LN(1+'dati calibrazione'!E1577/1000)</f>
        <v>8625.0611913346056</v>
      </c>
      <c r="I1577" s="5">
        <f>G1577+decadimento!$F$2*'dati calibrazione'!E1577/1000</f>
        <v>8643.1915736463434</v>
      </c>
      <c r="J1577" s="5">
        <f t="shared" si="72"/>
        <v>788.19157364634339</v>
      </c>
      <c r="K1577" s="8">
        <f t="shared" si="74"/>
        <v>0.19096117122851686</v>
      </c>
    </row>
    <row r="1578" spans="1:11" x14ac:dyDescent="0.25">
      <c r="A1578">
        <v>8620</v>
      </c>
      <c r="B1578">
        <f t="shared" si="73"/>
        <v>-6670</v>
      </c>
      <c r="C1578">
        <v>7857</v>
      </c>
      <c r="D1578">
        <v>16</v>
      </c>
      <c r="E1578">
        <v>66.8</v>
      </c>
      <c r="F1578">
        <v>2.1</v>
      </c>
      <c r="G1578" s="5">
        <f>C1578*decadimento!$F$4</f>
        <v>8085.598060344827</v>
      </c>
      <c r="H1578" s="5">
        <f>G1578+decadimento!$F$2*LN(1+'dati calibrazione'!E1578/1000)</f>
        <v>8620.1482132532892</v>
      </c>
      <c r="I1578" s="5">
        <f>G1578+decadimento!$F$2*'dati calibrazione'!E1578/1000</f>
        <v>8637.8097849756505</v>
      </c>
      <c r="J1578" s="5">
        <f t="shared" si="72"/>
        <v>780.80978497565047</v>
      </c>
      <c r="K1578" s="8">
        <f t="shared" si="74"/>
        <v>0.20364006618302152</v>
      </c>
    </row>
    <row r="1579" spans="1:11" x14ac:dyDescent="0.25">
      <c r="A1579">
        <v>8615</v>
      </c>
      <c r="B1579">
        <f t="shared" si="73"/>
        <v>-6665</v>
      </c>
      <c r="C1579">
        <v>7860</v>
      </c>
      <c r="D1579">
        <v>17</v>
      </c>
      <c r="E1579">
        <v>65.8</v>
      </c>
      <c r="F1579">
        <v>2.2999999999999998</v>
      </c>
      <c r="G1579" s="5">
        <f>C1579*decadimento!$F$4</f>
        <v>8088.6853448275861</v>
      </c>
      <c r="H1579" s="5">
        <f>G1579+decadimento!$F$2*LN(1+'dati calibrazione'!E1579/1000)</f>
        <v>8615.48285477424</v>
      </c>
      <c r="I1579" s="5">
        <f>G1579+decadimento!$F$2*'dati calibrazione'!E1579/1000</f>
        <v>8632.6304268741151</v>
      </c>
      <c r="J1579" s="5">
        <f t="shared" si="72"/>
        <v>772.63042687411507</v>
      </c>
      <c r="K1579" s="8">
        <f t="shared" si="74"/>
        <v>0.21628498727735368</v>
      </c>
    </row>
    <row r="1580" spans="1:11" x14ac:dyDescent="0.25">
      <c r="A1580">
        <v>8610</v>
      </c>
      <c r="B1580">
        <f t="shared" si="73"/>
        <v>-6660</v>
      </c>
      <c r="C1580">
        <v>7860</v>
      </c>
      <c r="D1580">
        <v>16</v>
      </c>
      <c r="E1580">
        <v>65.099999999999994</v>
      </c>
      <c r="F1580">
        <v>2.1</v>
      </c>
      <c r="G1580" s="5">
        <f>C1580*decadimento!$F$4</f>
        <v>8088.6853448275861</v>
      </c>
      <c r="H1580" s="5">
        <f>G1580+decadimento!$F$2*LN(1+'dati calibrazione'!E1580/1000)</f>
        <v>8610.0516754442324</v>
      </c>
      <c r="I1580" s="5">
        <f>G1580+decadimento!$F$2*'dati calibrazione'!E1580/1000</f>
        <v>8626.843777065109</v>
      </c>
      <c r="J1580" s="5">
        <f t="shared" si="72"/>
        <v>766.84377706510895</v>
      </c>
      <c r="K1580" s="8">
        <f t="shared" si="74"/>
        <v>0.20356234096692111</v>
      </c>
    </row>
    <row r="1581" spans="1:11" x14ac:dyDescent="0.25">
      <c r="A1581">
        <v>8605</v>
      </c>
      <c r="B1581">
        <f t="shared" si="73"/>
        <v>-6655</v>
      </c>
      <c r="C1581">
        <v>7852</v>
      </c>
      <c r="D1581">
        <v>17</v>
      </c>
      <c r="E1581">
        <v>65.5</v>
      </c>
      <c r="F1581">
        <v>2.2999999999999998</v>
      </c>
      <c r="G1581" s="5">
        <f>C1581*decadimento!$F$4</f>
        <v>8080.4525862068958</v>
      </c>
      <c r="H1581" s="5">
        <f>G1581+decadimento!$F$2*LN(1+'dati calibrazione'!E1581/1000)</f>
        <v>8604.9228847880295</v>
      </c>
      <c r="I1581" s="5">
        <f>G1581+decadimento!$F$2*'dati calibrazione'!E1581/1000</f>
        <v>8621.9176754781365</v>
      </c>
      <c r="J1581" s="5">
        <f t="shared" si="72"/>
        <v>769.91767547813652</v>
      </c>
      <c r="K1581" s="8">
        <f t="shared" si="74"/>
        <v>0.21650534895568008</v>
      </c>
    </row>
    <row r="1582" spans="1:11" x14ac:dyDescent="0.25">
      <c r="A1582">
        <v>8600</v>
      </c>
      <c r="B1582">
        <f t="shared" si="73"/>
        <v>-6650</v>
      </c>
      <c r="C1582">
        <v>7840</v>
      </c>
      <c r="D1582">
        <v>15</v>
      </c>
      <c r="E1582">
        <v>66.5</v>
      </c>
      <c r="F1582">
        <v>2</v>
      </c>
      <c r="G1582" s="5">
        <f>C1582*decadimento!$F$4</f>
        <v>8068.1034482758614</v>
      </c>
      <c r="H1582" s="5">
        <f>G1582+decadimento!$F$2*LN(1+'dati calibrazione'!E1582/1000)</f>
        <v>8600.3285716135779</v>
      </c>
      <c r="I1582" s="5">
        <f>G1582+decadimento!$F$2*'dati calibrazione'!E1582/1000</f>
        <v>8617.8351801313966</v>
      </c>
      <c r="J1582" s="5">
        <f t="shared" si="72"/>
        <v>777.83518013139656</v>
      </c>
      <c r="K1582" s="8">
        <f t="shared" si="74"/>
        <v>0.19132653061224489</v>
      </c>
    </row>
    <row r="1583" spans="1:11" x14ac:dyDescent="0.25">
      <c r="A1583">
        <v>8595</v>
      </c>
      <c r="B1583">
        <f t="shared" si="73"/>
        <v>-6645</v>
      </c>
      <c r="C1583">
        <v>7822</v>
      </c>
      <c r="D1583">
        <v>14</v>
      </c>
      <c r="E1583">
        <v>68.2</v>
      </c>
      <c r="F1583">
        <v>1.9</v>
      </c>
      <c r="G1583" s="5">
        <f>C1583*decadimento!$F$4</f>
        <v>8049.5797413793098</v>
      </c>
      <c r="H1583" s="5">
        <f>G1583+decadimento!$F$2*LN(1+'dati calibrazione'!E1583/1000)</f>
        <v>8594.9713943128954</v>
      </c>
      <c r="I1583" s="5">
        <f>G1583+decadimento!$F$2*'dati calibrazione'!E1583/1000</f>
        <v>8613.3647656281446</v>
      </c>
      <c r="J1583" s="5">
        <f t="shared" si="72"/>
        <v>791.3647656281446</v>
      </c>
      <c r="K1583" s="8">
        <f t="shared" si="74"/>
        <v>0.17898235745333674</v>
      </c>
    </row>
    <row r="1584" spans="1:11" x14ac:dyDescent="0.25">
      <c r="A1584">
        <v>8590</v>
      </c>
      <c r="B1584">
        <f t="shared" si="73"/>
        <v>-6640</v>
      </c>
      <c r="C1584">
        <v>7799</v>
      </c>
      <c r="D1584">
        <v>15</v>
      </c>
      <c r="E1584">
        <v>70.599999999999994</v>
      </c>
      <c r="F1584">
        <v>2</v>
      </c>
      <c r="G1584" s="5">
        <f>C1584*decadimento!$F$4</f>
        <v>8025.910560344827</v>
      </c>
      <c r="H1584" s="5">
        <f>G1584+decadimento!$F$2*LN(1+'dati calibrazione'!E1584/1000)</f>
        <v>8589.8546263413973</v>
      </c>
      <c r="I1584" s="5">
        <f>G1584+decadimento!$F$2*'dati calibrazione'!E1584/1000</f>
        <v>8609.5355267959658</v>
      </c>
      <c r="J1584" s="5">
        <f t="shared" si="72"/>
        <v>810.53552679596578</v>
      </c>
      <c r="K1584" s="8">
        <f t="shared" si="74"/>
        <v>0.19233235030132068</v>
      </c>
    </row>
    <row r="1585" spans="1:11" x14ac:dyDescent="0.25">
      <c r="A1585">
        <v>8585</v>
      </c>
      <c r="B1585">
        <f t="shared" si="73"/>
        <v>-6635</v>
      </c>
      <c r="C1585">
        <v>7785</v>
      </c>
      <c r="D1585">
        <v>15</v>
      </c>
      <c r="E1585">
        <v>71.900000000000006</v>
      </c>
      <c r="F1585">
        <v>2</v>
      </c>
      <c r="G1585" s="5">
        <f>C1585*decadimento!$F$4</f>
        <v>8011.5032327586205</v>
      </c>
      <c r="H1585" s="5">
        <f>G1585+decadimento!$F$2*LN(1+'dati calibrazione'!E1585/1000)</f>
        <v>8585.4791649660983</v>
      </c>
      <c r="I1585" s="5">
        <f>G1585+decadimento!$F$2*'dati calibrazione'!E1585/1000</f>
        <v>8605.8748345693421</v>
      </c>
      <c r="J1585" s="5">
        <f t="shared" si="72"/>
        <v>820.87483456934206</v>
      </c>
      <c r="K1585" s="8">
        <f t="shared" si="74"/>
        <v>0.19267822736030829</v>
      </c>
    </row>
    <row r="1586" spans="1:11" x14ac:dyDescent="0.25">
      <c r="A1586">
        <v>8580</v>
      </c>
      <c r="B1586">
        <f t="shared" si="73"/>
        <v>-6630</v>
      </c>
      <c r="C1586">
        <v>7780</v>
      </c>
      <c r="D1586">
        <v>15</v>
      </c>
      <c r="E1586">
        <v>71.900000000000006</v>
      </c>
      <c r="F1586">
        <v>2</v>
      </c>
      <c r="G1586" s="5">
        <f>C1586*decadimento!$F$4</f>
        <v>8006.3577586206893</v>
      </c>
      <c r="H1586" s="5">
        <f>G1586+decadimento!$F$2*LN(1+'dati calibrazione'!E1586/1000)</f>
        <v>8580.3336908281672</v>
      </c>
      <c r="I1586" s="5">
        <f>G1586+decadimento!$F$2*'dati calibrazione'!E1586/1000</f>
        <v>8600.7293604314109</v>
      </c>
      <c r="J1586" s="5">
        <f t="shared" si="72"/>
        <v>820.7293604314109</v>
      </c>
      <c r="K1586" s="8">
        <f t="shared" si="74"/>
        <v>0.19280205655526991</v>
      </c>
    </row>
    <row r="1587" spans="1:11" x14ac:dyDescent="0.25">
      <c r="A1587">
        <v>8575</v>
      </c>
      <c r="B1587">
        <f t="shared" si="73"/>
        <v>-6625</v>
      </c>
      <c r="C1587">
        <v>7778</v>
      </c>
      <c r="D1587">
        <v>15</v>
      </c>
      <c r="E1587">
        <v>71.5</v>
      </c>
      <c r="F1587">
        <v>2</v>
      </c>
      <c r="G1587" s="5">
        <f>C1587*decadimento!$F$4</f>
        <v>8004.2995689655172</v>
      </c>
      <c r="H1587" s="5">
        <f>G1587+decadimento!$F$2*LN(1+'dati calibrazione'!E1587/1000)</f>
        <v>8575.1900695483746</v>
      </c>
      <c r="I1587" s="5">
        <f>G1587+decadimento!$F$2*'dati calibrazione'!E1587/1000</f>
        <v>8595.364513742521</v>
      </c>
      <c r="J1587" s="5">
        <f t="shared" si="72"/>
        <v>817.36451374252101</v>
      </c>
      <c r="K1587" s="8">
        <f t="shared" si="74"/>
        <v>0.19285163281049114</v>
      </c>
    </row>
    <row r="1588" spans="1:11" x14ac:dyDescent="0.25">
      <c r="A1588">
        <v>8570</v>
      </c>
      <c r="B1588">
        <f t="shared" si="73"/>
        <v>-6620</v>
      </c>
      <c r="C1588">
        <v>7780</v>
      </c>
      <c r="D1588">
        <v>16</v>
      </c>
      <c r="E1588">
        <v>70.599999999999994</v>
      </c>
      <c r="F1588">
        <v>2.1</v>
      </c>
      <c r="G1588" s="5">
        <f>C1588*decadimento!$F$4</f>
        <v>8006.3577586206893</v>
      </c>
      <c r="H1588" s="5">
        <f>G1588+decadimento!$F$2*LN(1+'dati calibrazione'!E1588/1000)</f>
        <v>8570.3018246172596</v>
      </c>
      <c r="I1588" s="5">
        <f>G1588+decadimento!$F$2*'dati calibrazione'!E1588/1000</f>
        <v>8589.9827250718281</v>
      </c>
      <c r="J1588" s="5">
        <f t="shared" si="72"/>
        <v>809.9827250718281</v>
      </c>
      <c r="K1588" s="8">
        <f t="shared" si="74"/>
        <v>0.20565552699228792</v>
      </c>
    </row>
    <row r="1589" spans="1:11" x14ac:dyDescent="0.25">
      <c r="A1589">
        <v>8565</v>
      </c>
      <c r="B1589">
        <f t="shared" si="73"/>
        <v>-6615</v>
      </c>
      <c r="C1589">
        <v>7783</v>
      </c>
      <c r="D1589">
        <v>16</v>
      </c>
      <c r="E1589">
        <v>69.5</v>
      </c>
      <c r="F1589">
        <v>2.1</v>
      </c>
      <c r="G1589" s="5">
        <f>C1589*decadimento!$F$4</f>
        <v>8009.4450431034484</v>
      </c>
      <c r="H1589" s="5">
        <f>G1589+decadimento!$F$2*LN(1+'dati calibrazione'!E1589/1000)</f>
        <v>8564.8910878453935</v>
      </c>
      <c r="I1589" s="5">
        <f>G1589+decadimento!$F$2*'dati calibrazione'!E1589/1000</f>
        <v>8583.9767027118651</v>
      </c>
      <c r="J1589" s="5">
        <f t="shared" si="72"/>
        <v>800.97670271186507</v>
      </c>
      <c r="K1589" s="8">
        <f t="shared" si="74"/>
        <v>0.20557625594243864</v>
      </c>
    </row>
    <row r="1590" spans="1:11" x14ac:dyDescent="0.25">
      <c r="A1590">
        <v>8560</v>
      </c>
      <c r="B1590">
        <f t="shared" si="73"/>
        <v>-6610</v>
      </c>
      <c r="C1590">
        <v>7781</v>
      </c>
      <c r="D1590">
        <v>15</v>
      </c>
      <c r="E1590">
        <v>69.099999999999994</v>
      </c>
      <c r="F1590">
        <v>2</v>
      </c>
      <c r="G1590" s="5">
        <f>C1590*decadimento!$F$4</f>
        <v>8007.3868534482754</v>
      </c>
      <c r="H1590" s="5">
        <f>G1590+decadimento!$F$2*LN(1+'dati calibrazione'!E1590/1000)</f>
        <v>8559.7405414406858</v>
      </c>
      <c r="I1590" s="5">
        <f>G1590+decadimento!$F$2*'dati calibrazione'!E1590/1000</f>
        <v>8578.6118560229734</v>
      </c>
      <c r="J1590" s="5">
        <f t="shared" si="72"/>
        <v>797.61185602297337</v>
      </c>
      <c r="K1590" s="8">
        <f t="shared" si="74"/>
        <v>0.19277727798483485</v>
      </c>
    </row>
    <row r="1591" spans="1:11" x14ac:dyDescent="0.25">
      <c r="A1591">
        <v>8555</v>
      </c>
      <c r="B1591">
        <f t="shared" si="73"/>
        <v>-6605</v>
      </c>
      <c r="C1591">
        <v>7777</v>
      </c>
      <c r="D1591">
        <v>14</v>
      </c>
      <c r="E1591">
        <v>69</v>
      </c>
      <c r="F1591">
        <v>1.9</v>
      </c>
      <c r="G1591" s="5">
        <f>C1591*decadimento!$F$4</f>
        <v>8003.2704741379303</v>
      </c>
      <c r="H1591" s="5">
        <f>G1591+decadimento!$F$2*LN(1+'dati calibrazione'!E1591/1000)</f>
        <v>8554.8508921625817</v>
      </c>
      <c r="I1591" s="5">
        <f>G1591+decadimento!$F$2*'dati calibrazione'!E1591/1000</f>
        <v>8573.6688124541997</v>
      </c>
      <c r="J1591" s="5">
        <f t="shared" si="72"/>
        <v>796.66881245419972</v>
      </c>
      <c r="K1591" s="8">
        <f t="shared" si="74"/>
        <v>0.18001800180018002</v>
      </c>
    </row>
    <row r="1592" spans="1:11" x14ac:dyDescent="0.25">
      <c r="A1592">
        <v>8550</v>
      </c>
      <c r="B1592">
        <f t="shared" si="73"/>
        <v>-6600</v>
      </c>
      <c r="C1592">
        <v>7769</v>
      </c>
      <c r="D1592">
        <v>14</v>
      </c>
      <c r="E1592">
        <v>69.5</v>
      </c>
      <c r="F1592">
        <v>1.9</v>
      </c>
      <c r="G1592" s="5">
        <f>C1592*decadimento!$F$4</f>
        <v>7995.0377155172409</v>
      </c>
      <c r="H1592" s="5">
        <f>G1592+decadimento!$F$2*LN(1+'dati calibrazione'!E1592/1000)</f>
        <v>8550.483760259187</v>
      </c>
      <c r="I1592" s="5">
        <f>G1592+decadimento!$F$2*'dati calibrazione'!E1592/1000</f>
        <v>8569.5693751256567</v>
      </c>
      <c r="J1592" s="5">
        <f t="shared" si="72"/>
        <v>800.56937512565673</v>
      </c>
      <c r="K1592" s="8">
        <f t="shared" si="74"/>
        <v>0.18020337237739734</v>
      </c>
    </row>
    <row r="1593" spans="1:11" x14ac:dyDescent="0.25">
      <c r="A1593">
        <v>8545</v>
      </c>
      <c r="B1593">
        <f t="shared" si="73"/>
        <v>-6595</v>
      </c>
      <c r="C1593">
        <v>7757</v>
      </c>
      <c r="D1593">
        <v>14</v>
      </c>
      <c r="E1593">
        <v>70.400000000000006</v>
      </c>
      <c r="F1593">
        <v>1.9</v>
      </c>
      <c r="G1593" s="5">
        <f>C1593*decadimento!$F$4</f>
        <v>7982.6885775862065</v>
      </c>
      <c r="H1593" s="5">
        <f>G1593+decadimento!$F$2*LN(1+'dati calibrazione'!E1593/1000)</f>
        <v>8545.0881984434327</v>
      </c>
      <c r="I1593" s="5">
        <f>G1593+decadimento!$F$2*'dati calibrazione'!E1593/1000</f>
        <v>8564.6602155204873</v>
      </c>
      <c r="J1593" s="5">
        <f t="shared" si="72"/>
        <v>807.66021552048733</v>
      </c>
      <c r="K1593" s="8">
        <f t="shared" si="74"/>
        <v>0.18048214515921104</v>
      </c>
    </row>
    <row r="1594" spans="1:11" x14ac:dyDescent="0.25">
      <c r="A1594">
        <v>8540</v>
      </c>
      <c r="B1594">
        <f t="shared" si="73"/>
        <v>-6590</v>
      </c>
      <c r="C1594">
        <v>7731</v>
      </c>
      <c r="D1594">
        <v>15</v>
      </c>
      <c r="E1594">
        <v>73.2</v>
      </c>
      <c r="F1594">
        <v>2</v>
      </c>
      <c r="G1594" s="5">
        <f>C1594*decadimento!$F$4</f>
        <v>7955.9321120689656</v>
      </c>
      <c r="H1594" s="5">
        <f>G1594+decadimento!$F$2*LN(1+'dati calibrazione'!E1594/1000)</f>
        <v>8539.9277512134067</v>
      </c>
      <c r="I1594" s="5">
        <f>G1594+decadimento!$F$2*'dati calibrazione'!E1594/1000</f>
        <v>8561.0503492392691</v>
      </c>
      <c r="J1594" s="5">
        <f t="shared" si="72"/>
        <v>830.05034923926905</v>
      </c>
      <c r="K1594" s="8">
        <f t="shared" si="74"/>
        <v>0.19402405898331393</v>
      </c>
    </row>
    <row r="1595" spans="1:11" x14ac:dyDescent="0.25">
      <c r="A1595">
        <v>8535</v>
      </c>
      <c r="B1595">
        <f t="shared" si="73"/>
        <v>-6585</v>
      </c>
      <c r="C1595">
        <v>7717</v>
      </c>
      <c r="D1595">
        <v>15</v>
      </c>
      <c r="E1595">
        <v>74.400000000000006</v>
      </c>
      <c r="F1595">
        <v>2</v>
      </c>
      <c r="G1595" s="5">
        <f>C1595*decadimento!$F$4</f>
        <v>7941.5247844827582</v>
      </c>
      <c r="H1595" s="5">
        <f>G1595+decadimento!$F$2*LN(1+'dati calibrazione'!E1595/1000)</f>
        <v>8534.7586170836585</v>
      </c>
      <c r="I1595" s="5">
        <f>G1595+decadimento!$F$2*'dati calibrazione'!E1595/1000</f>
        <v>8556.5629927542141</v>
      </c>
      <c r="J1595" s="5">
        <f t="shared" si="72"/>
        <v>839.56299275421406</v>
      </c>
      <c r="K1595" s="8">
        <f t="shared" si="74"/>
        <v>0.19437605287028639</v>
      </c>
    </row>
    <row r="1596" spans="1:11" x14ac:dyDescent="0.25">
      <c r="A1596">
        <v>8530</v>
      </c>
      <c r="B1596">
        <f t="shared" si="73"/>
        <v>-6580</v>
      </c>
      <c r="C1596">
        <v>7722</v>
      </c>
      <c r="D1596">
        <v>15</v>
      </c>
      <c r="E1596">
        <v>73.099999999999994</v>
      </c>
      <c r="F1596">
        <v>2</v>
      </c>
      <c r="G1596" s="5">
        <f>C1596*decadimento!$F$4</f>
        <v>7946.6702586206893</v>
      </c>
      <c r="H1596" s="5">
        <f>G1596+decadimento!$F$2*LN(1+'dati calibrazione'!E1596/1000)</f>
        <v>8529.8955820972114</v>
      </c>
      <c r="I1596" s="5">
        <f>G1596+decadimento!$F$2*'dati calibrazione'!E1596/1000</f>
        <v>8550.9618315325624</v>
      </c>
      <c r="J1596" s="5">
        <f t="shared" si="72"/>
        <v>828.96183153256243</v>
      </c>
      <c r="K1596" s="8">
        <f t="shared" si="74"/>
        <v>0.19425019425019424</v>
      </c>
    </row>
    <row r="1597" spans="1:11" x14ac:dyDescent="0.25">
      <c r="A1597">
        <v>8525</v>
      </c>
      <c r="B1597">
        <f t="shared" si="73"/>
        <v>-6575</v>
      </c>
      <c r="C1597">
        <v>7731</v>
      </c>
      <c r="D1597">
        <v>14</v>
      </c>
      <c r="E1597">
        <v>71.3</v>
      </c>
      <c r="F1597">
        <v>1.9</v>
      </c>
      <c r="G1597" s="5">
        <f>C1597*decadimento!$F$4</f>
        <v>7955.9321120689656</v>
      </c>
      <c r="H1597" s="5">
        <f>G1597+decadimento!$F$2*LN(1+'dati calibrazione'!E1597/1000)</f>
        <v>8525.2794648810013</v>
      </c>
      <c r="I1597" s="5">
        <f>G1597+decadimento!$F$2*'dati calibrazione'!E1597/1000</f>
        <v>8545.3437283291114</v>
      </c>
      <c r="J1597" s="5">
        <f t="shared" si="72"/>
        <v>814.3437283291114</v>
      </c>
      <c r="K1597" s="8">
        <f t="shared" si="74"/>
        <v>0.18108912171775968</v>
      </c>
    </row>
    <row r="1598" spans="1:11" x14ac:dyDescent="0.25">
      <c r="A1598">
        <v>8520</v>
      </c>
      <c r="B1598">
        <f t="shared" si="73"/>
        <v>-6570</v>
      </c>
      <c r="C1598">
        <v>7723</v>
      </c>
      <c r="D1598">
        <v>16</v>
      </c>
      <c r="E1598">
        <v>71.7</v>
      </c>
      <c r="F1598">
        <v>2.1</v>
      </c>
      <c r="G1598" s="5">
        <f>C1598*decadimento!$F$4</f>
        <v>7947.6993534482754</v>
      </c>
      <c r="H1598" s="5">
        <f>G1598+decadimento!$F$2*LN(1+'dati calibrazione'!E1598/1000)</f>
        <v>8520.1327137937878</v>
      </c>
      <c r="I1598" s="5">
        <f>G1598+decadimento!$F$2*'dati calibrazione'!E1598/1000</f>
        <v>8540.417626742139</v>
      </c>
      <c r="J1598" s="5">
        <f t="shared" si="72"/>
        <v>817.41762674213896</v>
      </c>
      <c r="K1598" s="8">
        <f t="shared" si="74"/>
        <v>0.20717337822089862</v>
      </c>
    </row>
    <row r="1599" spans="1:11" x14ac:dyDescent="0.25">
      <c r="A1599">
        <v>8515</v>
      </c>
      <c r="B1599">
        <f t="shared" si="73"/>
        <v>-6565</v>
      </c>
      <c r="C1599">
        <v>7714</v>
      </c>
      <c r="D1599">
        <v>17</v>
      </c>
      <c r="E1599">
        <v>72.3</v>
      </c>
      <c r="F1599">
        <v>2.2999999999999998</v>
      </c>
      <c r="G1599" s="5">
        <f>C1599*decadimento!$F$4</f>
        <v>7938.4375</v>
      </c>
      <c r="H1599" s="5">
        <f>G1599+decadimento!$F$2*LN(1+'dati calibrazione'!E1599/1000)</f>
        <v>8515.4977126589984</v>
      </c>
      <c r="I1599" s="5">
        <f>G1599+decadimento!$F$2*'dati calibrazione'!E1599/1000</f>
        <v>8536.1157588444385</v>
      </c>
      <c r="J1599" s="5">
        <f t="shared" si="72"/>
        <v>822.11575884443846</v>
      </c>
      <c r="K1599" s="8">
        <f t="shared" si="74"/>
        <v>0.22037853253824216</v>
      </c>
    </row>
    <row r="1600" spans="1:11" x14ac:dyDescent="0.25">
      <c r="A1600">
        <v>8510</v>
      </c>
      <c r="B1600">
        <f t="shared" si="73"/>
        <v>-6560</v>
      </c>
      <c r="C1600">
        <v>7709</v>
      </c>
      <c r="D1600">
        <v>16</v>
      </c>
      <c r="E1600">
        <v>72.3</v>
      </c>
      <c r="F1600">
        <v>2.1</v>
      </c>
      <c r="G1600" s="5">
        <f>C1600*decadimento!$F$4</f>
        <v>7933.2920258620688</v>
      </c>
      <c r="H1600" s="5">
        <f>G1600+decadimento!$F$2*LN(1+'dati calibrazione'!E1600/1000)</f>
        <v>8510.3522385210672</v>
      </c>
      <c r="I1600" s="5">
        <f>G1600+decadimento!$F$2*'dati calibrazione'!E1600/1000</f>
        <v>8530.9702847065073</v>
      </c>
      <c r="J1600" s="5">
        <f t="shared" si="72"/>
        <v>821.9702847065073</v>
      </c>
      <c r="K1600" s="8">
        <f t="shared" si="74"/>
        <v>0.20754961733039304</v>
      </c>
    </row>
    <row r="1601" spans="1:11" x14ac:dyDescent="0.25">
      <c r="A1601">
        <v>8505</v>
      </c>
      <c r="B1601">
        <f t="shared" si="73"/>
        <v>-6555</v>
      </c>
      <c r="C1601">
        <v>7704</v>
      </c>
      <c r="D1601">
        <v>14</v>
      </c>
      <c r="E1601">
        <v>72.3</v>
      </c>
      <c r="F1601">
        <v>1.9</v>
      </c>
      <c r="G1601" s="5">
        <f>C1601*decadimento!$F$4</f>
        <v>7928.1465517241377</v>
      </c>
      <c r="H1601" s="5">
        <f>G1601+decadimento!$F$2*LN(1+'dati calibrazione'!E1601/1000)</f>
        <v>8505.206764383136</v>
      </c>
      <c r="I1601" s="5">
        <f>G1601+decadimento!$F$2*'dati calibrazione'!E1601/1000</f>
        <v>8525.8248105685761</v>
      </c>
      <c r="J1601" s="5">
        <f t="shared" si="72"/>
        <v>821.82481056857614</v>
      </c>
      <c r="K1601" s="8">
        <f t="shared" si="74"/>
        <v>0.18172377985462099</v>
      </c>
    </row>
    <row r="1602" spans="1:11" x14ac:dyDescent="0.25">
      <c r="A1602">
        <v>8500</v>
      </c>
      <c r="B1602">
        <f t="shared" si="73"/>
        <v>-6550</v>
      </c>
      <c r="C1602">
        <v>7705</v>
      </c>
      <c r="D1602">
        <v>14</v>
      </c>
      <c r="E1602">
        <v>71.5</v>
      </c>
      <c r="F1602">
        <v>1.9</v>
      </c>
      <c r="G1602" s="5">
        <f>C1602*decadimento!$F$4</f>
        <v>7929.1756465517237</v>
      </c>
      <c r="H1602" s="5">
        <f>G1602+decadimento!$F$2*LN(1+'dati calibrazione'!E1602/1000)</f>
        <v>8500.0661471345811</v>
      </c>
      <c r="I1602" s="5">
        <f>G1602+decadimento!$F$2*'dati calibrazione'!E1602/1000</f>
        <v>8520.2405913287275</v>
      </c>
      <c r="J1602" s="5">
        <f t="shared" ref="J1602:J1665" si="75">I1602-C1602</f>
        <v>815.24059132872753</v>
      </c>
      <c r="K1602" s="8">
        <f t="shared" si="74"/>
        <v>0.18170019467878001</v>
      </c>
    </row>
    <row r="1603" spans="1:11" x14ac:dyDescent="0.25">
      <c r="A1603">
        <v>8495</v>
      </c>
      <c r="B1603">
        <f t="shared" ref="B1603:B1666" si="76">1950-A1603</f>
        <v>-6545</v>
      </c>
      <c r="C1603">
        <v>7713</v>
      </c>
      <c r="D1603">
        <v>15</v>
      </c>
      <c r="E1603">
        <v>69.8</v>
      </c>
      <c r="F1603">
        <v>2</v>
      </c>
      <c r="G1603" s="5">
        <f>C1603*decadimento!$F$4</f>
        <v>7937.408405172413</v>
      </c>
      <c r="H1603" s="5">
        <f>G1603+decadimento!$F$2*LN(1+'dati calibrazione'!E1603/1000)</f>
        <v>8495.1729585775138</v>
      </c>
      <c r="I1603" s="5">
        <f>G1603+decadimento!$F$2*'dati calibrazione'!E1603/1000</f>
        <v>8514.4200575561172</v>
      </c>
      <c r="J1603" s="5">
        <f t="shared" si="75"/>
        <v>801.42005755611717</v>
      </c>
      <c r="K1603" s="8">
        <f t="shared" ref="K1603:K1666" si="77">D1603*100/C1603</f>
        <v>0.19447685725398678</v>
      </c>
    </row>
    <row r="1604" spans="1:11" x14ac:dyDescent="0.25">
      <c r="A1604">
        <v>8490</v>
      </c>
      <c r="B1604">
        <f t="shared" si="76"/>
        <v>-6540</v>
      </c>
      <c r="C1604">
        <v>7722</v>
      </c>
      <c r="D1604">
        <v>16</v>
      </c>
      <c r="E1604">
        <v>67.900000000000006</v>
      </c>
      <c r="F1604">
        <v>2.1</v>
      </c>
      <c r="G1604" s="5">
        <f>C1604*decadimento!$F$4</f>
        <v>7946.6702586206893</v>
      </c>
      <c r="H1604" s="5">
        <f>G1604+decadimento!$F$2*LN(1+'dati calibrazione'!E1604/1000)</f>
        <v>8489.739929632462</v>
      </c>
      <c r="I1604" s="5">
        <f>G1604+decadimento!$F$2*'dati calibrazione'!E1604/1000</f>
        <v>8507.9752900942349</v>
      </c>
      <c r="J1604" s="5">
        <f t="shared" si="75"/>
        <v>785.97529009423488</v>
      </c>
      <c r="K1604" s="8">
        <f t="shared" si="77"/>
        <v>0.20720020720020721</v>
      </c>
    </row>
    <row r="1605" spans="1:11" x14ac:dyDescent="0.25">
      <c r="A1605">
        <v>8485</v>
      </c>
      <c r="B1605">
        <f t="shared" si="76"/>
        <v>-6535</v>
      </c>
      <c r="C1605">
        <v>7726</v>
      </c>
      <c r="D1605">
        <v>15</v>
      </c>
      <c r="E1605">
        <v>66.8</v>
      </c>
      <c r="F1605">
        <v>2</v>
      </c>
      <c r="G1605" s="5">
        <f>C1605*decadimento!$F$4</f>
        <v>7950.7866379310344</v>
      </c>
      <c r="H1605" s="5">
        <f>G1605+decadimento!$F$2*LN(1+'dati calibrazione'!E1605/1000)</f>
        <v>8485.3367908394957</v>
      </c>
      <c r="I1605" s="5">
        <f>G1605+decadimento!$F$2*'dati calibrazione'!E1605/1000</f>
        <v>8502.998362561857</v>
      </c>
      <c r="J1605" s="5">
        <f t="shared" si="75"/>
        <v>776.99836256185699</v>
      </c>
      <c r="K1605" s="8">
        <f t="shared" si="77"/>
        <v>0.19414962464405902</v>
      </c>
    </row>
    <row r="1606" spans="1:11" x14ac:dyDescent="0.25">
      <c r="A1606">
        <v>8480</v>
      </c>
      <c r="B1606">
        <f t="shared" si="76"/>
        <v>-6530</v>
      </c>
      <c r="C1606">
        <v>7716</v>
      </c>
      <c r="D1606">
        <v>16</v>
      </c>
      <c r="E1606">
        <v>67.5</v>
      </c>
      <c r="F1606">
        <v>2.1</v>
      </c>
      <c r="G1606" s="5">
        <f>C1606*decadimento!$F$4</f>
        <v>7940.4956896551721</v>
      </c>
      <c r="H1606" s="5">
        <f>G1606+decadimento!$F$2*LN(1+'dati calibrazione'!E1606/1000)</f>
        <v>8480.4683698714089</v>
      </c>
      <c r="I1606" s="5">
        <f>G1606+decadimento!$F$2*'dati calibrazione'!E1606/1000</f>
        <v>8498.4940640950008</v>
      </c>
      <c r="J1606" s="5">
        <f t="shared" si="75"/>
        <v>782.49406409500079</v>
      </c>
      <c r="K1606" s="8">
        <f t="shared" si="77"/>
        <v>0.20736132711249353</v>
      </c>
    </row>
    <row r="1607" spans="1:11" x14ac:dyDescent="0.25">
      <c r="A1607">
        <v>8475</v>
      </c>
      <c r="B1607">
        <f t="shared" si="76"/>
        <v>-6525</v>
      </c>
      <c r="C1607">
        <v>7708</v>
      </c>
      <c r="D1607">
        <v>16</v>
      </c>
      <c r="E1607">
        <v>67.900000000000006</v>
      </c>
      <c r="F1607">
        <v>2.1</v>
      </c>
      <c r="G1607" s="5">
        <f>C1607*decadimento!$F$4</f>
        <v>7932.2629310344828</v>
      </c>
      <c r="H1607" s="5">
        <f>G1607+decadimento!$F$2*LN(1+'dati calibrazione'!E1607/1000)</f>
        <v>8475.3326020462555</v>
      </c>
      <c r="I1607" s="5">
        <f>G1607+decadimento!$F$2*'dati calibrazione'!E1607/1000</f>
        <v>8493.5679625080284</v>
      </c>
      <c r="J1607" s="5">
        <f t="shared" si="75"/>
        <v>785.56796250802836</v>
      </c>
      <c r="K1607" s="8">
        <f t="shared" si="77"/>
        <v>0.20757654385054489</v>
      </c>
    </row>
    <row r="1608" spans="1:11" x14ac:dyDescent="0.25">
      <c r="A1608">
        <v>8470</v>
      </c>
      <c r="B1608">
        <f t="shared" si="76"/>
        <v>-6520</v>
      </c>
      <c r="C1608">
        <v>7707</v>
      </c>
      <c r="D1608">
        <v>16</v>
      </c>
      <c r="E1608">
        <v>67.400000000000006</v>
      </c>
      <c r="F1608">
        <v>2.1</v>
      </c>
      <c r="G1608" s="5">
        <f>C1608*decadimento!$F$4</f>
        <v>7931.2338362068958</v>
      </c>
      <c r="H1608" s="5">
        <f>G1608+decadimento!$F$2*LN(1+'dati calibrazione'!E1608/1000)</f>
        <v>8470.4320874016012</v>
      </c>
      <c r="I1608" s="5">
        <f>G1608+decadimento!$F$2*'dati calibrazione'!E1608/1000</f>
        <v>8488.405546388296</v>
      </c>
      <c r="J1608" s="5">
        <f t="shared" si="75"/>
        <v>781.40554638829599</v>
      </c>
      <c r="K1608" s="8">
        <f t="shared" si="77"/>
        <v>0.20760347735824575</v>
      </c>
    </row>
    <row r="1609" spans="1:11" x14ac:dyDescent="0.25">
      <c r="A1609">
        <v>8465</v>
      </c>
      <c r="B1609">
        <f t="shared" si="76"/>
        <v>-6515</v>
      </c>
      <c r="C1609">
        <v>7714</v>
      </c>
      <c r="D1609">
        <v>14</v>
      </c>
      <c r="E1609">
        <v>65.8</v>
      </c>
      <c r="F1609">
        <v>1.9</v>
      </c>
      <c r="G1609" s="5">
        <f>C1609*decadimento!$F$4</f>
        <v>7938.4375</v>
      </c>
      <c r="H1609" s="5">
        <f>G1609+decadimento!$F$2*LN(1+'dati calibrazione'!E1609/1000)</f>
        <v>8465.235009946653</v>
      </c>
      <c r="I1609" s="5">
        <f>G1609+decadimento!$F$2*'dati calibrazione'!E1609/1000</f>
        <v>8482.3825820465299</v>
      </c>
      <c r="J1609" s="5">
        <f t="shared" si="75"/>
        <v>768.38258204652993</v>
      </c>
      <c r="K1609" s="8">
        <f t="shared" si="77"/>
        <v>0.18148820326678766</v>
      </c>
    </row>
    <row r="1610" spans="1:11" x14ac:dyDescent="0.25">
      <c r="A1610">
        <v>8460</v>
      </c>
      <c r="B1610">
        <f t="shared" si="76"/>
        <v>-6510</v>
      </c>
      <c r="C1610">
        <v>7711</v>
      </c>
      <c r="D1610">
        <v>15</v>
      </c>
      <c r="E1610">
        <v>65.5</v>
      </c>
      <c r="F1610">
        <v>2</v>
      </c>
      <c r="G1610" s="5">
        <f>C1610*decadimento!$F$4</f>
        <v>7935.3502155172409</v>
      </c>
      <c r="H1610" s="5">
        <f>G1610+decadimento!$F$2*LN(1+'dati calibrazione'!E1610/1000)</f>
        <v>8459.8205140983737</v>
      </c>
      <c r="I1610" s="5">
        <f>G1610+decadimento!$F$2*'dati calibrazione'!E1610/1000</f>
        <v>8476.8153047884825</v>
      </c>
      <c r="J1610" s="5">
        <f t="shared" si="75"/>
        <v>765.81530478848254</v>
      </c>
      <c r="K1610" s="8">
        <f t="shared" si="77"/>
        <v>0.1945272986642459</v>
      </c>
    </row>
    <row r="1611" spans="1:11" x14ac:dyDescent="0.25">
      <c r="A1611">
        <v>8455</v>
      </c>
      <c r="B1611">
        <f t="shared" si="76"/>
        <v>-6505</v>
      </c>
      <c r="C1611">
        <v>7705</v>
      </c>
      <c r="D1611">
        <v>15</v>
      </c>
      <c r="E1611">
        <v>65.7</v>
      </c>
      <c r="F1611">
        <v>2</v>
      </c>
      <c r="G1611" s="5">
        <f>C1611*decadimento!$F$4</f>
        <v>7929.1756465517237</v>
      </c>
      <c r="H1611" s="5">
        <f>G1611+decadimento!$F$2*LN(1+'dati calibrazione'!E1611/1000)</f>
        <v>8455.197492168998</v>
      </c>
      <c r="I1611" s="5">
        <f>G1611+decadimento!$F$2*'dati calibrazione'!E1611/1000</f>
        <v>8472.2940643398233</v>
      </c>
      <c r="J1611" s="5">
        <f t="shared" si="75"/>
        <v>767.29406433982331</v>
      </c>
      <c r="K1611" s="8">
        <f t="shared" si="77"/>
        <v>0.19467878001297859</v>
      </c>
    </row>
    <row r="1612" spans="1:11" x14ac:dyDescent="0.25">
      <c r="A1612">
        <v>8450</v>
      </c>
      <c r="B1612">
        <f t="shared" si="76"/>
        <v>-6500</v>
      </c>
      <c r="C1612">
        <v>7690</v>
      </c>
      <c r="D1612">
        <v>15</v>
      </c>
      <c r="E1612">
        <v>67</v>
      </c>
      <c r="F1612">
        <v>2</v>
      </c>
      <c r="G1612" s="5">
        <f>C1612*decadimento!$F$4</f>
        <v>7913.7392241379303</v>
      </c>
      <c r="H1612" s="5">
        <f>G1612+decadimento!$F$2*LN(1+'dati calibrazione'!E1612/1000)</f>
        <v>8449.8390335481254</v>
      </c>
      <c r="I1612" s="5">
        <f>G1612+decadimento!$F$2*'dati calibrazione'!E1612/1000</f>
        <v>8467.6042772856126</v>
      </c>
      <c r="J1612" s="5">
        <f t="shared" si="75"/>
        <v>777.60427728561262</v>
      </c>
      <c r="K1612" s="8">
        <f t="shared" si="77"/>
        <v>0.19505851755526657</v>
      </c>
    </row>
    <row r="1613" spans="1:11" x14ac:dyDescent="0.25">
      <c r="A1613">
        <v>8445</v>
      </c>
      <c r="B1613">
        <f t="shared" si="76"/>
        <v>-6495</v>
      </c>
      <c r="C1613">
        <v>7681</v>
      </c>
      <c r="D1613">
        <v>16</v>
      </c>
      <c r="E1613">
        <v>67.599999999999994</v>
      </c>
      <c r="F1613">
        <v>2.1</v>
      </c>
      <c r="G1613" s="5">
        <f>C1613*decadimento!$F$4</f>
        <v>7904.4773706896549</v>
      </c>
      <c r="H1613" s="5">
        <f>G1613+decadimento!$F$2*LN(1+'dati calibrazione'!E1613/1000)</f>
        <v>8445.2244073847778</v>
      </c>
      <c r="I1613" s="5">
        <f>G1613+decadimento!$F$2*'dati calibrazione'!E1613/1000</f>
        <v>8463.3024093879139</v>
      </c>
      <c r="J1613" s="5">
        <f t="shared" si="75"/>
        <v>782.30240938791394</v>
      </c>
      <c r="K1613" s="8">
        <f t="shared" si="77"/>
        <v>0.20830621012888947</v>
      </c>
    </row>
    <row r="1614" spans="1:11" x14ac:dyDescent="0.25">
      <c r="A1614">
        <v>8440</v>
      </c>
      <c r="B1614">
        <f t="shared" si="76"/>
        <v>-6490</v>
      </c>
      <c r="C1614">
        <v>7680</v>
      </c>
      <c r="D1614">
        <v>17</v>
      </c>
      <c r="E1614">
        <v>67.099999999999994</v>
      </c>
      <c r="F1614">
        <v>2.2999999999999998</v>
      </c>
      <c r="G1614" s="5">
        <f>C1614*decadimento!$F$4</f>
        <v>7903.4482758620688</v>
      </c>
      <c r="H1614" s="5">
        <f>G1614+decadimento!$F$2*LN(1+'dati calibrazione'!E1614/1000)</f>
        <v>8440.3228046003514</v>
      </c>
      <c r="I1614" s="5">
        <f>G1614+decadimento!$F$2*'dati calibrazione'!E1614/1000</f>
        <v>8458.1399932681798</v>
      </c>
      <c r="J1614" s="5">
        <f t="shared" si="75"/>
        <v>778.13999326817975</v>
      </c>
      <c r="K1614" s="8">
        <f t="shared" si="77"/>
        <v>0.22135416666666666</v>
      </c>
    </row>
    <row r="1615" spans="1:11" x14ac:dyDescent="0.25">
      <c r="A1615">
        <v>8435</v>
      </c>
      <c r="B1615">
        <f t="shared" si="76"/>
        <v>-6485</v>
      </c>
      <c r="C1615">
        <v>7681</v>
      </c>
      <c r="D1615">
        <v>17</v>
      </c>
      <c r="E1615">
        <v>66.3</v>
      </c>
      <c r="F1615">
        <v>2.2999999999999998</v>
      </c>
      <c r="G1615" s="5">
        <f>C1615*decadimento!$F$4</f>
        <v>7904.4773706896549</v>
      </c>
      <c r="H1615" s="5">
        <f>G1615+decadimento!$F$2*LN(1+'dati calibrazione'!E1615/1000)</f>
        <v>8435.1521109425012</v>
      </c>
      <c r="I1615" s="5">
        <f>G1615+decadimento!$F$2*'dati calibrazione'!E1615/1000</f>
        <v>8452.5557740283311</v>
      </c>
      <c r="J1615" s="5">
        <f t="shared" si="75"/>
        <v>771.55577402833114</v>
      </c>
      <c r="K1615" s="8">
        <f t="shared" si="77"/>
        <v>0.22132534826194505</v>
      </c>
    </row>
    <row r="1616" spans="1:11" x14ac:dyDescent="0.25">
      <c r="A1616">
        <v>8430</v>
      </c>
      <c r="B1616">
        <f t="shared" si="76"/>
        <v>-6480</v>
      </c>
      <c r="C1616">
        <v>7679</v>
      </c>
      <c r="D1616">
        <v>16</v>
      </c>
      <c r="E1616">
        <v>65.900000000000006</v>
      </c>
      <c r="F1616">
        <v>2.1</v>
      </c>
      <c r="G1616" s="5">
        <f>C1616*decadimento!$F$4</f>
        <v>7902.4191810344828</v>
      </c>
      <c r="H1616" s="5">
        <f>G1616+decadimento!$F$2*LN(1+'dati calibrazione'!E1616/1000)</f>
        <v>8429.9922825362664</v>
      </c>
      <c r="I1616" s="5">
        <f>G1616+decadimento!$F$2*'dati calibrazione'!E1616/1000</f>
        <v>8447.1909273394413</v>
      </c>
      <c r="J1616" s="5">
        <f t="shared" si="75"/>
        <v>768.19092733944126</v>
      </c>
      <c r="K1616" s="8">
        <f t="shared" si="77"/>
        <v>0.2083604636020315</v>
      </c>
    </row>
    <row r="1617" spans="1:11" x14ac:dyDescent="0.25">
      <c r="A1617">
        <v>8425</v>
      </c>
      <c r="B1617">
        <f t="shared" si="76"/>
        <v>-6475</v>
      </c>
      <c r="C1617">
        <v>7663</v>
      </c>
      <c r="D1617">
        <v>14</v>
      </c>
      <c r="E1617">
        <v>67.400000000000006</v>
      </c>
      <c r="F1617">
        <v>1.9</v>
      </c>
      <c r="G1617" s="5">
        <f>C1617*decadimento!$F$4</f>
        <v>7885.9536637931033</v>
      </c>
      <c r="H1617" s="5">
        <f>G1617+decadimento!$F$2*LN(1+'dati calibrazione'!E1617/1000)</f>
        <v>8425.1519149878077</v>
      </c>
      <c r="I1617" s="5">
        <f>G1617+decadimento!$F$2*'dati calibrazione'!E1617/1000</f>
        <v>8443.1253739745025</v>
      </c>
      <c r="J1617" s="5">
        <f t="shared" si="75"/>
        <v>780.12537397450251</v>
      </c>
      <c r="K1617" s="8">
        <f t="shared" si="77"/>
        <v>0.18269607203445126</v>
      </c>
    </row>
    <row r="1618" spans="1:11" x14ac:dyDescent="0.25">
      <c r="A1618">
        <v>8420</v>
      </c>
      <c r="B1618">
        <f t="shared" si="76"/>
        <v>-6470</v>
      </c>
      <c r="C1618">
        <v>7652</v>
      </c>
      <c r="D1618">
        <v>15</v>
      </c>
      <c r="E1618">
        <v>68.2</v>
      </c>
      <c r="F1618">
        <v>2</v>
      </c>
      <c r="G1618" s="5">
        <f>C1618*decadimento!$F$4</f>
        <v>7874.6336206896549</v>
      </c>
      <c r="H1618" s="5">
        <f>G1618+decadimento!$F$2*LN(1+'dati calibrazione'!E1618/1000)</f>
        <v>8420.0252736232414</v>
      </c>
      <c r="I1618" s="5">
        <f>G1618+decadimento!$F$2*'dati calibrazione'!E1618/1000</f>
        <v>8438.4186449384888</v>
      </c>
      <c r="J1618" s="5">
        <f t="shared" si="75"/>
        <v>786.4186449384888</v>
      </c>
      <c r="K1618" s="8">
        <f t="shared" si="77"/>
        <v>0.19602718243596445</v>
      </c>
    </row>
    <row r="1619" spans="1:11" x14ac:dyDescent="0.25">
      <c r="A1619">
        <v>8415</v>
      </c>
      <c r="B1619">
        <f t="shared" si="76"/>
        <v>-6465</v>
      </c>
      <c r="C1619">
        <v>7638</v>
      </c>
      <c r="D1619">
        <v>15</v>
      </c>
      <c r="E1619">
        <v>69.400000000000006</v>
      </c>
      <c r="F1619">
        <v>2</v>
      </c>
      <c r="G1619" s="5">
        <f>C1619*decadimento!$F$4</f>
        <v>7860.2262931034484</v>
      </c>
      <c r="H1619" s="5">
        <f>G1619+decadimento!$F$2*LN(1+'dati calibrazione'!E1619/1000)</f>
        <v>8414.8993570991843</v>
      </c>
      <c r="I1619" s="5">
        <f>G1619+decadimento!$F$2*'dati calibrazione'!E1619/1000</f>
        <v>8433.9312884534356</v>
      </c>
      <c r="J1619" s="5">
        <f t="shared" si="75"/>
        <v>795.93128845343563</v>
      </c>
      <c r="K1619" s="8">
        <f t="shared" si="77"/>
        <v>0.19638648860958366</v>
      </c>
    </row>
    <row r="1620" spans="1:11" x14ac:dyDescent="0.25">
      <c r="A1620">
        <v>8410</v>
      </c>
      <c r="B1620">
        <f t="shared" si="76"/>
        <v>-6460</v>
      </c>
      <c r="C1620">
        <v>7622</v>
      </c>
      <c r="D1620">
        <v>15</v>
      </c>
      <c r="E1620">
        <v>70.900000000000006</v>
      </c>
      <c r="F1620">
        <v>2</v>
      </c>
      <c r="G1620" s="5">
        <f>C1620*decadimento!$F$4</f>
        <v>7843.7607758620688</v>
      </c>
      <c r="H1620" s="5">
        <f>G1620+decadimento!$F$2*LN(1+'dati calibrazione'!E1620/1000)</f>
        <v>8410.0209686777016</v>
      </c>
      <c r="I1620" s="5">
        <f>G1620+decadimento!$F$2*'dati calibrazione'!E1620/1000</f>
        <v>8429.8657350884969</v>
      </c>
      <c r="J1620" s="5">
        <f t="shared" si="75"/>
        <v>807.86573508849688</v>
      </c>
      <c r="K1620" s="8">
        <f t="shared" si="77"/>
        <v>0.19679874048806087</v>
      </c>
    </row>
    <row r="1621" spans="1:11" x14ac:dyDescent="0.25">
      <c r="A1621">
        <v>8405</v>
      </c>
      <c r="B1621">
        <f t="shared" si="76"/>
        <v>-6455</v>
      </c>
      <c r="C1621">
        <v>7609</v>
      </c>
      <c r="D1621">
        <v>14</v>
      </c>
      <c r="E1621">
        <v>72</v>
      </c>
      <c r="F1621">
        <v>1.9</v>
      </c>
      <c r="G1621" s="5">
        <f>C1621*decadimento!$F$4</f>
        <v>7830.3825431034484</v>
      </c>
      <c r="H1621" s="5">
        <f>G1621+decadimento!$F$2*LN(1+'dati calibrazione'!E1621/1000)</f>
        <v>8405.1296533127261</v>
      </c>
      <c r="I1621" s="5">
        <f>G1621+decadimento!$F$2*'dati calibrazione'!E1621/1000</f>
        <v>8425.5808091725994</v>
      </c>
      <c r="J1621" s="5">
        <f t="shared" si="75"/>
        <v>816.5808091725994</v>
      </c>
      <c r="K1621" s="8">
        <f t="shared" si="77"/>
        <v>0.18399264029438822</v>
      </c>
    </row>
    <row r="1622" spans="1:11" x14ac:dyDescent="0.25">
      <c r="A1622">
        <v>8400</v>
      </c>
      <c r="B1622">
        <f t="shared" si="76"/>
        <v>-6450</v>
      </c>
      <c r="C1622">
        <v>7596</v>
      </c>
      <c r="D1622">
        <v>15</v>
      </c>
      <c r="E1622">
        <v>73.099999999999994</v>
      </c>
      <c r="F1622">
        <v>2</v>
      </c>
      <c r="G1622" s="5">
        <f>C1622*decadimento!$F$4</f>
        <v>7817.004310344827</v>
      </c>
      <c r="H1622" s="5">
        <f>G1622+decadimento!$F$2*LN(1+'dati calibrazione'!E1622/1000)</f>
        <v>8400.2296338213491</v>
      </c>
      <c r="I1622" s="5">
        <f>G1622+decadimento!$F$2*'dati calibrazione'!E1622/1000</f>
        <v>8421.2958832567001</v>
      </c>
      <c r="J1622" s="5">
        <f t="shared" si="75"/>
        <v>825.29588325670011</v>
      </c>
      <c r="K1622" s="8">
        <f t="shared" si="77"/>
        <v>0.19747235387045814</v>
      </c>
    </row>
    <row r="1623" spans="1:11" x14ac:dyDescent="0.25">
      <c r="A1623">
        <v>8395</v>
      </c>
      <c r="B1623">
        <f t="shared" si="76"/>
        <v>-6445</v>
      </c>
      <c r="C1623">
        <v>7593</v>
      </c>
      <c r="D1623">
        <v>15</v>
      </c>
      <c r="E1623">
        <v>72.8</v>
      </c>
      <c r="F1623">
        <v>2</v>
      </c>
      <c r="G1623" s="5">
        <f>C1623*decadimento!$F$4</f>
        <v>7813.9170258620688</v>
      </c>
      <c r="H1623" s="5">
        <f>G1623+decadimento!$F$2*LN(1+'dati calibrazione'!E1623/1000)</f>
        <v>8394.8309715563591</v>
      </c>
      <c r="I1623" s="5">
        <f>G1623+decadimento!$F$2*'dati calibrazione'!E1623/1000</f>
        <v>8415.7286059986545</v>
      </c>
      <c r="J1623" s="5">
        <f t="shared" si="75"/>
        <v>822.72860599865453</v>
      </c>
      <c r="K1623" s="8">
        <f t="shared" si="77"/>
        <v>0.19755037534571315</v>
      </c>
    </row>
    <row r="1624" spans="1:11" x14ac:dyDescent="0.25">
      <c r="A1624">
        <v>8390</v>
      </c>
      <c r="B1624">
        <f t="shared" si="76"/>
        <v>-6440</v>
      </c>
      <c r="C1624">
        <v>7582</v>
      </c>
      <c r="D1624">
        <v>15</v>
      </c>
      <c r="E1624">
        <v>73.7</v>
      </c>
      <c r="F1624">
        <v>2</v>
      </c>
      <c r="G1624" s="5">
        <f>C1624*decadimento!$F$4</f>
        <v>7802.5969827586205</v>
      </c>
      <c r="H1624" s="5">
        <f>G1624+decadimento!$F$2*LN(1+'dati calibrazione'!E1624/1000)</f>
        <v>8390.4431238983834</v>
      </c>
      <c r="I1624" s="5">
        <f>G1624+decadimento!$F$2*'dati calibrazione'!E1624/1000</f>
        <v>8411.8485412210703</v>
      </c>
      <c r="J1624" s="5">
        <f t="shared" si="75"/>
        <v>829.84854122107026</v>
      </c>
      <c r="K1624" s="8">
        <f t="shared" si="77"/>
        <v>0.19783698232656291</v>
      </c>
    </row>
    <row r="1625" spans="1:11" x14ac:dyDescent="0.25">
      <c r="A1625">
        <v>8385</v>
      </c>
      <c r="B1625">
        <f t="shared" si="76"/>
        <v>-6435</v>
      </c>
      <c r="C1625">
        <v>7567</v>
      </c>
      <c r="D1625">
        <v>16</v>
      </c>
      <c r="E1625">
        <v>75</v>
      </c>
      <c r="F1625">
        <v>2.1</v>
      </c>
      <c r="G1625" s="5">
        <f>C1625*decadimento!$F$4</f>
        <v>7787.160560344827</v>
      </c>
      <c r="H1625" s="5">
        <f>G1625+decadimento!$F$2*LN(1+'dati calibrazione'!E1625/1000)</f>
        <v>8385.0096210832617</v>
      </c>
      <c r="I1625" s="5">
        <f>G1625+decadimento!$F$2*'dati calibrazione'!E1625/1000</f>
        <v>8407.1587541668596</v>
      </c>
      <c r="J1625" s="5">
        <f t="shared" si="75"/>
        <v>840.15875416685958</v>
      </c>
      <c r="K1625" s="8">
        <f t="shared" si="77"/>
        <v>0.21144442976080349</v>
      </c>
    </row>
    <row r="1626" spans="1:11" x14ac:dyDescent="0.25">
      <c r="A1626">
        <v>8380</v>
      </c>
      <c r="B1626">
        <f t="shared" si="76"/>
        <v>-6430</v>
      </c>
      <c r="C1626">
        <v>7554</v>
      </c>
      <c r="D1626">
        <v>15</v>
      </c>
      <c r="E1626">
        <v>76.099999999999994</v>
      </c>
      <c r="F1626">
        <v>2</v>
      </c>
      <c r="G1626" s="5">
        <f>C1626*decadimento!$F$4</f>
        <v>7773.7823275862065</v>
      </c>
      <c r="H1626" s="5">
        <f>G1626+decadimento!$F$2*LN(1+'dati calibrazione'!E1626/1000)</f>
        <v>8380.0859535567033</v>
      </c>
      <c r="I1626" s="5">
        <f>G1626+decadimento!$F$2*'dati calibrazione'!E1626/1000</f>
        <v>8402.8738282509621</v>
      </c>
      <c r="J1626" s="5">
        <f t="shared" si="75"/>
        <v>848.87382825096211</v>
      </c>
      <c r="K1626" s="8">
        <f t="shared" si="77"/>
        <v>0.19857029388403494</v>
      </c>
    </row>
    <row r="1627" spans="1:11" x14ac:dyDescent="0.25">
      <c r="A1627">
        <v>8375</v>
      </c>
      <c r="B1627">
        <f t="shared" si="76"/>
        <v>-6425</v>
      </c>
      <c r="C1627">
        <v>7538</v>
      </c>
      <c r="D1627">
        <v>14</v>
      </c>
      <c r="E1627">
        <v>77.599999999999994</v>
      </c>
      <c r="F1627">
        <v>1.9</v>
      </c>
      <c r="G1627" s="5">
        <f>C1627*decadimento!$F$4</f>
        <v>7757.316810344827</v>
      </c>
      <c r="H1627" s="5">
        <f>G1627+decadimento!$F$2*LN(1+'dati calibrazione'!E1627/1000)</f>
        <v>8375.1354717254781</v>
      </c>
      <c r="I1627" s="5">
        <f>G1627+decadimento!$F$2*'dati calibrazione'!E1627/1000</f>
        <v>8398.8082748860234</v>
      </c>
      <c r="J1627" s="5">
        <f t="shared" si="75"/>
        <v>860.80827488602336</v>
      </c>
      <c r="K1627" s="8">
        <f t="shared" si="77"/>
        <v>0.18572565667285751</v>
      </c>
    </row>
    <row r="1628" spans="1:11" x14ac:dyDescent="0.25">
      <c r="A1628">
        <v>8370</v>
      </c>
      <c r="B1628">
        <f t="shared" si="76"/>
        <v>-6420</v>
      </c>
      <c r="C1628">
        <v>7527</v>
      </c>
      <c r="D1628">
        <v>15</v>
      </c>
      <c r="E1628">
        <v>78.400000000000006</v>
      </c>
      <c r="F1628">
        <v>2</v>
      </c>
      <c r="G1628" s="5">
        <f>C1628*decadimento!$F$4</f>
        <v>7745.9967672413786</v>
      </c>
      <c r="H1628" s="5">
        <f>G1628+decadimento!$F$2*LN(1+'dati calibrazione'!E1628/1000)</f>
        <v>8369.9502285950821</v>
      </c>
      <c r="I1628" s="5">
        <f>G1628+decadimento!$F$2*'dati calibrazione'!E1628/1000</f>
        <v>8394.1015458500096</v>
      </c>
      <c r="J1628" s="5">
        <f t="shared" si="75"/>
        <v>867.10154585000964</v>
      </c>
      <c r="K1628" s="8">
        <f t="shared" si="77"/>
        <v>0.19928258270227181</v>
      </c>
    </row>
    <row r="1629" spans="1:11" x14ac:dyDescent="0.25">
      <c r="A1629">
        <v>8365</v>
      </c>
      <c r="B1629">
        <f t="shared" si="76"/>
        <v>-6415</v>
      </c>
      <c r="C1629">
        <v>7524</v>
      </c>
      <c r="D1629">
        <v>14</v>
      </c>
      <c r="E1629">
        <v>78.2</v>
      </c>
      <c r="F1629">
        <v>1.9</v>
      </c>
      <c r="G1629" s="5">
        <f>C1629*decadimento!$F$4</f>
        <v>7742.9094827586205</v>
      </c>
      <c r="H1629" s="5">
        <f>G1629+decadimento!$F$2*LN(1+'dati calibrazione'!E1629/1000)</f>
        <v>8365.3296708844682</v>
      </c>
      <c r="I1629" s="5">
        <f>G1629+decadimento!$F$2*'dati calibrazione'!E1629/1000</f>
        <v>8389.3609328503917</v>
      </c>
      <c r="J1629" s="5">
        <f t="shared" si="75"/>
        <v>865.36093285039169</v>
      </c>
      <c r="K1629" s="8">
        <f t="shared" si="77"/>
        <v>0.18607123870281764</v>
      </c>
    </row>
    <row r="1630" spans="1:11" x14ac:dyDescent="0.25">
      <c r="A1630">
        <v>8360</v>
      </c>
      <c r="B1630">
        <f t="shared" si="76"/>
        <v>-6410</v>
      </c>
      <c r="C1630">
        <v>7512</v>
      </c>
      <c r="D1630">
        <v>14</v>
      </c>
      <c r="E1630">
        <v>79.099999999999994</v>
      </c>
      <c r="F1630">
        <v>1.9</v>
      </c>
      <c r="G1630" s="5">
        <f>C1630*decadimento!$F$4</f>
        <v>7730.5603448275861</v>
      </c>
      <c r="H1630" s="5">
        <f>G1630+decadimento!$F$2*LN(1+'dati calibrazione'!E1630/1000)</f>
        <v>8359.8780240371925</v>
      </c>
      <c r="I1630" s="5">
        <f>G1630+decadimento!$F$2*'dati calibrazione'!E1630/1000</f>
        <v>8384.4517732452223</v>
      </c>
      <c r="J1630" s="5">
        <f t="shared" si="75"/>
        <v>872.45177324522228</v>
      </c>
      <c r="K1630" s="8">
        <f t="shared" si="77"/>
        <v>0.18636847710330137</v>
      </c>
    </row>
    <row r="1631" spans="1:11" x14ac:dyDescent="0.25">
      <c r="A1631">
        <v>8355</v>
      </c>
      <c r="B1631">
        <f t="shared" si="76"/>
        <v>-6405</v>
      </c>
      <c r="C1631">
        <v>7511</v>
      </c>
      <c r="D1631">
        <v>14</v>
      </c>
      <c r="E1631">
        <v>78.599999999999994</v>
      </c>
      <c r="F1631">
        <v>1.9</v>
      </c>
      <c r="G1631" s="5">
        <f>C1631*decadimento!$F$4</f>
        <v>7729.53125</v>
      </c>
      <c r="H1631" s="5">
        <f>G1631+decadimento!$F$2*LN(1+'dati calibrazione'!E1631/1000)</f>
        <v>8355.0177002471646</v>
      </c>
      <c r="I1631" s="5">
        <f>G1631+decadimento!$F$2*'dati calibrazione'!E1631/1000</f>
        <v>8379.2893571254899</v>
      </c>
      <c r="J1631" s="5">
        <f t="shared" si="75"/>
        <v>868.28935712548991</v>
      </c>
      <c r="K1631" s="8">
        <f t="shared" si="77"/>
        <v>0.1863932898415657</v>
      </c>
    </row>
    <row r="1632" spans="1:11" x14ac:dyDescent="0.25">
      <c r="A1632">
        <v>8350</v>
      </c>
      <c r="B1632">
        <f t="shared" si="76"/>
        <v>-6400</v>
      </c>
      <c r="C1632">
        <v>7510</v>
      </c>
      <c r="D1632">
        <v>14</v>
      </c>
      <c r="E1632">
        <v>78.099999999999994</v>
      </c>
      <c r="F1632">
        <v>1.9</v>
      </c>
      <c r="G1632" s="5">
        <f>C1632*decadimento!$F$4</f>
        <v>7728.502155172413</v>
      </c>
      <c r="H1632" s="5">
        <f>G1632+decadimento!$F$2*LN(1+'dati calibrazione'!E1632/1000)</f>
        <v>8350.1556000259679</v>
      </c>
      <c r="I1632" s="5">
        <f>G1632+decadimento!$F$2*'dati calibrazione'!E1632/1000</f>
        <v>8374.1269410057557</v>
      </c>
      <c r="J1632" s="5">
        <f t="shared" si="75"/>
        <v>864.12694100575573</v>
      </c>
      <c r="K1632" s="8">
        <f t="shared" si="77"/>
        <v>0.18641810918774968</v>
      </c>
    </row>
    <row r="1633" spans="1:11" x14ac:dyDescent="0.25">
      <c r="A1633">
        <v>8345</v>
      </c>
      <c r="B1633">
        <f t="shared" si="76"/>
        <v>-6395</v>
      </c>
      <c r="C1633">
        <v>7499</v>
      </c>
      <c r="D1633">
        <v>14</v>
      </c>
      <c r="E1633">
        <v>78.900000000000006</v>
      </c>
      <c r="F1633">
        <v>1.9</v>
      </c>
      <c r="G1633" s="5">
        <f>C1633*decadimento!$F$4</f>
        <v>7717.1821120689656</v>
      </c>
      <c r="H1633" s="5">
        <f>G1633+decadimento!$F$2*LN(1+'dati calibrazione'!E1633/1000)</f>
        <v>8344.9675127599494</v>
      </c>
      <c r="I1633" s="5">
        <f>G1633+decadimento!$F$2*'dati calibrazione'!E1633/1000</f>
        <v>8369.4202119697438</v>
      </c>
      <c r="J1633" s="5">
        <f t="shared" si="75"/>
        <v>870.42021196974383</v>
      </c>
      <c r="K1633" s="8">
        <f t="shared" si="77"/>
        <v>0.18669155887451661</v>
      </c>
    </row>
    <row r="1634" spans="1:11" x14ac:dyDescent="0.25">
      <c r="A1634">
        <v>8340</v>
      </c>
      <c r="B1634">
        <f t="shared" si="76"/>
        <v>-6390</v>
      </c>
      <c r="C1634">
        <v>7485</v>
      </c>
      <c r="D1634">
        <v>14</v>
      </c>
      <c r="E1634">
        <v>80.099999999999994</v>
      </c>
      <c r="F1634">
        <v>1.9</v>
      </c>
      <c r="G1634" s="5">
        <f>C1634*decadimento!$F$4</f>
        <v>7702.7747844827582</v>
      </c>
      <c r="H1634" s="5">
        <f>G1634+decadimento!$F$2*LN(1+'dati calibrazione'!E1634/1000)</f>
        <v>8339.7495989047966</v>
      </c>
      <c r="I1634" s="5">
        <f>G1634+decadimento!$F$2*'dati calibrazione'!E1634/1000</f>
        <v>8364.9328554846888</v>
      </c>
      <c r="J1634" s="5">
        <f t="shared" si="75"/>
        <v>879.93285548468884</v>
      </c>
      <c r="K1634" s="8">
        <f t="shared" si="77"/>
        <v>0.18704074816299265</v>
      </c>
    </row>
    <row r="1635" spans="1:11" x14ac:dyDescent="0.25">
      <c r="A1635">
        <v>8335</v>
      </c>
      <c r="B1635">
        <f t="shared" si="76"/>
        <v>-6385</v>
      </c>
      <c r="C1635">
        <v>7480</v>
      </c>
      <c r="D1635">
        <v>14</v>
      </c>
      <c r="E1635">
        <v>80.2</v>
      </c>
      <c r="F1635">
        <v>1.9</v>
      </c>
      <c r="G1635" s="5">
        <f>C1635*decadimento!$F$4</f>
        <v>7697.629310344827</v>
      </c>
      <c r="H1635" s="5">
        <f>G1635+decadimento!$F$2*LN(1+'dati calibrazione'!E1635/1000)</f>
        <v>8335.3694483413874</v>
      </c>
      <c r="I1635" s="5">
        <f>G1635+decadimento!$F$2*'dati calibrazione'!E1635/1000</f>
        <v>8360.6140456051871</v>
      </c>
      <c r="J1635" s="5">
        <f t="shared" si="75"/>
        <v>880.61404560518713</v>
      </c>
      <c r="K1635" s="8">
        <f t="shared" si="77"/>
        <v>0.18716577540106952</v>
      </c>
    </row>
    <row r="1636" spans="1:11" x14ac:dyDescent="0.25">
      <c r="A1636">
        <v>8330</v>
      </c>
      <c r="B1636">
        <f t="shared" si="76"/>
        <v>-6380</v>
      </c>
      <c r="C1636">
        <v>7477</v>
      </c>
      <c r="D1636">
        <v>15</v>
      </c>
      <c r="E1636">
        <v>79.900000000000006</v>
      </c>
      <c r="F1636">
        <v>2</v>
      </c>
      <c r="G1636" s="5">
        <f>C1636*decadimento!$F$4</f>
        <v>7694.5420258620688</v>
      </c>
      <c r="H1636" s="5">
        <f>G1636+decadimento!$F$2*LN(1+'dati calibrazione'!E1636/1000)</f>
        <v>8329.9859805419001</v>
      </c>
      <c r="I1636" s="5">
        <f>G1636+decadimento!$F$2*'dati calibrazione'!E1636/1000</f>
        <v>8355.0467683471397</v>
      </c>
      <c r="J1636" s="5">
        <f t="shared" si="75"/>
        <v>878.04676834713973</v>
      </c>
      <c r="K1636" s="8">
        <f t="shared" si="77"/>
        <v>0.20061522000802462</v>
      </c>
    </row>
    <row r="1637" spans="1:11" x14ac:dyDescent="0.25">
      <c r="A1637">
        <v>8325</v>
      </c>
      <c r="B1637">
        <f t="shared" si="76"/>
        <v>-6375</v>
      </c>
      <c r="C1637">
        <v>7465</v>
      </c>
      <c r="D1637">
        <v>15</v>
      </c>
      <c r="E1637">
        <v>80.900000000000006</v>
      </c>
      <c r="F1637">
        <v>2</v>
      </c>
      <c r="G1637" s="5">
        <f>C1637*decadimento!$F$4</f>
        <v>7682.1928879310344</v>
      </c>
      <c r="H1637" s="5">
        <f>G1637+decadimento!$F$2*LN(1+'dati calibrazione'!E1637/1000)</f>
        <v>8325.2883079704225</v>
      </c>
      <c r="I1637" s="5">
        <f>G1637+decadimento!$F$2*'dati calibrazione'!E1637/1000</f>
        <v>8350.9642730003998</v>
      </c>
      <c r="J1637" s="5">
        <f t="shared" si="75"/>
        <v>885.96427300039977</v>
      </c>
      <c r="K1637" s="8">
        <f t="shared" si="77"/>
        <v>0.20093770931011387</v>
      </c>
    </row>
    <row r="1638" spans="1:11" x14ac:dyDescent="0.25">
      <c r="A1638">
        <v>8320</v>
      </c>
      <c r="B1638">
        <f t="shared" si="76"/>
        <v>-6370</v>
      </c>
      <c r="C1638">
        <v>7457</v>
      </c>
      <c r="D1638">
        <v>16</v>
      </c>
      <c r="E1638">
        <v>81.3</v>
      </c>
      <c r="F1638">
        <v>2.2000000000000002</v>
      </c>
      <c r="G1638" s="5">
        <f>C1638*decadimento!$F$4</f>
        <v>7673.9601293103442</v>
      </c>
      <c r="H1638" s="5">
        <f>G1638+decadimento!$F$2*LN(1+'dati calibrazione'!E1638/1000)</f>
        <v>8320.114153615239</v>
      </c>
      <c r="I1638" s="5">
        <f>G1638+decadimento!$F$2*'dati calibrazione'!E1638/1000</f>
        <v>8346.0381714134273</v>
      </c>
      <c r="J1638" s="5">
        <f t="shared" si="75"/>
        <v>889.03817141342734</v>
      </c>
      <c r="K1638" s="8">
        <f t="shared" si="77"/>
        <v>0.21456349738500738</v>
      </c>
    </row>
    <row r="1639" spans="1:11" x14ac:dyDescent="0.25">
      <c r="A1639">
        <v>8315</v>
      </c>
      <c r="B1639">
        <f t="shared" si="76"/>
        <v>-6365</v>
      </c>
      <c r="C1639">
        <v>7450</v>
      </c>
      <c r="D1639">
        <v>16</v>
      </c>
      <c r="E1639">
        <v>81.599999999999994</v>
      </c>
      <c r="F1639">
        <v>2.2000000000000002</v>
      </c>
      <c r="G1639" s="5">
        <f>C1639*decadimento!$F$4</f>
        <v>7666.7564655172409</v>
      </c>
      <c r="H1639" s="5">
        <f>G1639+decadimento!$F$2*LN(1+'dati calibrazione'!E1639/1000)</f>
        <v>8315.2037005958118</v>
      </c>
      <c r="I1639" s="5">
        <f>G1639+decadimento!$F$2*'dati calibrazione'!E1639/1000</f>
        <v>8341.3145003956124</v>
      </c>
      <c r="J1639" s="5">
        <f t="shared" si="75"/>
        <v>891.31450039561241</v>
      </c>
      <c r="K1639" s="8">
        <f t="shared" si="77"/>
        <v>0.21476510067114093</v>
      </c>
    </row>
    <row r="1640" spans="1:11" x14ac:dyDescent="0.25">
      <c r="A1640">
        <v>8310</v>
      </c>
      <c r="B1640">
        <f t="shared" si="76"/>
        <v>-6360</v>
      </c>
      <c r="C1640">
        <v>7446</v>
      </c>
      <c r="D1640">
        <v>17</v>
      </c>
      <c r="E1640">
        <v>81.5</v>
      </c>
      <c r="F1640">
        <v>2.2999999999999998</v>
      </c>
      <c r="G1640" s="5">
        <f>C1640*decadimento!$F$4</f>
        <v>7662.6400862068958</v>
      </c>
      <c r="H1640" s="5">
        <f>G1640+decadimento!$F$2*LN(1+'dati calibrazione'!E1640/1000)</f>
        <v>8310.3229883752738</v>
      </c>
      <c r="I1640" s="5">
        <f>G1640+decadimento!$F$2*'dati calibrazione'!E1640/1000</f>
        <v>8336.3714568268369</v>
      </c>
      <c r="J1640" s="5">
        <f t="shared" si="75"/>
        <v>890.37145682683695</v>
      </c>
      <c r="K1640" s="8">
        <f t="shared" si="77"/>
        <v>0.22831050228310501</v>
      </c>
    </row>
    <row r="1641" spans="1:11" x14ac:dyDescent="0.25">
      <c r="A1641">
        <v>8305</v>
      </c>
      <c r="B1641">
        <f t="shared" si="76"/>
        <v>-6355</v>
      </c>
      <c r="C1641">
        <v>7443</v>
      </c>
      <c r="D1641">
        <v>18</v>
      </c>
      <c r="E1641">
        <v>81.2</v>
      </c>
      <c r="F1641">
        <v>2.4</v>
      </c>
      <c r="G1641" s="5">
        <f>C1641*decadimento!$F$4</f>
        <v>7659.5528017241377</v>
      </c>
      <c r="H1641" s="5">
        <f>G1641+decadimento!$F$2*LN(1+'dati calibrazione'!E1641/1000)</f>
        <v>8304.9422810495926</v>
      </c>
      <c r="I1641" s="5">
        <f>G1641+decadimento!$F$2*'dati calibrazione'!E1641/1000</f>
        <v>8330.8041795687914</v>
      </c>
      <c r="J1641" s="5">
        <f t="shared" si="75"/>
        <v>887.80417956879137</v>
      </c>
      <c r="K1641" s="8">
        <f t="shared" si="77"/>
        <v>0.2418379685610641</v>
      </c>
    </row>
    <row r="1642" spans="1:11" x14ac:dyDescent="0.25">
      <c r="A1642">
        <v>8300</v>
      </c>
      <c r="B1642">
        <f t="shared" si="76"/>
        <v>-6350</v>
      </c>
      <c r="C1642">
        <v>7436</v>
      </c>
      <c r="D1642">
        <v>16</v>
      </c>
      <c r="E1642">
        <v>81.5</v>
      </c>
      <c r="F1642">
        <v>2.2000000000000002</v>
      </c>
      <c r="G1642" s="5">
        <f>C1642*decadimento!$F$4</f>
        <v>7652.3491379310344</v>
      </c>
      <c r="H1642" s="5">
        <f>G1642+decadimento!$F$2*LN(1+'dati calibrazione'!E1642/1000)</f>
        <v>8300.0320400994133</v>
      </c>
      <c r="I1642" s="5">
        <f>G1642+decadimento!$F$2*'dati calibrazione'!E1642/1000</f>
        <v>8326.0805085509764</v>
      </c>
      <c r="J1642" s="5">
        <f t="shared" si="75"/>
        <v>890.08050855097645</v>
      </c>
      <c r="K1642" s="8">
        <f t="shared" si="77"/>
        <v>0.21516944593867671</v>
      </c>
    </row>
    <row r="1643" spans="1:11" x14ac:dyDescent="0.25">
      <c r="A1643">
        <v>8295</v>
      </c>
      <c r="B1643">
        <f t="shared" si="76"/>
        <v>-6345</v>
      </c>
      <c r="C1643">
        <v>7432</v>
      </c>
      <c r="D1643">
        <v>15</v>
      </c>
      <c r="E1643">
        <v>81.400000000000006</v>
      </c>
      <c r="F1643">
        <v>2</v>
      </c>
      <c r="G1643" s="5">
        <f>C1643*decadimento!$F$4</f>
        <v>7648.2327586206893</v>
      </c>
      <c r="H1643" s="5">
        <f>G1643+decadimento!$F$2*LN(1+'dati calibrazione'!E1643/1000)</f>
        <v>8295.1512572022002</v>
      </c>
      <c r="I1643" s="5">
        <f>G1643+decadimento!$F$2*'dati calibrazione'!E1643/1000</f>
        <v>8321.137464982201</v>
      </c>
      <c r="J1643" s="5">
        <f t="shared" si="75"/>
        <v>889.13746498220098</v>
      </c>
      <c r="K1643" s="8">
        <f t="shared" si="77"/>
        <v>0.20182992465016147</v>
      </c>
    </row>
    <row r="1644" spans="1:11" x14ac:dyDescent="0.25">
      <c r="A1644">
        <v>8290</v>
      </c>
      <c r="B1644">
        <f t="shared" si="76"/>
        <v>-6340</v>
      </c>
      <c r="C1644">
        <v>7427</v>
      </c>
      <c r="D1644">
        <v>16</v>
      </c>
      <c r="E1644">
        <v>81.400000000000006</v>
      </c>
      <c r="F1644">
        <v>2.2000000000000002</v>
      </c>
      <c r="G1644" s="5">
        <f>C1644*decadimento!$F$4</f>
        <v>7643.0872844827582</v>
      </c>
      <c r="H1644" s="5">
        <f>G1644+decadimento!$F$2*LN(1+'dati calibrazione'!E1644/1000)</f>
        <v>8290.0057830642691</v>
      </c>
      <c r="I1644" s="5">
        <f>G1644+decadimento!$F$2*'dati calibrazione'!E1644/1000</f>
        <v>8315.9919908442698</v>
      </c>
      <c r="J1644" s="5">
        <f t="shared" si="75"/>
        <v>888.99199084426982</v>
      </c>
      <c r="K1644" s="8">
        <f t="shared" si="77"/>
        <v>0.21543018715497508</v>
      </c>
    </row>
    <row r="1645" spans="1:11" x14ac:dyDescent="0.25">
      <c r="A1645">
        <v>8285</v>
      </c>
      <c r="B1645">
        <f t="shared" si="76"/>
        <v>-6335</v>
      </c>
      <c r="C1645">
        <v>7423</v>
      </c>
      <c r="D1645">
        <v>16</v>
      </c>
      <c r="E1645">
        <v>81.3</v>
      </c>
      <c r="F1645">
        <v>2.2000000000000002</v>
      </c>
      <c r="G1645" s="5">
        <f>C1645*decadimento!$F$4</f>
        <v>7638.970905172413</v>
      </c>
      <c r="H1645" s="5">
        <f>G1645+decadimento!$F$2*LN(1+'dati calibrazione'!E1645/1000)</f>
        <v>8285.1249294773079</v>
      </c>
      <c r="I1645" s="5">
        <f>G1645+decadimento!$F$2*'dati calibrazione'!E1645/1000</f>
        <v>8311.0489472754962</v>
      </c>
      <c r="J1645" s="5">
        <f t="shared" si="75"/>
        <v>888.04894727549618</v>
      </c>
      <c r="K1645" s="8">
        <f t="shared" si="77"/>
        <v>0.21554627509093358</v>
      </c>
    </row>
    <row r="1646" spans="1:11" x14ac:dyDescent="0.25">
      <c r="A1646">
        <v>8280</v>
      </c>
      <c r="B1646">
        <f t="shared" si="76"/>
        <v>-6330</v>
      </c>
      <c r="C1646">
        <v>7420</v>
      </c>
      <c r="D1646">
        <v>16</v>
      </c>
      <c r="E1646">
        <v>81</v>
      </c>
      <c r="F1646">
        <v>2.2000000000000002</v>
      </c>
      <c r="G1646" s="5">
        <f>C1646*decadimento!$F$4</f>
        <v>7635.8836206896549</v>
      </c>
      <c r="H1646" s="5">
        <f>G1646+decadimento!$F$2*LN(1+'dati calibrazione'!E1646/1000)</f>
        <v>8279.7437978954422</v>
      </c>
      <c r="I1646" s="5">
        <f>G1646+decadimento!$F$2*'dati calibrazione'!E1646/1000</f>
        <v>8305.4816700174488</v>
      </c>
      <c r="J1646" s="5">
        <f t="shared" si="75"/>
        <v>885.48167001744878</v>
      </c>
      <c r="K1646" s="8">
        <f t="shared" si="77"/>
        <v>0.215633423180593</v>
      </c>
    </row>
    <row r="1647" spans="1:11" x14ac:dyDescent="0.25">
      <c r="A1647">
        <v>8275</v>
      </c>
      <c r="B1647">
        <f t="shared" si="76"/>
        <v>-6325</v>
      </c>
      <c r="C1647">
        <v>7413</v>
      </c>
      <c r="D1647">
        <v>15</v>
      </c>
      <c r="E1647">
        <v>81.3</v>
      </c>
      <c r="F1647">
        <v>2</v>
      </c>
      <c r="G1647" s="5">
        <f>C1647*decadimento!$F$4</f>
        <v>7628.6799568965516</v>
      </c>
      <c r="H1647" s="5">
        <f>G1647+decadimento!$F$2*LN(1+'dati calibrazione'!E1647/1000)</f>
        <v>8274.8339812014456</v>
      </c>
      <c r="I1647" s="5">
        <f>G1647+decadimento!$F$2*'dati calibrazione'!E1647/1000</f>
        <v>8300.7579989996339</v>
      </c>
      <c r="J1647" s="5">
        <f t="shared" si="75"/>
        <v>887.75799899963386</v>
      </c>
      <c r="K1647" s="8">
        <f t="shared" si="77"/>
        <v>0.20234722784297854</v>
      </c>
    </row>
    <row r="1648" spans="1:11" x14ac:dyDescent="0.25">
      <c r="A1648">
        <v>8270</v>
      </c>
      <c r="B1648">
        <f t="shared" si="76"/>
        <v>-6320</v>
      </c>
      <c r="C1648">
        <v>7413</v>
      </c>
      <c r="D1648">
        <v>15</v>
      </c>
      <c r="E1648">
        <v>80.7</v>
      </c>
      <c r="F1648">
        <v>2</v>
      </c>
      <c r="G1648" s="5">
        <f>C1648*decadimento!$F$4</f>
        <v>7628.6799568965516</v>
      </c>
      <c r="H1648" s="5">
        <f>G1648+decadimento!$F$2*LN(1+'dati calibrazione'!E1648/1000)</f>
        <v>8270.245650324563</v>
      </c>
      <c r="I1648" s="5">
        <f>G1648+decadimento!$F$2*'dati calibrazione'!E1648/1000</f>
        <v>8295.798013449059</v>
      </c>
      <c r="J1648" s="5">
        <f t="shared" si="75"/>
        <v>882.798013449059</v>
      </c>
      <c r="K1648" s="8">
        <f t="shared" si="77"/>
        <v>0.20234722784297854</v>
      </c>
    </row>
    <row r="1649" spans="1:11" x14ac:dyDescent="0.25">
      <c r="A1649">
        <v>8265</v>
      </c>
      <c r="B1649">
        <f t="shared" si="76"/>
        <v>-6315</v>
      </c>
      <c r="C1649">
        <v>7421</v>
      </c>
      <c r="D1649">
        <v>15</v>
      </c>
      <c r="E1649">
        <v>79</v>
      </c>
      <c r="F1649">
        <v>2</v>
      </c>
      <c r="G1649" s="5">
        <f>C1649*decadimento!$F$4</f>
        <v>7636.9127155172409</v>
      </c>
      <c r="H1649" s="5">
        <f>G1649+decadimento!$F$2*LN(1+'dati calibrazione'!E1649/1000)</f>
        <v>8265.4642909698196</v>
      </c>
      <c r="I1649" s="5">
        <f>G1649+decadimento!$F$2*'dati calibrazione'!E1649/1000</f>
        <v>8289.9774796764486</v>
      </c>
      <c r="J1649" s="5">
        <f t="shared" si="75"/>
        <v>868.97747967644864</v>
      </c>
      <c r="K1649" s="8">
        <f t="shared" si="77"/>
        <v>0.20212909311413557</v>
      </c>
    </row>
    <row r="1650" spans="1:11" x14ac:dyDescent="0.25">
      <c r="A1650">
        <v>8260</v>
      </c>
      <c r="B1650">
        <f t="shared" si="76"/>
        <v>-6310</v>
      </c>
      <c r="C1650">
        <v>7435</v>
      </c>
      <c r="D1650">
        <v>15</v>
      </c>
      <c r="E1650">
        <v>76.400000000000006</v>
      </c>
      <c r="F1650">
        <v>2</v>
      </c>
      <c r="G1650" s="5">
        <f>C1650*decadimento!$F$4</f>
        <v>7651.3200431034484</v>
      </c>
      <c r="H1650" s="5">
        <f>G1650+decadimento!$F$2*LN(1+'dati calibrazione'!E1650/1000)</f>
        <v>8259.9279597046952</v>
      </c>
      <c r="I1650" s="5">
        <f>G1650+decadimento!$F$2*'dati calibrazione'!E1650/1000</f>
        <v>8282.8915365434914</v>
      </c>
      <c r="J1650" s="5">
        <f t="shared" si="75"/>
        <v>847.89153654349138</v>
      </c>
      <c r="K1650" s="8">
        <f t="shared" si="77"/>
        <v>0.20174848688634836</v>
      </c>
    </row>
    <row r="1651" spans="1:11" x14ac:dyDescent="0.25">
      <c r="A1651">
        <v>8255</v>
      </c>
      <c r="B1651">
        <f t="shared" si="76"/>
        <v>-6305</v>
      </c>
      <c r="C1651">
        <v>7442</v>
      </c>
      <c r="D1651">
        <v>15</v>
      </c>
      <c r="E1651">
        <v>74.8</v>
      </c>
      <c r="F1651">
        <v>2</v>
      </c>
      <c r="G1651" s="5">
        <f>C1651*decadimento!$F$4</f>
        <v>7658.5237068965516</v>
      </c>
      <c r="H1651" s="5">
        <f>G1651+decadimento!$F$2*LN(1+'dati calibrazione'!E1651/1000)</f>
        <v>8254.8346445336483</v>
      </c>
      <c r="I1651" s="5">
        <f>G1651+decadimento!$F$2*'dati calibrazione'!E1651/1000</f>
        <v>8276.8685722017253</v>
      </c>
      <c r="J1651" s="5">
        <f t="shared" si="75"/>
        <v>834.86857220172533</v>
      </c>
      <c r="K1651" s="8">
        <f t="shared" si="77"/>
        <v>0.20155872077398548</v>
      </c>
    </row>
    <row r="1652" spans="1:11" x14ac:dyDescent="0.25">
      <c r="A1652">
        <v>8250</v>
      </c>
      <c r="B1652">
        <f t="shared" si="76"/>
        <v>-6300</v>
      </c>
      <c r="C1652">
        <v>7439</v>
      </c>
      <c r="D1652">
        <v>16</v>
      </c>
      <c r="E1652">
        <v>74.599999999999994</v>
      </c>
      <c r="F1652">
        <v>2.1</v>
      </c>
      <c r="G1652" s="5">
        <f>C1652*decadimento!$F$4</f>
        <v>7655.4364224137926</v>
      </c>
      <c r="H1652" s="5">
        <f>G1652+decadimento!$F$2*LN(1+'dati calibrazione'!E1652/1000)</f>
        <v>8250.2089507072305</v>
      </c>
      <c r="I1652" s="5">
        <f>G1652+decadimento!$F$2*'dati calibrazione'!E1652/1000</f>
        <v>8272.1279592021074</v>
      </c>
      <c r="J1652" s="5">
        <f t="shared" si="75"/>
        <v>833.12795920210738</v>
      </c>
      <c r="K1652" s="8">
        <f t="shared" si="77"/>
        <v>0.21508267240220461</v>
      </c>
    </row>
    <row r="1653" spans="1:11" x14ac:dyDescent="0.25">
      <c r="A1653">
        <v>8245</v>
      </c>
      <c r="B1653">
        <f t="shared" si="76"/>
        <v>-6295</v>
      </c>
      <c r="C1653">
        <v>7438</v>
      </c>
      <c r="D1653">
        <v>16</v>
      </c>
      <c r="E1653">
        <v>74.099999999999994</v>
      </c>
      <c r="F1653">
        <v>2.1</v>
      </c>
      <c r="G1653" s="5">
        <f>C1653*decadimento!$F$4</f>
        <v>7654.4073275862065</v>
      </c>
      <c r="H1653" s="5">
        <f>G1653+decadimento!$F$2*LN(1+'dati calibrazione'!E1653/1000)</f>
        <v>8245.3325795109085</v>
      </c>
      <c r="I1653" s="5">
        <f>G1653+decadimento!$F$2*'dati calibrazione'!E1653/1000</f>
        <v>8266.965543082375</v>
      </c>
      <c r="J1653" s="5">
        <f t="shared" si="75"/>
        <v>828.96554308237501</v>
      </c>
      <c r="K1653" s="8">
        <f t="shared" si="77"/>
        <v>0.21511158913686476</v>
      </c>
    </row>
    <row r="1654" spans="1:11" x14ac:dyDescent="0.25">
      <c r="A1654">
        <v>8240</v>
      </c>
      <c r="B1654">
        <f t="shared" si="76"/>
        <v>-6290</v>
      </c>
      <c r="C1654">
        <v>7444</v>
      </c>
      <c r="D1654">
        <v>16</v>
      </c>
      <c r="E1654">
        <v>72.599999999999994</v>
      </c>
      <c r="F1654">
        <v>2.1</v>
      </c>
      <c r="G1654" s="5">
        <f>C1654*decadimento!$F$4</f>
        <v>7660.5818965517237</v>
      </c>
      <c r="H1654" s="5">
        <f>G1654+decadimento!$F$2*LN(1+'dati calibrazione'!E1654/1000)</f>
        <v>8239.9545646086062</v>
      </c>
      <c r="I1654" s="5">
        <f>G1654+decadimento!$F$2*'dati calibrazione'!E1654/1000</f>
        <v>8260.7401481714514</v>
      </c>
      <c r="J1654" s="5">
        <f t="shared" si="75"/>
        <v>816.74014817145144</v>
      </c>
      <c r="K1654" s="8">
        <f t="shared" si="77"/>
        <v>0.21493820526598603</v>
      </c>
    </row>
    <row r="1655" spans="1:11" x14ac:dyDescent="0.25">
      <c r="A1655">
        <v>8235</v>
      </c>
      <c r="B1655">
        <f t="shared" si="76"/>
        <v>-6285</v>
      </c>
      <c r="C1655">
        <v>7447</v>
      </c>
      <c r="D1655">
        <v>17</v>
      </c>
      <c r="E1655">
        <v>71.599999999999994</v>
      </c>
      <c r="F1655">
        <v>2.2999999999999998</v>
      </c>
      <c r="G1655" s="5">
        <f>C1655*decadimento!$F$4</f>
        <v>7663.6691810344828</v>
      </c>
      <c r="H1655" s="5">
        <f>G1655+decadimento!$F$2*LN(1+'dati calibrazione'!E1655/1000)</f>
        <v>8235.3311474929706</v>
      </c>
      <c r="I1655" s="5">
        <f>G1655+decadimento!$F$2*'dati calibrazione'!E1655/1000</f>
        <v>8255.560790069916</v>
      </c>
      <c r="J1655" s="5">
        <f t="shared" si="75"/>
        <v>808.56079006991604</v>
      </c>
      <c r="K1655" s="8">
        <f t="shared" si="77"/>
        <v>0.22827984423257688</v>
      </c>
    </row>
    <row r="1656" spans="1:11" x14ac:dyDescent="0.25">
      <c r="A1656">
        <v>8230</v>
      </c>
      <c r="B1656">
        <f t="shared" si="76"/>
        <v>-6280</v>
      </c>
      <c r="C1656">
        <v>7449</v>
      </c>
      <c r="D1656">
        <v>18</v>
      </c>
      <c r="E1656">
        <v>70.7</v>
      </c>
      <c r="F1656">
        <v>2.4</v>
      </c>
      <c r="G1656" s="5">
        <f>C1656*decadimento!$F$4</f>
        <v>7665.7273706896549</v>
      </c>
      <c r="H1656" s="5">
        <f>G1656+decadimento!$F$2*LN(1+'dati calibrazione'!E1656/1000)</f>
        <v>8230.4435510644344</v>
      </c>
      <c r="I1656" s="5">
        <f>G1656+decadimento!$F$2*'dati calibrazione'!E1656/1000</f>
        <v>8250.1790013992231</v>
      </c>
      <c r="J1656" s="5">
        <f t="shared" si="75"/>
        <v>801.17900139922313</v>
      </c>
      <c r="K1656" s="8">
        <f t="shared" si="77"/>
        <v>0.24164317358034634</v>
      </c>
    </row>
    <row r="1657" spans="1:11" x14ac:dyDescent="0.25">
      <c r="A1657">
        <v>8225</v>
      </c>
      <c r="B1657">
        <f t="shared" si="76"/>
        <v>-6275</v>
      </c>
      <c r="C1657">
        <v>7450</v>
      </c>
      <c r="D1657">
        <v>18</v>
      </c>
      <c r="E1657">
        <v>69.900000000000006</v>
      </c>
      <c r="F1657">
        <v>2.4</v>
      </c>
      <c r="G1657" s="5">
        <f>C1657*decadimento!$F$4</f>
        <v>7666.7564655172409</v>
      </c>
      <c r="H1657" s="5">
        <f>G1657+decadimento!$F$2*LN(1+'dati calibrazione'!E1657/1000)</f>
        <v>8225.2937106632689</v>
      </c>
      <c r="I1657" s="5">
        <f>G1657+decadimento!$F$2*'dati calibrazione'!E1657/1000</f>
        <v>8244.5947821593745</v>
      </c>
      <c r="J1657" s="5">
        <f t="shared" si="75"/>
        <v>794.59478215937452</v>
      </c>
      <c r="K1657" s="8">
        <f t="shared" si="77"/>
        <v>0.24161073825503357</v>
      </c>
    </row>
    <row r="1658" spans="1:11" x14ac:dyDescent="0.25">
      <c r="A1658">
        <v>8220</v>
      </c>
      <c r="B1658">
        <f t="shared" si="76"/>
        <v>-6270</v>
      </c>
      <c r="C1658">
        <v>7446</v>
      </c>
      <c r="D1658">
        <v>17</v>
      </c>
      <c r="E1658">
        <v>69.8</v>
      </c>
      <c r="F1658">
        <v>2.2999999999999998</v>
      </c>
      <c r="G1658" s="5">
        <f>C1658*decadimento!$F$4</f>
        <v>7662.6400862068958</v>
      </c>
      <c r="H1658" s="5">
        <f>G1658+decadimento!$F$2*LN(1+'dati calibrazione'!E1658/1000)</f>
        <v>8220.4046396119975</v>
      </c>
      <c r="I1658" s="5">
        <f>G1658+decadimento!$F$2*'dati calibrazione'!E1658/1000</f>
        <v>8239.6517385906009</v>
      </c>
      <c r="J1658" s="5">
        <f t="shared" si="75"/>
        <v>793.65173859060087</v>
      </c>
      <c r="K1658" s="8">
        <f t="shared" si="77"/>
        <v>0.22831050228310501</v>
      </c>
    </row>
    <row r="1659" spans="1:11" x14ac:dyDescent="0.25">
      <c r="A1659">
        <v>8215</v>
      </c>
      <c r="B1659">
        <f t="shared" si="76"/>
        <v>-6265</v>
      </c>
      <c r="C1659">
        <v>7441</v>
      </c>
      <c r="D1659">
        <v>17</v>
      </c>
      <c r="E1659">
        <v>69.8</v>
      </c>
      <c r="F1659">
        <v>2.2999999999999998</v>
      </c>
      <c r="G1659" s="5">
        <f>C1659*decadimento!$F$4</f>
        <v>7657.4946120689656</v>
      </c>
      <c r="H1659" s="5">
        <f>G1659+decadimento!$F$2*LN(1+'dati calibrazione'!E1659/1000)</f>
        <v>8215.2591654740663</v>
      </c>
      <c r="I1659" s="5">
        <f>G1659+decadimento!$F$2*'dati calibrazione'!E1659/1000</f>
        <v>8234.5062644526697</v>
      </c>
      <c r="J1659" s="5">
        <f t="shared" si="75"/>
        <v>793.50626445266971</v>
      </c>
      <c r="K1659" s="8">
        <f t="shared" si="77"/>
        <v>0.22846391614030373</v>
      </c>
    </row>
    <row r="1660" spans="1:11" x14ac:dyDescent="0.25">
      <c r="A1660">
        <v>8210</v>
      </c>
      <c r="B1660">
        <f t="shared" si="76"/>
        <v>-6260</v>
      </c>
      <c r="C1660">
        <v>7433</v>
      </c>
      <c r="D1660">
        <v>18</v>
      </c>
      <c r="E1660">
        <v>70.2</v>
      </c>
      <c r="F1660">
        <v>2.4</v>
      </c>
      <c r="G1660" s="5">
        <f>C1660*decadimento!$F$4</f>
        <v>7649.2618534482754</v>
      </c>
      <c r="H1660" s="5">
        <f>G1660+decadimento!$F$2*LN(1+'dati calibrazione'!E1660/1000)</f>
        <v>8210.1167405657379</v>
      </c>
      <c r="I1660" s="5">
        <f>G1660+decadimento!$F$2*'dati calibrazione'!E1660/1000</f>
        <v>8229.5801628656973</v>
      </c>
      <c r="J1660" s="5">
        <f t="shared" si="75"/>
        <v>796.58016286569728</v>
      </c>
      <c r="K1660" s="8">
        <f t="shared" si="77"/>
        <v>0.24216332570967308</v>
      </c>
    </row>
    <row r="1661" spans="1:11" x14ac:dyDescent="0.25">
      <c r="A1661">
        <v>8205</v>
      </c>
      <c r="B1661">
        <f t="shared" si="76"/>
        <v>-6255</v>
      </c>
      <c r="C1661">
        <v>7425</v>
      </c>
      <c r="D1661">
        <v>18</v>
      </c>
      <c r="E1661">
        <v>70.599999999999994</v>
      </c>
      <c r="F1661">
        <v>2.4</v>
      </c>
      <c r="G1661" s="5">
        <f>C1661*decadimento!$F$4</f>
        <v>7641.0290948275861</v>
      </c>
      <c r="H1661" s="5">
        <f>G1661+decadimento!$F$2*LN(1+'dati calibrazione'!E1661/1000)</f>
        <v>8204.9731608241564</v>
      </c>
      <c r="I1661" s="5">
        <f>G1661+decadimento!$F$2*'dati calibrazione'!E1661/1000</f>
        <v>8224.6540612787248</v>
      </c>
      <c r="J1661" s="5">
        <f t="shared" si="75"/>
        <v>799.65406127872484</v>
      </c>
      <c r="K1661" s="8">
        <f t="shared" si="77"/>
        <v>0.24242424242424243</v>
      </c>
    </row>
    <row r="1662" spans="1:11" x14ac:dyDescent="0.25">
      <c r="A1662">
        <v>8200</v>
      </c>
      <c r="B1662">
        <f t="shared" si="76"/>
        <v>-6250</v>
      </c>
      <c r="C1662">
        <v>7415</v>
      </c>
      <c r="D1662">
        <v>18</v>
      </c>
      <c r="E1662">
        <v>71.3</v>
      </c>
      <c r="F1662">
        <v>2.4</v>
      </c>
      <c r="G1662" s="5">
        <f>C1662*decadimento!$F$4</f>
        <v>7630.7381465517237</v>
      </c>
      <c r="H1662" s="5">
        <f>G1662+decadimento!$F$2*LN(1+'dati calibrazione'!E1662/1000)</f>
        <v>8200.0854993637586</v>
      </c>
      <c r="I1662" s="5">
        <f>G1662+decadimento!$F$2*'dati calibrazione'!E1662/1000</f>
        <v>8220.1497628118686</v>
      </c>
      <c r="J1662" s="5">
        <f t="shared" si="75"/>
        <v>805.14976281186864</v>
      </c>
      <c r="K1662" s="8">
        <f t="shared" si="77"/>
        <v>0.24275118004045854</v>
      </c>
    </row>
    <row r="1663" spans="1:11" x14ac:dyDescent="0.25">
      <c r="A1663">
        <v>8195</v>
      </c>
      <c r="B1663">
        <f t="shared" si="76"/>
        <v>-6245</v>
      </c>
      <c r="C1663">
        <v>7405</v>
      </c>
      <c r="D1663">
        <v>18</v>
      </c>
      <c r="E1663">
        <v>72</v>
      </c>
      <c r="F1663">
        <v>2.4</v>
      </c>
      <c r="G1663" s="5">
        <f>C1663*decadimento!$F$4</f>
        <v>7620.4471982758614</v>
      </c>
      <c r="H1663" s="5">
        <f>G1663+decadimento!$F$2*LN(1+'dati calibrazione'!E1663/1000)</f>
        <v>8195.1943084851391</v>
      </c>
      <c r="I1663" s="5">
        <f>G1663+decadimento!$F$2*'dati calibrazione'!E1663/1000</f>
        <v>8215.6454643450124</v>
      </c>
      <c r="J1663" s="5">
        <f t="shared" si="75"/>
        <v>810.64546434501244</v>
      </c>
      <c r="K1663" s="8">
        <f t="shared" si="77"/>
        <v>0.24307900067521945</v>
      </c>
    </row>
    <row r="1664" spans="1:11" x14ac:dyDescent="0.25">
      <c r="A1664">
        <v>8190</v>
      </c>
      <c r="B1664">
        <f t="shared" si="76"/>
        <v>-6240</v>
      </c>
      <c r="C1664">
        <v>7396</v>
      </c>
      <c r="D1664">
        <v>18</v>
      </c>
      <c r="E1664">
        <v>72.5</v>
      </c>
      <c r="F1664">
        <v>2.4</v>
      </c>
      <c r="G1664" s="5">
        <f>C1664*decadimento!$F$4</f>
        <v>7611.1853448275861</v>
      </c>
      <c r="H1664" s="5">
        <f>G1664+decadimento!$F$2*LN(1+'dati calibrazione'!E1664/1000)</f>
        <v>8189.7872662908103</v>
      </c>
      <c r="I1664" s="5">
        <f>G1664+decadimento!$F$2*'dati calibrazione'!E1664/1000</f>
        <v>8210.5169321888843</v>
      </c>
      <c r="J1664" s="5">
        <f t="shared" si="75"/>
        <v>814.51693218888431</v>
      </c>
      <c r="K1664" s="8">
        <f t="shared" si="77"/>
        <v>0.24337479718766902</v>
      </c>
    </row>
    <row r="1665" spans="1:11" x14ac:dyDescent="0.25">
      <c r="A1665">
        <v>8185</v>
      </c>
      <c r="B1665">
        <f t="shared" si="76"/>
        <v>-6235</v>
      </c>
      <c r="C1665">
        <v>7384</v>
      </c>
      <c r="D1665">
        <v>18</v>
      </c>
      <c r="E1665">
        <v>73.5</v>
      </c>
      <c r="F1665">
        <v>2.4</v>
      </c>
      <c r="G1665" s="5">
        <f>C1665*decadimento!$F$4</f>
        <v>7598.8362068965516</v>
      </c>
      <c r="H1665" s="5">
        <f>G1665+decadimento!$F$2*LN(1+'dati calibrazione'!E1665/1000)</f>
        <v>8185.1423624535628</v>
      </c>
      <c r="I1665" s="5">
        <f>G1665+decadimento!$F$2*'dati calibrazione'!E1665/1000</f>
        <v>8206.4344368421425</v>
      </c>
      <c r="J1665" s="5">
        <f t="shared" si="75"/>
        <v>822.43443684214253</v>
      </c>
      <c r="K1665" s="8">
        <f t="shared" si="77"/>
        <v>0.24377031419284939</v>
      </c>
    </row>
    <row r="1666" spans="1:11" x14ac:dyDescent="0.25">
      <c r="A1666">
        <v>8180</v>
      </c>
      <c r="B1666">
        <f t="shared" si="76"/>
        <v>-6230</v>
      </c>
      <c r="C1666">
        <v>7366</v>
      </c>
      <c r="D1666">
        <v>18</v>
      </c>
      <c r="E1666">
        <v>75.3</v>
      </c>
      <c r="F1666">
        <v>2.4</v>
      </c>
      <c r="G1666" s="5">
        <f>C1666*decadimento!$F$4</f>
        <v>7580.3125</v>
      </c>
      <c r="H1666" s="5">
        <f>G1666+decadimento!$F$2*LN(1+'dati calibrazione'!E1666/1000)</f>
        <v>8180.468208919041</v>
      </c>
      <c r="I1666" s="5">
        <f>G1666+decadimento!$F$2*'dati calibrazione'!E1666/1000</f>
        <v>8202.79068659732</v>
      </c>
      <c r="J1666" s="5">
        <f t="shared" ref="J1666:J1729" si="78">I1666-C1666</f>
        <v>836.79068659732002</v>
      </c>
      <c r="K1666" s="8">
        <f t="shared" si="77"/>
        <v>0.24436600597339125</v>
      </c>
    </row>
    <row r="1667" spans="1:11" x14ac:dyDescent="0.25">
      <c r="A1667">
        <v>8175</v>
      </c>
      <c r="B1667">
        <f t="shared" ref="B1667:B1730" si="79">1950-A1667</f>
        <v>-6225</v>
      </c>
      <c r="C1667">
        <v>7346</v>
      </c>
      <c r="D1667">
        <v>18</v>
      </c>
      <c r="E1667">
        <v>77.3</v>
      </c>
      <c r="F1667">
        <v>2.4</v>
      </c>
      <c r="G1667" s="5">
        <f>C1667*decadimento!$F$4</f>
        <v>7559.7306034482754</v>
      </c>
      <c r="H1667" s="5">
        <f>G1667+decadimento!$F$2*LN(1+'dati calibrazione'!E1667/1000)</f>
        <v>8175.2475405806463</v>
      </c>
      <c r="I1667" s="5">
        <f>G1667+decadimento!$F$2*'dati calibrazione'!E1667/1000</f>
        <v>8198.7420752141825</v>
      </c>
      <c r="J1667" s="5">
        <f t="shared" si="78"/>
        <v>852.74207521418248</v>
      </c>
      <c r="K1667" s="8">
        <f t="shared" ref="K1667:K1730" si="80">D1667*100/C1667</f>
        <v>0.24503130955622107</v>
      </c>
    </row>
    <row r="1668" spans="1:11" x14ac:dyDescent="0.25">
      <c r="A1668">
        <v>8170</v>
      </c>
      <c r="B1668">
        <f t="shared" si="79"/>
        <v>-6220</v>
      </c>
      <c r="C1668">
        <v>7330</v>
      </c>
      <c r="D1668">
        <v>18</v>
      </c>
      <c r="E1668">
        <v>78.8</v>
      </c>
      <c r="F1668">
        <v>2.4</v>
      </c>
      <c r="G1668" s="5">
        <f>C1668*decadimento!$F$4</f>
        <v>7543.2650862068958</v>
      </c>
      <c r="H1668" s="5">
        <f>G1668+decadimento!$F$2*LN(1+'dati calibrazione'!E1668/1000)</f>
        <v>8170.2842411185593</v>
      </c>
      <c r="I1668" s="5">
        <f>G1668+decadimento!$F$2*'dati calibrazione'!E1668/1000</f>
        <v>8194.6765218492437</v>
      </c>
      <c r="J1668" s="5">
        <f t="shared" si="78"/>
        <v>864.67652184924373</v>
      </c>
      <c r="K1668" s="8">
        <f t="shared" si="80"/>
        <v>0.24556616643929058</v>
      </c>
    </row>
    <row r="1669" spans="1:11" x14ac:dyDescent="0.25">
      <c r="A1669">
        <v>8165</v>
      </c>
      <c r="B1669">
        <f t="shared" si="79"/>
        <v>-6215</v>
      </c>
      <c r="C1669">
        <v>7316</v>
      </c>
      <c r="D1669">
        <v>18</v>
      </c>
      <c r="E1669">
        <v>80</v>
      </c>
      <c r="F1669">
        <v>2.4</v>
      </c>
      <c r="G1669" s="5">
        <f>C1669*decadimento!$F$4</f>
        <v>7528.8577586206893</v>
      </c>
      <c r="H1669" s="5">
        <f>G1669+decadimento!$F$2*LN(1+'dati calibrazione'!E1669/1000)</f>
        <v>8165.0671786081921</v>
      </c>
      <c r="I1669" s="5">
        <f>G1669+decadimento!$F$2*'dati calibrazione'!E1669/1000</f>
        <v>8190.1891653641906</v>
      </c>
      <c r="J1669" s="5">
        <f t="shared" si="78"/>
        <v>874.18916536419056</v>
      </c>
      <c r="K1669" s="8">
        <f t="shared" si="80"/>
        <v>0.24603608529250956</v>
      </c>
    </row>
    <row r="1670" spans="1:11" x14ac:dyDescent="0.25">
      <c r="A1670">
        <v>8160</v>
      </c>
      <c r="B1670">
        <f t="shared" si="79"/>
        <v>-6210</v>
      </c>
      <c r="C1670">
        <v>7301</v>
      </c>
      <c r="D1670">
        <v>17</v>
      </c>
      <c r="E1670">
        <v>81.400000000000006</v>
      </c>
      <c r="F1670">
        <v>2.2999999999999998</v>
      </c>
      <c r="G1670" s="5">
        <f>C1670*decadimento!$F$4</f>
        <v>7513.4213362068958</v>
      </c>
      <c r="H1670" s="5">
        <f>G1670+decadimento!$F$2*LN(1+'dati calibrazione'!E1670/1000)</f>
        <v>8160.3398347884067</v>
      </c>
      <c r="I1670" s="5">
        <f>G1670+decadimento!$F$2*'dati calibrazione'!E1670/1000</f>
        <v>8186.3260425684084</v>
      </c>
      <c r="J1670" s="5">
        <f t="shared" si="78"/>
        <v>885.32604256840841</v>
      </c>
      <c r="K1670" s="8">
        <f t="shared" si="80"/>
        <v>0.23284481577866045</v>
      </c>
    </row>
    <row r="1671" spans="1:11" x14ac:dyDescent="0.25">
      <c r="A1671">
        <v>8155</v>
      </c>
      <c r="B1671">
        <f t="shared" si="79"/>
        <v>-6205</v>
      </c>
      <c r="C1671">
        <v>7289</v>
      </c>
      <c r="D1671">
        <v>16</v>
      </c>
      <c r="E1671">
        <v>82.3</v>
      </c>
      <c r="F1671">
        <v>2.2000000000000002</v>
      </c>
      <c r="G1671" s="5">
        <f>C1671*decadimento!$F$4</f>
        <v>7501.0721982758614</v>
      </c>
      <c r="H1671" s="5">
        <f>G1671+decadimento!$F$2*LN(1+'dati calibrazione'!E1671/1000)</f>
        <v>8154.8677858761348</v>
      </c>
      <c r="I1671" s="5">
        <f>G1671+decadimento!$F$2*'dati calibrazione'!E1671/1000</f>
        <v>8181.4168829632381</v>
      </c>
      <c r="J1671" s="5">
        <f t="shared" si="78"/>
        <v>892.41688296323809</v>
      </c>
      <c r="K1671" s="8">
        <f t="shared" si="80"/>
        <v>0.21950884895047332</v>
      </c>
    </row>
    <row r="1672" spans="1:11" x14ac:dyDescent="0.25">
      <c r="A1672">
        <v>8150</v>
      </c>
      <c r="B1672">
        <f t="shared" si="79"/>
        <v>-6200</v>
      </c>
      <c r="C1672">
        <v>7279</v>
      </c>
      <c r="D1672">
        <v>16</v>
      </c>
      <c r="E1672">
        <v>83</v>
      </c>
      <c r="F1672">
        <v>2.2000000000000002</v>
      </c>
      <c r="G1672" s="5">
        <f>C1672*decadimento!$F$4</f>
        <v>7490.78125</v>
      </c>
      <c r="H1672" s="5">
        <f>G1672+decadimento!$F$2*LN(1+'dati calibrazione'!E1672/1000)</f>
        <v>8149.9217320819553</v>
      </c>
      <c r="I1672" s="5">
        <f>G1672+decadimento!$F$2*'dati calibrazione'!E1672/1000</f>
        <v>8176.9125844963819</v>
      </c>
      <c r="J1672" s="5">
        <f t="shared" si="78"/>
        <v>897.9125844963819</v>
      </c>
      <c r="K1672" s="8">
        <f t="shared" si="80"/>
        <v>0.21981041351834044</v>
      </c>
    </row>
    <row r="1673" spans="1:11" x14ac:dyDescent="0.25">
      <c r="A1673">
        <v>8145</v>
      </c>
      <c r="B1673">
        <f t="shared" si="79"/>
        <v>-6195</v>
      </c>
      <c r="C1673">
        <v>7277</v>
      </c>
      <c r="D1673">
        <v>16</v>
      </c>
      <c r="E1673">
        <v>82.6</v>
      </c>
      <c r="F1673">
        <v>2.2000000000000002</v>
      </c>
      <c r="G1673" s="5">
        <f>C1673*decadimento!$F$4</f>
        <v>7488.723060344827</v>
      </c>
      <c r="H1673" s="5">
        <f>G1673+decadimento!$F$2*LN(1+'dati calibrazione'!E1673/1000)</f>
        <v>8144.8097401813811</v>
      </c>
      <c r="I1673" s="5">
        <f>G1673+decadimento!$F$2*'dati calibrazione'!E1673/1000</f>
        <v>8171.547737807492</v>
      </c>
      <c r="J1673" s="5">
        <f t="shared" si="78"/>
        <v>894.54773780749201</v>
      </c>
      <c r="K1673" s="8">
        <f t="shared" si="80"/>
        <v>0.21987082588978976</v>
      </c>
    </row>
    <row r="1674" spans="1:11" x14ac:dyDescent="0.25">
      <c r="A1674">
        <v>8140</v>
      </c>
      <c r="B1674">
        <f t="shared" si="79"/>
        <v>-6190</v>
      </c>
      <c r="C1674">
        <v>7286</v>
      </c>
      <c r="D1674">
        <v>16</v>
      </c>
      <c r="E1674">
        <v>80.8</v>
      </c>
      <c r="F1674">
        <v>2.2000000000000002</v>
      </c>
      <c r="G1674" s="5">
        <f>C1674*decadimento!$F$4</f>
        <v>7497.9849137931033</v>
      </c>
      <c r="H1674" s="5">
        <f>G1674+decadimento!$F$2*LN(1+'dati calibrazione'!E1674/1000)</f>
        <v>8140.3155059109304</v>
      </c>
      <c r="I1674" s="5">
        <f>G1674+decadimento!$F$2*'dati calibrazione'!E1674/1000</f>
        <v>8165.9296346040392</v>
      </c>
      <c r="J1674" s="5">
        <f t="shared" si="78"/>
        <v>879.92963460403917</v>
      </c>
      <c r="K1674" s="8">
        <f t="shared" si="80"/>
        <v>0.21959923140269008</v>
      </c>
    </row>
    <row r="1675" spans="1:11" x14ac:dyDescent="0.25">
      <c r="A1675">
        <v>8135</v>
      </c>
      <c r="B1675">
        <f t="shared" si="79"/>
        <v>-6185</v>
      </c>
      <c r="C1675">
        <v>7291</v>
      </c>
      <c r="D1675">
        <v>16</v>
      </c>
      <c r="E1675">
        <v>79.400000000000006</v>
      </c>
      <c r="F1675">
        <v>2.2000000000000002</v>
      </c>
      <c r="G1675" s="5">
        <f>C1675*decadimento!$F$4</f>
        <v>7503.1303879310344</v>
      </c>
      <c r="H1675" s="5">
        <f>G1675+decadimento!$F$2*LN(1+'dati calibrazione'!E1675/1000)</f>
        <v>8134.7459525159065</v>
      </c>
      <c r="I1675" s="5">
        <f>G1675+decadimento!$F$2*'dati calibrazione'!E1675/1000</f>
        <v>8159.501809123959</v>
      </c>
      <c r="J1675" s="5">
        <f t="shared" si="78"/>
        <v>868.50180912395899</v>
      </c>
      <c r="K1675" s="8">
        <f t="shared" si="80"/>
        <v>0.21944863530379921</v>
      </c>
    </row>
    <row r="1676" spans="1:11" x14ac:dyDescent="0.25">
      <c r="A1676">
        <v>8130</v>
      </c>
      <c r="B1676">
        <f t="shared" si="79"/>
        <v>-6180</v>
      </c>
      <c r="C1676">
        <v>7282</v>
      </c>
      <c r="D1676">
        <v>16</v>
      </c>
      <c r="E1676">
        <v>80</v>
      </c>
      <c r="F1676">
        <v>2.2000000000000002</v>
      </c>
      <c r="G1676" s="5">
        <f>C1676*decadimento!$F$4</f>
        <v>7493.8685344827582</v>
      </c>
      <c r="H1676" s="5">
        <f>G1676+decadimento!$F$2*LN(1+'dati calibrazione'!E1676/1000)</f>
        <v>8130.0779544702609</v>
      </c>
      <c r="I1676" s="5">
        <f>G1676+decadimento!$F$2*'dati calibrazione'!E1676/1000</f>
        <v>8155.1999412262594</v>
      </c>
      <c r="J1676" s="5">
        <f t="shared" si="78"/>
        <v>873.1999412262594</v>
      </c>
      <c r="K1676" s="8">
        <f t="shared" si="80"/>
        <v>0.21971985718209283</v>
      </c>
    </row>
    <row r="1677" spans="1:11" x14ac:dyDescent="0.25">
      <c r="A1677">
        <v>8125</v>
      </c>
      <c r="B1677">
        <f t="shared" si="79"/>
        <v>-6175</v>
      </c>
      <c r="C1677">
        <v>7280</v>
      </c>
      <c r="D1677">
        <v>15</v>
      </c>
      <c r="E1677">
        <v>79.599999999999994</v>
      </c>
      <c r="F1677">
        <v>2</v>
      </c>
      <c r="G1677" s="5">
        <f>C1677*decadimento!$F$4</f>
        <v>7491.8103448275861</v>
      </c>
      <c r="H1677" s="5">
        <f>G1677+decadimento!$F$2*LN(1+'dati calibrazione'!E1677/1000)</f>
        <v>8124.9574782143</v>
      </c>
      <c r="I1677" s="5">
        <f>G1677+decadimento!$F$2*'dati calibrazione'!E1677/1000</f>
        <v>8149.8350945373695</v>
      </c>
      <c r="J1677" s="5">
        <f t="shared" si="78"/>
        <v>869.83509453736951</v>
      </c>
      <c r="K1677" s="8">
        <f t="shared" si="80"/>
        <v>0.20604395604395603</v>
      </c>
    </row>
    <row r="1678" spans="1:11" x14ac:dyDescent="0.25">
      <c r="A1678">
        <v>8120</v>
      </c>
      <c r="B1678">
        <f t="shared" si="79"/>
        <v>-6170</v>
      </c>
      <c r="C1678">
        <v>7286</v>
      </c>
      <c r="D1678">
        <v>18</v>
      </c>
      <c r="E1678">
        <v>78.2</v>
      </c>
      <c r="F1678">
        <v>2.4</v>
      </c>
      <c r="G1678" s="5">
        <f>C1678*decadimento!$F$4</f>
        <v>7497.9849137931033</v>
      </c>
      <c r="H1678" s="5">
        <f>G1678+decadimento!$F$2*LN(1+'dati calibrazione'!E1678/1000)</f>
        <v>8120.4051019189501</v>
      </c>
      <c r="I1678" s="5">
        <f>G1678+decadimento!$F$2*'dati calibrazione'!E1678/1000</f>
        <v>8144.4363638848754</v>
      </c>
      <c r="J1678" s="5">
        <f t="shared" si="78"/>
        <v>858.43636388487539</v>
      </c>
      <c r="K1678" s="8">
        <f t="shared" si="80"/>
        <v>0.24704913532802636</v>
      </c>
    </row>
    <row r="1679" spans="1:11" x14ac:dyDescent="0.25">
      <c r="A1679">
        <v>8115</v>
      </c>
      <c r="B1679">
        <f t="shared" si="79"/>
        <v>-6165</v>
      </c>
      <c r="C1679">
        <v>7294</v>
      </c>
      <c r="D1679">
        <v>19</v>
      </c>
      <c r="E1679">
        <v>76.400000000000006</v>
      </c>
      <c r="F1679">
        <v>2.5</v>
      </c>
      <c r="G1679" s="5">
        <f>C1679*decadimento!$F$4</f>
        <v>7506.2176724137926</v>
      </c>
      <c r="H1679" s="5">
        <f>G1679+decadimento!$F$2*LN(1+'dati calibrazione'!E1679/1000)</f>
        <v>8114.8255890150394</v>
      </c>
      <c r="I1679" s="5">
        <f>G1679+decadimento!$F$2*'dati calibrazione'!E1679/1000</f>
        <v>8137.7891658538356</v>
      </c>
      <c r="J1679" s="5">
        <f t="shared" si="78"/>
        <v>843.78916585383558</v>
      </c>
      <c r="K1679" s="8">
        <f t="shared" si="80"/>
        <v>0.26048807238826432</v>
      </c>
    </row>
    <row r="1680" spans="1:11" x14ac:dyDescent="0.25">
      <c r="A1680">
        <v>8110</v>
      </c>
      <c r="B1680">
        <f t="shared" si="79"/>
        <v>-6160</v>
      </c>
      <c r="C1680">
        <v>7290</v>
      </c>
      <c r="D1680">
        <v>21</v>
      </c>
      <c r="E1680">
        <v>76.3</v>
      </c>
      <c r="F1680">
        <v>2.8</v>
      </c>
      <c r="G1680" s="5">
        <f>C1680*decadimento!$F$4</f>
        <v>7502.1012931034484</v>
      </c>
      <c r="H1680" s="5">
        <f>G1680+decadimento!$F$2*LN(1+'dati calibrazione'!E1680/1000)</f>
        <v>8109.9411841934543</v>
      </c>
      <c r="I1680" s="5">
        <f>G1680+decadimento!$F$2*'dati calibrazione'!E1680/1000</f>
        <v>8132.8461222850619</v>
      </c>
      <c r="J1680" s="5">
        <f t="shared" si="78"/>
        <v>842.84612228506194</v>
      </c>
      <c r="K1680" s="8">
        <f t="shared" si="80"/>
        <v>0.2880658436213992</v>
      </c>
    </row>
    <row r="1681" spans="1:11" x14ac:dyDescent="0.25">
      <c r="A1681">
        <v>8105</v>
      </c>
      <c r="B1681">
        <f t="shared" si="79"/>
        <v>-6155</v>
      </c>
      <c r="C1681">
        <v>7283</v>
      </c>
      <c r="D1681">
        <v>22</v>
      </c>
      <c r="E1681">
        <v>76.599999999999994</v>
      </c>
      <c r="F1681">
        <v>2.9</v>
      </c>
      <c r="G1681" s="5">
        <f>C1681*decadimento!$F$4</f>
        <v>7494.8976293103442</v>
      </c>
      <c r="H1681" s="5">
        <f>G1681+decadimento!$F$2*LN(1+'dati calibrazione'!E1681/1000)</f>
        <v>8105.0413829033369</v>
      </c>
      <c r="I1681" s="5">
        <f>G1681+decadimento!$F$2*'dati calibrazione'!E1681/1000</f>
        <v>8128.1224512672461</v>
      </c>
      <c r="J1681" s="5">
        <f t="shared" si="78"/>
        <v>845.12245126724611</v>
      </c>
      <c r="K1681" s="8">
        <f t="shared" si="80"/>
        <v>0.30207332143347521</v>
      </c>
    </row>
    <row r="1682" spans="1:11" x14ac:dyDescent="0.25">
      <c r="A1682">
        <v>8100</v>
      </c>
      <c r="B1682">
        <f t="shared" si="79"/>
        <v>-6150</v>
      </c>
      <c r="C1682">
        <v>7280</v>
      </c>
      <c r="D1682">
        <v>21</v>
      </c>
      <c r="E1682">
        <v>76.400000000000006</v>
      </c>
      <c r="F1682">
        <v>2.8</v>
      </c>
      <c r="G1682" s="5">
        <f>C1682*decadimento!$F$4</f>
        <v>7491.8103448275861</v>
      </c>
      <c r="H1682" s="5">
        <f>G1682+decadimento!$F$2*LN(1+'dati calibrazione'!E1682/1000)</f>
        <v>8100.4182614288329</v>
      </c>
      <c r="I1682" s="5">
        <f>G1682+decadimento!$F$2*'dati calibrazione'!E1682/1000</f>
        <v>8123.3818382676291</v>
      </c>
      <c r="J1682" s="5">
        <f t="shared" si="78"/>
        <v>843.38183826762906</v>
      </c>
      <c r="K1682" s="8">
        <f t="shared" si="80"/>
        <v>0.28846153846153844</v>
      </c>
    </row>
    <row r="1683" spans="1:11" x14ac:dyDescent="0.25">
      <c r="A1683">
        <v>8095</v>
      </c>
      <c r="B1683">
        <f t="shared" si="79"/>
        <v>-6145</v>
      </c>
      <c r="C1683">
        <v>7282</v>
      </c>
      <c r="D1683">
        <v>21</v>
      </c>
      <c r="E1683">
        <v>75.400000000000006</v>
      </c>
      <c r="F1683">
        <v>2.8</v>
      </c>
      <c r="G1683" s="5">
        <f>C1683*decadimento!$F$4</f>
        <v>7493.8685344827582</v>
      </c>
      <c r="H1683" s="5">
        <f>G1683+decadimento!$F$2*LN(1+'dati calibrazione'!E1683/1000)</f>
        <v>8094.792983122843</v>
      </c>
      <c r="I1683" s="5">
        <f>G1683+decadimento!$F$2*'dati calibrazione'!E1683/1000</f>
        <v>8117.1733853385076</v>
      </c>
      <c r="J1683" s="5">
        <f t="shared" si="78"/>
        <v>835.17338533850761</v>
      </c>
      <c r="K1683" s="8">
        <f t="shared" si="80"/>
        <v>0.28838231255149682</v>
      </c>
    </row>
    <row r="1684" spans="1:11" x14ac:dyDescent="0.25">
      <c r="A1684">
        <v>8090</v>
      </c>
      <c r="B1684">
        <f t="shared" si="79"/>
        <v>-6140</v>
      </c>
      <c r="C1684">
        <v>7290</v>
      </c>
      <c r="D1684">
        <v>21</v>
      </c>
      <c r="E1684">
        <v>73.7</v>
      </c>
      <c r="F1684">
        <v>2.8</v>
      </c>
      <c r="G1684" s="5">
        <f>C1684*decadimento!$F$4</f>
        <v>7502.1012931034484</v>
      </c>
      <c r="H1684" s="5">
        <f>G1684+decadimento!$F$2*LN(1+'dati calibrazione'!E1684/1000)</f>
        <v>8089.9474342432104</v>
      </c>
      <c r="I1684" s="5">
        <f>G1684+decadimento!$F$2*'dati calibrazione'!E1684/1000</f>
        <v>8111.3528515658982</v>
      </c>
      <c r="J1684" s="5">
        <f t="shared" si="78"/>
        <v>821.35285156589816</v>
      </c>
      <c r="K1684" s="8">
        <f t="shared" si="80"/>
        <v>0.2880658436213992</v>
      </c>
    </row>
    <row r="1685" spans="1:11" x14ac:dyDescent="0.25">
      <c r="A1685">
        <v>8085</v>
      </c>
      <c r="B1685">
        <f t="shared" si="79"/>
        <v>-6135</v>
      </c>
      <c r="C1685">
        <v>7301</v>
      </c>
      <c r="D1685">
        <v>21</v>
      </c>
      <c r="E1685">
        <v>71.599999999999994</v>
      </c>
      <c r="F1685">
        <v>2.8</v>
      </c>
      <c r="G1685" s="5">
        <f>C1685*decadimento!$F$4</f>
        <v>7513.4213362068958</v>
      </c>
      <c r="H1685" s="5">
        <f>G1685+decadimento!$F$2*LN(1+'dati calibrazione'!E1685/1000)</f>
        <v>8085.0833026653836</v>
      </c>
      <c r="I1685" s="5">
        <f>G1685+decadimento!$F$2*'dati calibrazione'!E1685/1000</f>
        <v>8105.3129452423291</v>
      </c>
      <c r="J1685" s="5">
        <f t="shared" si="78"/>
        <v>804.31294524232908</v>
      </c>
      <c r="K1685" s="8">
        <f t="shared" si="80"/>
        <v>0.28763183125599234</v>
      </c>
    </row>
    <row r="1686" spans="1:11" x14ac:dyDescent="0.25">
      <c r="A1686">
        <v>8080</v>
      </c>
      <c r="B1686">
        <f t="shared" si="79"/>
        <v>-6130</v>
      </c>
      <c r="C1686">
        <v>7305</v>
      </c>
      <c r="D1686">
        <v>22</v>
      </c>
      <c r="E1686">
        <v>70.400000000000006</v>
      </c>
      <c r="F1686">
        <v>2.9</v>
      </c>
      <c r="G1686" s="5">
        <f>C1686*decadimento!$F$4</f>
        <v>7517.5377155172409</v>
      </c>
      <c r="H1686" s="5">
        <f>G1686+decadimento!$F$2*LN(1+'dati calibrazione'!E1686/1000)</f>
        <v>8079.9373363744671</v>
      </c>
      <c r="I1686" s="5">
        <f>G1686+decadimento!$F$2*'dati calibrazione'!E1686/1000</f>
        <v>8099.5093534515217</v>
      </c>
      <c r="J1686" s="5">
        <f t="shared" si="78"/>
        <v>794.50935345152175</v>
      </c>
      <c r="K1686" s="8">
        <f t="shared" si="80"/>
        <v>0.30116358658453113</v>
      </c>
    </row>
    <row r="1687" spans="1:11" x14ac:dyDescent="0.25">
      <c r="A1687">
        <v>8075</v>
      </c>
      <c r="B1687">
        <f t="shared" si="79"/>
        <v>-6125</v>
      </c>
      <c r="C1687">
        <v>7305</v>
      </c>
      <c r="D1687">
        <v>23</v>
      </c>
      <c r="E1687">
        <v>69.8</v>
      </c>
      <c r="F1687">
        <v>3.1</v>
      </c>
      <c r="G1687" s="5">
        <f>C1687*decadimento!$F$4</f>
        <v>7517.5377155172409</v>
      </c>
      <c r="H1687" s="5">
        <f>G1687+decadimento!$F$2*LN(1+'dati calibrazione'!E1687/1000)</f>
        <v>8075.3022689223426</v>
      </c>
      <c r="I1687" s="5">
        <f>G1687+decadimento!$F$2*'dati calibrazione'!E1687/1000</f>
        <v>8094.5493679009451</v>
      </c>
      <c r="J1687" s="5">
        <f t="shared" si="78"/>
        <v>789.54936790094507</v>
      </c>
      <c r="K1687" s="8">
        <f t="shared" si="80"/>
        <v>0.31485284052019163</v>
      </c>
    </row>
    <row r="1688" spans="1:11" x14ac:dyDescent="0.25">
      <c r="A1688">
        <v>8070</v>
      </c>
      <c r="B1688">
        <f t="shared" si="79"/>
        <v>-6120</v>
      </c>
      <c r="C1688">
        <v>7303</v>
      </c>
      <c r="D1688">
        <v>24</v>
      </c>
      <c r="E1688">
        <v>69.400000000000006</v>
      </c>
      <c r="F1688">
        <v>3.2</v>
      </c>
      <c r="G1688" s="5">
        <f>C1688*decadimento!$F$4</f>
        <v>7515.4795258620688</v>
      </c>
      <c r="H1688" s="5">
        <f>G1688+decadimento!$F$2*LN(1+'dati calibrazione'!E1688/1000)</f>
        <v>8070.1525898578057</v>
      </c>
      <c r="I1688" s="5">
        <f>G1688+decadimento!$F$2*'dati calibrazione'!E1688/1000</f>
        <v>8089.1845212120561</v>
      </c>
      <c r="J1688" s="5">
        <f t="shared" si="78"/>
        <v>786.1845212120561</v>
      </c>
      <c r="K1688" s="8">
        <f t="shared" si="80"/>
        <v>0.32863206901273451</v>
      </c>
    </row>
    <row r="1689" spans="1:11" x14ac:dyDescent="0.25">
      <c r="A1689">
        <v>8065</v>
      </c>
      <c r="B1689">
        <f t="shared" si="79"/>
        <v>-6115</v>
      </c>
      <c r="C1689">
        <v>7300</v>
      </c>
      <c r="D1689">
        <v>24</v>
      </c>
      <c r="E1689">
        <v>69.099999999999994</v>
      </c>
      <c r="F1689">
        <v>3.2</v>
      </c>
      <c r="G1689" s="5">
        <f>C1689*decadimento!$F$4</f>
        <v>7512.3922413793098</v>
      </c>
      <c r="H1689" s="5">
        <f>G1689+decadimento!$F$2*LN(1+'dati calibrazione'!E1689/1000)</f>
        <v>8064.7459293717202</v>
      </c>
      <c r="I1689" s="5">
        <f>G1689+decadimento!$F$2*'dati calibrazione'!E1689/1000</f>
        <v>8083.6172439540087</v>
      </c>
      <c r="J1689" s="5">
        <f t="shared" si="78"/>
        <v>783.6172439540087</v>
      </c>
      <c r="K1689" s="8">
        <f t="shared" si="80"/>
        <v>0.32876712328767121</v>
      </c>
    </row>
    <row r="1690" spans="1:11" x14ac:dyDescent="0.25">
      <c r="A1690">
        <v>8060</v>
      </c>
      <c r="B1690">
        <f t="shared" si="79"/>
        <v>-6110</v>
      </c>
      <c r="C1690">
        <v>7295</v>
      </c>
      <c r="D1690">
        <v>25</v>
      </c>
      <c r="E1690">
        <v>69.2</v>
      </c>
      <c r="F1690">
        <v>3.3</v>
      </c>
      <c r="G1690" s="5">
        <f>C1690*decadimento!$F$4</f>
        <v>7507.2467672413786</v>
      </c>
      <c r="H1690" s="5">
        <f>G1690+decadimento!$F$2*LN(1+'dati calibrazione'!E1690/1000)</f>
        <v>8060.3736528758709</v>
      </c>
      <c r="I1690" s="5">
        <f>G1690+decadimento!$F$2*'dati calibrazione'!E1690/1000</f>
        <v>8079.298434074507</v>
      </c>
      <c r="J1690" s="5">
        <f t="shared" si="78"/>
        <v>784.29843407450699</v>
      </c>
      <c r="K1690" s="8">
        <f t="shared" si="80"/>
        <v>0.3427004797806717</v>
      </c>
    </row>
    <row r="1691" spans="1:11" x14ac:dyDescent="0.25">
      <c r="A1691">
        <v>8055</v>
      </c>
      <c r="B1691">
        <f t="shared" si="79"/>
        <v>-6105</v>
      </c>
      <c r="C1691">
        <v>7289</v>
      </c>
      <c r="D1691">
        <v>24</v>
      </c>
      <c r="E1691">
        <v>69.3</v>
      </c>
      <c r="F1691">
        <v>3.2</v>
      </c>
      <c r="G1691" s="5">
        <f>C1691*decadimento!$F$4</f>
        <v>7501.0721982758614</v>
      </c>
      <c r="H1691" s="5">
        <f>G1691+decadimento!$F$2*LN(1+'dati calibrazione'!E1691/1000)</f>
        <v>8054.9722092402881</v>
      </c>
      <c r="I1691" s="5">
        <f>G1691+decadimento!$F$2*'dati calibrazione'!E1691/1000</f>
        <v>8073.9505293674192</v>
      </c>
      <c r="J1691" s="5">
        <f t="shared" si="78"/>
        <v>784.95052936741922</v>
      </c>
      <c r="K1691" s="8">
        <f t="shared" si="80"/>
        <v>0.32926327342570999</v>
      </c>
    </row>
    <row r="1692" spans="1:11" x14ac:dyDescent="0.25">
      <c r="A1692">
        <v>8050</v>
      </c>
      <c r="B1692">
        <f t="shared" si="79"/>
        <v>-6100</v>
      </c>
      <c r="C1692">
        <v>7283</v>
      </c>
      <c r="D1692">
        <v>24</v>
      </c>
      <c r="E1692">
        <v>69.5</v>
      </c>
      <c r="F1692">
        <v>3.2</v>
      </c>
      <c r="G1692" s="5">
        <f>C1692*decadimento!$F$4</f>
        <v>7494.8976293103442</v>
      </c>
      <c r="H1692" s="5">
        <f>G1692+decadimento!$F$2*LN(1+'dati calibrazione'!E1692/1000)</f>
        <v>8050.3436740522902</v>
      </c>
      <c r="I1692" s="5">
        <f>G1692+decadimento!$F$2*'dati calibrazione'!E1692/1000</f>
        <v>8069.4292889187609</v>
      </c>
      <c r="J1692" s="5">
        <f t="shared" si="78"/>
        <v>786.4292889187609</v>
      </c>
      <c r="K1692" s="8">
        <f t="shared" si="80"/>
        <v>0.32953453247288206</v>
      </c>
    </row>
    <row r="1693" spans="1:11" x14ac:dyDescent="0.25">
      <c r="A1693">
        <v>8045</v>
      </c>
      <c r="B1693">
        <f t="shared" si="79"/>
        <v>-6095</v>
      </c>
      <c r="C1693">
        <v>7276</v>
      </c>
      <c r="D1693">
        <v>24</v>
      </c>
      <c r="E1693">
        <v>69.8</v>
      </c>
      <c r="F1693">
        <v>3.2</v>
      </c>
      <c r="G1693" s="5">
        <f>C1693*decadimento!$F$4</f>
        <v>7487.6939655172409</v>
      </c>
      <c r="H1693" s="5">
        <f>G1693+decadimento!$F$2*LN(1+'dati calibrazione'!E1693/1000)</f>
        <v>8045.4585189223426</v>
      </c>
      <c r="I1693" s="5">
        <f>G1693+decadimento!$F$2*'dati calibrazione'!E1693/1000</f>
        <v>8064.7056179009451</v>
      </c>
      <c r="J1693" s="5">
        <f t="shared" si="78"/>
        <v>788.70561790094507</v>
      </c>
      <c r="K1693" s="8">
        <f t="shared" si="80"/>
        <v>0.32985156679494226</v>
      </c>
    </row>
    <row r="1694" spans="1:11" x14ac:dyDescent="0.25">
      <c r="A1694">
        <v>8040</v>
      </c>
      <c r="B1694">
        <f t="shared" si="79"/>
        <v>-6090</v>
      </c>
      <c r="C1694">
        <v>7268</v>
      </c>
      <c r="D1694">
        <v>24</v>
      </c>
      <c r="E1694">
        <v>70.2</v>
      </c>
      <c r="F1694">
        <v>3.2</v>
      </c>
      <c r="G1694" s="5">
        <f>C1694*decadimento!$F$4</f>
        <v>7479.4612068965516</v>
      </c>
      <c r="H1694" s="5">
        <f>G1694+decadimento!$F$2*LN(1+'dati calibrazione'!E1694/1000)</f>
        <v>8040.3160940140133</v>
      </c>
      <c r="I1694" s="5">
        <f>G1694+decadimento!$F$2*'dati calibrazione'!E1694/1000</f>
        <v>8059.7795163139735</v>
      </c>
      <c r="J1694" s="5">
        <f t="shared" si="78"/>
        <v>791.77951631397355</v>
      </c>
      <c r="K1694" s="8">
        <f t="shared" si="80"/>
        <v>0.33021463951568519</v>
      </c>
    </row>
    <row r="1695" spans="1:11" x14ac:dyDescent="0.25">
      <c r="A1695">
        <v>8035</v>
      </c>
      <c r="B1695">
        <f t="shared" si="79"/>
        <v>-6085</v>
      </c>
      <c r="C1695">
        <v>7262</v>
      </c>
      <c r="D1695">
        <v>23</v>
      </c>
      <c r="E1695">
        <v>70.3</v>
      </c>
      <c r="F1695">
        <v>3.1</v>
      </c>
      <c r="G1695" s="5">
        <f>C1695*decadimento!$F$4</f>
        <v>7473.2866379310344</v>
      </c>
      <c r="H1695" s="5">
        <f>G1695+decadimento!$F$2*LN(1+'dati calibrazione'!E1695/1000)</f>
        <v>8034.9139280001718</v>
      </c>
      <c r="I1695" s="5">
        <f>G1695+decadimento!$F$2*'dati calibrazione'!E1695/1000</f>
        <v>8054.4316116068858</v>
      </c>
      <c r="J1695" s="5">
        <f t="shared" si="78"/>
        <v>792.43161160688578</v>
      </c>
      <c r="K1695" s="8">
        <f t="shared" si="80"/>
        <v>0.31671715780776644</v>
      </c>
    </row>
    <row r="1696" spans="1:11" x14ac:dyDescent="0.25">
      <c r="A1696">
        <v>8030</v>
      </c>
      <c r="B1696">
        <f t="shared" si="79"/>
        <v>-6080</v>
      </c>
      <c r="C1696">
        <v>7257</v>
      </c>
      <c r="D1696">
        <v>21</v>
      </c>
      <c r="E1696">
        <v>70.3</v>
      </c>
      <c r="F1696">
        <v>2.8</v>
      </c>
      <c r="G1696" s="5">
        <f>C1696*decadimento!$F$4</f>
        <v>7468.1411637931033</v>
      </c>
      <c r="H1696" s="5">
        <f>G1696+decadimento!$F$2*LN(1+'dati calibrazione'!E1696/1000)</f>
        <v>8029.7684538622407</v>
      </c>
      <c r="I1696" s="5">
        <f>G1696+decadimento!$F$2*'dati calibrazione'!E1696/1000</f>
        <v>8049.2861374689546</v>
      </c>
      <c r="J1696" s="5">
        <f t="shared" si="78"/>
        <v>792.28613746895462</v>
      </c>
      <c r="K1696" s="8">
        <f t="shared" si="80"/>
        <v>0.28937577511368334</v>
      </c>
    </row>
    <row r="1697" spans="1:11" x14ac:dyDescent="0.25">
      <c r="A1697">
        <v>8025</v>
      </c>
      <c r="B1697">
        <f t="shared" si="79"/>
        <v>-6075</v>
      </c>
      <c r="C1697">
        <v>7246</v>
      </c>
      <c r="D1697">
        <v>22</v>
      </c>
      <c r="E1697">
        <v>71.2</v>
      </c>
      <c r="F1697">
        <v>2.9</v>
      </c>
      <c r="G1697" s="5">
        <f>C1697*decadimento!$F$4</f>
        <v>7456.8211206896549</v>
      </c>
      <c r="H1697" s="5">
        <f>G1697+decadimento!$F$2*LN(1+'dati calibrazione'!E1697/1000)</f>
        <v>8025.3967915796084</v>
      </c>
      <c r="I1697" s="5">
        <f>G1697+decadimento!$F$2*'dati calibrazione'!E1697/1000</f>
        <v>8045.4060726913704</v>
      </c>
      <c r="J1697" s="5">
        <f t="shared" si="78"/>
        <v>799.40607269137035</v>
      </c>
      <c r="K1697" s="8">
        <f t="shared" si="80"/>
        <v>0.30361578802097711</v>
      </c>
    </row>
    <row r="1698" spans="1:11" x14ac:dyDescent="0.25">
      <c r="A1698">
        <v>8020</v>
      </c>
      <c r="B1698">
        <f t="shared" si="79"/>
        <v>-6070</v>
      </c>
      <c r="C1698">
        <v>7234</v>
      </c>
      <c r="D1698">
        <v>23</v>
      </c>
      <c r="E1698">
        <v>72.099999999999994</v>
      </c>
      <c r="F1698">
        <v>3.1</v>
      </c>
      <c r="G1698" s="5">
        <f>C1698*decadimento!$F$4</f>
        <v>7444.4719827586205</v>
      </c>
      <c r="H1698" s="5">
        <f>G1698+decadimento!$F$2*LN(1+'dati calibrazione'!E1698/1000)</f>
        <v>8019.9901990348062</v>
      </c>
      <c r="I1698" s="5">
        <f>G1698+decadimento!$F$2*'dati calibrazione'!E1698/1000</f>
        <v>8040.4969130862009</v>
      </c>
      <c r="J1698" s="5">
        <f t="shared" si="78"/>
        <v>806.49691308620095</v>
      </c>
      <c r="K1698" s="8">
        <f t="shared" si="80"/>
        <v>0.31794304672380425</v>
      </c>
    </row>
    <row r="1699" spans="1:11" x14ac:dyDescent="0.25">
      <c r="A1699">
        <v>8015</v>
      </c>
      <c r="B1699">
        <f t="shared" si="79"/>
        <v>-6065</v>
      </c>
      <c r="C1699">
        <v>7221</v>
      </c>
      <c r="D1699">
        <v>22</v>
      </c>
      <c r="E1699">
        <v>73.2</v>
      </c>
      <c r="F1699">
        <v>2.9</v>
      </c>
      <c r="G1699" s="5">
        <f>C1699*decadimento!$F$4</f>
        <v>7431.09375</v>
      </c>
      <c r="H1699" s="5">
        <f>G1699+decadimento!$F$2*LN(1+'dati calibrazione'!E1699/1000)</f>
        <v>8015.0893891444402</v>
      </c>
      <c r="I1699" s="5">
        <f>G1699+decadimento!$F$2*'dati calibrazione'!E1699/1000</f>
        <v>8036.2119871703035</v>
      </c>
      <c r="J1699" s="5">
        <f t="shared" si="78"/>
        <v>815.21198717030347</v>
      </c>
      <c r="K1699" s="8">
        <f t="shared" si="80"/>
        <v>0.30466694363661545</v>
      </c>
    </row>
    <row r="1700" spans="1:11" x14ac:dyDescent="0.25">
      <c r="A1700">
        <v>8010</v>
      </c>
      <c r="B1700">
        <f t="shared" si="79"/>
        <v>-6060</v>
      </c>
      <c r="C1700">
        <v>7207</v>
      </c>
      <c r="D1700">
        <v>21</v>
      </c>
      <c r="E1700">
        <v>74.400000000000006</v>
      </c>
      <c r="F1700">
        <v>2.8</v>
      </c>
      <c r="G1700" s="5">
        <f>C1700*decadimento!$F$4</f>
        <v>7416.6864224137926</v>
      </c>
      <c r="H1700" s="5">
        <f>G1700+decadimento!$F$2*LN(1+'dati calibrazione'!E1700/1000)</f>
        <v>8009.920255014692</v>
      </c>
      <c r="I1700" s="5">
        <f>G1700+decadimento!$F$2*'dati calibrazione'!E1700/1000</f>
        <v>8031.7246306852485</v>
      </c>
      <c r="J1700" s="5">
        <f t="shared" si="78"/>
        <v>824.72463068524848</v>
      </c>
      <c r="K1700" s="8">
        <f t="shared" si="80"/>
        <v>0.29138337727209657</v>
      </c>
    </row>
    <row r="1701" spans="1:11" x14ac:dyDescent="0.25">
      <c r="A1701">
        <v>8005</v>
      </c>
      <c r="B1701">
        <f t="shared" si="79"/>
        <v>-6055</v>
      </c>
      <c r="C1701">
        <v>7195</v>
      </c>
      <c r="D1701">
        <v>20</v>
      </c>
      <c r="E1701">
        <v>75.400000000000006</v>
      </c>
      <c r="F1701">
        <v>2.7</v>
      </c>
      <c r="G1701" s="5">
        <f>C1701*decadimento!$F$4</f>
        <v>7404.3372844827582</v>
      </c>
      <c r="H1701" s="5">
        <f>G1701+decadimento!$F$2*LN(1+'dati calibrazione'!E1701/1000)</f>
        <v>8005.261733122843</v>
      </c>
      <c r="I1701" s="5">
        <f>G1701+decadimento!$F$2*'dati calibrazione'!E1701/1000</f>
        <v>8027.6421353385076</v>
      </c>
      <c r="J1701" s="5">
        <f t="shared" si="78"/>
        <v>832.64213533850761</v>
      </c>
      <c r="K1701" s="8">
        <f t="shared" si="80"/>
        <v>0.27797081306462823</v>
      </c>
    </row>
    <row r="1702" spans="1:11" x14ac:dyDescent="0.25">
      <c r="A1702">
        <v>8000</v>
      </c>
      <c r="B1702">
        <f t="shared" si="79"/>
        <v>-6050</v>
      </c>
      <c r="C1702">
        <v>7187</v>
      </c>
      <c r="D1702">
        <v>19</v>
      </c>
      <c r="E1702">
        <v>75.8</v>
      </c>
      <c r="F1702">
        <v>2.5</v>
      </c>
      <c r="G1702" s="5">
        <f>C1702*decadimento!$F$4</f>
        <v>7396.1045258620688</v>
      </c>
      <c r="H1702" s="5">
        <f>G1702+decadimento!$F$2*LN(1+'dati calibrazione'!E1702/1000)</f>
        <v>8000.1032187117371</v>
      </c>
      <c r="I1702" s="5">
        <f>G1702+decadimento!$F$2*'dati calibrazione'!E1702/1000</f>
        <v>8022.7160337515361</v>
      </c>
      <c r="J1702" s="5">
        <f t="shared" si="78"/>
        <v>835.71603375153609</v>
      </c>
      <c r="K1702" s="8">
        <f t="shared" si="80"/>
        <v>0.26436621678029776</v>
      </c>
    </row>
    <row r="1703" spans="1:11" x14ac:dyDescent="0.25">
      <c r="A1703">
        <v>7995</v>
      </c>
      <c r="B1703">
        <f t="shared" si="79"/>
        <v>-6045</v>
      </c>
      <c r="C1703">
        <v>7178</v>
      </c>
      <c r="D1703">
        <v>16</v>
      </c>
      <c r="E1703">
        <v>76.400000000000006</v>
      </c>
      <c r="F1703">
        <v>2.1</v>
      </c>
      <c r="G1703" s="5">
        <f>C1703*decadimento!$F$4</f>
        <v>7386.8426724137926</v>
      </c>
      <c r="H1703" s="5">
        <f>G1703+decadimento!$F$2*LN(1+'dati calibrazione'!E1703/1000)</f>
        <v>7995.4505890150394</v>
      </c>
      <c r="I1703" s="5">
        <f>G1703+decadimento!$F$2*'dati calibrazione'!E1703/1000</f>
        <v>8018.4141658538356</v>
      </c>
      <c r="J1703" s="5">
        <f t="shared" si="78"/>
        <v>840.41416585383558</v>
      </c>
      <c r="K1703" s="8">
        <f t="shared" si="80"/>
        <v>0.22290331568682084</v>
      </c>
    </row>
    <row r="1704" spans="1:11" x14ac:dyDescent="0.25">
      <c r="A1704">
        <v>7990</v>
      </c>
      <c r="B1704">
        <f t="shared" si="79"/>
        <v>-6040</v>
      </c>
      <c r="C1704">
        <v>7178</v>
      </c>
      <c r="D1704">
        <v>15</v>
      </c>
      <c r="E1704">
        <v>75.7</v>
      </c>
      <c r="F1704">
        <v>2</v>
      </c>
      <c r="G1704" s="5">
        <f>C1704*decadimento!$F$4</f>
        <v>7386.8426724137926</v>
      </c>
      <c r="H1704" s="5">
        <f>G1704+decadimento!$F$2*LN(1+'dati calibrazione'!E1704/1000)</f>
        <v>7990.0729113856787</v>
      </c>
      <c r="I1704" s="5">
        <f>G1704+decadimento!$F$2*'dati calibrazione'!E1704/1000</f>
        <v>8012.6275160448304</v>
      </c>
      <c r="J1704" s="5">
        <f t="shared" si="78"/>
        <v>834.62751604483037</v>
      </c>
      <c r="K1704" s="8">
        <f t="shared" si="80"/>
        <v>0.20897185845639454</v>
      </c>
    </row>
    <row r="1705" spans="1:11" x14ac:dyDescent="0.25">
      <c r="A1705">
        <v>7985</v>
      </c>
      <c r="B1705">
        <f t="shared" si="79"/>
        <v>-6035</v>
      </c>
      <c r="C1705">
        <v>7183</v>
      </c>
      <c r="D1705">
        <v>16</v>
      </c>
      <c r="E1705">
        <v>74.400000000000006</v>
      </c>
      <c r="F1705">
        <v>2.1</v>
      </c>
      <c r="G1705" s="5">
        <f>C1705*decadimento!$F$4</f>
        <v>7391.9881465517237</v>
      </c>
      <c r="H1705" s="5">
        <f>G1705+decadimento!$F$2*LN(1+'dati calibrazione'!E1705/1000)</f>
        <v>7985.2219791526231</v>
      </c>
      <c r="I1705" s="5">
        <f>G1705+decadimento!$F$2*'dati calibrazione'!E1705/1000</f>
        <v>8007.0263548231796</v>
      </c>
      <c r="J1705" s="5">
        <f t="shared" si="78"/>
        <v>824.02635482317964</v>
      </c>
      <c r="K1705" s="8">
        <f t="shared" si="80"/>
        <v>0.22274815536683837</v>
      </c>
    </row>
    <row r="1706" spans="1:11" x14ac:dyDescent="0.25">
      <c r="A1706">
        <v>7980</v>
      </c>
      <c r="B1706">
        <f t="shared" si="79"/>
        <v>-6030</v>
      </c>
      <c r="C1706">
        <v>7177</v>
      </c>
      <c r="D1706">
        <v>16</v>
      </c>
      <c r="E1706">
        <v>74.5</v>
      </c>
      <c r="F1706">
        <v>2.1</v>
      </c>
      <c r="G1706" s="5">
        <f>C1706*decadimento!$F$4</f>
        <v>7385.8135775862065</v>
      </c>
      <c r="H1706" s="5">
        <f>G1706+decadimento!$F$2*LN(1+'dati calibrazione'!E1706/1000)</f>
        <v>7979.8167938336474</v>
      </c>
      <c r="I1706" s="5">
        <f>G1706+decadimento!$F$2*'dati calibrazione'!E1706/1000</f>
        <v>8001.6784501160919</v>
      </c>
      <c r="J1706" s="5">
        <f t="shared" si="78"/>
        <v>824.67845011609188</v>
      </c>
      <c r="K1706" s="8">
        <f t="shared" si="80"/>
        <v>0.22293437369374391</v>
      </c>
    </row>
    <row r="1707" spans="1:11" x14ac:dyDescent="0.25">
      <c r="A1707">
        <v>7975</v>
      </c>
      <c r="B1707">
        <f t="shared" si="79"/>
        <v>-6025</v>
      </c>
      <c r="C1707">
        <v>7169</v>
      </c>
      <c r="D1707">
        <v>15</v>
      </c>
      <c r="E1707">
        <v>75</v>
      </c>
      <c r="F1707">
        <v>2</v>
      </c>
      <c r="G1707" s="5">
        <f>C1707*decadimento!$F$4</f>
        <v>7377.5808189655172</v>
      </c>
      <c r="H1707" s="5">
        <f>G1707+decadimento!$F$2*LN(1+'dati calibrazione'!E1707/1000)</f>
        <v>7975.4298797039519</v>
      </c>
      <c r="I1707" s="5">
        <f>G1707+decadimento!$F$2*'dati calibrazione'!E1707/1000</f>
        <v>7997.5790127875489</v>
      </c>
      <c r="J1707" s="5">
        <f t="shared" si="78"/>
        <v>828.57901278754889</v>
      </c>
      <c r="K1707" s="8">
        <f t="shared" si="80"/>
        <v>0.20923420281768726</v>
      </c>
    </row>
    <row r="1708" spans="1:11" x14ac:dyDescent="0.25">
      <c r="A1708">
        <v>7970</v>
      </c>
      <c r="B1708">
        <f t="shared" si="79"/>
        <v>-6020</v>
      </c>
      <c r="C1708">
        <v>7160</v>
      </c>
      <c r="D1708">
        <v>16</v>
      </c>
      <c r="E1708">
        <v>75.5</v>
      </c>
      <c r="F1708">
        <v>2.1</v>
      </c>
      <c r="G1708" s="5">
        <f>C1708*decadimento!$F$4</f>
        <v>7368.3189655172409</v>
      </c>
      <c r="H1708" s="5">
        <f>G1708+decadimento!$F$2*LN(1+'dati calibrazione'!E1708/1000)</f>
        <v>7970.0120823976204</v>
      </c>
      <c r="I1708" s="5">
        <f>G1708+decadimento!$F$2*'dati calibrazione'!E1708/1000</f>
        <v>7992.4504806314199</v>
      </c>
      <c r="J1708" s="5">
        <f t="shared" si="78"/>
        <v>832.45048063141985</v>
      </c>
      <c r="K1708" s="8">
        <f t="shared" si="80"/>
        <v>0.22346368715083798</v>
      </c>
    </row>
    <row r="1709" spans="1:11" x14ac:dyDescent="0.25">
      <c r="A1709">
        <v>7965</v>
      </c>
      <c r="B1709">
        <f t="shared" si="79"/>
        <v>-6015</v>
      </c>
      <c r="C1709">
        <v>7147</v>
      </c>
      <c r="D1709">
        <v>17</v>
      </c>
      <c r="E1709">
        <v>76.599999999999994</v>
      </c>
      <c r="F1709">
        <v>2.2999999999999998</v>
      </c>
      <c r="G1709" s="5">
        <f>C1709*decadimento!$F$4</f>
        <v>7354.9407327586205</v>
      </c>
      <c r="H1709" s="5">
        <f>G1709+decadimento!$F$2*LN(1+'dati calibrazione'!E1709/1000)</f>
        <v>7965.0844863516131</v>
      </c>
      <c r="I1709" s="5">
        <f>G1709+decadimento!$F$2*'dati calibrazione'!E1709/1000</f>
        <v>7988.1655547155224</v>
      </c>
      <c r="J1709" s="5">
        <f t="shared" si="78"/>
        <v>841.16555471552238</v>
      </c>
      <c r="K1709" s="8">
        <f t="shared" si="80"/>
        <v>0.23786204001679026</v>
      </c>
    </row>
    <row r="1710" spans="1:11" x14ac:dyDescent="0.25">
      <c r="A1710">
        <v>7960</v>
      </c>
      <c r="B1710">
        <f t="shared" si="79"/>
        <v>-6010</v>
      </c>
      <c r="C1710">
        <v>7135</v>
      </c>
      <c r="D1710">
        <v>18</v>
      </c>
      <c r="E1710">
        <v>77.599999999999994</v>
      </c>
      <c r="F1710">
        <v>2.4</v>
      </c>
      <c r="G1710" s="5">
        <f>C1710*decadimento!$F$4</f>
        <v>7342.5915948275861</v>
      </c>
      <c r="H1710" s="5">
        <f>G1710+decadimento!$F$2*LN(1+'dati calibrazione'!E1710/1000)</f>
        <v>7960.4102562082371</v>
      </c>
      <c r="I1710" s="5">
        <f>G1710+decadimento!$F$2*'dati calibrazione'!E1710/1000</f>
        <v>7984.0830593687815</v>
      </c>
      <c r="J1710" s="5">
        <f t="shared" si="78"/>
        <v>849.08305936878151</v>
      </c>
      <c r="K1710" s="8">
        <f t="shared" si="80"/>
        <v>0.25227750525578135</v>
      </c>
    </row>
    <row r="1711" spans="1:11" x14ac:dyDescent="0.25">
      <c r="A1711">
        <v>7955</v>
      </c>
      <c r="B1711">
        <f t="shared" si="79"/>
        <v>-6005</v>
      </c>
      <c r="C1711">
        <v>7123</v>
      </c>
      <c r="D1711">
        <v>17</v>
      </c>
      <c r="E1711">
        <v>78.5</v>
      </c>
      <c r="F1711">
        <v>2.2999999999999998</v>
      </c>
      <c r="G1711" s="5">
        <f>C1711*decadimento!$F$4</f>
        <v>7330.2424568965516</v>
      </c>
      <c r="H1711" s="5">
        <f>G1711+decadimento!$F$2*LN(1+'dati calibrazione'!E1711/1000)</f>
        <v>7954.9624482321942</v>
      </c>
      <c r="I1711" s="5">
        <f>G1711+decadimento!$F$2*'dati calibrazione'!E1711/1000</f>
        <v>7979.1738997636121</v>
      </c>
      <c r="J1711" s="5">
        <f t="shared" si="78"/>
        <v>856.1738997636121</v>
      </c>
      <c r="K1711" s="8">
        <f t="shared" si="80"/>
        <v>0.2386634844868735</v>
      </c>
    </row>
    <row r="1712" spans="1:11" x14ac:dyDescent="0.25">
      <c r="A1712">
        <v>7950</v>
      </c>
      <c r="B1712">
        <f t="shared" si="79"/>
        <v>-6000</v>
      </c>
      <c r="C1712">
        <v>7113</v>
      </c>
      <c r="D1712">
        <v>17</v>
      </c>
      <c r="E1712">
        <v>79.2</v>
      </c>
      <c r="F1712">
        <v>2.2999999999999998</v>
      </c>
      <c r="G1712" s="5">
        <f>C1712*decadimento!$F$4</f>
        <v>7319.9515086206893</v>
      </c>
      <c r="H1712" s="5">
        <f>G1712+decadimento!$F$2*LN(1+'dati calibrazione'!E1712/1000)</f>
        <v>7950.0352205959171</v>
      </c>
      <c r="I1712" s="5">
        <f>G1712+decadimento!$F$2*'dati calibrazione'!E1712/1000</f>
        <v>7974.669601296755</v>
      </c>
      <c r="J1712" s="5">
        <f t="shared" si="78"/>
        <v>861.66960129675499</v>
      </c>
      <c r="K1712" s="8">
        <f t="shared" si="80"/>
        <v>0.23899901588640518</v>
      </c>
    </row>
    <row r="1713" spans="1:11" x14ac:dyDescent="0.25">
      <c r="A1713">
        <v>7945</v>
      </c>
      <c r="B1713">
        <f t="shared" si="79"/>
        <v>-5995</v>
      </c>
      <c r="C1713">
        <v>7105</v>
      </c>
      <c r="D1713">
        <v>17</v>
      </c>
      <c r="E1713">
        <v>79.599999999999994</v>
      </c>
      <c r="F1713">
        <v>2.2999999999999998</v>
      </c>
      <c r="G1713" s="5">
        <f>C1713*decadimento!$F$4</f>
        <v>7311.71875</v>
      </c>
      <c r="H1713" s="5">
        <f>G1713+decadimento!$F$2*LN(1+'dati calibrazione'!E1713/1000)</f>
        <v>7944.8658833867139</v>
      </c>
      <c r="I1713" s="5">
        <f>G1713+decadimento!$F$2*'dati calibrazione'!E1713/1000</f>
        <v>7969.7434997097835</v>
      </c>
      <c r="J1713" s="5">
        <f t="shared" si="78"/>
        <v>864.74349970978346</v>
      </c>
      <c r="K1713" s="8">
        <f t="shared" si="80"/>
        <v>0.23926812104152007</v>
      </c>
    </row>
    <row r="1714" spans="1:11" x14ac:dyDescent="0.25">
      <c r="A1714">
        <v>7940</v>
      </c>
      <c r="B1714">
        <f t="shared" si="79"/>
        <v>-5990</v>
      </c>
      <c r="C1714">
        <v>7100</v>
      </c>
      <c r="D1714">
        <v>16</v>
      </c>
      <c r="E1714">
        <v>79.7</v>
      </c>
      <c r="F1714">
        <v>2.2000000000000002</v>
      </c>
      <c r="G1714" s="5">
        <f>C1714*decadimento!$F$4</f>
        <v>7306.5732758620688</v>
      </c>
      <c r="H1714" s="5">
        <f>G1714+decadimento!$F$2*LN(1+'dati calibrazione'!E1714/1000)</f>
        <v>7940.4860872546378</v>
      </c>
      <c r="I1714" s="5">
        <f>G1714+decadimento!$F$2*'dati calibrazione'!E1714/1000</f>
        <v>7965.4246898302817</v>
      </c>
      <c r="J1714" s="5">
        <f t="shared" si="78"/>
        <v>865.42468983028175</v>
      </c>
      <c r="K1714" s="8">
        <f t="shared" si="80"/>
        <v>0.22535211267605634</v>
      </c>
    </row>
    <row r="1715" spans="1:11" x14ac:dyDescent="0.25">
      <c r="A1715">
        <v>7935</v>
      </c>
      <c r="B1715">
        <f t="shared" si="79"/>
        <v>-5985</v>
      </c>
      <c r="C1715">
        <v>7081</v>
      </c>
      <c r="D1715">
        <v>17</v>
      </c>
      <c r="E1715">
        <v>81.599999999999994</v>
      </c>
      <c r="F1715">
        <v>2.2999999999999998</v>
      </c>
      <c r="G1715" s="5">
        <f>C1715*decadimento!$F$4</f>
        <v>7287.0204741379312</v>
      </c>
      <c r="H1715" s="5">
        <f>G1715+decadimento!$F$2*LN(1+'dati calibrazione'!E1715/1000)</f>
        <v>7935.4677092165011</v>
      </c>
      <c r="I1715" s="5">
        <f>G1715+decadimento!$F$2*'dati calibrazione'!E1715/1000</f>
        <v>7961.5785090163017</v>
      </c>
      <c r="J1715" s="5">
        <f t="shared" si="78"/>
        <v>880.57850901630172</v>
      </c>
      <c r="K1715" s="8">
        <f t="shared" si="80"/>
        <v>0.24007908487501764</v>
      </c>
    </row>
    <row r="1716" spans="1:11" x14ac:dyDescent="0.25">
      <c r="A1716">
        <v>7930</v>
      </c>
      <c r="B1716">
        <f t="shared" si="79"/>
        <v>-5980</v>
      </c>
      <c r="C1716">
        <v>7059</v>
      </c>
      <c r="D1716">
        <v>18</v>
      </c>
      <c r="E1716">
        <v>83.9</v>
      </c>
      <c r="F1716">
        <v>2.4</v>
      </c>
      <c r="G1716" s="5">
        <f>C1716*decadimento!$F$4</f>
        <v>7264.3803879310344</v>
      </c>
      <c r="H1716" s="5">
        <f>G1716+decadimento!$F$2*LN(1+'dati calibrazione'!E1716/1000)</f>
        <v>7930.3878031928161</v>
      </c>
      <c r="I1716" s="5">
        <f>G1716+decadimento!$F$2*'dati calibrazione'!E1716/1000</f>
        <v>7957.9517007532813</v>
      </c>
      <c r="J1716" s="5">
        <f t="shared" si="78"/>
        <v>898.95170075328133</v>
      </c>
      <c r="K1716" s="8">
        <f t="shared" si="80"/>
        <v>0.25499362515937102</v>
      </c>
    </row>
    <row r="1717" spans="1:11" x14ac:dyDescent="0.25">
      <c r="A1717">
        <v>7925</v>
      </c>
      <c r="B1717">
        <f t="shared" si="79"/>
        <v>-5975</v>
      </c>
      <c r="C1717">
        <v>7040</v>
      </c>
      <c r="D1717">
        <v>18</v>
      </c>
      <c r="E1717">
        <v>85.8</v>
      </c>
      <c r="F1717">
        <v>2.4</v>
      </c>
      <c r="G1717" s="5">
        <f>C1717*decadimento!$F$4</f>
        <v>7244.8275862068958</v>
      </c>
      <c r="H1717" s="5">
        <f>G1717+decadimento!$F$2*LN(1+'dati calibrazione'!E1717/1000)</f>
        <v>7925.3131550613489</v>
      </c>
      <c r="I1717" s="5">
        <f>G1717+decadimento!$F$2*'dati calibrazione'!E1717/1000</f>
        <v>7954.1055199393004</v>
      </c>
      <c r="J1717" s="5">
        <f t="shared" si="78"/>
        <v>914.10551993930039</v>
      </c>
      <c r="K1717" s="8">
        <f t="shared" si="80"/>
        <v>0.25568181818181818</v>
      </c>
    </row>
    <row r="1718" spans="1:11" x14ac:dyDescent="0.25">
      <c r="A1718">
        <v>7920</v>
      </c>
      <c r="B1718">
        <f t="shared" si="79"/>
        <v>-5970</v>
      </c>
      <c r="C1718">
        <v>7026</v>
      </c>
      <c r="D1718">
        <v>16</v>
      </c>
      <c r="E1718">
        <v>87</v>
      </c>
      <c r="F1718">
        <v>2.2000000000000002</v>
      </c>
      <c r="G1718" s="5">
        <f>C1718*decadimento!$F$4</f>
        <v>7230.4202586206893</v>
      </c>
      <c r="H1718" s="5">
        <f>G1718+decadimento!$F$2*LN(1+'dati calibrazione'!E1718/1000)</f>
        <v>7920.036876913412</v>
      </c>
      <c r="I1718" s="5">
        <f>G1718+decadimento!$F$2*'dati calibrazione'!E1718/1000</f>
        <v>7949.6181634542463</v>
      </c>
      <c r="J1718" s="5">
        <f t="shared" si="78"/>
        <v>923.61816345424631</v>
      </c>
      <c r="K1718" s="8">
        <f t="shared" si="80"/>
        <v>0.22772559066325079</v>
      </c>
    </row>
    <row r="1719" spans="1:11" x14ac:dyDescent="0.25">
      <c r="A1719">
        <v>7915</v>
      </c>
      <c r="B1719">
        <f t="shared" si="79"/>
        <v>-5965</v>
      </c>
      <c r="C1719">
        <v>7019</v>
      </c>
      <c r="D1719">
        <v>14</v>
      </c>
      <c r="E1719">
        <v>87.3</v>
      </c>
      <c r="F1719">
        <v>1.9</v>
      </c>
      <c r="G1719" s="5">
        <f>C1719*decadimento!$F$4</f>
        <v>7223.2165948275861</v>
      </c>
      <c r="H1719" s="5">
        <f>G1719+decadimento!$F$2*LN(1+'dati calibrazione'!E1719/1000)</f>
        <v>7915.1144004367097</v>
      </c>
      <c r="I1719" s="5">
        <f>G1719+decadimento!$F$2*'dati calibrazione'!E1719/1000</f>
        <v>7944.8944924364314</v>
      </c>
      <c r="J1719" s="5">
        <f t="shared" si="78"/>
        <v>925.89449243643139</v>
      </c>
      <c r="K1719" s="8">
        <f t="shared" si="80"/>
        <v>0.19945861233793988</v>
      </c>
    </row>
    <row r="1720" spans="1:11" x14ac:dyDescent="0.25">
      <c r="A1720">
        <v>7910</v>
      </c>
      <c r="B1720">
        <f t="shared" si="79"/>
        <v>-5960</v>
      </c>
      <c r="C1720">
        <v>7015</v>
      </c>
      <c r="D1720">
        <v>15</v>
      </c>
      <c r="E1720">
        <v>87.2</v>
      </c>
      <c r="F1720">
        <v>2</v>
      </c>
      <c r="G1720" s="5">
        <f>C1720*decadimento!$F$4</f>
        <v>7219.1002155172409</v>
      </c>
      <c r="H1720" s="5">
        <f>G1720+decadimento!$F$2*LN(1+'dati calibrazione'!E1720/1000)</f>
        <v>7910.2376952960476</v>
      </c>
      <c r="I1720" s="5">
        <f>G1720+decadimento!$F$2*'dati calibrazione'!E1720/1000</f>
        <v>7939.9514488676568</v>
      </c>
      <c r="J1720" s="5">
        <f t="shared" si="78"/>
        <v>924.95144886765684</v>
      </c>
      <c r="K1720" s="8">
        <f t="shared" si="80"/>
        <v>0.21382751247327156</v>
      </c>
    </row>
    <row r="1721" spans="1:11" x14ac:dyDescent="0.25">
      <c r="A1721">
        <v>7905</v>
      </c>
      <c r="B1721">
        <f t="shared" si="79"/>
        <v>-5955</v>
      </c>
      <c r="C1721">
        <v>7020</v>
      </c>
      <c r="D1721">
        <v>15</v>
      </c>
      <c r="E1721">
        <v>85.8</v>
      </c>
      <c r="F1721">
        <v>2</v>
      </c>
      <c r="G1721" s="5">
        <f>C1721*decadimento!$F$4</f>
        <v>7224.2456896551721</v>
      </c>
      <c r="H1721" s="5">
        <f>G1721+decadimento!$F$2*LN(1+'dati calibrazione'!E1721/1000)</f>
        <v>7904.7312585096251</v>
      </c>
      <c r="I1721" s="5">
        <f>G1721+decadimento!$F$2*'dati calibrazione'!E1721/1000</f>
        <v>7933.5236233875767</v>
      </c>
      <c r="J1721" s="5">
        <f t="shared" si="78"/>
        <v>913.52362338757666</v>
      </c>
      <c r="K1721" s="8">
        <f t="shared" si="80"/>
        <v>0.21367521367521367</v>
      </c>
    </row>
    <row r="1722" spans="1:11" x14ac:dyDescent="0.25">
      <c r="A1722">
        <v>7900</v>
      </c>
      <c r="B1722">
        <f t="shared" si="79"/>
        <v>-5950</v>
      </c>
      <c r="C1722">
        <v>7034</v>
      </c>
      <c r="D1722">
        <v>15</v>
      </c>
      <c r="E1722">
        <v>83.3</v>
      </c>
      <c r="F1722">
        <v>2</v>
      </c>
      <c r="G1722" s="5">
        <f>C1722*decadimento!$F$4</f>
        <v>7238.6530172413786</v>
      </c>
      <c r="H1722" s="5">
        <f>G1722+decadimento!$F$2*LN(1+'dati calibrazione'!E1722/1000)</f>
        <v>7900.083110910964</v>
      </c>
      <c r="I1722" s="5">
        <f>G1722+decadimento!$F$2*'dati calibrazione'!E1722/1000</f>
        <v>7927.2643445130489</v>
      </c>
      <c r="J1722" s="5">
        <f t="shared" si="78"/>
        <v>893.26434451304885</v>
      </c>
      <c r="K1722" s="8">
        <f t="shared" si="80"/>
        <v>0.21324992891669037</v>
      </c>
    </row>
    <row r="1723" spans="1:11" x14ac:dyDescent="0.25">
      <c r="A1723">
        <v>7895</v>
      </c>
      <c r="B1723">
        <f t="shared" si="79"/>
        <v>-5945</v>
      </c>
      <c r="C1723">
        <v>7050</v>
      </c>
      <c r="D1723">
        <v>15</v>
      </c>
      <c r="E1723">
        <v>80.5</v>
      </c>
      <c r="F1723">
        <v>2</v>
      </c>
      <c r="G1723" s="5">
        <f>C1723*decadimento!$F$4</f>
        <v>7255.1185344827582</v>
      </c>
      <c r="H1723" s="5">
        <f>G1723+decadimento!$F$2*LN(1+'dati calibrazione'!E1723/1000)</f>
        <v>7895.154218173976</v>
      </c>
      <c r="I1723" s="5">
        <f>G1723+decadimento!$F$2*'dati calibrazione'!E1723/1000</f>
        <v>7920.5832625184057</v>
      </c>
      <c r="J1723" s="5">
        <f t="shared" si="78"/>
        <v>870.58326251840572</v>
      </c>
      <c r="K1723" s="8">
        <f t="shared" si="80"/>
        <v>0.21276595744680851</v>
      </c>
    </row>
    <row r="1724" spans="1:11" x14ac:dyDescent="0.25">
      <c r="A1724">
        <v>7890</v>
      </c>
      <c r="B1724">
        <f t="shared" si="79"/>
        <v>-5940</v>
      </c>
      <c r="C1724">
        <v>7065</v>
      </c>
      <c r="D1724">
        <v>16</v>
      </c>
      <c r="E1724">
        <v>77.8</v>
      </c>
      <c r="F1724">
        <v>2.1</v>
      </c>
      <c r="G1724" s="5">
        <f>C1724*decadimento!$F$4</f>
        <v>7270.5549568965516</v>
      </c>
      <c r="H1724" s="5">
        <f>G1724+decadimento!$F$2*LN(1+'dati calibrazione'!E1724/1000)</f>
        <v>7889.907745141456</v>
      </c>
      <c r="I1724" s="5">
        <f>G1724+decadimento!$F$2*'dati calibrazione'!E1724/1000</f>
        <v>7913.699749954606</v>
      </c>
      <c r="J1724" s="5">
        <f t="shared" si="78"/>
        <v>848.69974995460598</v>
      </c>
      <c r="K1724" s="8">
        <f t="shared" si="80"/>
        <v>0.22646850672328378</v>
      </c>
    </row>
    <row r="1725" spans="1:11" x14ac:dyDescent="0.25">
      <c r="A1725">
        <v>7885</v>
      </c>
      <c r="B1725">
        <f t="shared" si="79"/>
        <v>-5935</v>
      </c>
      <c r="C1725">
        <v>7071</v>
      </c>
      <c r="D1725">
        <v>17</v>
      </c>
      <c r="E1725">
        <v>76.400000000000006</v>
      </c>
      <c r="F1725">
        <v>2.2999999999999998</v>
      </c>
      <c r="G1725" s="5">
        <f>C1725*decadimento!$F$4</f>
        <v>7276.7295258620688</v>
      </c>
      <c r="H1725" s="5">
        <f>G1725+decadimento!$F$2*LN(1+'dati calibrazione'!E1725/1000)</f>
        <v>7885.3374424633157</v>
      </c>
      <c r="I1725" s="5">
        <f>G1725+decadimento!$F$2*'dati calibrazione'!E1725/1000</f>
        <v>7908.3010193021128</v>
      </c>
      <c r="J1725" s="5">
        <f t="shared" si="78"/>
        <v>837.30101930211276</v>
      </c>
      <c r="K1725" s="8">
        <f t="shared" si="80"/>
        <v>0.24041861122896338</v>
      </c>
    </row>
    <row r="1726" spans="1:11" x14ac:dyDescent="0.25">
      <c r="A1726">
        <v>7880</v>
      </c>
      <c r="B1726">
        <f t="shared" si="79"/>
        <v>-5930</v>
      </c>
      <c r="C1726">
        <v>7068</v>
      </c>
      <c r="D1726">
        <v>18</v>
      </c>
      <c r="E1726">
        <v>76.099999999999994</v>
      </c>
      <c r="F1726">
        <v>2.4</v>
      </c>
      <c r="G1726" s="5">
        <f>C1726*decadimento!$F$4</f>
        <v>7273.6422413793098</v>
      </c>
      <c r="H1726" s="5">
        <f>G1726+decadimento!$F$2*LN(1+'dati calibrazione'!E1726/1000)</f>
        <v>7879.9458673498057</v>
      </c>
      <c r="I1726" s="5">
        <f>G1726+decadimento!$F$2*'dati calibrazione'!E1726/1000</f>
        <v>7902.7337420440654</v>
      </c>
      <c r="J1726" s="5">
        <f t="shared" si="78"/>
        <v>834.73374204406537</v>
      </c>
      <c r="K1726" s="8">
        <f t="shared" si="80"/>
        <v>0.25466893039049238</v>
      </c>
    </row>
    <row r="1727" spans="1:11" x14ac:dyDescent="0.25">
      <c r="A1727">
        <v>7875</v>
      </c>
      <c r="B1727">
        <f t="shared" si="79"/>
        <v>-5925</v>
      </c>
      <c r="C1727">
        <v>7059</v>
      </c>
      <c r="D1727">
        <v>17</v>
      </c>
      <c r="E1727">
        <v>76.7</v>
      </c>
      <c r="F1727">
        <v>2.2999999999999998</v>
      </c>
      <c r="G1727" s="5">
        <f>C1727*decadimento!$F$4</f>
        <v>7264.3803879310344</v>
      </c>
      <c r="H1727" s="5">
        <f>G1727+decadimento!$F$2*LN(1+'dati calibrazione'!E1727/1000)</f>
        <v>7875.2919530310382</v>
      </c>
      <c r="I1727" s="5">
        <f>G1727+decadimento!$F$2*'dati calibrazione'!E1727/1000</f>
        <v>7898.4318741463658</v>
      </c>
      <c r="J1727" s="5">
        <f t="shared" si="78"/>
        <v>839.43187414636577</v>
      </c>
      <c r="K1727" s="8">
        <f t="shared" si="80"/>
        <v>0.24082731265051707</v>
      </c>
    </row>
    <row r="1728" spans="1:11" x14ac:dyDescent="0.25">
      <c r="A1728">
        <v>7870</v>
      </c>
      <c r="B1728">
        <f t="shared" si="79"/>
        <v>-5920</v>
      </c>
      <c r="C1728">
        <v>7045</v>
      </c>
      <c r="D1728">
        <v>17</v>
      </c>
      <c r="E1728">
        <v>77.900000000000006</v>
      </c>
      <c r="F1728">
        <v>2.2999999999999998</v>
      </c>
      <c r="G1728" s="5">
        <f>C1728*decadimento!$F$4</f>
        <v>7249.973060344827</v>
      </c>
      <c r="H1728" s="5">
        <f>G1728+decadimento!$F$2*LN(1+'dati calibrazione'!E1728/1000)</f>
        <v>7870.0928052711079</v>
      </c>
      <c r="I1728" s="5">
        <f>G1728+decadimento!$F$2*'dati calibrazione'!E1728/1000</f>
        <v>7893.9445176613108</v>
      </c>
      <c r="J1728" s="5">
        <f t="shared" si="78"/>
        <v>848.94451766131078</v>
      </c>
      <c r="K1728" s="8">
        <f t="shared" si="80"/>
        <v>0.24130589070262598</v>
      </c>
    </row>
    <row r="1729" spans="1:11" x14ac:dyDescent="0.25">
      <c r="A1729">
        <v>7865</v>
      </c>
      <c r="B1729">
        <f t="shared" si="79"/>
        <v>-5915</v>
      </c>
      <c r="C1729">
        <v>7033</v>
      </c>
      <c r="D1729">
        <v>17</v>
      </c>
      <c r="E1729">
        <v>78.900000000000006</v>
      </c>
      <c r="F1729">
        <v>2.2999999999999998</v>
      </c>
      <c r="G1729" s="5">
        <f>C1729*decadimento!$F$4</f>
        <v>7237.6239224137926</v>
      </c>
      <c r="H1729" s="5">
        <f>G1729+decadimento!$F$2*LN(1+'dati calibrazione'!E1729/1000)</f>
        <v>7865.4093231047773</v>
      </c>
      <c r="I1729" s="5">
        <f>G1729+decadimento!$F$2*'dati calibrazione'!E1729/1000</f>
        <v>7889.8620223145699</v>
      </c>
      <c r="J1729" s="5">
        <f t="shared" si="78"/>
        <v>856.86202231456991</v>
      </c>
      <c r="K1729" s="8">
        <f t="shared" si="80"/>
        <v>0.24171761694867056</v>
      </c>
    </row>
    <row r="1730" spans="1:11" x14ac:dyDescent="0.25">
      <c r="A1730">
        <v>7860</v>
      </c>
      <c r="B1730">
        <f t="shared" si="79"/>
        <v>-5910</v>
      </c>
      <c r="C1730">
        <v>7026</v>
      </c>
      <c r="D1730">
        <v>17</v>
      </c>
      <c r="E1730">
        <v>79.099999999999994</v>
      </c>
      <c r="F1730">
        <v>2.2999999999999998</v>
      </c>
      <c r="G1730" s="5">
        <f>C1730*decadimento!$F$4</f>
        <v>7230.4202586206893</v>
      </c>
      <c r="H1730" s="5">
        <f>G1730+decadimento!$F$2*LN(1+'dati calibrazione'!E1730/1000)</f>
        <v>7859.7379378302949</v>
      </c>
      <c r="I1730" s="5">
        <f>G1730+decadimento!$F$2*'dati calibrazione'!E1730/1000</f>
        <v>7884.3116870383255</v>
      </c>
      <c r="J1730" s="5">
        <f t="shared" ref="J1730:J1793" si="81">I1730-C1730</f>
        <v>858.31168703832554</v>
      </c>
      <c r="K1730" s="8">
        <f t="shared" si="80"/>
        <v>0.24195844007970396</v>
      </c>
    </row>
    <row r="1731" spans="1:11" x14ac:dyDescent="0.25">
      <c r="A1731">
        <v>7855</v>
      </c>
      <c r="B1731">
        <f t="shared" ref="B1731:B1794" si="82">1950-A1731</f>
        <v>-5905</v>
      </c>
      <c r="C1731">
        <v>7023</v>
      </c>
      <c r="D1731">
        <v>16</v>
      </c>
      <c r="E1731">
        <v>78.900000000000006</v>
      </c>
      <c r="F1731">
        <v>2.1</v>
      </c>
      <c r="G1731" s="5">
        <f>C1731*decadimento!$F$4</f>
        <v>7227.3329741379312</v>
      </c>
      <c r="H1731" s="5">
        <f>G1731+decadimento!$F$2*LN(1+'dati calibrazione'!E1731/1000)</f>
        <v>7855.1183748289159</v>
      </c>
      <c r="I1731" s="5">
        <f>G1731+decadimento!$F$2*'dati calibrazione'!E1731/1000</f>
        <v>7879.5710740387094</v>
      </c>
      <c r="J1731" s="5">
        <f t="shared" si="81"/>
        <v>856.57107403870941</v>
      </c>
      <c r="K1731" s="8">
        <f t="shared" ref="K1731:K1794" si="83">D1731*100/C1731</f>
        <v>0.22782286772034743</v>
      </c>
    </row>
    <row r="1732" spans="1:11" x14ac:dyDescent="0.25">
      <c r="A1732">
        <v>7850</v>
      </c>
      <c r="B1732">
        <f t="shared" si="82"/>
        <v>-5900</v>
      </c>
      <c r="C1732">
        <v>7018</v>
      </c>
      <c r="D1732">
        <v>16</v>
      </c>
      <c r="E1732">
        <v>78.900000000000006</v>
      </c>
      <c r="F1732">
        <v>2.1</v>
      </c>
      <c r="G1732" s="5">
        <f>C1732*decadimento!$F$4</f>
        <v>7222.1875</v>
      </c>
      <c r="H1732" s="5">
        <f>G1732+decadimento!$F$2*LN(1+'dati calibrazione'!E1732/1000)</f>
        <v>7849.9729006909847</v>
      </c>
      <c r="I1732" s="5">
        <f>G1732+decadimento!$F$2*'dati calibrazione'!E1732/1000</f>
        <v>7874.4255999007783</v>
      </c>
      <c r="J1732" s="5">
        <f t="shared" si="81"/>
        <v>856.42559990077825</v>
      </c>
      <c r="K1732" s="8">
        <f t="shared" si="83"/>
        <v>0.22798518096323739</v>
      </c>
    </row>
    <row r="1733" spans="1:11" x14ac:dyDescent="0.25">
      <c r="A1733">
        <v>7845</v>
      </c>
      <c r="B1733">
        <f t="shared" si="82"/>
        <v>-5895</v>
      </c>
      <c r="C1733">
        <v>7011</v>
      </c>
      <c r="D1733">
        <v>16</v>
      </c>
      <c r="E1733">
        <v>79.2</v>
      </c>
      <c r="F1733">
        <v>2.1</v>
      </c>
      <c r="G1733" s="5">
        <f>C1733*decadimento!$F$4</f>
        <v>7214.9838362068958</v>
      </c>
      <c r="H1733" s="5">
        <f>G1733+decadimento!$F$2*LN(1+'dati calibrazione'!E1733/1000)</f>
        <v>7845.0675481821236</v>
      </c>
      <c r="I1733" s="5">
        <f>G1733+decadimento!$F$2*'dati calibrazione'!E1733/1000</f>
        <v>7869.7019288829615</v>
      </c>
      <c r="J1733" s="5">
        <f t="shared" si="81"/>
        <v>858.70192888296151</v>
      </c>
      <c r="K1733" s="8">
        <f t="shared" si="83"/>
        <v>0.2282128084438739</v>
      </c>
    </row>
    <row r="1734" spans="1:11" x14ac:dyDescent="0.25">
      <c r="A1734">
        <v>7840</v>
      </c>
      <c r="B1734">
        <f t="shared" si="82"/>
        <v>-5890</v>
      </c>
      <c r="C1734">
        <v>7000</v>
      </c>
      <c r="D1734">
        <v>16</v>
      </c>
      <c r="E1734">
        <v>80</v>
      </c>
      <c r="F1734">
        <v>2.2000000000000002</v>
      </c>
      <c r="G1734" s="5">
        <f>C1734*decadimento!$F$4</f>
        <v>7203.6637931034484</v>
      </c>
      <c r="H1734" s="5">
        <f>G1734+decadimento!$F$2*LN(1+'dati calibrazione'!E1734/1000)</f>
        <v>7839.8732130909511</v>
      </c>
      <c r="I1734" s="5">
        <f>G1734+decadimento!$F$2*'dati calibrazione'!E1734/1000</f>
        <v>7864.9951998469496</v>
      </c>
      <c r="J1734" s="5">
        <f t="shared" si="81"/>
        <v>864.99519984694962</v>
      </c>
      <c r="K1734" s="8">
        <f t="shared" si="83"/>
        <v>0.22857142857142856</v>
      </c>
    </row>
    <row r="1735" spans="1:11" x14ac:dyDescent="0.25">
      <c r="A1735">
        <v>7835</v>
      </c>
      <c r="B1735">
        <f t="shared" si="82"/>
        <v>-5885</v>
      </c>
      <c r="C1735">
        <v>6989</v>
      </c>
      <c r="D1735">
        <v>15</v>
      </c>
      <c r="E1735">
        <v>80.900000000000006</v>
      </c>
      <c r="F1735">
        <v>2</v>
      </c>
      <c r="G1735" s="5">
        <f>C1735*decadimento!$F$4</f>
        <v>7192.34375</v>
      </c>
      <c r="H1735" s="5">
        <f>G1735+decadimento!$F$2*LN(1+'dati calibrazione'!E1735/1000)</f>
        <v>7835.439170039388</v>
      </c>
      <c r="I1735" s="5">
        <f>G1735+decadimento!$F$2*'dati calibrazione'!E1735/1000</f>
        <v>7861.1151350693654</v>
      </c>
      <c r="J1735" s="5">
        <f t="shared" si="81"/>
        <v>872.11513506936535</v>
      </c>
      <c r="K1735" s="8">
        <f t="shared" si="83"/>
        <v>0.21462297896694807</v>
      </c>
    </row>
    <row r="1736" spans="1:11" x14ac:dyDescent="0.25">
      <c r="A1736">
        <v>7830</v>
      </c>
      <c r="B1736">
        <f t="shared" si="82"/>
        <v>-5880</v>
      </c>
      <c r="C1736">
        <v>6982</v>
      </c>
      <c r="D1736">
        <v>15</v>
      </c>
      <c r="E1736">
        <v>81.099999999999994</v>
      </c>
      <c r="F1736">
        <v>2</v>
      </c>
      <c r="G1736" s="5">
        <f>C1736*decadimento!$F$4</f>
        <v>7185.1400862068958</v>
      </c>
      <c r="H1736" s="5">
        <f>G1736+decadimento!$F$2*LN(1+'dati calibrazione'!E1736/1000)</f>
        <v>7829.7649498370101</v>
      </c>
      <c r="I1736" s="5">
        <f>G1736+decadimento!$F$2*'dati calibrazione'!E1736/1000</f>
        <v>7855.5647997931201</v>
      </c>
      <c r="J1736" s="5">
        <f t="shared" si="81"/>
        <v>873.56479979312007</v>
      </c>
      <c r="K1736" s="8">
        <f t="shared" si="83"/>
        <v>0.21483815525637354</v>
      </c>
    </row>
    <row r="1737" spans="1:11" x14ac:dyDescent="0.25">
      <c r="A1737">
        <v>7825</v>
      </c>
      <c r="B1737">
        <f t="shared" si="82"/>
        <v>-5875</v>
      </c>
      <c r="C1737">
        <v>6977</v>
      </c>
      <c r="D1737">
        <v>15</v>
      </c>
      <c r="E1737">
        <v>81.2</v>
      </c>
      <c r="F1737">
        <v>2</v>
      </c>
      <c r="G1737" s="5">
        <f>C1737*decadimento!$F$4</f>
        <v>7179.9946120689656</v>
      </c>
      <c r="H1737" s="5">
        <f>G1737+decadimento!$F$2*LN(1+'dati calibrazione'!E1737/1000)</f>
        <v>7825.3840913944214</v>
      </c>
      <c r="I1737" s="5">
        <f>G1737+decadimento!$F$2*'dati calibrazione'!E1737/1000</f>
        <v>7851.2459899136193</v>
      </c>
      <c r="J1737" s="5">
        <f t="shared" si="81"/>
        <v>874.24598991361927</v>
      </c>
      <c r="K1737" s="8">
        <f t="shared" si="83"/>
        <v>0.21499211695571163</v>
      </c>
    </row>
    <row r="1738" spans="1:11" x14ac:dyDescent="0.25">
      <c r="A1738">
        <v>7820</v>
      </c>
      <c r="B1738">
        <f t="shared" si="82"/>
        <v>-5870</v>
      </c>
      <c r="C1738">
        <v>6972</v>
      </c>
      <c r="D1738">
        <v>15</v>
      </c>
      <c r="E1738">
        <v>81.2</v>
      </c>
      <c r="F1738">
        <v>2</v>
      </c>
      <c r="G1738" s="5">
        <f>C1738*decadimento!$F$4</f>
        <v>7174.8491379310344</v>
      </c>
      <c r="H1738" s="5">
        <f>G1738+decadimento!$F$2*LN(1+'dati calibrazione'!E1738/1000)</f>
        <v>7820.2386172564902</v>
      </c>
      <c r="I1738" s="5">
        <f>G1738+decadimento!$F$2*'dati calibrazione'!E1738/1000</f>
        <v>7846.1005157756881</v>
      </c>
      <c r="J1738" s="5">
        <f t="shared" si="81"/>
        <v>874.10051577568811</v>
      </c>
      <c r="K1738" s="8">
        <f t="shared" si="83"/>
        <v>0.21514629948364888</v>
      </c>
    </row>
    <row r="1739" spans="1:11" x14ac:dyDescent="0.25">
      <c r="A1739">
        <v>7815</v>
      </c>
      <c r="B1739">
        <f t="shared" si="82"/>
        <v>-5865</v>
      </c>
      <c r="C1739">
        <v>6971</v>
      </c>
      <c r="D1739">
        <v>15</v>
      </c>
      <c r="E1739">
        <v>80.7</v>
      </c>
      <c r="F1739">
        <v>2</v>
      </c>
      <c r="G1739" s="5">
        <f>C1739*decadimento!$F$4</f>
        <v>7173.8200431034484</v>
      </c>
      <c r="H1739" s="5">
        <f>G1739+decadimento!$F$2*LN(1+'dati calibrazione'!E1739/1000)</f>
        <v>7815.3857365314589</v>
      </c>
      <c r="I1739" s="5">
        <f>G1739+decadimento!$F$2*'dati calibrazione'!E1739/1000</f>
        <v>7840.9380996559548</v>
      </c>
      <c r="J1739" s="5">
        <f t="shared" si="81"/>
        <v>869.93809965595483</v>
      </c>
      <c r="K1739" s="8">
        <f t="shared" si="83"/>
        <v>0.21517716253048344</v>
      </c>
    </row>
    <row r="1740" spans="1:11" x14ac:dyDescent="0.25">
      <c r="A1740">
        <v>7810</v>
      </c>
      <c r="B1740">
        <f t="shared" si="82"/>
        <v>-5860</v>
      </c>
      <c r="C1740">
        <v>6975</v>
      </c>
      <c r="D1740">
        <v>15</v>
      </c>
      <c r="E1740">
        <v>79.5</v>
      </c>
      <c r="F1740">
        <v>2</v>
      </c>
      <c r="G1740" s="5">
        <f>C1740*decadimento!$F$4</f>
        <v>7177.9364224137926</v>
      </c>
      <c r="H1740" s="5">
        <f>G1740+decadimento!$F$2*LN(1+'dati calibrazione'!E1740/1000)</f>
        <v>7810.3178068689886</v>
      </c>
      <c r="I1740" s="5">
        <f>G1740+decadimento!$F$2*'dati calibrazione'!E1740/1000</f>
        <v>7835.1345078651466</v>
      </c>
      <c r="J1740" s="5">
        <f t="shared" si="81"/>
        <v>860.13450786514659</v>
      </c>
      <c r="K1740" s="8">
        <f t="shared" si="83"/>
        <v>0.21505376344086022</v>
      </c>
    </row>
    <row r="1741" spans="1:11" x14ac:dyDescent="0.25">
      <c r="A1741">
        <v>7805</v>
      </c>
      <c r="B1741">
        <f t="shared" si="82"/>
        <v>-5855</v>
      </c>
      <c r="C1741">
        <v>6978</v>
      </c>
      <c r="D1741">
        <v>16</v>
      </c>
      <c r="E1741">
        <v>78.400000000000006</v>
      </c>
      <c r="F1741">
        <v>2.1</v>
      </c>
      <c r="G1741" s="5">
        <f>C1741*decadimento!$F$4</f>
        <v>7181.0237068965516</v>
      </c>
      <c r="H1741" s="5">
        <f>G1741+decadimento!$F$2*LN(1+'dati calibrazione'!E1741/1000)</f>
        <v>7804.977168250256</v>
      </c>
      <c r="I1741" s="5">
        <f>G1741+decadimento!$F$2*'dati calibrazione'!E1741/1000</f>
        <v>7829.1284855051827</v>
      </c>
      <c r="J1741" s="5">
        <f t="shared" si="81"/>
        <v>851.12848550518265</v>
      </c>
      <c r="K1741" s="8">
        <f t="shared" si="83"/>
        <v>0.22929206076239611</v>
      </c>
    </row>
    <row r="1742" spans="1:11" x14ac:dyDescent="0.25">
      <c r="A1742">
        <v>7800</v>
      </c>
      <c r="B1742">
        <f t="shared" si="82"/>
        <v>-5850</v>
      </c>
      <c r="C1742">
        <v>6980</v>
      </c>
      <c r="D1742">
        <v>16</v>
      </c>
      <c r="E1742">
        <v>77.5</v>
      </c>
      <c r="F1742">
        <v>2.1</v>
      </c>
      <c r="G1742" s="5">
        <f>C1742*decadimento!$F$4</f>
        <v>7183.0818965517237</v>
      </c>
      <c r="H1742" s="5">
        <f>G1742+decadimento!$F$2*LN(1+'dati calibrazione'!E1742/1000)</f>
        <v>7800.1333877230827</v>
      </c>
      <c r="I1742" s="5">
        <f>G1742+decadimento!$F$2*'dati calibrazione'!E1742/1000</f>
        <v>7823.7466968344906</v>
      </c>
      <c r="J1742" s="5">
        <f t="shared" si="81"/>
        <v>843.74669683449065</v>
      </c>
      <c r="K1742" s="8">
        <f t="shared" si="83"/>
        <v>0.22922636103151864</v>
      </c>
    </row>
    <row r="1743" spans="1:11" x14ac:dyDescent="0.25">
      <c r="A1743">
        <v>7795</v>
      </c>
      <c r="B1743">
        <f t="shared" si="82"/>
        <v>-5845</v>
      </c>
      <c r="C1743">
        <v>6974</v>
      </c>
      <c r="D1743">
        <v>16</v>
      </c>
      <c r="E1743">
        <v>77.599999999999994</v>
      </c>
      <c r="F1743">
        <v>2.1</v>
      </c>
      <c r="G1743" s="5">
        <f>C1743*decadimento!$F$4</f>
        <v>7176.9073275862065</v>
      </c>
      <c r="H1743" s="5">
        <f>G1743+decadimento!$F$2*LN(1+'dati calibrazione'!E1743/1000)</f>
        <v>7794.7259889668576</v>
      </c>
      <c r="I1743" s="5">
        <f>G1743+decadimento!$F$2*'dati calibrazione'!E1743/1000</f>
        <v>7818.398792127402</v>
      </c>
      <c r="J1743" s="5">
        <f t="shared" si="81"/>
        <v>844.39879212740198</v>
      </c>
      <c r="K1743" s="8">
        <f t="shared" si="83"/>
        <v>0.22942357327215371</v>
      </c>
    </row>
    <row r="1744" spans="1:11" x14ac:dyDescent="0.25">
      <c r="A1744">
        <v>7790</v>
      </c>
      <c r="B1744">
        <f t="shared" si="82"/>
        <v>-5840</v>
      </c>
      <c r="C1744">
        <v>6954</v>
      </c>
      <c r="D1744">
        <v>16</v>
      </c>
      <c r="E1744">
        <v>79.7</v>
      </c>
      <c r="F1744">
        <v>2.2000000000000002</v>
      </c>
      <c r="G1744" s="5">
        <f>C1744*decadimento!$F$4</f>
        <v>7156.3254310344828</v>
      </c>
      <c r="H1744" s="5">
        <f>G1744+decadimento!$F$2*LN(1+'dati calibrazione'!E1744/1000)</f>
        <v>7790.2382424270527</v>
      </c>
      <c r="I1744" s="5">
        <f>G1744+decadimento!$F$2*'dati calibrazione'!E1744/1000</f>
        <v>7815.1768450026957</v>
      </c>
      <c r="J1744" s="5">
        <f t="shared" si="81"/>
        <v>861.1768450026957</v>
      </c>
      <c r="K1744" s="8">
        <f t="shared" si="83"/>
        <v>0.23008340523439746</v>
      </c>
    </row>
    <row r="1745" spans="1:11" x14ac:dyDescent="0.25">
      <c r="A1745">
        <v>7785</v>
      </c>
      <c r="B1745">
        <f t="shared" si="82"/>
        <v>-5835</v>
      </c>
      <c r="C1745">
        <v>6939</v>
      </c>
      <c r="D1745">
        <v>16</v>
      </c>
      <c r="E1745">
        <v>81</v>
      </c>
      <c r="F1745">
        <v>2.2000000000000002</v>
      </c>
      <c r="G1745" s="5">
        <f>C1745*decadimento!$F$4</f>
        <v>7140.8890086206893</v>
      </c>
      <c r="H1745" s="5">
        <f>G1745+decadimento!$F$2*LN(1+'dati calibrazione'!E1745/1000)</f>
        <v>7784.7491858264766</v>
      </c>
      <c r="I1745" s="5">
        <f>G1745+decadimento!$F$2*'dati calibrazione'!E1745/1000</f>
        <v>7810.4870579484841</v>
      </c>
      <c r="J1745" s="5">
        <f t="shared" si="81"/>
        <v>871.48705794848411</v>
      </c>
      <c r="K1745" s="8">
        <f t="shared" si="83"/>
        <v>0.23058077532785703</v>
      </c>
    </row>
    <row r="1746" spans="1:11" x14ac:dyDescent="0.25">
      <c r="A1746">
        <v>7780</v>
      </c>
      <c r="B1746">
        <f t="shared" si="82"/>
        <v>-5830</v>
      </c>
      <c r="C1746">
        <v>6935</v>
      </c>
      <c r="D1746">
        <v>16</v>
      </c>
      <c r="E1746">
        <v>80.900000000000006</v>
      </c>
      <c r="F1746">
        <v>2.2000000000000002</v>
      </c>
      <c r="G1746" s="5">
        <f>C1746*decadimento!$F$4</f>
        <v>7136.7726293103442</v>
      </c>
      <c r="H1746" s="5">
        <f>G1746+decadimento!$F$2*LN(1+'dati calibrazione'!E1746/1000)</f>
        <v>7779.8680493497322</v>
      </c>
      <c r="I1746" s="5">
        <f>G1746+decadimento!$F$2*'dati calibrazione'!E1746/1000</f>
        <v>7805.5440143797096</v>
      </c>
      <c r="J1746" s="5">
        <f t="shared" si="81"/>
        <v>870.54401437970955</v>
      </c>
      <c r="K1746" s="8">
        <f t="shared" si="83"/>
        <v>0.23071377072819033</v>
      </c>
    </row>
    <row r="1747" spans="1:11" x14ac:dyDescent="0.25">
      <c r="A1747">
        <v>7775</v>
      </c>
      <c r="B1747">
        <f t="shared" si="82"/>
        <v>-5825</v>
      </c>
      <c r="C1747">
        <v>6938</v>
      </c>
      <c r="D1747">
        <v>15</v>
      </c>
      <c r="E1747">
        <v>79.900000000000006</v>
      </c>
      <c r="F1747">
        <v>2</v>
      </c>
      <c r="G1747" s="5">
        <f>C1747*decadimento!$F$4</f>
        <v>7139.8599137931033</v>
      </c>
      <c r="H1747" s="5">
        <f>G1747+decadimento!$F$2*LN(1+'dati calibrazione'!E1747/1000)</f>
        <v>7775.3038684729345</v>
      </c>
      <c r="I1747" s="5">
        <f>G1747+decadimento!$F$2*'dati calibrazione'!E1747/1000</f>
        <v>7800.3646562781751</v>
      </c>
      <c r="J1747" s="5">
        <f t="shared" si="81"/>
        <v>862.36465627817506</v>
      </c>
      <c r="K1747" s="8">
        <f t="shared" si="83"/>
        <v>0.21620063418852695</v>
      </c>
    </row>
    <row r="1748" spans="1:11" x14ac:dyDescent="0.25">
      <c r="A1748">
        <v>7770</v>
      </c>
      <c r="B1748">
        <f t="shared" si="82"/>
        <v>-5820</v>
      </c>
      <c r="C1748">
        <v>6942</v>
      </c>
      <c r="D1748">
        <v>16</v>
      </c>
      <c r="E1748">
        <v>78.7</v>
      </c>
      <c r="F1748">
        <v>2.1</v>
      </c>
      <c r="G1748" s="5">
        <f>C1748*decadimento!$F$4</f>
        <v>7143.9762931034484</v>
      </c>
      <c r="H1748" s="5">
        <f>G1748+decadimento!$F$2*LN(1+'dati calibrazione'!E1748/1000)</f>
        <v>7770.2291312048947</v>
      </c>
      <c r="I1748" s="5">
        <f>G1748+decadimento!$F$2*'dati calibrazione'!E1748/1000</f>
        <v>7794.5610644873668</v>
      </c>
      <c r="J1748" s="5">
        <f t="shared" si="81"/>
        <v>852.56106448736682</v>
      </c>
      <c r="K1748" s="8">
        <f t="shared" si="83"/>
        <v>0.23048112935753384</v>
      </c>
    </row>
    <row r="1749" spans="1:11" x14ac:dyDescent="0.25">
      <c r="A1749">
        <v>7765</v>
      </c>
      <c r="B1749">
        <f t="shared" si="82"/>
        <v>-5815</v>
      </c>
      <c r="C1749">
        <v>6943</v>
      </c>
      <c r="D1749">
        <v>17</v>
      </c>
      <c r="E1749">
        <v>77.900000000000006</v>
      </c>
      <c r="F1749">
        <v>2.2999999999999998</v>
      </c>
      <c r="G1749" s="5">
        <f>C1749*decadimento!$F$4</f>
        <v>7145.0053879310344</v>
      </c>
      <c r="H1749" s="5">
        <f>G1749+decadimento!$F$2*LN(1+'dati calibrazione'!E1749/1000)</f>
        <v>7765.1251328573153</v>
      </c>
      <c r="I1749" s="5">
        <f>G1749+decadimento!$F$2*'dati calibrazione'!E1749/1000</f>
        <v>7788.9768452475182</v>
      </c>
      <c r="J1749" s="5">
        <f t="shared" si="81"/>
        <v>845.97684524751821</v>
      </c>
      <c r="K1749" s="8">
        <f t="shared" si="83"/>
        <v>0.2448509289932306</v>
      </c>
    </row>
    <row r="1750" spans="1:11" x14ac:dyDescent="0.25">
      <c r="A1750">
        <v>7760</v>
      </c>
      <c r="B1750">
        <f t="shared" si="82"/>
        <v>-5810</v>
      </c>
      <c r="C1750">
        <v>6938</v>
      </c>
      <c r="D1750">
        <v>17</v>
      </c>
      <c r="E1750">
        <v>77.900000000000006</v>
      </c>
      <c r="F1750">
        <v>2.2999999999999998</v>
      </c>
      <c r="G1750" s="5">
        <f>C1750*decadimento!$F$4</f>
        <v>7139.8599137931033</v>
      </c>
      <c r="H1750" s="5">
        <f>G1750+decadimento!$F$2*LN(1+'dati calibrazione'!E1750/1000)</f>
        <v>7759.9796587193841</v>
      </c>
      <c r="I1750" s="5">
        <f>G1750+decadimento!$F$2*'dati calibrazione'!E1750/1000</f>
        <v>7783.8313711095871</v>
      </c>
      <c r="J1750" s="5">
        <f t="shared" si="81"/>
        <v>845.83137110958705</v>
      </c>
      <c r="K1750" s="8">
        <f t="shared" si="83"/>
        <v>0.24502738541366387</v>
      </c>
    </row>
    <row r="1751" spans="1:11" x14ac:dyDescent="0.25">
      <c r="A1751">
        <v>7755</v>
      </c>
      <c r="B1751">
        <f t="shared" si="82"/>
        <v>-5805</v>
      </c>
      <c r="C1751">
        <v>6932</v>
      </c>
      <c r="D1751">
        <v>16</v>
      </c>
      <c r="E1751">
        <v>78.099999999999994</v>
      </c>
      <c r="F1751">
        <v>2.1</v>
      </c>
      <c r="G1751" s="5">
        <f>C1751*decadimento!$F$4</f>
        <v>7133.6853448275861</v>
      </c>
      <c r="H1751" s="5">
        <f>G1751+decadimento!$F$2*LN(1+'dati calibrazione'!E1751/1000)</f>
        <v>7755.338789681141</v>
      </c>
      <c r="I1751" s="5">
        <f>G1751+decadimento!$F$2*'dati calibrazione'!E1751/1000</f>
        <v>7779.3101306609287</v>
      </c>
      <c r="J1751" s="5">
        <f t="shared" si="81"/>
        <v>847.31013066092873</v>
      </c>
      <c r="K1751" s="8">
        <f t="shared" si="83"/>
        <v>0.2308136180034622</v>
      </c>
    </row>
    <row r="1752" spans="1:11" x14ac:dyDescent="0.25">
      <c r="A1752">
        <v>7750</v>
      </c>
      <c r="B1752">
        <f t="shared" si="82"/>
        <v>-5800</v>
      </c>
      <c r="C1752">
        <v>6931</v>
      </c>
      <c r="D1752">
        <v>17</v>
      </c>
      <c r="E1752">
        <v>77.599999999999994</v>
      </c>
      <c r="F1752">
        <v>2.2999999999999998</v>
      </c>
      <c r="G1752" s="5">
        <f>C1752*decadimento!$F$4</f>
        <v>7132.65625</v>
      </c>
      <c r="H1752" s="5">
        <f>G1752+decadimento!$F$2*LN(1+'dati calibrazione'!E1752/1000)</f>
        <v>7750.4749113806511</v>
      </c>
      <c r="I1752" s="5">
        <f>G1752+decadimento!$F$2*'dati calibrazione'!E1752/1000</f>
        <v>7774.1477145411955</v>
      </c>
      <c r="J1752" s="5">
        <f t="shared" si="81"/>
        <v>843.14771454119546</v>
      </c>
      <c r="K1752" s="8">
        <f t="shared" si="83"/>
        <v>0.2452748521136921</v>
      </c>
    </row>
    <row r="1753" spans="1:11" x14ac:dyDescent="0.25">
      <c r="A1753">
        <v>7745</v>
      </c>
      <c r="B1753">
        <f t="shared" si="82"/>
        <v>-5795</v>
      </c>
      <c r="C1753">
        <v>6929</v>
      </c>
      <c r="D1753">
        <v>17</v>
      </c>
      <c r="E1753">
        <v>77.2</v>
      </c>
      <c r="F1753">
        <v>2.2999999999999998</v>
      </c>
      <c r="G1753" s="5">
        <f>C1753*decadimento!$F$4</f>
        <v>7130.598060344827</v>
      </c>
      <c r="H1753" s="5">
        <f>G1753+decadimento!$F$2*LN(1+'dati calibrazione'!E1753/1000)</f>
        <v>7745.3476136210611</v>
      </c>
      <c r="I1753" s="5">
        <f>G1753+decadimento!$F$2*'dati calibrazione'!E1753/1000</f>
        <v>7768.7828678523056</v>
      </c>
      <c r="J1753" s="5">
        <f t="shared" si="81"/>
        <v>839.78286785230557</v>
      </c>
      <c r="K1753" s="8">
        <f t="shared" si="83"/>
        <v>0.24534564872275941</v>
      </c>
    </row>
    <row r="1754" spans="1:11" x14ac:dyDescent="0.25">
      <c r="A1754">
        <v>7740</v>
      </c>
      <c r="B1754">
        <f t="shared" si="82"/>
        <v>-5790</v>
      </c>
      <c r="C1754">
        <v>6925</v>
      </c>
      <c r="D1754">
        <v>17</v>
      </c>
      <c r="E1754">
        <v>77.099999999999994</v>
      </c>
      <c r="F1754">
        <v>2.2999999999999998</v>
      </c>
      <c r="G1754" s="5">
        <f>C1754*decadimento!$F$4</f>
        <v>7126.4816810344828</v>
      </c>
      <c r="H1754" s="5">
        <f>G1754+decadimento!$F$2*LN(1+'dati calibrazione'!E1754/1000)</f>
        <v>7740.4637792125195</v>
      </c>
      <c r="I1754" s="5">
        <f>G1754+decadimento!$F$2*'dati calibrazione'!E1754/1000</f>
        <v>7763.8398242835319</v>
      </c>
      <c r="J1754" s="5">
        <f t="shared" si="81"/>
        <v>838.83982428353193</v>
      </c>
      <c r="K1754" s="8">
        <f t="shared" si="83"/>
        <v>0.24548736462093862</v>
      </c>
    </row>
    <row r="1755" spans="1:11" x14ac:dyDescent="0.25">
      <c r="A1755">
        <v>7735</v>
      </c>
      <c r="B1755">
        <f t="shared" si="82"/>
        <v>-5785</v>
      </c>
      <c r="C1755">
        <v>6921</v>
      </c>
      <c r="D1755">
        <v>17</v>
      </c>
      <c r="E1755">
        <v>76.900000000000006</v>
      </c>
      <c r="F1755">
        <v>2.2999999999999998</v>
      </c>
      <c r="G1755" s="5">
        <f>C1755*decadimento!$F$4</f>
        <v>7122.3653017241377</v>
      </c>
      <c r="H1755" s="5">
        <f>G1755+decadimento!$F$2*LN(1+'dati calibrazione'!E1755/1000)</f>
        <v>7734.812275926678</v>
      </c>
      <c r="I1755" s="5">
        <f>G1755+decadimento!$F$2*'dati calibrazione'!E1755/1000</f>
        <v>7758.0701164563279</v>
      </c>
      <c r="J1755" s="5">
        <f t="shared" si="81"/>
        <v>837.07011645632792</v>
      </c>
      <c r="K1755" s="8">
        <f t="shared" si="83"/>
        <v>0.24562924432885422</v>
      </c>
    </row>
    <row r="1756" spans="1:11" x14ac:dyDescent="0.25">
      <c r="A1756">
        <v>7730</v>
      </c>
      <c r="B1756">
        <f t="shared" si="82"/>
        <v>-5780</v>
      </c>
      <c r="C1756">
        <v>6918</v>
      </c>
      <c r="D1756">
        <v>17</v>
      </c>
      <c r="E1756">
        <v>76.7</v>
      </c>
      <c r="F1756">
        <v>2.2999999999999998</v>
      </c>
      <c r="G1756" s="5">
        <f>C1756*decadimento!$F$4</f>
        <v>7119.2780172413786</v>
      </c>
      <c r="H1756" s="5">
        <f>G1756+decadimento!$F$2*LN(1+'dati calibrazione'!E1756/1000)</f>
        <v>7730.1895823413824</v>
      </c>
      <c r="I1756" s="5">
        <f>G1756+decadimento!$F$2*'dati calibrazione'!E1756/1000</f>
        <v>7753.32950345671</v>
      </c>
      <c r="J1756" s="5">
        <f t="shared" si="81"/>
        <v>835.32950345670997</v>
      </c>
      <c r="K1756" s="8">
        <f t="shared" si="83"/>
        <v>0.24573576178086151</v>
      </c>
    </row>
    <row r="1757" spans="1:11" x14ac:dyDescent="0.25">
      <c r="A1757">
        <v>7725</v>
      </c>
      <c r="B1757">
        <f t="shared" si="82"/>
        <v>-5775</v>
      </c>
      <c r="C1757">
        <v>6915</v>
      </c>
      <c r="D1757">
        <v>17</v>
      </c>
      <c r="E1757">
        <v>76.400000000000006</v>
      </c>
      <c r="F1757">
        <v>2.2999999999999998</v>
      </c>
      <c r="G1757" s="5">
        <f>C1757*decadimento!$F$4</f>
        <v>7116.1907327586205</v>
      </c>
      <c r="H1757" s="5">
        <f>G1757+decadimento!$F$2*LN(1+'dati calibrazione'!E1757/1000)</f>
        <v>7724.7986493598673</v>
      </c>
      <c r="I1757" s="5">
        <f>G1757+decadimento!$F$2*'dati calibrazione'!E1757/1000</f>
        <v>7747.7622261986635</v>
      </c>
      <c r="J1757" s="5">
        <f t="shared" si="81"/>
        <v>832.76222619866348</v>
      </c>
      <c r="K1757" s="8">
        <f t="shared" si="83"/>
        <v>0.24584237165582068</v>
      </c>
    </row>
    <row r="1758" spans="1:11" x14ac:dyDescent="0.25">
      <c r="A1758">
        <v>7720</v>
      </c>
      <c r="B1758">
        <f t="shared" si="82"/>
        <v>-5770</v>
      </c>
      <c r="C1758">
        <v>6912</v>
      </c>
      <c r="D1758">
        <v>17</v>
      </c>
      <c r="E1758">
        <v>76.2</v>
      </c>
      <c r="F1758">
        <v>2.2999999999999998</v>
      </c>
      <c r="G1758" s="5">
        <f>C1758*decadimento!$F$4</f>
        <v>7113.1034482758614</v>
      </c>
      <c r="H1758" s="5">
        <f>G1758+decadimento!$F$2*LN(1+'dati calibrazione'!E1758/1000)</f>
        <v>7720.1752424933711</v>
      </c>
      <c r="I1758" s="5">
        <f>G1758+decadimento!$F$2*'dati calibrazione'!E1758/1000</f>
        <v>7743.0216131990455</v>
      </c>
      <c r="J1758" s="5">
        <f t="shared" si="81"/>
        <v>831.02161319904553</v>
      </c>
      <c r="K1758" s="8">
        <f t="shared" si="83"/>
        <v>0.24594907407407407</v>
      </c>
    </row>
    <row r="1759" spans="1:11" x14ac:dyDescent="0.25">
      <c r="A1759">
        <v>7715</v>
      </c>
      <c r="B1759">
        <f t="shared" si="82"/>
        <v>-5765</v>
      </c>
      <c r="C1759">
        <v>6910</v>
      </c>
      <c r="D1759">
        <v>17</v>
      </c>
      <c r="E1759">
        <v>75.8</v>
      </c>
      <c r="F1759">
        <v>2.2999999999999998</v>
      </c>
      <c r="G1759" s="5">
        <f>C1759*decadimento!$F$4</f>
        <v>7111.0452586206893</v>
      </c>
      <c r="H1759" s="5">
        <f>G1759+decadimento!$F$2*LN(1+'dati calibrazione'!E1759/1000)</f>
        <v>7715.0439514703576</v>
      </c>
      <c r="I1759" s="5">
        <f>G1759+decadimento!$F$2*'dati calibrazione'!E1759/1000</f>
        <v>7737.6567665101566</v>
      </c>
      <c r="J1759" s="5">
        <f t="shared" si="81"/>
        <v>827.65676651015656</v>
      </c>
      <c r="K1759" s="8">
        <f t="shared" si="83"/>
        <v>0.24602026049204051</v>
      </c>
    </row>
    <row r="1760" spans="1:11" x14ac:dyDescent="0.25">
      <c r="A1760">
        <v>7710</v>
      </c>
      <c r="B1760">
        <f t="shared" si="82"/>
        <v>-5760</v>
      </c>
      <c r="C1760">
        <v>6909</v>
      </c>
      <c r="D1760">
        <v>17</v>
      </c>
      <c r="E1760">
        <v>75.3</v>
      </c>
      <c r="F1760">
        <v>2.2999999999999998</v>
      </c>
      <c r="G1760" s="5">
        <f>C1760*decadimento!$F$4</f>
        <v>7110.0161637931033</v>
      </c>
      <c r="H1760" s="5">
        <f>G1760+decadimento!$F$2*LN(1+'dati calibrazione'!E1760/1000)</f>
        <v>7710.1718727121442</v>
      </c>
      <c r="I1760" s="5">
        <f>G1760+decadimento!$F$2*'dati calibrazione'!E1760/1000</f>
        <v>7732.4943503904233</v>
      </c>
      <c r="J1760" s="5">
        <f t="shared" si="81"/>
        <v>823.49435039042328</v>
      </c>
      <c r="K1760" s="8">
        <f t="shared" si="83"/>
        <v>0.24605586915617311</v>
      </c>
    </row>
    <row r="1761" spans="1:11" x14ac:dyDescent="0.25">
      <c r="A1761">
        <v>7705</v>
      </c>
      <c r="B1761">
        <f t="shared" si="82"/>
        <v>-5755</v>
      </c>
      <c r="C1761">
        <v>6907</v>
      </c>
      <c r="D1761">
        <v>17</v>
      </c>
      <c r="E1761">
        <v>74.900000000000006</v>
      </c>
      <c r="F1761">
        <v>2.2999999999999998</v>
      </c>
      <c r="G1761" s="5">
        <f>C1761*decadimento!$F$4</f>
        <v>7107.9579741379312</v>
      </c>
      <c r="H1761" s="5">
        <f>G1761+decadimento!$F$2*LN(1+'dati calibrazione'!E1761/1000)</f>
        <v>7705.0380090993294</v>
      </c>
      <c r="I1761" s="5">
        <f>G1761+decadimento!$F$2*'dati calibrazione'!E1761/1000</f>
        <v>7727.1295037015343</v>
      </c>
      <c r="J1761" s="5">
        <f t="shared" si="81"/>
        <v>820.1295037015343</v>
      </c>
      <c r="K1761" s="8">
        <f t="shared" si="83"/>
        <v>0.24612711741711307</v>
      </c>
    </row>
    <row r="1762" spans="1:11" x14ac:dyDescent="0.25">
      <c r="A1762">
        <v>7700</v>
      </c>
      <c r="B1762">
        <f t="shared" si="82"/>
        <v>-5750</v>
      </c>
      <c r="C1762">
        <v>6902</v>
      </c>
      <c r="D1762">
        <v>16</v>
      </c>
      <c r="E1762">
        <v>74.900000000000006</v>
      </c>
      <c r="F1762">
        <v>2.1</v>
      </c>
      <c r="G1762" s="5">
        <f>C1762*decadimento!$F$4</f>
        <v>7102.8125</v>
      </c>
      <c r="H1762" s="5">
        <f>G1762+decadimento!$F$2*LN(1+'dati calibrazione'!E1762/1000)</f>
        <v>7699.8925349613983</v>
      </c>
      <c r="I1762" s="5">
        <f>G1762+decadimento!$F$2*'dati calibrazione'!E1762/1000</f>
        <v>7721.9840295636031</v>
      </c>
      <c r="J1762" s="5">
        <f t="shared" si="81"/>
        <v>819.98402956360314</v>
      </c>
      <c r="K1762" s="8">
        <f t="shared" si="83"/>
        <v>0.23181686467690524</v>
      </c>
    </row>
    <row r="1763" spans="1:11" x14ac:dyDescent="0.25">
      <c r="A1763">
        <v>7695</v>
      </c>
      <c r="B1763">
        <f t="shared" si="82"/>
        <v>-5745</v>
      </c>
      <c r="C1763">
        <v>6895</v>
      </c>
      <c r="D1763">
        <v>15</v>
      </c>
      <c r="E1763">
        <v>75.2</v>
      </c>
      <c r="F1763">
        <v>2</v>
      </c>
      <c r="G1763" s="5">
        <f>C1763*decadimento!$F$4</f>
        <v>7095.6088362068958</v>
      </c>
      <c r="H1763" s="5">
        <f>G1763+decadimento!$F$2*LN(1+'dati calibrazione'!E1763/1000)</f>
        <v>7694.9957339108469</v>
      </c>
      <c r="I1763" s="5">
        <f>G1763+decadimento!$F$2*'dati calibrazione'!E1763/1000</f>
        <v>7717.2603585457864</v>
      </c>
      <c r="J1763" s="5">
        <f t="shared" si="81"/>
        <v>822.2603585457864</v>
      </c>
      <c r="K1763" s="8">
        <f t="shared" si="83"/>
        <v>0.21754894851341552</v>
      </c>
    </row>
    <row r="1764" spans="1:11" x14ac:dyDescent="0.25">
      <c r="A1764">
        <v>7690</v>
      </c>
      <c r="B1764">
        <f t="shared" si="82"/>
        <v>-5740</v>
      </c>
      <c r="C1764">
        <v>6886</v>
      </c>
      <c r="D1764">
        <v>17</v>
      </c>
      <c r="E1764">
        <v>75.8</v>
      </c>
      <c r="F1764">
        <v>2.2999999999999998</v>
      </c>
      <c r="G1764" s="5">
        <f>C1764*decadimento!$F$4</f>
        <v>7086.3469827586205</v>
      </c>
      <c r="H1764" s="5">
        <f>G1764+decadimento!$F$2*LN(1+'dati calibrazione'!E1764/1000)</f>
        <v>7690.3456756082887</v>
      </c>
      <c r="I1764" s="5">
        <f>G1764+decadimento!$F$2*'dati calibrazione'!E1764/1000</f>
        <v>7712.9584906480877</v>
      </c>
      <c r="J1764" s="5">
        <f t="shared" si="81"/>
        <v>826.95849064808772</v>
      </c>
      <c r="K1764" s="8">
        <f t="shared" si="83"/>
        <v>0.24687772291606158</v>
      </c>
    </row>
    <row r="1765" spans="1:11" x14ac:dyDescent="0.25">
      <c r="A1765">
        <v>7685</v>
      </c>
      <c r="B1765">
        <f t="shared" si="82"/>
        <v>-5735</v>
      </c>
      <c r="C1765">
        <v>6874</v>
      </c>
      <c r="D1765">
        <v>18</v>
      </c>
      <c r="E1765">
        <v>76.7</v>
      </c>
      <c r="F1765">
        <v>2.4</v>
      </c>
      <c r="G1765" s="5">
        <f>C1765*decadimento!$F$4</f>
        <v>7073.9978448275861</v>
      </c>
      <c r="H1765" s="5">
        <f>G1765+decadimento!$F$2*LN(1+'dati calibrazione'!E1765/1000)</f>
        <v>7684.9094099275899</v>
      </c>
      <c r="I1765" s="5">
        <f>G1765+decadimento!$F$2*'dati calibrazione'!E1765/1000</f>
        <v>7708.0493310429174</v>
      </c>
      <c r="J1765" s="5">
        <f t="shared" si="81"/>
        <v>834.0493310429174</v>
      </c>
      <c r="K1765" s="8">
        <f t="shared" si="83"/>
        <v>0.26185627000290951</v>
      </c>
    </row>
    <row r="1766" spans="1:11" x14ac:dyDescent="0.25">
      <c r="A1766">
        <v>7680</v>
      </c>
      <c r="B1766">
        <f t="shared" si="82"/>
        <v>-5730</v>
      </c>
      <c r="C1766">
        <v>6860</v>
      </c>
      <c r="D1766">
        <v>19</v>
      </c>
      <c r="E1766">
        <v>78</v>
      </c>
      <c r="F1766">
        <v>2.5</v>
      </c>
      <c r="G1766" s="5">
        <f>C1766*decadimento!$F$4</f>
        <v>7059.5905172413786</v>
      </c>
      <c r="H1766" s="5">
        <f>G1766+decadimento!$F$2*LN(1+'dati calibrazione'!E1766/1000)</f>
        <v>7680.4771476994765</v>
      </c>
      <c r="I1766" s="5">
        <f>G1766+decadimento!$F$2*'dati calibrazione'!E1766/1000</f>
        <v>7704.3886388162919</v>
      </c>
      <c r="J1766" s="5">
        <f t="shared" si="81"/>
        <v>844.38863881629186</v>
      </c>
      <c r="K1766" s="8">
        <f t="shared" si="83"/>
        <v>0.27696793002915454</v>
      </c>
    </row>
    <row r="1767" spans="1:11" x14ac:dyDescent="0.25">
      <c r="A1767">
        <v>7675</v>
      </c>
      <c r="B1767">
        <f t="shared" si="82"/>
        <v>-5725</v>
      </c>
      <c r="C1767">
        <v>6845</v>
      </c>
      <c r="D1767">
        <v>19</v>
      </c>
      <c r="E1767">
        <v>79.3</v>
      </c>
      <c r="F1767">
        <v>2.6</v>
      </c>
      <c r="G1767" s="5">
        <f>C1767*decadimento!$F$4</f>
        <v>7044.1540948275861</v>
      </c>
      <c r="H1767" s="5">
        <f>G1767+decadimento!$F$2*LN(1+'dati calibrazione'!E1767/1000)</f>
        <v>7675.0037685901852</v>
      </c>
      <c r="I1767" s="5">
        <f>G1767+decadimento!$F$2*'dati calibrazione'!E1767/1000</f>
        <v>7699.6988517620812</v>
      </c>
      <c r="J1767" s="5">
        <f t="shared" si="81"/>
        <v>854.69885176208118</v>
      </c>
      <c r="K1767" s="8">
        <f t="shared" si="83"/>
        <v>0.27757487216946675</v>
      </c>
    </row>
    <row r="1768" spans="1:11" x14ac:dyDescent="0.25">
      <c r="A1768">
        <v>7670</v>
      </c>
      <c r="B1768">
        <f t="shared" si="82"/>
        <v>-5720</v>
      </c>
      <c r="C1768">
        <v>6830</v>
      </c>
      <c r="D1768">
        <v>18</v>
      </c>
      <c r="E1768">
        <v>80.7</v>
      </c>
      <c r="F1768">
        <v>2.4</v>
      </c>
      <c r="G1768" s="5">
        <f>C1768*decadimento!$F$4</f>
        <v>7028.7176724137926</v>
      </c>
      <c r="H1768" s="5">
        <f>G1768+decadimento!$F$2*LN(1+'dati calibrazione'!E1768/1000)</f>
        <v>7670.2833658418031</v>
      </c>
      <c r="I1768" s="5">
        <f>G1768+decadimento!$F$2*'dati calibrazione'!E1768/1000</f>
        <v>7695.835728966299</v>
      </c>
      <c r="J1768" s="5">
        <f t="shared" si="81"/>
        <v>865.83572896629903</v>
      </c>
      <c r="K1768" s="8">
        <f t="shared" si="83"/>
        <v>0.26354319180087848</v>
      </c>
    </row>
    <row r="1769" spans="1:11" x14ac:dyDescent="0.25">
      <c r="A1769">
        <v>7665</v>
      </c>
      <c r="B1769">
        <f t="shared" si="82"/>
        <v>-5715</v>
      </c>
      <c r="C1769">
        <v>6816</v>
      </c>
      <c r="D1769">
        <v>18</v>
      </c>
      <c r="E1769">
        <v>81.900000000000006</v>
      </c>
      <c r="F1769">
        <v>2.4</v>
      </c>
      <c r="G1769" s="5">
        <f>C1769*decadimento!$F$4</f>
        <v>7014.3103448275861</v>
      </c>
      <c r="H1769" s="5">
        <f>G1769+decadimento!$F$2*LN(1+'dati calibrazione'!E1769/1000)</f>
        <v>7665.0501547073436</v>
      </c>
      <c r="I1769" s="5">
        <f>G1769+decadimento!$F$2*'dati calibrazione'!E1769/1000</f>
        <v>7691.348372481245</v>
      </c>
      <c r="J1769" s="5">
        <f t="shared" si="81"/>
        <v>875.34837248124495</v>
      </c>
      <c r="K1769" s="8">
        <f t="shared" si="83"/>
        <v>0.2640845070422535</v>
      </c>
    </row>
    <row r="1770" spans="1:11" x14ac:dyDescent="0.25">
      <c r="A1770">
        <v>7660</v>
      </c>
      <c r="B1770">
        <f t="shared" si="82"/>
        <v>-5710</v>
      </c>
      <c r="C1770">
        <v>6804</v>
      </c>
      <c r="D1770">
        <v>17</v>
      </c>
      <c r="E1770">
        <v>82.9</v>
      </c>
      <c r="F1770">
        <v>2.2999999999999998</v>
      </c>
      <c r="G1770" s="5">
        <f>C1770*decadimento!$F$4</f>
        <v>7001.9612068965516</v>
      </c>
      <c r="H1770" s="5">
        <f>G1770+decadimento!$F$2*LN(1+'dati calibrazione'!E1770/1000)</f>
        <v>7660.3383441712522</v>
      </c>
      <c r="I1770" s="5">
        <f>G1770+decadimento!$F$2*'dati calibrazione'!E1770/1000</f>
        <v>7687.2658771345041</v>
      </c>
      <c r="J1770" s="5">
        <f t="shared" si="81"/>
        <v>883.26587713450408</v>
      </c>
      <c r="K1770" s="8">
        <f t="shared" si="83"/>
        <v>0.24985302763080541</v>
      </c>
    </row>
    <row r="1771" spans="1:11" x14ac:dyDescent="0.25">
      <c r="A1771">
        <v>7655</v>
      </c>
      <c r="B1771">
        <f t="shared" si="82"/>
        <v>-5705</v>
      </c>
      <c r="C1771">
        <v>6795</v>
      </c>
      <c r="D1771">
        <v>16</v>
      </c>
      <c r="E1771">
        <v>83.4</v>
      </c>
      <c r="F1771">
        <v>2.2000000000000002</v>
      </c>
      <c r="G1771" s="5">
        <f>C1771*decadimento!$F$4</f>
        <v>6992.6993534482754</v>
      </c>
      <c r="H1771" s="5">
        <f>G1771+decadimento!$F$2*LN(1+'dati calibrazione'!E1771/1000)</f>
        <v>7654.8925100790611</v>
      </c>
      <c r="I1771" s="5">
        <f>G1771+decadimento!$F$2*'dati calibrazione'!E1771/1000</f>
        <v>7682.137344978375</v>
      </c>
      <c r="J1771" s="5">
        <f t="shared" si="81"/>
        <v>887.13734497837504</v>
      </c>
      <c r="K1771" s="8">
        <f t="shared" si="83"/>
        <v>0.235467255334805</v>
      </c>
    </row>
    <row r="1772" spans="1:11" x14ac:dyDescent="0.25">
      <c r="A1772">
        <v>7650</v>
      </c>
      <c r="B1772">
        <f t="shared" si="82"/>
        <v>-5700</v>
      </c>
      <c r="C1772">
        <v>6791</v>
      </c>
      <c r="D1772">
        <v>17</v>
      </c>
      <c r="E1772">
        <v>83.3</v>
      </c>
      <c r="F1772">
        <v>2.2999999999999998</v>
      </c>
      <c r="G1772" s="5">
        <f>C1772*decadimento!$F$4</f>
        <v>6988.5829741379312</v>
      </c>
      <c r="H1772" s="5">
        <f>G1772+decadimento!$F$2*LN(1+'dati calibrazione'!E1772/1000)</f>
        <v>7650.0130678075166</v>
      </c>
      <c r="I1772" s="5">
        <f>G1772+decadimento!$F$2*'dati calibrazione'!E1772/1000</f>
        <v>7677.1943014096014</v>
      </c>
      <c r="J1772" s="5">
        <f t="shared" si="81"/>
        <v>886.19430140960139</v>
      </c>
      <c r="K1772" s="8">
        <f t="shared" si="83"/>
        <v>0.25033132086585186</v>
      </c>
    </row>
    <row r="1773" spans="1:11" x14ac:dyDescent="0.25">
      <c r="A1773">
        <v>7645</v>
      </c>
      <c r="B1773">
        <f t="shared" si="82"/>
        <v>-5695</v>
      </c>
      <c r="C1773">
        <v>6791</v>
      </c>
      <c r="D1773">
        <v>17</v>
      </c>
      <c r="E1773">
        <v>82.7</v>
      </c>
      <c r="F1773">
        <v>2.2999999999999998</v>
      </c>
      <c r="G1773" s="5">
        <f>C1773*decadimento!$F$4</f>
        <v>6988.5829741379312</v>
      </c>
      <c r="H1773" s="5">
        <f>G1773+decadimento!$F$2*LN(1+'dati calibrazione'!E1773/1000)</f>
        <v>7645.4332103029537</v>
      </c>
      <c r="I1773" s="5">
        <f>G1773+decadimento!$F$2*'dati calibrazione'!E1773/1000</f>
        <v>7672.2343158590247</v>
      </c>
      <c r="J1773" s="5">
        <f t="shared" si="81"/>
        <v>881.23431585902472</v>
      </c>
      <c r="K1773" s="8">
        <f t="shared" si="83"/>
        <v>0.25033132086585186</v>
      </c>
    </row>
    <row r="1774" spans="1:11" x14ac:dyDescent="0.25">
      <c r="A1774">
        <v>7640</v>
      </c>
      <c r="B1774">
        <f t="shared" si="82"/>
        <v>-5690</v>
      </c>
      <c r="C1774">
        <v>6792</v>
      </c>
      <c r="D1774">
        <v>17</v>
      </c>
      <c r="E1774">
        <v>81.900000000000006</v>
      </c>
      <c r="F1774">
        <v>2.2999999999999998</v>
      </c>
      <c r="G1774" s="5">
        <f>C1774*decadimento!$F$4</f>
        <v>6989.6120689655172</v>
      </c>
      <c r="H1774" s="5">
        <f>G1774+decadimento!$F$2*LN(1+'dati calibrazione'!E1774/1000)</f>
        <v>7640.3518788452748</v>
      </c>
      <c r="I1774" s="5">
        <f>G1774+decadimento!$F$2*'dati calibrazione'!E1774/1000</f>
        <v>7666.6500966191761</v>
      </c>
      <c r="J1774" s="5">
        <f t="shared" si="81"/>
        <v>874.65009661917611</v>
      </c>
      <c r="K1774" s="8">
        <f t="shared" si="83"/>
        <v>0.25029446407538281</v>
      </c>
    </row>
    <row r="1775" spans="1:11" x14ac:dyDescent="0.25">
      <c r="A1775">
        <v>7635</v>
      </c>
      <c r="B1775">
        <f t="shared" si="82"/>
        <v>-5685</v>
      </c>
      <c r="C1775">
        <v>6795</v>
      </c>
      <c r="D1775">
        <v>17</v>
      </c>
      <c r="E1775">
        <v>80.8</v>
      </c>
      <c r="F1775">
        <v>2.2999999999999998</v>
      </c>
      <c r="G1775" s="5">
        <f>C1775*decadimento!$F$4</f>
        <v>6992.6993534482754</v>
      </c>
      <c r="H1775" s="5">
        <f>G1775+decadimento!$F$2*LN(1+'dati calibrazione'!E1775/1000)</f>
        <v>7635.0299455661025</v>
      </c>
      <c r="I1775" s="5">
        <f>G1775+decadimento!$F$2*'dati calibrazione'!E1775/1000</f>
        <v>7660.6440742592113</v>
      </c>
      <c r="J1775" s="5">
        <f t="shared" si="81"/>
        <v>865.64407425921127</v>
      </c>
      <c r="K1775" s="8">
        <f t="shared" si="83"/>
        <v>0.2501839587932303</v>
      </c>
    </row>
    <row r="1776" spans="1:11" x14ac:dyDescent="0.25">
      <c r="A1776">
        <v>7630</v>
      </c>
      <c r="B1776">
        <f t="shared" si="82"/>
        <v>-5680</v>
      </c>
      <c r="C1776">
        <v>6797</v>
      </c>
      <c r="D1776">
        <v>16</v>
      </c>
      <c r="E1776">
        <v>79.900000000000006</v>
      </c>
      <c r="F1776">
        <v>2.2000000000000002</v>
      </c>
      <c r="G1776" s="5">
        <f>C1776*decadimento!$F$4</f>
        <v>6994.7575431034484</v>
      </c>
      <c r="H1776" s="5">
        <f>G1776+decadimento!$F$2*LN(1+'dati calibrazione'!E1776/1000)</f>
        <v>7630.2014977832796</v>
      </c>
      <c r="I1776" s="5">
        <f>G1776+decadimento!$F$2*'dati calibrazione'!E1776/1000</f>
        <v>7655.2622855885202</v>
      </c>
      <c r="J1776" s="5">
        <f t="shared" si="81"/>
        <v>858.26228558852017</v>
      </c>
      <c r="K1776" s="8">
        <f t="shared" si="83"/>
        <v>0.23539796969251139</v>
      </c>
    </row>
    <row r="1777" spans="1:11" x14ac:dyDescent="0.25">
      <c r="A1777">
        <v>7625</v>
      </c>
      <c r="B1777">
        <f t="shared" si="82"/>
        <v>-5675</v>
      </c>
      <c r="C1777">
        <v>6796</v>
      </c>
      <c r="D1777">
        <v>15</v>
      </c>
      <c r="E1777">
        <v>79.400000000000006</v>
      </c>
      <c r="F1777">
        <v>2</v>
      </c>
      <c r="G1777" s="5">
        <f>C1777*decadimento!$F$4</f>
        <v>6993.7284482758614</v>
      </c>
      <c r="H1777" s="5">
        <f>G1777+decadimento!$F$2*LN(1+'dati calibrazione'!E1777/1000)</f>
        <v>7625.3440128607335</v>
      </c>
      <c r="I1777" s="5">
        <f>G1777+decadimento!$F$2*'dati calibrazione'!E1777/1000</f>
        <v>7650.099869468786</v>
      </c>
      <c r="J1777" s="5">
        <f t="shared" si="81"/>
        <v>854.09986946878598</v>
      </c>
      <c r="K1777" s="8">
        <f t="shared" si="83"/>
        <v>0.22071806945261918</v>
      </c>
    </row>
    <row r="1778" spans="1:11" x14ac:dyDescent="0.25">
      <c r="A1778">
        <v>7620</v>
      </c>
      <c r="B1778">
        <f t="shared" si="82"/>
        <v>-5670</v>
      </c>
      <c r="C1778">
        <v>6788</v>
      </c>
      <c r="D1778">
        <v>16</v>
      </c>
      <c r="E1778">
        <v>79.8</v>
      </c>
      <c r="F1778">
        <v>2.2000000000000002</v>
      </c>
      <c r="G1778" s="5">
        <f>C1778*decadimento!$F$4</f>
        <v>6985.4956896551721</v>
      </c>
      <c r="H1778" s="5">
        <f>G1778+decadimento!$F$2*LN(1+'dati calibrazione'!E1778/1000)</f>
        <v>7620.1741081410692</v>
      </c>
      <c r="I1778" s="5">
        <f>G1778+decadimento!$F$2*'dati calibrazione'!E1778/1000</f>
        <v>7645.1737678818145</v>
      </c>
      <c r="J1778" s="5">
        <f t="shared" si="81"/>
        <v>857.17376788181446</v>
      </c>
      <c r="K1778" s="8">
        <f t="shared" si="83"/>
        <v>0.23571007660577489</v>
      </c>
    </row>
    <row r="1779" spans="1:11" x14ac:dyDescent="0.25">
      <c r="A1779">
        <v>7615</v>
      </c>
      <c r="B1779">
        <f t="shared" si="82"/>
        <v>-5665</v>
      </c>
      <c r="C1779">
        <v>6777</v>
      </c>
      <c r="D1779">
        <v>17</v>
      </c>
      <c r="E1779">
        <v>80.599999999999994</v>
      </c>
      <c r="F1779">
        <v>2.2999999999999998</v>
      </c>
      <c r="G1779" s="5">
        <f>C1779*decadimento!$F$4</f>
        <v>6974.1756465517237</v>
      </c>
      <c r="H1779" s="5">
        <f>G1779+decadimento!$F$2*LN(1+'dati calibrazione'!E1779/1000)</f>
        <v>7614.9763705085652</v>
      </c>
      <c r="I1779" s="5">
        <f>G1779+decadimento!$F$2*'dati calibrazione'!E1779/1000</f>
        <v>7640.4670388458007</v>
      </c>
      <c r="J1779" s="5">
        <f t="shared" si="81"/>
        <v>863.46703884580074</v>
      </c>
      <c r="K1779" s="8">
        <f t="shared" si="83"/>
        <v>0.25084845801977274</v>
      </c>
    </row>
    <row r="1780" spans="1:11" x14ac:dyDescent="0.25">
      <c r="A1780">
        <v>7610</v>
      </c>
      <c r="B1780">
        <f t="shared" si="82"/>
        <v>-5660</v>
      </c>
      <c r="C1780">
        <v>6762</v>
      </c>
      <c r="D1780">
        <v>16</v>
      </c>
      <c r="E1780">
        <v>82</v>
      </c>
      <c r="F1780">
        <v>2.2000000000000002</v>
      </c>
      <c r="G1780" s="5">
        <f>C1780*decadimento!$F$4</f>
        <v>6958.7392241379312</v>
      </c>
      <c r="H1780" s="5">
        <f>G1780+decadimento!$F$2*LN(1+'dati calibrazione'!E1780/1000)</f>
        <v>7610.2430843518241</v>
      </c>
      <c r="I1780" s="5">
        <f>G1780+decadimento!$F$2*'dati calibrazione'!E1780/1000</f>
        <v>7636.6039160500195</v>
      </c>
      <c r="J1780" s="5">
        <f t="shared" si="81"/>
        <v>874.60391605001951</v>
      </c>
      <c r="K1780" s="8">
        <f t="shared" si="83"/>
        <v>0.23661638568470866</v>
      </c>
    </row>
    <row r="1781" spans="1:11" x14ac:dyDescent="0.25">
      <c r="A1781">
        <v>7605</v>
      </c>
      <c r="B1781">
        <f t="shared" si="82"/>
        <v>-5655</v>
      </c>
      <c r="C1781">
        <v>6753</v>
      </c>
      <c r="D1781">
        <v>15</v>
      </c>
      <c r="E1781">
        <v>82.5</v>
      </c>
      <c r="F1781">
        <v>2</v>
      </c>
      <c r="G1781" s="5">
        <f>C1781*decadimento!$F$4</f>
        <v>6949.4773706896549</v>
      </c>
      <c r="H1781" s="5">
        <f>G1781+decadimento!$F$2*LN(1+'dati calibrazione'!E1781/1000)</f>
        <v>7604.8004236646166</v>
      </c>
      <c r="I1781" s="5">
        <f>G1781+decadimento!$F$2*'dati calibrazione'!E1781/1000</f>
        <v>7631.4753838938905</v>
      </c>
      <c r="J1781" s="5">
        <f t="shared" si="81"/>
        <v>878.47538389389047</v>
      </c>
      <c r="K1781" s="8">
        <f t="shared" si="83"/>
        <v>0.22212350066637052</v>
      </c>
    </row>
    <row r="1782" spans="1:11" x14ac:dyDescent="0.25">
      <c r="A1782">
        <v>7600</v>
      </c>
      <c r="B1782">
        <f t="shared" si="82"/>
        <v>-5650</v>
      </c>
      <c r="C1782">
        <v>6755</v>
      </c>
      <c r="D1782">
        <v>15</v>
      </c>
      <c r="E1782">
        <v>81.599999999999994</v>
      </c>
      <c r="F1782">
        <v>2</v>
      </c>
      <c r="G1782" s="5">
        <f>C1782*decadimento!$F$4</f>
        <v>6951.535560344827</v>
      </c>
      <c r="H1782" s="5">
        <f>G1782+decadimento!$F$2*LN(1+'dati calibrazione'!E1782/1000)</f>
        <v>7599.982795423397</v>
      </c>
      <c r="I1782" s="5">
        <f>G1782+decadimento!$F$2*'dati calibrazione'!E1782/1000</f>
        <v>7626.0935952231976</v>
      </c>
      <c r="J1782" s="5">
        <f t="shared" si="81"/>
        <v>871.09359522319755</v>
      </c>
      <c r="K1782" s="8">
        <f t="shared" si="83"/>
        <v>0.22205773501110287</v>
      </c>
    </row>
    <row r="1783" spans="1:11" x14ac:dyDescent="0.25">
      <c r="A1783">
        <v>7595</v>
      </c>
      <c r="B1783">
        <f t="shared" si="82"/>
        <v>-5645</v>
      </c>
      <c r="C1783">
        <v>6756</v>
      </c>
      <c r="D1783">
        <v>15</v>
      </c>
      <c r="E1783">
        <v>80.8</v>
      </c>
      <c r="F1783">
        <v>2</v>
      </c>
      <c r="G1783" s="5">
        <f>C1783*decadimento!$F$4</f>
        <v>6952.564655172413</v>
      </c>
      <c r="H1783" s="5">
        <f>G1783+decadimento!$F$2*LN(1+'dati calibrazione'!E1783/1000)</f>
        <v>7594.8952472902401</v>
      </c>
      <c r="I1783" s="5">
        <f>G1783+decadimento!$F$2*'dati calibrazione'!E1783/1000</f>
        <v>7620.5093759833489</v>
      </c>
      <c r="J1783" s="5">
        <f t="shared" si="81"/>
        <v>864.50937598334895</v>
      </c>
      <c r="K1783" s="8">
        <f t="shared" si="83"/>
        <v>0.22202486678507993</v>
      </c>
    </row>
    <row r="1784" spans="1:11" x14ac:dyDescent="0.25">
      <c r="A1784">
        <v>7590</v>
      </c>
      <c r="B1784">
        <f t="shared" si="82"/>
        <v>-5640</v>
      </c>
      <c r="C1784">
        <v>6745</v>
      </c>
      <c r="D1784">
        <v>16</v>
      </c>
      <c r="E1784">
        <v>81.7</v>
      </c>
      <c r="F1784">
        <v>2.2000000000000002</v>
      </c>
      <c r="G1784" s="5">
        <f>C1784*decadimento!$F$4</f>
        <v>6941.2446120689656</v>
      </c>
      <c r="H1784" s="5">
        <f>G1784+decadimento!$F$2*LN(1+'dati calibrazione'!E1784/1000)</f>
        <v>7590.456109394122</v>
      </c>
      <c r="I1784" s="5">
        <f>G1784+decadimento!$F$2*'dati calibrazione'!E1784/1000</f>
        <v>7616.6293112057656</v>
      </c>
      <c r="J1784" s="5">
        <f t="shared" si="81"/>
        <v>871.62931120576559</v>
      </c>
      <c r="K1784" s="8">
        <f t="shared" si="83"/>
        <v>0.23721275018532245</v>
      </c>
    </row>
    <row r="1785" spans="1:11" x14ac:dyDescent="0.25">
      <c r="A1785">
        <v>7585</v>
      </c>
      <c r="B1785">
        <f t="shared" si="82"/>
        <v>-5635</v>
      </c>
      <c r="C1785">
        <v>6731</v>
      </c>
      <c r="D1785">
        <v>16</v>
      </c>
      <c r="E1785">
        <v>82.9</v>
      </c>
      <c r="F1785">
        <v>2.2000000000000002</v>
      </c>
      <c r="G1785" s="5">
        <f>C1785*decadimento!$F$4</f>
        <v>6926.8372844827582</v>
      </c>
      <c r="H1785" s="5">
        <f>G1785+decadimento!$F$2*LN(1+'dati calibrazione'!E1785/1000)</f>
        <v>7585.2144217574587</v>
      </c>
      <c r="I1785" s="5">
        <f>G1785+decadimento!$F$2*'dati calibrazione'!E1785/1000</f>
        <v>7612.1419547207106</v>
      </c>
      <c r="J1785" s="5">
        <f t="shared" si="81"/>
        <v>881.1419547207106</v>
      </c>
      <c r="K1785" s="8">
        <f t="shared" si="83"/>
        <v>0.23770613578963007</v>
      </c>
    </row>
    <row r="1786" spans="1:11" x14ac:dyDescent="0.25">
      <c r="A1786">
        <v>7580</v>
      </c>
      <c r="B1786">
        <f t="shared" si="82"/>
        <v>-5630</v>
      </c>
      <c r="C1786">
        <v>6717</v>
      </c>
      <c r="D1786">
        <v>17</v>
      </c>
      <c r="E1786">
        <v>84.1</v>
      </c>
      <c r="F1786">
        <v>2.2999999999999998</v>
      </c>
      <c r="G1786" s="5">
        <f>C1786*decadimento!$F$4</f>
        <v>6912.4299568965516</v>
      </c>
      <c r="H1786" s="5">
        <f>G1786+decadimento!$F$2*LN(1+'dati calibrazione'!E1786/1000)</f>
        <v>7579.9625829715696</v>
      </c>
      <c r="I1786" s="5">
        <f>G1786+decadimento!$F$2*'dati calibrazione'!E1786/1000</f>
        <v>7607.6545982356565</v>
      </c>
      <c r="J1786" s="5">
        <f t="shared" si="81"/>
        <v>890.65459823565652</v>
      </c>
      <c r="K1786" s="8">
        <f t="shared" si="83"/>
        <v>0.25308917671579573</v>
      </c>
    </row>
    <row r="1787" spans="1:11" x14ac:dyDescent="0.25">
      <c r="A1787">
        <v>7575</v>
      </c>
      <c r="B1787">
        <f t="shared" si="82"/>
        <v>-5625</v>
      </c>
      <c r="C1787">
        <v>6700</v>
      </c>
      <c r="D1787">
        <v>16</v>
      </c>
      <c r="E1787">
        <v>85.8</v>
      </c>
      <c r="F1787">
        <v>2.2000000000000002</v>
      </c>
      <c r="G1787" s="5">
        <f>C1787*decadimento!$F$4</f>
        <v>6894.9353448275861</v>
      </c>
      <c r="H1787" s="5">
        <f>G1787+decadimento!$F$2*LN(1+'dati calibrazione'!E1787/1000)</f>
        <v>7575.4209136820391</v>
      </c>
      <c r="I1787" s="5">
        <f>G1787+decadimento!$F$2*'dati calibrazione'!E1787/1000</f>
        <v>7604.2132785599906</v>
      </c>
      <c r="J1787" s="5">
        <f t="shared" si="81"/>
        <v>904.21327855999061</v>
      </c>
      <c r="K1787" s="8">
        <f t="shared" si="83"/>
        <v>0.23880597014925373</v>
      </c>
    </row>
    <row r="1788" spans="1:11" x14ac:dyDescent="0.25">
      <c r="A1788">
        <v>7570</v>
      </c>
      <c r="B1788">
        <f t="shared" si="82"/>
        <v>-5620</v>
      </c>
      <c r="C1788">
        <v>6679</v>
      </c>
      <c r="D1788">
        <v>16</v>
      </c>
      <c r="E1788">
        <v>87.9</v>
      </c>
      <c r="F1788">
        <v>2.2000000000000002</v>
      </c>
      <c r="G1788" s="5">
        <f>C1788*decadimento!$F$4</f>
        <v>6873.3243534482754</v>
      </c>
      <c r="H1788" s="5">
        <f>G1788+decadimento!$F$2*LN(1+'dati calibrazione'!E1788/1000)</f>
        <v>7569.7826460713495</v>
      </c>
      <c r="I1788" s="5">
        <f>G1788+decadimento!$F$2*'dati calibrazione'!E1788/1000</f>
        <v>7599.9622366076965</v>
      </c>
      <c r="J1788" s="5">
        <f t="shared" si="81"/>
        <v>920.96223660769647</v>
      </c>
      <c r="K1788" s="8">
        <f t="shared" si="83"/>
        <v>0.23955681988321606</v>
      </c>
    </row>
    <row r="1789" spans="1:11" x14ac:dyDescent="0.25">
      <c r="A1789">
        <v>7565</v>
      </c>
      <c r="B1789">
        <f t="shared" si="82"/>
        <v>-5615</v>
      </c>
      <c r="C1789">
        <v>6658</v>
      </c>
      <c r="D1789">
        <v>15</v>
      </c>
      <c r="E1789">
        <v>90.1</v>
      </c>
      <c r="F1789">
        <v>2</v>
      </c>
      <c r="G1789" s="5">
        <f>C1789*decadimento!$F$4</f>
        <v>6851.7133620689656</v>
      </c>
      <c r="H1789" s="5">
        <f>G1789+decadimento!$F$2*LN(1+'dati calibrazione'!E1789/1000)</f>
        <v>7564.8719484209114</v>
      </c>
      <c r="I1789" s="5">
        <f>G1789+decadimento!$F$2*'dati calibrazione'!E1789/1000</f>
        <v>7596.5378589138336</v>
      </c>
      <c r="J1789" s="5">
        <f t="shared" si="81"/>
        <v>938.53785891383359</v>
      </c>
      <c r="K1789" s="8">
        <f t="shared" si="83"/>
        <v>0.22529288074496845</v>
      </c>
    </row>
    <row r="1790" spans="1:11" x14ac:dyDescent="0.25">
      <c r="A1790">
        <v>7560</v>
      </c>
      <c r="B1790">
        <f t="shared" si="82"/>
        <v>-5610</v>
      </c>
      <c r="C1790">
        <v>6639</v>
      </c>
      <c r="D1790">
        <v>16</v>
      </c>
      <c r="E1790">
        <v>92.1</v>
      </c>
      <c r="F1790">
        <v>2.2000000000000002</v>
      </c>
      <c r="G1790" s="5">
        <f>C1790*decadimento!$F$4</f>
        <v>6832.160560344827</v>
      </c>
      <c r="H1790" s="5">
        <f>G1790+decadimento!$F$2*LN(1+'dati calibrazione'!E1790/1000)</f>
        <v>7560.472010593593</v>
      </c>
      <c r="I1790" s="5">
        <f>G1790+decadimento!$F$2*'dati calibrazione'!E1790/1000</f>
        <v>7593.5183423582821</v>
      </c>
      <c r="J1790" s="5">
        <f t="shared" si="81"/>
        <v>954.5183423582821</v>
      </c>
      <c r="K1790" s="8">
        <f t="shared" si="83"/>
        <v>0.24100015062509414</v>
      </c>
    </row>
    <row r="1791" spans="1:11" x14ac:dyDescent="0.25">
      <c r="A1791">
        <v>7555</v>
      </c>
      <c r="B1791">
        <f t="shared" si="82"/>
        <v>-5605</v>
      </c>
      <c r="C1791">
        <v>6625</v>
      </c>
      <c r="D1791">
        <v>16</v>
      </c>
      <c r="E1791">
        <v>93.3</v>
      </c>
      <c r="F1791">
        <v>2.2000000000000002</v>
      </c>
      <c r="G1791" s="5">
        <f>C1791*decadimento!$F$4</f>
        <v>6817.7532327586205</v>
      </c>
      <c r="H1791" s="5">
        <f>G1791+decadimento!$F$2*LN(1+'dati calibrazione'!E1791/1000)</f>
        <v>7555.1430870507093</v>
      </c>
      <c r="I1791" s="5">
        <f>G1791+decadimento!$F$2*'dati calibrazione'!E1791/1000</f>
        <v>7589.030985873228</v>
      </c>
      <c r="J1791" s="5">
        <f t="shared" si="81"/>
        <v>964.03098587322802</v>
      </c>
      <c r="K1791" s="8">
        <f t="shared" si="83"/>
        <v>0.24150943396226415</v>
      </c>
    </row>
    <row r="1792" spans="1:11" x14ac:dyDescent="0.25">
      <c r="A1792">
        <v>7550</v>
      </c>
      <c r="B1792">
        <f t="shared" si="82"/>
        <v>-5600</v>
      </c>
      <c r="C1792">
        <v>6619</v>
      </c>
      <c r="D1792">
        <v>17</v>
      </c>
      <c r="E1792">
        <v>93.4</v>
      </c>
      <c r="F1792">
        <v>2.2999999999999998</v>
      </c>
      <c r="G1792" s="5">
        <f>C1792*decadimento!$F$4</f>
        <v>6811.5786637931033</v>
      </c>
      <c r="H1792" s="5">
        <f>G1792+decadimento!$F$2*LN(1+'dati calibrazione'!E1792/1000)</f>
        <v>7549.7246019183704</v>
      </c>
      <c r="I1792" s="5">
        <f>G1792+decadimento!$F$2*'dati calibrazione'!E1792/1000</f>
        <v>7583.6830811661403</v>
      </c>
      <c r="J1792" s="5">
        <f t="shared" si="81"/>
        <v>964.68308116614025</v>
      </c>
      <c r="K1792" s="8">
        <f t="shared" si="83"/>
        <v>0.2568363801178426</v>
      </c>
    </row>
    <row r="1793" spans="1:11" x14ac:dyDescent="0.25">
      <c r="A1793">
        <v>7545</v>
      </c>
      <c r="B1793">
        <f t="shared" si="82"/>
        <v>-5595</v>
      </c>
      <c r="C1793">
        <v>6623</v>
      </c>
      <c r="D1793">
        <v>17</v>
      </c>
      <c r="E1793">
        <v>92.2</v>
      </c>
      <c r="F1793">
        <v>2.2999999999999998</v>
      </c>
      <c r="G1793" s="5">
        <f>C1793*decadimento!$F$4</f>
        <v>6815.6950431034484</v>
      </c>
      <c r="H1793" s="5">
        <f>G1793+decadimento!$F$2*LN(1+'dati calibrazione'!E1793/1000)</f>
        <v>7544.7634079326353</v>
      </c>
      <c r="I1793" s="5">
        <f>G1793+decadimento!$F$2*'dati calibrazione'!E1793/1000</f>
        <v>7577.8794893753329</v>
      </c>
      <c r="J1793" s="5">
        <f t="shared" si="81"/>
        <v>954.87948937533292</v>
      </c>
      <c r="K1793" s="8">
        <f t="shared" si="83"/>
        <v>0.25668126226785443</v>
      </c>
    </row>
    <row r="1794" spans="1:11" x14ac:dyDescent="0.25">
      <c r="A1794">
        <v>7540</v>
      </c>
      <c r="B1794">
        <f t="shared" si="82"/>
        <v>-5590</v>
      </c>
      <c r="C1794">
        <v>6638</v>
      </c>
      <c r="D1794">
        <v>17</v>
      </c>
      <c r="E1794">
        <v>89.5</v>
      </c>
      <c r="F1794">
        <v>2.2999999999999998</v>
      </c>
      <c r="G1794" s="5">
        <f>C1794*decadimento!$F$4</f>
        <v>6831.1314655172409</v>
      </c>
      <c r="H1794" s="5">
        <f>G1794+decadimento!$F$2*LN(1+'dati calibrazione'!E1794/1000)</f>
        <v>7539.738771197628</v>
      </c>
      <c r="I1794" s="5">
        <f>G1794+decadimento!$F$2*'dati calibrazione'!E1794/1000</f>
        <v>7570.9959768115323</v>
      </c>
      <c r="J1794" s="5">
        <f t="shared" ref="J1794:J1857" si="84">I1794-C1794</f>
        <v>932.99597681153227</v>
      </c>
      <c r="K1794" s="8">
        <f t="shared" si="83"/>
        <v>0.25610123531184092</v>
      </c>
    </row>
    <row r="1795" spans="1:11" x14ac:dyDescent="0.25">
      <c r="A1795">
        <v>7535</v>
      </c>
      <c r="B1795">
        <f t="shared" ref="B1795:B1858" si="85">1950-A1795</f>
        <v>-5585</v>
      </c>
      <c r="C1795">
        <v>6653</v>
      </c>
      <c r="D1795">
        <v>17</v>
      </c>
      <c r="E1795">
        <v>86.9</v>
      </c>
      <c r="F1795">
        <v>2.2999999999999998</v>
      </c>
      <c r="G1795" s="5">
        <f>C1795*decadimento!$F$4</f>
        <v>6846.5678879310344</v>
      </c>
      <c r="H1795" s="5">
        <f>G1795+decadimento!$F$2*LN(1+'dati calibrazione'!E1795/1000)</f>
        <v>7535.4239705422515</v>
      </c>
      <c r="I1795" s="5">
        <f>G1795+decadimento!$F$2*'dati calibrazione'!E1795/1000</f>
        <v>7564.939128506162</v>
      </c>
      <c r="J1795" s="5">
        <f t="shared" si="84"/>
        <v>911.93912850616198</v>
      </c>
      <c r="K1795" s="8">
        <f t="shared" ref="K1795:K1858" si="86">D1795*100/C1795</f>
        <v>0.25552382383886968</v>
      </c>
    </row>
    <row r="1796" spans="1:11" x14ac:dyDescent="0.25">
      <c r="A1796">
        <v>7530</v>
      </c>
      <c r="B1796">
        <f t="shared" si="85"/>
        <v>-5580</v>
      </c>
      <c r="C1796">
        <v>6661</v>
      </c>
      <c r="D1796">
        <v>17</v>
      </c>
      <c r="E1796">
        <v>85.1</v>
      </c>
      <c r="F1796">
        <v>2.2999999999999998</v>
      </c>
      <c r="G1796" s="5">
        <f>C1796*decadimento!$F$4</f>
        <v>6854.8006465517237</v>
      </c>
      <c r="H1796" s="5">
        <f>G1796+decadimento!$F$2*LN(1+'dati calibrazione'!E1796/1000)</f>
        <v>7529.9551084831892</v>
      </c>
      <c r="I1796" s="5">
        <f>G1796+decadimento!$F$2*'dati calibrazione'!E1796/1000</f>
        <v>7558.2919304751231</v>
      </c>
      <c r="J1796" s="5">
        <f t="shared" si="84"/>
        <v>897.29193047512308</v>
      </c>
      <c r="K1796" s="8">
        <f t="shared" si="86"/>
        <v>0.2552169343942351</v>
      </c>
    </row>
    <row r="1797" spans="1:11" x14ac:dyDescent="0.25">
      <c r="A1797">
        <v>7525</v>
      </c>
      <c r="B1797">
        <f t="shared" si="85"/>
        <v>-5575</v>
      </c>
      <c r="C1797">
        <v>6662</v>
      </c>
      <c r="D1797">
        <v>17</v>
      </c>
      <c r="E1797">
        <v>84.3</v>
      </c>
      <c r="F1797">
        <v>2.2999999999999998</v>
      </c>
      <c r="G1797" s="5">
        <f>C1797*decadimento!$F$4</f>
        <v>6855.8297413793098</v>
      </c>
      <c r="H1797" s="5">
        <f>G1797+decadimento!$F$2*LN(1+'dati calibrazione'!E1797/1000)</f>
        <v>7524.8872969152635</v>
      </c>
      <c r="I1797" s="5">
        <f>G1797+decadimento!$F$2*'dati calibrazione'!E1797/1000</f>
        <v>7552.7077112352736</v>
      </c>
      <c r="J1797" s="5">
        <f t="shared" si="84"/>
        <v>890.70771123527356</v>
      </c>
      <c r="K1797" s="8">
        <f t="shared" si="86"/>
        <v>0.25517862503752625</v>
      </c>
    </row>
    <row r="1798" spans="1:11" x14ac:dyDescent="0.25">
      <c r="A1798">
        <v>7520</v>
      </c>
      <c r="B1798">
        <f t="shared" si="85"/>
        <v>-5570</v>
      </c>
      <c r="C1798">
        <v>6657</v>
      </c>
      <c r="D1798">
        <v>17</v>
      </c>
      <c r="E1798">
        <v>84.3</v>
      </c>
      <c r="F1798">
        <v>2.2999999999999998</v>
      </c>
      <c r="G1798" s="5">
        <f>C1798*decadimento!$F$4</f>
        <v>6850.6842672413786</v>
      </c>
      <c r="H1798" s="5">
        <f>G1798+decadimento!$F$2*LN(1+'dati calibrazione'!E1798/1000)</f>
        <v>7519.7418227773323</v>
      </c>
      <c r="I1798" s="5">
        <f>G1798+decadimento!$F$2*'dati calibrazione'!E1798/1000</f>
        <v>7547.5622370973424</v>
      </c>
      <c r="J1798" s="5">
        <f t="shared" si="84"/>
        <v>890.5622370973424</v>
      </c>
      <c r="K1798" s="8">
        <f t="shared" si="86"/>
        <v>0.25537028691602826</v>
      </c>
    </row>
    <row r="1799" spans="1:11" x14ac:dyDescent="0.25">
      <c r="A1799">
        <v>7515</v>
      </c>
      <c r="B1799">
        <f t="shared" si="85"/>
        <v>-5565</v>
      </c>
      <c r="C1799">
        <v>6646</v>
      </c>
      <c r="D1799">
        <v>16</v>
      </c>
      <c r="E1799">
        <v>85.2</v>
      </c>
      <c r="F1799">
        <v>2.2000000000000002</v>
      </c>
      <c r="G1799" s="5">
        <f>C1799*decadimento!$F$4</f>
        <v>6839.3642241379312</v>
      </c>
      <c r="H1799" s="5">
        <f>G1799+decadimento!$F$2*LN(1+'dati calibrazione'!E1799/1000)</f>
        <v>7515.2804832946786</v>
      </c>
      <c r="I1799" s="5">
        <f>G1799+decadimento!$F$2*'dati calibrazione'!E1799/1000</f>
        <v>7543.68217231976</v>
      </c>
      <c r="J1799" s="5">
        <f t="shared" si="84"/>
        <v>897.68217231975996</v>
      </c>
      <c r="K1799" s="8">
        <f t="shared" si="86"/>
        <v>0.24074631357207343</v>
      </c>
    </row>
    <row r="1800" spans="1:11" x14ac:dyDescent="0.25">
      <c r="A1800">
        <v>7510</v>
      </c>
      <c r="B1800">
        <f t="shared" si="85"/>
        <v>-5560</v>
      </c>
      <c r="C1800">
        <v>6629</v>
      </c>
      <c r="D1800">
        <v>17</v>
      </c>
      <c r="E1800">
        <v>86.8</v>
      </c>
      <c r="F1800">
        <v>2.2999999999999998</v>
      </c>
      <c r="G1800" s="5">
        <f>C1800*decadimento!$F$4</f>
        <v>6821.8696120689656</v>
      </c>
      <c r="H1800" s="5">
        <f>G1800+decadimento!$F$2*LN(1+'dati calibrazione'!E1800/1000)</f>
        <v>7509.9650890225366</v>
      </c>
      <c r="I1800" s="5">
        <f>G1800+decadimento!$F$2*'dati calibrazione'!E1800/1000</f>
        <v>7539.4141883856637</v>
      </c>
      <c r="J1800" s="5">
        <f t="shared" si="84"/>
        <v>910.41418838566369</v>
      </c>
      <c r="K1800" s="8">
        <f t="shared" si="86"/>
        <v>0.25644893649117512</v>
      </c>
    </row>
    <row r="1801" spans="1:11" x14ac:dyDescent="0.25">
      <c r="A1801">
        <v>7505</v>
      </c>
      <c r="B1801">
        <f t="shared" si="85"/>
        <v>-5555</v>
      </c>
      <c r="C1801">
        <v>6614</v>
      </c>
      <c r="D1801">
        <v>16</v>
      </c>
      <c r="E1801">
        <v>88.2</v>
      </c>
      <c r="F1801">
        <v>2.2000000000000002</v>
      </c>
      <c r="G1801" s="5">
        <f>C1801*decadimento!$F$4</f>
        <v>6806.4331896551721</v>
      </c>
      <c r="H1801" s="5">
        <f>G1801+decadimento!$F$2*LN(1+'dati calibrazione'!E1801/1000)</f>
        <v>7505.1707826697711</v>
      </c>
      <c r="I1801" s="5">
        <f>G1801+decadimento!$F$2*'dati calibrazione'!E1801/1000</f>
        <v>7535.5510655898815</v>
      </c>
      <c r="J1801" s="5">
        <f t="shared" si="84"/>
        <v>921.55106558988155</v>
      </c>
      <c r="K1801" s="8">
        <f t="shared" si="86"/>
        <v>0.24191109767160568</v>
      </c>
    </row>
    <row r="1802" spans="1:11" x14ac:dyDescent="0.25">
      <c r="A1802">
        <v>7500</v>
      </c>
      <c r="B1802">
        <f t="shared" si="85"/>
        <v>-5550</v>
      </c>
      <c r="C1802">
        <v>6610</v>
      </c>
      <c r="D1802">
        <v>17</v>
      </c>
      <c r="E1802">
        <v>88.1</v>
      </c>
      <c r="F1802">
        <v>2.2999999999999998</v>
      </c>
      <c r="G1802" s="5">
        <f>C1802*decadimento!$F$4</f>
        <v>6802.316810344827</v>
      </c>
      <c r="H1802" s="5">
        <f>G1802+decadimento!$F$2*LN(1+'dati calibrazione'!E1802/1000)</f>
        <v>7500.2947063884103</v>
      </c>
      <c r="I1802" s="5">
        <f>G1802+decadimento!$F$2*'dati calibrazione'!E1802/1000</f>
        <v>7530.608022021107</v>
      </c>
      <c r="J1802" s="5">
        <f t="shared" si="84"/>
        <v>920.60802202110699</v>
      </c>
      <c r="K1802" s="8">
        <f t="shared" si="86"/>
        <v>0.25718608169440244</v>
      </c>
    </row>
    <row r="1803" spans="1:11" x14ac:dyDescent="0.25">
      <c r="A1803">
        <v>7495</v>
      </c>
      <c r="B1803">
        <f t="shared" si="85"/>
        <v>-5545</v>
      </c>
      <c r="C1803">
        <v>6609</v>
      </c>
      <c r="D1803">
        <v>17</v>
      </c>
      <c r="E1803">
        <v>87.6</v>
      </c>
      <c r="F1803">
        <v>2.2999999999999998</v>
      </c>
      <c r="G1803" s="5">
        <f>C1803*decadimento!$F$4</f>
        <v>6801.2877155172409</v>
      </c>
      <c r="H1803" s="5">
        <f>G1803+decadimento!$F$2*LN(1+'dati calibrazione'!E1803/1000)</f>
        <v>7495.4660791207698</v>
      </c>
      <c r="I1803" s="5">
        <f>G1803+decadimento!$F$2*'dati calibrazione'!E1803/1000</f>
        <v>7525.4456059013746</v>
      </c>
      <c r="J1803" s="5">
        <f t="shared" si="84"/>
        <v>916.44560590137462</v>
      </c>
      <c r="K1803" s="8">
        <f t="shared" si="86"/>
        <v>0.25722499621727946</v>
      </c>
    </row>
    <row r="1804" spans="1:11" x14ac:dyDescent="0.25">
      <c r="A1804">
        <v>7490</v>
      </c>
      <c r="B1804">
        <f t="shared" si="85"/>
        <v>-5540</v>
      </c>
      <c r="C1804">
        <v>6605</v>
      </c>
      <c r="D1804">
        <v>17</v>
      </c>
      <c r="E1804">
        <v>87.4</v>
      </c>
      <c r="F1804">
        <v>2.2999999999999998</v>
      </c>
      <c r="G1804" s="5">
        <f>C1804*decadimento!$F$4</f>
        <v>6797.1713362068958</v>
      </c>
      <c r="H1804" s="5">
        <f>G1804+decadimento!$F$2*LN(1+'dati calibrazione'!E1804/1000)</f>
        <v>7489.8293977216726</v>
      </c>
      <c r="I1804" s="5">
        <f>G1804+decadimento!$F$2*'dati calibrazione'!E1804/1000</f>
        <v>7519.6758980741706</v>
      </c>
      <c r="J1804" s="5">
        <f t="shared" si="84"/>
        <v>914.67589807417062</v>
      </c>
      <c r="K1804" s="8">
        <f t="shared" si="86"/>
        <v>0.25738077214231642</v>
      </c>
    </row>
    <row r="1805" spans="1:11" x14ac:dyDescent="0.25">
      <c r="A1805">
        <v>7485</v>
      </c>
      <c r="B1805">
        <f t="shared" si="85"/>
        <v>-5535</v>
      </c>
      <c r="C1805">
        <v>6600</v>
      </c>
      <c r="D1805">
        <v>17</v>
      </c>
      <c r="E1805">
        <v>87.5</v>
      </c>
      <c r="F1805">
        <v>2.2999999999999998</v>
      </c>
      <c r="G1805" s="5">
        <f>C1805*decadimento!$F$4</f>
        <v>6792.0258620689656</v>
      </c>
      <c r="H1805" s="5">
        <f>G1805+decadimento!$F$2*LN(1+'dati calibrazione'!E1805/1000)</f>
        <v>7485.4441095775919</v>
      </c>
      <c r="I1805" s="5">
        <f>G1805+decadimento!$F$2*'dati calibrazione'!E1805/1000</f>
        <v>7515.3570881946698</v>
      </c>
      <c r="J1805" s="5">
        <f t="shared" si="84"/>
        <v>915.35708819466981</v>
      </c>
      <c r="K1805" s="8">
        <f t="shared" si="86"/>
        <v>0.25757575757575757</v>
      </c>
    </row>
    <row r="1806" spans="1:11" x14ac:dyDescent="0.25">
      <c r="A1806">
        <v>7480</v>
      </c>
      <c r="B1806">
        <f t="shared" si="85"/>
        <v>-5530</v>
      </c>
      <c r="C1806">
        <v>6591</v>
      </c>
      <c r="D1806">
        <v>17</v>
      </c>
      <c r="E1806">
        <v>88</v>
      </c>
      <c r="F1806">
        <v>2.2999999999999998</v>
      </c>
      <c r="G1806" s="5">
        <f>C1806*decadimento!$F$4</f>
        <v>6782.7640086206893</v>
      </c>
      <c r="H1806" s="5">
        <f>G1806+decadimento!$F$2*LN(1+'dati calibrazione'!E1806/1000)</f>
        <v>7479.9821378713759</v>
      </c>
      <c r="I1806" s="5">
        <f>G1806+decadimento!$F$2*'dati calibrazione'!E1806/1000</f>
        <v>7510.2285560385399</v>
      </c>
      <c r="J1806" s="5">
        <f t="shared" si="84"/>
        <v>919.22855603853986</v>
      </c>
      <c r="K1806" s="8">
        <f t="shared" si="86"/>
        <v>0.25792747686238809</v>
      </c>
    </row>
    <row r="1807" spans="1:11" x14ac:dyDescent="0.25">
      <c r="A1807">
        <v>7475</v>
      </c>
      <c r="B1807">
        <f t="shared" si="85"/>
        <v>-5525</v>
      </c>
      <c r="C1807">
        <v>6584</v>
      </c>
      <c r="D1807">
        <v>17</v>
      </c>
      <c r="E1807">
        <v>88.3</v>
      </c>
      <c r="F1807">
        <v>2.2999999999999998</v>
      </c>
      <c r="G1807" s="5">
        <f>C1807*decadimento!$F$4</f>
        <v>6775.5603448275861</v>
      </c>
      <c r="H1807" s="5">
        <f>G1807+decadimento!$F$2*LN(1+'dati calibrazione'!E1807/1000)</f>
        <v>7475.0575650041528</v>
      </c>
      <c r="I1807" s="5">
        <f>G1807+decadimento!$F$2*'dati calibrazione'!E1807/1000</f>
        <v>7505.5048850207249</v>
      </c>
      <c r="J1807" s="5">
        <f t="shared" si="84"/>
        <v>921.50488502072494</v>
      </c>
      <c r="K1807" s="8">
        <f t="shared" si="86"/>
        <v>0.25820170109356017</v>
      </c>
    </row>
    <row r="1808" spans="1:11" x14ac:dyDescent="0.25">
      <c r="A1808">
        <v>7470</v>
      </c>
      <c r="B1808">
        <f t="shared" si="85"/>
        <v>-5520</v>
      </c>
      <c r="C1808">
        <v>6580</v>
      </c>
      <c r="D1808">
        <v>17</v>
      </c>
      <c r="E1808">
        <v>88.2</v>
      </c>
      <c r="F1808">
        <v>2.2999999999999998</v>
      </c>
      <c r="G1808" s="5">
        <f>C1808*decadimento!$F$4</f>
        <v>6771.4439655172409</v>
      </c>
      <c r="H1808" s="5">
        <f>G1808+decadimento!$F$2*LN(1+'dati calibrazione'!E1808/1000)</f>
        <v>7470.18155853184</v>
      </c>
      <c r="I1808" s="5">
        <f>G1808+decadimento!$F$2*'dati calibrazione'!E1808/1000</f>
        <v>7500.5618414519504</v>
      </c>
      <c r="J1808" s="5">
        <f t="shared" si="84"/>
        <v>920.56184145195039</v>
      </c>
      <c r="K1808" s="8">
        <f t="shared" si="86"/>
        <v>0.25835866261398177</v>
      </c>
    </row>
    <row r="1809" spans="1:11" x14ac:dyDescent="0.25">
      <c r="A1809">
        <v>7465</v>
      </c>
      <c r="B1809">
        <f t="shared" si="85"/>
        <v>-5515</v>
      </c>
      <c r="C1809">
        <v>6575</v>
      </c>
      <c r="D1809">
        <v>17</v>
      </c>
      <c r="E1809">
        <v>88.2</v>
      </c>
      <c r="F1809">
        <v>2.2999999999999998</v>
      </c>
      <c r="G1809" s="5">
        <f>C1809*decadimento!$F$4</f>
        <v>6766.2984913793098</v>
      </c>
      <c r="H1809" s="5">
        <f>G1809+decadimento!$F$2*LN(1+'dati calibrazione'!E1809/1000)</f>
        <v>7465.0360843939088</v>
      </c>
      <c r="I1809" s="5">
        <f>G1809+decadimento!$F$2*'dati calibrazione'!E1809/1000</f>
        <v>7495.4163673140192</v>
      </c>
      <c r="J1809" s="5">
        <f t="shared" si="84"/>
        <v>920.41636731401923</v>
      </c>
      <c r="K1809" s="8">
        <f t="shared" si="86"/>
        <v>0.2585551330798479</v>
      </c>
    </row>
    <row r="1810" spans="1:11" x14ac:dyDescent="0.25">
      <c r="A1810">
        <v>7460</v>
      </c>
      <c r="B1810">
        <f t="shared" si="85"/>
        <v>-5510</v>
      </c>
      <c r="C1810">
        <v>6566</v>
      </c>
      <c r="D1810">
        <v>16</v>
      </c>
      <c r="E1810">
        <v>88.8</v>
      </c>
      <c r="F1810">
        <v>2.2000000000000002</v>
      </c>
      <c r="G1810" s="5">
        <f>C1810*decadimento!$F$4</f>
        <v>6757.0366379310344</v>
      </c>
      <c r="H1810" s="5">
        <f>G1810+decadimento!$F$2*LN(1+'dati calibrazione'!E1810/1000)</f>
        <v>7460.3309472305791</v>
      </c>
      <c r="I1810" s="5">
        <f>G1810+decadimento!$F$2*'dati calibrazione'!E1810/1000</f>
        <v>7491.1144994163205</v>
      </c>
      <c r="J1810" s="5">
        <f t="shared" si="84"/>
        <v>925.11449941632054</v>
      </c>
      <c r="K1810" s="8">
        <f t="shared" si="86"/>
        <v>0.24367956137678953</v>
      </c>
    </row>
    <row r="1811" spans="1:11" x14ac:dyDescent="0.25">
      <c r="A1811">
        <v>7455</v>
      </c>
      <c r="B1811">
        <f t="shared" si="85"/>
        <v>-5505</v>
      </c>
      <c r="C1811">
        <v>6560</v>
      </c>
      <c r="D1811">
        <v>15</v>
      </c>
      <c r="E1811">
        <v>88.9</v>
      </c>
      <c r="F1811">
        <v>2</v>
      </c>
      <c r="G1811" s="5">
        <f>C1811*decadimento!$F$4</f>
        <v>6750.8620689655172</v>
      </c>
      <c r="H1811" s="5">
        <f>G1811+decadimento!$F$2*LN(1+'dati calibrazione'!E1811/1000)</f>
        <v>7454.9155868420103</v>
      </c>
      <c r="I1811" s="5">
        <f>G1811+decadimento!$F$2*'dati calibrazione'!E1811/1000</f>
        <v>7485.7665947092328</v>
      </c>
      <c r="J1811" s="5">
        <f t="shared" si="84"/>
        <v>925.76659470923278</v>
      </c>
      <c r="K1811" s="8">
        <f t="shared" si="86"/>
        <v>0.22865853658536586</v>
      </c>
    </row>
    <row r="1812" spans="1:11" x14ac:dyDescent="0.25">
      <c r="A1812">
        <v>7450</v>
      </c>
      <c r="B1812">
        <f t="shared" si="85"/>
        <v>-5500</v>
      </c>
      <c r="C1812">
        <v>6563</v>
      </c>
      <c r="D1812">
        <v>16</v>
      </c>
      <c r="E1812">
        <v>87.9</v>
      </c>
      <c r="F1812">
        <v>2.2000000000000002</v>
      </c>
      <c r="G1812" s="5">
        <f>C1812*decadimento!$F$4</f>
        <v>6753.9493534482754</v>
      </c>
      <c r="H1812" s="5">
        <f>G1812+decadimento!$F$2*LN(1+'dati calibrazione'!E1812/1000)</f>
        <v>7450.4076460713495</v>
      </c>
      <c r="I1812" s="5">
        <f>G1812+decadimento!$F$2*'dati calibrazione'!E1812/1000</f>
        <v>7480.5872366076965</v>
      </c>
      <c r="J1812" s="5">
        <f t="shared" si="84"/>
        <v>917.58723660769647</v>
      </c>
      <c r="K1812" s="8">
        <f t="shared" si="86"/>
        <v>0.24379094926100869</v>
      </c>
    </row>
    <row r="1813" spans="1:11" x14ac:dyDescent="0.25">
      <c r="A1813">
        <v>7445</v>
      </c>
      <c r="B1813">
        <f t="shared" si="85"/>
        <v>-5495</v>
      </c>
      <c r="C1813">
        <v>6566</v>
      </c>
      <c r="D1813">
        <v>16</v>
      </c>
      <c r="E1813">
        <v>86.8</v>
      </c>
      <c r="F1813">
        <v>2.2000000000000002</v>
      </c>
      <c r="G1813" s="5">
        <f>C1813*decadimento!$F$4</f>
        <v>6757.0366379310344</v>
      </c>
      <c r="H1813" s="5">
        <f>G1813+decadimento!$F$2*LN(1+'dati calibrazione'!E1813/1000)</f>
        <v>7445.1321148846055</v>
      </c>
      <c r="I1813" s="5">
        <f>G1813+decadimento!$F$2*'dati calibrazione'!E1813/1000</f>
        <v>7474.5812142477325</v>
      </c>
      <c r="J1813" s="5">
        <f t="shared" si="84"/>
        <v>908.58121424773253</v>
      </c>
      <c r="K1813" s="8">
        <f t="shared" si="86"/>
        <v>0.24367956137678953</v>
      </c>
    </row>
    <row r="1814" spans="1:11" x14ac:dyDescent="0.25">
      <c r="A1814">
        <v>7440</v>
      </c>
      <c r="B1814">
        <f t="shared" si="85"/>
        <v>-5490</v>
      </c>
      <c r="C1814">
        <v>6564</v>
      </c>
      <c r="D1814">
        <v>16</v>
      </c>
      <c r="E1814">
        <v>86.4</v>
      </c>
      <c r="F1814">
        <v>2.2000000000000002</v>
      </c>
      <c r="G1814" s="5">
        <f>C1814*decadimento!$F$4</f>
        <v>6754.9784482758614</v>
      </c>
      <c r="H1814" s="5">
        <f>G1814+decadimento!$F$2*LN(1+'dati calibrazione'!E1814/1000)</f>
        <v>7440.0308025798295</v>
      </c>
      <c r="I1814" s="5">
        <f>G1814+decadimento!$F$2*'dati calibrazione'!E1814/1000</f>
        <v>7469.2163675588426</v>
      </c>
      <c r="J1814" s="5">
        <f t="shared" si="84"/>
        <v>905.21636755884265</v>
      </c>
      <c r="K1814" s="8">
        <f t="shared" si="86"/>
        <v>0.24375380865326021</v>
      </c>
    </row>
    <row r="1815" spans="1:11" x14ac:dyDescent="0.25">
      <c r="A1815">
        <v>7435</v>
      </c>
      <c r="B1815">
        <f t="shared" si="85"/>
        <v>-5485</v>
      </c>
      <c r="C1815">
        <v>6551</v>
      </c>
      <c r="D1815">
        <v>15</v>
      </c>
      <c r="E1815">
        <v>87.5</v>
      </c>
      <c r="F1815">
        <v>2</v>
      </c>
      <c r="G1815" s="5">
        <f>C1815*decadimento!$F$4</f>
        <v>6741.6002155172409</v>
      </c>
      <c r="H1815" s="5">
        <f>G1815+decadimento!$F$2*LN(1+'dati calibrazione'!E1815/1000)</f>
        <v>7435.0184630258673</v>
      </c>
      <c r="I1815" s="5">
        <f>G1815+decadimento!$F$2*'dati calibrazione'!E1815/1000</f>
        <v>7464.9314416429452</v>
      </c>
      <c r="J1815" s="5">
        <f t="shared" si="84"/>
        <v>913.93144164294517</v>
      </c>
      <c r="K1815" s="8">
        <f t="shared" si="86"/>
        <v>0.22897267592733933</v>
      </c>
    </row>
    <row r="1816" spans="1:11" x14ac:dyDescent="0.25">
      <c r="A1816">
        <v>7430</v>
      </c>
      <c r="B1816">
        <f t="shared" si="85"/>
        <v>-5480</v>
      </c>
      <c r="C1816">
        <v>6525</v>
      </c>
      <c r="D1816">
        <v>16</v>
      </c>
      <c r="E1816">
        <v>90.4</v>
      </c>
      <c r="F1816">
        <v>2.2000000000000002</v>
      </c>
      <c r="G1816" s="5">
        <f>C1816*decadimento!$F$4</f>
        <v>6714.84375</v>
      </c>
      <c r="H1816" s="5">
        <f>G1816+decadimento!$F$2*LN(1+'dati calibrazione'!E1816/1000)</f>
        <v>7430.2770373755056</v>
      </c>
      <c r="I1816" s="5">
        <f>G1816+decadimento!$F$2*'dati calibrazione'!E1816/1000</f>
        <v>7462.1482396201563</v>
      </c>
      <c r="J1816" s="5">
        <f t="shared" si="84"/>
        <v>937.14823962015635</v>
      </c>
      <c r="K1816" s="8">
        <f t="shared" si="86"/>
        <v>0.24521072796934865</v>
      </c>
    </row>
    <row r="1817" spans="1:11" x14ac:dyDescent="0.25">
      <c r="A1817">
        <v>7425</v>
      </c>
      <c r="B1817">
        <f t="shared" si="85"/>
        <v>-5475</v>
      </c>
      <c r="C1817">
        <v>6493</v>
      </c>
      <c r="D1817">
        <v>16</v>
      </c>
      <c r="E1817">
        <v>94.1</v>
      </c>
      <c r="F1817">
        <v>2.2000000000000002</v>
      </c>
      <c r="G1817" s="5">
        <f>C1817*decadimento!$F$4</f>
        <v>6681.9127155172409</v>
      </c>
      <c r="H1817" s="5">
        <f>G1817+decadimento!$F$2*LN(1+'dati calibrazione'!E1817/1000)</f>
        <v>7425.3493050770448</v>
      </c>
      <c r="I1817" s="5">
        <f>G1817+decadimento!$F$2*'dati calibrazione'!E1817/1000</f>
        <v>7459.8037826992841</v>
      </c>
      <c r="J1817" s="5">
        <f t="shared" si="84"/>
        <v>966.80378269928406</v>
      </c>
      <c r="K1817" s="8">
        <f t="shared" si="86"/>
        <v>0.24641922069921454</v>
      </c>
    </row>
    <row r="1818" spans="1:11" x14ac:dyDescent="0.25">
      <c r="A1818">
        <v>7420</v>
      </c>
      <c r="B1818">
        <f t="shared" si="85"/>
        <v>-5470</v>
      </c>
      <c r="C1818">
        <v>6460</v>
      </c>
      <c r="D1818">
        <v>16</v>
      </c>
      <c r="E1818">
        <v>97.9</v>
      </c>
      <c r="F1818">
        <v>2.2000000000000002</v>
      </c>
      <c r="G1818" s="5">
        <f>C1818*decadimento!$F$4</f>
        <v>6647.9525862068958</v>
      </c>
      <c r="H1818" s="5">
        <f>G1818+decadimento!$F$2*LN(1+'dati calibrazione'!E1818/1000)</f>
        <v>7420.0509214683298</v>
      </c>
      <c r="I1818" s="5">
        <f>G1818+decadimento!$F$2*'dati calibrazione'!E1818/1000</f>
        <v>7457.2568952092552</v>
      </c>
      <c r="J1818" s="5">
        <f t="shared" si="84"/>
        <v>997.25689520925516</v>
      </c>
      <c r="K1818" s="8">
        <f t="shared" si="86"/>
        <v>0.24767801857585139</v>
      </c>
    </row>
    <row r="1819" spans="1:11" x14ac:dyDescent="0.25">
      <c r="A1819">
        <v>7415</v>
      </c>
      <c r="B1819">
        <f t="shared" si="85"/>
        <v>-5465</v>
      </c>
      <c r="C1819">
        <v>6433</v>
      </c>
      <c r="D1819">
        <v>15</v>
      </c>
      <c r="E1819">
        <v>100.9</v>
      </c>
      <c r="F1819">
        <v>2.1</v>
      </c>
      <c r="G1819" s="5">
        <f>C1819*decadimento!$F$4</f>
        <v>6620.1670258620688</v>
      </c>
      <c r="H1819" s="5">
        <f>G1819+decadimento!$F$2*LN(1+'dati calibrazione'!E1819/1000)</f>
        <v>7414.8230681832956</v>
      </c>
      <c r="I1819" s="5">
        <f>G1819+decadimento!$F$2*'dati calibrazione'!E1819/1000</f>
        <v>7454.2712626173088</v>
      </c>
      <c r="J1819" s="5">
        <f t="shared" si="84"/>
        <v>1021.2712626173088</v>
      </c>
      <c r="K1819" s="8">
        <f t="shared" si="86"/>
        <v>0.23317270324887299</v>
      </c>
    </row>
    <row r="1820" spans="1:11" x14ac:dyDescent="0.25">
      <c r="A1820">
        <v>7410</v>
      </c>
      <c r="B1820">
        <f t="shared" si="85"/>
        <v>-5460</v>
      </c>
      <c r="C1820">
        <v>6417</v>
      </c>
      <c r="D1820">
        <v>15</v>
      </c>
      <c r="E1820">
        <v>102.5</v>
      </c>
      <c r="F1820">
        <v>2.1</v>
      </c>
      <c r="G1820" s="5">
        <f>C1820*decadimento!$F$4</f>
        <v>6603.7015086206893</v>
      </c>
      <c r="H1820" s="5">
        <f>G1820+decadimento!$F$2*LN(1+'dati calibrazione'!E1820/1000)</f>
        <v>7410.3632062561101</v>
      </c>
      <c r="I1820" s="5">
        <f>G1820+decadimento!$F$2*'dati calibrazione'!E1820/1000</f>
        <v>7451.0323735107995</v>
      </c>
      <c r="J1820" s="5">
        <f t="shared" si="84"/>
        <v>1034.0323735107995</v>
      </c>
      <c r="K1820" s="8">
        <f t="shared" si="86"/>
        <v>0.2337540906965872</v>
      </c>
    </row>
    <row r="1821" spans="1:11" x14ac:dyDescent="0.25">
      <c r="A1821">
        <v>7405</v>
      </c>
      <c r="B1821">
        <f t="shared" si="85"/>
        <v>-5455</v>
      </c>
      <c r="C1821">
        <v>6413</v>
      </c>
      <c r="D1821">
        <v>15</v>
      </c>
      <c r="E1821">
        <v>102.3</v>
      </c>
      <c r="F1821">
        <v>2.1</v>
      </c>
      <c r="G1821" s="5">
        <f>C1821*decadimento!$F$4</f>
        <v>6599.5851293103442</v>
      </c>
      <c r="H1821" s="5">
        <f>G1821+decadimento!$F$2*LN(1+'dati calibrazione'!E1821/1000)</f>
        <v>7404.7470732072006</v>
      </c>
      <c r="I1821" s="5">
        <f>G1821+decadimento!$F$2*'dati calibrazione'!E1821/1000</f>
        <v>7445.2626656835955</v>
      </c>
      <c r="J1821" s="5">
        <f t="shared" si="84"/>
        <v>1032.2626656835955</v>
      </c>
      <c r="K1821" s="8">
        <f t="shared" si="86"/>
        <v>0.23389989084671761</v>
      </c>
    </row>
    <row r="1822" spans="1:11" x14ac:dyDescent="0.25">
      <c r="A1822">
        <v>7400</v>
      </c>
      <c r="B1822">
        <f t="shared" si="85"/>
        <v>-5450</v>
      </c>
      <c r="C1822">
        <v>6418</v>
      </c>
      <c r="D1822">
        <v>16</v>
      </c>
      <c r="E1822">
        <v>101</v>
      </c>
      <c r="F1822">
        <v>2.2000000000000002</v>
      </c>
      <c r="G1822" s="5">
        <f>C1822*decadimento!$F$4</f>
        <v>6604.7306034482754</v>
      </c>
      <c r="H1822" s="5">
        <f>G1822+decadimento!$F$2*LN(1+'dati calibrazione'!E1822/1000)</f>
        <v>7400.1375102583506</v>
      </c>
      <c r="I1822" s="5">
        <f>G1822+decadimento!$F$2*'dati calibrazione'!E1822/1000</f>
        <v>7439.6615044619448</v>
      </c>
      <c r="J1822" s="5">
        <f t="shared" si="84"/>
        <v>1021.6615044619448</v>
      </c>
      <c r="K1822" s="8">
        <f t="shared" si="86"/>
        <v>0.24929884699283267</v>
      </c>
    </row>
    <row r="1823" spans="1:11" x14ac:dyDescent="0.25">
      <c r="A1823">
        <v>7395</v>
      </c>
      <c r="B1823">
        <f t="shared" si="85"/>
        <v>-5445</v>
      </c>
      <c r="C1823">
        <v>6426</v>
      </c>
      <c r="D1823">
        <v>17</v>
      </c>
      <c r="E1823">
        <v>99.2</v>
      </c>
      <c r="F1823">
        <v>2.2999999999999998</v>
      </c>
      <c r="G1823" s="5">
        <f>C1823*decadimento!$F$4</f>
        <v>6612.9633620689656</v>
      </c>
      <c r="H1823" s="5">
        <f>G1823+decadimento!$F$2*LN(1+'dati calibrazione'!E1823/1000)</f>
        <v>7394.8442621783342</v>
      </c>
      <c r="I1823" s="5">
        <f>G1823+decadimento!$F$2*'dati calibrazione'!E1823/1000</f>
        <v>7433.0143064309068</v>
      </c>
      <c r="J1823" s="5">
        <f t="shared" si="84"/>
        <v>1007.0143064309068</v>
      </c>
      <c r="K1823" s="8">
        <f t="shared" si="86"/>
        <v>0.26455026455026454</v>
      </c>
    </row>
    <row r="1824" spans="1:11" x14ac:dyDescent="0.25">
      <c r="A1824">
        <v>7390</v>
      </c>
      <c r="B1824">
        <f t="shared" si="85"/>
        <v>-5440</v>
      </c>
      <c r="C1824">
        <v>6431</v>
      </c>
      <c r="D1824">
        <v>17</v>
      </c>
      <c r="E1824">
        <v>97.9</v>
      </c>
      <c r="F1824">
        <v>2.2999999999999998</v>
      </c>
      <c r="G1824" s="5">
        <f>C1824*decadimento!$F$4</f>
        <v>6618.1088362068958</v>
      </c>
      <c r="H1824" s="5">
        <f>G1824+decadimento!$F$2*LN(1+'dati calibrazione'!E1824/1000)</f>
        <v>7390.2071714683298</v>
      </c>
      <c r="I1824" s="5">
        <f>G1824+decadimento!$F$2*'dati calibrazione'!E1824/1000</f>
        <v>7427.4131452092552</v>
      </c>
      <c r="J1824" s="5">
        <f t="shared" si="84"/>
        <v>996.41314520925516</v>
      </c>
      <c r="K1824" s="8">
        <f t="shared" si="86"/>
        <v>0.26434458093609081</v>
      </c>
    </row>
    <row r="1825" spans="1:11" x14ac:dyDescent="0.25">
      <c r="A1825">
        <v>7385</v>
      </c>
      <c r="B1825">
        <f t="shared" si="85"/>
        <v>-5435</v>
      </c>
      <c r="C1825">
        <v>6434</v>
      </c>
      <c r="D1825">
        <v>17</v>
      </c>
      <c r="E1825">
        <v>96.8</v>
      </c>
      <c r="F1825">
        <v>2.2999999999999998</v>
      </c>
      <c r="G1825" s="5">
        <f>C1825*decadimento!$F$4</f>
        <v>6621.1961206896549</v>
      </c>
      <c r="H1825" s="5">
        <f>G1825+decadimento!$F$2*LN(1+'dati calibrazione'!E1825/1000)</f>
        <v>7385.0078494862746</v>
      </c>
      <c r="I1825" s="5">
        <f>G1825+decadimento!$F$2*'dati calibrazione'!E1825/1000</f>
        <v>7421.4071228492912</v>
      </c>
      <c r="J1825" s="5">
        <f t="shared" si="84"/>
        <v>987.40712284929123</v>
      </c>
      <c r="K1825" s="8">
        <f t="shared" si="86"/>
        <v>0.26422132421510724</v>
      </c>
    </row>
    <row r="1826" spans="1:11" x14ac:dyDescent="0.25">
      <c r="A1826">
        <v>7380</v>
      </c>
      <c r="B1826">
        <f t="shared" si="85"/>
        <v>-5430</v>
      </c>
      <c r="C1826">
        <v>6436</v>
      </c>
      <c r="D1826">
        <v>17</v>
      </c>
      <c r="E1826">
        <v>95.9</v>
      </c>
      <c r="F1826">
        <v>2.2999999999999998</v>
      </c>
      <c r="G1826" s="5">
        <f>C1826*decadimento!$F$4</f>
        <v>6623.254310344827</v>
      </c>
      <c r="H1826" s="5">
        <f>G1826+decadimento!$F$2*LN(1+'dati calibrazione'!E1826/1000)</f>
        <v>7380.2799044730727</v>
      </c>
      <c r="I1826" s="5">
        <f>G1826+decadimento!$F$2*'dati calibrazione'!E1826/1000</f>
        <v>7416.0253341785983</v>
      </c>
      <c r="J1826" s="5">
        <f t="shared" si="84"/>
        <v>980.02533417859831</v>
      </c>
      <c r="K1826" s="8">
        <f t="shared" si="86"/>
        <v>0.26413921690490988</v>
      </c>
    </row>
    <row r="1827" spans="1:11" x14ac:dyDescent="0.25">
      <c r="A1827">
        <v>7375</v>
      </c>
      <c r="B1827">
        <f t="shared" si="85"/>
        <v>-5425</v>
      </c>
      <c r="C1827">
        <v>6435</v>
      </c>
      <c r="D1827">
        <v>18</v>
      </c>
      <c r="E1827">
        <v>95.3</v>
      </c>
      <c r="F1827">
        <v>2.5</v>
      </c>
      <c r="G1827" s="5">
        <f>C1827*decadimento!$F$4</f>
        <v>6622.2252155172409</v>
      </c>
      <c r="H1827" s="5">
        <f>G1827+decadimento!$F$2*LN(1+'dati calibrazione'!E1827/1000)</f>
        <v>7374.7236230130093</v>
      </c>
      <c r="I1827" s="5">
        <f>G1827+decadimento!$F$2*'dati calibrazione'!E1827/1000</f>
        <v>7410.0362538004365</v>
      </c>
      <c r="J1827" s="5">
        <f t="shared" si="84"/>
        <v>975.0362538004365</v>
      </c>
      <c r="K1827" s="8">
        <f t="shared" si="86"/>
        <v>0.27972027972027974</v>
      </c>
    </row>
    <row r="1828" spans="1:11" x14ac:dyDescent="0.25">
      <c r="A1828">
        <v>7370</v>
      </c>
      <c r="B1828">
        <f t="shared" si="85"/>
        <v>-5420</v>
      </c>
      <c r="C1828">
        <v>6428</v>
      </c>
      <c r="D1828">
        <v>18</v>
      </c>
      <c r="E1828">
        <v>95.6</v>
      </c>
      <c r="F1828">
        <v>2.5</v>
      </c>
      <c r="G1828" s="5">
        <f>C1828*decadimento!$F$4</f>
        <v>6615.0215517241377</v>
      </c>
      <c r="H1828" s="5">
        <f>G1828+decadimento!$F$2*LN(1+'dati calibrazione'!E1828/1000)</f>
        <v>7369.783862447609</v>
      </c>
      <c r="I1828" s="5">
        <f>G1828+decadimento!$F$2*'dati calibrazione'!E1828/1000</f>
        <v>7405.3125827826207</v>
      </c>
      <c r="J1828" s="5">
        <f t="shared" si="84"/>
        <v>977.31258278262067</v>
      </c>
      <c r="K1828" s="8">
        <f t="shared" si="86"/>
        <v>0.28002489110143125</v>
      </c>
    </row>
    <row r="1829" spans="1:11" x14ac:dyDescent="0.25">
      <c r="A1829">
        <v>7365</v>
      </c>
      <c r="B1829">
        <f t="shared" si="85"/>
        <v>-5415</v>
      </c>
      <c r="C1829">
        <v>6423</v>
      </c>
      <c r="D1829">
        <v>17</v>
      </c>
      <c r="E1829">
        <v>95.7</v>
      </c>
      <c r="F1829">
        <v>2.2999999999999998</v>
      </c>
      <c r="G1829" s="5">
        <f>C1829*decadimento!$F$4</f>
        <v>6609.8760775862065</v>
      </c>
      <c r="H1829" s="5">
        <f>G1829+decadimento!$F$2*LN(1+'dati calibrazione'!E1829/1000)</f>
        <v>7365.3928849637214</v>
      </c>
      <c r="I1829" s="5">
        <f>G1829+decadimento!$F$2*'dati calibrazione'!E1829/1000</f>
        <v>7400.9937729031199</v>
      </c>
      <c r="J1829" s="5">
        <f t="shared" si="84"/>
        <v>977.99377290311986</v>
      </c>
      <c r="K1829" s="8">
        <f t="shared" si="86"/>
        <v>0.26467382842908299</v>
      </c>
    </row>
    <row r="1830" spans="1:11" x14ac:dyDescent="0.25">
      <c r="A1830">
        <v>7360</v>
      </c>
      <c r="B1830">
        <f t="shared" si="85"/>
        <v>-5410</v>
      </c>
      <c r="C1830">
        <v>6424</v>
      </c>
      <c r="D1830">
        <v>17</v>
      </c>
      <c r="E1830">
        <v>94.9</v>
      </c>
      <c r="F1830">
        <v>2.2999999999999998</v>
      </c>
      <c r="G1830" s="5">
        <f>C1830*decadimento!$F$4</f>
        <v>6610.9051724137926</v>
      </c>
      <c r="H1830" s="5">
        <f>G1830+decadimento!$F$2*LN(1+'dati calibrazione'!E1830/1000)</f>
        <v>7360.3840775166454</v>
      </c>
      <c r="I1830" s="5">
        <f>G1830+decadimento!$F$2*'dati calibrazione'!E1830/1000</f>
        <v>7395.4095536632703</v>
      </c>
      <c r="J1830" s="5">
        <f t="shared" si="84"/>
        <v>971.40955366327034</v>
      </c>
      <c r="K1830" s="8">
        <f t="shared" si="86"/>
        <v>0.26463262764632628</v>
      </c>
    </row>
    <row r="1831" spans="1:11" x14ac:dyDescent="0.25">
      <c r="A1831">
        <v>7355</v>
      </c>
      <c r="B1831">
        <f t="shared" si="85"/>
        <v>-5405</v>
      </c>
      <c r="C1831">
        <v>6431</v>
      </c>
      <c r="D1831">
        <v>17</v>
      </c>
      <c r="E1831">
        <v>93.2</v>
      </c>
      <c r="F1831">
        <v>2.2999999999999998</v>
      </c>
      <c r="G1831" s="5">
        <f>C1831*decadimento!$F$4</f>
        <v>6618.1088362068958</v>
      </c>
      <c r="H1831" s="5">
        <f>G1831+decadimento!$F$2*LN(1+'dati calibrazione'!E1831/1000)</f>
        <v>7354.7425375065259</v>
      </c>
      <c r="I1831" s="5">
        <f>G1831+decadimento!$F$2*'dati calibrazione'!E1831/1000</f>
        <v>7388.5599250630748</v>
      </c>
      <c r="J1831" s="5">
        <f t="shared" si="84"/>
        <v>957.55992506307484</v>
      </c>
      <c r="K1831" s="8">
        <f t="shared" si="86"/>
        <v>0.26434458093609081</v>
      </c>
    </row>
    <row r="1832" spans="1:11" x14ac:dyDescent="0.25">
      <c r="A1832">
        <v>7350</v>
      </c>
      <c r="B1832">
        <f t="shared" si="85"/>
        <v>-5400</v>
      </c>
      <c r="C1832">
        <v>6443</v>
      </c>
      <c r="D1832">
        <v>16</v>
      </c>
      <c r="E1832">
        <v>91</v>
      </c>
      <c r="F1832">
        <v>2.2000000000000002</v>
      </c>
      <c r="G1832" s="5">
        <f>C1832*decadimento!$F$4</f>
        <v>6630.4579741379312</v>
      </c>
      <c r="H1832" s="5">
        <f>G1832+decadimento!$F$2*LN(1+'dati calibrazione'!E1832/1000)</f>
        <v>7350.4387866584411</v>
      </c>
      <c r="I1832" s="5">
        <f>G1832+decadimento!$F$2*'dati calibrazione'!E1832/1000</f>
        <v>7382.7224493086633</v>
      </c>
      <c r="J1832" s="5">
        <f t="shared" si="84"/>
        <v>939.72244930866327</v>
      </c>
      <c r="K1832" s="8">
        <f t="shared" si="86"/>
        <v>0.24833152258264785</v>
      </c>
    </row>
    <row r="1833" spans="1:11" x14ac:dyDescent="0.25">
      <c r="A1833">
        <v>7345</v>
      </c>
      <c r="B1833">
        <f t="shared" si="85"/>
        <v>-5395</v>
      </c>
      <c r="C1833">
        <v>6450</v>
      </c>
      <c r="D1833">
        <v>15</v>
      </c>
      <c r="E1833">
        <v>89.3</v>
      </c>
      <c r="F1833">
        <v>2</v>
      </c>
      <c r="G1833" s="5">
        <f>C1833*decadimento!$F$4</f>
        <v>6637.6616379310344</v>
      </c>
      <c r="H1833" s="5">
        <f>G1833+decadimento!$F$2*LN(1+'dati calibrazione'!E1833/1000)</f>
        <v>7344.7512930501016</v>
      </c>
      <c r="I1833" s="5">
        <f>G1833+decadimento!$F$2*'dati calibrazione'!E1833/1000</f>
        <v>7375.8728207084678</v>
      </c>
      <c r="J1833" s="5">
        <f t="shared" si="84"/>
        <v>925.87282070846777</v>
      </c>
      <c r="K1833" s="8">
        <f t="shared" si="86"/>
        <v>0.23255813953488372</v>
      </c>
    </row>
    <row r="1834" spans="1:11" x14ac:dyDescent="0.25">
      <c r="A1834">
        <v>7340</v>
      </c>
      <c r="B1834">
        <f t="shared" si="85"/>
        <v>-5390</v>
      </c>
      <c r="C1834">
        <v>6445</v>
      </c>
      <c r="D1834">
        <v>15</v>
      </c>
      <c r="E1834">
        <v>89.4</v>
      </c>
      <c r="F1834">
        <v>2</v>
      </c>
      <c r="G1834" s="5">
        <f>C1834*decadimento!$F$4</f>
        <v>6632.5161637931033</v>
      </c>
      <c r="H1834" s="5">
        <f>G1834+decadimento!$F$2*LN(1+'dati calibrazione'!E1834/1000)</f>
        <v>7340.3646790205003</v>
      </c>
      <c r="I1834" s="5">
        <f>G1834+decadimento!$F$2*'dati calibrazione'!E1834/1000</f>
        <v>7371.5540108289651</v>
      </c>
      <c r="J1834" s="5">
        <f t="shared" si="84"/>
        <v>926.55401082896515</v>
      </c>
      <c r="K1834" s="8">
        <f t="shared" si="86"/>
        <v>0.23273855702094648</v>
      </c>
    </row>
    <row r="1835" spans="1:11" x14ac:dyDescent="0.25">
      <c r="A1835">
        <v>7335</v>
      </c>
      <c r="B1835">
        <f t="shared" si="85"/>
        <v>-5385</v>
      </c>
      <c r="C1835">
        <v>6437</v>
      </c>
      <c r="D1835">
        <v>15</v>
      </c>
      <c r="E1835">
        <v>89.8</v>
      </c>
      <c r="F1835">
        <v>2</v>
      </c>
      <c r="G1835" s="5">
        <f>C1835*decadimento!$F$4</f>
        <v>6624.2834051724139</v>
      </c>
      <c r="H1835" s="5">
        <f>G1835+decadimento!$F$2*LN(1+'dati calibrazione'!E1835/1000)</f>
        <v>7335.1666644075694</v>
      </c>
      <c r="I1835" s="5">
        <f>G1835+decadimento!$F$2*'dati calibrazione'!E1835/1000</f>
        <v>7366.6279092419936</v>
      </c>
      <c r="J1835" s="5">
        <f t="shared" si="84"/>
        <v>929.62790924199362</v>
      </c>
      <c r="K1835" s="8">
        <f t="shared" si="86"/>
        <v>0.23302780798508621</v>
      </c>
    </row>
    <row r="1836" spans="1:11" x14ac:dyDescent="0.25">
      <c r="A1836">
        <v>7330</v>
      </c>
      <c r="B1836">
        <f t="shared" si="85"/>
        <v>-5380</v>
      </c>
      <c r="C1836">
        <v>6429</v>
      </c>
      <c r="D1836">
        <v>16</v>
      </c>
      <c r="E1836">
        <v>90.2</v>
      </c>
      <c r="F1836">
        <v>2.2000000000000002</v>
      </c>
      <c r="G1836" s="5">
        <f>C1836*decadimento!$F$4</f>
        <v>6616.0506465517237</v>
      </c>
      <c r="H1836" s="5">
        <f>G1836+decadimento!$F$2*LN(1+'dati calibrazione'!E1836/1000)</f>
        <v>7329.9675361270874</v>
      </c>
      <c r="I1836" s="5">
        <f>G1836+decadimento!$F$2*'dati calibrazione'!E1836/1000</f>
        <v>7361.7018076550212</v>
      </c>
      <c r="J1836" s="5">
        <f t="shared" si="84"/>
        <v>932.70180765502118</v>
      </c>
      <c r="K1836" s="8">
        <f t="shared" si="86"/>
        <v>0.24887229740239539</v>
      </c>
    </row>
    <row r="1837" spans="1:11" x14ac:dyDescent="0.25">
      <c r="A1837">
        <v>7325</v>
      </c>
      <c r="B1837">
        <f t="shared" si="85"/>
        <v>-5375</v>
      </c>
      <c r="C1837">
        <v>6419</v>
      </c>
      <c r="D1837">
        <v>16</v>
      </c>
      <c r="E1837">
        <v>90.9</v>
      </c>
      <c r="F1837">
        <v>2.2000000000000002</v>
      </c>
      <c r="G1837" s="5">
        <f>C1837*decadimento!$F$4</f>
        <v>6605.7596982758614</v>
      </c>
      <c r="H1837" s="5">
        <f>G1837+decadimento!$F$2*LN(1+'dati calibrazione'!E1837/1000)</f>
        <v>7324.9827636411328</v>
      </c>
      <c r="I1837" s="5">
        <f>G1837+decadimento!$F$2*'dati calibrazione'!E1837/1000</f>
        <v>7357.1975091881641</v>
      </c>
      <c r="J1837" s="5">
        <f t="shared" si="84"/>
        <v>938.19750918816408</v>
      </c>
      <c r="K1837" s="8">
        <f t="shared" si="86"/>
        <v>0.24926000934725034</v>
      </c>
    </row>
    <row r="1838" spans="1:11" x14ac:dyDescent="0.25">
      <c r="A1838">
        <v>7320</v>
      </c>
      <c r="B1838">
        <f t="shared" si="85"/>
        <v>-5370</v>
      </c>
      <c r="C1838">
        <v>6406</v>
      </c>
      <c r="D1838">
        <v>16</v>
      </c>
      <c r="E1838">
        <v>92</v>
      </c>
      <c r="F1838">
        <v>2.2000000000000002</v>
      </c>
      <c r="G1838" s="5">
        <f>C1838*decadimento!$F$4</f>
        <v>6592.3814655172409</v>
      </c>
      <c r="H1838" s="5">
        <f>G1838+decadimento!$F$2*LN(1+'dati calibrazione'!E1838/1000)</f>
        <v>7319.9359318742372</v>
      </c>
      <c r="I1838" s="5">
        <f>G1838+decadimento!$F$2*'dati calibrazione'!E1838/1000</f>
        <v>7352.9125832722666</v>
      </c>
      <c r="J1838" s="5">
        <f t="shared" si="84"/>
        <v>946.9125832722666</v>
      </c>
      <c r="K1838" s="8">
        <f t="shared" si="86"/>
        <v>0.24976584452076178</v>
      </c>
    </row>
    <row r="1839" spans="1:11" x14ac:dyDescent="0.25">
      <c r="A1839">
        <v>7315</v>
      </c>
      <c r="B1839">
        <f t="shared" si="85"/>
        <v>-5365</v>
      </c>
      <c r="C1839">
        <v>6392</v>
      </c>
      <c r="D1839">
        <v>15</v>
      </c>
      <c r="E1839">
        <v>93.3</v>
      </c>
      <c r="F1839">
        <v>2</v>
      </c>
      <c r="G1839" s="5">
        <f>C1839*decadimento!$F$4</f>
        <v>6577.9741379310344</v>
      </c>
      <c r="H1839" s="5">
        <f>G1839+decadimento!$F$2*LN(1+'dati calibrazione'!E1839/1000)</f>
        <v>7315.3639922231232</v>
      </c>
      <c r="I1839" s="5">
        <f>G1839+decadimento!$F$2*'dati calibrazione'!E1839/1000</f>
        <v>7349.251891045642</v>
      </c>
      <c r="J1839" s="5">
        <f t="shared" si="84"/>
        <v>957.25189104564197</v>
      </c>
      <c r="K1839" s="8">
        <f t="shared" si="86"/>
        <v>0.23466833541927409</v>
      </c>
    </row>
    <row r="1840" spans="1:11" x14ac:dyDescent="0.25">
      <c r="A1840">
        <v>7310</v>
      </c>
      <c r="B1840">
        <f t="shared" si="85"/>
        <v>-5360</v>
      </c>
      <c r="C1840">
        <v>6382</v>
      </c>
      <c r="D1840">
        <v>15</v>
      </c>
      <c r="E1840">
        <v>94</v>
      </c>
      <c r="F1840">
        <v>2</v>
      </c>
      <c r="G1840" s="5">
        <f>C1840*decadimento!$F$4</f>
        <v>6567.6831896551721</v>
      </c>
      <c r="H1840" s="5">
        <f>G1840+decadimento!$F$2*LN(1+'dati calibrazione'!E1840/1000)</f>
        <v>7310.3641791427635</v>
      </c>
      <c r="I1840" s="5">
        <f>G1840+decadimento!$F$2*'dati calibrazione'!E1840/1000</f>
        <v>7344.7475925787858</v>
      </c>
      <c r="J1840" s="5">
        <f t="shared" si="84"/>
        <v>962.74759257878577</v>
      </c>
      <c r="K1840" s="8">
        <f t="shared" si="86"/>
        <v>0.23503603885929175</v>
      </c>
    </row>
    <row r="1841" spans="1:11" x14ac:dyDescent="0.25">
      <c r="A1841">
        <v>7305</v>
      </c>
      <c r="B1841">
        <f t="shared" si="85"/>
        <v>-5355</v>
      </c>
      <c r="C1841">
        <v>6377</v>
      </c>
      <c r="D1841">
        <v>15</v>
      </c>
      <c r="E1841">
        <v>94</v>
      </c>
      <c r="F1841">
        <v>2</v>
      </c>
      <c r="G1841" s="5">
        <f>C1841*decadimento!$F$4</f>
        <v>6562.5377155172409</v>
      </c>
      <c r="H1841" s="5">
        <f>G1841+decadimento!$F$2*LN(1+'dati calibrazione'!E1841/1000)</f>
        <v>7305.2187050048324</v>
      </c>
      <c r="I1841" s="5">
        <f>G1841+decadimento!$F$2*'dati calibrazione'!E1841/1000</f>
        <v>7339.6021184408546</v>
      </c>
      <c r="J1841" s="5">
        <f t="shared" si="84"/>
        <v>962.60211844085461</v>
      </c>
      <c r="K1841" s="8">
        <f t="shared" si="86"/>
        <v>0.23522032303591031</v>
      </c>
    </row>
    <row r="1842" spans="1:11" x14ac:dyDescent="0.25">
      <c r="A1842">
        <v>7300</v>
      </c>
      <c r="B1842">
        <f t="shared" si="85"/>
        <v>-5350</v>
      </c>
      <c r="C1842">
        <v>6377</v>
      </c>
      <c r="D1842">
        <v>16</v>
      </c>
      <c r="E1842">
        <v>93.3</v>
      </c>
      <c r="F1842">
        <v>2.2000000000000002</v>
      </c>
      <c r="G1842" s="5">
        <f>C1842*decadimento!$F$4</f>
        <v>6562.5377155172409</v>
      </c>
      <c r="H1842" s="5">
        <f>G1842+decadimento!$F$2*LN(1+'dati calibrazione'!E1842/1000)</f>
        <v>7299.9275698093297</v>
      </c>
      <c r="I1842" s="5">
        <f>G1842+decadimento!$F$2*'dati calibrazione'!E1842/1000</f>
        <v>7333.8154686318485</v>
      </c>
      <c r="J1842" s="5">
        <f t="shared" si="84"/>
        <v>956.81546863184849</v>
      </c>
      <c r="K1842" s="8">
        <f t="shared" si="86"/>
        <v>0.25090167790497098</v>
      </c>
    </row>
    <row r="1843" spans="1:11" x14ac:dyDescent="0.25">
      <c r="A1843">
        <v>7295</v>
      </c>
      <c r="B1843">
        <f t="shared" si="85"/>
        <v>-5345</v>
      </c>
      <c r="C1843">
        <v>6378</v>
      </c>
      <c r="D1843">
        <v>17</v>
      </c>
      <c r="E1843">
        <v>92.5</v>
      </c>
      <c r="F1843">
        <v>2.2999999999999998</v>
      </c>
      <c r="G1843" s="5">
        <f>C1843*decadimento!$F$4</f>
        <v>6563.566810344827</v>
      </c>
      <c r="H1843" s="5">
        <f>G1843+decadimento!$F$2*LN(1+'dati calibrazione'!E1843/1000)</f>
        <v>7294.9055031740836</v>
      </c>
      <c r="I1843" s="5">
        <f>G1843+decadimento!$F$2*'dati calibrazione'!E1843/1000</f>
        <v>7328.2312493919999</v>
      </c>
      <c r="J1843" s="5">
        <f t="shared" si="84"/>
        <v>950.23124939199988</v>
      </c>
      <c r="K1843" s="8">
        <f t="shared" si="86"/>
        <v>0.26654123549702102</v>
      </c>
    </row>
    <row r="1844" spans="1:11" x14ac:dyDescent="0.25">
      <c r="A1844">
        <v>7290</v>
      </c>
      <c r="B1844">
        <f t="shared" si="85"/>
        <v>-5340</v>
      </c>
      <c r="C1844">
        <v>6375</v>
      </c>
      <c r="D1844">
        <v>17</v>
      </c>
      <c r="E1844">
        <v>92.3</v>
      </c>
      <c r="F1844">
        <v>2.2999999999999998</v>
      </c>
      <c r="G1844" s="5">
        <f>C1844*decadimento!$F$4</f>
        <v>6560.4795258620688</v>
      </c>
      <c r="H1844" s="5">
        <f>G1844+decadimento!$F$2*LN(1+'dati calibrazione'!E1844/1000)</f>
        <v>7290.3047359730199</v>
      </c>
      <c r="I1844" s="5">
        <f>G1844+decadimento!$F$2*'dati calibrazione'!E1844/1000</f>
        <v>7323.4906363923828</v>
      </c>
      <c r="J1844" s="5">
        <f t="shared" si="84"/>
        <v>948.49063639238284</v>
      </c>
      <c r="K1844" s="8">
        <f t="shared" si="86"/>
        <v>0.26666666666666666</v>
      </c>
    </row>
    <row r="1845" spans="1:11" x14ac:dyDescent="0.25">
      <c r="A1845">
        <v>7285</v>
      </c>
      <c r="B1845">
        <f t="shared" si="85"/>
        <v>-5335</v>
      </c>
      <c r="C1845">
        <v>6373</v>
      </c>
      <c r="D1845">
        <v>17</v>
      </c>
      <c r="E1845">
        <v>91.9</v>
      </c>
      <c r="F1845">
        <v>2.2999999999999998</v>
      </c>
      <c r="G1845" s="5">
        <f>C1845*decadimento!$F$4</f>
        <v>6558.4213362068958</v>
      </c>
      <c r="H1845" s="5">
        <f>G1845+decadimento!$F$2*LN(1+'dati calibrazione'!E1845/1000)</f>
        <v>7285.2187493480797</v>
      </c>
      <c r="I1845" s="5">
        <f>G1845+decadimento!$F$2*'dati calibrazione'!E1845/1000</f>
        <v>7318.125789703492</v>
      </c>
      <c r="J1845" s="5">
        <f t="shared" si="84"/>
        <v>945.12578970349205</v>
      </c>
      <c r="K1845" s="8">
        <f t="shared" si="86"/>
        <v>0.26675035305193784</v>
      </c>
    </row>
    <row r="1846" spans="1:11" x14ac:dyDescent="0.25">
      <c r="A1846">
        <v>7280</v>
      </c>
      <c r="B1846">
        <f t="shared" si="85"/>
        <v>-5330</v>
      </c>
      <c r="C1846">
        <v>6375</v>
      </c>
      <c r="D1846">
        <v>16</v>
      </c>
      <c r="E1846">
        <v>91</v>
      </c>
      <c r="F1846">
        <v>2.2000000000000002</v>
      </c>
      <c r="G1846" s="5">
        <f>C1846*decadimento!$F$4</f>
        <v>6560.4795258620688</v>
      </c>
      <c r="H1846" s="5">
        <f>G1846+decadimento!$F$2*LN(1+'dati calibrazione'!E1846/1000)</f>
        <v>7280.4603383825788</v>
      </c>
      <c r="I1846" s="5">
        <f>G1846+decadimento!$F$2*'dati calibrazione'!E1846/1000</f>
        <v>7312.744001032801</v>
      </c>
      <c r="J1846" s="5">
        <f t="shared" si="84"/>
        <v>937.74400103280095</v>
      </c>
      <c r="K1846" s="8">
        <f t="shared" si="86"/>
        <v>0.25098039215686274</v>
      </c>
    </row>
    <row r="1847" spans="1:11" x14ac:dyDescent="0.25">
      <c r="A1847">
        <v>7275</v>
      </c>
      <c r="B1847">
        <f t="shared" si="85"/>
        <v>-5325</v>
      </c>
      <c r="C1847">
        <v>6371</v>
      </c>
      <c r="D1847">
        <v>15</v>
      </c>
      <c r="E1847">
        <v>90.8</v>
      </c>
      <c r="F1847">
        <v>2</v>
      </c>
      <c r="G1847" s="5">
        <f>C1847*decadimento!$F$4</f>
        <v>6556.3631465517237</v>
      </c>
      <c r="H1847" s="5">
        <f>G1847+decadimento!$F$2*LN(1+'dati calibrazione'!E1847/1000)</f>
        <v>7274.8283952978372</v>
      </c>
      <c r="I1847" s="5">
        <f>G1847+decadimento!$F$2*'dati calibrazione'!E1847/1000</f>
        <v>7306.974293205597</v>
      </c>
      <c r="J1847" s="5">
        <f t="shared" si="84"/>
        <v>935.97429320559695</v>
      </c>
      <c r="K1847" s="8">
        <f t="shared" si="86"/>
        <v>0.23544184586407158</v>
      </c>
    </row>
    <row r="1848" spans="1:11" x14ac:dyDescent="0.25">
      <c r="A1848">
        <v>7270</v>
      </c>
      <c r="B1848">
        <f t="shared" si="85"/>
        <v>-5320</v>
      </c>
      <c r="C1848">
        <v>6354</v>
      </c>
      <c r="D1848">
        <v>15</v>
      </c>
      <c r="E1848">
        <v>92.5</v>
      </c>
      <c r="F1848">
        <v>2</v>
      </c>
      <c r="G1848" s="5">
        <f>C1848*decadimento!$F$4</f>
        <v>6538.8685344827582</v>
      </c>
      <c r="H1848" s="5">
        <f>G1848+decadimento!$F$2*LN(1+'dati calibrazione'!E1848/1000)</f>
        <v>7270.2072273120148</v>
      </c>
      <c r="I1848" s="5">
        <f>G1848+decadimento!$F$2*'dati calibrazione'!E1848/1000</f>
        <v>7303.532973529931</v>
      </c>
      <c r="J1848" s="5">
        <f t="shared" si="84"/>
        <v>949.53297352993104</v>
      </c>
      <c r="K1848" s="8">
        <f t="shared" si="86"/>
        <v>0.2360717658168083</v>
      </c>
    </row>
    <row r="1849" spans="1:11" x14ac:dyDescent="0.25">
      <c r="A1849">
        <v>7265</v>
      </c>
      <c r="B1849">
        <f t="shared" si="85"/>
        <v>-5315</v>
      </c>
      <c r="C1849">
        <v>6336</v>
      </c>
      <c r="D1849">
        <v>14</v>
      </c>
      <c r="E1849">
        <v>94.3</v>
      </c>
      <c r="F1849">
        <v>1.9</v>
      </c>
      <c r="G1849" s="5">
        <f>C1849*decadimento!$F$4</f>
        <v>6520.3448275862065</v>
      </c>
      <c r="H1849" s="5">
        <f>G1849+decadimento!$F$2*LN(1+'dati calibrazione'!E1849/1000)</f>
        <v>7265.2924101285198</v>
      </c>
      <c r="I1849" s="5">
        <f>G1849+decadimento!$F$2*'dati calibrazione'!E1849/1000</f>
        <v>7299.8892232851085</v>
      </c>
      <c r="J1849" s="5">
        <f t="shared" si="84"/>
        <v>963.88922328510853</v>
      </c>
      <c r="K1849" s="8">
        <f t="shared" si="86"/>
        <v>0.22095959595959597</v>
      </c>
    </row>
    <row r="1850" spans="1:11" x14ac:dyDescent="0.25">
      <c r="A1850">
        <v>7260</v>
      </c>
      <c r="B1850">
        <f t="shared" si="85"/>
        <v>-5310</v>
      </c>
      <c r="C1850">
        <v>6324</v>
      </c>
      <c r="D1850">
        <v>15</v>
      </c>
      <c r="E1850">
        <v>95.2</v>
      </c>
      <c r="F1850">
        <v>2</v>
      </c>
      <c r="G1850" s="5">
        <f>C1850*decadimento!$F$4</f>
        <v>6507.9956896551721</v>
      </c>
      <c r="H1850" s="5">
        <f>G1850+decadimento!$F$2*LN(1+'dati calibrazione'!E1850/1000)</f>
        <v>7259.7393249445913</v>
      </c>
      <c r="I1850" s="5">
        <f>G1850+decadimento!$F$2*'dati calibrazione'!E1850/1000</f>
        <v>7294.9800636799382</v>
      </c>
      <c r="J1850" s="5">
        <f t="shared" si="84"/>
        <v>970.98006367993821</v>
      </c>
      <c r="K1850" s="8">
        <f t="shared" si="86"/>
        <v>0.23719165085388993</v>
      </c>
    </row>
    <row r="1851" spans="1:11" x14ac:dyDescent="0.25">
      <c r="A1851">
        <v>7255</v>
      </c>
      <c r="B1851">
        <f t="shared" si="85"/>
        <v>-5305</v>
      </c>
      <c r="C1851">
        <v>6310</v>
      </c>
      <c r="D1851">
        <v>16</v>
      </c>
      <c r="E1851">
        <v>96.5</v>
      </c>
      <c r="F1851">
        <v>2.2000000000000002</v>
      </c>
      <c r="G1851" s="5">
        <f>C1851*decadimento!$F$4</f>
        <v>6493.5883620689656</v>
      </c>
      <c r="H1851" s="5">
        <f>G1851+decadimento!$F$2*LN(1+'dati calibrazione'!E1851/1000)</f>
        <v>7255.1386648948983</v>
      </c>
      <c r="I1851" s="5">
        <f>G1851+decadimento!$F$2*'dati calibrazione'!E1851/1000</f>
        <v>7291.3193714533136</v>
      </c>
      <c r="J1851" s="5">
        <f t="shared" si="84"/>
        <v>981.31937145331358</v>
      </c>
      <c r="K1851" s="8">
        <f t="shared" si="86"/>
        <v>0.25356576862123614</v>
      </c>
    </row>
    <row r="1852" spans="1:11" x14ac:dyDescent="0.25">
      <c r="A1852">
        <v>7250</v>
      </c>
      <c r="B1852">
        <f t="shared" si="85"/>
        <v>-5300</v>
      </c>
      <c r="C1852">
        <v>6292</v>
      </c>
      <c r="D1852">
        <v>16</v>
      </c>
      <c r="E1852">
        <v>98.3</v>
      </c>
      <c r="F1852">
        <v>2.2000000000000002</v>
      </c>
      <c r="G1852" s="5">
        <f>C1852*decadimento!$F$4</f>
        <v>6475.0646551724139</v>
      </c>
      <c r="H1852" s="5">
        <f>G1852+decadimento!$F$2*LN(1+'dati calibrazione'!E1852/1000)</f>
        <v>7250.1742435713395</v>
      </c>
      <c r="I1852" s="5">
        <f>G1852+decadimento!$F$2*'dati calibrazione'!E1852/1000</f>
        <v>7287.6756212084911</v>
      </c>
      <c r="J1852" s="5">
        <f t="shared" si="84"/>
        <v>995.67562120849107</v>
      </c>
      <c r="K1852" s="8">
        <f t="shared" si="86"/>
        <v>0.25429116338207247</v>
      </c>
    </row>
    <row r="1853" spans="1:11" x14ac:dyDescent="0.25">
      <c r="A1853">
        <v>7245</v>
      </c>
      <c r="B1853">
        <f t="shared" si="85"/>
        <v>-5295</v>
      </c>
      <c r="C1853">
        <v>6277</v>
      </c>
      <c r="D1853">
        <v>15</v>
      </c>
      <c r="E1853">
        <v>99.7</v>
      </c>
      <c r="F1853">
        <v>2.1</v>
      </c>
      <c r="G1853" s="5">
        <f>C1853*decadimento!$F$4</f>
        <v>6459.6282327586205</v>
      </c>
      <c r="H1853" s="5">
        <f>G1853+decadimento!$F$2*LN(1+'dati calibrazione'!E1853/1000)</f>
        <v>7245.2685774660913</v>
      </c>
      <c r="I1853" s="5">
        <f>G1853+decadimento!$F$2*'dati calibrazione'!E1853/1000</f>
        <v>7283.812498412708</v>
      </c>
      <c r="J1853" s="5">
        <f t="shared" si="84"/>
        <v>1006.812498412708</v>
      </c>
      <c r="K1853" s="8">
        <f t="shared" si="86"/>
        <v>0.23896765971005257</v>
      </c>
    </row>
    <row r="1854" spans="1:11" x14ac:dyDescent="0.25">
      <c r="A1854">
        <v>7240</v>
      </c>
      <c r="B1854">
        <f t="shared" si="85"/>
        <v>-5290</v>
      </c>
      <c r="C1854">
        <v>6269</v>
      </c>
      <c r="D1854">
        <v>15</v>
      </c>
      <c r="E1854">
        <v>100.1</v>
      </c>
      <c r="F1854">
        <v>2.1</v>
      </c>
      <c r="G1854" s="5">
        <f>C1854*decadimento!$F$4</f>
        <v>6451.3954741379312</v>
      </c>
      <c r="H1854" s="5">
        <f>G1854+decadimento!$F$2*LN(1+'dati calibrazione'!E1854/1000)</f>
        <v>7240.0421440296577</v>
      </c>
      <c r="I1854" s="5">
        <f>G1854+decadimento!$F$2*'dati calibrazione'!E1854/1000</f>
        <v>7278.8863968257365</v>
      </c>
      <c r="J1854" s="5">
        <f t="shared" si="84"/>
        <v>1009.8863968257365</v>
      </c>
      <c r="K1854" s="8">
        <f t="shared" si="86"/>
        <v>0.23927261126176425</v>
      </c>
    </row>
    <row r="1855" spans="1:11" x14ac:dyDescent="0.25">
      <c r="A1855">
        <v>7235</v>
      </c>
      <c r="B1855">
        <f t="shared" si="85"/>
        <v>-5285</v>
      </c>
      <c r="C1855">
        <v>6265</v>
      </c>
      <c r="D1855">
        <v>15</v>
      </c>
      <c r="E1855">
        <v>100</v>
      </c>
      <c r="F1855">
        <v>2.1</v>
      </c>
      <c r="G1855" s="5">
        <f>C1855*decadimento!$F$4</f>
        <v>6447.2790948275861</v>
      </c>
      <c r="H1855" s="5">
        <f>G1855+decadimento!$F$2*LN(1+'dati calibrazione'!E1855/1000)</f>
        <v>7235.1742859147134</v>
      </c>
      <c r="I1855" s="5">
        <f>G1855+decadimento!$F$2*'dati calibrazione'!E1855/1000</f>
        <v>7273.9433532569619</v>
      </c>
      <c r="J1855" s="5">
        <f t="shared" si="84"/>
        <v>1008.9433532569619</v>
      </c>
      <c r="K1855" s="8">
        <f t="shared" si="86"/>
        <v>0.23942537909018355</v>
      </c>
    </row>
    <row r="1856" spans="1:11" x14ac:dyDescent="0.25">
      <c r="A1856">
        <v>7230</v>
      </c>
      <c r="B1856">
        <f t="shared" si="85"/>
        <v>-5280</v>
      </c>
      <c r="C1856">
        <v>6261</v>
      </c>
      <c r="D1856">
        <v>16</v>
      </c>
      <c r="E1856">
        <v>99.9</v>
      </c>
      <c r="F1856">
        <v>2.2000000000000002</v>
      </c>
      <c r="G1856" s="5">
        <f>C1856*decadimento!$F$4</f>
        <v>6443.1627155172409</v>
      </c>
      <c r="H1856" s="5">
        <f>G1856+decadimento!$F$2*LN(1+'dati calibrazione'!E1856/1000)</f>
        <v>7230.3063594804098</v>
      </c>
      <c r="I1856" s="5">
        <f>G1856+decadimento!$F$2*'dati calibrazione'!E1856/1000</f>
        <v>7269.0003096881874</v>
      </c>
      <c r="J1856" s="5">
        <f t="shared" si="84"/>
        <v>1008.0003096881874</v>
      </c>
      <c r="K1856" s="8">
        <f t="shared" si="86"/>
        <v>0.25555023159239737</v>
      </c>
    </row>
    <row r="1857" spans="1:11" x14ac:dyDescent="0.25">
      <c r="A1857">
        <v>7225</v>
      </c>
      <c r="B1857">
        <f t="shared" si="85"/>
        <v>-5275</v>
      </c>
      <c r="C1857">
        <v>6261</v>
      </c>
      <c r="D1857">
        <v>17</v>
      </c>
      <c r="E1857">
        <v>99.2</v>
      </c>
      <c r="F1857">
        <v>2.2999999999999998</v>
      </c>
      <c r="G1857" s="5">
        <f>C1857*decadimento!$F$4</f>
        <v>6443.1627155172409</v>
      </c>
      <c r="H1857" s="5">
        <f>G1857+decadimento!$F$2*LN(1+'dati calibrazione'!E1857/1000)</f>
        <v>7225.0436156266096</v>
      </c>
      <c r="I1857" s="5">
        <f>G1857+decadimento!$F$2*'dati calibrazione'!E1857/1000</f>
        <v>7263.2136598791822</v>
      </c>
      <c r="J1857" s="5">
        <f t="shared" si="84"/>
        <v>1002.2136598791822</v>
      </c>
      <c r="K1857" s="8">
        <f t="shared" si="86"/>
        <v>0.2715221210669222</v>
      </c>
    </row>
    <row r="1858" spans="1:11" x14ac:dyDescent="0.25">
      <c r="A1858">
        <v>7220</v>
      </c>
      <c r="B1858">
        <f t="shared" si="85"/>
        <v>-5270</v>
      </c>
      <c r="C1858">
        <v>6266</v>
      </c>
      <c r="D1858">
        <v>17</v>
      </c>
      <c r="E1858">
        <v>97.9</v>
      </c>
      <c r="F1858">
        <v>2.2999999999999998</v>
      </c>
      <c r="G1858" s="5">
        <f>C1858*decadimento!$F$4</f>
        <v>6448.3081896551721</v>
      </c>
      <c r="H1858" s="5">
        <f>G1858+decadimento!$F$2*LN(1+'dati calibrazione'!E1858/1000)</f>
        <v>7220.406524916606</v>
      </c>
      <c r="I1858" s="5">
        <f>G1858+decadimento!$F$2*'dati calibrazione'!E1858/1000</f>
        <v>7257.6124986575314</v>
      </c>
      <c r="J1858" s="5">
        <f t="shared" ref="J1858:J1921" si="87">I1858-C1858</f>
        <v>991.61249865753143</v>
      </c>
      <c r="K1858" s="8">
        <f t="shared" si="86"/>
        <v>0.27130545802744971</v>
      </c>
    </row>
    <row r="1859" spans="1:11" x14ac:dyDescent="0.25">
      <c r="A1859">
        <v>7215</v>
      </c>
      <c r="B1859">
        <f t="shared" ref="B1859:B1922" si="88">1950-A1859</f>
        <v>-5265</v>
      </c>
      <c r="C1859">
        <v>6272</v>
      </c>
      <c r="D1859">
        <v>18</v>
      </c>
      <c r="E1859">
        <v>96.4</v>
      </c>
      <c r="F1859">
        <v>2.5</v>
      </c>
      <c r="G1859" s="5">
        <f>C1859*decadimento!$F$4</f>
        <v>6454.4827586206893</v>
      </c>
      <c r="H1859" s="5">
        <f>G1859+decadimento!$F$2*LN(1+'dati calibrazione'!E1859/1000)</f>
        <v>7215.2791152940363</v>
      </c>
      <c r="I1859" s="5">
        <f>G1859+decadimento!$F$2*'dati calibrazione'!E1859/1000</f>
        <v>7251.3871037466079</v>
      </c>
      <c r="J1859" s="5">
        <f t="shared" si="87"/>
        <v>979.38710374660786</v>
      </c>
      <c r="K1859" s="8">
        <f t="shared" ref="K1859:K1922" si="89">D1859*100/C1859</f>
        <v>0.28698979591836737</v>
      </c>
    </row>
    <row r="1860" spans="1:11" x14ac:dyDescent="0.25">
      <c r="A1860">
        <v>7210</v>
      </c>
      <c r="B1860">
        <f t="shared" si="88"/>
        <v>-5260</v>
      </c>
      <c r="C1860">
        <v>6273</v>
      </c>
      <c r="D1860">
        <v>20</v>
      </c>
      <c r="E1860">
        <v>95.6</v>
      </c>
      <c r="F1860">
        <v>2.7</v>
      </c>
      <c r="G1860" s="5">
        <f>C1860*decadimento!$F$4</f>
        <v>6455.5118534482754</v>
      </c>
      <c r="H1860" s="5">
        <f>G1860+decadimento!$F$2*LN(1+'dati calibrazione'!E1860/1000)</f>
        <v>7210.2741641717466</v>
      </c>
      <c r="I1860" s="5">
        <f>G1860+decadimento!$F$2*'dati calibrazione'!E1860/1000</f>
        <v>7245.8028845067583</v>
      </c>
      <c r="J1860" s="5">
        <f t="shared" si="87"/>
        <v>972.80288450675835</v>
      </c>
      <c r="K1860" s="8">
        <f t="shared" si="89"/>
        <v>0.3188267176789415</v>
      </c>
    </row>
    <row r="1861" spans="1:11" x14ac:dyDescent="0.25">
      <c r="A1861">
        <v>7205</v>
      </c>
      <c r="B1861">
        <f t="shared" si="88"/>
        <v>-5255</v>
      </c>
      <c r="C1861">
        <v>6273</v>
      </c>
      <c r="D1861">
        <v>22</v>
      </c>
      <c r="E1861">
        <v>94.9</v>
      </c>
      <c r="F1861">
        <v>3</v>
      </c>
      <c r="G1861" s="5">
        <f>C1861*decadimento!$F$4</f>
        <v>6455.5118534482754</v>
      </c>
      <c r="H1861" s="5">
        <f>G1861+decadimento!$F$2*LN(1+'dati calibrazione'!E1861/1000)</f>
        <v>7204.9907585511282</v>
      </c>
      <c r="I1861" s="5">
        <f>G1861+decadimento!$F$2*'dati calibrazione'!E1861/1000</f>
        <v>7240.0162346977531</v>
      </c>
      <c r="J1861" s="5">
        <f t="shared" si="87"/>
        <v>967.01623469775313</v>
      </c>
      <c r="K1861" s="8">
        <f t="shared" si="89"/>
        <v>0.35070938944683566</v>
      </c>
    </row>
    <row r="1862" spans="1:11" x14ac:dyDescent="0.25">
      <c r="A1862">
        <v>7200</v>
      </c>
      <c r="B1862">
        <f t="shared" si="88"/>
        <v>-5250</v>
      </c>
      <c r="C1862">
        <v>6274</v>
      </c>
      <c r="D1862">
        <v>22</v>
      </c>
      <c r="E1862">
        <v>94.1</v>
      </c>
      <c r="F1862">
        <v>3</v>
      </c>
      <c r="G1862" s="5">
        <f>C1862*decadimento!$F$4</f>
        <v>6456.5409482758614</v>
      </c>
      <c r="H1862" s="5">
        <f>G1862+decadimento!$F$2*LN(1+'dati calibrazione'!E1862/1000)</f>
        <v>7199.9775378356653</v>
      </c>
      <c r="I1862" s="5">
        <f>G1862+decadimento!$F$2*'dati calibrazione'!E1862/1000</f>
        <v>7234.4320154579045</v>
      </c>
      <c r="J1862" s="5">
        <f t="shared" si="87"/>
        <v>960.43201545790453</v>
      </c>
      <c r="K1862" s="8">
        <f t="shared" si="89"/>
        <v>0.35065349059611095</v>
      </c>
    </row>
    <row r="1863" spans="1:11" x14ac:dyDescent="0.25">
      <c r="A1863">
        <v>7195</v>
      </c>
      <c r="B1863">
        <f t="shared" si="88"/>
        <v>-5245</v>
      </c>
      <c r="C1863">
        <v>6277</v>
      </c>
      <c r="D1863">
        <v>23</v>
      </c>
      <c r="E1863">
        <v>93</v>
      </c>
      <c r="F1863">
        <v>3.1</v>
      </c>
      <c r="G1863" s="5">
        <f>C1863*decadimento!$F$4</f>
        <v>6459.6282327586205</v>
      </c>
      <c r="H1863" s="5">
        <f>G1863+decadimento!$F$2*LN(1+'dati calibrazione'!E1863/1000)</f>
        <v>7194.7494205448747</v>
      </c>
      <c r="I1863" s="5">
        <f>G1863+decadimento!$F$2*'dati calibrazione'!E1863/1000</f>
        <v>7228.4259930979406</v>
      </c>
      <c r="J1863" s="5">
        <f t="shared" si="87"/>
        <v>951.42599309794059</v>
      </c>
      <c r="K1863" s="8">
        <f t="shared" si="89"/>
        <v>0.36641707822208064</v>
      </c>
    </row>
    <row r="1864" spans="1:11" x14ac:dyDescent="0.25">
      <c r="A1864">
        <v>7190</v>
      </c>
      <c r="B1864">
        <f t="shared" si="88"/>
        <v>-5240</v>
      </c>
      <c r="C1864">
        <v>6280</v>
      </c>
      <c r="D1864">
        <v>22</v>
      </c>
      <c r="E1864">
        <v>92</v>
      </c>
      <c r="F1864">
        <v>3</v>
      </c>
      <c r="G1864" s="5">
        <f>C1864*decadimento!$F$4</f>
        <v>6462.7155172413786</v>
      </c>
      <c r="H1864" s="5">
        <f>G1864+decadimento!$F$2*LN(1+'dati calibrazione'!E1864/1000)</f>
        <v>7190.2699835983749</v>
      </c>
      <c r="I1864" s="5">
        <f>G1864+decadimento!$F$2*'dati calibrazione'!E1864/1000</f>
        <v>7223.2466349964043</v>
      </c>
      <c r="J1864" s="5">
        <f t="shared" si="87"/>
        <v>943.24663499640428</v>
      </c>
      <c r="K1864" s="8">
        <f t="shared" si="89"/>
        <v>0.3503184713375796</v>
      </c>
    </row>
    <row r="1865" spans="1:11" x14ac:dyDescent="0.25">
      <c r="A1865">
        <v>7185</v>
      </c>
      <c r="B1865">
        <f t="shared" si="88"/>
        <v>-5235</v>
      </c>
      <c r="C1865">
        <v>6283</v>
      </c>
      <c r="D1865">
        <v>21</v>
      </c>
      <c r="E1865">
        <v>90.9</v>
      </c>
      <c r="F1865">
        <v>2.9</v>
      </c>
      <c r="G1865" s="5">
        <f>C1865*decadimento!$F$4</f>
        <v>6465.8028017241377</v>
      </c>
      <c r="H1865" s="5">
        <f>G1865+decadimento!$F$2*LN(1+'dati calibrazione'!E1865/1000)</f>
        <v>7185.0258670894091</v>
      </c>
      <c r="I1865" s="5">
        <f>G1865+decadimento!$F$2*'dati calibrazione'!E1865/1000</f>
        <v>7217.2406126364403</v>
      </c>
      <c r="J1865" s="5">
        <f t="shared" si="87"/>
        <v>934.24061263644035</v>
      </c>
      <c r="K1865" s="8">
        <f t="shared" si="89"/>
        <v>0.3342352379436575</v>
      </c>
    </row>
    <row r="1866" spans="1:11" x14ac:dyDescent="0.25">
      <c r="A1866">
        <v>7180</v>
      </c>
      <c r="B1866">
        <f t="shared" si="88"/>
        <v>-5230</v>
      </c>
      <c r="C1866">
        <v>6279</v>
      </c>
      <c r="D1866">
        <v>20</v>
      </c>
      <c r="E1866">
        <v>90.8</v>
      </c>
      <c r="F1866">
        <v>2.7</v>
      </c>
      <c r="G1866" s="5">
        <f>C1866*decadimento!$F$4</f>
        <v>6461.6864224137926</v>
      </c>
      <c r="H1866" s="5">
        <f>G1866+decadimento!$F$2*LN(1+'dati calibrazione'!E1866/1000)</f>
        <v>7180.1516711599061</v>
      </c>
      <c r="I1866" s="5">
        <f>G1866+decadimento!$F$2*'dati calibrazione'!E1866/1000</f>
        <v>7212.2975690676658</v>
      </c>
      <c r="J1866" s="5">
        <f t="shared" si="87"/>
        <v>933.29756906766579</v>
      </c>
      <c r="K1866" s="8">
        <f t="shared" si="89"/>
        <v>0.31852205765249242</v>
      </c>
    </row>
    <row r="1867" spans="1:11" x14ac:dyDescent="0.25">
      <c r="A1867">
        <v>7175</v>
      </c>
      <c r="B1867">
        <f t="shared" si="88"/>
        <v>-5225</v>
      </c>
      <c r="C1867">
        <v>6268</v>
      </c>
      <c r="D1867">
        <v>21</v>
      </c>
      <c r="E1867">
        <v>91.6</v>
      </c>
      <c r="F1867">
        <v>2.9</v>
      </c>
      <c r="G1867" s="5">
        <f>C1867*decadimento!$F$4</f>
        <v>6450.3663793103442</v>
      </c>
      <c r="H1867" s="5">
        <f>G1867+decadimento!$F$2*LN(1+'dati calibrazione'!E1867/1000)</f>
        <v>7174.8922167328237</v>
      </c>
      <c r="I1867" s="5">
        <f>G1867+decadimento!$F$2*'dati calibrazione'!E1867/1000</f>
        <v>7207.590840031653</v>
      </c>
      <c r="J1867" s="5">
        <f t="shared" si="87"/>
        <v>939.59084003165299</v>
      </c>
      <c r="K1867" s="8">
        <f t="shared" si="89"/>
        <v>0.33503509891512445</v>
      </c>
    </row>
    <row r="1868" spans="1:11" x14ac:dyDescent="0.25">
      <c r="A1868">
        <v>7170</v>
      </c>
      <c r="B1868">
        <f t="shared" si="88"/>
        <v>-5220</v>
      </c>
      <c r="C1868">
        <v>6255</v>
      </c>
      <c r="D1868">
        <v>19</v>
      </c>
      <c r="E1868">
        <v>92.7</v>
      </c>
      <c r="F1868">
        <v>2.6</v>
      </c>
      <c r="G1868" s="5">
        <f>C1868*decadimento!$F$4</f>
        <v>6436.9881465517237</v>
      </c>
      <c r="H1868" s="5">
        <f>G1868+decadimento!$F$2*LN(1+'dati calibrazione'!E1868/1000)</f>
        <v>7169.8400450568679</v>
      </c>
      <c r="I1868" s="5">
        <f>G1868+decadimento!$F$2*'dati calibrazione'!E1868/1000</f>
        <v>7203.3059141157555</v>
      </c>
      <c r="J1868" s="5">
        <f t="shared" si="87"/>
        <v>948.30591411575551</v>
      </c>
      <c r="K1868" s="8">
        <f t="shared" si="89"/>
        <v>0.3037569944044764</v>
      </c>
    </row>
    <row r="1869" spans="1:11" x14ac:dyDescent="0.25">
      <c r="A1869">
        <v>7165</v>
      </c>
      <c r="B1869">
        <f t="shared" si="88"/>
        <v>-5215</v>
      </c>
      <c r="C1869">
        <v>6231</v>
      </c>
      <c r="D1869">
        <v>18</v>
      </c>
      <c r="E1869">
        <v>95.3</v>
      </c>
      <c r="F1869">
        <v>2.5</v>
      </c>
      <c r="G1869" s="5">
        <f>C1869*decadimento!$F$4</f>
        <v>6412.2898706896549</v>
      </c>
      <c r="H1869" s="5">
        <f>G1869+decadimento!$F$2*LN(1+'dati calibrazione'!E1869/1000)</f>
        <v>7164.7882781854232</v>
      </c>
      <c r="I1869" s="5">
        <f>G1869+decadimento!$F$2*'dati calibrazione'!E1869/1000</f>
        <v>7200.1009089728504</v>
      </c>
      <c r="J1869" s="5">
        <f t="shared" si="87"/>
        <v>969.10090897285045</v>
      </c>
      <c r="K1869" s="8">
        <f t="shared" si="89"/>
        <v>0.28887818969667789</v>
      </c>
    </row>
    <row r="1870" spans="1:11" x14ac:dyDescent="0.25">
      <c r="A1870">
        <v>7160</v>
      </c>
      <c r="B1870">
        <f t="shared" si="88"/>
        <v>-5210</v>
      </c>
      <c r="C1870">
        <v>6202</v>
      </c>
      <c r="D1870">
        <v>17</v>
      </c>
      <c r="E1870">
        <v>98.6</v>
      </c>
      <c r="F1870">
        <v>2.2999999999999998</v>
      </c>
      <c r="G1870" s="5">
        <f>C1870*decadimento!$F$4</f>
        <v>6382.4461206896549</v>
      </c>
      <c r="H1870" s="5">
        <f>G1870+decadimento!$F$2*LN(1+'dati calibrazione'!E1870/1000)</f>
        <v>7159.8134293222765</v>
      </c>
      <c r="I1870" s="5">
        <f>G1870+decadimento!$F$2*'dati calibrazione'!E1870/1000</f>
        <v>7197.5370795010194</v>
      </c>
      <c r="J1870" s="5">
        <f t="shared" si="87"/>
        <v>995.53707950101943</v>
      </c>
      <c r="K1870" s="8">
        <f t="shared" si="89"/>
        <v>0.27410512737826509</v>
      </c>
    </row>
    <row r="1871" spans="1:11" x14ac:dyDescent="0.25">
      <c r="A1871">
        <v>7155</v>
      </c>
      <c r="B1871">
        <f t="shared" si="88"/>
        <v>-5205</v>
      </c>
      <c r="C1871">
        <v>6176</v>
      </c>
      <c r="D1871">
        <v>16</v>
      </c>
      <c r="E1871">
        <v>101.5</v>
      </c>
      <c r="F1871">
        <v>2.2000000000000002</v>
      </c>
      <c r="G1871" s="5">
        <f>C1871*decadimento!$F$4</f>
        <v>6355.6896551724139</v>
      </c>
      <c r="H1871" s="5">
        <f>G1871+decadimento!$F$2*LN(1+'dati calibrazione'!E1871/1000)</f>
        <v>7154.8498617447149</v>
      </c>
      <c r="I1871" s="5">
        <f>G1871+decadimento!$F$2*'dati calibrazione'!E1871/1000</f>
        <v>7194.7538774782306</v>
      </c>
      <c r="J1871" s="5">
        <f t="shared" si="87"/>
        <v>1018.7538774782306</v>
      </c>
      <c r="K1871" s="8">
        <f t="shared" si="89"/>
        <v>0.25906735751295334</v>
      </c>
    </row>
    <row r="1872" spans="1:11" x14ac:dyDescent="0.25">
      <c r="A1872">
        <v>7150</v>
      </c>
      <c r="B1872">
        <f t="shared" si="88"/>
        <v>-5200</v>
      </c>
      <c r="C1872">
        <v>6161</v>
      </c>
      <c r="D1872">
        <v>16</v>
      </c>
      <c r="E1872">
        <v>102.9</v>
      </c>
      <c r="F1872">
        <v>2.2000000000000002</v>
      </c>
      <c r="G1872" s="5">
        <f>C1872*decadimento!$F$4</f>
        <v>6340.2532327586205</v>
      </c>
      <c r="H1872" s="5">
        <f>G1872+decadimento!$F$2*LN(1+'dati calibrazione'!E1872/1000)</f>
        <v>7149.9136218513513</v>
      </c>
      <c r="I1872" s="5">
        <f>G1872+decadimento!$F$2*'dati calibrazione'!E1872/1000</f>
        <v>7190.8907546824485</v>
      </c>
      <c r="J1872" s="5">
        <f t="shared" si="87"/>
        <v>1029.8907546824485</v>
      </c>
      <c r="K1872" s="8">
        <f t="shared" si="89"/>
        <v>0.25969810095763673</v>
      </c>
    </row>
    <row r="1873" spans="1:11" x14ac:dyDescent="0.25">
      <c r="A1873">
        <v>7145</v>
      </c>
      <c r="B1873">
        <f t="shared" si="88"/>
        <v>-5195</v>
      </c>
      <c r="C1873">
        <v>6152</v>
      </c>
      <c r="D1873">
        <v>16</v>
      </c>
      <c r="E1873">
        <v>103.5</v>
      </c>
      <c r="F1873">
        <v>2.2000000000000002</v>
      </c>
      <c r="G1873" s="5">
        <f>C1873*decadimento!$F$4</f>
        <v>6330.9913793103442</v>
      </c>
      <c r="H1873" s="5">
        <f>G1873+decadimento!$F$2*LN(1+'dati calibrazione'!E1873/1000)</f>
        <v>7145.1477670187733</v>
      </c>
      <c r="I1873" s="5">
        <f>G1873+decadimento!$F$2*'dati calibrazione'!E1873/1000</f>
        <v>7186.588886784748</v>
      </c>
      <c r="J1873" s="5">
        <f t="shared" si="87"/>
        <v>1034.588886784748</v>
      </c>
      <c r="K1873" s="8">
        <f t="shared" si="89"/>
        <v>0.26007802340702213</v>
      </c>
    </row>
    <row r="1874" spans="1:11" x14ac:dyDescent="0.25">
      <c r="A1874">
        <v>7140</v>
      </c>
      <c r="B1874">
        <f t="shared" si="88"/>
        <v>-5190</v>
      </c>
      <c r="C1874">
        <v>6145</v>
      </c>
      <c r="D1874">
        <v>15</v>
      </c>
      <c r="E1874">
        <v>103.8</v>
      </c>
      <c r="F1874">
        <v>2.1</v>
      </c>
      <c r="G1874" s="5">
        <f>C1874*decadimento!$F$4</f>
        <v>6323.7877155172409</v>
      </c>
      <c r="H1874" s="5">
        <f>G1874+decadimento!$F$2*LN(1+'dati calibrazione'!E1874/1000)</f>
        <v>7140.1911858973144</v>
      </c>
      <c r="I1874" s="5">
        <f>G1874+decadimento!$F$2*'dati calibrazione'!E1874/1000</f>
        <v>7181.865215766933</v>
      </c>
      <c r="J1874" s="5">
        <f t="shared" si="87"/>
        <v>1036.865215766933</v>
      </c>
      <c r="K1874" s="8">
        <f t="shared" si="89"/>
        <v>0.24410089503661514</v>
      </c>
    </row>
    <row r="1875" spans="1:11" x14ac:dyDescent="0.25">
      <c r="A1875">
        <v>7135</v>
      </c>
      <c r="B1875">
        <f t="shared" si="88"/>
        <v>-5185</v>
      </c>
      <c r="C1875">
        <v>6142</v>
      </c>
      <c r="D1875">
        <v>14</v>
      </c>
      <c r="E1875">
        <v>103.5</v>
      </c>
      <c r="F1875">
        <v>1.9</v>
      </c>
      <c r="G1875" s="5">
        <f>C1875*decadimento!$F$4</f>
        <v>6320.7004310344828</v>
      </c>
      <c r="H1875" s="5">
        <f>G1875+decadimento!$F$2*LN(1+'dati calibrazione'!E1875/1000)</f>
        <v>7134.8568187429119</v>
      </c>
      <c r="I1875" s="5">
        <f>G1875+decadimento!$F$2*'dati calibrazione'!E1875/1000</f>
        <v>7176.2979385088875</v>
      </c>
      <c r="J1875" s="5">
        <f t="shared" si="87"/>
        <v>1034.2979385088875</v>
      </c>
      <c r="K1875" s="8">
        <f t="shared" si="89"/>
        <v>0.22793878215564964</v>
      </c>
    </row>
    <row r="1876" spans="1:11" x14ac:dyDescent="0.25">
      <c r="A1876">
        <v>7130</v>
      </c>
      <c r="B1876">
        <f t="shared" si="88"/>
        <v>-5180</v>
      </c>
      <c r="C1876">
        <v>6148</v>
      </c>
      <c r="D1876">
        <v>15</v>
      </c>
      <c r="E1876">
        <v>102</v>
      </c>
      <c r="F1876">
        <v>2.1</v>
      </c>
      <c r="G1876" s="5">
        <f>C1876*decadimento!$F$4</f>
        <v>6326.875</v>
      </c>
      <c r="H1876" s="5">
        <f>G1876+decadimento!$F$2*LN(1+'dati calibrazione'!E1876/1000)</f>
        <v>7129.786802998975</v>
      </c>
      <c r="I1876" s="5">
        <f>G1876+decadimento!$F$2*'dati calibrazione'!E1876/1000</f>
        <v>7170.0725435979639</v>
      </c>
      <c r="J1876" s="5">
        <f t="shared" si="87"/>
        <v>1022.0725435979639</v>
      </c>
      <c r="K1876" s="8">
        <f t="shared" si="89"/>
        <v>0.24398178269355889</v>
      </c>
    </row>
    <row r="1877" spans="1:11" x14ac:dyDescent="0.25">
      <c r="A1877">
        <v>7125</v>
      </c>
      <c r="B1877">
        <f t="shared" si="88"/>
        <v>-5175</v>
      </c>
      <c r="C1877">
        <v>6163</v>
      </c>
      <c r="D1877">
        <v>15</v>
      </c>
      <c r="E1877">
        <v>99.3</v>
      </c>
      <c r="F1877">
        <v>2.1</v>
      </c>
      <c r="G1877" s="5">
        <f>C1877*decadimento!$F$4</f>
        <v>6342.3114224137926</v>
      </c>
      <c r="H1877" s="5">
        <f>G1877+decadimento!$F$2*LN(1+'dati calibrazione'!E1877/1000)</f>
        <v>7124.9443482306888</v>
      </c>
      <c r="I1877" s="5">
        <f>G1877+decadimento!$F$2*'dati calibrazione'!E1877/1000</f>
        <v>7163.1890310341632</v>
      </c>
      <c r="J1877" s="5">
        <f t="shared" si="87"/>
        <v>1000.1890310341632</v>
      </c>
      <c r="K1877" s="8">
        <f t="shared" si="89"/>
        <v>0.24338796040889177</v>
      </c>
    </row>
    <row r="1878" spans="1:11" x14ac:dyDescent="0.25">
      <c r="A1878">
        <v>7120</v>
      </c>
      <c r="B1878">
        <f t="shared" si="88"/>
        <v>-5170</v>
      </c>
      <c r="C1878">
        <v>6168</v>
      </c>
      <c r="D1878">
        <v>16</v>
      </c>
      <c r="E1878">
        <v>98</v>
      </c>
      <c r="F1878">
        <v>2.2000000000000002</v>
      </c>
      <c r="G1878" s="5">
        <f>C1878*decadimento!$F$4</f>
        <v>6347.4568965517237</v>
      </c>
      <c r="H1878" s="5">
        <f>G1878+decadimento!$F$2*LN(1+'dati calibrazione'!E1878/1000)</f>
        <v>7120.3081479377543</v>
      </c>
      <c r="I1878" s="5">
        <f>G1878+decadimento!$F$2*'dati calibrazione'!E1878/1000</f>
        <v>7157.5878698125125</v>
      </c>
      <c r="J1878" s="5">
        <f t="shared" si="87"/>
        <v>989.58786981251251</v>
      </c>
      <c r="K1878" s="8">
        <f t="shared" si="89"/>
        <v>0.25940337224383919</v>
      </c>
    </row>
    <row r="1879" spans="1:11" x14ac:dyDescent="0.25">
      <c r="A1879">
        <v>7115</v>
      </c>
      <c r="B1879">
        <f t="shared" si="88"/>
        <v>-5165</v>
      </c>
      <c r="C1879">
        <v>6175</v>
      </c>
      <c r="D1879">
        <v>16</v>
      </c>
      <c r="E1879">
        <v>96.4</v>
      </c>
      <c r="F1879">
        <v>2.2000000000000002</v>
      </c>
      <c r="G1879" s="5">
        <f>C1879*decadimento!$F$4</f>
        <v>6354.660560344827</v>
      </c>
      <c r="H1879" s="5">
        <f>G1879+decadimento!$F$2*LN(1+'dati calibrazione'!E1879/1000)</f>
        <v>7115.456917018174</v>
      </c>
      <c r="I1879" s="5">
        <f>G1879+decadimento!$F$2*'dati calibrazione'!E1879/1000</f>
        <v>7151.5649054707455</v>
      </c>
      <c r="J1879" s="5">
        <f t="shared" si="87"/>
        <v>976.56490547074554</v>
      </c>
      <c r="K1879" s="8">
        <f t="shared" si="89"/>
        <v>0.25910931174089069</v>
      </c>
    </row>
    <row r="1880" spans="1:11" x14ac:dyDescent="0.25">
      <c r="A1880">
        <v>7110</v>
      </c>
      <c r="B1880">
        <f t="shared" si="88"/>
        <v>-5160</v>
      </c>
      <c r="C1880">
        <v>6179</v>
      </c>
      <c r="D1880">
        <v>18</v>
      </c>
      <c r="E1880">
        <v>95.1</v>
      </c>
      <c r="F1880">
        <v>2.5</v>
      </c>
      <c r="G1880" s="5">
        <f>C1880*decadimento!$F$4</f>
        <v>6358.7769396551721</v>
      </c>
      <c r="H1880" s="5">
        <f>G1880+decadimento!$F$2*LN(1+'dati calibrazione'!E1880/1000)</f>
        <v>7109.7657338187146</v>
      </c>
      <c r="I1880" s="5">
        <f>G1880+decadimento!$F$2*'dati calibrazione'!E1880/1000</f>
        <v>7144.9346494215088</v>
      </c>
      <c r="J1880" s="5">
        <f t="shared" si="87"/>
        <v>965.93464942150877</v>
      </c>
      <c r="K1880" s="8">
        <f t="shared" si="89"/>
        <v>0.29130927334520151</v>
      </c>
    </row>
    <row r="1881" spans="1:11" x14ac:dyDescent="0.25">
      <c r="A1881">
        <v>7105</v>
      </c>
      <c r="B1881">
        <f t="shared" si="88"/>
        <v>-5155</v>
      </c>
      <c r="C1881">
        <v>6180</v>
      </c>
      <c r="D1881">
        <v>18</v>
      </c>
      <c r="E1881">
        <v>94.3</v>
      </c>
      <c r="F1881">
        <v>2.5</v>
      </c>
      <c r="G1881" s="5">
        <f>C1881*decadimento!$F$4</f>
        <v>6359.8060344827582</v>
      </c>
      <c r="H1881" s="5">
        <f>G1881+decadimento!$F$2*LN(1+'dati calibrazione'!E1881/1000)</f>
        <v>7104.7536170250714</v>
      </c>
      <c r="I1881" s="5">
        <f>G1881+decadimento!$F$2*'dati calibrazione'!E1881/1000</f>
        <v>7139.3504301816602</v>
      </c>
      <c r="J1881" s="5">
        <f t="shared" si="87"/>
        <v>959.35043018166016</v>
      </c>
      <c r="K1881" s="8">
        <f t="shared" si="89"/>
        <v>0.29126213592233008</v>
      </c>
    </row>
    <row r="1882" spans="1:11" x14ac:dyDescent="0.25">
      <c r="A1882">
        <v>7100</v>
      </c>
      <c r="B1882">
        <f t="shared" si="88"/>
        <v>-5150</v>
      </c>
      <c r="C1882">
        <v>6179</v>
      </c>
      <c r="D1882">
        <v>17</v>
      </c>
      <c r="E1882">
        <v>93.8</v>
      </c>
      <c r="F1882">
        <v>2.2999999999999998</v>
      </c>
      <c r="G1882" s="5">
        <f>C1882*decadimento!$F$4</f>
        <v>6358.7769396551721</v>
      </c>
      <c r="H1882" s="5">
        <f>G1882+decadimento!$F$2*LN(1+'dati calibrazione'!E1882/1000)</f>
        <v>7099.9465217732904</v>
      </c>
      <c r="I1882" s="5">
        <f>G1882+decadimento!$F$2*'dati calibrazione'!E1882/1000</f>
        <v>7134.1880140619269</v>
      </c>
      <c r="J1882" s="5">
        <f t="shared" si="87"/>
        <v>955.18801406192688</v>
      </c>
      <c r="K1882" s="8">
        <f t="shared" si="89"/>
        <v>0.27512542482602365</v>
      </c>
    </row>
    <row r="1883" spans="1:11" x14ac:dyDescent="0.25">
      <c r="A1883">
        <v>7095</v>
      </c>
      <c r="B1883">
        <f t="shared" si="88"/>
        <v>-5145</v>
      </c>
      <c r="C1883">
        <v>6180</v>
      </c>
      <c r="D1883">
        <v>15</v>
      </c>
      <c r="E1883">
        <v>93</v>
      </c>
      <c r="F1883">
        <v>2</v>
      </c>
      <c r="G1883" s="5">
        <f>C1883*decadimento!$F$4</f>
        <v>6359.8060344827582</v>
      </c>
      <c r="H1883" s="5">
        <f>G1883+decadimento!$F$2*LN(1+'dati calibrazione'!E1883/1000)</f>
        <v>7094.9272222690124</v>
      </c>
      <c r="I1883" s="5">
        <f>G1883+decadimento!$F$2*'dati calibrazione'!E1883/1000</f>
        <v>7128.6037948220783</v>
      </c>
      <c r="J1883" s="5">
        <f t="shared" si="87"/>
        <v>948.60379482207827</v>
      </c>
      <c r="K1883" s="8">
        <f t="shared" si="89"/>
        <v>0.24271844660194175</v>
      </c>
    </row>
    <row r="1884" spans="1:11" x14ac:dyDescent="0.25">
      <c r="A1884">
        <v>7090</v>
      </c>
      <c r="B1884">
        <f t="shared" si="88"/>
        <v>-5140</v>
      </c>
      <c r="C1884">
        <v>6185</v>
      </c>
      <c r="D1884">
        <v>15</v>
      </c>
      <c r="E1884">
        <v>91.7</v>
      </c>
      <c r="F1884">
        <v>2</v>
      </c>
      <c r="G1884" s="5">
        <f>C1884*decadimento!$F$4</f>
        <v>6364.9515086206893</v>
      </c>
      <c r="H1884" s="5">
        <f>G1884+decadimento!$F$2*LN(1+'dati calibrazione'!E1884/1000)</f>
        <v>7090.2346073073168</v>
      </c>
      <c r="I1884" s="5">
        <f>G1884+decadimento!$F$2*'dati calibrazione'!E1884/1000</f>
        <v>7123.0026336004275</v>
      </c>
      <c r="J1884" s="5">
        <f t="shared" si="87"/>
        <v>938.00263360042754</v>
      </c>
      <c r="K1884" s="8">
        <f t="shared" si="89"/>
        <v>0.24252223120452709</v>
      </c>
    </row>
    <row r="1885" spans="1:11" x14ac:dyDescent="0.25">
      <c r="A1885">
        <v>7085</v>
      </c>
      <c r="B1885">
        <f t="shared" si="88"/>
        <v>-5135</v>
      </c>
      <c r="C1885">
        <v>6178</v>
      </c>
      <c r="D1885">
        <v>15</v>
      </c>
      <c r="E1885">
        <v>92</v>
      </c>
      <c r="F1885">
        <v>2</v>
      </c>
      <c r="G1885" s="5">
        <f>C1885*decadimento!$F$4</f>
        <v>6357.7478448275861</v>
      </c>
      <c r="H1885" s="5">
        <f>G1885+decadimento!$F$2*LN(1+'dati calibrazione'!E1885/1000)</f>
        <v>7085.3023111845823</v>
      </c>
      <c r="I1885" s="5">
        <f>G1885+decadimento!$F$2*'dati calibrazione'!E1885/1000</f>
        <v>7118.2789625826117</v>
      </c>
      <c r="J1885" s="5">
        <f t="shared" si="87"/>
        <v>940.27896258261171</v>
      </c>
      <c r="K1885" s="8">
        <f t="shared" si="89"/>
        <v>0.24279702168986728</v>
      </c>
    </row>
    <row r="1886" spans="1:11" x14ac:dyDescent="0.25">
      <c r="A1886">
        <v>7080</v>
      </c>
      <c r="B1886">
        <f t="shared" si="88"/>
        <v>-5130</v>
      </c>
      <c r="C1886">
        <v>6177</v>
      </c>
      <c r="D1886">
        <v>16</v>
      </c>
      <c r="E1886">
        <v>91.4</v>
      </c>
      <c r="F1886">
        <v>2.2000000000000002</v>
      </c>
      <c r="G1886" s="5">
        <f>C1886*decadimento!$F$4</f>
        <v>6356.71875</v>
      </c>
      <c r="H1886" s="5">
        <f>G1886+decadimento!$F$2*LN(1+'dati calibrazione'!E1886/1000)</f>
        <v>7079.729856756896</v>
      </c>
      <c r="I1886" s="5">
        <f>G1886+decadimento!$F$2*'dati calibrazione'!E1886/1000</f>
        <v>7112.2898822044499</v>
      </c>
      <c r="J1886" s="5">
        <f t="shared" si="87"/>
        <v>935.2898822044499</v>
      </c>
      <c r="K1886" s="8">
        <f t="shared" si="89"/>
        <v>0.2590254168690303</v>
      </c>
    </row>
    <row r="1887" spans="1:11" x14ac:dyDescent="0.25">
      <c r="A1887">
        <v>7075</v>
      </c>
      <c r="B1887">
        <f t="shared" si="88"/>
        <v>-5125</v>
      </c>
      <c r="C1887">
        <v>6182</v>
      </c>
      <c r="D1887">
        <v>16</v>
      </c>
      <c r="E1887">
        <v>90.1</v>
      </c>
      <c r="F1887">
        <v>2.2000000000000002</v>
      </c>
      <c r="G1887" s="5">
        <f>C1887*decadimento!$F$4</f>
        <v>6361.8642241379312</v>
      </c>
      <c r="H1887" s="5">
        <f>G1887+decadimento!$F$2*LN(1+'dati calibrazione'!E1887/1000)</f>
        <v>7075.022810489877</v>
      </c>
      <c r="I1887" s="5">
        <f>G1887+decadimento!$F$2*'dati calibrazione'!E1887/1000</f>
        <v>7106.6887209827992</v>
      </c>
      <c r="J1887" s="5">
        <f t="shared" si="87"/>
        <v>924.68872098279917</v>
      </c>
      <c r="K1887" s="8">
        <f t="shared" si="89"/>
        <v>0.25881591717890651</v>
      </c>
    </row>
    <row r="1888" spans="1:11" x14ac:dyDescent="0.25">
      <c r="A1888">
        <v>7070</v>
      </c>
      <c r="B1888">
        <f t="shared" si="88"/>
        <v>-5120</v>
      </c>
      <c r="C1888">
        <v>6181</v>
      </c>
      <c r="D1888">
        <v>16</v>
      </c>
      <c r="E1888">
        <v>89.6</v>
      </c>
      <c r="F1888">
        <v>2.2000000000000002</v>
      </c>
      <c r="G1888" s="5">
        <f>C1888*decadimento!$F$4</f>
        <v>6360.8351293103442</v>
      </c>
      <c r="H1888" s="5">
        <f>G1888+decadimento!$F$2*LN(1+'dati calibrazione'!E1888/1000)</f>
        <v>7070.2011558011664</v>
      </c>
      <c r="I1888" s="5">
        <f>G1888+decadimento!$F$2*'dati calibrazione'!E1888/1000</f>
        <v>7101.526304863065</v>
      </c>
      <c r="J1888" s="5">
        <f t="shared" si="87"/>
        <v>920.52630486306498</v>
      </c>
      <c r="K1888" s="8">
        <f t="shared" si="89"/>
        <v>0.25885779000161785</v>
      </c>
    </row>
    <row r="1889" spans="1:11" x14ac:dyDescent="0.25">
      <c r="A1889">
        <v>7065</v>
      </c>
      <c r="B1889">
        <f t="shared" si="88"/>
        <v>-5115</v>
      </c>
      <c r="C1889">
        <v>6173</v>
      </c>
      <c r="D1889">
        <v>16</v>
      </c>
      <c r="E1889">
        <v>90</v>
      </c>
      <c r="F1889">
        <v>2.2000000000000002</v>
      </c>
      <c r="G1889" s="5">
        <f>C1889*decadimento!$F$4</f>
        <v>6352.6023706896549</v>
      </c>
      <c r="H1889" s="5">
        <f>G1889+decadimento!$F$2*LN(1+'dati calibrazione'!E1889/1000)</f>
        <v>7065.0025842522709</v>
      </c>
      <c r="I1889" s="5">
        <f>G1889+decadimento!$F$2*'dati calibrazione'!E1889/1000</f>
        <v>7096.6002032760935</v>
      </c>
      <c r="J1889" s="5">
        <f t="shared" si="87"/>
        <v>923.60020327609345</v>
      </c>
      <c r="K1889" s="8">
        <f t="shared" si="89"/>
        <v>0.25919326097521467</v>
      </c>
    </row>
    <row r="1890" spans="1:11" x14ac:dyDescent="0.25">
      <c r="A1890">
        <v>7060</v>
      </c>
      <c r="B1890">
        <f t="shared" si="88"/>
        <v>-5110</v>
      </c>
      <c r="C1890">
        <v>6173</v>
      </c>
      <c r="D1890">
        <v>16</v>
      </c>
      <c r="E1890">
        <v>89.4</v>
      </c>
      <c r="F1890">
        <v>2.2000000000000002</v>
      </c>
      <c r="G1890" s="5">
        <f>C1890*decadimento!$F$4</f>
        <v>6352.6023706896549</v>
      </c>
      <c r="H1890" s="5">
        <f>G1890+decadimento!$F$2*LN(1+'dati calibrazione'!E1890/1000)</f>
        <v>7060.4508859170519</v>
      </c>
      <c r="I1890" s="5">
        <f>G1890+decadimento!$F$2*'dati calibrazione'!E1890/1000</f>
        <v>7091.6402177255168</v>
      </c>
      <c r="J1890" s="5">
        <f t="shared" si="87"/>
        <v>918.64021772551678</v>
      </c>
      <c r="K1890" s="8">
        <f t="shared" si="89"/>
        <v>0.25919326097521467</v>
      </c>
    </row>
    <row r="1891" spans="1:11" x14ac:dyDescent="0.25">
      <c r="A1891">
        <v>7055</v>
      </c>
      <c r="B1891">
        <f t="shared" si="88"/>
        <v>-5105</v>
      </c>
      <c r="C1891">
        <v>6178</v>
      </c>
      <c r="D1891">
        <v>16</v>
      </c>
      <c r="E1891">
        <v>88</v>
      </c>
      <c r="F1891">
        <v>2.2000000000000002</v>
      </c>
      <c r="G1891" s="5">
        <f>C1891*decadimento!$F$4</f>
        <v>6357.7478448275861</v>
      </c>
      <c r="H1891" s="5">
        <f>G1891+decadimento!$F$2*LN(1+'dati calibrazione'!E1891/1000)</f>
        <v>7054.9659740782727</v>
      </c>
      <c r="I1891" s="5">
        <f>G1891+decadimento!$F$2*'dati calibrazione'!E1891/1000</f>
        <v>7085.2123922454366</v>
      </c>
      <c r="J1891" s="5">
        <f t="shared" si="87"/>
        <v>907.2123922454366</v>
      </c>
      <c r="K1891" s="8">
        <f t="shared" si="89"/>
        <v>0.25898348980252511</v>
      </c>
    </row>
    <row r="1892" spans="1:11" x14ac:dyDescent="0.25">
      <c r="A1892">
        <v>7050</v>
      </c>
      <c r="B1892">
        <f t="shared" si="88"/>
        <v>-5100</v>
      </c>
      <c r="C1892">
        <v>6179</v>
      </c>
      <c r="D1892">
        <v>16</v>
      </c>
      <c r="E1892">
        <v>87.2</v>
      </c>
      <c r="F1892">
        <v>2.2000000000000002</v>
      </c>
      <c r="G1892" s="5">
        <f>C1892*decadimento!$F$4</f>
        <v>6358.7769396551721</v>
      </c>
      <c r="H1892" s="5">
        <f>G1892+decadimento!$F$2*LN(1+'dati calibrazione'!E1892/1000)</f>
        <v>7049.9144194339788</v>
      </c>
      <c r="I1892" s="5">
        <f>G1892+decadimento!$F$2*'dati calibrazione'!E1892/1000</f>
        <v>7079.628173005588</v>
      </c>
      <c r="J1892" s="5">
        <f t="shared" si="87"/>
        <v>900.628173005588</v>
      </c>
      <c r="K1892" s="8">
        <f t="shared" si="89"/>
        <v>0.25894157630684578</v>
      </c>
    </row>
    <row r="1893" spans="1:11" x14ac:dyDescent="0.25">
      <c r="A1893">
        <v>7045</v>
      </c>
      <c r="B1893">
        <f t="shared" si="88"/>
        <v>-5095</v>
      </c>
      <c r="C1893">
        <v>6178</v>
      </c>
      <c r="D1893">
        <v>15</v>
      </c>
      <c r="E1893">
        <v>86.7</v>
      </c>
      <c r="F1893">
        <v>2</v>
      </c>
      <c r="G1893" s="5">
        <f>C1893*decadimento!$F$4</f>
        <v>6357.7478448275861</v>
      </c>
      <c r="H1893" s="5">
        <f>G1893+decadimento!$F$2*LN(1+'dati calibrazione'!E1893/1000)</f>
        <v>7045.0826461344932</v>
      </c>
      <c r="I1893" s="5">
        <f>G1893+decadimento!$F$2*'dati calibrazione'!E1893/1000</f>
        <v>7074.4657568858547</v>
      </c>
      <c r="J1893" s="5">
        <f t="shared" si="87"/>
        <v>896.46575688585472</v>
      </c>
      <c r="K1893" s="8">
        <f t="shared" si="89"/>
        <v>0.24279702168986728</v>
      </c>
    </row>
    <row r="1894" spans="1:11" x14ac:dyDescent="0.25">
      <c r="A1894">
        <v>7040</v>
      </c>
      <c r="B1894">
        <f t="shared" si="88"/>
        <v>-5090</v>
      </c>
      <c r="C1894">
        <v>6182</v>
      </c>
      <c r="D1894">
        <v>15</v>
      </c>
      <c r="E1894">
        <v>85.5</v>
      </c>
      <c r="F1894">
        <v>2</v>
      </c>
      <c r="G1894" s="5">
        <f>C1894*decadimento!$F$4</f>
        <v>6361.8642241379312</v>
      </c>
      <c r="H1894" s="5">
        <f>G1894+decadimento!$F$2*LN(1+'dati calibrazione'!E1894/1000)</f>
        <v>7040.0654538489489</v>
      </c>
      <c r="I1894" s="5">
        <f>G1894+decadimento!$F$2*'dati calibrazione'!E1894/1000</f>
        <v>7068.6621650950474</v>
      </c>
      <c r="J1894" s="5">
        <f t="shared" si="87"/>
        <v>886.66216509504738</v>
      </c>
      <c r="K1894" s="8">
        <f t="shared" si="89"/>
        <v>0.24263992235522486</v>
      </c>
    </row>
    <row r="1895" spans="1:11" x14ac:dyDescent="0.25">
      <c r="A1895">
        <v>7035</v>
      </c>
      <c r="B1895">
        <f t="shared" si="88"/>
        <v>-5085</v>
      </c>
      <c r="C1895">
        <v>6186</v>
      </c>
      <c r="D1895">
        <v>15</v>
      </c>
      <c r="E1895">
        <v>84.3</v>
      </c>
      <c r="F1895">
        <v>2</v>
      </c>
      <c r="G1895" s="5">
        <f>C1895*decadimento!$F$4</f>
        <v>6365.9806034482754</v>
      </c>
      <c r="H1895" s="5">
        <f>G1895+decadimento!$F$2*LN(1+'dati calibrazione'!E1895/1000)</f>
        <v>7035.0381589842291</v>
      </c>
      <c r="I1895" s="5">
        <f>G1895+decadimento!$F$2*'dati calibrazione'!E1895/1000</f>
        <v>7062.8585733042391</v>
      </c>
      <c r="J1895" s="5">
        <f t="shared" si="87"/>
        <v>876.85857330423914</v>
      </c>
      <c r="K1895" s="8">
        <f t="shared" si="89"/>
        <v>0.24248302618816683</v>
      </c>
    </row>
    <row r="1896" spans="1:11" x14ac:dyDescent="0.25">
      <c r="A1896">
        <v>7030</v>
      </c>
      <c r="B1896">
        <f t="shared" si="88"/>
        <v>-5080</v>
      </c>
      <c r="C1896">
        <v>6181</v>
      </c>
      <c r="D1896">
        <v>17</v>
      </c>
      <c r="E1896">
        <v>84.3</v>
      </c>
      <c r="F1896">
        <v>2.2999999999999998</v>
      </c>
      <c r="G1896" s="5">
        <f>C1896*decadimento!$F$4</f>
        <v>6360.8351293103442</v>
      </c>
      <c r="H1896" s="5">
        <f>G1896+decadimento!$F$2*LN(1+'dati calibrazione'!E1896/1000)</f>
        <v>7029.8926848462979</v>
      </c>
      <c r="I1896" s="5">
        <f>G1896+decadimento!$F$2*'dati calibrazione'!E1896/1000</f>
        <v>7057.713099166308</v>
      </c>
      <c r="J1896" s="5">
        <f t="shared" si="87"/>
        <v>876.71309916630798</v>
      </c>
      <c r="K1896" s="8">
        <f t="shared" si="89"/>
        <v>0.27503640187671896</v>
      </c>
    </row>
    <row r="1897" spans="1:11" x14ac:dyDescent="0.25">
      <c r="A1897">
        <v>7025</v>
      </c>
      <c r="B1897">
        <f t="shared" si="88"/>
        <v>-5075</v>
      </c>
      <c r="C1897">
        <v>6173</v>
      </c>
      <c r="D1897">
        <v>16</v>
      </c>
      <c r="E1897">
        <v>84.8</v>
      </c>
      <c r="F1897">
        <v>2.2000000000000002</v>
      </c>
      <c r="G1897" s="5">
        <f>C1897*decadimento!$F$4</f>
        <v>6352.6023706896549</v>
      </c>
      <c r="H1897" s="5">
        <f>G1897+decadimento!$F$2*LN(1+'dati calibrazione'!E1897/1000)</f>
        <v>7025.4710196425603</v>
      </c>
      <c r="I1897" s="5">
        <f>G1897+decadimento!$F$2*'dati calibrazione'!E1897/1000</f>
        <v>7053.6136618377659</v>
      </c>
      <c r="J1897" s="5">
        <f t="shared" si="87"/>
        <v>880.6136618377659</v>
      </c>
      <c r="K1897" s="8">
        <f t="shared" si="89"/>
        <v>0.25919326097521467</v>
      </c>
    </row>
    <row r="1898" spans="1:11" x14ac:dyDescent="0.25">
      <c r="A1898">
        <v>7020</v>
      </c>
      <c r="B1898">
        <f t="shared" si="88"/>
        <v>-5070</v>
      </c>
      <c r="C1898">
        <v>6165</v>
      </c>
      <c r="D1898">
        <v>16</v>
      </c>
      <c r="E1898">
        <v>85.2</v>
      </c>
      <c r="F1898">
        <v>2.2000000000000002</v>
      </c>
      <c r="G1898" s="5">
        <f>C1898*decadimento!$F$4</f>
        <v>6344.3696120689656</v>
      </c>
      <c r="H1898" s="5">
        <f>G1898+decadimento!$F$2*LN(1+'dati calibrazione'!E1898/1000)</f>
        <v>7020.285871225713</v>
      </c>
      <c r="I1898" s="5">
        <f>G1898+decadimento!$F$2*'dati calibrazione'!E1898/1000</f>
        <v>7048.6875602507944</v>
      </c>
      <c r="J1898" s="5">
        <f t="shared" si="87"/>
        <v>883.68756025079438</v>
      </c>
      <c r="K1898" s="8">
        <f t="shared" si="89"/>
        <v>0.25952960259529601</v>
      </c>
    </row>
    <row r="1899" spans="1:11" x14ac:dyDescent="0.25">
      <c r="A1899">
        <v>7015</v>
      </c>
      <c r="B1899">
        <f t="shared" si="88"/>
        <v>-5065</v>
      </c>
      <c r="C1899">
        <v>6158</v>
      </c>
      <c r="D1899">
        <v>16</v>
      </c>
      <c r="E1899">
        <v>85.5</v>
      </c>
      <c r="F1899">
        <v>2.2000000000000002</v>
      </c>
      <c r="G1899" s="5">
        <f>C1899*decadimento!$F$4</f>
        <v>6337.1659482758614</v>
      </c>
      <c r="H1899" s="5">
        <f>G1899+decadimento!$F$2*LN(1+'dati calibrazione'!E1899/1000)</f>
        <v>7015.3671779868791</v>
      </c>
      <c r="I1899" s="5">
        <f>G1899+decadimento!$F$2*'dati calibrazione'!E1899/1000</f>
        <v>7043.9638892329776</v>
      </c>
      <c r="J1899" s="5">
        <f t="shared" si="87"/>
        <v>885.96388923297764</v>
      </c>
      <c r="K1899" s="8">
        <f t="shared" si="89"/>
        <v>0.25982461838259174</v>
      </c>
    </row>
    <row r="1900" spans="1:11" x14ac:dyDescent="0.25">
      <c r="A1900">
        <v>7010</v>
      </c>
      <c r="B1900">
        <f t="shared" si="88"/>
        <v>-5060</v>
      </c>
      <c r="C1900">
        <v>6151</v>
      </c>
      <c r="D1900">
        <v>16</v>
      </c>
      <c r="E1900">
        <v>85.8</v>
      </c>
      <c r="F1900">
        <v>2.2000000000000002</v>
      </c>
      <c r="G1900" s="5">
        <f>C1900*decadimento!$F$4</f>
        <v>6329.9622844827582</v>
      </c>
      <c r="H1900" s="5">
        <f>G1900+decadimento!$F$2*LN(1+'dati calibrazione'!E1900/1000)</f>
        <v>7010.4478533372112</v>
      </c>
      <c r="I1900" s="5">
        <f>G1900+decadimento!$F$2*'dati calibrazione'!E1900/1000</f>
        <v>7039.2402182151627</v>
      </c>
      <c r="J1900" s="5">
        <f t="shared" si="87"/>
        <v>888.24021821516271</v>
      </c>
      <c r="K1900" s="8">
        <f t="shared" si="89"/>
        <v>0.26012030564135913</v>
      </c>
    </row>
    <row r="1901" spans="1:11" x14ac:dyDescent="0.25">
      <c r="A1901">
        <v>7005</v>
      </c>
      <c r="B1901">
        <f t="shared" si="88"/>
        <v>-5055</v>
      </c>
      <c r="C1901">
        <v>6144</v>
      </c>
      <c r="D1901">
        <v>15</v>
      </c>
      <c r="E1901">
        <v>86</v>
      </c>
      <c r="F1901">
        <v>2</v>
      </c>
      <c r="G1901" s="5">
        <f>C1901*decadimento!$F$4</f>
        <v>6322.7586206896549</v>
      </c>
      <c r="H1901" s="5">
        <f>G1901+decadimento!$F$2*LN(1+'dati calibrazione'!E1901/1000)</f>
        <v>7004.7667316948882</v>
      </c>
      <c r="I1901" s="5">
        <f>G1901+decadimento!$F$2*'dati calibrazione'!E1901/1000</f>
        <v>7033.6898829389183</v>
      </c>
      <c r="J1901" s="5">
        <f t="shared" si="87"/>
        <v>889.68988293891834</v>
      </c>
      <c r="K1901" s="8">
        <f t="shared" si="89"/>
        <v>0.244140625</v>
      </c>
    </row>
    <row r="1902" spans="1:11" x14ac:dyDescent="0.25">
      <c r="A1902">
        <v>7000</v>
      </c>
      <c r="B1902">
        <f t="shared" si="88"/>
        <v>-5050</v>
      </c>
      <c r="C1902">
        <v>6130</v>
      </c>
      <c r="D1902">
        <v>16</v>
      </c>
      <c r="E1902">
        <v>87.3</v>
      </c>
      <c r="F1902">
        <v>2.2000000000000002</v>
      </c>
      <c r="G1902" s="5">
        <f>C1902*decadimento!$F$4</f>
        <v>6308.3512931034484</v>
      </c>
      <c r="H1902" s="5">
        <f>G1902+decadimento!$F$2*LN(1+'dati calibrazione'!E1902/1000)</f>
        <v>7000.249098712572</v>
      </c>
      <c r="I1902" s="5">
        <f>G1902+decadimento!$F$2*'dati calibrazione'!E1902/1000</f>
        <v>7030.0291907122937</v>
      </c>
      <c r="J1902" s="5">
        <f t="shared" si="87"/>
        <v>900.02919071229371</v>
      </c>
      <c r="K1902" s="8">
        <f t="shared" si="89"/>
        <v>0.26101141924959215</v>
      </c>
    </row>
    <row r="1903" spans="1:11" x14ac:dyDescent="0.25">
      <c r="A1903">
        <v>6995</v>
      </c>
      <c r="B1903">
        <f t="shared" si="88"/>
        <v>-5045</v>
      </c>
      <c r="C1903">
        <v>6123</v>
      </c>
      <c r="D1903">
        <v>16</v>
      </c>
      <c r="E1903">
        <v>87.6</v>
      </c>
      <c r="F1903">
        <v>2.2000000000000002</v>
      </c>
      <c r="G1903" s="5">
        <f>C1903*decadimento!$F$4</f>
        <v>6301.1476293103442</v>
      </c>
      <c r="H1903" s="5">
        <f>G1903+decadimento!$F$2*LN(1+'dati calibrazione'!E1903/1000)</f>
        <v>6995.3259929138731</v>
      </c>
      <c r="I1903" s="5">
        <f>G1903+decadimento!$F$2*'dati calibrazione'!E1903/1000</f>
        <v>7025.3055196944779</v>
      </c>
      <c r="J1903" s="5">
        <f t="shared" si="87"/>
        <v>902.30551969447788</v>
      </c>
      <c r="K1903" s="8">
        <f t="shared" si="89"/>
        <v>0.26130981544994286</v>
      </c>
    </row>
    <row r="1904" spans="1:11" x14ac:dyDescent="0.25">
      <c r="A1904">
        <v>6990</v>
      </c>
      <c r="B1904">
        <f t="shared" si="88"/>
        <v>-5040</v>
      </c>
      <c r="C1904">
        <v>6118</v>
      </c>
      <c r="D1904">
        <v>17</v>
      </c>
      <c r="E1904">
        <v>87.6</v>
      </c>
      <c r="F1904">
        <v>2.2999999999999998</v>
      </c>
      <c r="G1904" s="5">
        <f>C1904*decadimento!$F$4</f>
        <v>6296.0021551724139</v>
      </c>
      <c r="H1904" s="5">
        <f>G1904+decadimento!$F$2*LN(1+'dati calibrazione'!E1904/1000)</f>
        <v>6990.1805187759437</v>
      </c>
      <c r="I1904" s="5">
        <f>G1904+decadimento!$F$2*'dati calibrazione'!E1904/1000</f>
        <v>7020.1600455565476</v>
      </c>
      <c r="J1904" s="5">
        <f t="shared" si="87"/>
        <v>902.16004555654763</v>
      </c>
      <c r="K1904" s="8">
        <f t="shared" si="89"/>
        <v>0.27786858450474011</v>
      </c>
    </row>
    <row r="1905" spans="1:11" x14ac:dyDescent="0.25">
      <c r="A1905">
        <v>6985</v>
      </c>
      <c r="B1905">
        <f t="shared" si="88"/>
        <v>-5035</v>
      </c>
      <c r="C1905">
        <v>6115</v>
      </c>
      <c r="D1905">
        <v>16</v>
      </c>
      <c r="E1905">
        <v>87.3</v>
      </c>
      <c r="F1905">
        <v>2.2000000000000002</v>
      </c>
      <c r="G1905" s="5">
        <f>C1905*decadimento!$F$4</f>
        <v>6292.9148706896549</v>
      </c>
      <c r="H1905" s="5">
        <f>G1905+decadimento!$F$2*LN(1+'dati calibrazione'!E1905/1000)</f>
        <v>6984.8126762987786</v>
      </c>
      <c r="I1905" s="5">
        <f>G1905+decadimento!$F$2*'dati calibrazione'!E1905/1000</f>
        <v>7014.5927682985002</v>
      </c>
      <c r="J1905" s="5">
        <f t="shared" si="87"/>
        <v>899.59276829850023</v>
      </c>
      <c r="K1905" s="8">
        <f t="shared" si="89"/>
        <v>0.26165167620605068</v>
      </c>
    </row>
    <row r="1906" spans="1:11" x14ac:dyDescent="0.25">
      <c r="A1906">
        <v>6980</v>
      </c>
      <c r="B1906">
        <f t="shared" si="88"/>
        <v>-5030</v>
      </c>
      <c r="C1906">
        <v>6113</v>
      </c>
      <c r="D1906">
        <v>15</v>
      </c>
      <c r="E1906">
        <v>87</v>
      </c>
      <c r="F1906">
        <v>2</v>
      </c>
      <c r="G1906" s="5">
        <f>C1906*decadimento!$F$4</f>
        <v>6290.8566810344828</v>
      </c>
      <c r="H1906" s="5">
        <f>G1906+decadimento!$F$2*LN(1+'dati calibrazione'!E1906/1000)</f>
        <v>6980.4732993272055</v>
      </c>
      <c r="I1906" s="5">
        <f>G1906+decadimento!$F$2*'dati calibrazione'!E1906/1000</f>
        <v>7010.0545858680398</v>
      </c>
      <c r="J1906" s="5">
        <f t="shared" si="87"/>
        <v>897.05458586803979</v>
      </c>
      <c r="K1906" s="8">
        <f t="shared" si="89"/>
        <v>0.24537870112874202</v>
      </c>
    </row>
    <row r="1907" spans="1:11" x14ac:dyDescent="0.25">
      <c r="A1907">
        <v>6975</v>
      </c>
      <c r="B1907">
        <f t="shared" si="88"/>
        <v>-5025</v>
      </c>
      <c r="C1907">
        <v>6109</v>
      </c>
      <c r="D1907">
        <v>16</v>
      </c>
      <c r="E1907">
        <v>86.8</v>
      </c>
      <c r="F1907">
        <v>2.2000000000000002</v>
      </c>
      <c r="G1907" s="5">
        <f>C1907*decadimento!$F$4</f>
        <v>6286.7403017241377</v>
      </c>
      <c r="H1907" s="5">
        <f>G1907+decadimento!$F$2*LN(1+'dati calibrazione'!E1907/1000)</f>
        <v>6974.8357786777087</v>
      </c>
      <c r="I1907" s="5">
        <f>G1907+decadimento!$F$2*'dati calibrazione'!E1907/1000</f>
        <v>7004.2848780408358</v>
      </c>
      <c r="J1907" s="5">
        <f t="shared" si="87"/>
        <v>895.28487804083579</v>
      </c>
      <c r="K1907" s="8">
        <f t="shared" si="89"/>
        <v>0.26190865935504992</v>
      </c>
    </row>
    <row r="1908" spans="1:11" x14ac:dyDescent="0.25">
      <c r="A1908">
        <v>6970</v>
      </c>
      <c r="B1908">
        <f t="shared" si="88"/>
        <v>-5020</v>
      </c>
      <c r="C1908">
        <v>6106</v>
      </c>
      <c r="D1908">
        <v>16</v>
      </c>
      <c r="E1908">
        <v>86.6</v>
      </c>
      <c r="F1908">
        <v>2.2000000000000002</v>
      </c>
      <c r="G1908" s="5">
        <f>C1908*decadimento!$F$4</f>
        <v>6283.6530172413786</v>
      </c>
      <c r="H1908" s="5">
        <f>G1908+decadimento!$F$2*LN(1+'dati calibrazione'!E1908/1000)</f>
        <v>6970.227072899721</v>
      </c>
      <c r="I1908" s="5">
        <f>G1908+decadimento!$F$2*'dati calibrazione'!E1908/1000</f>
        <v>6999.5442650412178</v>
      </c>
      <c r="J1908" s="5">
        <f t="shared" si="87"/>
        <v>893.54426504121784</v>
      </c>
      <c r="K1908" s="8">
        <f t="shared" si="89"/>
        <v>0.26203734032099574</v>
      </c>
    </row>
    <row r="1909" spans="1:11" x14ac:dyDescent="0.25">
      <c r="A1909">
        <v>6965</v>
      </c>
      <c r="B1909">
        <f t="shared" si="88"/>
        <v>-5015</v>
      </c>
      <c r="C1909">
        <v>6104</v>
      </c>
      <c r="D1909">
        <v>16</v>
      </c>
      <c r="E1909">
        <v>86.2</v>
      </c>
      <c r="F1909">
        <v>2.2000000000000002</v>
      </c>
      <c r="G1909" s="5">
        <f>C1909*decadimento!$F$4</f>
        <v>6281.5948275862065</v>
      </c>
      <c r="H1909" s="5">
        <f>G1909+decadimento!$F$2*LN(1+'dati calibrazione'!E1909/1000)</f>
        <v>6965.1252003735326</v>
      </c>
      <c r="I1909" s="5">
        <f>G1909+decadimento!$F$2*'dati calibrazione'!E1909/1000</f>
        <v>6994.1794183523289</v>
      </c>
      <c r="J1909" s="5">
        <f t="shared" si="87"/>
        <v>890.17941835232887</v>
      </c>
      <c r="K1909" s="8">
        <f t="shared" si="89"/>
        <v>0.26212319790301442</v>
      </c>
    </row>
    <row r="1910" spans="1:11" x14ac:dyDescent="0.25">
      <c r="A1910">
        <v>6960</v>
      </c>
      <c r="B1910">
        <f t="shared" si="88"/>
        <v>-5010</v>
      </c>
      <c r="C1910">
        <v>6104</v>
      </c>
      <c r="D1910">
        <v>16</v>
      </c>
      <c r="E1910">
        <v>85.5</v>
      </c>
      <c r="F1910">
        <v>2.2000000000000002</v>
      </c>
      <c r="G1910" s="5">
        <f>C1910*decadimento!$F$4</f>
        <v>6281.5948275862065</v>
      </c>
      <c r="H1910" s="5">
        <f>G1910+decadimento!$F$2*LN(1+'dati calibrazione'!E1910/1000)</f>
        <v>6959.7960572972243</v>
      </c>
      <c r="I1910" s="5">
        <f>G1910+decadimento!$F$2*'dati calibrazione'!E1910/1000</f>
        <v>6988.3927685433227</v>
      </c>
      <c r="J1910" s="5">
        <f t="shared" si="87"/>
        <v>884.39276854332275</v>
      </c>
      <c r="K1910" s="8">
        <f t="shared" si="89"/>
        <v>0.26212319790301442</v>
      </c>
    </row>
    <row r="1911" spans="1:11" x14ac:dyDescent="0.25">
      <c r="A1911">
        <v>6955</v>
      </c>
      <c r="B1911">
        <f t="shared" si="88"/>
        <v>-5005</v>
      </c>
      <c r="C1911">
        <v>6102</v>
      </c>
      <c r="D1911">
        <v>16</v>
      </c>
      <c r="E1911">
        <v>85.2</v>
      </c>
      <c r="F1911">
        <v>2.2000000000000002</v>
      </c>
      <c r="G1911" s="5">
        <f>C1911*decadimento!$F$4</f>
        <v>6279.5366379310344</v>
      </c>
      <c r="H1911" s="5">
        <f>G1911+decadimento!$F$2*LN(1+'dati calibrazione'!E1911/1000)</f>
        <v>6955.4528970877818</v>
      </c>
      <c r="I1911" s="5">
        <f>G1911+decadimento!$F$2*'dati calibrazione'!E1911/1000</f>
        <v>6983.8545861128632</v>
      </c>
      <c r="J1911" s="5">
        <f t="shared" si="87"/>
        <v>881.85458611286322</v>
      </c>
      <c r="K1911" s="8">
        <f t="shared" si="89"/>
        <v>0.26220911176663392</v>
      </c>
    </row>
    <row r="1912" spans="1:11" x14ac:dyDescent="0.25">
      <c r="A1912">
        <v>6950</v>
      </c>
      <c r="B1912">
        <f t="shared" si="88"/>
        <v>-5000</v>
      </c>
      <c r="C1912">
        <v>6093</v>
      </c>
      <c r="D1912">
        <v>16</v>
      </c>
      <c r="E1912">
        <v>85.7</v>
      </c>
      <c r="F1912">
        <v>2.2000000000000002</v>
      </c>
      <c r="G1912" s="5">
        <f>C1912*decadimento!$F$4</f>
        <v>6270.2747844827582</v>
      </c>
      <c r="H1912" s="5">
        <f>G1912+decadimento!$F$2*LN(1+'dati calibrazione'!E1912/1000)</f>
        <v>6949.9989770912862</v>
      </c>
      <c r="I1912" s="5">
        <f>G1912+decadimento!$F$2*'dati calibrazione'!E1912/1000</f>
        <v>6978.7260539567333</v>
      </c>
      <c r="J1912" s="5">
        <f t="shared" si="87"/>
        <v>885.72605395673327</v>
      </c>
      <c r="K1912" s="8">
        <f t="shared" si="89"/>
        <v>0.26259642212374856</v>
      </c>
    </row>
    <row r="1913" spans="1:11" x14ac:dyDescent="0.25">
      <c r="A1913">
        <v>6945</v>
      </c>
      <c r="B1913">
        <f t="shared" si="88"/>
        <v>-4995</v>
      </c>
      <c r="C1913">
        <v>6079</v>
      </c>
      <c r="D1913">
        <v>15</v>
      </c>
      <c r="E1913">
        <v>86.9</v>
      </c>
      <c r="F1913">
        <v>2</v>
      </c>
      <c r="G1913" s="5">
        <f>C1913*decadimento!$F$4</f>
        <v>6255.8674568965516</v>
      </c>
      <c r="H1913" s="5">
        <f>G1913+decadimento!$F$2*LN(1+'dati calibrazione'!E1913/1000)</f>
        <v>6944.7235395077687</v>
      </c>
      <c r="I1913" s="5">
        <f>G1913+decadimento!$F$2*'dati calibrazione'!E1913/1000</f>
        <v>6974.2386974716792</v>
      </c>
      <c r="J1913" s="5">
        <f t="shared" si="87"/>
        <v>895.23869747167919</v>
      </c>
      <c r="K1913" s="8">
        <f t="shared" si="89"/>
        <v>0.2467511103799967</v>
      </c>
    </row>
    <row r="1914" spans="1:11" x14ac:dyDescent="0.25">
      <c r="A1914">
        <v>6940</v>
      </c>
      <c r="B1914">
        <f t="shared" si="88"/>
        <v>-4990</v>
      </c>
      <c r="C1914">
        <v>6071</v>
      </c>
      <c r="D1914">
        <v>15</v>
      </c>
      <c r="E1914">
        <v>87.4</v>
      </c>
      <c r="F1914">
        <v>2</v>
      </c>
      <c r="G1914" s="5">
        <f>C1914*decadimento!$F$4</f>
        <v>6247.6346982758614</v>
      </c>
      <c r="H1914" s="5">
        <f>G1914+decadimento!$F$2*LN(1+'dati calibrazione'!E1914/1000)</f>
        <v>6940.2927597906382</v>
      </c>
      <c r="I1914" s="5">
        <f>G1914+decadimento!$F$2*'dati calibrazione'!E1914/1000</f>
        <v>6970.1392601431362</v>
      </c>
      <c r="J1914" s="5">
        <f t="shared" si="87"/>
        <v>899.1392601431362</v>
      </c>
      <c r="K1914" s="8">
        <f t="shared" si="89"/>
        <v>0.24707626420688519</v>
      </c>
    </row>
    <row r="1915" spans="1:11" x14ac:dyDescent="0.25">
      <c r="A1915">
        <v>6935</v>
      </c>
      <c r="B1915">
        <f t="shared" si="88"/>
        <v>-4985</v>
      </c>
      <c r="C1915">
        <v>6064</v>
      </c>
      <c r="D1915">
        <v>14</v>
      </c>
      <c r="E1915">
        <v>87.7</v>
      </c>
      <c r="F1915">
        <v>1.9</v>
      </c>
      <c r="G1915" s="5">
        <f>C1915*decadimento!$F$4</f>
        <v>6240.4310344827582</v>
      </c>
      <c r="H1915" s="5">
        <f>G1915+decadimento!$F$2*LN(1+'dati calibrazione'!E1915/1000)</f>
        <v>6935.3694442950964</v>
      </c>
      <c r="I1915" s="5">
        <f>G1915+decadimento!$F$2*'dati calibrazione'!E1915/1000</f>
        <v>6965.4155891253213</v>
      </c>
      <c r="J1915" s="5">
        <f t="shared" si="87"/>
        <v>901.41558912532128</v>
      </c>
      <c r="K1915" s="8">
        <f t="shared" si="89"/>
        <v>0.23087071240105542</v>
      </c>
    </row>
    <row r="1916" spans="1:11" x14ac:dyDescent="0.25">
      <c r="A1916">
        <v>6930</v>
      </c>
      <c r="B1916">
        <f t="shared" si="88"/>
        <v>-4980</v>
      </c>
      <c r="C1916">
        <v>6060</v>
      </c>
      <c r="D1916">
        <v>15</v>
      </c>
      <c r="E1916">
        <v>87.5</v>
      </c>
      <c r="F1916">
        <v>2</v>
      </c>
      <c r="G1916" s="5">
        <f>C1916*decadimento!$F$4</f>
        <v>6236.3146551724139</v>
      </c>
      <c r="H1916" s="5">
        <f>G1916+decadimento!$F$2*LN(1+'dati calibrazione'!E1916/1000)</f>
        <v>6929.7329026810403</v>
      </c>
      <c r="I1916" s="5">
        <f>G1916+decadimento!$F$2*'dati calibrazione'!E1916/1000</f>
        <v>6959.6458812981182</v>
      </c>
      <c r="J1916" s="5">
        <f t="shared" si="87"/>
        <v>899.64588129811818</v>
      </c>
      <c r="K1916" s="8">
        <f t="shared" si="89"/>
        <v>0.24752475247524752</v>
      </c>
    </row>
    <row r="1917" spans="1:11" x14ac:dyDescent="0.25">
      <c r="A1917">
        <v>6925</v>
      </c>
      <c r="B1917">
        <f t="shared" si="88"/>
        <v>-4975</v>
      </c>
      <c r="C1917">
        <v>6059</v>
      </c>
      <c r="D1917">
        <v>14</v>
      </c>
      <c r="E1917">
        <v>87</v>
      </c>
      <c r="F1917">
        <v>1.9</v>
      </c>
      <c r="G1917" s="5">
        <f>C1917*decadimento!$F$4</f>
        <v>6235.285560344827</v>
      </c>
      <c r="H1917" s="5">
        <f>G1917+decadimento!$F$2*LN(1+'dati calibrazione'!E1917/1000)</f>
        <v>6924.9021786375497</v>
      </c>
      <c r="I1917" s="5">
        <f>G1917+decadimento!$F$2*'dati calibrazione'!E1917/1000</f>
        <v>6954.483465178384</v>
      </c>
      <c r="J1917" s="5">
        <f t="shared" si="87"/>
        <v>895.48346517838399</v>
      </c>
      <c r="K1917" s="8">
        <f t="shared" si="89"/>
        <v>0.23106123122627495</v>
      </c>
    </row>
    <row r="1918" spans="1:11" x14ac:dyDescent="0.25">
      <c r="A1918">
        <v>6920</v>
      </c>
      <c r="B1918">
        <f t="shared" si="88"/>
        <v>-4970</v>
      </c>
      <c r="C1918">
        <v>6060</v>
      </c>
      <c r="D1918">
        <v>14</v>
      </c>
      <c r="E1918">
        <v>86.2</v>
      </c>
      <c r="F1918">
        <v>1.9</v>
      </c>
      <c r="G1918" s="5">
        <f>C1918*decadimento!$F$4</f>
        <v>6236.3146551724139</v>
      </c>
      <c r="H1918" s="5">
        <f>G1918+decadimento!$F$2*LN(1+'dati calibrazione'!E1918/1000)</f>
        <v>6919.84502795974</v>
      </c>
      <c r="I1918" s="5">
        <f>G1918+decadimento!$F$2*'dati calibrazione'!E1918/1000</f>
        <v>6948.8992459385363</v>
      </c>
      <c r="J1918" s="5">
        <f t="shared" si="87"/>
        <v>888.8992459385363</v>
      </c>
      <c r="K1918" s="8">
        <f t="shared" si="89"/>
        <v>0.23102310231023102</v>
      </c>
    </row>
    <row r="1919" spans="1:11" x14ac:dyDescent="0.25">
      <c r="A1919">
        <v>6915</v>
      </c>
      <c r="B1919">
        <f t="shared" si="88"/>
        <v>-4965</v>
      </c>
      <c r="C1919">
        <v>6061</v>
      </c>
      <c r="D1919">
        <v>14</v>
      </c>
      <c r="E1919">
        <v>85.4</v>
      </c>
      <c r="F1919">
        <v>1.9</v>
      </c>
      <c r="G1919" s="5">
        <f>C1919*decadimento!$F$4</f>
        <v>6237.34375</v>
      </c>
      <c r="H1919" s="5">
        <f>G1919+decadimento!$F$2*LN(1+'dati calibrazione'!E1919/1000)</f>
        <v>6914.7833930335901</v>
      </c>
      <c r="I1919" s="5">
        <f>G1919+decadimento!$F$2*'dati calibrazione'!E1919/1000</f>
        <v>6943.3150266986868</v>
      </c>
      <c r="J1919" s="5">
        <f t="shared" si="87"/>
        <v>882.31502669868678</v>
      </c>
      <c r="K1919" s="8">
        <f t="shared" si="89"/>
        <v>0.23098498597591158</v>
      </c>
    </row>
    <row r="1920" spans="1:11" x14ac:dyDescent="0.25">
      <c r="A1920">
        <v>6910</v>
      </c>
      <c r="B1920">
        <f t="shared" si="88"/>
        <v>-4960</v>
      </c>
      <c r="C1920">
        <v>6059</v>
      </c>
      <c r="D1920">
        <v>15</v>
      </c>
      <c r="E1920">
        <v>85.1</v>
      </c>
      <c r="F1920">
        <v>2</v>
      </c>
      <c r="G1920" s="5">
        <f>C1920*decadimento!$F$4</f>
        <v>6235.285560344827</v>
      </c>
      <c r="H1920" s="5">
        <f>G1920+decadimento!$F$2*LN(1+'dati calibrazione'!E1920/1000)</f>
        <v>6910.4400222762924</v>
      </c>
      <c r="I1920" s="5">
        <f>G1920+decadimento!$F$2*'dati calibrazione'!E1920/1000</f>
        <v>6938.7768442682263</v>
      </c>
      <c r="J1920" s="5">
        <f t="shared" si="87"/>
        <v>879.77684426822634</v>
      </c>
      <c r="K1920" s="8">
        <f t="shared" si="89"/>
        <v>0.24756560488529461</v>
      </c>
    </row>
    <row r="1921" spans="1:11" x14ac:dyDescent="0.25">
      <c r="A1921">
        <v>6905</v>
      </c>
      <c r="B1921">
        <f t="shared" si="88"/>
        <v>-4955</v>
      </c>
      <c r="C1921">
        <v>6055</v>
      </c>
      <c r="D1921">
        <v>14</v>
      </c>
      <c r="E1921">
        <v>84.9</v>
      </c>
      <c r="F1921">
        <v>1.9</v>
      </c>
      <c r="G1921" s="5">
        <f>C1921*decadimento!$F$4</f>
        <v>6231.1691810344828</v>
      </c>
      <c r="H1921" s="5">
        <f>G1921+decadimento!$F$2*LN(1+'dati calibrazione'!E1921/1000)</f>
        <v>6904.7998378769717</v>
      </c>
      <c r="I1921" s="5">
        <f>G1921+decadimento!$F$2*'dati calibrazione'!E1921/1000</f>
        <v>6933.0071364410232</v>
      </c>
      <c r="J1921" s="5">
        <f t="shared" si="87"/>
        <v>878.00713644102325</v>
      </c>
      <c r="K1921" s="8">
        <f t="shared" si="89"/>
        <v>0.23121387283236994</v>
      </c>
    </row>
    <row r="1922" spans="1:11" x14ac:dyDescent="0.25">
      <c r="A1922">
        <v>6900</v>
      </c>
      <c r="B1922">
        <f t="shared" si="88"/>
        <v>-4950</v>
      </c>
      <c r="C1922">
        <v>6054</v>
      </c>
      <c r="D1922">
        <v>13</v>
      </c>
      <c r="E1922">
        <v>84.4</v>
      </c>
      <c r="F1922">
        <v>1.8</v>
      </c>
      <c r="G1922" s="5">
        <f>C1922*decadimento!$F$4</f>
        <v>6230.1400862068958</v>
      </c>
      <c r="H1922" s="5">
        <f>G1922+decadimento!$F$2*LN(1+'dati calibrazione'!E1922/1000)</f>
        <v>6899.9600009986389</v>
      </c>
      <c r="I1922" s="5">
        <f>G1922+decadimento!$F$2*'dati calibrazione'!E1922/1000</f>
        <v>6927.8447203212891</v>
      </c>
      <c r="J1922" s="5">
        <f t="shared" ref="J1922:J1985" si="90">I1922-C1922</f>
        <v>873.84472032128906</v>
      </c>
      <c r="K1922" s="8">
        <f t="shared" si="89"/>
        <v>0.21473406012553684</v>
      </c>
    </row>
    <row r="1923" spans="1:11" x14ac:dyDescent="0.25">
      <c r="A1923">
        <v>6895</v>
      </c>
      <c r="B1923">
        <f t="shared" ref="B1923:B1986" si="91">1950-A1923</f>
        <v>-4945</v>
      </c>
      <c r="C1923">
        <v>6048</v>
      </c>
      <c r="D1923">
        <v>13</v>
      </c>
      <c r="E1923">
        <v>84.6</v>
      </c>
      <c r="F1923">
        <v>1.8</v>
      </c>
      <c r="G1923" s="5">
        <f>C1923*decadimento!$F$4</f>
        <v>6223.9655172413786</v>
      </c>
      <c r="H1923" s="5">
        <f>G1923+decadimento!$F$2*LN(1+'dati calibrazione'!E1923/1000)</f>
        <v>6895.3099396601801</v>
      </c>
      <c r="I1923" s="5">
        <f>G1923+decadimento!$F$2*'dati calibrazione'!E1923/1000</f>
        <v>6923.3234798726307</v>
      </c>
      <c r="J1923" s="5">
        <f t="shared" si="90"/>
        <v>875.32347987263074</v>
      </c>
      <c r="K1923" s="8">
        <f t="shared" ref="K1923:K1986" si="92">D1923*100/C1923</f>
        <v>0.21494708994708994</v>
      </c>
    </row>
    <row r="1924" spans="1:11" x14ac:dyDescent="0.25">
      <c r="A1924">
        <v>6890</v>
      </c>
      <c r="B1924">
        <f t="shared" si="91"/>
        <v>-4940</v>
      </c>
      <c r="C1924">
        <v>6034</v>
      </c>
      <c r="D1924">
        <v>14</v>
      </c>
      <c r="E1924">
        <v>85.8</v>
      </c>
      <c r="F1924">
        <v>1.9</v>
      </c>
      <c r="G1924" s="5">
        <f>C1924*decadimento!$F$4</f>
        <v>6209.5581896551721</v>
      </c>
      <c r="H1924" s="5">
        <f>G1924+decadimento!$F$2*LN(1+'dati calibrazione'!E1924/1000)</f>
        <v>6890.0437585096251</v>
      </c>
      <c r="I1924" s="5">
        <f>G1924+decadimento!$F$2*'dati calibrazione'!E1924/1000</f>
        <v>6918.8361233875767</v>
      </c>
      <c r="J1924" s="5">
        <f t="shared" si="90"/>
        <v>884.83612338757666</v>
      </c>
      <c r="K1924" s="8">
        <f t="shared" si="92"/>
        <v>0.23201856148491878</v>
      </c>
    </row>
    <row r="1925" spans="1:11" x14ac:dyDescent="0.25">
      <c r="A1925">
        <v>6885</v>
      </c>
      <c r="B1925">
        <f t="shared" si="91"/>
        <v>-4935</v>
      </c>
      <c r="C1925">
        <v>6027</v>
      </c>
      <c r="D1925">
        <v>13</v>
      </c>
      <c r="E1925">
        <v>86.1</v>
      </c>
      <c r="F1925">
        <v>1.8</v>
      </c>
      <c r="G1925" s="5">
        <f>C1925*decadimento!$F$4</f>
        <v>6202.3545258620688</v>
      </c>
      <c r="H1925" s="5">
        <f>G1925+decadimento!$F$2*LN(1+'dati calibrazione'!E1925/1000)</f>
        <v>6885.1238027979807</v>
      </c>
      <c r="I1925" s="5">
        <f>G1925+decadimento!$F$2*'dati calibrazione'!E1925/1000</f>
        <v>6914.1124523697617</v>
      </c>
      <c r="J1925" s="5">
        <f t="shared" si="90"/>
        <v>887.11245236976174</v>
      </c>
      <c r="K1925" s="8">
        <f t="shared" si="92"/>
        <v>0.21569603451136551</v>
      </c>
    </row>
    <row r="1926" spans="1:11" x14ac:dyDescent="0.25">
      <c r="A1926">
        <v>6880</v>
      </c>
      <c r="B1926">
        <f t="shared" si="91"/>
        <v>-4930</v>
      </c>
      <c r="C1926">
        <v>6014</v>
      </c>
      <c r="D1926">
        <v>13</v>
      </c>
      <c r="E1926">
        <v>87.2</v>
      </c>
      <c r="F1926">
        <v>1.8</v>
      </c>
      <c r="G1926" s="5">
        <f>C1926*decadimento!$F$4</f>
        <v>6188.9762931034484</v>
      </c>
      <c r="H1926" s="5">
        <f>G1926+decadimento!$F$2*LN(1+'dati calibrazione'!E1926/1000)</f>
        <v>6880.113772882255</v>
      </c>
      <c r="I1926" s="5">
        <f>G1926+decadimento!$F$2*'dati calibrazione'!E1926/1000</f>
        <v>6909.8275264538643</v>
      </c>
      <c r="J1926" s="5">
        <f t="shared" si="90"/>
        <v>895.82752645386427</v>
      </c>
      <c r="K1926" s="8">
        <f t="shared" si="92"/>
        <v>0.21616228799467907</v>
      </c>
    </row>
    <row r="1927" spans="1:11" x14ac:dyDescent="0.25">
      <c r="A1927">
        <v>6875</v>
      </c>
      <c r="B1927">
        <f t="shared" si="91"/>
        <v>-4925</v>
      </c>
      <c r="C1927">
        <v>6012</v>
      </c>
      <c r="D1927">
        <v>15</v>
      </c>
      <c r="E1927">
        <v>86.8</v>
      </c>
      <c r="F1927">
        <v>2</v>
      </c>
      <c r="G1927" s="5">
        <f>C1927*decadimento!$F$4</f>
        <v>6186.9181034482754</v>
      </c>
      <c r="H1927" s="5">
        <f>G1927+decadimento!$F$2*LN(1+'dati calibrazione'!E1927/1000)</f>
        <v>6875.0135804018464</v>
      </c>
      <c r="I1927" s="5">
        <f>G1927+decadimento!$F$2*'dati calibrazione'!E1927/1000</f>
        <v>6904.4626797649735</v>
      </c>
      <c r="J1927" s="5">
        <f t="shared" si="90"/>
        <v>892.46267976497347</v>
      </c>
      <c r="K1927" s="8">
        <f t="shared" si="92"/>
        <v>0.249500998003992</v>
      </c>
    </row>
    <row r="1928" spans="1:11" x14ac:dyDescent="0.25">
      <c r="A1928">
        <v>6870</v>
      </c>
      <c r="B1928">
        <f t="shared" si="91"/>
        <v>-4920</v>
      </c>
      <c r="C1928">
        <v>6016</v>
      </c>
      <c r="D1928">
        <v>15</v>
      </c>
      <c r="E1928">
        <v>85.6</v>
      </c>
      <c r="F1928">
        <v>2</v>
      </c>
      <c r="G1928" s="5">
        <f>C1928*decadimento!$F$4</f>
        <v>6191.0344827586205</v>
      </c>
      <c r="H1928" s="5">
        <f>G1928+decadimento!$F$2*LN(1+'dati calibrazione'!E1928/1000)</f>
        <v>6869.9972289903089</v>
      </c>
      <c r="I1928" s="5">
        <f>G1928+decadimento!$F$2*'dati calibrazione'!E1928/1000</f>
        <v>6898.6590879741661</v>
      </c>
      <c r="J1928" s="5">
        <f t="shared" si="90"/>
        <v>882.65908797416614</v>
      </c>
      <c r="K1928" s="8">
        <f t="shared" si="92"/>
        <v>0.24933510638297873</v>
      </c>
    </row>
    <row r="1929" spans="1:11" x14ac:dyDescent="0.25">
      <c r="A1929">
        <v>6865</v>
      </c>
      <c r="B1929">
        <f t="shared" si="91"/>
        <v>-4915</v>
      </c>
      <c r="C1929">
        <v>6020</v>
      </c>
      <c r="D1929">
        <v>14</v>
      </c>
      <c r="E1929">
        <v>84.4</v>
      </c>
      <c r="F1929">
        <v>1.9</v>
      </c>
      <c r="G1929" s="5">
        <f>C1929*decadimento!$F$4</f>
        <v>6195.1508620689656</v>
      </c>
      <c r="H1929" s="5">
        <f>G1929+decadimento!$F$2*LN(1+'dati calibrazione'!E1929/1000)</f>
        <v>6864.9707768607095</v>
      </c>
      <c r="I1929" s="5">
        <f>G1929+decadimento!$F$2*'dati calibrazione'!E1929/1000</f>
        <v>6892.8554961833588</v>
      </c>
      <c r="J1929" s="5">
        <f t="shared" si="90"/>
        <v>872.85549618335881</v>
      </c>
      <c r="K1929" s="8">
        <f t="shared" si="92"/>
        <v>0.23255813953488372</v>
      </c>
    </row>
    <row r="1930" spans="1:11" x14ac:dyDescent="0.25">
      <c r="A1930">
        <v>6860</v>
      </c>
      <c r="B1930">
        <f t="shared" si="91"/>
        <v>-4910</v>
      </c>
      <c r="C1930">
        <v>6016</v>
      </c>
      <c r="D1930">
        <v>14</v>
      </c>
      <c r="E1930">
        <v>84.3</v>
      </c>
      <c r="F1930">
        <v>1.9</v>
      </c>
      <c r="G1930" s="5">
        <f>C1930*decadimento!$F$4</f>
        <v>6191.0344827586205</v>
      </c>
      <c r="H1930" s="5">
        <f>G1930+decadimento!$F$2*LN(1+'dati calibrazione'!E1930/1000)</f>
        <v>6860.0920382945751</v>
      </c>
      <c r="I1930" s="5">
        <f>G1930+decadimento!$F$2*'dati calibrazione'!E1930/1000</f>
        <v>6887.9124526145843</v>
      </c>
      <c r="J1930" s="5">
        <f t="shared" si="90"/>
        <v>871.91245261458425</v>
      </c>
      <c r="K1930" s="8">
        <f t="shared" si="92"/>
        <v>0.2327127659574468</v>
      </c>
    </row>
    <row r="1931" spans="1:11" x14ac:dyDescent="0.25">
      <c r="A1931">
        <v>6855</v>
      </c>
      <c r="B1931">
        <f t="shared" si="91"/>
        <v>-4905</v>
      </c>
      <c r="C1931">
        <v>6008</v>
      </c>
      <c r="D1931">
        <v>12</v>
      </c>
      <c r="E1931">
        <v>84.7</v>
      </c>
      <c r="F1931">
        <v>1.6</v>
      </c>
      <c r="G1931" s="5">
        <f>C1931*decadimento!$F$4</f>
        <v>6182.8017241379312</v>
      </c>
      <c r="H1931" s="5">
        <f>G1931+decadimento!$F$2*LN(1+'dati calibrazione'!E1931/1000)</f>
        <v>6854.9082949539252</v>
      </c>
      <c r="I1931" s="5">
        <f>G1931+decadimento!$F$2*'dati calibrazione'!E1931/1000</f>
        <v>6882.9863510276127</v>
      </c>
      <c r="J1931" s="5">
        <f t="shared" si="90"/>
        <v>874.98635102761273</v>
      </c>
      <c r="K1931" s="8">
        <f t="shared" si="92"/>
        <v>0.19973368841544606</v>
      </c>
    </row>
    <row r="1932" spans="1:11" x14ac:dyDescent="0.25">
      <c r="A1932">
        <v>6850</v>
      </c>
      <c r="B1932">
        <f t="shared" si="91"/>
        <v>-4900</v>
      </c>
      <c r="C1932">
        <v>6006</v>
      </c>
      <c r="D1932">
        <v>12</v>
      </c>
      <c r="E1932">
        <v>84.3</v>
      </c>
      <c r="F1932">
        <v>1.6</v>
      </c>
      <c r="G1932" s="5">
        <f>C1932*decadimento!$F$4</f>
        <v>6180.7435344827582</v>
      </c>
      <c r="H1932" s="5">
        <f>G1932+decadimento!$F$2*LN(1+'dati calibrazione'!E1932/1000)</f>
        <v>6849.8010900187128</v>
      </c>
      <c r="I1932" s="5">
        <f>G1932+decadimento!$F$2*'dati calibrazione'!E1932/1000</f>
        <v>6877.6215043387219</v>
      </c>
      <c r="J1932" s="5">
        <f t="shared" si="90"/>
        <v>871.62150433872193</v>
      </c>
      <c r="K1932" s="8">
        <f t="shared" si="92"/>
        <v>0.19980019980019981</v>
      </c>
    </row>
    <row r="1933" spans="1:11" x14ac:dyDescent="0.25">
      <c r="A1933">
        <v>6845</v>
      </c>
      <c r="B1933">
        <f t="shared" si="91"/>
        <v>-4895</v>
      </c>
      <c r="C1933">
        <v>5995</v>
      </c>
      <c r="D1933">
        <v>14</v>
      </c>
      <c r="E1933">
        <v>85.2</v>
      </c>
      <c r="F1933">
        <v>1.9</v>
      </c>
      <c r="G1933" s="5">
        <f>C1933*decadimento!$F$4</f>
        <v>6169.4234913793098</v>
      </c>
      <c r="H1933" s="5">
        <f>G1933+decadimento!$F$2*LN(1+'dati calibrazione'!E1933/1000)</f>
        <v>6845.3397505360572</v>
      </c>
      <c r="I1933" s="5">
        <f>G1933+decadimento!$F$2*'dati calibrazione'!E1933/1000</f>
        <v>6873.7414395611386</v>
      </c>
      <c r="J1933" s="5">
        <f t="shared" si="90"/>
        <v>878.74143956113858</v>
      </c>
      <c r="K1933" s="8">
        <f t="shared" si="92"/>
        <v>0.2335279399499583</v>
      </c>
    </row>
    <row r="1934" spans="1:11" x14ac:dyDescent="0.25">
      <c r="A1934">
        <v>6840</v>
      </c>
      <c r="B1934">
        <f t="shared" si="91"/>
        <v>-4890</v>
      </c>
      <c r="C1934">
        <v>5988</v>
      </c>
      <c r="D1934">
        <v>14</v>
      </c>
      <c r="E1934">
        <v>85.5</v>
      </c>
      <c r="F1934">
        <v>1.9</v>
      </c>
      <c r="G1934" s="5">
        <f>C1934*decadimento!$F$4</f>
        <v>6162.2198275862065</v>
      </c>
      <c r="H1934" s="5">
        <f>G1934+decadimento!$F$2*LN(1+'dati calibrazione'!E1934/1000)</f>
        <v>6840.4210572972243</v>
      </c>
      <c r="I1934" s="5">
        <f>G1934+decadimento!$F$2*'dati calibrazione'!E1934/1000</f>
        <v>6869.0177685433227</v>
      </c>
      <c r="J1934" s="5">
        <f t="shared" si="90"/>
        <v>881.01776854332275</v>
      </c>
      <c r="K1934" s="8">
        <f t="shared" si="92"/>
        <v>0.23380093520374082</v>
      </c>
    </row>
    <row r="1935" spans="1:11" x14ac:dyDescent="0.25">
      <c r="A1935">
        <v>6835</v>
      </c>
      <c r="B1935">
        <f t="shared" si="91"/>
        <v>-4885</v>
      </c>
      <c r="C1935">
        <v>5994</v>
      </c>
      <c r="D1935">
        <v>12</v>
      </c>
      <c r="E1935">
        <v>84</v>
      </c>
      <c r="F1935">
        <v>1.6</v>
      </c>
      <c r="G1935" s="5">
        <f>C1935*decadimento!$F$4</f>
        <v>6168.3943965517237</v>
      </c>
      <c r="H1935" s="5">
        <f>G1935+decadimento!$F$2*LN(1+'dati calibrazione'!E1935/1000)</f>
        <v>6835.1644523956493</v>
      </c>
      <c r="I1935" s="5">
        <f>G1935+decadimento!$F$2*'dati calibrazione'!E1935/1000</f>
        <v>6862.7923736323992</v>
      </c>
      <c r="J1935" s="5">
        <f t="shared" si="90"/>
        <v>868.79237363239918</v>
      </c>
      <c r="K1935" s="8">
        <f t="shared" si="92"/>
        <v>0.20020020020020021</v>
      </c>
    </row>
    <row r="1936" spans="1:11" x14ac:dyDescent="0.25">
      <c r="A1936">
        <v>6830</v>
      </c>
      <c r="B1936">
        <f t="shared" si="91"/>
        <v>-4880</v>
      </c>
      <c r="C1936">
        <v>5988</v>
      </c>
      <c r="D1936">
        <v>14</v>
      </c>
      <c r="E1936">
        <v>84.1</v>
      </c>
      <c r="F1936">
        <v>1.9</v>
      </c>
      <c r="G1936" s="5">
        <f>C1936*decadimento!$F$4</f>
        <v>6162.2198275862065</v>
      </c>
      <c r="H1936" s="5">
        <f>G1936+decadimento!$F$2*LN(1+'dati calibrazione'!E1936/1000)</f>
        <v>6829.7524536612245</v>
      </c>
      <c r="I1936" s="5">
        <f>G1936+decadimento!$F$2*'dati calibrazione'!E1936/1000</f>
        <v>6857.4444689253114</v>
      </c>
      <c r="J1936" s="5">
        <f t="shared" si="90"/>
        <v>869.44446892531141</v>
      </c>
      <c r="K1936" s="8">
        <f t="shared" si="92"/>
        <v>0.23380093520374082</v>
      </c>
    </row>
    <row r="1937" spans="1:11" x14ac:dyDescent="0.25">
      <c r="A1937">
        <v>6825</v>
      </c>
      <c r="B1937">
        <f t="shared" si="91"/>
        <v>-4875</v>
      </c>
      <c r="C1937">
        <v>5987</v>
      </c>
      <c r="D1937">
        <v>14</v>
      </c>
      <c r="E1937">
        <v>83.6</v>
      </c>
      <c r="F1937">
        <v>1.9</v>
      </c>
      <c r="G1937" s="5">
        <f>C1937*decadimento!$F$4</f>
        <v>6161.1907327586205</v>
      </c>
      <c r="H1937" s="5">
        <f>G1937+decadimento!$F$2*LN(1+'dati calibrazione'!E1937/1000)</f>
        <v>6824.9098040378176</v>
      </c>
      <c r="I1937" s="5">
        <f>G1937+decadimento!$F$2*'dati calibrazione'!E1937/1000</f>
        <v>6852.282052805579</v>
      </c>
      <c r="J1937" s="5">
        <f t="shared" si="90"/>
        <v>865.28205280557904</v>
      </c>
      <c r="K1937" s="8">
        <f t="shared" si="92"/>
        <v>0.23383998663771505</v>
      </c>
    </row>
    <row r="1938" spans="1:11" x14ac:dyDescent="0.25">
      <c r="A1938">
        <v>6820</v>
      </c>
      <c r="B1938">
        <f t="shared" si="91"/>
        <v>-4870</v>
      </c>
      <c r="C1938">
        <v>5987</v>
      </c>
      <c r="D1938">
        <v>15</v>
      </c>
      <c r="E1938">
        <v>83</v>
      </c>
      <c r="F1938">
        <v>2</v>
      </c>
      <c r="G1938" s="5">
        <f>C1938*decadimento!$F$4</f>
        <v>6161.1907327586205</v>
      </c>
      <c r="H1938" s="5">
        <f>G1938+decadimento!$F$2*LN(1+'dati calibrazione'!E1938/1000)</f>
        <v>6820.3312148405757</v>
      </c>
      <c r="I1938" s="5">
        <f>G1938+decadimento!$F$2*'dati calibrazione'!E1938/1000</f>
        <v>6847.3220672550024</v>
      </c>
      <c r="J1938" s="5">
        <f t="shared" si="90"/>
        <v>860.32206725500237</v>
      </c>
      <c r="K1938" s="8">
        <f t="shared" si="92"/>
        <v>0.25054284282612327</v>
      </c>
    </row>
    <row r="1939" spans="1:11" x14ac:dyDescent="0.25">
      <c r="A1939">
        <v>6815</v>
      </c>
      <c r="B1939">
        <f t="shared" si="91"/>
        <v>-4865</v>
      </c>
      <c r="C1939">
        <v>5996</v>
      </c>
      <c r="D1939">
        <v>14</v>
      </c>
      <c r="E1939">
        <v>81.099999999999994</v>
      </c>
      <c r="F1939">
        <v>1.9</v>
      </c>
      <c r="G1939" s="5">
        <f>C1939*decadimento!$F$4</f>
        <v>6170.4525862068958</v>
      </c>
      <c r="H1939" s="5">
        <f>G1939+decadimento!$F$2*LN(1+'dati calibrazione'!E1939/1000)</f>
        <v>6815.0774498370101</v>
      </c>
      <c r="I1939" s="5">
        <f>G1939+decadimento!$F$2*'dati calibrazione'!E1939/1000</f>
        <v>6840.8772997931201</v>
      </c>
      <c r="J1939" s="5">
        <f t="shared" si="90"/>
        <v>844.87729979312007</v>
      </c>
      <c r="K1939" s="8">
        <f t="shared" si="92"/>
        <v>0.2334889926617745</v>
      </c>
    </row>
    <row r="1940" spans="1:11" x14ac:dyDescent="0.25">
      <c r="A1940">
        <v>6810</v>
      </c>
      <c r="B1940">
        <f t="shared" si="91"/>
        <v>-4860</v>
      </c>
      <c r="C1940">
        <v>6017</v>
      </c>
      <c r="D1940">
        <v>13</v>
      </c>
      <c r="E1940">
        <v>77.599999999999994</v>
      </c>
      <c r="F1940">
        <v>1.7</v>
      </c>
      <c r="G1940" s="5">
        <f>C1940*decadimento!$F$4</f>
        <v>6192.0635775862065</v>
      </c>
      <c r="H1940" s="5">
        <f>G1940+decadimento!$F$2*LN(1+'dati calibrazione'!E1940/1000)</f>
        <v>6809.8822389668576</v>
      </c>
      <c r="I1940" s="5">
        <f>G1940+decadimento!$F$2*'dati calibrazione'!E1940/1000</f>
        <v>6833.555042127402</v>
      </c>
      <c r="J1940" s="5">
        <f t="shared" si="90"/>
        <v>816.55504212740198</v>
      </c>
      <c r="K1940" s="8">
        <f t="shared" si="92"/>
        <v>0.21605451221538974</v>
      </c>
    </row>
    <row r="1941" spans="1:11" x14ac:dyDescent="0.25">
      <c r="A1941">
        <v>6805</v>
      </c>
      <c r="B1941">
        <f t="shared" si="91"/>
        <v>-4855</v>
      </c>
      <c r="C1941">
        <v>6008</v>
      </c>
      <c r="D1941">
        <v>12</v>
      </c>
      <c r="E1941">
        <v>78.2</v>
      </c>
      <c r="F1941">
        <v>1.6</v>
      </c>
      <c r="G1941" s="5">
        <f>C1941*decadimento!$F$4</f>
        <v>6182.8017241379312</v>
      </c>
      <c r="H1941" s="5">
        <f>G1941+decadimento!$F$2*LN(1+'dati calibrazione'!E1941/1000)</f>
        <v>6805.221912263778</v>
      </c>
      <c r="I1941" s="5">
        <f>G1941+decadimento!$F$2*'dati calibrazione'!E1941/1000</f>
        <v>6829.2531742297033</v>
      </c>
      <c r="J1941" s="5">
        <f t="shared" si="90"/>
        <v>821.25317422970329</v>
      </c>
      <c r="K1941" s="8">
        <f t="shared" si="92"/>
        <v>0.19973368841544606</v>
      </c>
    </row>
    <row r="1942" spans="1:11" x14ac:dyDescent="0.25">
      <c r="A1942">
        <v>6800</v>
      </c>
      <c r="B1942">
        <f t="shared" si="91"/>
        <v>-4850</v>
      </c>
      <c r="C1942">
        <v>5996</v>
      </c>
      <c r="D1942">
        <v>14</v>
      </c>
      <c r="E1942">
        <v>79.099999999999994</v>
      </c>
      <c r="F1942">
        <v>1.9</v>
      </c>
      <c r="G1942" s="5">
        <f>C1942*decadimento!$F$4</f>
        <v>6170.4525862068958</v>
      </c>
      <c r="H1942" s="5">
        <f>G1942+decadimento!$F$2*LN(1+'dati calibrazione'!E1942/1000)</f>
        <v>6799.7702654165014</v>
      </c>
      <c r="I1942" s="5">
        <f>G1942+decadimento!$F$2*'dati calibrazione'!E1942/1000</f>
        <v>6824.3440146245321</v>
      </c>
      <c r="J1942" s="5">
        <f t="shared" si="90"/>
        <v>828.34401462453206</v>
      </c>
      <c r="K1942" s="8">
        <f t="shared" si="92"/>
        <v>0.2334889926617745</v>
      </c>
    </row>
    <row r="1943" spans="1:11" x14ac:dyDescent="0.25">
      <c r="A1943">
        <v>6795</v>
      </c>
      <c r="B1943">
        <f t="shared" si="91"/>
        <v>-4845</v>
      </c>
      <c r="C1943">
        <v>5981</v>
      </c>
      <c r="D1943">
        <v>15</v>
      </c>
      <c r="E1943">
        <v>80.5</v>
      </c>
      <c r="F1943">
        <v>2</v>
      </c>
      <c r="G1943" s="5">
        <f>C1943*decadimento!$F$4</f>
        <v>6155.0161637931033</v>
      </c>
      <c r="H1943" s="5">
        <f>G1943+decadimento!$F$2*LN(1+'dati calibrazione'!E1943/1000)</f>
        <v>6795.0518474843211</v>
      </c>
      <c r="I1943" s="5">
        <f>G1943+decadimento!$F$2*'dati calibrazione'!E1943/1000</f>
        <v>6820.4808918287508</v>
      </c>
      <c r="J1943" s="5">
        <f t="shared" si="90"/>
        <v>839.48089182875083</v>
      </c>
      <c r="K1943" s="8">
        <f t="shared" si="92"/>
        <v>0.25079418157498745</v>
      </c>
    </row>
    <row r="1944" spans="1:11" x14ac:dyDescent="0.25">
      <c r="A1944">
        <v>6790</v>
      </c>
      <c r="B1944">
        <f t="shared" si="91"/>
        <v>-4840</v>
      </c>
      <c r="C1944">
        <v>5967</v>
      </c>
      <c r="D1944">
        <v>15</v>
      </c>
      <c r="E1944">
        <v>81.7</v>
      </c>
      <c r="F1944">
        <v>2</v>
      </c>
      <c r="G1944" s="5">
        <f>C1944*decadimento!$F$4</f>
        <v>6140.6088362068958</v>
      </c>
      <c r="H1944" s="5">
        <f>G1944+decadimento!$F$2*LN(1+'dati calibrazione'!E1944/1000)</f>
        <v>6789.8203335320522</v>
      </c>
      <c r="I1944" s="5">
        <f>G1944+decadimento!$F$2*'dati calibrazione'!E1944/1000</f>
        <v>6815.9935353436958</v>
      </c>
      <c r="J1944" s="5">
        <f t="shared" si="90"/>
        <v>848.99353534369584</v>
      </c>
      <c r="K1944" s="8">
        <f t="shared" si="92"/>
        <v>0.25138260432378079</v>
      </c>
    </row>
    <row r="1945" spans="1:11" x14ac:dyDescent="0.25">
      <c r="A1945">
        <v>6785</v>
      </c>
      <c r="B1945">
        <f t="shared" si="91"/>
        <v>-4835</v>
      </c>
      <c r="C1945">
        <v>5956</v>
      </c>
      <c r="D1945">
        <v>14</v>
      </c>
      <c r="E1945">
        <v>82.6</v>
      </c>
      <c r="F1945">
        <v>1.9</v>
      </c>
      <c r="G1945" s="5">
        <f>C1945*decadimento!$F$4</f>
        <v>6129.2887931034484</v>
      </c>
      <c r="H1945" s="5">
        <f>G1945+decadimento!$F$2*LN(1+'dati calibrazione'!E1945/1000)</f>
        <v>6785.3754729400025</v>
      </c>
      <c r="I1945" s="5">
        <f>G1945+decadimento!$F$2*'dati calibrazione'!E1945/1000</f>
        <v>6812.1134705661134</v>
      </c>
      <c r="J1945" s="5">
        <f t="shared" si="90"/>
        <v>856.11347056611339</v>
      </c>
      <c r="K1945" s="8">
        <f t="shared" si="92"/>
        <v>0.23505708529214236</v>
      </c>
    </row>
    <row r="1946" spans="1:11" x14ac:dyDescent="0.25">
      <c r="A1946">
        <v>6780</v>
      </c>
      <c r="B1946">
        <f t="shared" si="91"/>
        <v>-4830</v>
      </c>
      <c r="C1946">
        <v>5951</v>
      </c>
      <c r="D1946">
        <v>13</v>
      </c>
      <c r="E1946">
        <v>82.6</v>
      </c>
      <c r="F1946">
        <v>1.8</v>
      </c>
      <c r="G1946" s="5">
        <f>C1946*decadimento!$F$4</f>
        <v>6124.1433189655172</v>
      </c>
      <c r="H1946" s="5">
        <f>G1946+decadimento!$F$2*LN(1+'dati calibrazione'!E1946/1000)</f>
        <v>6780.2299988020713</v>
      </c>
      <c r="I1946" s="5">
        <f>G1946+decadimento!$F$2*'dati calibrazione'!E1946/1000</f>
        <v>6806.9679964281822</v>
      </c>
      <c r="J1946" s="5">
        <f t="shared" si="90"/>
        <v>855.96799642818223</v>
      </c>
      <c r="K1946" s="8">
        <f t="shared" si="92"/>
        <v>0.21845068055788944</v>
      </c>
    </row>
    <row r="1947" spans="1:11" x14ac:dyDescent="0.25">
      <c r="A1947">
        <v>6775</v>
      </c>
      <c r="B1947">
        <f t="shared" si="91"/>
        <v>-4825</v>
      </c>
      <c r="C1947">
        <v>5941</v>
      </c>
      <c r="D1947">
        <v>14</v>
      </c>
      <c r="E1947">
        <v>83.3</v>
      </c>
      <c r="F1947">
        <v>1.9</v>
      </c>
      <c r="G1947" s="5">
        <f>C1947*decadimento!$F$4</f>
        <v>6113.8523706896549</v>
      </c>
      <c r="H1947" s="5">
        <f>G1947+decadimento!$F$2*LN(1+'dati calibrazione'!E1947/1000)</f>
        <v>6775.2824643592412</v>
      </c>
      <c r="I1947" s="5">
        <f>G1947+decadimento!$F$2*'dati calibrazione'!E1947/1000</f>
        <v>6802.4636979613251</v>
      </c>
      <c r="J1947" s="5">
        <f t="shared" si="90"/>
        <v>861.46369796132512</v>
      </c>
      <c r="K1947" s="8">
        <f t="shared" si="92"/>
        <v>0.23565056387813499</v>
      </c>
    </row>
    <row r="1948" spans="1:11" x14ac:dyDescent="0.25">
      <c r="A1948">
        <v>6770</v>
      </c>
      <c r="B1948">
        <f t="shared" si="91"/>
        <v>-4820</v>
      </c>
      <c r="C1948">
        <v>5937</v>
      </c>
      <c r="D1948">
        <v>15</v>
      </c>
      <c r="E1948">
        <v>83.2</v>
      </c>
      <c r="F1948">
        <v>2</v>
      </c>
      <c r="G1948" s="5">
        <f>C1948*decadimento!$F$4</f>
        <v>6109.7359913793098</v>
      </c>
      <c r="H1948" s="5">
        <f>G1948+decadimento!$F$2*LN(1+'dati calibrazione'!E1948/1000)</f>
        <v>6770.4029516456958</v>
      </c>
      <c r="I1948" s="5">
        <f>G1948+decadimento!$F$2*'dati calibrazione'!E1948/1000</f>
        <v>6797.5206543925506</v>
      </c>
      <c r="J1948" s="5">
        <f t="shared" si="90"/>
        <v>860.52065439255057</v>
      </c>
      <c r="K1948" s="8">
        <f t="shared" si="92"/>
        <v>0.25265285497726125</v>
      </c>
    </row>
    <row r="1949" spans="1:11" x14ac:dyDescent="0.25">
      <c r="A1949">
        <v>6765</v>
      </c>
      <c r="B1949">
        <f t="shared" si="91"/>
        <v>-4815</v>
      </c>
      <c r="C1949">
        <v>5941</v>
      </c>
      <c r="D1949">
        <v>14</v>
      </c>
      <c r="E1949">
        <v>82</v>
      </c>
      <c r="F1949">
        <v>1.9</v>
      </c>
      <c r="G1949" s="5">
        <f>C1949*decadimento!$F$4</f>
        <v>6113.8523706896549</v>
      </c>
      <c r="H1949" s="5">
        <f>G1949+decadimento!$F$2*LN(1+'dati calibrazione'!E1949/1000)</f>
        <v>6765.3562309035478</v>
      </c>
      <c r="I1949" s="5">
        <f>G1949+decadimento!$F$2*'dati calibrazione'!E1949/1000</f>
        <v>6791.7170626017432</v>
      </c>
      <c r="J1949" s="5">
        <f t="shared" si="90"/>
        <v>850.71706260174324</v>
      </c>
      <c r="K1949" s="8">
        <f t="shared" si="92"/>
        <v>0.23565056387813499</v>
      </c>
    </row>
    <row r="1950" spans="1:11" x14ac:dyDescent="0.25">
      <c r="A1950">
        <v>6760</v>
      </c>
      <c r="B1950">
        <f t="shared" si="91"/>
        <v>-4810</v>
      </c>
      <c r="C1950">
        <v>5957</v>
      </c>
      <c r="D1950">
        <v>13</v>
      </c>
      <c r="E1950">
        <v>79.2</v>
      </c>
      <c r="F1950">
        <v>1.7</v>
      </c>
      <c r="G1950" s="5">
        <f>C1950*decadimento!$F$4</f>
        <v>6130.3178879310344</v>
      </c>
      <c r="H1950" s="5">
        <f>G1950+decadimento!$F$2*LN(1+'dati calibrazione'!E1950/1000)</f>
        <v>6760.4015999062622</v>
      </c>
      <c r="I1950" s="5">
        <f>G1950+decadimento!$F$2*'dati calibrazione'!E1950/1000</f>
        <v>6785.0359806071001</v>
      </c>
      <c r="J1950" s="5">
        <f t="shared" si="90"/>
        <v>828.0359806071001</v>
      </c>
      <c r="K1950" s="8">
        <f t="shared" si="92"/>
        <v>0.21823065301326172</v>
      </c>
    </row>
    <row r="1951" spans="1:11" x14ac:dyDescent="0.25">
      <c r="A1951">
        <v>6755</v>
      </c>
      <c r="B1951">
        <f t="shared" si="91"/>
        <v>-4805</v>
      </c>
      <c r="C1951">
        <v>5948</v>
      </c>
      <c r="D1951">
        <v>14</v>
      </c>
      <c r="E1951">
        <v>79.7</v>
      </c>
      <c r="F1951">
        <v>1.9</v>
      </c>
      <c r="G1951" s="5">
        <f>C1951*decadimento!$F$4</f>
        <v>6121.0560344827582</v>
      </c>
      <c r="H1951" s="5">
        <f>G1951+decadimento!$F$2*LN(1+'dati calibrazione'!E1951/1000)</f>
        <v>6754.968845875328</v>
      </c>
      <c r="I1951" s="5">
        <f>G1951+decadimento!$F$2*'dati calibrazione'!E1951/1000</f>
        <v>6779.9074484509711</v>
      </c>
      <c r="J1951" s="5">
        <f t="shared" si="90"/>
        <v>831.90744845097106</v>
      </c>
      <c r="K1951" s="8">
        <f t="shared" si="92"/>
        <v>0.23537323470073973</v>
      </c>
    </row>
    <row r="1952" spans="1:11" x14ac:dyDescent="0.25">
      <c r="A1952">
        <v>6750</v>
      </c>
      <c r="B1952">
        <f t="shared" si="91"/>
        <v>-4800</v>
      </c>
      <c r="C1952">
        <v>5942</v>
      </c>
      <c r="D1952">
        <v>15</v>
      </c>
      <c r="E1952">
        <v>79.900000000000006</v>
      </c>
      <c r="F1952">
        <v>2</v>
      </c>
      <c r="G1952" s="5">
        <f>C1952*decadimento!$F$4</f>
        <v>6114.8814655172409</v>
      </c>
      <c r="H1952" s="5">
        <f>G1952+decadimento!$F$2*LN(1+'dati calibrazione'!E1952/1000)</f>
        <v>6750.3254201970722</v>
      </c>
      <c r="I1952" s="5">
        <f>G1952+decadimento!$F$2*'dati calibrazione'!E1952/1000</f>
        <v>6775.3862080023127</v>
      </c>
      <c r="J1952" s="5">
        <f t="shared" si="90"/>
        <v>833.38620800231274</v>
      </c>
      <c r="K1952" s="8">
        <f t="shared" si="92"/>
        <v>0.25244025580612589</v>
      </c>
    </row>
    <row r="1953" spans="1:11" x14ac:dyDescent="0.25">
      <c r="A1953">
        <v>6745</v>
      </c>
      <c r="B1953">
        <f t="shared" si="91"/>
        <v>-4795</v>
      </c>
      <c r="C1953">
        <v>5933</v>
      </c>
      <c r="D1953">
        <v>16</v>
      </c>
      <c r="E1953">
        <v>80.400000000000006</v>
      </c>
      <c r="F1953">
        <v>2.2000000000000002</v>
      </c>
      <c r="G1953" s="5">
        <f>C1953*decadimento!$F$4</f>
        <v>6105.6196120689656</v>
      </c>
      <c r="H1953" s="5">
        <f>G1953+decadimento!$F$2*LN(1+'dati calibrazione'!E1953/1000)</f>
        <v>6744.8901846870012</v>
      </c>
      <c r="I1953" s="5">
        <f>G1953+decadimento!$F$2*'dati calibrazione'!E1953/1000</f>
        <v>6770.2576758461837</v>
      </c>
      <c r="J1953" s="5">
        <f t="shared" si="90"/>
        <v>837.2576758461837</v>
      </c>
      <c r="K1953" s="8">
        <f t="shared" si="92"/>
        <v>0.2696780718017866</v>
      </c>
    </row>
    <row r="1954" spans="1:11" x14ac:dyDescent="0.25">
      <c r="A1954">
        <v>6740</v>
      </c>
      <c r="B1954">
        <f t="shared" si="91"/>
        <v>-4790</v>
      </c>
      <c r="C1954">
        <v>5919</v>
      </c>
      <c r="D1954">
        <v>16</v>
      </c>
      <c r="E1954">
        <v>81.7</v>
      </c>
      <c r="F1954">
        <v>2.2000000000000002</v>
      </c>
      <c r="G1954" s="5">
        <f>C1954*decadimento!$F$4</f>
        <v>6091.2122844827582</v>
      </c>
      <c r="H1954" s="5">
        <f>G1954+decadimento!$F$2*LN(1+'dati calibrazione'!E1954/1000)</f>
        <v>6740.4237818079146</v>
      </c>
      <c r="I1954" s="5">
        <f>G1954+decadimento!$F$2*'dati calibrazione'!E1954/1000</f>
        <v>6766.5969836195582</v>
      </c>
      <c r="J1954" s="5">
        <f t="shared" si="90"/>
        <v>847.59698361955816</v>
      </c>
      <c r="K1954" s="8">
        <f t="shared" si="92"/>
        <v>0.27031593174522722</v>
      </c>
    </row>
    <row r="1955" spans="1:11" x14ac:dyDescent="0.25">
      <c r="A1955">
        <v>6735</v>
      </c>
      <c r="B1955">
        <f t="shared" si="91"/>
        <v>-4785</v>
      </c>
      <c r="C1955">
        <v>5906</v>
      </c>
      <c r="D1955">
        <v>18</v>
      </c>
      <c r="E1955">
        <v>82.8</v>
      </c>
      <c r="F1955">
        <v>2.4</v>
      </c>
      <c r="G1955" s="5">
        <f>C1955*decadimento!$F$4</f>
        <v>6077.8340517241377</v>
      </c>
      <c r="H1955" s="5">
        <f>G1955+decadimento!$F$2*LN(1+'dati calibrazione'!E1955/1000)</f>
        <v>6735.447773697535</v>
      </c>
      <c r="I1955" s="5">
        <f>G1955+decadimento!$F$2*'dati calibrazione'!E1955/1000</f>
        <v>6762.3120577036607</v>
      </c>
      <c r="J1955" s="5">
        <f t="shared" si="90"/>
        <v>856.31205770366068</v>
      </c>
      <c r="K1955" s="8">
        <f t="shared" si="92"/>
        <v>0.30477480528276329</v>
      </c>
    </row>
    <row r="1956" spans="1:11" x14ac:dyDescent="0.25">
      <c r="A1956">
        <v>6730</v>
      </c>
      <c r="B1956">
        <f t="shared" si="91"/>
        <v>-4780</v>
      </c>
      <c r="C1956">
        <v>5897</v>
      </c>
      <c r="D1956">
        <v>19</v>
      </c>
      <c r="E1956">
        <v>83.3</v>
      </c>
      <c r="F1956">
        <v>2.6</v>
      </c>
      <c r="G1956" s="5">
        <f>C1956*decadimento!$F$4</f>
        <v>6068.5721982758614</v>
      </c>
      <c r="H1956" s="5">
        <f>G1956+decadimento!$F$2*LN(1+'dati calibrazione'!E1956/1000)</f>
        <v>6730.0022919454477</v>
      </c>
      <c r="I1956" s="5">
        <f>G1956+decadimento!$F$2*'dati calibrazione'!E1956/1000</f>
        <v>6757.1835255475316</v>
      </c>
      <c r="J1956" s="5">
        <f t="shared" si="90"/>
        <v>860.18352554753164</v>
      </c>
      <c r="K1956" s="8">
        <f t="shared" si="92"/>
        <v>0.32219772765813126</v>
      </c>
    </row>
    <row r="1957" spans="1:11" x14ac:dyDescent="0.25">
      <c r="A1957">
        <v>6725</v>
      </c>
      <c r="B1957">
        <f t="shared" si="91"/>
        <v>-4775</v>
      </c>
      <c r="C1957">
        <v>5891</v>
      </c>
      <c r="D1957">
        <v>19</v>
      </c>
      <c r="E1957">
        <v>83.5</v>
      </c>
      <c r="F1957">
        <v>2.6</v>
      </c>
      <c r="G1957" s="5">
        <f>C1957*decadimento!$F$4</f>
        <v>6062.3976293103442</v>
      </c>
      <c r="H1957" s="5">
        <f>G1957+decadimento!$F$2*LN(1+'dati calibrazione'!E1957/1000)</f>
        <v>6725.3537784733344</v>
      </c>
      <c r="I1957" s="5">
        <f>G1957+decadimento!$F$2*'dati calibrazione'!E1957/1000</f>
        <v>6752.6622850988733</v>
      </c>
      <c r="J1957" s="5">
        <f t="shared" si="90"/>
        <v>861.66228509887333</v>
      </c>
      <c r="K1957" s="8">
        <f t="shared" si="92"/>
        <v>0.32252588694618911</v>
      </c>
    </row>
    <row r="1958" spans="1:11" x14ac:dyDescent="0.25">
      <c r="A1958">
        <v>6720</v>
      </c>
      <c r="B1958">
        <f t="shared" si="91"/>
        <v>-4770</v>
      </c>
      <c r="C1958">
        <v>5892</v>
      </c>
      <c r="D1958">
        <v>16</v>
      </c>
      <c r="E1958">
        <v>82.7</v>
      </c>
      <c r="F1958">
        <v>2.2000000000000002</v>
      </c>
      <c r="G1958" s="5">
        <f>C1958*decadimento!$F$4</f>
        <v>6063.4267241379312</v>
      </c>
      <c r="H1958" s="5">
        <f>G1958+decadimento!$F$2*LN(1+'dati calibrazione'!E1958/1000)</f>
        <v>6720.2769603029537</v>
      </c>
      <c r="I1958" s="5">
        <f>G1958+decadimento!$F$2*'dati calibrazione'!E1958/1000</f>
        <v>6747.0780658590247</v>
      </c>
      <c r="J1958" s="5">
        <f t="shared" si="90"/>
        <v>855.07806585902472</v>
      </c>
      <c r="K1958" s="8">
        <f t="shared" si="92"/>
        <v>0.27155465037338766</v>
      </c>
    </row>
    <row r="1959" spans="1:11" x14ac:dyDescent="0.25">
      <c r="A1959">
        <v>6715</v>
      </c>
      <c r="B1959">
        <f t="shared" si="91"/>
        <v>-4765</v>
      </c>
      <c r="C1959">
        <v>5884</v>
      </c>
      <c r="D1959">
        <v>19</v>
      </c>
      <c r="E1959">
        <v>83.1</v>
      </c>
      <c r="F1959">
        <v>2.6</v>
      </c>
      <c r="G1959" s="5">
        <f>C1959*decadimento!$F$4</f>
        <v>6055.1939655172409</v>
      </c>
      <c r="H1959" s="5">
        <f>G1959+decadimento!$F$2*LN(1+'dati calibrazione'!E1959/1000)</f>
        <v>6715.09772192542</v>
      </c>
      <c r="I1959" s="5">
        <f>G1959+decadimento!$F$2*'dati calibrazione'!E1959/1000</f>
        <v>6742.1519642720523</v>
      </c>
      <c r="J1959" s="5">
        <f t="shared" si="90"/>
        <v>858.15196427205228</v>
      </c>
      <c r="K1959" s="8">
        <f t="shared" si="92"/>
        <v>0.32290958531611147</v>
      </c>
    </row>
    <row r="1960" spans="1:11" x14ac:dyDescent="0.25">
      <c r="A1960">
        <v>6710</v>
      </c>
      <c r="B1960">
        <f t="shared" si="91"/>
        <v>-4760</v>
      </c>
      <c r="C1960">
        <v>5880</v>
      </c>
      <c r="D1960">
        <v>20</v>
      </c>
      <c r="E1960">
        <v>83</v>
      </c>
      <c r="F1960">
        <v>2.7</v>
      </c>
      <c r="G1960" s="5">
        <f>C1960*decadimento!$F$4</f>
        <v>6051.0775862068958</v>
      </c>
      <c r="H1960" s="5">
        <f>G1960+decadimento!$F$2*LN(1+'dati calibrazione'!E1960/1000)</f>
        <v>6710.2180682888511</v>
      </c>
      <c r="I1960" s="5">
        <f>G1960+decadimento!$F$2*'dati calibrazione'!E1960/1000</f>
        <v>6737.2089207032777</v>
      </c>
      <c r="J1960" s="5">
        <f t="shared" si="90"/>
        <v>857.20892070327773</v>
      </c>
      <c r="K1960" s="8">
        <f t="shared" si="92"/>
        <v>0.3401360544217687</v>
      </c>
    </row>
    <row r="1961" spans="1:11" x14ac:dyDescent="0.25">
      <c r="A1961">
        <v>6705</v>
      </c>
      <c r="B1961">
        <f t="shared" si="91"/>
        <v>-4755</v>
      </c>
      <c r="C1961">
        <v>5884</v>
      </c>
      <c r="D1961">
        <v>19</v>
      </c>
      <c r="E1961">
        <v>81.8</v>
      </c>
      <c r="F1961">
        <v>2.6</v>
      </c>
      <c r="G1961" s="5">
        <f>C1961*decadimento!$F$4</f>
        <v>6055.1939655172409</v>
      </c>
      <c r="H1961" s="5">
        <f>G1961+decadimento!$F$2*LN(1+'dati calibrazione'!E1961/1000)</f>
        <v>6705.1696544384395</v>
      </c>
      <c r="I1961" s="5">
        <f>G1961+decadimento!$F$2*'dati calibrazione'!E1961/1000</f>
        <v>6731.4053289124704</v>
      </c>
      <c r="J1961" s="5">
        <f t="shared" si="90"/>
        <v>847.4053289124704</v>
      </c>
      <c r="K1961" s="8">
        <f t="shared" si="92"/>
        <v>0.32290958531611147</v>
      </c>
    </row>
    <row r="1962" spans="1:11" x14ac:dyDescent="0.25">
      <c r="A1962">
        <v>6700</v>
      </c>
      <c r="B1962">
        <f t="shared" si="91"/>
        <v>-4750</v>
      </c>
      <c r="C1962">
        <v>5892</v>
      </c>
      <c r="D1962">
        <v>17</v>
      </c>
      <c r="E1962">
        <v>80.099999999999994</v>
      </c>
      <c r="F1962">
        <v>2.2999999999999998</v>
      </c>
      <c r="G1962" s="5">
        <f>C1962*decadimento!$F$4</f>
        <v>6063.4267241379312</v>
      </c>
      <c r="H1962" s="5">
        <f>G1962+decadimento!$F$2*LN(1+'dati calibrazione'!E1962/1000)</f>
        <v>6700.4015385599696</v>
      </c>
      <c r="I1962" s="5">
        <f>G1962+decadimento!$F$2*'dati calibrazione'!E1962/1000</f>
        <v>6725.5847951398609</v>
      </c>
      <c r="J1962" s="5">
        <f t="shared" si="90"/>
        <v>833.58479513986094</v>
      </c>
      <c r="K1962" s="8">
        <f t="shared" si="92"/>
        <v>0.28852681602172436</v>
      </c>
    </row>
    <row r="1963" spans="1:11" x14ac:dyDescent="0.25">
      <c r="A1963">
        <v>6695</v>
      </c>
      <c r="B1963">
        <f t="shared" si="91"/>
        <v>-4745</v>
      </c>
      <c r="C1963">
        <v>5891</v>
      </c>
      <c r="D1963">
        <v>17</v>
      </c>
      <c r="E1963">
        <v>79.5</v>
      </c>
      <c r="F1963">
        <v>2.2999999999999998</v>
      </c>
      <c r="G1963" s="5">
        <f>C1963*decadimento!$F$4</f>
        <v>6062.3976293103442</v>
      </c>
      <c r="H1963" s="5">
        <f>G1963+decadimento!$F$2*LN(1+'dati calibrazione'!E1963/1000)</f>
        <v>6694.7790137655402</v>
      </c>
      <c r="I1963" s="5">
        <f>G1963+decadimento!$F$2*'dati calibrazione'!E1963/1000</f>
        <v>6719.5957147616982</v>
      </c>
      <c r="J1963" s="5">
        <f t="shared" si="90"/>
        <v>828.59571476169822</v>
      </c>
      <c r="K1963" s="8">
        <f t="shared" si="92"/>
        <v>0.28857579358343233</v>
      </c>
    </row>
    <row r="1964" spans="1:11" x14ac:dyDescent="0.25">
      <c r="A1964">
        <v>6690</v>
      </c>
      <c r="B1964">
        <f t="shared" si="91"/>
        <v>-4740</v>
      </c>
      <c r="C1964">
        <v>5885</v>
      </c>
      <c r="D1964">
        <v>18</v>
      </c>
      <c r="E1964">
        <v>79.7</v>
      </c>
      <c r="F1964">
        <v>2.4</v>
      </c>
      <c r="G1964" s="5">
        <f>C1964*decadimento!$F$4</f>
        <v>6056.223060344827</v>
      </c>
      <c r="H1964" s="5">
        <f>G1964+decadimento!$F$2*LN(1+'dati calibrazione'!E1964/1000)</f>
        <v>6690.1358717373969</v>
      </c>
      <c r="I1964" s="5">
        <f>G1964+decadimento!$F$2*'dati calibrazione'!E1964/1000</f>
        <v>6715.0744743130399</v>
      </c>
      <c r="J1964" s="5">
        <f t="shared" si="90"/>
        <v>830.0744743130399</v>
      </c>
      <c r="K1964" s="8">
        <f t="shared" si="92"/>
        <v>0.30586236193712829</v>
      </c>
    </row>
    <row r="1965" spans="1:11" x14ac:dyDescent="0.25">
      <c r="A1965">
        <v>6685</v>
      </c>
      <c r="B1965">
        <f t="shared" si="91"/>
        <v>-4735</v>
      </c>
      <c r="C1965">
        <v>5885</v>
      </c>
      <c r="D1965">
        <v>16</v>
      </c>
      <c r="E1965">
        <v>79</v>
      </c>
      <c r="F1965">
        <v>2.1</v>
      </c>
      <c r="G1965" s="5">
        <f>C1965*decadimento!$F$4</f>
        <v>6056.223060344827</v>
      </c>
      <c r="H1965" s="5">
        <f>G1965+decadimento!$F$2*LN(1+'dati calibrazione'!E1965/1000)</f>
        <v>6684.7746357974047</v>
      </c>
      <c r="I1965" s="5">
        <f>G1965+decadimento!$F$2*'dati calibrazione'!E1965/1000</f>
        <v>6709.2878245040338</v>
      </c>
      <c r="J1965" s="5">
        <f t="shared" si="90"/>
        <v>824.28782450403378</v>
      </c>
      <c r="K1965" s="8">
        <f t="shared" si="92"/>
        <v>0.27187765505522515</v>
      </c>
    </row>
    <row r="1966" spans="1:11" x14ac:dyDescent="0.25">
      <c r="A1966">
        <v>6680</v>
      </c>
      <c r="B1966">
        <f t="shared" si="91"/>
        <v>-4730</v>
      </c>
      <c r="C1966">
        <v>5892</v>
      </c>
      <c r="D1966">
        <v>14</v>
      </c>
      <c r="E1966">
        <v>77.400000000000006</v>
      </c>
      <c r="F1966">
        <v>1.9</v>
      </c>
      <c r="G1966" s="5">
        <f>C1966*decadimento!$F$4</f>
        <v>6063.4267241379312</v>
      </c>
      <c r="H1966" s="5">
        <f>G1966+decadimento!$F$2*LN(1+'dati calibrazione'!E1966/1000)</f>
        <v>6679.7109738976023</v>
      </c>
      <c r="I1966" s="5">
        <f>G1966+decadimento!$F$2*'dati calibrazione'!E1966/1000</f>
        <v>6703.2648601622686</v>
      </c>
      <c r="J1966" s="5">
        <f t="shared" si="90"/>
        <v>811.26486016226863</v>
      </c>
      <c r="K1966" s="8">
        <f t="shared" si="92"/>
        <v>0.23761031907671418</v>
      </c>
    </row>
    <row r="1967" spans="1:11" x14ac:dyDescent="0.25">
      <c r="A1967">
        <v>6675</v>
      </c>
      <c r="B1967">
        <f t="shared" si="91"/>
        <v>-4725</v>
      </c>
      <c r="C1967">
        <v>5878</v>
      </c>
      <c r="D1967">
        <v>15</v>
      </c>
      <c r="E1967">
        <v>78.7</v>
      </c>
      <c r="F1967">
        <v>2</v>
      </c>
      <c r="G1967" s="5">
        <f>C1967*decadimento!$F$4</f>
        <v>6049.0193965517237</v>
      </c>
      <c r="H1967" s="5">
        <f>G1967+decadimento!$F$2*LN(1+'dati calibrazione'!E1967/1000)</f>
        <v>6675.27223465317</v>
      </c>
      <c r="I1967" s="5">
        <f>G1967+decadimento!$F$2*'dati calibrazione'!E1967/1000</f>
        <v>6699.6041679356422</v>
      </c>
      <c r="J1967" s="5">
        <f t="shared" si="90"/>
        <v>821.60416793564218</v>
      </c>
      <c r="K1967" s="8">
        <f t="shared" si="92"/>
        <v>0.25518883974140866</v>
      </c>
    </row>
    <row r="1968" spans="1:11" x14ac:dyDescent="0.25">
      <c r="A1968">
        <v>6670</v>
      </c>
      <c r="B1968">
        <f t="shared" si="91"/>
        <v>-4720</v>
      </c>
      <c r="C1968">
        <v>5860</v>
      </c>
      <c r="D1968">
        <v>16</v>
      </c>
      <c r="E1968">
        <v>80.400000000000006</v>
      </c>
      <c r="F1968">
        <v>2.2000000000000002</v>
      </c>
      <c r="G1968" s="5">
        <f>C1968*decadimento!$F$4</f>
        <v>6030.4956896551721</v>
      </c>
      <c r="H1968" s="5">
        <f>G1968+decadimento!$F$2*LN(1+'dati calibrazione'!E1968/1000)</f>
        <v>6669.7662622732078</v>
      </c>
      <c r="I1968" s="5">
        <f>G1968+decadimento!$F$2*'dati calibrazione'!E1968/1000</f>
        <v>6695.1337534323902</v>
      </c>
      <c r="J1968" s="5">
        <f t="shared" si="90"/>
        <v>835.13375343239022</v>
      </c>
      <c r="K1968" s="8">
        <f t="shared" si="92"/>
        <v>0.27303754266211605</v>
      </c>
    </row>
    <row r="1969" spans="1:11" x14ac:dyDescent="0.25">
      <c r="A1969">
        <v>6665</v>
      </c>
      <c r="B1969">
        <f t="shared" si="91"/>
        <v>-4715</v>
      </c>
      <c r="C1969">
        <v>5847</v>
      </c>
      <c r="D1969">
        <v>15</v>
      </c>
      <c r="E1969">
        <v>81.5</v>
      </c>
      <c r="F1969">
        <v>2</v>
      </c>
      <c r="G1969" s="5">
        <f>C1969*decadimento!$F$4</f>
        <v>6017.1174568965516</v>
      </c>
      <c r="H1969" s="5">
        <f>G1969+decadimento!$F$2*LN(1+'dati calibrazione'!E1969/1000)</f>
        <v>6664.8003590649296</v>
      </c>
      <c r="I1969" s="5">
        <f>G1969+decadimento!$F$2*'dati calibrazione'!E1969/1000</f>
        <v>6690.8488275164927</v>
      </c>
      <c r="J1969" s="5">
        <f t="shared" si="90"/>
        <v>843.84882751649275</v>
      </c>
      <c r="K1969" s="8">
        <f t="shared" si="92"/>
        <v>0.25654181631605949</v>
      </c>
    </row>
    <row r="1970" spans="1:11" x14ac:dyDescent="0.25">
      <c r="A1970">
        <v>6660</v>
      </c>
      <c r="B1970">
        <f t="shared" si="91"/>
        <v>-4710</v>
      </c>
      <c r="C1970">
        <v>5838</v>
      </c>
      <c r="D1970">
        <v>13</v>
      </c>
      <c r="E1970">
        <v>82.1</v>
      </c>
      <c r="F1970">
        <v>1.8</v>
      </c>
      <c r="G1970" s="5">
        <f>C1970*decadimento!$F$4</f>
        <v>6007.8556034482754</v>
      </c>
      <c r="H1970" s="5">
        <f>G1970+decadimento!$F$2*LN(1+'dati calibrazione'!E1970/1000)</f>
        <v>6660.1234433849331</v>
      </c>
      <c r="I1970" s="5">
        <f>G1970+decadimento!$F$2*'dati calibrazione'!E1970/1000</f>
        <v>6686.5469596187932</v>
      </c>
      <c r="J1970" s="5">
        <f t="shared" si="90"/>
        <v>848.54695961879315</v>
      </c>
      <c r="K1970" s="8">
        <f t="shared" si="92"/>
        <v>0.22267899965741692</v>
      </c>
    </row>
    <row r="1971" spans="1:11" x14ac:dyDescent="0.25">
      <c r="A1971">
        <v>6655</v>
      </c>
      <c r="B1971">
        <f t="shared" si="91"/>
        <v>-4705</v>
      </c>
      <c r="C1971">
        <v>5824</v>
      </c>
      <c r="D1971">
        <v>14</v>
      </c>
      <c r="E1971">
        <v>83.3</v>
      </c>
      <c r="F1971">
        <v>1.9</v>
      </c>
      <c r="G1971" s="5">
        <f>C1971*decadimento!$F$4</f>
        <v>5993.4482758620688</v>
      </c>
      <c r="H1971" s="5">
        <f>G1971+decadimento!$F$2*LN(1+'dati calibrazione'!E1971/1000)</f>
        <v>6654.8783695316542</v>
      </c>
      <c r="I1971" s="5">
        <f>G1971+decadimento!$F$2*'dati calibrazione'!E1971/1000</f>
        <v>6682.0596031337391</v>
      </c>
      <c r="J1971" s="5">
        <f t="shared" si="90"/>
        <v>858.05960313373907</v>
      </c>
      <c r="K1971" s="8">
        <f t="shared" si="92"/>
        <v>0.24038461538461539</v>
      </c>
    </row>
    <row r="1972" spans="1:11" x14ac:dyDescent="0.25">
      <c r="A1972">
        <v>6650</v>
      </c>
      <c r="B1972">
        <f t="shared" si="91"/>
        <v>-4700</v>
      </c>
      <c r="C1972">
        <v>5820</v>
      </c>
      <c r="D1972">
        <v>14</v>
      </c>
      <c r="E1972">
        <v>83.2</v>
      </c>
      <c r="F1972">
        <v>1.9</v>
      </c>
      <c r="G1972" s="5">
        <f>C1972*decadimento!$F$4</f>
        <v>5989.3318965517237</v>
      </c>
      <c r="H1972" s="5">
        <f>G1972+decadimento!$F$2*LN(1+'dati calibrazione'!E1972/1000)</f>
        <v>6649.9988568181097</v>
      </c>
      <c r="I1972" s="5">
        <f>G1972+decadimento!$F$2*'dati calibrazione'!E1972/1000</f>
        <v>6677.1165595649645</v>
      </c>
      <c r="J1972" s="5">
        <f t="shared" si="90"/>
        <v>857.11655956496452</v>
      </c>
      <c r="K1972" s="8">
        <f t="shared" si="92"/>
        <v>0.24054982817869416</v>
      </c>
    </row>
    <row r="1973" spans="1:11" x14ac:dyDescent="0.25">
      <c r="A1973">
        <v>6645</v>
      </c>
      <c r="B1973">
        <f t="shared" si="91"/>
        <v>-4695</v>
      </c>
      <c r="C1973">
        <v>5821</v>
      </c>
      <c r="D1973">
        <v>14</v>
      </c>
      <c r="E1973">
        <v>82.4</v>
      </c>
      <c r="F1973">
        <v>1.9</v>
      </c>
      <c r="G1973" s="5">
        <f>C1973*decadimento!$F$4</f>
        <v>5990.3609913793098</v>
      </c>
      <c r="H1973" s="5">
        <f>G1973+decadimento!$F$2*LN(1+'dati calibrazione'!E1973/1000)</f>
        <v>6644.9203469465228</v>
      </c>
      <c r="I1973" s="5">
        <f>G1973+decadimento!$F$2*'dati calibrazione'!E1973/1000</f>
        <v>6671.5323403251159</v>
      </c>
      <c r="J1973" s="5">
        <f t="shared" si="90"/>
        <v>850.53234032511591</v>
      </c>
      <c r="K1973" s="8">
        <f t="shared" si="92"/>
        <v>0.24050850369352345</v>
      </c>
    </row>
    <row r="1974" spans="1:11" x14ac:dyDescent="0.25">
      <c r="A1974">
        <v>6640</v>
      </c>
      <c r="B1974">
        <f t="shared" si="91"/>
        <v>-4690</v>
      </c>
      <c r="C1974">
        <v>5818</v>
      </c>
      <c r="D1974">
        <v>12</v>
      </c>
      <c r="E1974">
        <v>82.2</v>
      </c>
      <c r="F1974">
        <v>1.6</v>
      </c>
      <c r="G1974" s="5">
        <f>C1974*decadimento!$F$4</f>
        <v>5987.2737068965516</v>
      </c>
      <c r="H1974" s="5">
        <f>G1974+decadimento!$F$2*LN(1+'dati calibrazione'!E1974/1000)</f>
        <v>6640.305455957654</v>
      </c>
      <c r="I1974" s="5">
        <f>G1974+decadimento!$F$2*'dati calibrazione'!E1974/1000</f>
        <v>6666.7917273254989</v>
      </c>
      <c r="J1974" s="5">
        <f t="shared" si="90"/>
        <v>848.79172732549887</v>
      </c>
      <c r="K1974" s="8">
        <f t="shared" si="92"/>
        <v>0.2062564455139223</v>
      </c>
    </row>
    <row r="1975" spans="1:11" x14ac:dyDescent="0.25">
      <c r="A1975">
        <v>6635</v>
      </c>
      <c r="B1975">
        <f t="shared" si="91"/>
        <v>-4685</v>
      </c>
      <c r="C1975">
        <v>5795</v>
      </c>
      <c r="D1975">
        <v>13</v>
      </c>
      <c r="E1975">
        <v>84.6</v>
      </c>
      <c r="F1975">
        <v>1.8</v>
      </c>
      <c r="G1975" s="5">
        <f>C1975*decadimento!$F$4</f>
        <v>5963.6045258620688</v>
      </c>
      <c r="H1975" s="5">
        <f>G1975+decadimento!$F$2*LN(1+'dati calibrazione'!E1975/1000)</f>
        <v>6634.9489482808704</v>
      </c>
      <c r="I1975" s="5">
        <f>G1975+decadimento!$F$2*'dati calibrazione'!E1975/1000</f>
        <v>6662.962488493321</v>
      </c>
      <c r="J1975" s="5">
        <f t="shared" si="90"/>
        <v>867.96248849332096</v>
      </c>
      <c r="K1975" s="8">
        <f t="shared" si="92"/>
        <v>0.22433132010353754</v>
      </c>
    </row>
    <row r="1976" spans="1:11" x14ac:dyDescent="0.25">
      <c r="A1976">
        <v>6630</v>
      </c>
      <c r="B1976">
        <f t="shared" si="91"/>
        <v>-4680</v>
      </c>
      <c r="C1976">
        <v>5782</v>
      </c>
      <c r="D1976">
        <v>15</v>
      </c>
      <c r="E1976">
        <v>85.7</v>
      </c>
      <c r="F1976">
        <v>2</v>
      </c>
      <c r="G1976" s="5">
        <f>C1976*decadimento!$F$4</f>
        <v>5950.2262931034484</v>
      </c>
      <c r="H1976" s="5">
        <f>G1976+decadimento!$F$2*LN(1+'dati calibrazione'!E1976/1000)</f>
        <v>6629.9504857119764</v>
      </c>
      <c r="I1976" s="5">
        <f>G1976+decadimento!$F$2*'dati calibrazione'!E1976/1000</f>
        <v>6658.6775625774235</v>
      </c>
      <c r="J1976" s="5">
        <f t="shared" si="90"/>
        <v>876.67756257742349</v>
      </c>
      <c r="K1976" s="8">
        <f t="shared" si="92"/>
        <v>0.25942580421999306</v>
      </c>
    </row>
    <row r="1977" spans="1:11" x14ac:dyDescent="0.25">
      <c r="A1977">
        <v>6625</v>
      </c>
      <c r="B1977">
        <f t="shared" si="91"/>
        <v>-4675</v>
      </c>
      <c r="C1977">
        <v>5779</v>
      </c>
      <c r="D1977">
        <v>16</v>
      </c>
      <c r="E1977">
        <v>85.5</v>
      </c>
      <c r="F1977">
        <v>2.2000000000000002</v>
      </c>
      <c r="G1977" s="5">
        <f>C1977*decadimento!$F$4</f>
        <v>5947.1390086206893</v>
      </c>
      <c r="H1977" s="5">
        <f>G1977+decadimento!$F$2*LN(1+'dati calibrazione'!E1977/1000)</f>
        <v>6625.340238331707</v>
      </c>
      <c r="I1977" s="5">
        <f>G1977+decadimento!$F$2*'dati calibrazione'!E1977/1000</f>
        <v>6653.9369495778055</v>
      </c>
      <c r="J1977" s="5">
        <f t="shared" si="90"/>
        <v>874.93694957780554</v>
      </c>
      <c r="K1977" s="8">
        <f t="shared" si="92"/>
        <v>0.27686450943069735</v>
      </c>
    </row>
    <row r="1978" spans="1:11" x14ac:dyDescent="0.25">
      <c r="A1978">
        <v>6620</v>
      </c>
      <c r="B1978">
        <f t="shared" si="91"/>
        <v>-4670</v>
      </c>
      <c r="C1978">
        <v>5781</v>
      </c>
      <c r="D1978">
        <v>15</v>
      </c>
      <c r="E1978">
        <v>84.5</v>
      </c>
      <c r="F1978">
        <v>2</v>
      </c>
      <c r="G1978" s="5">
        <f>C1978*decadimento!$F$4</f>
        <v>5949.1971982758614</v>
      </c>
      <c r="H1978" s="5">
        <f>G1978+decadimento!$F$2*LN(1+'dati calibrazione'!E1978/1000)</f>
        <v>6619.7794020242327</v>
      </c>
      <c r="I1978" s="5">
        <f>G1978+decadimento!$F$2*'dati calibrazione'!E1978/1000</f>
        <v>6647.7284966486841</v>
      </c>
      <c r="J1978" s="5">
        <f t="shared" si="90"/>
        <v>866.72849664868409</v>
      </c>
      <c r="K1978" s="8">
        <f t="shared" si="92"/>
        <v>0.25947067981318112</v>
      </c>
    </row>
    <row r="1979" spans="1:11" x14ac:dyDescent="0.25">
      <c r="A1979">
        <v>6615</v>
      </c>
      <c r="B1979">
        <f t="shared" si="91"/>
        <v>-4665</v>
      </c>
      <c r="C1979">
        <v>5777</v>
      </c>
      <c r="D1979">
        <v>16</v>
      </c>
      <c r="E1979">
        <v>84.4</v>
      </c>
      <c r="F1979">
        <v>2.2000000000000002</v>
      </c>
      <c r="G1979" s="5">
        <f>C1979*decadimento!$F$4</f>
        <v>5945.0808189655172</v>
      </c>
      <c r="H1979" s="5">
        <f>G1979+decadimento!$F$2*LN(1+'dati calibrazione'!E1979/1000)</f>
        <v>6614.9007337572602</v>
      </c>
      <c r="I1979" s="5">
        <f>G1979+decadimento!$F$2*'dati calibrazione'!E1979/1000</f>
        <v>6642.7854530799104</v>
      </c>
      <c r="J1979" s="5">
        <f t="shared" si="90"/>
        <v>865.78545307991044</v>
      </c>
      <c r="K1979" s="8">
        <f t="shared" si="92"/>
        <v>0.27696036004846808</v>
      </c>
    </row>
    <row r="1980" spans="1:11" x14ac:dyDescent="0.25">
      <c r="A1980">
        <v>6610</v>
      </c>
      <c r="B1980">
        <f t="shared" si="91"/>
        <v>-4660</v>
      </c>
      <c r="C1980">
        <v>5778</v>
      </c>
      <c r="D1980">
        <v>15</v>
      </c>
      <c r="E1980">
        <v>83.6</v>
      </c>
      <c r="F1980">
        <v>2</v>
      </c>
      <c r="G1980" s="5">
        <f>C1980*decadimento!$F$4</f>
        <v>5946.1099137931033</v>
      </c>
      <c r="H1980" s="5">
        <f>G1980+decadimento!$F$2*LN(1+'dati calibrazione'!E1980/1000)</f>
        <v>6609.8289850723004</v>
      </c>
      <c r="I1980" s="5">
        <f>G1980+decadimento!$F$2*'dati calibrazione'!E1980/1000</f>
        <v>6637.2012338400618</v>
      </c>
      <c r="J1980" s="5">
        <f t="shared" si="90"/>
        <v>859.20123384006183</v>
      </c>
      <c r="K1980" s="8">
        <f t="shared" si="92"/>
        <v>0.25960539979231567</v>
      </c>
    </row>
    <row r="1981" spans="1:11" x14ac:dyDescent="0.25">
      <c r="A1981">
        <v>6605</v>
      </c>
      <c r="B1981">
        <f t="shared" si="91"/>
        <v>-4655</v>
      </c>
      <c r="C1981">
        <v>5782</v>
      </c>
      <c r="D1981">
        <v>14</v>
      </c>
      <c r="E1981">
        <v>82.4</v>
      </c>
      <c r="F1981">
        <v>1.9</v>
      </c>
      <c r="G1981" s="5">
        <f>C1981*decadimento!$F$4</f>
        <v>5950.2262931034484</v>
      </c>
      <c r="H1981" s="5">
        <f>G1981+decadimento!$F$2*LN(1+'dati calibrazione'!E1981/1000)</f>
        <v>6604.7856486706614</v>
      </c>
      <c r="I1981" s="5">
        <f>G1981+decadimento!$F$2*'dati calibrazione'!E1981/1000</f>
        <v>6631.3976420492545</v>
      </c>
      <c r="J1981" s="5">
        <f t="shared" si="90"/>
        <v>849.3976420492545</v>
      </c>
      <c r="K1981" s="8">
        <f t="shared" si="92"/>
        <v>0.24213075060532688</v>
      </c>
    </row>
    <row r="1982" spans="1:11" x14ac:dyDescent="0.25">
      <c r="A1982">
        <v>6600</v>
      </c>
      <c r="B1982">
        <f t="shared" si="91"/>
        <v>-4650</v>
      </c>
      <c r="C1982">
        <v>5774</v>
      </c>
      <c r="D1982">
        <v>14</v>
      </c>
      <c r="E1982">
        <v>82.9</v>
      </c>
      <c r="F1982">
        <v>1.9</v>
      </c>
      <c r="G1982" s="5">
        <f>C1982*decadimento!$F$4</f>
        <v>5941.9935344827582</v>
      </c>
      <c r="H1982" s="5">
        <f>G1982+decadimento!$F$2*LN(1+'dati calibrazione'!E1982/1000)</f>
        <v>6600.3706717574587</v>
      </c>
      <c r="I1982" s="5">
        <f>G1982+decadimento!$F$2*'dati calibrazione'!E1982/1000</f>
        <v>6627.2982047207106</v>
      </c>
      <c r="J1982" s="5">
        <f t="shared" si="90"/>
        <v>853.2982047207106</v>
      </c>
      <c r="K1982" s="8">
        <f t="shared" si="92"/>
        <v>0.24246622791825426</v>
      </c>
    </row>
    <row r="1983" spans="1:11" x14ac:dyDescent="0.25">
      <c r="A1983">
        <v>6595</v>
      </c>
      <c r="B1983">
        <f t="shared" si="91"/>
        <v>-4645</v>
      </c>
      <c r="C1983">
        <v>5770</v>
      </c>
      <c r="D1983">
        <v>12</v>
      </c>
      <c r="E1983">
        <v>82.7</v>
      </c>
      <c r="F1983">
        <v>1.6</v>
      </c>
      <c r="G1983" s="5">
        <f>C1983*decadimento!$F$4</f>
        <v>5937.8771551724139</v>
      </c>
      <c r="H1983" s="5">
        <f>G1983+decadimento!$F$2*LN(1+'dati calibrazione'!E1983/1000)</f>
        <v>6594.7273913374374</v>
      </c>
      <c r="I1983" s="5">
        <f>G1983+decadimento!$F$2*'dati calibrazione'!E1983/1000</f>
        <v>6621.5284968935084</v>
      </c>
      <c r="J1983" s="5">
        <f t="shared" si="90"/>
        <v>851.52849689350842</v>
      </c>
      <c r="K1983" s="8">
        <f t="shared" si="92"/>
        <v>0.20797227036395147</v>
      </c>
    </row>
    <row r="1984" spans="1:11" x14ac:dyDescent="0.25">
      <c r="A1984">
        <v>6590</v>
      </c>
      <c r="B1984">
        <f t="shared" si="91"/>
        <v>-4640</v>
      </c>
      <c r="C1984">
        <v>5775</v>
      </c>
      <c r="D1984">
        <v>14</v>
      </c>
      <c r="E1984">
        <v>81.400000000000006</v>
      </c>
      <c r="F1984">
        <v>1.9</v>
      </c>
      <c r="G1984" s="5">
        <f>C1984*decadimento!$F$4</f>
        <v>5943.0226293103442</v>
      </c>
      <c r="H1984" s="5">
        <f>G1984+decadimento!$F$2*LN(1+'dati calibrazione'!E1984/1000)</f>
        <v>6589.9411278918542</v>
      </c>
      <c r="I1984" s="5">
        <f>G1984+decadimento!$F$2*'dati calibrazione'!E1984/1000</f>
        <v>6615.9273356718568</v>
      </c>
      <c r="J1984" s="5">
        <f t="shared" si="90"/>
        <v>840.92733567185678</v>
      </c>
      <c r="K1984" s="8">
        <f t="shared" si="92"/>
        <v>0.24242424242424243</v>
      </c>
    </row>
    <row r="1985" spans="1:11" x14ac:dyDescent="0.25">
      <c r="A1985">
        <v>6585</v>
      </c>
      <c r="B1985">
        <f t="shared" si="91"/>
        <v>-4635</v>
      </c>
      <c r="C1985">
        <v>5782</v>
      </c>
      <c r="D1985">
        <v>15</v>
      </c>
      <c r="E1985">
        <v>79.8</v>
      </c>
      <c r="F1985">
        <v>2</v>
      </c>
      <c r="G1985" s="5">
        <f>C1985*decadimento!$F$4</f>
        <v>5950.2262931034484</v>
      </c>
      <c r="H1985" s="5">
        <f>G1985+decadimento!$F$2*LN(1+'dati calibrazione'!E1985/1000)</f>
        <v>6584.9047115893454</v>
      </c>
      <c r="I1985" s="5">
        <f>G1985+decadimento!$F$2*'dati calibrazione'!E1985/1000</f>
        <v>6609.9043713300907</v>
      </c>
      <c r="J1985" s="5">
        <f t="shared" si="90"/>
        <v>827.90437133009073</v>
      </c>
      <c r="K1985" s="8">
        <f t="shared" si="92"/>
        <v>0.25942580421999306</v>
      </c>
    </row>
    <row r="1986" spans="1:11" x14ac:dyDescent="0.25">
      <c r="A1986">
        <v>6580</v>
      </c>
      <c r="B1986">
        <f t="shared" si="91"/>
        <v>-4630</v>
      </c>
      <c r="C1986">
        <v>5790</v>
      </c>
      <c r="D1986">
        <v>15</v>
      </c>
      <c r="E1986">
        <v>78.099999999999994</v>
      </c>
      <c r="F1986">
        <v>2</v>
      </c>
      <c r="G1986" s="5">
        <f>C1986*decadimento!$F$4</f>
        <v>5958.4590517241377</v>
      </c>
      <c r="H1986" s="5">
        <f>G1986+decadimento!$F$2*LN(1+'dati calibrazione'!E1986/1000)</f>
        <v>6580.1124965776926</v>
      </c>
      <c r="I1986" s="5">
        <f>G1986+decadimento!$F$2*'dati calibrazione'!E1986/1000</f>
        <v>6604.0838375574804</v>
      </c>
      <c r="J1986" s="5">
        <f t="shared" ref="J1986:J2049" si="93">I1986-C1986</f>
        <v>814.08383755748036</v>
      </c>
      <c r="K1986" s="8">
        <f t="shared" si="92"/>
        <v>0.25906735751295334</v>
      </c>
    </row>
    <row r="1987" spans="1:11" x14ac:dyDescent="0.25">
      <c r="A1987">
        <v>6575</v>
      </c>
      <c r="B1987">
        <f t="shared" ref="B1987:B2050" si="94">1950-A1987</f>
        <v>-4625</v>
      </c>
      <c r="C1987">
        <v>5793</v>
      </c>
      <c r="D1987">
        <v>14</v>
      </c>
      <c r="E1987">
        <v>77</v>
      </c>
      <c r="F1987">
        <v>1.9</v>
      </c>
      <c r="G1987" s="5">
        <f>C1987*decadimento!$F$4</f>
        <v>5961.5463362068967</v>
      </c>
      <c r="H1987" s="5">
        <f>G1987+decadimento!$F$2*LN(1+'dati calibrazione'!E1987/1000)</f>
        <v>6574.7609080314469</v>
      </c>
      <c r="I1987" s="5">
        <f>G1987+decadimento!$F$2*'dati calibrazione'!E1987/1000</f>
        <v>6598.0778151975164</v>
      </c>
      <c r="J1987" s="5">
        <f t="shared" si="93"/>
        <v>805.07781519751643</v>
      </c>
      <c r="K1987" s="8">
        <f t="shared" ref="K1987:K2050" si="95">D1987*100/C1987</f>
        <v>0.24167098221992059</v>
      </c>
    </row>
    <row r="1988" spans="1:11" x14ac:dyDescent="0.25">
      <c r="A1988">
        <v>6570</v>
      </c>
      <c r="B1988">
        <f t="shared" si="94"/>
        <v>-4620</v>
      </c>
      <c r="C1988">
        <v>5786</v>
      </c>
      <c r="D1988">
        <v>15</v>
      </c>
      <c r="E1988">
        <v>77.3</v>
      </c>
      <c r="F1988">
        <v>2</v>
      </c>
      <c r="G1988" s="5">
        <f>C1988*decadimento!$F$4</f>
        <v>5954.3426724137926</v>
      </c>
      <c r="H1988" s="5">
        <f>G1988+decadimento!$F$2*LN(1+'dati calibrazione'!E1988/1000)</f>
        <v>6569.8596095461635</v>
      </c>
      <c r="I1988" s="5">
        <f>G1988+decadimento!$F$2*'dati calibrazione'!E1988/1000</f>
        <v>6593.3541441797006</v>
      </c>
      <c r="J1988" s="5">
        <f t="shared" si="93"/>
        <v>807.3541441797006</v>
      </c>
      <c r="K1988" s="8">
        <f t="shared" si="95"/>
        <v>0.25924645696508813</v>
      </c>
    </row>
    <row r="1989" spans="1:11" x14ac:dyDescent="0.25">
      <c r="A1989">
        <v>6565</v>
      </c>
      <c r="B1989">
        <f t="shared" si="94"/>
        <v>-4615</v>
      </c>
      <c r="C1989">
        <v>5774</v>
      </c>
      <c r="D1989">
        <v>16</v>
      </c>
      <c r="E1989">
        <v>78.3</v>
      </c>
      <c r="F1989">
        <v>2.1</v>
      </c>
      <c r="G1989" s="5">
        <f>C1989*decadimento!$F$4</f>
        <v>5941.9935344827582</v>
      </c>
      <c r="H1989" s="5">
        <f>G1989+decadimento!$F$2*LN(1+'dati calibrazione'!E1989/1000)</f>
        <v>6565.1803947709259</v>
      </c>
      <c r="I1989" s="5">
        <f>G1989+decadimento!$F$2*'dati calibrazione'!E1989/1000</f>
        <v>6589.2716488329597</v>
      </c>
      <c r="J1989" s="5">
        <f t="shared" si="93"/>
        <v>815.27164883295973</v>
      </c>
      <c r="K1989" s="8">
        <f t="shared" si="95"/>
        <v>0.27710426047800485</v>
      </c>
    </row>
    <row r="1990" spans="1:11" x14ac:dyDescent="0.25">
      <c r="A1990">
        <v>6560</v>
      </c>
      <c r="B1990">
        <f t="shared" si="94"/>
        <v>-4610</v>
      </c>
      <c r="C1990">
        <v>5767</v>
      </c>
      <c r="D1990">
        <v>16</v>
      </c>
      <c r="E1990">
        <v>78.599999999999994</v>
      </c>
      <c r="F1990">
        <v>2.1</v>
      </c>
      <c r="G1990" s="5">
        <f>C1990*decadimento!$F$4</f>
        <v>5934.7898706896549</v>
      </c>
      <c r="H1990" s="5">
        <f>G1990+decadimento!$F$2*LN(1+'dati calibrazione'!E1990/1000)</f>
        <v>6560.2763209368195</v>
      </c>
      <c r="I1990" s="5">
        <f>G1990+decadimento!$F$2*'dati calibrazione'!E1990/1000</f>
        <v>6584.5479778151439</v>
      </c>
      <c r="J1990" s="5">
        <f t="shared" si="93"/>
        <v>817.54797781514389</v>
      </c>
      <c r="K1990" s="8">
        <f t="shared" si="95"/>
        <v>0.27744061036934281</v>
      </c>
    </row>
    <row r="1991" spans="1:11" x14ac:dyDescent="0.25">
      <c r="A1991">
        <v>6555</v>
      </c>
      <c r="B1991">
        <f t="shared" si="94"/>
        <v>-4605</v>
      </c>
      <c r="C1991">
        <v>5761</v>
      </c>
      <c r="D1991">
        <v>16</v>
      </c>
      <c r="E1991">
        <v>78.7</v>
      </c>
      <c r="F1991">
        <v>2.1</v>
      </c>
      <c r="G1991" s="5">
        <f>C1991*decadimento!$F$4</f>
        <v>5928.6153017241377</v>
      </c>
      <c r="H1991" s="5">
        <f>G1991+decadimento!$F$2*LN(1+'dati calibrazione'!E1991/1000)</f>
        <v>6554.868139825584</v>
      </c>
      <c r="I1991" s="5">
        <f>G1991+decadimento!$F$2*'dati calibrazione'!E1991/1000</f>
        <v>6579.200073108057</v>
      </c>
      <c r="J1991" s="5">
        <f t="shared" si="93"/>
        <v>818.20007310805704</v>
      </c>
      <c r="K1991" s="8">
        <f t="shared" si="95"/>
        <v>0.27772956084013189</v>
      </c>
    </row>
    <row r="1992" spans="1:11" x14ac:dyDescent="0.25">
      <c r="A1992">
        <v>6550</v>
      </c>
      <c r="B1992">
        <f t="shared" si="94"/>
        <v>-4600</v>
      </c>
      <c r="C1992">
        <v>5757</v>
      </c>
      <c r="D1992">
        <v>16</v>
      </c>
      <c r="E1992">
        <v>78.599999999999994</v>
      </c>
      <c r="F1992">
        <v>2.1</v>
      </c>
      <c r="G1992" s="5">
        <f>C1992*decadimento!$F$4</f>
        <v>5924.4989224137926</v>
      </c>
      <c r="H1992" s="5">
        <f>G1992+decadimento!$F$2*LN(1+'dati calibrazione'!E1992/1000)</f>
        <v>6549.9853726609572</v>
      </c>
      <c r="I1992" s="5">
        <f>G1992+decadimento!$F$2*'dati calibrazione'!E1992/1000</f>
        <v>6574.2570295392816</v>
      </c>
      <c r="J1992" s="5">
        <f t="shared" si="93"/>
        <v>817.25702953928158</v>
      </c>
      <c r="K1992" s="8">
        <f t="shared" si="95"/>
        <v>0.27792252909501475</v>
      </c>
    </row>
    <row r="1993" spans="1:11" x14ac:dyDescent="0.25">
      <c r="A1993">
        <v>6545</v>
      </c>
      <c r="B1993">
        <f t="shared" si="94"/>
        <v>-4595</v>
      </c>
      <c r="C1993">
        <v>5752</v>
      </c>
      <c r="D1993">
        <v>15</v>
      </c>
      <c r="E1993">
        <v>78.599999999999994</v>
      </c>
      <c r="F1993">
        <v>2</v>
      </c>
      <c r="G1993" s="5">
        <f>C1993*decadimento!$F$4</f>
        <v>5919.3534482758614</v>
      </c>
      <c r="H1993" s="5">
        <f>G1993+decadimento!$F$2*LN(1+'dati calibrazione'!E1993/1000)</f>
        <v>6544.839898523026</v>
      </c>
      <c r="I1993" s="5">
        <f>G1993+decadimento!$F$2*'dati calibrazione'!E1993/1000</f>
        <v>6569.1115554013504</v>
      </c>
      <c r="J1993" s="5">
        <f t="shared" si="93"/>
        <v>817.11155540135042</v>
      </c>
      <c r="K1993" s="8">
        <f t="shared" si="95"/>
        <v>0.26077885952712099</v>
      </c>
    </row>
    <row r="1994" spans="1:11" x14ac:dyDescent="0.25">
      <c r="A1994">
        <v>6540</v>
      </c>
      <c r="B1994">
        <f t="shared" si="94"/>
        <v>-4590</v>
      </c>
      <c r="C1994">
        <v>5751</v>
      </c>
      <c r="D1994">
        <v>15</v>
      </c>
      <c r="E1994">
        <v>78.099999999999994</v>
      </c>
      <c r="F1994">
        <v>2</v>
      </c>
      <c r="G1994" s="5">
        <f>C1994*decadimento!$F$4</f>
        <v>5918.3243534482754</v>
      </c>
      <c r="H1994" s="5">
        <f>G1994+decadimento!$F$2*LN(1+'dati calibrazione'!E1994/1000)</f>
        <v>6539.9777983018303</v>
      </c>
      <c r="I1994" s="5">
        <f>G1994+decadimento!$F$2*'dati calibrazione'!E1994/1000</f>
        <v>6563.949139281618</v>
      </c>
      <c r="J1994" s="5">
        <f t="shared" si="93"/>
        <v>812.94913928161805</v>
      </c>
      <c r="K1994" s="8">
        <f t="shared" si="95"/>
        <v>0.26082420448617633</v>
      </c>
    </row>
    <row r="1995" spans="1:11" x14ac:dyDescent="0.25">
      <c r="A1995">
        <v>6535</v>
      </c>
      <c r="B1995">
        <f t="shared" si="94"/>
        <v>-4585</v>
      </c>
      <c r="C1995">
        <v>5749</v>
      </c>
      <c r="D1995">
        <v>14</v>
      </c>
      <c r="E1995">
        <v>77.7</v>
      </c>
      <c r="F1995">
        <v>1.9</v>
      </c>
      <c r="G1995" s="5">
        <f>C1995*decadimento!$F$4</f>
        <v>5916.2661637931033</v>
      </c>
      <c r="H1995" s="5">
        <f>G1995+decadimento!$F$2*LN(1+'dati calibrazione'!E1995/1000)</f>
        <v>6534.8519241938666</v>
      </c>
      <c r="I1995" s="5">
        <f>G1995+decadimento!$F$2*'dati calibrazione'!E1995/1000</f>
        <v>6558.5842925927282</v>
      </c>
      <c r="J1995" s="5">
        <f t="shared" si="93"/>
        <v>809.58429259272816</v>
      </c>
      <c r="K1995" s="8">
        <f t="shared" si="95"/>
        <v>0.24352061228039659</v>
      </c>
    </row>
    <row r="1996" spans="1:11" x14ac:dyDescent="0.25">
      <c r="A1996">
        <v>6530</v>
      </c>
      <c r="B1996">
        <f t="shared" si="94"/>
        <v>-4580</v>
      </c>
      <c r="C1996">
        <v>5745</v>
      </c>
      <c r="D1996">
        <v>15</v>
      </c>
      <c r="E1996">
        <v>77.599999999999994</v>
      </c>
      <c r="F1996">
        <v>2</v>
      </c>
      <c r="G1996" s="5">
        <f>C1996*decadimento!$F$4</f>
        <v>5912.1497844827582</v>
      </c>
      <c r="H1996" s="5">
        <f>G1996+decadimento!$F$2*LN(1+'dati calibrazione'!E1996/1000)</f>
        <v>6529.9684458634092</v>
      </c>
      <c r="I1996" s="5">
        <f>G1996+decadimento!$F$2*'dati calibrazione'!E1996/1000</f>
        <v>6553.6412490239536</v>
      </c>
      <c r="J1996" s="5">
        <f t="shared" si="93"/>
        <v>808.64124902395361</v>
      </c>
      <c r="K1996" s="8">
        <f t="shared" si="95"/>
        <v>0.26109660574412535</v>
      </c>
    </row>
    <row r="1997" spans="1:11" x14ac:dyDescent="0.25">
      <c r="A1997">
        <v>6525</v>
      </c>
      <c r="B1997">
        <f t="shared" si="94"/>
        <v>-4575</v>
      </c>
      <c r="C1997">
        <v>5743</v>
      </c>
      <c r="D1997">
        <v>14</v>
      </c>
      <c r="E1997">
        <v>77.2</v>
      </c>
      <c r="F1997">
        <v>1.9</v>
      </c>
      <c r="G1997" s="5">
        <f>C1997*decadimento!$F$4</f>
        <v>5910.0915948275861</v>
      </c>
      <c r="H1997" s="5">
        <f>G1997+decadimento!$F$2*LN(1+'dati calibrazione'!E1997/1000)</f>
        <v>6524.8411481038202</v>
      </c>
      <c r="I1997" s="5">
        <f>G1997+decadimento!$F$2*'dati calibrazione'!E1997/1000</f>
        <v>6548.2764023350646</v>
      </c>
      <c r="J1997" s="5">
        <f t="shared" si="93"/>
        <v>805.27640233506463</v>
      </c>
      <c r="K1997" s="8">
        <f t="shared" si="95"/>
        <v>0.24377503047187882</v>
      </c>
    </row>
    <row r="1998" spans="1:11" x14ac:dyDescent="0.25">
      <c r="A1998">
        <v>6520</v>
      </c>
      <c r="B1998">
        <f t="shared" si="94"/>
        <v>-4570</v>
      </c>
      <c r="C1998">
        <v>5745</v>
      </c>
      <c r="D1998">
        <v>14</v>
      </c>
      <c r="E1998">
        <v>76.3</v>
      </c>
      <c r="F1998">
        <v>1.9</v>
      </c>
      <c r="G1998" s="5">
        <f>C1998*decadimento!$F$4</f>
        <v>5912.1497844827582</v>
      </c>
      <c r="H1998" s="5">
        <f>G1998+decadimento!$F$2*LN(1+'dati calibrazione'!E1998/1000)</f>
        <v>6519.9896755727641</v>
      </c>
      <c r="I1998" s="5">
        <f>G1998+decadimento!$F$2*'dati calibrazione'!E1998/1000</f>
        <v>6542.8946136643717</v>
      </c>
      <c r="J1998" s="5">
        <f t="shared" si="93"/>
        <v>797.89461366437172</v>
      </c>
      <c r="K1998" s="8">
        <f t="shared" si="95"/>
        <v>0.24369016536118362</v>
      </c>
    </row>
    <row r="1999" spans="1:11" x14ac:dyDescent="0.25">
      <c r="A1999">
        <v>6515</v>
      </c>
      <c r="B1999">
        <f t="shared" si="94"/>
        <v>-4565</v>
      </c>
      <c r="C1999">
        <v>5747</v>
      </c>
      <c r="D1999">
        <v>14</v>
      </c>
      <c r="E1999">
        <v>75.400000000000006</v>
      </c>
      <c r="F1999">
        <v>1.9</v>
      </c>
      <c r="G1999" s="5">
        <f>C1999*decadimento!$F$4</f>
        <v>5914.2079741379312</v>
      </c>
      <c r="H1999" s="5">
        <f>G1999+decadimento!$F$2*LN(1+'dati calibrazione'!E1999/1000)</f>
        <v>6515.132422778016</v>
      </c>
      <c r="I1999" s="5">
        <f>G1999+decadimento!$F$2*'dati calibrazione'!E1999/1000</f>
        <v>6537.5128249936806</v>
      </c>
      <c r="J1999" s="5">
        <f t="shared" si="93"/>
        <v>790.51282499368062</v>
      </c>
      <c r="K1999" s="8">
        <f t="shared" si="95"/>
        <v>0.243605359317905</v>
      </c>
    </row>
    <row r="2000" spans="1:11" x14ac:dyDescent="0.25">
      <c r="A2000">
        <v>6510</v>
      </c>
      <c r="B2000">
        <f t="shared" si="94"/>
        <v>-4560</v>
      </c>
      <c r="C2000">
        <v>5747</v>
      </c>
      <c r="D2000">
        <v>15</v>
      </c>
      <c r="E2000">
        <v>74.7</v>
      </c>
      <c r="F2000">
        <v>2</v>
      </c>
      <c r="G2000" s="5">
        <f>C2000*decadimento!$F$4</f>
        <v>5914.2079741379312</v>
      </c>
      <c r="H2000" s="5">
        <f>G2000+decadimento!$F$2*LN(1+'dati calibrazione'!E2000/1000)</f>
        <v>6509.749742890147</v>
      </c>
      <c r="I2000" s="5">
        <f>G2000+decadimento!$F$2*'dati calibrazione'!E2000/1000</f>
        <v>6531.7261751846754</v>
      </c>
      <c r="J2000" s="5">
        <f t="shared" si="93"/>
        <v>784.72617518467541</v>
      </c>
      <c r="K2000" s="8">
        <f t="shared" si="95"/>
        <v>0.26100574212632677</v>
      </c>
    </row>
    <row r="2001" spans="1:11" x14ac:dyDescent="0.25">
      <c r="A2001">
        <v>6505</v>
      </c>
      <c r="B2001">
        <f t="shared" si="94"/>
        <v>-4555</v>
      </c>
      <c r="C2001">
        <v>5746</v>
      </c>
      <c r="D2001">
        <v>16</v>
      </c>
      <c r="E2001">
        <v>74.2</v>
      </c>
      <c r="F2001">
        <v>2.1</v>
      </c>
      <c r="G2001" s="5">
        <f>C2001*decadimento!$F$4</f>
        <v>5913.1788793103442</v>
      </c>
      <c r="H2001" s="5">
        <f>G2001+decadimento!$F$2*LN(1+'dati calibrazione'!E2001/1000)</f>
        <v>6504.8737297632088</v>
      </c>
      <c r="I2001" s="5">
        <f>G2001+decadimento!$F$2*'dati calibrazione'!E2001/1000</f>
        <v>6526.5637590649412</v>
      </c>
      <c r="J2001" s="5">
        <f t="shared" si="93"/>
        <v>780.56375906494122</v>
      </c>
      <c r="K2001" s="8">
        <f t="shared" si="95"/>
        <v>0.27845457709711102</v>
      </c>
    </row>
    <row r="2002" spans="1:11" x14ac:dyDescent="0.25">
      <c r="A2002">
        <v>6500</v>
      </c>
      <c r="B2002">
        <f t="shared" si="94"/>
        <v>-4550</v>
      </c>
      <c r="C2002">
        <v>5739</v>
      </c>
      <c r="D2002">
        <v>16</v>
      </c>
      <c r="E2002">
        <v>74.5</v>
      </c>
      <c r="F2002">
        <v>2.1</v>
      </c>
      <c r="G2002" s="5">
        <f>C2002*decadimento!$F$4</f>
        <v>5905.9752155172409</v>
      </c>
      <c r="H2002" s="5">
        <f>G2002+decadimento!$F$2*LN(1+'dati calibrazione'!E2002/1000)</f>
        <v>6499.9784317646818</v>
      </c>
      <c r="I2002" s="5">
        <f>G2002+decadimento!$F$2*'dati calibrazione'!E2002/1000</f>
        <v>6521.8400880471263</v>
      </c>
      <c r="J2002" s="5">
        <f t="shared" si="93"/>
        <v>782.8400880471263</v>
      </c>
      <c r="K2002" s="8">
        <f t="shared" si="95"/>
        <v>0.27879421502003832</v>
      </c>
    </row>
    <row r="2003" spans="1:11" x14ac:dyDescent="0.25">
      <c r="A2003">
        <v>6495</v>
      </c>
      <c r="B2003">
        <f t="shared" si="94"/>
        <v>-4545</v>
      </c>
      <c r="C2003">
        <v>5723</v>
      </c>
      <c r="D2003">
        <v>16</v>
      </c>
      <c r="E2003">
        <v>76</v>
      </c>
      <c r="F2003">
        <v>2.1</v>
      </c>
      <c r="G2003" s="5">
        <f>C2003*decadimento!$F$4</f>
        <v>5889.5096982758614</v>
      </c>
      <c r="H2003" s="5">
        <f>G2003+decadimento!$F$2*LN(1+'dati calibrazione'!E2003/1000)</f>
        <v>6495.04508461156</v>
      </c>
      <c r="I2003" s="5">
        <f>G2003+decadimento!$F$2*'dati calibrazione'!E2003/1000</f>
        <v>6517.7745346821876</v>
      </c>
      <c r="J2003" s="5">
        <f t="shared" si="93"/>
        <v>794.77453468218755</v>
      </c>
      <c r="K2003" s="8">
        <f t="shared" si="95"/>
        <v>0.27957365018347019</v>
      </c>
    </row>
    <row r="2004" spans="1:11" x14ac:dyDescent="0.25">
      <c r="A2004">
        <v>6490</v>
      </c>
      <c r="B2004">
        <f t="shared" si="94"/>
        <v>-4540</v>
      </c>
      <c r="C2004">
        <v>5706</v>
      </c>
      <c r="D2004">
        <v>16</v>
      </c>
      <c r="E2004">
        <v>77.599999999999994</v>
      </c>
      <c r="F2004">
        <v>2.1</v>
      </c>
      <c r="G2004" s="5">
        <f>C2004*decadimento!$F$4</f>
        <v>5872.0150862068967</v>
      </c>
      <c r="H2004" s="5">
        <f>G2004+decadimento!$F$2*LN(1+'dati calibrazione'!E2004/1000)</f>
        <v>6489.8337475875478</v>
      </c>
      <c r="I2004" s="5">
        <f>G2004+decadimento!$F$2*'dati calibrazione'!E2004/1000</f>
        <v>6513.5065507480922</v>
      </c>
      <c r="J2004" s="5">
        <f t="shared" si="93"/>
        <v>807.5065507480922</v>
      </c>
      <c r="K2004" s="8">
        <f t="shared" si="95"/>
        <v>0.28040658955485454</v>
      </c>
    </row>
    <row r="2005" spans="1:11" x14ac:dyDescent="0.25">
      <c r="A2005">
        <v>6485</v>
      </c>
      <c r="B2005">
        <f t="shared" si="94"/>
        <v>-4535</v>
      </c>
      <c r="C2005">
        <v>5699</v>
      </c>
      <c r="D2005">
        <v>16</v>
      </c>
      <c r="E2005">
        <v>77.900000000000006</v>
      </c>
      <c r="F2005">
        <v>2.1</v>
      </c>
      <c r="G2005" s="5">
        <f>C2005*decadimento!$F$4</f>
        <v>5864.8114224137926</v>
      </c>
      <c r="H2005" s="5">
        <f>G2005+decadimento!$F$2*LN(1+'dati calibrazione'!E2005/1000)</f>
        <v>6484.9311673400734</v>
      </c>
      <c r="I2005" s="5">
        <f>G2005+decadimento!$F$2*'dati calibrazione'!E2005/1000</f>
        <v>6508.7828797302764</v>
      </c>
      <c r="J2005" s="5">
        <f t="shared" si="93"/>
        <v>809.78287973027636</v>
      </c>
      <c r="K2005" s="8">
        <f t="shared" si="95"/>
        <v>0.2807510089489384</v>
      </c>
    </row>
    <row r="2006" spans="1:11" x14ac:dyDescent="0.25">
      <c r="A2006">
        <v>6480</v>
      </c>
      <c r="B2006">
        <f t="shared" si="94"/>
        <v>-4530</v>
      </c>
      <c r="C2006">
        <v>5694</v>
      </c>
      <c r="D2006">
        <v>16</v>
      </c>
      <c r="E2006">
        <v>77.900000000000006</v>
      </c>
      <c r="F2006">
        <v>2.1</v>
      </c>
      <c r="G2006" s="5">
        <f>C2006*decadimento!$F$4</f>
        <v>5859.6659482758614</v>
      </c>
      <c r="H2006" s="5">
        <f>G2006+decadimento!$F$2*LN(1+'dati calibrazione'!E2006/1000)</f>
        <v>6479.7856932021423</v>
      </c>
      <c r="I2006" s="5">
        <f>G2006+decadimento!$F$2*'dati calibrazione'!E2006/1000</f>
        <v>6503.6374055923452</v>
      </c>
      <c r="J2006" s="5">
        <f t="shared" si="93"/>
        <v>809.6374055923452</v>
      </c>
      <c r="K2006" s="8">
        <f t="shared" si="95"/>
        <v>0.28099754127151388</v>
      </c>
    </row>
    <row r="2007" spans="1:11" x14ac:dyDescent="0.25">
      <c r="A2007">
        <v>6475</v>
      </c>
      <c r="B2007">
        <f t="shared" si="94"/>
        <v>-4525</v>
      </c>
      <c r="C2007">
        <v>5691</v>
      </c>
      <c r="D2007">
        <v>16</v>
      </c>
      <c r="E2007">
        <v>77.7</v>
      </c>
      <c r="F2007">
        <v>2.1</v>
      </c>
      <c r="G2007" s="5">
        <f>C2007*decadimento!$F$4</f>
        <v>5856.5786637931033</v>
      </c>
      <c r="H2007" s="5">
        <f>G2007+decadimento!$F$2*LN(1+'dati calibrazione'!E2007/1000)</f>
        <v>6475.1644241938666</v>
      </c>
      <c r="I2007" s="5">
        <f>G2007+decadimento!$F$2*'dati calibrazione'!E2007/1000</f>
        <v>6498.8967925927282</v>
      </c>
      <c r="J2007" s="5">
        <f t="shared" si="93"/>
        <v>807.89679259272816</v>
      </c>
      <c r="K2007" s="8">
        <f t="shared" si="95"/>
        <v>0.28114566859954315</v>
      </c>
    </row>
    <row r="2008" spans="1:11" x14ac:dyDescent="0.25">
      <c r="A2008">
        <v>6470</v>
      </c>
      <c r="B2008">
        <f t="shared" si="94"/>
        <v>-4520</v>
      </c>
      <c r="C2008">
        <v>5689</v>
      </c>
      <c r="D2008">
        <v>16</v>
      </c>
      <c r="E2008">
        <v>77.3</v>
      </c>
      <c r="F2008">
        <v>2.1</v>
      </c>
      <c r="G2008" s="5">
        <f>C2008*decadimento!$F$4</f>
        <v>5854.5204741379312</v>
      </c>
      <c r="H2008" s="5">
        <f>G2008+decadimento!$F$2*LN(1+'dati calibrazione'!E2008/1000)</f>
        <v>6470.0374112703021</v>
      </c>
      <c r="I2008" s="5">
        <f>G2008+decadimento!$F$2*'dati calibrazione'!E2008/1000</f>
        <v>6493.5319459038392</v>
      </c>
      <c r="J2008" s="5">
        <f t="shared" si="93"/>
        <v>804.53194590383919</v>
      </c>
      <c r="K2008" s="8">
        <f t="shared" si="95"/>
        <v>0.28124450694322378</v>
      </c>
    </row>
    <row r="2009" spans="1:11" x14ac:dyDescent="0.25">
      <c r="A2009">
        <v>6465</v>
      </c>
      <c r="B2009">
        <f t="shared" si="94"/>
        <v>-4515</v>
      </c>
      <c r="C2009">
        <v>5685</v>
      </c>
      <c r="D2009">
        <v>16</v>
      </c>
      <c r="E2009">
        <v>77.2</v>
      </c>
      <c r="F2009">
        <v>2.1</v>
      </c>
      <c r="G2009" s="5">
        <f>C2009*decadimento!$F$4</f>
        <v>5850.4040948275861</v>
      </c>
      <c r="H2009" s="5">
        <f>G2009+decadimento!$F$2*LN(1+'dati calibrazione'!E2009/1000)</f>
        <v>6465.1536481038202</v>
      </c>
      <c r="I2009" s="5">
        <f>G2009+decadimento!$F$2*'dati calibrazione'!E2009/1000</f>
        <v>6488.5889023350646</v>
      </c>
      <c r="J2009" s="5">
        <f t="shared" si="93"/>
        <v>803.58890233506463</v>
      </c>
      <c r="K2009" s="8">
        <f t="shared" si="95"/>
        <v>0.28144239226033424</v>
      </c>
    </row>
    <row r="2010" spans="1:11" x14ac:dyDescent="0.25">
      <c r="A2010">
        <v>6460</v>
      </c>
      <c r="B2010">
        <f t="shared" si="94"/>
        <v>-4510</v>
      </c>
      <c r="C2010">
        <v>5684</v>
      </c>
      <c r="D2010">
        <v>16</v>
      </c>
      <c r="E2010">
        <v>76.7</v>
      </c>
      <c r="F2010">
        <v>2.1</v>
      </c>
      <c r="G2010" s="5">
        <f>C2010*decadimento!$F$4</f>
        <v>5849.375</v>
      </c>
      <c r="H2010" s="5">
        <f>G2010+decadimento!$F$2*LN(1+'dati calibrazione'!E2010/1000)</f>
        <v>6460.2865651000038</v>
      </c>
      <c r="I2010" s="5">
        <f>G2010+decadimento!$F$2*'dati calibrazione'!E2010/1000</f>
        <v>6483.4264862153314</v>
      </c>
      <c r="J2010" s="5">
        <f t="shared" si="93"/>
        <v>799.42648621533135</v>
      </c>
      <c r="K2010" s="8">
        <f t="shared" si="95"/>
        <v>0.28149190710767064</v>
      </c>
    </row>
    <row r="2011" spans="1:11" x14ac:dyDescent="0.25">
      <c r="A2011">
        <v>6455</v>
      </c>
      <c r="B2011">
        <f t="shared" si="94"/>
        <v>-4505</v>
      </c>
      <c r="C2011">
        <v>5687</v>
      </c>
      <c r="D2011">
        <v>15</v>
      </c>
      <c r="E2011">
        <v>75.599999999999994</v>
      </c>
      <c r="F2011">
        <v>2</v>
      </c>
      <c r="G2011" s="5">
        <f>C2011*decadimento!$F$4</f>
        <v>5852.4622844827582</v>
      </c>
      <c r="H2011" s="5">
        <f>G2011+decadimento!$F$2*LN(1+'dati calibrazione'!E2011/1000)</f>
        <v>6454.9239981359769</v>
      </c>
      <c r="I2011" s="5">
        <f>G2011+decadimento!$F$2*'dati calibrazione'!E2011/1000</f>
        <v>6477.4204638553665</v>
      </c>
      <c r="J2011" s="5">
        <f t="shared" si="93"/>
        <v>790.42046385536651</v>
      </c>
      <c r="K2011" s="8">
        <f t="shared" si="95"/>
        <v>0.26375945138034113</v>
      </c>
    </row>
    <row r="2012" spans="1:11" x14ac:dyDescent="0.25">
      <c r="A2012">
        <v>6450</v>
      </c>
      <c r="B2012">
        <f t="shared" si="94"/>
        <v>-4500</v>
      </c>
      <c r="C2012">
        <v>5681</v>
      </c>
      <c r="D2012">
        <v>16</v>
      </c>
      <c r="E2012">
        <v>75.8</v>
      </c>
      <c r="F2012">
        <v>2.1</v>
      </c>
      <c r="G2012" s="5">
        <f>C2012*decadimento!$F$4</f>
        <v>5846.2877155172409</v>
      </c>
      <c r="H2012" s="5">
        <f>G2012+decadimento!$F$2*LN(1+'dati calibrazione'!E2012/1000)</f>
        <v>6450.2864083669092</v>
      </c>
      <c r="I2012" s="5">
        <f>G2012+decadimento!$F$2*'dati calibrazione'!E2012/1000</f>
        <v>6472.8992234067082</v>
      </c>
      <c r="J2012" s="5">
        <f t="shared" si="93"/>
        <v>791.89922340670819</v>
      </c>
      <c r="K2012" s="8">
        <f t="shared" si="95"/>
        <v>0.28164055624009859</v>
      </c>
    </row>
    <row r="2013" spans="1:11" x14ac:dyDescent="0.25">
      <c r="A2013">
        <v>6445</v>
      </c>
      <c r="B2013">
        <f t="shared" si="94"/>
        <v>-4495</v>
      </c>
      <c r="C2013">
        <v>5670</v>
      </c>
      <c r="D2013">
        <v>16</v>
      </c>
      <c r="E2013">
        <v>76.599999999999994</v>
      </c>
      <c r="F2013">
        <v>2.1</v>
      </c>
      <c r="G2013" s="5">
        <f>C2013*decadimento!$F$4</f>
        <v>5834.9676724137926</v>
      </c>
      <c r="H2013" s="5">
        <f>G2013+decadimento!$F$2*LN(1+'dati calibrazione'!E2013/1000)</f>
        <v>6445.1114260067852</v>
      </c>
      <c r="I2013" s="5">
        <f>G2013+decadimento!$F$2*'dati calibrazione'!E2013/1000</f>
        <v>6468.1924943706945</v>
      </c>
      <c r="J2013" s="5">
        <f t="shared" si="93"/>
        <v>798.19249437069448</v>
      </c>
      <c r="K2013" s="8">
        <f t="shared" si="95"/>
        <v>0.2821869488536155</v>
      </c>
    </row>
    <row r="2014" spans="1:11" x14ac:dyDescent="0.25">
      <c r="A2014">
        <v>6440</v>
      </c>
      <c r="B2014">
        <f t="shared" si="94"/>
        <v>-4490</v>
      </c>
      <c r="C2014">
        <v>5660</v>
      </c>
      <c r="D2014">
        <v>16</v>
      </c>
      <c r="E2014">
        <v>77.3</v>
      </c>
      <c r="F2014">
        <v>2.1</v>
      </c>
      <c r="G2014" s="5">
        <f>C2014*decadimento!$F$4</f>
        <v>5824.6767241379312</v>
      </c>
      <c r="H2014" s="5">
        <f>G2014+decadimento!$F$2*LN(1+'dati calibrazione'!E2014/1000)</f>
        <v>6440.1936612703021</v>
      </c>
      <c r="I2014" s="5">
        <f>G2014+decadimento!$F$2*'dati calibrazione'!E2014/1000</f>
        <v>6463.6881959038392</v>
      </c>
      <c r="J2014" s="5">
        <f t="shared" si="93"/>
        <v>803.68819590383919</v>
      </c>
      <c r="K2014" s="8">
        <f t="shared" si="95"/>
        <v>0.28268551236749118</v>
      </c>
    </row>
    <row r="2015" spans="1:11" x14ac:dyDescent="0.25">
      <c r="A2015">
        <v>6435</v>
      </c>
      <c r="B2015">
        <f t="shared" si="94"/>
        <v>-4485</v>
      </c>
      <c r="C2015">
        <v>5651</v>
      </c>
      <c r="D2015">
        <v>16</v>
      </c>
      <c r="E2015">
        <v>77.8</v>
      </c>
      <c r="F2015">
        <v>2.1</v>
      </c>
      <c r="G2015" s="5">
        <f>C2015*decadimento!$F$4</f>
        <v>5815.4148706896549</v>
      </c>
      <c r="H2015" s="5">
        <f>G2015+decadimento!$F$2*LN(1+'dati calibrazione'!E2015/1000)</f>
        <v>6434.7676589345592</v>
      </c>
      <c r="I2015" s="5">
        <f>G2015+decadimento!$F$2*'dati calibrazione'!E2015/1000</f>
        <v>6458.5596637477092</v>
      </c>
      <c r="J2015" s="5">
        <f t="shared" si="93"/>
        <v>807.55966374770924</v>
      </c>
      <c r="K2015" s="8">
        <f t="shared" si="95"/>
        <v>0.28313572818970095</v>
      </c>
    </row>
    <row r="2016" spans="1:11" x14ac:dyDescent="0.25">
      <c r="A2016">
        <v>6430</v>
      </c>
      <c r="B2016">
        <f t="shared" si="94"/>
        <v>-4480</v>
      </c>
      <c r="C2016">
        <v>5648</v>
      </c>
      <c r="D2016">
        <v>16</v>
      </c>
      <c r="E2016">
        <v>77.599999999999994</v>
      </c>
      <c r="F2016">
        <v>2.1</v>
      </c>
      <c r="G2016" s="5">
        <f>C2016*decadimento!$F$4</f>
        <v>5812.3275862068967</v>
      </c>
      <c r="H2016" s="5">
        <f>G2016+decadimento!$F$2*LN(1+'dati calibrazione'!E2016/1000)</f>
        <v>6430.1462475875478</v>
      </c>
      <c r="I2016" s="5">
        <f>G2016+decadimento!$F$2*'dati calibrazione'!E2016/1000</f>
        <v>6453.8190507480922</v>
      </c>
      <c r="J2016" s="5">
        <f t="shared" si="93"/>
        <v>805.8190507480922</v>
      </c>
      <c r="K2016" s="8">
        <f t="shared" si="95"/>
        <v>0.28328611898016998</v>
      </c>
    </row>
    <row r="2017" spans="1:11" x14ac:dyDescent="0.25">
      <c r="A2017">
        <v>6425</v>
      </c>
      <c r="B2017">
        <f t="shared" si="94"/>
        <v>-4475</v>
      </c>
      <c r="C2017">
        <v>5653</v>
      </c>
      <c r="D2017">
        <v>16</v>
      </c>
      <c r="E2017">
        <v>76.3</v>
      </c>
      <c r="F2017">
        <v>2.1</v>
      </c>
      <c r="G2017" s="5">
        <f>C2017*decadimento!$F$4</f>
        <v>5817.473060344827</v>
      </c>
      <c r="H2017" s="5">
        <f>G2017+decadimento!$F$2*LN(1+'dati calibrazione'!E2017/1000)</f>
        <v>6425.3129514348329</v>
      </c>
      <c r="I2017" s="5">
        <f>G2017+decadimento!$F$2*'dati calibrazione'!E2017/1000</f>
        <v>6448.2178895264406</v>
      </c>
      <c r="J2017" s="5">
        <f t="shared" si="93"/>
        <v>795.21788952644056</v>
      </c>
      <c r="K2017" s="8">
        <f t="shared" si="95"/>
        <v>0.28303555634176542</v>
      </c>
    </row>
    <row r="2018" spans="1:11" x14ac:dyDescent="0.25">
      <c r="A2018">
        <v>6420</v>
      </c>
      <c r="B2018">
        <f t="shared" si="94"/>
        <v>-4470</v>
      </c>
      <c r="C2018">
        <v>5653</v>
      </c>
      <c r="D2018">
        <v>14</v>
      </c>
      <c r="E2018">
        <v>75.599999999999994</v>
      </c>
      <c r="F2018">
        <v>1.9</v>
      </c>
      <c r="G2018" s="5">
        <f>C2018*decadimento!$F$4</f>
        <v>5817.473060344827</v>
      </c>
      <c r="H2018" s="5">
        <f>G2018+decadimento!$F$2*LN(1+'dati calibrazione'!E2018/1000)</f>
        <v>6419.9347739980458</v>
      </c>
      <c r="I2018" s="5">
        <f>G2018+decadimento!$F$2*'dati calibrazione'!E2018/1000</f>
        <v>6442.4312397174353</v>
      </c>
      <c r="J2018" s="5">
        <f t="shared" si="93"/>
        <v>789.43123971743535</v>
      </c>
      <c r="K2018" s="8">
        <f t="shared" si="95"/>
        <v>0.24765611179904476</v>
      </c>
    </row>
    <row r="2019" spans="1:11" x14ac:dyDescent="0.25">
      <c r="A2019">
        <v>6415</v>
      </c>
      <c r="B2019">
        <f t="shared" si="94"/>
        <v>-4465</v>
      </c>
      <c r="C2019">
        <v>5656</v>
      </c>
      <c r="D2019">
        <v>14</v>
      </c>
      <c r="E2019">
        <v>74.599999999999994</v>
      </c>
      <c r="F2019">
        <v>1.9</v>
      </c>
      <c r="G2019" s="5">
        <f>C2019*decadimento!$F$4</f>
        <v>5820.5603448275861</v>
      </c>
      <c r="H2019" s="5">
        <f>G2019+decadimento!$F$2*LN(1+'dati calibrazione'!E2019/1000)</f>
        <v>6415.332873121024</v>
      </c>
      <c r="I2019" s="5">
        <f>G2019+decadimento!$F$2*'dati calibrazione'!E2019/1000</f>
        <v>6437.2518816159009</v>
      </c>
      <c r="J2019" s="5">
        <f t="shared" si="93"/>
        <v>781.25188161590086</v>
      </c>
      <c r="K2019" s="8">
        <f t="shared" si="95"/>
        <v>0.24752475247524752</v>
      </c>
    </row>
    <row r="2020" spans="1:11" x14ac:dyDescent="0.25">
      <c r="A2020">
        <v>6410</v>
      </c>
      <c r="B2020">
        <f t="shared" si="94"/>
        <v>-4460</v>
      </c>
      <c r="C2020">
        <v>5645</v>
      </c>
      <c r="D2020">
        <v>15</v>
      </c>
      <c r="E2020">
        <v>75.400000000000006</v>
      </c>
      <c r="F2020">
        <v>2</v>
      </c>
      <c r="G2020" s="5">
        <f>C2020*decadimento!$F$4</f>
        <v>5809.2403017241377</v>
      </c>
      <c r="H2020" s="5">
        <f>G2020+decadimento!$F$2*LN(1+'dati calibrazione'!E2020/1000)</f>
        <v>6410.1647503642225</v>
      </c>
      <c r="I2020" s="5">
        <f>G2020+decadimento!$F$2*'dati calibrazione'!E2020/1000</f>
        <v>6432.5451525798871</v>
      </c>
      <c r="J2020" s="5">
        <f t="shared" si="93"/>
        <v>787.54515257988714</v>
      </c>
      <c r="K2020" s="8">
        <f t="shared" si="95"/>
        <v>0.26572187776793621</v>
      </c>
    </row>
    <row r="2021" spans="1:11" x14ac:dyDescent="0.25">
      <c r="A2021">
        <v>6405</v>
      </c>
      <c r="B2021">
        <f t="shared" si="94"/>
        <v>-4455</v>
      </c>
      <c r="C2021">
        <v>5620</v>
      </c>
      <c r="D2021">
        <v>15</v>
      </c>
      <c r="E2021">
        <v>78.099999999999994</v>
      </c>
      <c r="F2021">
        <v>2</v>
      </c>
      <c r="G2021" s="5">
        <f>C2021*decadimento!$F$4</f>
        <v>5783.5129310344828</v>
      </c>
      <c r="H2021" s="5">
        <f>G2021+decadimento!$F$2*LN(1+'dati calibrazione'!E2021/1000)</f>
        <v>6405.1663758880377</v>
      </c>
      <c r="I2021" s="5">
        <f>G2021+decadimento!$F$2*'dati calibrazione'!E2021/1000</f>
        <v>6429.1377168678255</v>
      </c>
      <c r="J2021" s="5">
        <f t="shared" si="93"/>
        <v>809.13771686782547</v>
      </c>
      <c r="K2021" s="8">
        <f t="shared" si="95"/>
        <v>0.2669039145907473</v>
      </c>
    </row>
    <row r="2022" spans="1:11" x14ac:dyDescent="0.25">
      <c r="A2022">
        <v>6400</v>
      </c>
      <c r="B2022">
        <f t="shared" si="94"/>
        <v>-4450</v>
      </c>
      <c r="C2022">
        <v>5602</v>
      </c>
      <c r="D2022">
        <v>15</v>
      </c>
      <c r="E2022">
        <v>79.900000000000006</v>
      </c>
      <c r="F2022">
        <v>2</v>
      </c>
      <c r="G2022" s="5">
        <f>C2022*decadimento!$F$4</f>
        <v>5764.9892241379312</v>
      </c>
      <c r="H2022" s="5">
        <f>G2022+decadimento!$F$2*LN(1+'dati calibrazione'!E2022/1000)</f>
        <v>6400.4331788177624</v>
      </c>
      <c r="I2022" s="5">
        <f>G2022+decadimento!$F$2*'dati calibrazione'!E2022/1000</f>
        <v>6425.493966623003</v>
      </c>
      <c r="J2022" s="5">
        <f t="shared" si="93"/>
        <v>823.49396662300296</v>
      </c>
      <c r="K2022" s="8">
        <f t="shared" si="95"/>
        <v>0.26776151374509105</v>
      </c>
    </row>
    <row r="2023" spans="1:11" x14ac:dyDescent="0.25">
      <c r="A2023">
        <v>6395</v>
      </c>
      <c r="B2023">
        <f t="shared" si="94"/>
        <v>-4445</v>
      </c>
      <c r="C2023">
        <v>5581</v>
      </c>
      <c r="D2023">
        <v>15</v>
      </c>
      <c r="E2023">
        <v>82</v>
      </c>
      <c r="F2023">
        <v>2</v>
      </c>
      <c r="G2023" s="5">
        <f>C2023*decadimento!$F$4</f>
        <v>5743.3782327586205</v>
      </c>
      <c r="H2023" s="5">
        <f>G2023+decadimento!$F$2*LN(1+'dati calibrazione'!E2023/1000)</f>
        <v>6394.8820929725134</v>
      </c>
      <c r="I2023" s="5">
        <f>G2023+decadimento!$F$2*'dati calibrazione'!E2023/1000</f>
        <v>6421.2429246707088</v>
      </c>
      <c r="J2023" s="5">
        <f t="shared" si="93"/>
        <v>840.24292467070882</v>
      </c>
      <c r="K2023" s="8">
        <f t="shared" si="95"/>
        <v>0.26876903780684464</v>
      </c>
    </row>
    <row r="2024" spans="1:11" x14ac:dyDescent="0.25">
      <c r="A2024">
        <v>6390</v>
      </c>
      <c r="B2024">
        <f t="shared" si="94"/>
        <v>-4440</v>
      </c>
      <c r="C2024">
        <v>5570</v>
      </c>
      <c r="D2024">
        <v>16</v>
      </c>
      <c r="E2024">
        <v>82.9</v>
      </c>
      <c r="F2024">
        <v>2.2000000000000002</v>
      </c>
      <c r="G2024" s="5">
        <f>C2024*decadimento!$F$4</f>
        <v>5732.0581896551721</v>
      </c>
      <c r="H2024" s="5">
        <f>G2024+decadimento!$F$2*LN(1+'dati calibrazione'!E2024/1000)</f>
        <v>6390.4353269298726</v>
      </c>
      <c r="I2024" s="5">
        <f>G2024+decadimento!$F$2*'dati calibrazione'!E2024/1000</f>
        <v>6417.3628598931246</v>
      </c>
      <c r="J2024" s="5">
        <f t="shared" si="93"/>
        <v>847.36285989312455</v>
      </c>
      <c r="K2024" s="8">
        <f t="shared" si="95"/>
        <v>0.28725314183123879</v>
      </c>
    </row>
    <row r="2025" spans="1:11" x14ac:dyDescent="0.25">
      <c r="A2025">
        <v>6385</v>
      </c>
      <c r="B2025">
        <f t="shared" si="94"/>
        <v>-4435</v>
      </c>
      <c r="C2025">
        <v>5566</v>
      </c>
      <c r="D2025">
        <v>15</v>
      </c>
      <c r="E2025">
        <v>82.7</v>
      </c>
      <c r="F2025">
        <v>2</v>
      </c>
      <c r="G2025" s="5">
        <f>C2025*decadimento!$F$4</f>
        <v>5727.941810344827</v>
      </c>
      <c r="H2025" s="5">
        <f>G2025+decadimento!$F$2*LN(1+'dati calibrazione'!E2025/1000)</f>
        <v>6384.7920465098505</v>
      </c>
      <c r="I2025" s="5">
        <f>G2025+decadimento!$F$2*'dati calibrazione'!E2025/1000</f>
        <v>6411.5931520659215</v>
      </c>
      <c r="J2025" s="5">
        <f t="shared" si="93"/>
        <v>845.59315206592146</v>
      </c>
      <c r="K2025" s="8">
        <f t="shared" si="95"/>
        <v>0.26949335249730505</v>
      </c>
    </row>
    <row r="2026" spans="1:11" x14ac:dyDescent="0.25">
      <c r="A2026">
        <v>6380</v>
      </c>
      <c r="B2026">
        <f t="shared" si="94"/>
        <v>-4430</v>
      </c>
      <c r="C2026">
        <v>5565</v>
      </c>
      <c r="D2026">
        <v>16</v>
      </c>
      <c r="E2026">
        <v>82.2</v>
      </c>
      <c r="F2026">
        <v>2.2000000000000002</v>
      </c>
      <c r="G2026" s="5">
        <f>C2026*decadimento!$F$4</f>
        <v>5726.9127155172409</v>
      </c>
      <c r="H2026" s="5">
        <f>G2026+decadimento!$F$2*LN(1+'dati calibrazione'!E2026/1000)</f>
        <v>6379.9444645783433</v>
      </c>
      <c r="I2026" s="5">
        <f>G2026+decadimento!$F$2*'dati calibrazione'!E2026/1000</f>
        <v>6406.4307359461882</v>
      </c>
      <c r="J2026" s="5">
        <f t="shared" si="93"/>
        <v>841.43073594618818</v>
      </c>
      <c r="K2026" s="8">
        <f t="shared" si="95"/>
        <v>0.28751123090745734</v>
      </c>
    </row>
    <row r="2027" spans="1:11" x14ac:dyDescent="0.25">
      <c r="A2027">
        <v>6375</v>
      </c>
      <c r="B2027">
        <f t="shared" si="94"/>
        <v>-4425</v>
      </c>
      <c r="C2027">
        <v>5567</v>
      </c>
      <c r="D2027">
        <v>16</v>
      </c>
      <c r="E2027">
        <v>81.3</v>
      </c>
      <c r="F2027">
        <v>2.2000000000000002</v>
      </c>
      <c r="G2027" s="5">
        <f>C2027*decadimento!$F$4</f>
        <v>5728.9709051724139</v>
      </c>
      <c r="H2027" s="5">
        <f>G2027+decadimento!$F$2*LN(1+'dati calibrazione'!E2027/1000)</f>
        <v>6375.1249294773088</v>
      </c>
      <c r="I2027" s="5">
        <f>G2027+decadimento!$F$2*'dati calibrazione'!E2027/1000</f>
        <v>6401.0489472754971</v>
      </c>
      <c r="J2027" s="5">
        <f t="shared" si="93"/>
        <v>834.04894727549708</v>
      </c>
      <c r="K2027" s="8">
        <f t="shared" si="95"/>
        <v>0.2874079396443327</v>
      </c>
    </row>
    <row r="2028" spans="1:11" x14ac:dyDescent="0.25">
      <c r="A2028">
        <v>6370</v>
      </c>
      <c r="B2028">
        <f t="shared" si="94"/>
        <v>-4420</v>
      </c>
      <c r="C2028">
        <v>5577</v>
      </c>
      <c r="D2028">
        <v>17</v>
      </c>
      <c r="E2028">
        <v>79.3</v>
      </c>
      <c r="F2028">
        <v>2.2999999999999998</v>
      </c>
      <c r="G2028" s="5">
        <f>C2028*decadimento!$F$4</f>
        <v>5739.2618534482754</v>
      </c>
      <c r="H2028" s="5">
        <f>G2028+decadimento!$F$2*LN(1+'dati calibrazione'!E2028/1000)</f>
        <v>6370.1115272108746</v>
      </c>
      <c r="I2028" s="5">
        <f>G2028+decadimento!$F$2*'dati calibrazione'!E2028/1000</f>
        <v>6394.8066103827705</v>
      </c>
      <c r="J2028" s="5">
        <f t="shared" si="93"/>
        <v>817.80661038277049</v>
      </c>
      <c r="K2028" s="8">
        <f t="shared" si="95"/>
        <v>0.30482338174645868</v>
      </c>
    </row>
    <row r="2029" spans="1:11" x14ac:dyDescent="0.25">
      <c r="A2029">
        <v>6365</v>
      </c>
      <c r="B2029">
        <f t="shared" si="94"/>
        <v>-4415</v>
      </c>
      <c r="C2029">
        <v>5589</v>
      </c>
      <c r="D2029">
        <v>16</v>
      </c>
      <c r="E2029">
        <v>77</v>
      </c>
      <c r="F2029">
        <v>2.1</v>
      </c>
      <c r="G2029" s="5">
        <f>C2029*decadimento!$F$4</f>
        <v>5751.6109913793098</v>
      </c>
      <c r="H2029" s="5">
        <f>G2029+decadimento!$F$2*LN(1+'dati calibrazione'!E2029/1000)</f>
        <v>6364.8255632038599</v>
      </c>
      <c r="I2029" s="5">
        <f>G2029+decadimento!$F$2*'dati calibrazione'!E2029/1000</f>
        <v>6388.1424703699295</v>
      </c>
      <c r="J2029" s="5">
        <f t="shared" si="93"/>
        <v>799.14247036992947</v>
      </c>
      <c r="K2029" s="8">
        <f t="shared" si="95"/>
        <v>0.28627661477903021</v>
      </c>
    </row>
    <row r="2030" spans="1:11" x14ac:dyDescent="0.25">
      <c r="A2030">
        <v>6360</v>
      </c>
      <c r="B2030">
        <f t="shared" si="94"/>
        <v>-4410</v>
      </c>
      <c r="C2030">
        <v>5594</v>
      </c>
      <c r="D2030">
        <v>16</v>
      </c>
      <c r="E2030">
        <v>75.7</v>
      </c>
      <c r="F2030">
        <v>2.1</v>
      </c>
      <c r="G2030" s="5">
        <f>C2030*decadimento!$F$4</f>
        <v>5756.7564655172409</v>
      </c>
      <c r="H2030" s="5">
        <f>G2030+decadimento!$F$2*LN(1+'dati calibrazione'!E2030/1000)</f>
        <v>6359.9867044891271</v>
      </c>
      <c r="I2030" s="5">
        <f>G2030+decadimento!$F$2*'dati calibrazione'!E2030/1000</f>
        <v>6382.5413091482787</v>
      </c>
      <c r="J2030" s="5">
        <f t="shared" si="93"/>
        <v>788.54130914827874</v>
      </c>
      <c r="K2030" s="8">
        <f t="shared" si="95"/>
        <v>0.28602073650339649</v>
      </c>
    </row>
    <row r="2031" spans="1:11" x14ac:dyDescent="0.25">
      <c r="A2031">
        <v>6355</v>
      </c>
      <c r="B2031">
        <f t="shared" si="94"/>
        <v>-4405</v>
      </c>
      <c r="C2031">
        <v>5592</v>
      </c>
      <c r="D2031">
        <v>15</v>
      </c>
      <c r="E2031">
        <v>75.3</v>
      </c>
      <c r="F2031">
        <v>2</v>
      </c>
      <c r="G2031" s="5">
        <f>C2031*decadimento!$F$4</f>
        <v>5754.6982758620688</v>
      </c>
      <c r="H2031" s="5">
        <f>G2031+decadimento!$F$2*LN(1+'dati calibrazione'!E2031/1000)</f>
        <v>6354.8539847811098</v>
      </c>
      <c r="I2031" s="5">
        <f>G2031+decadimento!$F$2*'dati calibrazione'!E2031/1000</f>
        <v>6377.1764624593889</v>
      </c>
      <c r="J2031" s="5">
        <f t="shared" si="93"/>
        <v>785.17646245938886</v>
      </c>
      <c r="K2031" s="8">
        <f t="shared" si="95"/>
        <v>0.26824034334763946</v>
      </c>
    </row>
    <row r="2032" spans="1:11" x14ac:dyDescent="0.25">
      <c r="A2032">
        <v>6350</v>
      </c>
      <c r="B2032">
        <f t="shared" si="94"/>
        <v>-4400</v>
      </c>
      <c r="C2032">
        <v>5583</v>
      </c>
      <c r="D2032">
        <v>16</v>
      </c>
      <c r="E2032">
        <v>75.900000000000006</v>
      </c>
      <c r="F2032">
        <v>2.1</v>
      </c>
      <c r="G2032" s="5">
        <f>C2032*decadimento!$F$4</f>
        <v>5745.4364224137926</v>
      </c>
      <c r="H2032" s="5">
        <f>G2032+decadimento!$F$2*LN(1+'dati calibrazione'!E2032/1000)</f>
        <v>6350.2034977136391</v>
      </c>
      <c r="I2032" s="5">
        <f>G2032+decadimento!$F$2*'dati calibrazione'!E2032/1000</f>
        <v>6372.8745945616893</v>
      </c>
      <c r="J2032" s="5">
        <f t="shared" si="93"/>
        <v>789.87459456168926</v>
      </c>
      <c r="K2032" s="8">
        <f t="shared" si="95"/>
        <v>0.28658427368798139</v>
      </c>
    </row>
    <row r="2033" spans="1:11" x14ac:dyDescent="0.25">
      <c r="A2033">
        <v>6345</v>
      </c>
      <c r="B2033">
        <f t="shared" si="94"/>
        <v>-4395</v>
      </c>
      <c r="C2033">
        <v>5578</v>
      </c>
      <c r="D2033">
        <v>16</v>
      </c>
      <c r="E2033">
        <v>75.900000000000006</v>
      </c>
      <c r="F2033">
        <v>2.1</v>
      </c>
      <c r="G2033" s="5">
        <f>C2033*decadimento!$F$4</f>
        <v>5740.2909482758614</v>
      </c>
      <c r="H2033" s="5">
        <f>G2033+decadimento!$F$2*LN(1+'dati calibrazione'!E2033/1000)</f>
        <v>6345.0580235757079</v>
      </c>
      <c r="I2033" s="5">
        <f>G2033+decadimento!$F$2*'dati calibrazione'!E2033/1000</f>
        <v>6367.7291204237581</v>
      </c>
      <c r="J2033" s="5">
        <f t="shared" si="93"/>
        <v>789.7291204237581</v>
      </c>
      <c r="K2033" s="8">
        <f t="shared" si="95"/>
        <v>0.28684116170670493</v>
      </c>
    </row>
    <row r="2034" spans="1:11" x14ac:dyDescent="0.25">
      <c r="A2034">
        <v>6340</v>
      </c>
      <c r="B2034">
        <f t="shared" si="94"/>
        <v>-4390</v>
      </c>
      <c r="C2034">
        <v>5575</v>
      </c>
      <c r="D2034">
        <v>15</v>
      </c>
      <c r="E2034">
        <v>75.7</v>
      </c>
      <c r="F2034">
        <v>2</v>
      </c>
      <c r="G2034" s="5">
        <f>C2034*decadimento!$F$4</f>
        <v>5737.2036637931033</v>
      </c>
      <c r="H2034" s="5">
        <f>G2034+decadimento!$F$2*LN(1+'dati calibrazione'!E2034/1000)</f>
        <v>6340.4339027649894</v>
      </c>
      <c r="I2034" s="5">
        <f>G2034+decadimento!$F$2*'dati calibrazione'!E2034/1000</f>
        <v>6362.9885074241411</v>
      </c>
      <c r="J2034" s="5">
        <f t="shared" si="93"/>
        <v>787.98850742414106</v>
      </c>
      <c r="K2034" s="8">
        <f t="shared" si="95"/>
        <v>0.26905829596412556</v>
      </c>
    </row>
    <row r="2035" spans="1:11" x14ac:dyDescent="0.25">
      <c r="A2035">
        <v>6335</v>
      </c>
      <c r="B2035">
        <f t="shared" si="94"/>
        <v>-4385</v>
      </c>
      <c r="C2035">
        <v>5577</v>
      </c>
      <c r="D2035">
        <v>15</v>
      </c>
      <c r="E2035">
        <v>74.7</v>
      </c>
      <c r="F2035">
        <v>2</v>
      </c>
      <c r="G2035" s="5">
        <f>C2035*decadimento!$F$4</f>
        <v>5739.2618534482754</v>
      </c>
      <c r="H2035" s="5">
        <f>G2035+decadimento!$F$2*LN(1+'dati calibrazione'!E2035/1000)</f>
        <v>6334.8036222004912</v>
      </c>
      <c r="I2035" s="5">
        <f>G2035+decadimento!$F$2*'dati calibrazione'!E2035/1000</f>
        <v>6356.7800544950196</v>
      </c>
      <c r="J2035" s="5">
        <f t="shared" si="93"/>
        <v>779.78005449501961</v>
      </c>
      <c r="K2035" s="8">
        <f t="shared" si="95"/>
        <v>0.26896180742334591</v>
      </c>
    </row>
    <row r="2036" spans="1:11" x14ac:dyDescent="0.25">
      <c r="A2036">
        <v>6330</v>
      </c>
      <c r="B2036">
        <f t="shared" si="94"/>
        <v>-4380</v>
      </c>
      <c r="C2036">
        <v>5581</v>
      </c>
      <c r="D2036">
        <v>15</v>
      </c>
      <c r="E2036">
        <v>73.599999999999994</v>
      </c>
      <c r="F2036">
        <v>2</v>
      </c>
      <c r="G2036" s="5">
        <f>C2036*decadimento!$F$4</f>
        <v>5743.3782327586205</v>
      </c>
      <c r="H2036" s="5">
        <f>G2036+decadimento!$F$2*LN(1+'dati calibrazione'!E2036/1000)</f>
        <v>6330.4544169673263</v>
      </c>
      <c r="I2036" s="5">
        <f>G2036+decadimento!$F$2*'dati calibrazione'!E2036/1000</f>
        <v>6351.8031269626408</v>
      </c>
      <c r="J2036" s="5">
        <f t="shared" si="93"/>
        <v>770.80312696264082</v>
      </c>
      <c r="K2036" s="8">
        <f t="shared" si="95"/>
        <v>0.26876903780684464</v>
      </c>
    </row>
    <row r="2037" spans="1:11" x14ac:dyDescent="0.25">
      <c r="A2037">
        <v>6325</v>
      </c>
      <c r="B2037">
        <f t="shared" si="94"/>
        <v>-4375</v>
      </c>
      <c r="C2037">
        <v>5585</v>
      </c>
      <c r="D2037">
        <v>14</v>
      </c>
      <c r="E2037">
        <v>72.400000000000006</v>
      </c>
      <c r="F2037">
        <v>1.9</v>
      </c>
      <c r="G2037" s="5">
        <f>C2037*decadimento!$F$4</f>
        <v>5747.4946120689656</v>
      </c>
      <c r="H2037" s="5">
        <f>G2037+decadimento!$F$2*LN(1+'dati calibrazione'!E2037/1000)</f>
        <v>6325.3257150706959</v>
      </c>
      <c r="I2037" s="5">
        <f>G2037+decadimento!$F$2*'dati calibrazione'!E2037/1000</f>
        <v>6345.9995351718335</v>
      </c>
      <c r="J2037" s="5">
        <f t="shared" si="93"/>
        <v>760.99953517183349</v>
      </c>
      <c r="K2037" s="8">
        <f t="shared" si="95"/>
        <v>0.25067144136078784</v>
      </c>
    </row>
    <row r="2038" spans="1:11" x14ac:dyDescent="0.25">
      <c r="A2038">
        <v>6320</v>
      </c>
      <c r="B2038">
        <f t="shared" si="94"/>
        <v>-4370</v>
      </c>
      <c r="C2038">
        <v>5572</v>
      </c>
      <c r="D2038">
        <v>15</v>
      </c>
      <c r="E2038">
        <v>73.5</v>
      </c>
      <c r="F2038">
        <v>2</v>
      </c>
      <c r="G2038" s="5">
        <f>C2038*decadimento!$F$4</f>
        <v>5734.1163793103442</v>
      </c>
      <c r="H2038" s="5">
        <f>G2038+decadimento!$F$2*LN(1+'dati calibrazione'!E2038/1000)</f>
        <v>6320.4225348673554</v>
      </c>
      <c r="I2038" s="5">
        <f>G2038+decadimento!$F$2*'dati calibrazione'!E2038/1000</f>
        <v>6341.714609255936</v>
      </c>
      <c r="J2038" s="5">
        <f t="shared" si="93"/>
        <v>769.71460925593601</v>
      </c>
      <c r="K2038" s="8">
        <f t="shared" si="95"/>
        <v>0.26920315865039485</v>
      </c>
    </row>
    <row r="2039" spans="1:11" x14ac:dyDescent="0.25">
      <c r="A2039">
        <v>6315</v>
      </c>
      <c r="B2039">
        <f t="shared" si="94"/>
        <v>-4365</v>
      </c>
      <c r="C2039">
        <v>5561</v>
      </c>
      <c r="D2039">
        <v>16</v>
      </c>
      <c r="E2039">
        <v>74.3</v>
      </c>
      <c r="F2039">
        <v>2.1</v>
      </c>
      <c r="G2039" s="5">
        <f>C2039*decadimento!$F$4</f>
        <v>5722.7963362068967</v>
      </c>
      <c r="H2039" s="5">
        <f>G2039+decadimento!$F$2*LN(1+'dati calibrazione'!E2039/1000)</f>
        <v>6315.2607135473818</v>
      </c>
      <c r="I2039" s="5">
        <f>G2039+decadimento!$F$2*'dati calibrazione'!E2039/1000</f>
        <v>6337.0078802199232</v>
      </c>
      <c r="J2039" s="5">
        <f t="shared" si="93"/>
        <v>776.00788021992321</v>
      </c>
      <c r="K2039" s="8">
        <f t="shared" si="95"/>
        <v>0.28771803632440207</v>
      </c>
    </row>
    <row r="2040" spans="1:11" x14ac:dyDescent="0.25">
      <c r="A2040">
        <v>6310</v>
      </c>
      <c r="B2040">
        <f t="shared" si="94"/>
        <v>-4360</v>
      </c>
      <c r="C2040">
        <v>5547</v>
      </c>
      <c r="D2040">
        <v>16</v>
      </c>
      <c r="E2040">
        <v>75.5</v>
      </c>
      <c r="F2040">
        <v>2.1</v>
      </c>
      <c r="G2040" s="5">
        <f>C2040*decadimento!$F$4</f>
        <v>5708.3890086206893</v>
      </c>
      <c r="H2040" s="5">
        <f>G2040+decadimento!$F$2*LN(1+'dati calibrazione'!E2040/1000)</f>
        <v>6310.0821255010687</v>
      </c>
      <c r="I2040" s="5">
        <f>G2040+decadimento!$F$2*'dati calibrazione'!E2040/1000</f>
        <v>6332.5205237348682</v>
      </c>
      <c r="J2040" s="5">
        <f t="shared" si="93"/>
        <v>785.52052373486822</v>
      </c>
      <c r="K2040" s="8">
        <f t="shared" si="95"/>
        <v>0.2884442040742744</v>
      </c>
    </row>
    <row r="2041" spans="1:11" x14ac:dyDescent="0.25">
      <c r="A2041">
        <v>6305</v>
      </c>
      <c r="B2041">
        <f t="shared" si="94"/>
        <v>-4355</v>
      </c>
      <c r="C2041">
        <v>5533</v>
      </c>
      <c r="D2041">
        <v>16</v>
      </c>
      <c r="E2041">
        <v>76.7</v>
      </c>
      <c r="F2041">
        <v>2.1</v>
      </c>
      <c r="G2041" s="5">
        <f>C2041*decadimento!$F$4</f>
        <v>5693.9816810344828</v>
      </c>
      <c r="H2041" s="5">
        <f>G2041+decadimento!$F$2*LN(1+'dati calibrazione'!E2041/1000)</f>
        <v>6304.8932461344866</v>
      </c>
      <c r="I2041" s="5">
        <f>G2041+decadimento!$F$2*'dati calibrazione'!E2041/1000</f>
        <v>6328.0331672498141</v>
      </c>
      <c r="J2041" s="5">
        <f t="shared" si="93"/>
        <v>795.03316724981414</v>
      </c>
      <c r="K2041" s="8">
        <f t="shared" si="95"/>
        <v>0.28917404662931501</v>
      </c>
    </row>
    <row r="2042" spans="1:11" x14ac:dyDescent="0.25">
      <c r="A2042">
        <v>6300</v>
      </c>
      <c r="B2042">
        <f t="shared" si="94"/>
        <v>-4350</v>
      </c>
      <c r="C2042">
        <v>5518</v>
      </c>
      <c r="D2042">
        <v>15</v>
      </c>
      <c r="E2042">
        <v>78.099999999999994</v>
      </c>
      <c r="F2042">
        <v>2</v>
      </c>
      <c r="G2042" s="5">
        <f>C2042*decadimento!$F$4</f>
        <v>5678.5452586206893</v>
      </c>
      <c r="H2042" s="5">
        <f>G2042+decadimento!$F$2*LN(1+'dati calibrazione'!E2042/1000)</f>
        <v>6300.1987034742442</v>
      </c>
      <c r="I2042" s="5">
        <f>G2042+decadimento!$F$2*'dati calibrazione'!E2042/1000</f>
        <v>6324.170044454032</v>
      </c>
      <c r="J2042" s="5">
        <f t="shared" si="93"/>
        <v>806.17004445403199</v>
      </c>
      <c r="K2042" s="8">
        <f t="shared" si="95"/>
        <v>0.27183762232693004</v>
      </c>
    </row>
    <row r="2043" spans="1:11" x14ac:dyDescent="0.25">
      <c r="A2043">
        <v>6295</v>
      </c>
      <c r="B2043">
        <f t="shared" si="94"/>
        <v>-4345</v>
      </c>
      <c r="C2043">
        <v>5503</v>
      </c>
      <c r="D2043">
        <v>14</v>
      </c>
      <c r="E2043">
        <v>79.400000000000006</v>
      </c>
      <c r="F2043">
        <v>1.9</v>
      </c>
      <c r="G2043" s="5">
        <f>C2043*decadimento!$F$4</f>
        <v>5663.1088362068967</v>
      </c>
      <c r="H2043" s="5">
        <f>G2043+decadimento!$F$2*LN(1+'dati calibrazione'!E2043/1000)</f>
        <v>6294.7244007917689</v>
      </c>
      <c r="I2043" s="5">
        <f>G2043+decadimento!$F$2*'dati calibrazione'!E2043/1000</f>
        <v>6319.4802573998213</v>
      </c>
      <c r="J2043" s="5">
        <f t="shared" si="93"/>
        <v>816.48025739982131</v>
      </c>
      <c r="K2043" s="8">
        <f t="shared" si="95"/>
        <v>0.25440668726149374</v>
      </c>
    </row>
    <row r="2044" spans="1:11" x14ac:dyDescent="0.25">
      <c r="A2044">
        <v>6290</v>
      </c>
      <c r="B2044">
        <f t="shared" si="94"/>
        <v>-4340</v>
      </c>
      <c r="C2044">
        <v>5486</v>
      </c>
      <c r="D2044">
        <v>15</v>
      </c>
      <c r="E2044">
        <v>81.099999999999994</v>
      </c>
      <c r="F2044">
        <v>2</v>
      </c>
      <c r="G2044" s="5">
        <f>C2044*decadimento!$F$4</f>
        <v>5645.6142241379312</v>
      </c>
      <c r="H2044" s="5">
        <f>G2044+decadimento!$F$2*LN(1+'dati calibrazione'!E2044/1000)</f>
        <v>6290.2390877680455</v>
      </c>
      <c r="I2044" s="5">
        <f>G2044+decadimento!$F$2*'dati calibrazione'!E2044/1000</f>
        <v>6316.0389377241554</v>
      </c>
      <c r="J2044" s="5">
        <f t="shared" si="93"/>
        <v>830.0389377241554</v>
      </c>
      <c r="K2044" s="8">
        <f t="shared" si="95"/>
        <v>0.27342325920524974</v>
      </c>
    </row>
    <row r="2045" spans="1:11" x14ac:dyDescent="0.25">
      <c r="A2045">
        <v>6285</v>
      </c>
      <c r="B2045">
        <f t="shared" si="94"/>
        <v>-4335</v>
      </c>
      <c r="C2045">
        <v>5468</v>
      </c>
      <c r="D2045">
        <v>14</v>
      </c>
      <c r="E2045">
        <v>82.8</v>
      </c>
      <c r="F2045">
        <v>1.9</v>
      </c>
      <c r="G2045" s="5">
        <f>C2045*decadimento!$F$4</f>
        <v>5627.0905172413786</v>
      </c>
      <c r="H2045" s="5">
        <f>G2045+decadimento!$F$2*LN(1+'dati calibrazione'!E2045/1000)</f>
        <v>6284.704239214776</v>
      </c>
      <c r="I2045" s="5">
        <f>G2045+decadimento!$F$2*'dati calibrazione'!E2045/1000</f>
        <v>6311.5685232209016</v>
      </c>
      <c r="J2045" s="5">
        <f t="shared" si="93"/>
        <v>843.56852322090162</v>
      </c>
      <c r="K2045" s="8">
        <f t="shared" si="95"/>
        <v>0.25603511338697876</v>
      </c>
    </row>
    <row r="2046" spans="1:11" x14ac:dyDescent="0.25">
      <c r="A2046">
        <v>6280</v>
      </c>
      <c r="B2046">
        <f t="shared" si="94"/>
        <v>-4330</v>
      </c>
      <c r="C2046">
        <v>5447</v>
      </c>
      <c r="D2046">
        <v>15</v>
      </c>
      <c r="E2046">
        <v>85</v>
      </c>
      <c r="F2046">
        <v>2</v>
      </c>
      <c r="G2046" s="5">
        <f>C2046*decadimento!$F$4</f>
        <v>5605.4795258620688</v>
      </c>
      <c r="H2046" s="5">
        <f>G2046+decadimento!$F$2*LN(1+'dati calibrazione'!E2046/1000)</f>
        <v>6279.8721203597624</v>
      </c>
      <c r="I2046" s="5">
        <f>G2046+decadimento!$F$2*'dati calibrazione'!E2046/1000</f>
        <v>6308.1441455270387</v>
      </c>
      <c r="J2046" s="5">
        <f t="shared" si="93"/>
        <v>861.14414552703875</v>
      </c>
      <c r="K2046" s="8">
        <f t="shared" si="95"/>
        <v>0.27538094363870019</v>
      </c>
    </row>
    <row r="2047" spans="1:11" x14ac:dyDescent="0.25">
      <c r="A2047">
        <v>6275</v>
      </c>
      <c r="B2047">
        <f t="shared" si="94"/>
        <v>-4325</v>
      </c>
      <c r="C2047">
        <v>5426</v>
      </c>
      <c r="D2047">
        <v>16</v>
      </c>
      <c r="E2047">
        <v>87.2</v>
      </c>
      <c r="F2047">
        <v>2.2000000000000002</v>
      </c>
      <c r="G2047" s="5">
        <f>C2047*decadimento!$F$4</f>
        <v>5583.8685344827582</v>
      </c>
      <c r="H2047" s="5">
        <f>G2047+decadimento!$F$2*LN(1+'dati calibrazione'!E2047/1000)</f>
        <v>6275.0060142615648</v>
      </c>
      <c r="I2047" s="5">
        <f>G2047+decadimento!$F$2*'dati calibrazione'!E2047/1000</f>
        <v>6304.719767833174</v>
      </c>
      <c r="J2047" s="5">
        <f t="shared" si="93"/>
        <v>878.71976783317405</v>
      </c>
      <c r="K2047" s="8">
        <f t="shared" si="95"/>
        <v>0.29487652045705859</v>
      </c>
    </row>
    <row r="2048" spans="1:11" x14ac:dyDescent="0.25">
      <c r="A2048">
        <v>6270</v>
      </c>
      <c r="B2048">
        <f t="shared" si="94"/>
        <v>-4320</v>
      </c>
      <c r="C2048">
        <v>5410</v>
      </c>
      <c r="D2048">
        <v>16</v>
      </c>
      <c r="E2048">
        <v>88.7</v>
      </c>
      <c r="F2048">
        <v>2.2000000000000002</v>
      </c>
      <c r="G2048" s="5">
        <f>C2048*decadimento!$F$4</f>
        <v>5567.4030172413786</v>
      </c>
      <c r="H2048" s="5">
        <f>G2048+decadimento!$F$2*LN(1+'dati calibrazione'!E2048/1000)</f>
        <v>6269.9380482318429</v>
      </c>
      <c r="I2048" s="5">
        <f>G2048+decadimento!$F$2*'dati calibrazione'!E2048/1000</f>
        <v>6300.6542144682353</v>
      </c>
      <c r="J2048" s="5">
        <f t="shared" si="93"/>
        <v>890.6542144682353</v>
      </c>
      <c r="K2048" s="8">
        <f t="shared" si="95"/>
        <v>0.29574861367837341</v>
      </c>
    </row>
    <row r="2049" spans="1:11" x14ac:dyDescent="0.25">
      <c r="A2049">
        <v>6265</v>
      </c>
      <c r="B2049">
        <f t="shared" si="94"/>
        <v>-4315</v>
      </c>
      <c r="C2049">
        <v>5399</v>
      </c>
      <c r="D2049">
        <v>16</v>
      </c>
      <c r="E2049">
        <v>89.6</v>
      </c>
      <c r="F2049">
        <v>2.2000000000000002</v>
      </c>
      <c r="G2049" s="5">
        <f>C2049*decadimento!$F$4</f>
        <v>5556.0829741379312</v>
      </c>
      <c r="H2049" s="5">
        <f>G2049+decadimento!$F$2*LN(1+'dati calibrazione'!E2049/1000)</f>
        <v>6265.4490006287533</v>
      </c>
      <c r="I2049" s="5">
        <f>G2049+decadimento!$F$2*'dati calibrazione'!E2049/1000</f>
        <v>6296.7741496906519</v>
      </c>
      <c r="J2049" s="5">
        <f t="shared" si="93"/>
        <v>897.77414969065194</v>
      </c>
      <c r="K2049" s="8">
        <f t="shared" si="95"/>
        <v>0.2963511761437303</v>
      </c>
    </row>
    <row r="2050" spans="1:11" x14ac:dyDescent="0.25">
      <c r="A2050">
        <v>6260</v>
      </c>
      <c r="B2050">
        <f t="shared" si="94"/>
        <v>-4310</v>
      </c>
      <c r="C2050">
        <v>5393</v>
      </c>
      <c r="D2050">
        <v>16</v>
      </c>
      <c r="E2050">
        <v>89.7</v>
      </c>
      <c r="F2050">
        <v>2.2000000000000002</v>
      </c>
      <c r="G2050" s="5">
        <f>C2050*decadimento!$F$4</f>
        <v>5549.9084051724139</v>
      </c>
      <c r="H2050" s="5">
        <f>G2050+decadimento!$F$2*LN(1+'dati calibrazione'!E2050/1000)</f>
        <v>6260.033082843901</v>
      </c>
      <c r="I2050" s="5">
        <f>G2050+decadimento!$F$2*'dati calibrazione'!E2050/1000</f>
        <v>6291.4262449835642</v>
      </c>
      <c r="J2050" s="5">
        <f t="shared" ref="J2050:J2113" si="96">I2050-C2050</f>
        <v>898.42624498356417</v>
      </c>
      <c r="K2050" s="8">
        <f t="shared" si="95"/>
        <v>0.29668088262562581</v>
      </c>
    </row>
    <row r="2051" spans="1:11" x14ac:dyDescent="0.25">
      <c r="A2051">
        <v>6255</v>
      </c>
      <c r="B2051">
        <f t="shared" ref="B2051:B2114" si="97">1950-A2051</f>
        <v>-4305</v>
      </c>
      <c r="C2051">
        <v>5391</v>
      </c>
      <c r="D2051">
        <v>16</v>
      </c>
      <c r="E2051">
        <v>89.3</v>
      </c>
      <c r="F2051">
        <v>2.2000000000000002</v>
      </c>
      <c r="G2051" s="5">
        <f>C2051*decadimento!$F$4</f>
        <v>5547.8502155172409</v>
      </c>
      <c r="H2051" s="5">
        <f>G2051+decadimento!$F$2*LN(1+'dati calibrazione'!E2051/1000)</f>
        <v>6254.9398706363081</v>
      </c>
      <c r="I2051" s="5">
        <f>G2051+decadimento!$F$2*'dati calibrazione'!E2051/1000</f>
        <v>6286.0613982946743</v>
      </c>
      <c r="J2051" s="5">
        <f t="shared" si="96"/>
        <v>895.06139829467429</v>
      </c>
      <c r="K2051" s="8">
        <f t="shared" ref="K2051:K2114" si="98">D2051*100/C2051</f>
        <v>0.29679094787608978</v>
      </c>
    </row>
    <row r="2052" spans="1:11" x14ac:dyDescent="0.25">
      <c r="A2052">
        <v>6250</v>
      </c>
      <c r="B2052">
        <f t="shared" si="97"/>
        <v>-4300</v>
      </c>
      <c r="C2052">
        <v>5395</v>
      </c>
      <c r="D2052">
        <v>17</v>
      </c>
      <c r="E2052">
        <v>88.1</v>
      </c>
      <c r="F2052">
        <v>2.2999999999999998</v>
      </c>
      <c r="G2052" s="5">
        <f>C2052*decadimento!$F$4</f>
        <v>5551.9665948275861</v>
      </c>
      <c r="H2052" s="5">
        <f>G2052+decadimento!$F$2*LN(1+'dati calibrazione'!E2052/1000)</f>
        <v>6249.9444908711694</v>
      </c>
      <c r="I2052" s="5">
        <f>G2052+decadimento!$F$2*'dati calibrazione'!E2052/1000</f>
        <v>6280.257806503866</v>
      </c>
      <c r="J2052" s="5">
        <f t="shared" si="96"/>
        <v>885.25780650386605</v>
      </c>
      <c r="K2052" s="8">
        <f t="shared" si="98"/>
        <v>0.31510658016682114</v>
      </c>
    </row>
    <row r="2053" spans="1:11" x14ac:dyDescent="0.25">
      <c r="A2053">
        <v>6245</v>
      </c>
      <c r="B2053">
        <f t="shared" si="97"/>
        <v>-4295</v>
      </c>
      <c r="C2053">
        <v>5403</v>
      </c>
      <c r="D2053">
        <v>16</v>
      </c>
      <c r="E2053">
        <v>86.4</v>
      </c>
      <c r="F2053">
        <v>2.2000000000000002</v>
      </c>
      <c r="G2053" s="5">
        <f>C2053*decadimento!$F$4</f>
        <v>5560.1993534482754</v>
      </c>
      <c r="H2053" s="5">
        <f>G2053+decadimento!$F$2*LN(1+'dati calibrazione'!E2053/1000)</f>
        <v>6245.2517077522434</v>
      </c>
      <c r="I2053" s="5">
        <f>G2053+decadimento!$F$2*'dati calibrazione'!E2053/1000</f>
        <v>6274.4372727312566</v>
      </c>
      <c r="J2053" s="5">
        <f t="shared" si="96"/>
        <v>871.4372727312566</v>
      </c>
      <c r="K2053" s="8">
        <f t="shared" si="98"/>
        <v>0.29613177864149548</v>
      </c>
    </row>
    <row r="2054" spans="1:11" x14ac:dyDescent="0.25">
      <c r="A2054">
        <v>6240</v>
      </c>
      <c r="B2054">
        <f t="shared" si="97"/>
        <v>-4290</v>
      </c>
      <c r="C2054">
        <v>5413</v>
      </c>
      <c r="D2054">
        <v>16</v>
      </c>
      <c r="E2054">
        <v>84.4</v>
      </c>
      <c r="F2054">
        <v>2.2000000000000002</v>
      </c>
      <c r="G2054" s="5">
        <f>C2054*decadimento!$F$4</f>
        <v>5570.4903017241377</v>
      </c>
      <c r="H2054" s="5">
        <f>G2054+decadimento!$F$2*LN(1+'dati calibrazione'!E2054/1000)</f>
        <v>6240.3102165158816</v>
      </c>
      <c r="I2054" s="5">
        <f>G2054+decadimento!$F$2*'dati calibrazione'!E2054/1000</f>
        <v>6268.1949358385309</v>
      </c>
      <c r="J2054" s="5">
        <f t="shared" si="96"/>
        <v>855.19493583853091</v>
      </c>
      <c r="K2054" s="8">
        <f t="shared" si="98"/>
        <v>0.29558470349159432</v>
      </c>
    </row>
    <row r="2055" spans="1:11" x14ac:dyDescent="0.25">
      <c r="A2055">
        <v>6235</v>
      </c>
      <c r="B2055">
        <f t="shared" si="97"/>
        <v>-4285</v>
      </c>
      <c r="C2055">
        <v>5423</v>
      </c>
      <c r="D2055">
        <v>14</v>
      </c>
      <c r="E2055">
        <v>82.4</v>
      </c>
      <c r="F2055">
        <v>1.9</v>
      </c>
      <c r="G2055" s="5">
        <f>C2055*decadimento!$F$4</f>
        <v>5580.78125</v>
      </c>
      <c r="H2055" s="5">
        <f>G2055+decadimento!$F$2*LN(1+'dati calibrazione'!E2055/1000)</f>
        <v>6235.3406055672131</v>
      </c>
      <c r="I2055" s="5">
        <f>G2055+decadimento!$F$2*'dati calibrazione'!E2055/1000</f>
        <v>6261.9525989458061</v>
      </c>
      <c r="J2055" s="5">
        <f t="shared" si="96"/>
        <v>838.95259894580613</v>
      </c>
      <c r="K2055" s="8">
        <f t="shared" si="98"/>
        <v>0.25815969020837176</v>
      </c>
    </row>
    <row r="2056" spans="1:11" x14ac:dyDescent="0.25">
      <c r="A2056">
        <v>6230</v>
      </c>
      <c r="B2056">
        <f t="shared" si="97"/>
        <v>-4280</v>
      </c>
      <c r="C2056">
        <v>5433</v>
      </c>
      <c r="D2056">
        <v>15</v>
      </c>
      <c r="E2056">
        <v>80.400000000000006</v>
      </c>
      <c r="F2056">
        <v>2</v>
      </c>
      <c r="G2056" s="5">
        <f>C2056*decadimento!$F$4</f>
        <v>5591.0721982758614</v>
      </c>
      <c r="H2056" s="5">
        <f>G2056+decadimento!$F$2*LN(1+'dati calibrazione'!E2056/1000)</f>
        <v>6230.342770893898</v>
      </c>
      <c r="I2056" s="5">
        <f>G2056+decadimento!$F$2*'dati calibrazione'!E2056/1000</f>
        <v>6255.7102620530795</v>
      </c>
      <c r="J2056" s="5">
        <f t="shared" si="96"/>
        <v>822.71026205307953</v>
      </c>
      <c r="K2056" s="8">
        <f t="shared" si="98"/>
        <v>0.27609055770292656</v>
      </c>
    </row>
    <row r="2057" spans="1:11" x14ac:dyDescent="0.25">
      <c r="A2057">
        <v>6225</v>
      </c>
      <c r="B2057">
        <f t="shared" si="97"/>
        <v>-4275</v>
      </c>
      <c r="C2057">
        <v>5437</v>
      </c>
      <c r="D2057">
        <v>14</v>
      </c>
      <c r="E2057">
        <v>79.2</v>
      </c>
      <c r="F2057">
        <v>1.9</v>
      </c>
      <c r="G2057" s="5">
        <f>C2057*decadimento!$F$4</f>
        <v>5595.1885775862065</v>
      </c>
      <c r="H2057" s="5">
        <f>G2057+decadimento!$F$2*LN(1+'dati calibrazione'!E2057/1000)</f>
        <v>6225.2722895614343</v>
      </c>
      <c r="I2057" s="5">
        <f>G2057+decadimento!$F$2*'dati calibrazione'!E2057/1000</f>
        <v>6249.9066702622722</v>
      </c>
      <c r="J2057" s="5">
        <f t="shared" si="96"/>
        <v>812.9066702622722</v>
      </c>
      <c r="K2057" s="8">
        <f t="shared" si="98"/>
        <v>0.25749494206363804</v>
      </c>
    </row>
    <row r="2058" spans="1:11" x14ac:dyDescent="0.25">
      <c r="A2058">
        <v>6220</v>
      </c>
      <c r="B2058">
        <f t="shared" si="97"/>
        <v>-4270</v>
      </c>
      <c r="C2058">
        <v>5430</v>
      </c>
      <c r="D2058">
        <v>15</v>
      </c>
      <c r="E2058">
        <v>79.5</v>
      </c>
      <c r="F2058">
        <v>2</v>
      </c>
      <c r="G2058" s="5">
        <f>C2058*decadimento!$F$4</f>
        <v>5587.9849137931033</v>
      </c>
      <c r="H2058" s="5">
        <f>G2058+decadimento!$F$2*LN(1+'dati calibrazione'!E2058/1000)</f>
        <v>6220.3662982482992</v>
      </c>
      <c r="I2058" s="5">
        <f>G2058+decadimento!$F$2*'dati calibrazione'!E2058/1000</f>
        <v>6245.1829992444573</v>
      </c>
      <c r="J2058" s="5">
        <f t="shared" si="96"/>
        <v>815.18299924445728</v>
      </c>
      <c r="K2058" s="8">
        <f t="shared" si="98"/>
        <v>0.27624309392265195</v>
      </c>
    </row>
    <row r="2059" spans="1:11" x14ac:dyDescent="0.25">
      <c r="A2059">
        <v>6215</v>
      </c>
      <c r="B2059">
        <f t="shared" si="97"/>
        <v>-4265</v>
      </c>
      <c r="C2059">
        <v>5414</v>
      </c>
      <c r="D2059">
        <v>16</v>
      </c>
      <c r="E2059">
        <v>81</v>
      </c>
      <c r="F2059">
        <v>2.2000000000000002</v>
      </c>
      <c r="G2059" s="5">
        <f>C2059*decadimento!$F$4</f>
        <v>5571.5193965517237</v>
      </c>
      <c r="H2059" s="5">
        <f>G2059+decadimento!$F$2*LN(1+'dati calibrazione'!E2059/1000)</f>
        <v>6215.379573757511</v>
      </c>
      <c r="I2059" s="5">
        <f>G2059+decadimento!$F$2*'dati calibrazione'!E2059/1000</f>
        <v>6241.1174458795185</v>
      </c>
      <c r="J2059" s="5">
        <f t="shared" si="96"/>
        <v>827.11744587951853</v>
      </c>
      <c r="K2059" s="8">
        <f t="shared" si="98"/>
        <v>0.29553010712966382</v>
      </c>
    </row>
    <row r="2060" spans="1:11" x14ac:dyDescent="0.25">
      <c r="A2060">
        <v>6210</v>
      </c>
      <c r="B2060">
        <f t="shared" si="97"/>
        <v>-4260</v>
      </c>
      <c r="C2060">
        <v>5397</v>
      </c>
      <c r="D2060">
        <v>16</v>
      </c>
      <c r="E2060">
        <v>82.6</v>
      </c>
      <c r="F2060">
        <v>2.2000000000000002</v>
      </c>
      <c r="G2060" s="5">
        <f>C2060*decadimento!$F$4</f>
        <v>5554.0247844827582</v>
      </c>
      <c r="H2060" s="5">
        <f>G2060+decadimento!$F$2*LN(1+'dati calibrazione'!E2060/1000)</f>
        <v>6210.1114643193123</v>
      </c>
      <c r="I2060" s="5">
        <f>G2060+decadimento!$F$2*'dati calibrazione'!E2060/1000</f>
        <v>6236.8494619454232</v>
      </c>
      <c r="J2060" s="5">
        <f t="shared" si="96"/>
        <v>839.84946194542317</v>
      </c>
      <c r="K2060" s="8">
        <f t="shared" si="98"/>
        <v>0.29646099685010191</v>
      </c>
    </row>
    <row r="2061" spans="1:11" x14ac:dyDescent="0.25">
      <c r="A2061">
        <v>6205</v>
      </c>
      <c r="B2061">
        <f t="shared" si="97"/>
        <v>-4255</v>
      </c>
      <c r="C2061">
        <v>5384</v>
      </c>
      <c r="D2061">
        <v>15</v>
      </c>
      <c r="E2061">
        <v>83.7</v>
      </c>
      <c r="F2061">
        <v>2</v>
      </c>
      <c r="G2061" s="5">
        <f>C2061*decadimento!$F$4</f>
        <v>5540.6465517241377</v>
      </c>
      <c r="H2061" s="5">
        <f>G2061+decadimento!$F$2*LN(1+'dati calibrazione'!E2061/1000)</f>
        <v>6205.1284747165409</v>
      </c>
      <c r="I2061" s="5">
        <f>G2061+decadimento!$F$2*'dati calibrazione'!E2061/1000</f>
        <v>6232.5645360295257</v>
      </c>
      <c r="J2061" s="5">
        <f t="shared" si="96"/>
        <v>848.5645360295257</v>
      </c>
      <c r="K2061" s="8">
        <f t="shared" si="98"/>
        <v>0.2786032689450223</v>
      </c>
    </row>
    <row r="2062" spans="1:11" x14ac:dyDescent="0.25">
      <c r="A2062">
        <v>6200</v>
      </c>
      <c r="B2062">
        <f t="shared" si="97"/>
        <v>-4250</v>
      </c>
      <c r="C2062">
        <v>5380</v>
      </c>
      <c r="D2062">
        <v>15</v>
      </c>
      <c r="E2062">
        <v>83.6</v>
      </c>
      <c r="F2062">
        <v>2</v>
      </c>
      <c r="G2062" s="5">
        <f>C2062*decadimento!$F$4</f>
        <v>5536.5301724137926</v>
      </c>
      <c r="H2062" s="5">
        <f>G2062+decadimento!$F$2*LN(1+'dati calibrazione'!E2062/1000)</f>
        <v>6200.2492436929897</v>
      </c>
      <c r="I2062" s="5">
        <f>G2062+decadimento!$F$2*'dati calibrazione'!E2062/1000</f>
        <v>6227.6214924607511</v>
      </c>
      <c r="J2062" s="5">
        <f t="shared" si="96"/>
        <v>847.62149246075114</v>
      </c>
      <c r="K2062" s="8">
        <f t="shared" si="98"/>
        <v>0.27881040892193309</v>
      </c>
    </row>
    <row r="2063" spans="1:11" x14ac:dyDescent="0.25">
      <c r="A2063">
        <v>6195</v>
      </c>
      <c r="B2063">
        <f t="shared" si="97"/>
        <v>-4245</v>
      </c>
      <c r="C2063">
        <v>5380</v>
      </c>
      <c r="D2063">
        <v>14</v>
      </c>
      <c r="E2063">
        <v>82.9</v>
      </c>
      <c r="F2063">
        <v>1.9</v>
      </c>
      <c r="G2063" s="5">
        <f>C2063*decadimento!$F$4</f>
        <v>5536.5301724137926</v>
      </c>
      <c r="H2063" s="5">
        <f>G2063+decadimento!$F$2*LN(1+'dati calibrazione'!E2063/1000)</f>
        <v>6194.9073096884931</v>
      </c>
      <c r="I2063" s="5">
        <f>G2063+decadimento!$F$2*'dati calibrazione'!E2063/1000</f>
        <v>6221.834842651745</v>
      </c>
      <c r="J2063" s="5">
        <f t="shared" si="96"/>
        <v>841.83484265174502</v>
      </c>
      <c r="K2063" s="8">
        <f t="shared" si="98"/>
        <v>0.26022304832713755</v>
      </c>
    </row>
    <row r="2064" spans="1:11" x14ac:dyDescent="0.25">
      <c r="A2064">
        <v>6190</v>
      </c>
      <c r="B2064">
        <f t="shared" si="97"/>
        <v>-4240</v>
      </c>
      <c r="C2064">
        <v>5374</v>
      </c>
      <c r="D2064">
        <v>15</v>
      </c>
      <c r="E2064">
        <v>83.1</v>
      </c>
      <c r="F2064">
        <v>2</v>
      </c>
      <c r="G2064" s="5">
        <f>C2064*decadimento!$F$4</f>
        <v>5530.3556034482754</v>
      </c>
      <c r="H2064" s="5">
        <f>G2064+decadimento!$F$2*LN(1+'dati calibrazione'!E2064/1000)</f>
        <v>6190.2593598564545</v>
      </c>
      <c r="I2064" s="5">
        <f>G2064+decadimento!$F$2*'dati calibrazione'!E2064/1000</f>
        <v>6217.3136022030867</v>
      </c>
      <c r="J2064" s="5">
        <f t="shared" si="96"/>
        <v>843.3136022030867</v>
      </c>
      <c r="K2064" s="8">
        <f t="shared" si="98"/>
        <v>0.27912169705991813</v>
      </c>
    </row>
    <row r="2065" spans="1:11" x14ac:dyDescent="0.25">
      <c r="A2065">
        <v>6185</v>
      </c>
      <c r="B2065">
        <f t="shared" si="97"/>
        <v>-4235</v>
      </c>
      <c r="C2065">
        <v>5359</v>
      </c>
      <c r="D2065">
        <v>14</v>
      </c>
      <c r="E2065">
        <v>84.4</v>
      </c>
      <c r="F2065">
        <v>1.9</v>
      </c>
      <c r="G2065" s="5">
        <f>C2065*decadimento!$F$4</f>
        <v>5514.9191810344828</v>
      </c>
      <c r="H2065" s="5">
        <f>G2065+decadimento!$F$2*LN(1+'dati calibrazione'!E2065/1000)</f>
        <v>6184.7390958262258</v>
      </c>
      <c r="I2065" s="5">
        <f>G2065+decadimento!$F$2*'dati calibrazione'!E2065/1000</f>
        <v>6212.623815148876</v>
      </c>
      <c r="J2065" s="5">
        <f t="shared" si="96"/>
        <v>853.62381514887602</v>
      </c>
      <c r="K2065" s="8">
        <f t="shared" si="98"/>
        <v>0.26124276917335326</v>
      </c>
    </row>
    <row r="2066" spans="1:11" x14ac:dyDescent="0.25">
      <c r="A2066">
        <v>6180</v>
      </c>
      <c r="B2066">
        <f t="shared" si="97"/>
        <v>-4230</v>
      </c>
      <c r="C2066">
        <v>5335</v>
      </c>
      <c r="D2066">
        <v>15</v>
      </c>
      <c r="E2066">
        <v>87</v>
      </c>
      <c r="F2066">
        <v>2</v>
      </c>
      <c r="G2066" s="5">
        <f>C2066*decadimento!$F$4</f>
        <v>5490.2209051724139</v>
      </c>
      <c r="H2066" s="5">
        <f>G2066+decadimento!$F$2*LN(1+'dati calibrazione'!E2066/1000)</f>
        <v>6179.8375234651367</v>
      </c>
      <c r="I2066" s="5">
        <f>G2066+decadimento!$F$2*'dati calibrazione'!E2066/1000</f>
        <v>6209.418810005971</v>
      </c>
      <c r="J2066" s="5">
        <f t="shared" si="96"/>
        <v>874.41881000597095</v>
      </c>
      <c r="K2066" s="8">
        <f t="shared" si="98"/>
        <v>0.28116213683223995</v>
      </c>
    </row>
    <row r="2067" spans="1:11" x14ac:dyDescent="0.25">
      <c r="A2067">
        <v>6175</v>
      </c>
      <c r="B2067">
        <f t="shared" si="97"/>
        <v>-4225</v>
      </c>
      <c r="C2067">
        <v>5310</v>
      </c>
      <c r="D2067">
        <v>16</v>
      </c>
      <c r="E2067">
        <v>89.8</v>
      </c>
      <c r="F2067">
        <v>2.2000000000000002</v>
      </c>
      <c r="G2067" s="5">
        <f>C2067*decadimento!$F$4</f>
        <v>5464.4935344827582</v>
      </c>
      <c r="H2067" s="5">
        <f>G2067+decadimento!$F$2*LN(1+'dati calibrazione'!E2067/1000)</f>
        <v>6175.3767937179136</v>
      </c>
      <c r="I2067" s="5">
        <f>G2067+decadimento!$F$2*'dati calibrazione'!E2067/1000</f>
        <v>6206.8380385523378</v>
      </c>
      <c r="J2067" s="5">
        <f t="shared" si="96"/>
        <v>896.83803855233782</v>
      </c>
      <c r="K2067" s="8">
        <f t="shared" si="98"/>
        <v>0.30131826741996232</v>
      </c>
    </row>
    <row r="2068" spans="1:11" x14ac:dyDescent="0.25">
      <c r="A2068">
        <v>6170</v>
      </c>
      <c r="B2068">
        <f t="shared" si="97"/>
        <v>-4220</v>
      </c>
      <c r="C2068">
        <v>5293</v>
      </c>
      <c r="D2068">
        <v>16</v>
      </c>
      <c r="E2068">
        <v>91.4</v>
      </c>
      <c r="F2068">
        <v>2.2000000000000002</v>
      </c>
      <c r="G2068" s="5">
        <f>C2068*decadimento!$F$4</f>
        <v>5446.9989224137926</v>
      </c>
      <c r="H2068" s="5">
        <f>G2068+decadimento!$F$2*LN(1+'dati calibrazione'!E2068/1000)</f>
        <v>6170.0100291706885</v>
      </c>
      <c r="I2068" s="5">
        <f>G2068+decadimento!$F$2*'dati calibrazione'!E2068/1000</f>
        <v>6202.5700546182425</v>
      </c>
      <c r="J2068" s="5">
        <f t="shared" si="96"/>
        <v>909.57005461824247</v>
      </c>
      <c r="K2068" s="8">
        <f t="shared" si="98"/>
        <v>0.30228603816361233</v>
      </c>
    </row>
    <row r="2069" spans="1:11" x14ac:dyDescent="0.25">
      <c r="A2069">
        <v>6165</v>
      </c>
      <c r="B2069">
        <f t="shared" si="97"/>
        <v>-4215</v>
      </c>
      <c r="C2069">
        <v>5287</v>
      </c>
      <c r="D2069">
        <v>16</v>
      </c>
      <c r="E2069">
        <v>91.6</v>
      </c>
      <c r="F2069">
        <v>2.2000000000000002</v>
      </c>
      <c r="G2069" s="5">
        <f>C2069*decadimento!$F$4</f>
        <v>5440.8243534482754</v>
      </c>
      <c r="H2069" s="5">
        <f>G2069+decadimento!$F$2*LN(1+'dati calibrazione'!E2069/1000)</f>
        <v>6165.3501908707549</v>
      </c>
      <c r="I2069" s="5">
        <f>G2069+decadimento!$F$2*'dati calibrazione'!E2069/1000</f>
        <v>6198.0488141695841</v>
      </c>
      <c r="J2069" s="5">
        <f t="shared" si="96"/>
        <v>911.04881416958415</v>
      </c>
      <c r="K2069" s="8">
        <f t="shared" si="98"/>
        <v>0.30262909022129753</v>
      </c>
    </row>
    <row r="2070" spans="1:11" x14ac:dyDescent="0.25">
      <c r="A2070">
        <v>6160</v>
      </c>
      <c r="B2070">
        <f t="shared" si="97"/>
        <v>-4210</v>
      </c>
      <c r="C2070">
        <v>5293</v>
      </c>
      <c r="D2070">
        <v>15</v>
      </c>
      <c r="E2070">
        <v>90.1</v>
      </c>
      <c r="F2070">
        <v>2</v>
      </c>
      <c r="G2070" s="5">
        <f>C2070*decadimento!$F$4</f>
        <v>5446.9989224137926</v>
      </c>
      <c r="H2070" s="5">
        <f>G2070+decadimento!$F$2*LN(1+'dati calibrazione'!E2070/1000)</f>
        <v>6160.1575087657384</v>
      </c>
      <c r="I2070" s="5">
        <f>G2070+decadimento!$F$2*'dati calibrazione'!E2070/1000</f>
        <v>6191.8234192586606</v>
      </c>
      <c r="J2070" s="5">
        <f t="shared" si="96"/>
        <v>898.82341925866058</v>
      </c>
      <c r="K2070" s="8">
        <f t="shared" si="98"/>
        <v>0.28339316077838655</v>
      </c>
    </row>
    <row r="2071" spans="1:11" x14ac:dyDescent="0.25">
      <c r="A2071">
        <v>6155</v>
      </c>
      <c r="B2071">
        <f t="shared" si="97"/>
        <v>-4205</v>
      </c>
      <c r="C2071">
        <v>5305</v>
      </c>
      <c r="D2071">
        <v>14</v>
      </c>
      <c r="E2071">
        <v>87.8</v>
      </c>
      <c r="F2071">
        <v>1.9</v>
      </c>
      <c r="G2071" s="5">
        <f>C2071*decadimento!$F$4</f>
        <v>5459.348060344827</v>
      </c>
      <c r="H2071" s="5">
        <f>G2071+decadimento!$F$2*LN(1+'dati calibrazione'!E2071/1000)</f>
        <v>6155.0464464927327</v>
      </c>
      <c r="I2071" s="5">
        <f>G2071+decadimento!$F$2*'dati calibrazione'!E2071/1000</f>
        <v>6185.1592792458196</v>
      </c>
      <c r="J2071" s="5">
        <f t="shared" si="96"/>
        <v>880.15927924581956</v>
      </c>
      <c r="K2071" s="8">
        <f t="shared" si="98"/>
        <v>0.26390197926484449</v>
      </c>
    </row>
    <row r="2072" spans="1:11" x14ac:dyDescent="0.25">
      <c r="A2072">
        <v>6150</v>
      </c>
      <c r="B2072">
        <f t="shared" si="97"/>
        <v>-4200</v>
      </c>
      <c r="C2072">
        <v>5318</v>
      </c>
      <c r="D2072">
        <v>16</v>
      </c>
      <c r="E2072">
        <v>85.4</v>
      </c>
      <c r="F2072">
        <v>2.2000000000000002</v>
      </c>
      <c r="G2072" s="5">
        <f>C2072*decadimento!$F$4</f>
        <v>5472.7262931034484</v>
      </c>
      <c r="H2072" s="5">
        <f>G2072+decadimento!$F$2*LN(1+'dati calibrazione'!E2072/1000)</f>
        <v>6150.1659361370384</v>
      </c>
      <c r="I2072" s="5">
        <f>G2072+decadimento!$F$2*'dati calibrazione'!E2072/1000</f>
        <v>6178.6975698021361</v>
      </c>
      <c r="J2072" s="5">
        <f t="shared" si="96"/>
        <v>860.69756980213606</v>
      </c>
      <c r="K2072" s="8">
        <f t="shared" si="98"/>
        <v>0.30086498683715684</v>
      </c>
    </row>
    <row r="2073" spans="1:11" x14ac:dyDescent="0.25">
      <c r="A2073">
        <v>6145</v>
      </c>
      <c r="B2073">
        <f t="shared" si="97"/>
        <v>-4195</v>
      </c>
      <c r="C2073">
        <v>5329</v>
      </c>
      <c r="D2073">
        <v>16</v>
      </c>
      <c r="E2073">
        <v>83.2</v>
      </c>
      <c r="F2073">
        <v>2.2000000000000002</v>
      </c>
      <c r="G2073" s="5">
        <f>C2073*decadimento!$F$4</f>
        <v>5484.0463362068967</v>
      </c>
      <c r="H2073" s="5">
        <f>G2073+decadimento!$F$2*LN(1+'dati calibrazione'!E2073/1000)</f>
        <v>6144.7132964732828</v>
      </c>
      <c r="I2073" s="5">
        <f>G2073+decadimento!$F$2*'dati calibrazione'!E2073/1000</f>
        <v>6171.8309992201375</v>
      </c>
      <c r="J2073" s="5">
        <f t="shared" si="96"/>
        <v>842.83099922013753</v>
      </c>
      <c r="K2073" s="8">
        <f t="shared" si="98"/>
        <v>0.30024394820791894</v>
      </c>
    </row>
    <row r="2074" spans="1:11" x14ac:dyDescent="0.25">
      <c r="A2074">
        <v>6140</v>
      </c>
      <c r="B2074">
        <f t="shared" si="97"/>
        <v>-4190</v>
      </c>
      <c r="C2074">
        <v>5339</v>
      </c>
      <c r="D2074">
        <v>17</v>
      </c>
      <c r="E2074">
        <v>81.2</v>
      </c>
      <c r="F2074">
        <v>2.2999999999999998</v>
      </c>
      <c r="G2074" s="5">
        <f>C2074*decadimento!$F$4</f>
        <v>5494.3372844827582</v>
      </c>
      <c r="H2074" s="5">
        <f>G2074+decadimento!$F$2*LN(1+'dati calibrazione'!E2074/1000)</f>
        <v>6139.7267638082139</v>
      </c>
      <c r="I2074" s="5">
        <f>G2074+decadimento!$F$2*'dati calibrazione'!E2074/1000</f>
        <v>6165.5886623274118</v>
      </c>
      <c r="J2074" s="5">
        <f t="shared" si="96"/>
        <v>826.58866232741184</v>
      </c>
      <c r="K2074" s="8">
        <f t="shared" si="98"/>
        <v>0.31841168758194416</v>
      </c>
    </row>
    <row r="2075" spans="1:11" x14ac:dyDescent="0.25">
      <c r="A2075">
        <v>6135</v>
      </c>
      <c r="B2075">
        <f t="shared" si="97"/>
        <v>-4185</v>
      </c>
      <c r="C2075">
        <v>5344</v>
      </c>
      <c r="D2075">
        <v>16</v>
      </c>
      <c r="E2075">
        <v>79.900000000000006</v>
      </c>
      <c r="F2075">
        <v>2.2000000000000002</v>
      </c>
      <c r="G2075" s="5">
        <f>C2075*decadimento!$F$4</f>
        <v>5499.4827586206893</v>
      </c>
      <c r="H2075" s="5">
        <f>G2075+decadimento!$F$2*LN(1+'dati calibrazione'!E2075/1000)</f>
        <v>6134.9267133005205</v>
      </c>
      <c r="I2075" s="5">
        <f>G2075+decadimento!$F$2*'dati calibrazione'!E2075/1000</f>
        <v>6159.9875011057611</v>
      </c>
      <c r="J2075" s="5">
        <f t="shared" si="96"/>
        <v>815.98750110576111</v>
      </c>
      <c r="K2075" s="8">
        <f t="shared" si="98"/>
        <v>0.29940119760479039</v>
      </c>
    </row>
    <row r="2076" spans="1:11" x14ac:dyDescent="0.25">
      <c r="A2076">
        <v>6130</v>
      </c>
      <c r="B2076">
        <f t="shared" si="97"/>
        <v>-4180</v>
      </c>
      <c r="C2076">
        <v>5342</v>
      </c>
      <c r="D2076">
        <v>17</v>
      </c>
      <c r="E2076">
        <v>79.5</v>
      </c>
      <c r="F2076">
        <v>2.2999999999999998</v>
      </c>
      <c r="G2076" s="5">
        <f>C2076*decadimento!$F$4</f>
        <v>5497.4245689655172</v>
      </c>
      <c r="H2076" s="5">
        <f>G2076+decadimento!$F$2*LN(1+'dati calibrazione'!E2076/1000)</f>
        <v>6129.8059534207132</v>
      </c>
      <c r="I2076" s="5">
        <f>G2076+decadimento!$F$2*'dati calibrazione'!E2076/1000</f>
        <v>6154.6226544168712</v>
      </c>
      <c r="J2076" s="5">
        <f t="shared" si="96"/>
        <v>812.62265441687123</v>
      </c>
      <c r="K2076" s="8">
        <f t="shared" si="98"/>
        <v>0.31823287158367652</v>
      </c>
    </row>
    <row r="2077" spans="1:11" x14ac:dyDescent="0.25">
      <c r="A2077">
        <v>6125</v>
      </c>
      <c r="B2077">
        <f t="shared" si="97"/>
        <v>-4175</v>
      </c>
      <c r="C2077">
        <v>5334</v>
      </c>
      <c r="D2077">
        <v>16</v>
      </c>
      <c r="E2077">
        <v>80</v>
      </c>
      <c r="F2077">
        <v>2.2000000000000002</v>
      </c>
      <c r="G2077" s="5">
        <f>C2077*decadimento!$F$4</f>
        <v>5489.191810344827</v>
      </c>
      <c r="H2077" s="5">
        <f>G2077+decadimento!$F$2*LN(1+'dati calibrazione'!E2077/1000)</f>
        <v>6125.4012303323298</v>
      </c>
      <c r="I2077" s="5">
        <f>G2077+decadimento!$F$2*'dati calibrazione'!E2077/1000</f>
        <v>6150.5232170883282</v>
      </c>
      <c r="J2077" s="5">
        <f t="shared" si="96"/>
        <v>816.52321708832824</v>
      </c>
      <c r="K2077" s="8">
        <f t="shared" si="98"/>
        <v>0.29996250468691416</v>
      </c>
    </row>
    <row r="2078" spans="1:11" x14ac:dyDescent="0.25">
      <c r="A2078">
        <v>6120</v>
      </c>
      <c r="B2078">
        <f t="shared" si="97"/>
        <v>-4170</v>
      </c>
      <c r="C2078">
        <v>5323</v>
      </c>
      <c r="D2078">
        <v>16</v>
      </c>
      <c r="E2078">
        <v>80.8</v>
      </c>
      <c r="F2078">
        <v>2.2000000000000002</v>
      </c>
      <c r="G2078" s="5">
        <f>C2078*decadimento!$F$4</f>
        <v>5477.8717672413786</v>
      </c>
      <c r="H2078" s="5">
        <f>G2078+decadimento!$F$2*LN(1+'dati calibrazione'!E2078/1000)</f>
        <v>6120.2023593592057</v>
      </c>
      <c r="I2078" s="5">
        <f>G2078+decadimento!$F$2*'dati calibrazione'!E2078/1000</f>
        <v>6145.8164880523145</v>
      </c>
      <c r="J2078" s="5">
        <f t="shared" si="96"/>
        <v>822.81648805231453</v>
      </c>
      <c r="K2078" s="8">
        <f t="shared" si="98"/>
        <v>0.30058237835806878</v>
      </c>
    </row>
    <row r="2079" spans="1:11" x14ac:dyDescent="0.25">
      <c r="A2079">
        <v>6115</v>
      </c>
      <c r="B2079">
        <f t="shared" si="97"/>
        <v>-4165</v>
      </c>
      <c r="C2079">
        <v>5311</v>
      </c>
      <c r="D2079">
        <v>17</v>
      </c>
      <c r="E2079">
        <v>81.7</v>
      </c>
      <c r="F2079">
        <v>2.2999999999999998</v>
      </c>
      <c r="G2079" s="5">
        <f>C2079*decadimento!$F$4</f>
        <v>5465.5226293103442</v>
      </c>
      <c r="H2079" s="5">
        <f>G2079+decadimento!$F$2*LN(1+'dati calibrazione'!E2079/1000)</f>
        <v>6114.7341266355006</v>
      </c>
      <c r="I2079" s="5">
        <f>G2079+decadimento!$F$2*'dati calibrazione'!E2079/1000</f>
        <v>6140.9073284471442</v>
      </c>
      <c r="J2079" s="5">
        <f t="shared" si="96"/>
        <v>829.90732844714421</v>
      </c>
      <c r="K2079" s="8">
        <f t="shared" si="98"/>
        <v>0.32009037845980043</v>
      </c>
    </row>
    <row r="2080" spans="1:11" x14ac:dyDescent="0.25">
      <c r="A2080">
        <v>6110</v>
      </c>
      <c r="B2080">
        <f t="shared" si="97"/>
        <v>-4160</v>
      </c>
      <c r="C2080">
        <v>5304</v>
      </c>
      <c r="D2080">
        <v>18</v>
      </c>
      <c r="E2080">
        <v>82</v>
      </c>
      <c r="F2080">
        <v>2.4</v>
      </c>
      <c r="G2080" s="5">
        <f>C2080*decadimento!$F$4</f>
        <v>5458.3189655172409</v>
      </c>
      <c r="H2080" s="5">
        <f>G2080+decadimento!$F$2*LN(1+'dati calibrazione'!E2080/1000)</f>
        <v>6109.8228257311339</v>
      </c>
      <c r="I2080" s="5">
        <f>G2080+decadimento!$F$2*'dati calibrazione'!E2080/1000</f>
        <v>6136.1836574293293</v>
      </c>
      <c r="J2080" s="5">
        <f t="shared" si="96"/>
        <v>832.18365742932929</v>
      </c>
      <c r="K2080" s="8">
        <f t="shared" si="98"/>
        <v>0.33936651583710409</v>
      </c>
    </row>
    <row r="2081" spans="1:11" x14ac:dyDescent="0.25">
      <c r="A2081">
        <v>6105</v>
      </c>
      <c r="B2081">
        <f t="shared" si="97"/>
        <v>-4155</v>
      </c>
      <c r="C2081">
        <v>5300</v>
      </c>
      <c r="D2081">
        <v>19</v>
      </c>
      <c r="E2081">
        <v>81.900000000000006</v>
      </c>
      <c r="F2081">
        <v>2.6</v>
      </c>
      <c r="G2081" s="5">
        <f>C2081*decadimento!$F$4</f>
        <v>5454.2025862068967</v>
      </c>
      <c r="H2081" s="5">
        <f>G2081+decadimento!$F$2*LN(1+'dati calibrazione'!E2081/1000)</f>
        <v>6104.9423960866543</v>
      </c>
      <c r="I2081" s="5">
        <f>G2081+decadimento!$F$2*'dati calibrazione'!E2081/1000</f>
        <v>6131.2406138605556</v>
      </c>
      <c r="J2081" s="5">
        <f t="shared" si="96"/>
        <v>831.24061386055564</v>
      </c>
      <c r="K2081" s="8">
        <f t="shared" si="98"/>
        <v>0.35849056603773582</v>
      </c>
    </row>
    <row r="2082" spans="1:11" x14ac:dyDescent="0.25">
      <c r="A2082">
        <v>6100</v>
      </c>
      <c r="B2082">
        <f t="shared" si="97"/>
        <v>-4150</v>
      </c>
      <c r="C2082">
        <v>5293</v>
      </c>
      <c r="D2082">
        <v>18</v>
      </c>
      <c r="E2082">
        <v>82.2</v>
      </c>
      <c r="F2082">
        <v>2.4</v>
      </c>
      <c r="G2082" s="5">
        <f>C2082*decadimento!$F$4</f>
        <v>5446.9989224137926</v>
      </c>
      <c r="H2082" s="5">
        <f>G2082+decadimento!$F$2*LN(1+'dati calibrazione'!E2082/1000)</f>
        <v>6100.0306714748949</v>
      </c>
      <c r="I2082" s="5">
        <f>G2082+decadimento!$F$2*'dati calibrazione'!E2082/1000</f>
        <v>6126.5169428427398</v>
      </c>
      <c r="J2082" s="5">
        <f t="shared" si="96"/>
        <v>833.51694284273981</v>
      </c>
      <c r="K2082" s="8">
        <f t="shared" si="98"/>
        <v>0.34007179293406387</v>
      </c>
    </row>
    <row r="2083" spans="1:11" x14ac:dyDescent="0.25">
      <c r="A2083">
        <v>6095</v>
      </c>
      <c r="B2083">
        <f t="shared" si="97"/>
        <v>-4145</v>
      </c>
      <c r="C2083">
        <v>5287</v>
      </c>
      <c r="D2083">
        <v>15</v>
      </c>
      <c r="E2083">
        <v>82.4</v>
      </c>
      <c r="F2083">
        <v>2</v>
      </c>
      <c r="G2083" s="5">
        <f>C2083*decadimento!$F$4</f>
        <v>5440.8243534482754</v>
      </c>
      <c r="H2083" s="5">
        <f>G2083+decadimento!$F$2*LN(1+'dati calibrazione'!E2083/1000)</f>
        <v>6095.3837090154884</v>
      </c>
      <c r="I2083" s="5">
        <f>G2083+decadimento!$F$2*'dati calibrazione'!E2083/1000</f>
        <v>6121.9957023940815</v>
      </c>
      <c r="J2083" s="5">
        <f t="shared" si="96"/>
        <v>834.99570239408149</v>
      </c>
      <c r="K2083" s="8">
        <f t="shared" si="98"/>
        <v>0.28371477208246643</v>
      </c>
    </row>
    <row r="2084" spans="1:11" x14ac:dyDescent="0.25">
      <c r="A2084">
        <v>6090</v>
      </c>
      <c r="B2084">
        <f t="shared" si="97"/>
        <v>-4140</v>
      </c>
      <c r="C2084">
        <v>5284</v>
      </c>
      <c r="D2084">
        <v>15</v>
      </c>
      <c r="E2084">
        <v>82.1</v>
      </c>
      <c r="F2084">
        <v>2</v>
      </c>
      <c r="G2084" s="5">
        <f>C2084*decadimento!$F$4</f>
        <v>5437.7370689655172</v>
      </c>
      <c r="H2084" s="5">
        <f>G2084+decadimento!$F$2*LN(1+'dati calibrazione'!E2084/1000)</f>
        <v>6090.004908902175</v>
      </c>
      <c r="I2084" s="5">
        <f>G2084+decadimento!$F$2*'dati calibrazione'!E2084/1000</f>
        <v>6116.428425136035</v>
      </c>
      <c r="J2084" s="5">
        <f t="shared" si="96"/>
        <v>832.428425136035</v>
      </c>
      <c r="K2084" s="8">
        <f t="shared" si="98"/>
        <v>0.28387585162755491</v>
      </c>
    </row>
    <row r="2085" spans="1:11" x14ac:dyDescent="0.25">
      <c r="A2085">
        <v>6085</v>
      </c>
      <c r="B2085">
        <f t="shared" si="97"/>
        <v>-4135</v>
      </c>
      <c r="C2085">
        <v>5286</v>
      </c>
      <c r="D2085">
        <v>14</v>
      </c>
      <c r="E2085">
        <v>81.2</v>
      </c>
      <c r="F2085">
        <v>1.9</v>
      </c>
      <c r="G2085" s="5">
        <f>C2085*decadimento!$F$4</f>
        <v>5439.7952586206893</v>
      </c>
      <c r="H2085" s="5">
        <f>G2085+decadimento!$F$2*LN(1+'dati calibrazione'!E2085/1000)</f>
        <v>6085.1847379461451</v>
      </c>
      <c r="I2085" s="5">
        <f>G2085+decadimento!$F$2*'dati calibrazione'!E2085/1000</f>
        <v>6111.046636465343</v>
      </c>
      <c r="J2085" s="5">
        <f t="shared" si="96"/>
        <v>825.046636465343</v>
      </c>
      <c r="K2085" s="8">
        <f t="shared" si="98"/>
        <v>0.26485054861899354</v>
      </c>
    </row>
    <row r="2086" spans="1:11" x14ac:dyDescent="0.25">
      <c r="A2086">
        <v>6080</v>
      </c>
      <c r="B2086">
        <f t="shared" si="97"/>
        <v>-4130</v>
      </c>
      <c r="C2086">
        <v>5303</v>
      </c>
      <c r="D2086">
        <v>14</v>
      </c>
      <c r="E2086">
        <v>78.2</v>
      </c>
      <c r="F2086">
        <v>1.9</v>
      </c>
      <c r="G2086" s="5">
        <f>C2086*decadimento!$F$4</f>
        <v>5457.2898706896549</v>
      </c>
      <c r="H2086" s="5">
        <f>G2086+decadimento!$F$2*LN(1+'dati calibrazione'!E2086/1000)</f>
        <v>6079.7100588155017</v>
      </c>
      <c r="I2086" s="5">
        <f>G2086+decadimento!$F$2*'dati calibrazione'!E2086/1000</f>
        <v>6103.741320781427</v>
      </c>
      <c r="J2086" s="5">
        <f t="shared" si="96"/>
        <v>800.74132078142702</v>
      </c>
      <c r="K2086" s="8">
        <f t="shared" si="98"/>
        <v>0.264001508580049</v>
      </c>
    </row>
    <row r="2087" spans="1:11" x14ac:dyDescent="0.25">
      <c r="A2087">
        <v>6075</v>
      </c>
      <c r="B2087">
        <f t="shared" si="97"/>
        <v>-4125</v>
      </c>
      <c r="C2087">
        <v>5322</v>
      </c>
      <c r="D2087">
        <v>13</v>
      </c>
      <c r="E2087">
        <v>75.099999999999994</v>
      </c>
      <c r="F2087">
        <v>1.7</v>
      </c>
      <c r="G2087" s="5">
        <f>C2087*decadimento!$F$4</f>
        <v>5476.8426724137926</v>
      </c>
      <c r="H2087" s="5">
        <f>G2087+decadimento!$F$2*LN(1+'dati calibrazione'!E2087/1000)</f>
        <v>6075.4606873953089</v>
      </c>
      <c r="I2087" s="5">
        <f>G2087+decadimento!$F$2*'dati calibrazione'!E2087/1000</f>
        <v>6097.6675304942537</v>
      </c>
      <c r="J2087" s="5">
        <f t="shared" si="96"/>
        <v>775.6675304942537</v>
      </c>
      <c r="K2087" s="8">
        <f t="shared" si="98"/>
        <v>0.24426907177752724</v>
      </c>
    </row>
    <row r="2088" spans="1:11" x14ac:dyDescent="0.25">
      <c r="A2088">
        <v>6070</v>
      </c>
      <c r="B2088">
        <f t="shared" si="97"/>
        <v>-4120</v>
      </c>
      <c r="C2088">
        <v>5320</v>
      </c>
      <c r="D2088">
        <v>14</v>
      </c>
      <c r="E2088">
        <v>74.7</v>
      </c>
      <c r="F2088">
        <v>1.9</v>
      </c>
      <c r="G2088" s="5">
        <f>C2088*decadimento!$F$4</f>
        <v>5474.7844827586205</v>
      </c>
      <c r="H2088" s="5">
        <f>G2088+decadimento!$F$2*LN(1+'dati calibrazione'!E2088/1000)</f>
        <v>6070.3262515108363</v>
      </c>
      <c r="I2088" s="5">
        <f>G2088+decadimento!$F$2*'dati calibrazione'!E2088/1000</f>
        <v>6092.3026838053647</v>
      </c>
      <c r="J2088" s="5">
        <f t="shared" si="96"/>
        <v>772.30268380536472</v>
      </c>
      <c r="K2088" s="8">
        <f t="shared" si="98"/>
        <v>0.26315789473684209</v>
      </c>
    </row>
    <row r="2089" spans="1:11" x14ac:dyDescent="0.25">
      <c r="A2089">
        <v>6065</v>
      </c>
      <c r="B2089">
        <f t="shared" si="97"/>
        <v>-4115</v>
      </c>
      <c r="C2089">
        <v>5313</v>
      </c>
      <c r="D2089">
        <v>14</v>
      </c>
      <c r="E2089">
        <v>75</v>
      </c>
      <c r="F2089">
        <v>1.9</v>
      </c>
      <c r="G2089" s="5">
        <f>C2089*decadimento!$F$4</f>
        <v>5467.5808189655172</v>
      </c>
      <c r="H2089" s="5">
        <f>G2089+decadimento!$F$2*LN(1+'dati calibrazione'!E2089/1000)</f>
        <v>6065.4298797039519</v>
      </c>
      <c r="I2089" s="5">
        <f>G2089+decadimento!$F$2*'dati calibrazione'!E2089/1000</f>
        <v>6087.5790127875489</v>
      </c>
      <c r="J2089" s="5">
        <f t="shared" si="96"/>
        <v>774.57901278754889</v>
      </c>
      <c r="K2089" s="8">
        <f t="shared" si="98"/>
        <v>0.2635046113306983</v>
      </c>
    </row>
    <row r="2090" spans="1:11" x14ac:dyDescent="0.25">
      <c r="A2090">
        <v>6060</v>
      </c>
      <c r="B2090">
        <f t="shared" si="97"/>
        <v>-4110</v>
      </c>
      <c r="C2090">
        <v>5306</v>
      </c>
      <c r="D2090">
        <v>14</v>
      </c>
      <c r="E2090">
        <v>75.2</v>
      </c>
      <c r="F2090">
        <v>1.9</v>
      </c>
      <c r="G2090" s="5">
        <f>C2090*decadimento!$F$4</f>
        <v>5460.3771551724139</v>
      </c>
      <c r="H2090" s="5">
        <f>G2090+decadimento!$F$2*LN(1+'dati calibrazione'!E2090/1000)</f>
        <v>6059.764052876365</v>
      </c>
      <c r="I2090" s="5">
        <f>G2090+decadimento!$F$2*'dati calibrazione'!E2090/1000</f>
        <v>6082.0286775113045</v>
      </c>
      <c r="J2090" s="5">
        <f t="shared" si="96"/>
        <v>776.02867751130452</v>
      </c>
      <c r="K2090" s="8">
        <f t="shared" si="98"/>
        <v>0.26385224274406333</v>
      </c>
    </row>
    <row r="2091" spans="1:11" x14ac:dyDescent="0.25">
      <c r="A2091">
        <v>6055</v>
      </c>
      <c r="B2091">
        <f t="shared" si="97"/>
        <v>-4105</v>
      </c>
      <c r="C2091">
        <v>5306</v>
      </c>
      <c r="D2091">
        <v>13</v>
      </c>
      <c r="E2091">
        <v>74.599999999999994</v>
      </c>
      <c r="F2091">
        <v>1.7</v>
      </c>
      <c r="G2091" s="5">
        <f>C2091*decadimento!$F$4</f>
        <v>5460.3771551724139</v>
      </c>
      <c r="H2091" s="5">
        <f>G2091+decadimento!$F$2*LN(1+'dati calibrazione'!E2091/1000)</f>
        <v>6055.1496834658519</v>
      </c>
      <c r="I2091" s="5">
        <f>G2091+decadimento!$F$2*'dati calibrazione'!E2091/1000</f>
        <v>6077.0686919607288</v>
      </c>
      <c r="J2091" s="5">
        <f t="shared" si="96"/>
        <v>771.06869196072876</v>
      </c>
      <c r="K2091" s="8">
        <f t="shared" si="98"/>
        <v>0.24500565397663024</v>
      </c>
    </row>
    <row r="2092" spans="1:11" x14ac:dyDescent="0.25">
      <c r="A2092">
        <v>6050</v>
      </c>
      <c r="B2092">
        <f t="shared" si="97"/>
        <v>-4100</v>
      </c>
      <c r="C2092">
        <v>5308</v>
      </c>
      <c r="D2092">
        <v>14</v>
      </c>
      <c r="E2092">
        <v>73.7</v>
      </c>
      <c r="F2092">
        <v>1.9</v>
      </c>
      <c r="G2092" s="5">
        <f>C2092*decadimento!$F$4</f>
        <v>5462.4353448275861</v>
      </c>
      <c r="H2092" s="5">
        <f>G2092+decadimento!$F$2*LN(1+'dati calibrazione'!E2092/1000)</f>
        <v>6050.2814859673481</v>
      </c>
      <c r="I2092" s="5">
        <f>G2092+decadimento!$F$2*'dati calibrazione'!E2092/1000</f>
        <v>6071.6869032900358</v>
      </c>
      <c r="J2092" s="5">
        <f t="shared" si="96"/>
        <v>763.68690329003584</v>
      </c>
      <c r="K2092" s="8">
        <f t="shared" si="98"/>
        <v>0.26375282592313487</v>
      </c>
    </row>
    <row r="2093" spans="1:11" x14ac:dyDescent="0.25">
      <c r="A2093">
        <v>6045</v>
      </c>
      <c r="B2093">
        <f t="shared" si="97"/>
        <v>-4095</v>
      </c>
      <c r="C2093">
        <v>5317</v>
      </c>
      <c r="D2093">
        <v>13</v>
      </c>
      <c r="E2093">
        <v>71.8</v>
      </c>
      <c r="F2093">
        <v>1.7</v>
      </c>
      <c r="G2093" s="5">
        <f>C2093*decadimento!$F$4</f>
        <v>5471.6971982758614</v>
      </c>
      <c r="H2093" s="5">
        <f>G2093+decadimento!$F$2*LN(1+'dati calibrazione'!E2093/1000)</f>
        <v>6044.9018805332262</v>
      </c>
      <c r="I2093" s="5">
        <f>G2093+decadimento!$F$2*'dati calibrazione'!E2093/1000</f>
        <v>6065.2421358281536</v>
      </c>
      <c r="J2093" s="5">
        <f t="shared" si="96"/>
        <v>748.24213582815355</v>
      </c>
      <c r="K2093" s="8">
        <f t="shared" si="98"/>
        <v>0.24449877750611246</v>
      </c>
    </row>
    <row r="2094" spans="1:11" x14ac:dyDescent="0.25">
      <c r="A2094">
        <v>6040</v>
      </c>
      <c r="B2094">
        <f t="shared" si="97"/>
        <v>-4090</v>
      </c>
      <c r="C2094">
        <v>5320</v>
      </c>
      <c r="D2094">
        <v>15</v>
      </c>
      <c r="E2094">
        <v>70.8</v>
      </c>
      <c r="F2094">
        <v>2</v>
      </c>
      <c r="G2094" s="5">
        <f>C2094*decadimento!$F$4</f>
        <v>5474.7844827586205</v>
      </c>
      <c r="H2094" s="5">
        <f>G2094+decadimento!$F$2*LN(1+'dati calibrazione'!E2094/1000)</f>
        <v>6040.2727054019315</v>
      </c>
      <c r="I2094" s="5">
        <f>G2094+decadimento!$F$2*'dati calibrazione'!E2094/1000</f>
        <v>6060.0627777266182</v>
      </c>
      <c r="J2094" s="5">
        <f t="shared" si="96"/>
        <v>740.06277772661815</v>
      </c>
      <c r="K2094" s="8">
        <f t="shared" si="98"/>
        <v>0.28195488721804512</v>
      </c>
    </row>
    <row r="2095" spans="1:11" x14ac:dyDescent="0.25">
      <c r="A2095">
        <v>6035</v>
      </c>
      <c r="B2095">
        <f t="shared" si="97"/>
        <v>-4085</v>
      </c>
      <c r="C2095">
        <v>5327</v>
      </c>
      <c r="D2095">
        <v>15</v>
      </c>
      <c r="E2095">
        <v>69.2</v>
      </c>
      <c r="F2095">
        <v>2</v>
      </c>
      <c r="G2095" s="5">
        <f>C2095*decadimento!$F$4</f>
        <v>5481.9881465517237</v>
      </c>
      <c r="H2095" s="5">
        <f>G2095+decadimento!$F$2*LN(1+'dati calibrazione'!E2095/1000)</f>
        <v>6035.115032186216</v>
      </c>
      <c r="I2095" s="5">
        <f>G2095+decadimento!$F$2*'dati calibrazione'!E2095/1000</f>
        <v>6054.0398133848521</v>
      </c>
      <c r="J2095" s="5">
        <f t="shared" si="96"/>
        <v>727.0398133848521</v>
      </c>
      <c r="K2095" s="8">
        <f t="shared" si="98"/>
        <v>0.28158438145297543</v>
      </c>
    </row>
    <row r="2096" spans="1:11" x14ac:dyDescent="0.25">
      <c r="A2096">
        <v>6030</v>
      </c>
      <c r="B2096">
        <f t="shared" si="97"/>
        <v>-4080</v>
      </c>
      <c r="C2096">
        <v>5321</v>
      </c>
      <c r="D2096">
        <v>17</v>
      </c>
      <c r="E2096">
        <v>69.3</v>
      </c>
      <c r="F2096">
        <v>2.2999999999999998</v>
      </c>
      <c r="G2096" s="5">
        <f>C2096*decadimento!$F$4</f>
        <v>5475.8135775862065</v>
      </c>
      <c r="H2096" s="5">
        <f>G2096+decadimento!$F$2*LN(1+'dati calibrazione'!E2096/1000)</f>
        <v>6029.7135885506332</v>
      </c>
      <c r="I2096" s="5">
        <f>G2096+decadimento!$F$2*'dati calibrazione'!E2096/1000</f>
        <v>6048.6919086777643</v>
      </c>
      <c r="J2096" s="5">
        <f t="shared" si="96"/>
        <v>727.69190867776433</v>
      </c>
      <c r="K2096" s="8">
        <f t="shared" si="98"/>
        <v>0.31948881789137379</v>
      </c>
    </row>
    <row r="2097" spans="1:11" x14ac:dyDescent="0.25">
      <c r="A2097">
        <v>6025</v>
      </c>
      <c r="B2097">
        <f t="shared" si="97"/>
        <v>-4075</v>
      </c>
      <c r="C2097">
        <v>5314</v>
      </c>
      <c r="D2097">
        <v>16</v>
      </c>
      <c r="E2097">
        <v>69.599999999999994</v>
      </c>
      <c r="F2097">
        <v>2.1</v>
      </c>
      <c r="G2097" s="5">
        <f>C2097*decadimento!$F$4</f>
        <v>5468.6099137931033</v>
      </c>
      <c r="H2097" s="5">
        <f>G2097+decadimento!$F$2*LN(1+'dati calibrazione'!E2097/1000)</f>
        <v>6024.828867009669</v>
      </c>
      <c r="I2097" s="5">
        <f>G2097+decadimento!$F$2*'dati calibrazione'!E2097/1000</f>
        <v>6043.9682376599485</v>
      </c>
      <c r="J2097" s="5">
        <f t="shared" si="96"/>
        <v>729.9682376599485</v>
      </c>
      <c r="K2097" s="8">
        <f t="shared" si="98"/>
        <v>0.30109145652992098</v>
      </c>
    </row>
    <row r="2098" spans="1:11" x14ac:dyDescent="0.25">
      <c r="A2098">
        <v>6020</v>
      </c>
      <c r="B2098">
        <f t="shared" si="97"/>
        <v>-4070</v>
      </c>
      <c r="C2098">
        <v>5305</v>
      </c>
      <c r="D2098">
        <v>17</v>
      </c>
      <c r="E2098">
        <v>70.2</v>
      </c>
      <c r="F2098">
        <v>2.2999999999999998</v>
      </c>
      <c r="G2098" s="5">
        <f>C2098*decadimento!$F$4</f>
        <v>5459.348060344827</v>
      </c>
      <c r="H2098" s="5">
        <f>G2098+decadimento!$F$2*LN(1+'dati calibrazione'!E2098/1000)</f>
        <v>6020.2029474622886</v>
      </c>
      <c r="I2098" s="5">
        <f>G2098+decadimento!$F$2*'dati calibrazione'!E2098/1000</f>
        <v>6039.6663697622489</v>
      </c>
      <c r="J2098" s="5">
        <f t="shared" si="96"/>
        <v>734.66636976224891</v>
      </c>
      <c r="K2098" s="8">
        <f t="shared" si="98"/>
        <v>0.32045240339302544</v>
      </c>
    </row>
    <row r="2099" spans="1:11" x14ac:dyDescent="0.25">
      <c r="A2099">
        <v>6015</v>
      </c>
      <c r="B2099">
        <f t="shared" si="97"/>
        <v>-4065</v>
      </c>
      <c r="C2099">
        <v>5300</v>
      </c>
      <c r="D2099">
        <v>19</v>
      </c>
      <c r="E2099">
        <v>70.2</v>
      </c>
      <c r="F2099">
        <v>2.5</v>
      </c>
      <c r="G2099" s="5">
        <f>C2099*decadimento!$F$4</f>
        <v>5454.2025862068967</v>
      </c>
      <c r="H2099" s="5">
        <f>G2099+decadimento!$F$2*LN(1+'dati calibrazione'!E2099/1000)</f>
        <v>6015.0574733243593</v>
      </c>
      <c r="I2099" s="5">
        <f>G2099+decadimento!$F$2*'dati calibrazione'!E2099/1000</f>
        <v>6034.5208956243187</v>
      </c>
      <c r="J2099" s="5">
        <f t="shared" si="96"/>
        <v>734.52089562431865</v>
      </c>
      <c r="K2099" s="8">
        <f t="shared" si="98"/>
        <v>0.35849056603773582</v>
      </c>
    </row>
    <row r="2100" spans="1:11" x14ac:dyDescent="0.25">
      <c r="A2100">
        <v>6010</v>
      </c>
      <c r="B2100">
        <f t="shared" si="97"/>
        <v>-4060</v>
      </c>
      <c r="C2100">
        <v>5298</v>
      </c>
      <c r="D2100">
        <v>19</v>
      </c>
      <c r="E2100">
        <v>69.8</v>
      </c>
      <c r="F2100">
        <v>2.5</v>
      </c>
      <c r="G2100" s="5">
        <f>C2100*decadimento!$F$4</f>
        <v>5452.1443965517237</v>
      </c>
      <c r="H2100" s="5">
        <f>G2100+decadimento!$F$2*LN(1+'dati calibrazione'!E2100/1000)</f>
        <v>6009.9089499568254</v>
      </c>
      <c r="I2100" s="5">
        <f>G2100+decadimento!$F$2*'dati calibrazione'!E2100/1000</f>
        <v>6029.1560489354279</v>
      </c>
      <c r="J2100" s="5">
        <f t="shared" si="96"/>
        <v>731.15604893542786</v>
      </c>
      <c r="K2100" s="8">
        <f t="shared" si="98"/>
        <v>0.35862589656474142</v>
      </c>
    </row>
    <row r="2101" spans="1:11" x14ac:dyDescent="0.25">
      <c r="A2101">
        <v>6005</v>
      </c>
      <c r="B2101">
        <f t="shared" si="97"/>
        <v>-4055</v>
      </c>
      <c r="C2101">
        <v>5295</v>
      </c>
      <c r="D2101">
        <v>18</v>
      </c>
      <c r="E2101">
        <v>69.599999999999994</v>
      </c>
      <c r="F2101">
        <v>2.4</v>
      </c>
      <c r="G2101" s="5">
        <f>C2101*decadimento!$F$4</f>
        <v>5449.0571120689656</v>
      </c>
      <c r="H2101" s="5">
        <f>G2101+decadimento!$F$2*LN(1+'dati calibrazione'!E2101/1000)</f>
        <v>6005.2760652855313</v>
      </c>
      <c r="I2101" s="5">
        <f>G2101+decadimento!$F$2*'dati calibrazione'!E2101/1000</f>
        <v>6024.4154359358108</v>
      </c>
      <c r="J2101" s="5">
        <f t="shared" si="96"/>
        <v>729.41543593581082</v>
      </c>
      <c r="K2101" s="8">
        <f t="shared" si="98"/>
        <v>0.33994334277620397</v>
      </c>
    </row>
    <row r="2102" spans="1:11" x14ac:dyDescent="0.25">
      <c r="A2102">
        <v>6000</v>
      </c>
      <c r="B2102">
        <f t="shared" si="97"/>
        <v>-4050</v>
      </c>
      <c r="C2102">
        <v>5283</v>
      </c>
      <c r="D2102">
        <v>16</v>
      </c>
      <c r="E2102">
        <v>70.5</v>
      </c>
      <c r="F2102">
        <v>2.1</v>
      </c>
      <c r="G2102" s="5">
        <f>C2102*decadimento!$F$4</f>
        <v>5436.7079741379312</v>
      </c>
      <c r="H2102" s="5">
        <f>G2102+decadimento!$F$2*LN(1+'dati calibrazione'!E2102/1000)</f>
        <v>5999.8798536331415</v>
      </c>
      <c r="I2102" s="5">
        <f>G2102+decadimento!$F$2*'dati calibrazione'!E2102/1000</f>
        <v>6019.5062763306414</v>
      </c>
      <c r="J2102" s="5">
        <f t="shared" si="96"/>
        <v>736.50627633064141</v>
      </c>
      <c r="K2102" s="8">
        <f t="shared" si="98"/>
        <v>0.3028582244936589</v>
      </c>
    </row>
    <row r="2103" spans="1:11" x14ac:dyDescent="0.25">
      <c r="A2103">
        <v>5995</v>
      </c>
      <c r="B2103">
        <f t="shared" si="97"/>
        <v>-4045</v>
      </c>
      <c r="C2103">
        <v>5264</v>
      </c>
      <c r="D2103">
        <v>14</v>
      </c>
      <c r="E2103">
        <v>72.400000000000006</v>
      </c>
      <c r="F2103">
        <v>1.9</v>
      </c>
      <c r="G2103" s="5">
        <f>C2103*decadimento!$F$4</f>
        <v>5417.1551724137926</v>
      </c>
      <c r="H2103" s="5">
        <f>G2103+decadimento!$F$2*LN(1+'dati calibrazione'!E2103/1000)</f>
        <v>5994.9862754155238</v>
      </c>
      <c r="I2103" s="5">
        <f>G2103+decadimento!$F$2*'dati calibrazione'!E2103/1000</f>
        <v>6015.6600955166614</v>
      </c>
      <c r="J2103" s="5">
        <f t="shared" si="96"/>
        <v>751.66009551666139</v>
      </c>
      <c r="K2103" s="8">
        <f t="shared" si="98"/>
        <v>0.26595744680851063</v>
      </c>
    </row>
    <row r="2104" spans="1:11" x14ac:dyDescent="0.25">
      <c r="A2104">
        <v>5990</v>
      </c>
      <c r="B2104">
        <f t="shared" si="97"/>
        <v>-4040</v>
      </c>
      <c r="C2104">
        <v>5239</v>
      </c>
      <c r="D2104">
        <v>14</v>
      </c>
      <c r="E2104">
        <v>75.099999999999994</v>
      </c>
      <c r="F2104">
        <v>1.9</v>
      </c>
      <c r="G2104" s="5">
        <f>C2104*decadimento!$F$4</f>
        <v>5391.4278017241377</v>
      </c>
      <c r="H2104" s="5">
        <f>G2104+decadimento!$F$2*LN(1+'dati calibrazione'!E2104/1000)</f>
        <v>5990.045816705654</v>
      </c>
      <c r="I2104" s="5">
        <f>G2104+decadimento!$F$2*'dati calibrazione'!E2104/1000</f>
        <v>6012.2526598045988</v>
      </c>
      <c r="J2104" s="5">
        <f t="shared" si="96"/>
        <v>773.25265980459881</v>
      </c>
      <c r="K2104" s="8">
        <f t="shared" si="98"/>
        <v>0.2672265699560985</v>
      </c>
    </row>
    <row r="2105" spans="1:11" x14ac:dyDescent="0.25">
      <c r="A2105">
        <v>5985</v>
      </c>
      <c r="B2105">
        <f t="shared" si="97"/>
        <v>-4035</v>
      </c>
      <c r="C2105">
        <v>5216</v>
      </c>
      <c r="D2105">
        <v>12</v>
      </c>
      <c r="E2105">
        <v>77.5</v>
      </c>
      <c r="F2105">
        <v>1.6</v>
      </c>
      <c r="G2105" s="5">
        <f>C2105*decadimento!$F$4</f>
        <v>5367.7586206896549</v>
      </c>
      <c r="H2105" s="5">
        <f>G2105+decadimento!$F$2*LN(1+'dati calibrazione'!E2105/1000)</f>
        <v>5984.8101118610139</v>
      </c>
      <c r="I2105" s="5">
        <f>G2105+decadimento!$F$2*'dati calibrazione'!E2105/1000</f>
        <v>6008.4234209724218</v>
      </c>
      <c r="J2105" s="5">
        <f t="shared" si="96"/>
        <v>792.42342097242181</v>
      </c>
      <c r="K2105" s="8">
        <f t="shared" si="98"/>
        <v>0.23006134969325154</v>
      </c>
    </row>
    <row r="2106" spans="1:11" x14ac:dyDescent="0.25">
      <c r="A2106">
        <v>5980</v>
      </c>
      <c r="B2106">
        <f t="shared" si="97"/>
        <v>-4030</v>
      </c>
      <c r="C2106">
        <v>5208</v>
      </c>
      <c r="D2106">
        <v>13</v>
      </c>
      <c r="E2106">
        <v>78</v>
      </c>
      <c r="F2106">
        <v>1.7</v>
      </c>
      <c r="G2106" s="5">
        <f>C2106*decadimento!$F$4</f>
        <v>5359.5258620689656</v>
      </c>
      <c r="H2106" s="5">
        <f>G2106+decadimento!$F$2*LN(1+'dati calibrazione'!E2106/1000)</f>
        <v>5980.4124925270635</v>
      </c>
      <c r="I2106" s="5">
        <f>G2106+decadimento!$F$2*'dati calibrazione'!E2106/1000</f>
        <v>6004.3239836438788</v>
      </c>
      <c r="J2106" s="5">
        <f t="shared" si="96"/>
        <v>796.32398364387882</v>
      </c>
      <c r="K2106" s="8">
        <f t="shared" si="98"/>
        <v>0.24961597542242703</v>
      </c>
    </row>
    <row r="2107" spans="1:11" x14ac:dyDescent="0.25">
      <c r="A2107">
        <v>5975</v>
      </c>
      <c r="B2107">
        <f t="shared" si="97"/>
        <v>-4025</v>
      </c>
      <c r="C2107">
        <v>5211</v>
      </c>
      <c r="D2107">
        <v>13</v>
      </c>
      <c r="E2107">
        <v>76.900000000000006</v>
      </c>
      <c r="F2107">
        <v>1.7</v>
      </c>
      <c r="G2107" s="5">
        <f>C2107*decadimento!$F$4</f>
        <v>5362.6131465517237</v>
      </c>
      <c r="H2107" s="5">
        <f>G2107+decadimento!$F$2*LN(1+'dati calibrazione'!E2107/1000)</f>
        <v>5975.0601207542641</v>
      </c>
      <c r="I2107" s="5">
        <f>G2107+decadimento!$F$2*'dati calibrazione'!E2107/1000</f>
        <v>5998.317961283914</v>
      </c>
      <c r="J2107" s="5">
        <f t="shared" si="96"/>
        <v>787.31796128391397</v>
      </c>
      <c r="K2107" s="8">
        <f t="shared" si="98"/>
        <v>0.2494722701976588</v>
      </c>
    </row>
    <row r="2108" spans="1:11" x14ac:dyDescent="0.25">
      <c r="A2108">
        <v>5970</v>
      </c>
      <c r="B2108">
        <f t="shared" si="97"/>
        <v>-4020</v>
      </c>
      <c r="C2108">
        <v>5220</v>
      </c>
      <c r="D2108">
        <v>15</v>
      </c>
      <c r="E2108">
        <v>75</v>
      </c>
      <c r="F2108">
        <v>2</v>
      </c>
      <c r="G2108" s="5">
        <f>C2108*decadimento!$F$4</f>
        <v>5371.875</v>
      </c>
      <c r="H2108" s="5">
        <f>G2108+decadimento!$F$2*LN(1+'dati calibrazione'!E2108/1000)</f>
        <v>5969.7240607384347</v>
      </c>
      <c r="I2108" s="5">
        <f>G2108+decadimento!$F$2*'dati calibrazione'!E2108/1000</f>
        <v>5991.8731938220317</v>
      </c>
      <c r="J2108" s="5">
        <f t="shared" si="96"/>
        <v>771.87319382203168</v>
      </c>
      <c r="K2108" s="8">
        <f t="shared" si="98"/>
        <v>0.28735632183908044</v>
      </c>
    </row>
    <row r="2109" spans="1:11" x14ac:dyDescent="0.25">
      <c r="A2109">
        <v>5965</v>
      </c>
      <c r="B2109">
        <f t="shared" si="97"/>
        <v>-4015</v>
      </c>
      <c r="C2109">
        <v>5232</v>
      </c>
      <c r="D2109">
        <v>15</v>
      </c>
      <c r="E2109">
        <v>72.8</v>
      </c>
      <c r="F2109">
        <v>2</v>
      </c>
      <c r="G2109" s="5">
        <f>C2109*decadimento!$F$4</f>
        <v>5384.2241379310344</v>
      </c>
      <c r="H2109" s="5">
        <f>G2109+decadimento!$F$2*LN(1+'dati calibrazione'!E2109/1000)</f>
        <v>5965.1380836253247</v>
      </c>
      <c r="I2109" s="5">
        <f>G2109+decadimento!$F$2*'dati calibrazione'!E2109/1000</f>
        <v>5986.0357180676201</v>
      </c>
      <c r="J2109" s="5">
        <f t="shared" si="96"/>
        <v>754.03571806762011</v>
      </c>
      <c r="K2109" s="8">
        <f t="shared" si="98"/>
        <v>0.28669724770642202</v>
      </c>
    </row>
    <row r="2110" spans="1:11" x14ac:dyDescent="0.25">
      <c r="A2110">
        <v>5960</v>
      </c>
      <c r="B2110">
        <f t="shared" si="97"/>
        <v>-4010</v>
      </c>
      <c r="C2110">
        <v>5240</v>
      </c>
      <c r="D2110">
        <v>15</v>
      </c>
      <c r="E2110">
        <v>71.099999999999994</v>
      </c>
      <c r="F2110">
        <v>2</v>
      </c>
      <c r="G2110" s="5">
        <f>C2110*decadimento!$F$4</f>
        <v>5392.4568965517237</v>
      </c>
      <c r="H2110" s="5">
        <f>G2110+decadimento!$F$2*LN(1+'dati calibrazione'!E2110/1000)</f>
        <v>5960.260813477219</v>
      </c>
      <c r="I2110" s="5">
        <f>G2110+decadimento!$F$2*'dati calibrazione'!E2110/1000</f>
        <v>5980.2151842950097</v>
      </c>
      <c r="J2110" s="5">
        <f t="shared" si="96"/>
        <v>740.21518429500975</v>
      </c>
      <c r="K2110" s="8">
        <f t="shared" si="98"/>
        <v>0.2862595419847328</v>
      </c>
    </row>
    <row r="2111" spans="1:11" x14ac:dyDescent="0.25">
      <c r="A2111">
        <v>5955</v>
      </c>
      <c r="B2111">
        <f t="shared" si="97"/>
        <v>-4005</v>
      </c>
      <c r="C2111">
        <v>5242</v>
      </c>
      <c r="D2111">
        <v>14</v>
      </c>
      <c r="E2111">
        <v>70.2</v>
      </c>
      <c r="F2111">
        <v>1.9</v>
      </c>
      <c r="G2111" s="5">
        <f>C2111*decadimento!$F$4</f>
        <v>5394.5150862068967</v>
      </c>
      <c r="H2111" s="5">
        <f>G2111+decadimento!$F$2*LN(1+'dati calibrazione'!E2111/1000)</f>
        <v>5955.3699733243593</v>
      </c>
      <c r="I2111" s="5">
        <f>G2111+decadimento!$F$2*'dati calibrazione'!E2111/1000</f>
        <v>5974.8333956243187</v>
      </c>
      <c r="J2111" s="5">
        <f t="shared" si="96"/>
        <v>732.83339562431865</v>
      </c>
      <c r="K2111" s="8">
        <f t="shared" si="98"/>
        <v>0.26707363601678746</v>
      </c>
    </row>
    <row r="2112" spans="1:11" x14ac:dyDescent="0.25">
      <c r="A2112">
        <v>5950</v>
      </c>
      <c r="B2112">
        <f t="shared" si="97"/>
        <v>-4000</v>
      </c>
      <c r="C2112">
        <v>5235</v>
      </c>
      <c r="D2112">
        <v>15</v>
      </c>
      <c r="E2112">
        <v>70.400000000000006</v>
      </c>
      <c r="F2112">
        <v>2</v>
      </c>
      <c r="G2112" s="5">
        <f>C2112*decadimento!$F$4</f>
        <v>5387.3114224137926</v>
      </c>
      <c r="H2112" s="5">
        <f>G2112+decadimento!$F$2*LN(1+'dati calibrazione'!E2112/1000)</f>
        <v>5949.7110432710188</v>
      </c>
      <c r="I2112" s="5">
        <f>G2112+decadimento!$F$2*'dati calibrazione'!E2112/1000</f>
        <v>5969.2830603480734</v>
      </c>
      <c r="J2112" s="5">
        <f t="shared" si="96"/>
        <v>734.28306034807338</v>
      </c>
      <c r="K2112" s="8">
        <f t="shared" si="98"/>
        <v>0.28653295128939826</v>
      </c>
    </row>
    <row r="2113" spans="1:11" x14ac:dyDescent="0.25">
      <c r="A2113">
        <v>5945</v>
      </c>
      <c r="B2113">
        <f t="shared" si="97"/>
        <v>-3995</v>
      </c>
      <c r="C2113">
        <v>5223</v>
      </c>
      <c r="D2113">
        <v>14</v>
      </c>
      <c r="E2113">
        <v>71.400000000000006</v>
      </c>
      <c r="F2113">
        <v>1.9</v>
      </c>
      <c r="G2113" s="5">
        <f>C2113*decadimento!$F$4</f>
        <v>5374.9622844827582</v>
      </c>
      <c r="H2113" s="5">
        <f>G2113+decadimento!$F$2*LN(1+'dati calibrazione'!E2113/1000)</f>
        <v>5945.0812471879462</v>
      </c>
      <c r="I2113" s="5">
        <f>G2113+decadimento!$F$2*'dati calibrazione'!E2113/1000</f>
        <v>5965.2005650013325</v>
      </c>
      <c r="J2113" s="5">
        <f t="shared" si="96"/>
        <v>742.20056500133251</v>
      </c>
      <c r="K2113" s="8">
        <f t="shared" si="98"/>
        <v>0.26804518475971661</v>
      </c>
    </row>
    <row r="2114" spans="1:11" x14ac:dyDescent="0.25">
      <c r="A2114">
        <v>5940</v>
      </c>
      <c r="B2114">
        <f t="shared" si="97"/>
        <v>-3990</v>
      </c>
      <c r="C2114">
        <v>5212</v>
      </c>
      <c r="D2114">
        <v>14</v>
      </c>
      <c r="E2114">
        <v>72.2</v>
      </c>
      <c r="F2114">
        <v>1.9</v>
      </c>
      <c r="G2114" s="5">
        <f>C2114*decadimento!$F$4</f>
        <v>5363.6422413793098</v>
      </c>
      <c r="H2114" s="5">
        <f>G2114+decadimento!$F$2*LN(1+'dati calibrazione'!E2114/1000)</f>
        <v>5939.9314918009313</v>
      </c>
      <c r="I2114" s="5">
        <f>G2114+decadimento!$F$2*'dati calibrazione'!E2114/1000</f>
        <v>5960.4938359653188</v>
      </c>
      <c r="J2114" s="5">
        <f t="shared" ref="J2114:J2177" si="99">I2114-C2114</f>
        <v>748.49383596531879</v>
      </c>
      <c r="K2114" s="8">
        <f t="shared" si="98"/>
        <v>0.2686108979278588</v>
      </c>
    </row>
    <row r="2115" spans="1:11" x14ac:dyDescent="0.25">
      <c r="A2115">
        <v>5935</v>
      </c>
      <c r="B2115">
        <f t="shared" ref="B2115:B2178" si="100">1950-A2115</f>
        <v>-3985</v>
      </c>
      <c r="C2115">
        <v>5203</v>
      </c>
      <c r="D2115">
        <v>13</v>
      </c>
      <c r="E2115">
        <v>72.8</v>
      </c>
      <c r="F2115">
        <v>1.7</v>
      </c>
      <c r="G2115" s="5">
        <f>C2115*decadimento!$F$4</f>
        <v>5354.3803879310344</v>
      </c>
      <c r="H2115" s="5">
        <f>G2115+decadimento!$F$2*LN(1+'dati calibrazione'!E2115/1000)</f>
        <v>5935.2943336253247</v>
      </c>
      <c r="I2115" s="5">
        <f>G2115+decadimento!$F$2*'dati calibrazione'!E2115/1000</f>
        <v>5956.1919680676201</v>
      </c>
      <c r="J2115" s="5">
        <f t="shared" si="99"/>
        <v>753.19196806762011</v>
      </c>
      <c r="K2115" s="8">
        <f t="shared" ref="K2115:K2178" si="101">D2115*100/C2115</f>
        <v>0.24985585239285027</v>
      </c>
    </row>
    <row r="2116" spans="1:11" x14ac:dyDescent="0.25">
      <c r="A2116">
        <v>5930</v>
      </c>
      <c r="B2116">
        <f t="shared" si="100"/>
        <v>-3980</v>
      </c>
      <c r="C2116">
        <v>5193</v>
      </c>
      <c r="D2116">
        <v>14</v>
      </c>
      <c r="E2116">
        <v>73.5</v>
      </c>
      <c r="F2116">
        <v>1.9</v>
      </c>
      <c r="G2116" s="5">
        <f>C2116*decadimento!$F$4</f>
        <v>5344.0894396551721</v>
      </c>
      <c r="H2116" s="5">
        <f>G2116+decadimento!$F$2*LN(1+'dati calibrazione'!E2116/1000)</f>
        <v>5930.3955952121833</v>
      </c>
      <c r="I2116" s="5">
        <f>G2116+decadimento!$F$2*'dati calibrazione'!E2116/1000</f>
        <v>5951.6876696007639</v>
      </c>
      <c r="J2116" s="5">
        <f t="shared" si="99"/>
        <v>758.68766960076391</v>
      </c>
      <c r="K2116" s="8">
        <f t="shared" si="101"/>
        <v>0.26959368380512228</v>
      </c>
    </row>
    <row r="2117" spans="1:11" x14ac:dyDescent="0.25">
      <c r="A2117">
        <v>5925</v>
      </c>
      <c r="B2117">
        <f t="shared" si="100"/>
        <v>-3975</v>
      </c>
      <c r="C2117">
        <v>5182</v>
      </c>
      <c r="D2117">
        <v>13</v>
      </c>
      <c r="E2117">
        <v>74.3</v>
      </c>
      <c r="F2117">
        <v>1.7</v>
      </c>
      <c r="G2117" s="5">
        <f>C2117*decadimento!$F$4</f>
        <v>5332.7693965517237</v>
      </c>
      <c r="H2117" s="5">
        <f>G2117+decadimento!$F$2*LN(1+'dati calibrazione'!E2117/1000)</f>
        <v>5925.2337738922088</v>
      </c>
      <c r="I2117" s="5">
        <f>G2117+decadimento!$F$2*'dati calibrazione'!E2117/1000</f>
        <v>5946.9809405647502</v>
      </c>
      <c r="J2117" s="5">
        <f t="shared" si="99"/>
        <v>764.9809405647502</v>
      </c>
      <c r="K2117" s="8">
        <f t="shared" si="101"/>
        <v>0.25086839058278659</v>
      </c>
    </row>
    <row r="2118" spans="1:11" x14ac:dyDescent="0.25">
      <c r="A2118">
        <v>5920</v>
      </c>
      <c r="B2118">
        <f t="shared" si="100"/>
        <v>-3970</v>
      </c>
      <c r="C2118">
        <v>5169</v>
      </c>
      <c r="D2118">
        <v>13</v>
      </c>
      <c r="E2118">
        <v>75.400000000000006</v>
      </c>
      <c r="F2118">
        <v>1.7</v>
      </c>
      <c r="G2118" s="5">
        <f>C2118*decadimento!$F$4</f>
        <v>5319.3911637931033</v>
      </c>
      <c r="H2118" s="5">
        <f>G2118+decadimento!$F$2*LN(1+'dati calibrazione'!E2118/1000)</f>
        <v>5920.3156124331881</v>
      </c>
      <c r="I2118" s="5">
        <f>G2118+decadimento!$F$2*'dati calibrazione'!E2118/1000</f>
        <v>5942.6960146488527</v>
      </c>
      <c r="J2118" s="5">
        <f t="shared" si="99"/>
        <v>773.69601464885272</v>
      </c>
      <c r="K2118" s="8">
        <f t="shared" si="101"/>
        <v>0.25149932288643839</v>
      </c>
    </row>
    <row r="2119" spans="1:11" x14ac:dyDescent="0.25">
      <c r="A2119">
        <v>5915</v>
      </c>
      <c r="B2119">
        <f t="shared" si="100"/>
        <v>-3965</v>
      </c>
      <c r="C2119">
        <v>5153</v>
      </c>
      <c r="D2119">
        <v>13</v>
      </c>
      <c r="E2119">
        <v>76.900000000000006</v>
      </c>
      <c r="F2119">
        <v>1.7</v>
      </c>
      <c r="G2119" s="5">
        <f>C2119*decadimento!$F$4</f>
        <v>5302.9256465517237</v>
      </c>
      <c r="H2119" s="5">
        <f>G2119+decadimento!$F$2*LN(1+'dati calibrazione'!E2119/1000)</f>
        <v>5915.3726207542641</v>
      </c>
      <c r="I2119" s="5">
        <f>G2119+decadimento!$F$2*'dati calibrazione'!E2119/1000</f>
        <v>5938.630461283914</v>
      </c>
      <c r="J2119" s="5">
        <f t="shared" si="99"/>
        <v>785.63046128391397</v>
      </c>
      <c r="K2119" s="8">
        <f t="shared" si="101"/>
        <v>0.25228022511158549</v>
      </c>
    </row>
    <row r="2120" spans="1:11" x14ac:dyDescent="0.25">
      <c r="A2120">
        <v>5910</v>
      </c>
      <c r="B2120">
        <f t="shared" si="100"/>
        <v>-3960</v>
      </c>
      <c r="C2120">
        <v>5135</v>
      </c>
      <c r="D2120">
        <v>14</v>
      </c>
      <c r="E2120">
        <v>78.599999999999994</v>
      </c>
      <c r="F2120">
        <v>1.9</v>
      </c>
      <c r="G2120" s="5">
        <f>C2120*decadimento!$F$4</f>
        <v>5284.4019396551721</v>
      </c>
      <c r="H2120" s="5">
        <f>G2120+decadimento!$F$2*LN(1+'dati calibrazione'!E2120/1000)</f>
        <v>5909.8883899023367</v>
      </c>
      <c r="I2120" s="5">
        <f>G2120+decadimento!$F$2*'dati calibrazione'!E2120/1000</f>
        <v>5934.160046780662</v>
      </c>
      <c r="J2120" s="5">
        <f t="shared" si="99"/>
        <v>799.16004678066201</v>
      </c>
      <c r="K2120" s="8">
        <f t="shared" si="101"/>
        <v>0.27263875365141188</v>
      </c>
    </row>
    <row r="2121" spans="1:11" x14ac:dyDescent="0.25">
      <c r="A2121">
        <v>5905</v>
      </c>
      <c r="B2121">
        <f t="shared" si="100"/>
        <v>-3955</v>
      </c>
      <c r="C2121">
        <v>5117</v>
      </c>
      <c r="D2121">
        <v>15</v>
      </c>
      <c r="E2121">
        <v>80.400000000000006</v>
      </c>
      <c r="F2121">
        <v>2</v>
      </c>
      <c r="G2121" s="5">
        <f>C2121*decadimento!$F$4</f>
        <v>5265.8782327586205</v>
      </c>
      <c r="H2121" s="5">
        <f>G2121+decadimento!$F$2*LN(1+'dati calibrazione'!E2121/1000)</f>
        <v>5905.148805376657</v>
      </c>
      <c r="I2121" s="5">
        <f>G2121+decadimento!$F$2*'dati calibrazione'!E2121/1000</f>
        <v>5930.5162965358386</v>
      </c>
      <c r="J2121" s="5">
        <f t="shared" si="99"/>
        <v>813.51629653583859</v>
      </c>
      <c r="K2121" s="8">
        <f t="shared" si="101"/>
        <v>0.29314051201876101</v>
      </c>
    </row>
    <row r="2122" spans="1:11" x14ac:dyDescent="0.25">
      <c r="A2122">
        <v>5900</v>
      </c>
      <c r="B2122">
        <f t="shared" si="100"/>
        <v>-3950</v>
      </c>
      <c r="C2122">
        <v>5103</v>
      </c>
      <c r="D2122">
        <v>15</v>
      </c>
      <c r="E2122">
        <v>81.599999999999994</v>
      </c>
      <c r="F2122">
        <v>2</v>
      </c>
      <c r="G2122" s="5">
        <f>C2122*decadimento!$F$4</f>
        <v>5251.4709051724139</v>
      </c>
      <c r="H2122" s="5">
        <f>G2122+decadimento!$F$2*LN(1+'dati calibrazione'!E2122/1000)</f>
        <v>5899.9181402509839</v>
      </c>
      <c r="I2122" s="5">
        <f>G2122+decadimento!$F$2*'dati calibrazione'!E2122/1000</f>
        <v>5926.0289400507845</v>
      </c>
      <c r="J2122" s="5">
        <f t="shared" si="99"/>
        <v>823.02894005078451</v>
      </c>
      <c r="K2122" s="8">
        <f t="shared" si="101"/>
        <v>0.29394473838918284</v>
      </c>
    </row>
    <row r="2123" spans="1:11" x14ac:dyDescent="0.25">
      <c r="A2123">
        <v>5895</v>
      </c>
      <c r="B2123">
        <f t="shared" si="100"/>
        <v>-3945</v>
      </c>
      <c r="C2123">
        <v>5091</v>
      </c>
      <c r="D2123">
        <v>14</v>
      </c>
      <c r="E2123">
        <v>82.6</v>
      </c>
      <c r="F2123">
        <v>1.9</v>
      </c>
      <c r="G2123" s="5">
        <f>C2123*decadimento!$F$4</f>
        <v>5239.1217672413795</v>
      </c>
      <c r="H2123" s="5">
        <f>G2123+decadimento!$F$2*LN(1+'dati calibrazione'!E2123/1000)</f>
        <v>5895.2084470779337</v>
      </c>
      <c r="I2123" s="5">
        <f>G2123+decadimento!$F$2*'dati calibrazione'!E2123/1000</f>
        <v>5921.9464447040446</v>
      </c>
      <c r="J2123" s="5">
        <f t="shared" si="99"/>
        <v>830.94644470404455</v>
      </c>
      <c r="K2123" s="8">
        <f t="shared" si="101"/>
        <v>0.27499508937340406</v>
      </c>
    </row>
    <row r="2124" spans="1:11" x14ac:dyDescent="0.25">
      <c r="A2124">
        <v>5890</v>
      </c>
      <c r="B2124">
        <f t="shared" si="100"/>
        <v>-3940</v>
      </c>
      <c r="C2124">
        <v>5078</v>
      </c>
      <c r="D2124">
        <v>15</v>
      </c>
      <c r="E2124">
        <v>83.7</v>
      </c>
      <c r="F2124">
        <v>2</v>
      </c>
      <c r="G2124" s="5">
        <f>C2124*decadimento!$F$4</f>
        <v>5225.7435344827582</v>
      </c>
      <c r="H2124" s="5">
        <f>G2124+decadimento!$F$2*LN(1+'dati calibrazione'!E2124/1000)</f>
        <v>5890.2254574751614</v>
      </c>
      <c r="I2124" s="5">
        <f>G2124+decadimento!$F$2*'dati calibrazione'!E2124/1000</f>
        <v>5917.6615187881462</v>
      </c>
      <c r="J2124" s="5">
        <f t="shared" si="99"/>
        <v>839.66151878814617</v>
      </c>
      <c r="K2124" s="8">
        <f t="shared" si="101"/>
        <v>0.29539188656951554</v>
      </c>
    </row>
    <row r="2125" spans="1:11" x14ac:dyDescent="0.25">
      <c r="A2125">
        <v>5885</v>
      </c>
      <c r="B2125">
        <f t="shared" si="100"/>
        <v>-3935</v>
      </c>
      <c r="C2125">
        <v>5066</v>
      </c>
      <c r="D2125">
        <v>15</v>
      </c>
      <c r="E2125">
        <v>84.6</v>
      </c>
      <c r="F2125">
        <v>2</v>
      </c>
      <c r="G2125" s="5">
        <f>C2125*decadimento!$F$4</f>
        <v>5213.3943965517237</v>
      </c>
      <c r="H2125" s="5">
        <f>G2125+decadimento!$F$2*LN(1+'dati calibrazione'!E2125/1000)</f>
        <v>5884.7388189705252</v>
      </c>
      <c r="I2125" s="5">
        <f>G2125+decadimento!$F$2*'dati calibrazione'!E2125/1000</f>
        <v>5912.7523591829759</v>
      </c>
      <c r="J2125" s="5">
        <f t="shared" si="99"/>
        <v>846.75235918297585</v>
      </c>
      <c r="K2125" s="8">
        <f t="shared" si="101"/>
        <v>0.29609159099881566</v>
      </c>
    </row>
    <row r="2126" spans="1:11" x14ac:dyDescent="0.25">
      <c r="A2126">
        <v>5880</v>
      </c>
      <c r="B2126">
        <f t="shared" si="100"/>
        <v>-3930</v>
      </c>
      <c r="C2126">
        <v>5057</v>
      </c>
      <c r="D2126">
        <v>15</v>
      </c>
      <c r="E2126">
        <v>85.2</v>
      </c>
      <c r="F2126">
        <v>2</v>
      </c>
      <c r="G2126" s="5">
        <f>C2126*decadimento!$F$4</f>
        <v>5204.1325431034484</v>
      </c>
      <c r="H2126" s="5">
        <f>G2126+decadimento!$F$2*LN(1+'dati calibrazione'!E2126/1000)</f>
        <v>5880.0488022601958</v>
      </c>
      <c r="I2126" s="5">
        <f>G2126+decadimento!$F$2*'dati calibrazione'!E2126/1000</f>
        <v>5908.4504912852772</v>
      </c>
      <c r="J2126" s="5">
        <f t="shared" si="99"/>
        <v>851.45049128527717</v>
      </c>
      <c r="K2126" s="8">
        <f t="shared" si="101"/>
        <v>0.29661854854656911</v>
      </c>
    </row>
    <row r="2127" spans="1:11" x14ac:dyDescent="0.25">
      <c r="A2127">
        <v>5875</v>
      </c>
      <c r="B2127">
        <f t="shared" si="100"/>
        <v>-3925</v>
      </c>
      <c r="C2127">
        <v>5053</v>
      </c>
      <c r="D2127">
        <v>15</v>
      </c>
      <c r="E2127">
        <v>85.1</v>
      </c>
      <c r="F2127">
        <v>2</v>
      </c>
      <c r="G2127" s="5">
        <f>C2127*decadimento!$F$4</f>
        <v>5200.0161637931033</v>
      </c>
      <c r="H2127" s="5">
        <f>G2127+decadimento!$F$2*LN(1+'dati calibrazione'!E2127/1000)</f>
        <v>5875.1706257245687</v>
      </c>
      <c r="I2127" s="5">
        <f>G2127+decadimento!$F$2*'dati calibrazione'!E2127/1000</f>
        <v>5903.5074477165017</v>
      </c>
      <c r="J2127" s="5">
        <f t="shared" si="99"/>
        <v>850.5074477165017</v>
      </c>
      <c r="K2127" s="8">
        <f t="shared" si="101"/>
        <v>0.29685335444290523</v>
      </c>
    </row>
    <row r="2128" spans="1:11" x14ac:dyDescent="0.25">
      <c r="A2128">
        <v>5870</v>
      </c>
      <c r="B2128">
        <f t="shared" si="100"/>
        <v>-3920</v>
      </c>
      <c r="C2128">
        <v>5053</v>
      </c>
      <c r="D2128">
        <v>15</v>
      </c>
      <c r="E2128">
        <v>84.4</v>
      </c>
      <c r="F2128">
        <v>2</v>
      </c>
      <c r="G2128" s="5">
        <f>C2128*decadimento!$F$4</f>
        <v>5200.0161637931033</v>
      </c>
      <c r="H2128" s="5">
        <f>G2128+decadimento!$F$2*LN(1+'dati calibrazione'!E2128/1000)</f>
        <v>5869.8360785848472</v>
      </c>
      <c r="I2128" s="5">
        <f>G2128+decadimento!$F$2*'dati calibrazione'!E2128/1000</f>
        <v>5897.7207979074965</v>
      </c>
      <c r="J2128" s="5">
        <f t="shared" si="99"/>
        <v>844.72079790749649</v>
      </c>
      <c r="K2128" s="8">
        <f t="shared" si="101"/>
        <v>0.29685335444290523</v>
      </c>
    </row>
    <row r="2129" spans="1:11" x14ac:dyDescent="0.25">
      <c r="A2129">
        <v>5865</v>
      </c>
      <c r="B2129">
        <f t="shared" si="100"/>
        <v>-3915</v>
      </c>
      <c r="C2129">
        <v>5054</v>
      </c>
      <c r="D2129">
        <v>14</v>
      </c>
      <c r="E2129">
        <v>83.6</v>
      </c>
      <c r="F2129">
        <v>1.9</v>
      </c>
      <c r="G2129" s="5">
        <f>C2129*decadimento!$F$4</f>
        <v>5201.0452586206893</v>
      </c>
      <c r="H2129" s="5">
        <f>G2129+decadimento!$F$2*LN(1+'dati calibrazione'!E2129/1000)</f>
        <v>5864.7643298998864</v>
      </c>
      <c r="I2129" s="5">
        <f>G2129+decadimento!$F$2*'dati calibrazione'!E2129/1000</f>
        <v>5892.1365786676479</v>
      </c>
      <c r="J2129" s="5">
        <f t="shared" si="99"/>
        <v>838.13657866764788</v>
      </c>
      <c r="K2129" s="8">
        <f t="shared" si="101"/>
        <v>0.2770083102493075</v>
      </c>
    </row>
    <row r="2130" spans="1:11" x14ac:dyDescent="0.25">
      <c r="A2130">
        <v>5860</v>
      </c>
      <c r="B2130">
        <f t="shared" si="100"/>
        <v>-3910</v>
      </c>
      <c r="C2130">
        <v>5052</v>
      </c>
      <c r="D2130">
        <v>14</v>
      </c>
      <c r="E2130">
        <v>83.3</v>
      </c>
      <c r="F2130">
        <v>1.9</v>
      </c>
      <c r="G2130" s="5">
        <f>C2130*decadimento!$F$4</f>
        <v>5198.9870689655172</v>
      </c>
      <c r="H2130" s="5">
        <f>G2130+decadimento!$F$2*LN(1+'dati calibrazione'!E2130/1000)</f>
        <v>5860.4171626351035</v>
      </c>
      <c r="I2130" s="5">
        <f>G2130+decadimento!$F$2*'dati calibrazione'!E2130/1000</f>
        <v>5887.5983962371874</v>
      </c>
      <c r="J2130" s="5">
        <f t="shared" si="99"/>
        <v>835.59839623718744</v>
      </c>
      <c r="K2130" s="8">
        <f t="shared" si="101"/>
        <v>0.27711797307996833</v>
      </c>
    </row>
    <row r="2131" spans="1:11" x14ac:dyDescent="0.25">
      <c r="A2131">
        <v>5855</v>
      </c>
      <c r="B2131">
        <f t="shared" si="100"/>
        <v>-3905</v>
      </c>
      <c r="C2131">
        <v>5043</v>
      </c>
      <c r="D2131">
        <v>12</v>
      </c>
      <c r="E2131">
        <v>83.8</v>
      </c>
      <c r="F2131">
        <v>1.6</v>
      </c>
      <c r="G2131" s="5">
        <f>C2131*decadimento!$F$4</f>
        <v>5189.7252155172409</v>
      </c>
      <c r="H2131" s="5">
        <f>G2131+decadimento!$F$2*LN(1+'dati calibrazione'!E2131/1000)</f>
        <v>5854.9699198328435</v>
      </c>
      <c r="I2131" s="5">
        <f>G2131+decadimento!$F$2*'dati calibrazione'!E2131/1000</f>
        <v>5882.4698640810584</v>
      </c>
      <c r="J2131" s="5">
        <f t="shared" si="99"/>
        <v>839.4698640810584</v>
      </c>
      <c r="K2131" s="8">
        <f t="shared" si="101"/>
        <v>0.23795359904818561</v>
      </c>
    </row>
    <row r="2132" spans="1:11" x14ac:dyDescent="0.25">
      <c r="A2132">
        <v>5850</v>
      </c>
      <c r="B2132">
        <f t="shared" si="100"/>
        <v>-3900</v>
      </c>
      <c r="C2132">
        <v>5041</v>
      </c>
      <c r="D2132">
        <v>13</v>
      </c>
      <c r="E2132">
        <v>83.4</v>
      </c>
      <c r="F2132">
        <v>1.8</v>
      </c>
      <c r="G2132" s="5">
        <f>C2132*decadimento!$F$4</f>
        <v>5187.6670258620688</v>
      </c>
      <c r="H2132" s="5">
        <f>G2132+decadimento!$F$2*LN(1+'dati calibrazione'!E2132/1000)</f>
        <v>5849.8601824928546</v>
      </c>
      <c r="I2132" s="5">
        <f>G2132+decadimento!$F$2*'dati calibrazione'!E2132/1000</f>
        <v>5877.1050173921685</v>
      </c>
      <c r="J2132" s="5">
        <f t="shared" si="99"/>
        <v>836.10501739216852</v>
      </c>
      <c r="K2132" s="8">
        <f t="shared" si="101"/>
        <v>0.25788534021027576</v>
      </c>
    </row>
    <row r="2133" spans="1:11" x14ac:dyDescent="0.25">
      <c r="A2133">
        <v>5845</v>
      </c>
      <c r="B2133">
        <f t="shared" si="100"/>
        <v>-3895</v>
      </c>
      <c r="C2133">
        <v>5043</v>
      </c>
      <c r="D2133">
        <v>12</v>
      </c>
      <c r="E2133">
        <v>82.5</v>
      </c>
      <c r="F2133">
        <v>1.6</v>
      </c>
      <c r="G2133" s="5">
        <f>C2133*decadimento!$F$4</f>
        <v>5189.7252155172409</v>
      </c>
      <c r="H2133" s="5">
        <f>G2133+decadimento!$F$2*LN(1+'dati calibrazione'!E2133/1000)</f>
        <v>5845.0482684922026</v>
      </c>
      <c r="I2133" s="5">
        <f>G2133+decadimento!$F$2*'dati calibrazione'!E2133/1000</f>
        <v>5871.7232287214765</v>
      </c>
      <c r="J2133" s="5">
        <f t="shared" si="99"/>
        <v>828.72322872147652</v>
      </c>
      <c r="K2133" s="8">
        <f t="shared" si="101"/>
        <v>0.23795359904818561</v>
      </c>
    </row>
    <row r="2134" spans="1:11" x14ac:dyDescent="0.25">
      <c r="A2134">
        <v>5840</v>
      </c>
      <c r="B2134">
        <f t="shared" si="100"/>
        <v>-3890</v>
      </c>
      <c r="C2134">
        <v>5031</v>
      </c>
      <c r="D2134">
        <v>13</v>
      </c>
      <c r="E2134">
        <v>83.5</v>
      </c>
      <c r="F2134">
        <v>1.8</v>
      </c>
      <c r="G2134" s="5">
        <f>C2134*decadimento!$F$4</f>
        <v>5177.3760775862065</v>
      </c>
      <c r="H2134" s="5">
        <f>G2134+decadimento!$F$2*LN(1+'dati calibrazione'!E2134/1000)</f>
        <v>5840.3322267491967</v>
      </c>
      <c r="I2134" s="5">
        <f>G2134+decadimento!$F$2*'dati calibrazione'!E2134/1000</f>
        <v>5867.6407333747356</v>
      </c>
      <c r="J2134" s="5">
        <f t="shared" si="99"/>
        <v>836.64073337473565</v>
      </c>
      <c r="K2134" s="8">
        <f t="shared" si="101"/>
        <v>0.25839793281653745</v>
      </c>
    </row>
    <row r="2135" spans="1:11" x14ac:dyDescent="0.25">
      <c r="A2135">
        <v>5835</v>
      </c>
      <c r="B2135">
        <f t="shared" si="100"/>
        <v>-3885</v>
      </c>
      <c r="C2135">
        <v>5029</v>
      </c>
      <c r="D2135">
        <v>9</v>
      </c>
      <c r="E2135">
        <v>83.1</v>
      </c>
      <c r="F2135">
        <v>1.2</v>
      </c>
      <c r="G2135" s="5">
        <f>C2135*decadimento!$F$4</f>
        <v>5175.3178879310344</v>
      </c>
      <c r="H2135" s="5">
        <f>G2135+decadimento!$F$2*LN(1+'dati calibrazione'!E2135/1000)</f>
        <v>5835.2216443392135</v>
      </c>
      <c r="I2135" s="5">
        <f>G2135+decadimento!$F$2*'dati calibrazione'!E2135/1000</f>
        <v>5862.2758866858458</v>
      </c>
      <c r="J2135" s="5">
        <f t="shared" si="99"/>
        <v>833.27588668584576</v>
      </c>
      <c r="K2135" s="8">
        <f t="shared" si="101"/>
        <v>0.1789620202823623</v>
      </c>
    </row>
    <row r="2136" spans="1:11" x14ac:dyDescent="0.25">
      <c r="A2136">
        <v>5830</v>
      </c>
      <c r="B2136">
        <f t="shared" si="100"/>
        <v>-3880</v>
      </c>
      <c r="C2136">
        <v>5040</v>
      </c>
      <c r="D2136">
        <v>13</v>
      </c>
      <c r="E2136">
        <v>80.900000000000006</v>
      </c>
      <c r="F2136">
        <v>1.7</v>
      </c>
      <c r="G2136" s="5">
        <f>C2136*decadimento!$F$4</f>
        <v>5186.6379310344828</v>
      </c>
      <c r="H2136" s="5">
        <f>G2136+decadimento!$F$2*LN(1+'dati calibrazione'!E2136/1000)</f>
        <v>5829.7333510738708</v>
      </c>
      <c r="I2136" s="5">
        <f>G2136+decadimento!$F$2*'dati calibrazione'!E2136/1000</f>
        <v>5855.4093161038481</v>
      </c>
      <c r="J2136" s="5">
        <f t="shared" si="99"/>
        <v>815.40931610384814</v>
      </c>
      <c r="K2136" s="8">
        <f t="shared" si="101"/>
        <v>0.25793650793650796</v>
      </c>
    </row>
    <row r="2137" spans="1:11" x14ac:dyDescent="0.25">
      <c r="A2137">
        <v>5825</v>
      </c>
      <c r="B2137">
        <f t="shared" si="100"/>
        <v>-3875</v>
      </c>
      <c r="C2137">
        <v>5058</v>
      </c>
      <c r="D2137">
        <v>11</v>
      </c>
      <c r="E2137">
        <v>77.900000000000006</v>
      </c>
      <c r="F2137">
        <v>1.5</v>
      </c>
      <c r="G2137" s="5">
        <f>C2137*decadimento!$F$4</f>
        <v>5205.1616379310344</v>
      </c>
      <c r="H2137" s="5">
        <f>G2137+decadimento!$F$2*LN(1+'dati calibrazione'!E2137/1000)</f>
        <v>5825.2813828573153</v>
      </c>
      <c r="I2137" s="5">
        <f>G2137+decadimento!$F$2*'dati calibrazione'!E2137/1000</f>
        <v>5849.1330952475182</v>
      </c>
      <c r="J2137" s="5">
        <f t="shared" si="99"/>
        <v>791.13309524751821</v>
      </c>
      <c r="K2137" s="8">
        <f t="shared" si="101"/>
        <v>0.21747726374060894</v>
      </c>
    </row>
    <row r="2138" spans="1:11" x14ac:dyDescent="0.25">
      <c r="A2138">
        <v>5820</v>
      </c>
      <c r="B2138">
        <f t="shared" si="100"/>
        <v>-3870</v>
      </c>
      <c r="C2138">
        <v>5069</v>
      </c>
      <c r="D2138">
        <v>12</v>
      </c>
      <c r="E2138">
        <v>75.7</v>
      </c>
      <c r="F2138">
        <v>1.6</v>
      </c>
      <c r="G2138" s="5">
        <f>C2138*decadimento!$F$4</f>
        <v>5216.4816810344828</v>
      </c>
      <c r="H2138" s="5">
        <f>G2138+decadimento!$F$2*LN(1+'dati calibrazione'!E2138/1000)</f>
        <v>5819.7119200063689</v>
      </c>
      <c r="I2138" s="5">
        <f>G2138+decadimento!$F$2*'dati calibrazione'!E2138/1000</f>
        <v>5842.2665246655206</v>
      </c>
      <c r="J2138" s="5">
        <f t="shared" si="99"/>
        <v>773.26652466552059</v>
      </c>
      <c r="K2138" s="8">
        <f t="shared" si="101"/>
        <v>0.2367330834484119</v>
      </c>
    </row>
    <row r="2139" spans="1:11" x14ac:dyDescent="0.25">
      <c r="A2139">
        <v>5815</v>
      </c>
      <c r="B2139">
        <f t="shared" si="100"/>
        <v>-3865</v>
      </c>
      <c r="C2139">
        <v>5070</v>
      </c>
      <c r="D2139">
        <v>10</v>
      </c>
      <c r="E2139">
        <v>75</v>
      </c>
      <c r="F2139">
        <v>1.3</v>
      </c>
      <c r="G2139" s="5">
        <f>C2139*decadimento!$F$4</f>
        <v>5217.5107758620688</v>
      </c>
      <c r="H2139" s="5">
        <f>G2139+decadimento!$F$2*LN(1+'dati calibrazione'!E2139/1000)</f>
        <v>5815.3598366005035</v>
      </c>
      <c r="I2139" s="5">
        <f>G2139+decadimento!$F$2*'dati calibrazione'!E2139/1000</f>
        <v>5837.5089696841005</v>
      </c>
      <c r="J2139" s="5">
        <f t="shared" si="99"/>
        <v>767.50896968410052</v>
      </c>
      <c r="K2139" s="8">
        <f t="shared" si="101"/>
        <v>0.19723865877712032</v>
      </c>
    </row>
    <row r="2140" spans="1:11" x14ac:dyDescent="0.25">
      <c r="A2140">
        <v>5810</v>
      </c>
      <c r="B2140">
        <f t="shared" si="100"/>
        <v>-3860</v>
      </c>
      <c r="C2140">
        <v>5069</v>
      </c>
      <c r="D2140">
        <v>11</v>
      </c>
      <c r="E2140">
        <v>74.400000000000006</v>
      </c>
      <c r="F2140">
        <v>1.5</v>
      </c>
      <c r="G2140" s="5">
        <f>C2140*decadimento!$F$4</f>
        <v>5216.4816810344828</v>
      </c>
      <c r="H2140" s="5">
        <f>G2140+decadimento!$F$2*LN(1+'dati calibrazione'!E2140/1000)</f>
        <v>5809.7155136353822</v>
      </c>
      <c r="I2140" s="5">
        <f>G2140+decadimento!$F$2*'dati calibrazione'!E2140/1000</f>
        <v>5831.5198893059387</v>
      </c>
      <c r="J2140" s="5">
        <f t="shared" si="99"/>
        <v>762.5198893059387</v>
      </c>
      <c r="K2140" s="8">
        <f t="shared" si="101"/>
        <v>0.21700532649437759</v>
      </c>
    </row>
    <row r="2141" spans="1:11" x14ac:dyDescent="0.25">
      <c r="A2141">
        <v>5805</v>
      </c>
      <c r="B2141">
        <f t="shared" si="100"/>
        <v>-3855</v>
      </c>
      <c r="C2141">
        <v>5080</v>
      </c>
      <c r="D2141">
        <v>12</v>
      </c>
      <c r="E2141">
        <v>72.3</v>
      </c>
      <c r="F2141">
        <v>1.6</v>
      </c>
      <c r="G2141" s="5">
        <f>C2141*decadimento!$F$4</f>
        <v>5227.8017241379312</v>
      </c>
      <c r="H2141" s="5">
        <f>G2141+decadimento!$F$2*LN(1+'dati calibrazione'!E2141/1000)</f>
        <v>5804.8619367969304</v>
      </c>
      <c r="I2141" s="5">
        <f>G2141+decadimento!$F$2*'dati calibrazione'!E2141/1000</f>
        <v>5825.4799829823696</v>
      </c>
      <c r="J2141" s="5">
        <f t="shared" si="99"/>
        <v>745.47998298236962</v>
      </c>
      <c r="K2141" s="8">
        <f t="shared" si="101"/>
        <v>0.23622047244094488</v>
      </c>
    </row>
    <row r="2142" spans="1:11" x14ac:dyDescent="0.25">
      <c r="A2142">
        <v>5800</v>
      </c>
      <c r="B2142">
        <f t="shared" si="100"/>
        <v>-3850</v>
      </c>
      <c r="C2142">
        <v>5087</v>
      </c>
      <c r="D2142">
        <v>11</v>
      </c>
      <c r="E2142">
        <v>70.7</v>
      </c>
      <c r="F2142">
        <v>1.5</v>
      </c>
      <c r="G2142" s="5">
        <f>C2142*decadimento!$F$4</f>
        <v>5235.0053879310344</v>
      </c>
      <c r="H2142" s="5">
        <f>G2142+decadimento!$F$2*LN(1+'dati calibrazione'!E2142/1000)</f>
        <v>5799.7215683058139</v>
      </c>
      <c r="I2142" s="5">
        <f>G2142+decadimento!$F$2*'dati calibrazione'!E2142/1000</f>
        <v>5819.4570186406036</v>
      </c>
      <c r="J2142" s="5">
        <f t="shared" si="99"/>
        <v>732.45701864060356</v>
      </c>
      <c r="K2142" s="8">
        <f t="shared" si="101"/>
        <v>0.21623746805582858</v>
      </c>
    </row>
    <row r="2143" spans="1:11" x14ac:dyDescent="0.25">
      <c r="A2143">
        <v>5795</v>
      </c>
      <c r="B2143">
        <f t="shared" si="100"/>
        <v>-3845</v>
      </c>
      <c r="C2143">
        <v>5082</v>
      </c>
      <c r="D2143">
        <v>14</v>
      </c>
      <c r="E2143">
        <v>70.8</v>
      </c>
      <c r="F2143">
        <v>1.9</v>
      </c>
      <c r="G2143" s="5">
        <f>C2143*decadimento!$F$4</f>
        <v>5229.8599137931033</v>
      </c>
      <c r="H2143" s="5">
        <f>G2143+decadimento!$F$2*LN(1+'dati calibrazione'!E2143/1000)</f>
        <v>5795.3481364364143</v>
      </c>
      <c r="I2143" s="5">
        <f>G2143+decadimento!$F$2*'dati calibrazione'!E2143/1000</f>
        <v>5815.1382087611019</v>
      </c>
      <c r="J2143" s="5">
        <f t="shared" si="99"/>
        <v>733.13820876110185</v>
      </c>
      <c r="K2143" s="8">
        <f t="shared" si="101"/>
        <v>0.27548209366391185</v>
      </c>
    </row>
    <row r="2144" spans="1:11" x14ac:dyDescent="0.25">
      <c r="A2144">
        <v>5790</v>
      </c>
      <c r="B2144">
        <f t="shared" si="100"/>
        <v>-3840</v>
      </c>
      <c r="C2144">
        <v>5078</v>
      </c>
      <c r="D2144">
        <v>11</v>
      </c>
      <c r="E2144">
        <v>70.7</v>
      </c>
      <c r="F2144">
        <v>1.5</v>
      </c>
      <c r="G2144" s="5">
        <f>C2144*decadimento!$F$4</f>
        <v>5225.7435344827582</v>
      </c>
      <c r="H2144" s="5">
        <f>G2144+decadimento!$F$2*LN(1+'dati calibrazione'!E2144/1000)</f>
        <v>5790.4597148575376</v>
      </c>
      <c r="I2144" s="5">
        <f>G2144+decadimento!$F$2*'dati calibrazione'!E2144/1000</f>
        <v>5810.1951651923273</v>
      </c>
      <c r="J2144" s="5">
        <f t="shared" si="99"/>
        <v>732.19516519232729</v>
      </c>
      <c r="K2144" s="8">
        <f t="shared" si="101"/>
        <v>0.21662071681764475</v>
      </c>
    </row>
    <row r="2145" spans="1:11" x14ac:dyDescent="0.25">
      <c r="A2145">
        <v>5785</v>
      </c>
      <c r="B2145">
        <f t="shared" si="100"/>
        <v>-3835</v>
      </c>
      <c r="C2145">
        <v>5080</v>
      </c>
      <c r="D2145">
        <v>14</v>
      </c>
      <c r="E2145">
        <v>69.7</v>
      </c>
      <c r="F2145">
        <v>1.9</v>
      </c>
      <c r="G2145" s="5">
        <f>C2145*decadimento!$F$4</f>
        <v>5227.8017241379312</v>
      </c>
      <c r="H2145" s="5">
        <f>G2145+decadimento!$F$2*LN(1+'dati calibrazione'!E2145/1000)</f>
        <v>5784.7935135710468</v>
      </c>
      <c r="I2145" s="5">
        <f>G2145+decadimento!$F$2*'dati calibrazione'!E2145/1000</f>
        <v>5803.9867122632058</v>
      </c>
      <c r="J2145" s="5">
        <f t="shared" si="99"/>
        <v>723.98671226320585</v>
      </c>
      <c r="K2145" s="8">
        <f t="shared" si="101"/>
        <v>0.27559055118110237</v>
      </c>
    </row>
    <row r="2146" spans="1:11" x14ac:dyDescent="0.25">
      <c r="A2146">
        <v>5780</v>
      </c>
      <c r="B2146">
        <f t="shared" si="100"/>
        <v>-3830</v>
      </c>
      <c r="C2146">
        <v>5083</v>
      </c>
      <c r="D2146">
        <v>14</v>
      </c>
      <c r="E2146">
        <v>68.7</v>
      </c>
      <c r="F2146">
        <v>1.9</v>
      </c>
      <c r="G2146" s="5">
        <f>C2146*decadimento!$F$4</f>
        <v>5230.8890086206893</v>
      </c>
      <c r="H2146" s="5">
        <f>G2146+decadimento!$F$2*LN(1+'dati calibrazione'!E2146/1000)</f>
        <v>5780.1491826526681</v>
      </c>
      <c r="I2146" s="5">
        <f>G2146+decadimento!$F$2*'dati calibrazione'!E2146/1000</f>
        <v>5798.8073541616704</v>
      </c>
      <c r="J2146" s="5">
        <f t="shared" si="99"/>
        <v>715.80735416167045</v>
      </c>
      <c r="K2146" s="8">
        <f t="shared" si="101"/>
        <v>0.2754278969112729</v>
      </c>
    </row>
    <row r="2147" spans="1:11" x14ac:dyDescent="0.25">
      <c r="A2147">
        <v>5775</v>
      </c>
      <c r="B2147">
        <f t="shared" si="100"/>
        <v>-3825</v>
      </c>
      <c r="C2147">
        <v>5084</v>
      </c>
      <c r="D2147">
        <v>12</v>
      </c>
      <c r="E2147">
        <v>67.900000000000006</v>
      </c>
      <c r="F2147">
        <v>1.6</v>
      </c>
      <c r="G2147" s="5">
        <f>C2147*decadimento!$F$4</f>
        <v>5231.9181034482754</v>
      </c>
      <c r="H2147" s="5">
        <f>G2147+decadimento!$F$2*LN(1+'dati calibrazione'!E2147/1000)</f>
        <v>5774.9877744600481</v>
      </c>
      <c r="I2147" s="5">
        <f>G2147+decadimento!$F$2*'dati calibrazione'!E2147/1000</f>
        <v>5793.2231349218218</v>
      </c>
      <c r="J2147" s="5">
        <f t="shared" si="99"/>
        <v>709.22313492182184</v>
      </c>
      <c r="K2147" s="8">
        <f t="shared" si="101"/>
        <v>0.23603461841070023</v>
      </c>
    </row>
    <row r="2148" spans="1:11" x14ac:dyDescent="0.25">
      <c r="A2148">
        <v>5770</v>
      </c>
      <c r="B2148">
        <f t="shared" si="100"/>
        <v>-3820</v>
      </c>
      <c r="C2148">
        <v>5080</v>
      </c>
      <c r="D2148">
        <v>14</v>
      </c>
      <c r="E2148">
        <v>67.8</v>
      </c>
      <c r="F2148">
        <v>1.9</v>
      </c>
      <c r="G2148" s="5">
        <f>C2148*decadimento!$F$4</f>
        <v>5227.8017241379312</v>
      </c>
      <c r="H2148" s="5">
        <f>G2148+decadimento!$F$2*LN(1+'dati calibrazione'!E2148/1000)</f>
        <v>5770.0972562172383</v>
      </c>
      <c r="I2148" s="5">
        <f>G2148+decadimento!$F$2*'dati calibrazione'!E2148/1000</f>
        <v>5788.2800913530482</v>
      </c>
      <c r="J2148" s="5">
        <f t="shared" si="99"/>
        <v>708.28009135304819</v>
      </c>
      <c r="K2148" s="8">
        <f t="shared" si="101"/>
        <v>0.27559055118110237</v>
      </c>
    </row>
    <row r="2149" spans="1:11" x14ac:dyDescent="0.25">
      <c r="A2149">
        <v>5765</v>
      </c>
      <c r="B2149">
        <f t="shared" si="100"/>
        <v>-3815</v>
      </c>
      <c r="C2149">
        <v>5077</v>
      </c>
      <c r="D2149">
        <v>11</v>
      </c>
      <c r="E2149">
        <v>67.599999999999994</v>
      </c>
      <c r="F2149">
        <v>1.5</v>
      </c>
      <c r="G2149" s="5">
        <f>C2149*decadimento!$F$4</f>
        <v>5224.7144396551721</v>
      </c>
      <c r="H2149" s="5">
        <f>G2149+decadimento!$F$2*LN(1+'dati calibrazione'!E2149/1000)</f>
        <v>5765.4614763502959</v>
      </c>
      <c r="I2149" s="5">
        <f>G2149+decadimento!$F$2*'dati calibrazione'!E2149/1000</f>
        <v>5783.5394783534302</v>
      </c>
      <c r="J2149" s="5">
        <f t="shared" si="99"/>
        <v>706.53947835343024</v>
      </c>
      <c r="K2149" s="8">
        <f t="shared" si="101"/>
        <v>0.2166633838881229</v>
      </c>
    </row>
    <row r="2150" spans="1:11" x14ac:dyDescent="0.25">
      <c r="A2150">
        <v>5760</v>
      </c>
      <c r="B2150">
        <f t="shared" si="100"/>
        <v>-3810</v>
      </c>
      <c r="C2150">
        <v>5069</v>
      </c>
      <c r="D2150">
        <v>13</v>
      </c>
      <c r="E2150">
        <v>68</v>
      </c>
      <c r="F2150">
        <v>1.7</v>
      </c>
      <c r="G2150" s="5">
        <f>C2150*decadimento!$F$4</f>
        <v>5216.4816810344828</v>
      </c>
      <c r="H2150" s="5">
        <f>G2150+decadimento!$F$2*LN(1+'dati calibrazione'!E2150/1000)</f>
        <v>5760.325418490409</v>
      </c>
      <c r="I2150" s="5">
        <f>G2150+decadimento!$F$2*'dati calibrazione'!E2150/1000</f>
        <v>5778.6133767664587</v>
      </c>
      <c r="J2150" s="5">
        <f t="shared" si="99"/>
        <v>709.61337676645871</v>
      </c>
      <c r="K2150" s="8">
        <f t="shared" si="101"/>
        <v>0.25646084040244627</v>
      </c>
    </row>
    <row r="2151" spans="1:11" x14ac:dyDescent="0.25">
      <c r="A2151">
        <v>5755</v>
      </c>
      <c r="B2151">
        <f t="shared" si="100"/>
        <v>-3805</v>
      </c>
      <c r="C2151">
        <v>5060</v>
      </c>
      <c r="D2151">
        <v>12</v>
      </c>
      <c r="E2151">
        <v>68.5</v>
      </c>
      <c r="F2151">
        <v>1.6</v>
      </c>
      <c r="G2151" s="5">
        <f>C2151*decadimento!$F$4</f>
        <v>5207.2198275862065</v>
      </c>
      <c r="H2151" s="5">
        <f>G2151+decadimento!$F$2*LN(1+'dati calibrazione'!E2151/1000)</f>
        <v>5754.9328104131646</v>
      </c>
      <c r="I2151" s="5">
        <f>G2151+decadimento!$F$2*'dati calibrazione'!E2151/1000</f>
        <v>5773.4848446103297</v>
      </c>
      <c r="J2151" s="5">
        <f t="shared" si="99"/>
        <v>713.48484461032967</v>
      </c>
      <c r="K2151" s="8">
        <f t="shared" si="101"/>
        <v>0.23715415019762845</v>
      </c>
    </row>
    <row r="2152" spans="1:11" x14ac:dyDescent="0.25">
      <c r="A2152">
        <v>5750</v>
      </c>
      <c r="B2152">
        <f t="shared" si="100"/>
        <v>-3800</v>
      </c>
      <c r="C2152">
        <v>5045</v>
      </c>
      <c r="D2152">
        <v>13</v>
      </c>
      <c r="E2152">
        <v>69.900000000000006</v>
      </c>
      <c r="F2152">
        <v>1.7</v>
      </c>
      <c r="G2152" s="5">
        <f>C2152*decadimento!$F$4</f>
        <v>5191.7834051724139</v>
      </c>
      <c r="H2152" s="5">
        <f>G2152+decadimento!$F$2*LN(1+'dati calibrazione'!E2152/1000)</f>
        <v>5750.3206503184429</v>
      </c>
      <c r="I2152" s="5">
        <f>G2152+decadimento!$F$2*'dati calibrazione'!E2152/1000</f>
        <v>5769.6217218145475</v>
      </c>
      <c r="J2152" s="5">
        <f t="shared" si="99"/>
        <v>724.62172181454753</v>
      </c>
      <c r="K2152" s="8">
        <f t="shared" si="101"/>
        <v>0.25768087215064422</v>
      </c>
    </row>
    <row r="2153" spans="1:11" x14ac:dyDescent="0.25">
      <c r="A2153">
        <v>5745</v>
      </c>
      <c r="B2153">
        <f t="shared" si="100"/>
        <v>-3795</v>
      </c>
      <c r="C2153">
        <v>5025</v>
      </c>
      <c r="D2153">
        <v>13</v>
      </c>
      <c r="E2153">
        <v>71.900000000000006</v>
      </c>
      <c r="F2153">
        <v>1.7</v>
      </c>
      <c r="G2153" s="5">
        <f>C2153*decadimento!$F$4</f>
        <v>5171.2015086206893</v>
      </c>
      <c r="H2153" s="5">
        <f>G2153+decadimento!$F$2*LN(1+'dati calibrazione'!E2153/1000)</f>
        <v>5745.1774408281681</v>
      </c>
      <c r="I2153" s="5">
        <f>G2153+decadimento!$F$2*'dati calibrazione'!E2153/1000</f>
        <v>5765.5731104314109</v>
      </c>
      <c r="J2153" s="5">
        <f t="shared" si="99"/>
        <v>740.5731104314109</v>
      </c>
      <c r="K2153" s="8">
        <f t="shared" si="101"/>
        <v>0.25870646766169153</v>
      </c>
    </row>
    <row r="2154" spans="1:11" x14ac:dyDescent="0.25">
      <c r="A2154">
        <v>5740</v>
      </c>
      <c r="B2154">
        <f t="shared" si="100"/>
        <v>-3790</v>
      </c>
      <c r="C2154">
        <v>5014</v>
      </c>
      <c r="D2154">
        <v>13</v>
      </c>
      <c r="E2154">
        <v>72.7</v>
      </c>
      <c r="F2154">
        <v>1.7</v>
      </c>
      <c r="G2154" s="5">
        <f>C2154*decadimento!$F$4</f>
        <v>5159.8814655172409</v>
      </c>
      <c r="H2154" s="5">
        <f>G2154+decadimento!$F$2*LN(1+'dati calibrazione'!E2154/1000)</f>
        <v>5740.0248083133465</v>
      </c>
      <c r="I2154" s="5">
        <f>G2154+decadimento!$F$2*'dati calibrazione'!E2154/1000</f>
        <v>5760.8663813953972</v>
      </c>
      <c r="J2154" s="5">
        <f t="shared" si="99"/>
        <v>746.86638139539718</v>
      </c>
      <c r="K2154" s="8">
        <f t="shared" si="101"/>
        <v>0.25927403270841642</v>
      </c>
    </row>
    <row r="2155" spans="1:11" x14ac:dyDescent="0.25">
      <c r="A2155">
        <v>5735</v>
      </c>
      <c r="B2155">
        <f t="shared" si="100"/>
        <v>-3785</v>
      </c>
      <c r="C2155">
        <v>5006</v>
      </c>
      <c r="D2155">
        <v>12</v>
      </c>
      <c r="E2155">
        <v>73.099999999999994</v>
      </c>
      <c r="F2155">
        <v>1.6</v>
      </c>
      <c r="G2155" s="5">
        <f>C2155*decadimento!$F$4</f>
        <v>5151.6487068965516</v>
      </c>
      <c r="H2155" s="5">
        <f>G2155+decadimento!$F$2*LN(1+'dati calibrazione'!E2155/1000)</f>
        <v>5734.8740303730729</v>
      </c>
      <c r="I2155" s="5">
        <f>G2155+decadimento!$F$2*'dati calibrazione'!E2155/1000</f>
        <v>5755.9402798084257</v>
      </c>
      <c r="J2155" s="5">
        <f t="shared" si="99"/>
        <v>749.94027980842566</v>
      </c>
      <c r="K2155" s="8">
        <f t="shared" si="101"/>
        <v>0.23971234518577705</v>
      </c>
    </row>
    <row r="2156" spans="1:11" x14ac:dyDescent="0.25">
      <c r="A2156">
        <v>5730</v>
      </c>
      <c r="B2156">
        <f t="shared" si="100"/>
        <v>-3780</v>
      </c>
      <c r="C2156">
        <v>5000</v>
      </c>
      <c r="D2156">
        <v>13</v>
      </c>
      <c r="E2156">
        <v>73.3</v>
      </c>
      <c r="F2156">
        <v>1.7</v>
      </c>
      <c r="G2156" s="5">
        <f>C2156*decadimento!$F$4</f>
        <v>5145.4741379310344</v>
      </c>
      <c r="H2156" s="5">
        <f>G2156+decadimento!$F$2*LN(1+'dati calibrazione'!E2156/1000)</f>
        <v>5730.2400209692805</v>
      </c>
      <c r="I2156" s="5">
        <f>G2156+decadimento!$F$2*'dati calibrazione'!E2156/1000</f>
        <v>5751.4190393597673</v>
      </c>
      <c r="J2156" s="5">
        <f t="shared" si="99"/>
        <v>751.41903935976734</v>
      </c>
      <c r="K2156" s="8">
        <f t="shared" si="101"/>
        <v>0.26</v>
      </c>
    </row>
    <row r="2157" spans="1:11" x14ac:dyDescent="0.25">
      <c r="A2157">
        <v>5725</v>
      </c>
      <c r="B2157">
        <f t="shared" si="100"/>
        <v>-3775</v>
      </c>
      <c r="C2157">
        <v>4995</v>
      </c>
      <c r="D2157">
        <v>12</v>
      </c>
      <c r="E2157">
        <v>73.3</v>
      </c>
      <c r="F2157">
        <v>1.6</v>
      </c>
      <c r="G2157" s="5">
        <f>C2157*decadimento!$F$4</f>
        <v>5140.3286637931033</v>
      </c>
      <c r="H2157" s="5">
        <f>G2157+decadimento!$F$2*LN(1+'dati calibrazione'!E2157/1000)</f>
        <v>5725.0945468313494</v>
      </c>
      <c r="I2157" s="5">
        <f>G2157+decadimento!$F$2*'dati calibrazione'!E2157/1000</f>
        <v>5746.2735652218362</v>
      </c>
      <c r="J2157" s="5">
        <f t="shared" si="99"/>
        <v>751.27356522183618</v>
      </c>
      <c r="K2157" s="8">
        <f t="shared" si="101"/>
        <v>0.24024024024024024</v>
      </c>
    </row>
    <row r="2158" spans="1:11" x14ac:dyDescent="0.25">
      <c r="A2158">
        <v>5720</v>
      </c>
      <c r="B2158">
        <f t="shared" si="100"/>
        <v>-3770</v>
      </c>
      <c r="C2158">
        <v>4985</v>
      </c>
      <c r="D2158">
        <v>12</v>
      </c>
      <c r="E2158">
        <v>74</v>
      </c>
      <c r="F2158">
        <v>1.6</v>
      </c>
      <c r="G2158" s="5">
        <f>C2158*decadimento!$F$4</f>
        <v>5130.0377155172409</v>
      </c>
      <c r="H2158" s="5">
        <f>G2158+decadimento!$F$2*LN(1+'dati calibrazione'!E2158/1000)</f>
        <v>5720.193297259897</v>
      </c>
      <c r="I2158" s="5">
        <f>G2158+decadimento!$F$2*'dati calibrazione'!E2158/1000</f>
        <v>5741.7692667549791</v>
      </c>
      <c r="J2158" s="5">
        <f t="shared" si="99"/>
        <v>756.76926675497907</v>
      </c>
      <c r="K2158" s="8">
        <f t="shared" si="101"/>
        <v>0.24072216649949849</v>
      </c>
    </row>
    <row r="2159" spans="1:11" x14ac:dyDescent="0.25">
      <c r="A2159">
        <v>5715</v>
      </c>
      <c r="B2159">
        <f t="shared" si="100"/>
        <v>-3765</v>
      </c>
      <c r="C2159">
        <v>4981</v>
      </c>
      <c r="D2159">
        <v>13</v>
      </c>
      <c r="E2159">
        <v>73.900000000000006</v>
      </c>
      <c r="F2159">
        <v>1.7</v>
      </c>
      <c r="G2159" s="5">
        <f>C2159*decadimento!$F$4</f>
        <v>5125.9213362068967</v>
      </c>
      <c r="H2159" s="5">
        <f>G2159+decadimento!$F$2*LN(1+'dati calibrazione'!E2159/1000)</f>
        <v>5715.3071761002802</v>
      </c>
      <c r="I2159" s="5">
        <f>G2159+decadimento!$F$2*'dati calibrazione'!E2159/1000</f>
        <v>5736.8262231862054</v>
      </c>
      <c r="J2159" s="5">
        <f t="shared" si="99"/>
        <v>755.82622318620543</v>
      </c>
      <c r="K2159" s="8">
        <f t="shared" si="101"/>
        <v>0.26099176872114033</v>
      </c>
    </row>
    <row r="2160" spans="1:11" x14ac:dyDescent="0.25">
      <c r="A2160">
        <v>5710</v>
      </c>
      <c r="B2160">
        <f t="shared" si="100"/>
        <v>-3760</v>
      </c>
      <c r="C2160">
        <v>4975</v>
      </c>
      <c r="D2160">
        <v>12</v>
      </c>
      <c r="E2160">
        <v>74</v>
      </c>
      <c r="F2160">
        <v>1.6</v>
      </c>
      <c r="G2160" s="5">
        <f>C2160*decadimento!$F$4</f>
        <v>5119.7467672413795</v>
      </c>
      <c r="H2160" s="5">
        <f>G2160+decadimento!$F$2*LN(1+'dati calibrazione'!E2160/1000)</f>
        <v>5709.9023489840356</v>
      </c>
      <c r="I2160" s="5">
        <f>G2160+decadimento!$F$2*'dati calibrazione'!E2160/1000</f>
        <v>5731.4783184791177</v>
      </c>
      <c r="J2160" s="5">
        <f t="shared" si="99"/>
        <v>756.47831847911766</v>
      </c>
      <c r="K2160" s="8">
        <f t="shared" si="101"/>
        <v>0.24120603015075376</v>
      </c>
    </row>
    <row r="2161" spans="1:11" x14ac:dyDescent="0.25">
      <c r="A2161">
        <v>5705</v>
      </c>
      <c r="B2161">
        <f t="shared" si="100"/>
        <v>-3755</v>
      </c>
      <c r="C2161">
        <v>4968</v>
      </c>
      <c r="D2161">
        <v>10</v>
      </c>
      <c r="E2161">
        <v>74.3</v>
      </c>
      <c r="F2161">
        <v>1.3</v>
      </c>
      <c r="G2161" s="5">
        <f>C2161*decadimento!$F$4</f>
        <v>5112.5431034482754</v>
      </c>
      <c r="H2161" s="5">
        <f>G2161+decadimento!$F$2*LN(1+'dati calibrazione'!E2161/1000)</f>
        <v>5705.0074807887604</v>
      </c>
      <c r="I2161" s="5">
        <f>G2161+decadimento!$F$2*'dati calibrazione'!E2161/1000</f>
        <v>5726.7546474613018</v>
      </c>
      <c r="J2161" s="5">
        <f t="shared" si="99"/>
        <v>758.75464746130183</v>
      </c>
      <c r="K2161" s="8">
        <f t="shared" si="101"/>
        <v>0.20128824476650564</v>
      </c>
    </row>
    <row r="2162" spans="1:11" x14ac:dyDescent="0.25">
      <c r="A2162">
        <v>5700</v>
      </c>
      <c r="B2162">
        <f t="shared" si="100"/>
        <v>-3750</v>
      </c>
      <c r="C2162">
        <v>4970</v>
      </c>
      <c r="D2162">
        <v>11</v>
      </c>
      <c r="E2162">
        <v>73.400000000000006</v>
      </c>
      <c r="F2162">
        <v>1.5</v>
      </c>
      <c r="G2162" s="5">
        <f>C2162*decadimento!$F$4</f>
        <v>5114.6012931034484</v>
      </c>
      <c r="H2162" s="5">
        <f>G2162+decadimento!$F$2*LN(1+'dati calibrazione'!E2162/1000)</f>
        <v>5700.1373482747622</v>
      </c>
      <c r="I2162" s="5">
        <f>G2162+decadimento!$F$2*'dati calibrazione'!E2162/1000</f>
        <v>5721.3728587906107</v>
      </c>
      <c r="J2162" s="5">
        <f t="shared" si="99"/>
        <v>751.37285879061074</v>
      </c>
      <c r="K2162" s="8">
        <f t="shared" si="101"/>
        <v>0.22132796780684105</v>
      </c>
    </row>
    <row r="2163" spans="1:11" x14ac:dyDescent="0.25">
      <c r="A2163">
        <v>5695</v>
      </c>
      <c r="B2163">
        <f t="shared" si="100"/>
        <v>-3745</v>
      </c>
      <c r="C2163">
        <v>4966</v>
      </c>
      <c r="D2163">
        <v>12</v>
      </c>
      <c r="E2163">
        <v>73.3</v>
      </c>
      <c r="F2163">
        <v>1.6</v>
      </c>
      <c r="G2163" s="5">
        <f>C2163*decadimento!$F$4</f>
        <v>5110.4849137931033</v>
      </c>
      <c r="H2163" s="5">
        <f>G2163+decadimento!$F$2*LN(1+'dati calibrazione'!E2163/1000)</f>
        <v>5695.2507968313494</v>
      </c>
      <c r="I2163" s="5">
        <f>G2163+decadimento!$F$2*'dati calibrazione'!E2163/1000</f>
        <v>5716.4298152218362</v>
      </c>
      <c r="J2163" s="5">
        <f t="shared" si="99"/>
        <v>750.42981522183618</v>
      </c>
      <c r="K2163" s="8">
        <f t="shared" si="101"/>
        <v>0.24164317358034634</v>
      </c>
    </row>
    <row r="2164" spans="1:11" x14ac:dyDescent="0.25">
      <c r="A2164">
        <v>5690</v>
      </c>
      <c r="B2164">
        <f t="shared" si="100"/>
        <v>-3740</v>
      </c>
      <c r="C2164">
        <v>4974</v>
      </c>
      <c r="D2164">
        <v>11</v>
      </c>
      <c r="E2164">
        <v>71.599999999999994</v>
      </c>
      <c r="F2164">
        <v>1.5</v>
      </c>
      <c r="G2164" s="5">
        <f>C2164*decadimento!$F$4</f>
        <v>5118.7176724137926</v>
      </c>
      <c r="H2164" s="5">
        <f>G2164+decadimento!$F$2*LN(1+'dati calibrazione'!E2164/1000)</f>
        <v>5690.3796388722803</v>
      </c>
      <c r="I2164" s="5">
        <f>G2164+decadimento!$F$2*'dati calibrazione'!E2164/1000</f>
        <v>5710.6092814492258</v>
      </c>
      <c r="J2164" s="5">
        <f t="shared" si="99"/>
        <v>736.60928144922582</v>
      </c>
      <c r="K2164" s="8">
        <f t="shared" si="101"/>
        <v>0.22114997989545637</v>
      </c>
    </row>
    <row r="2165" spans="1:11" x14ac:dyDescent="0.25">
      <c r="A2165">
        <v>5685</v>
      </c>
      <c r="B2165">
        <f t="shared" si="100"/>
        <v>-3735</v>
      </c>
      <c r="C2165">
        <v>4975</v>
      </c>
      <c r="D2165">
        <v>12</v>
      </c>
      <c r="E2165">
        <v>70.8</v>
      </c>
      <c r="F2165">
        <v>1.6</v>
      </c>
      <c r="G2165" s="5">
        <f>C2165*decadimento!$F$4</f>
        <v>5119.7467672413795</v>
      </c>
      <c r="H2165" s="5">
        <f>G2165+decadimento!$F$2*LN(1+'dati calibrazione'!E2165/1000)</f>
        <v>5685.2349898846905</v>
      </c>
      <c r="I2165" s="5">
        <f>G2165+decadimento!$F$2*'dati calibrazione'!E2165/1000</f>
        <v>5705.0250622093772</v>
      </c>
      <c r="J2165" s="5">
        <f t="shared" si="99"/>
        <v>730.02506220937721</v>
      </c>
      <c r="K2165" s="8">
        <f t="shared" si="101"/>
        <v>0.24120603015075376</v>
      </c>
    </row>
    <row r="2166" spans="1:11" x14ac:dyDescent="0.25">
      <c r="A2166">
        <v>5680</v>
      </c>
      <c r="B2166">
        <f t="shared" si="100"/>
        <v>-3730</v>
      </c>
      <c r="C2166">
        <v>4974</v>
      </c>
      <c r="D2166">
        <v>13</v>
      </c>
      <c r="E2166">
        <v>70.3</v>
      </c>
      <c r="F2166">
        <v>1.7</v>
      </c>
      <c r="G2166" s="5">
        <f>C2166*decadimento!$F$4</f>
        <v>5118.7176724137926</v>
      </c>
      <c r="H2166" s="5">
        <f>G2166+decadimento!$F$2*LN(1+'dati calibrazione'!E2166/1000)</f>
        <v>5680.34496248293</v>
      </c>
      <c r="I2166" s="5">
        <f>G2166+decadimento!$F$2*'dati calibrazione'!E2166/1000</f>
        <v>5699.8626460896439</v>
      </c>
      <c r="J2166" s="5">
        <f t="shared" si="99"/>
        <v>725.86264608964393</v>
      </c>
      <c r="K2166" s="8">
        <f t="shared" si="101"/>
        <v>0.26135906714917573</v>
      </c>
    </row>
    <row r="2167" spans="1:11" x14ac:dyDescent="0.25">
      <c r="A2167">
        <v>5675</v>
      </c>
      <c r="B2167">
        <f t="shared" si="100"/>
        <v>-3725</v>
      </c>
      <c r="C2167">
        <v>4973</v>
      </c>
      <c r="D2167">
        <v>11</v>
      </c>
      <c r="E2167">
        <v>69.8</v>
      </c>
      <c r="F2167">
        <v>1.5</v>
      </c>
      <c r="G2167" s="5">
        <f>C2167*decadimento!$F$4</f>
        <v>5117.6885775862065</v>
      </c>
      <c r="H2167" s="5">
        <f>G2167+decadimento!$F$2*LN(1+'dati calibrazione'!E2167/1000)</f>
        <v>5675.4531309913082</v>
      </c>
      <c r="I2167" s="5">
        <f>G2167+decadimento!$F$2*'dati calibrazione'!E2167/1000</f>
        <v>5694.7002299699107</v>
      </c>
      <c r="J2167" s="5">
        <f t="shared" si="99"/>
        <v>721.70022996991065</v>
      </c>
      <c r="K2167" s="8">
        <f t="shared" si="101"/>
        <v>0.22119445003016289</v>
      </c>
    </row>
    <row r="2168" spans="1:11" x14ac:dyDescent="0.25">
      <c r="A2168">
        <v>5670</v>
      </c>
      <c r="B2168">
        <f t="shared" si="100"/>
        <v>-3720</v>
      </c>
      <c r="C2168">
        <v>4982</v>
      </c>
      <c r="D2168">
        <v>12</v>
      </c>
      <c r="E2168">
        <v>67.900000000000006</v>
      </c>
      <c r="F2168">
        <v>1.6</v>
      </c>
      <c r="G2168" s="5">
        <f>C2168*decadimento!$F$4</f>
        <v>5126.9504310344828</v>
      </c>
      <c r="H2168" s="5">
        <f>G2168+decadimento!$F$2*LN(1+'dati calibrazione'!E2168/1000)</f>
        <v>5670.0201020462555</v>
      </c>
      <c r="I2168" s="5">
        <f>G2168+decadimento!$F$2*'dati calibrazione'!E2168/1000</f>
        <v>5688.2554625080293</v>
      </c>
      <c r="J2168" s="5">
        <f t="shared" si="99"/>
        <v>706.25546250802927</v>
      </c>
      <c r="K2168" s="8">
        <f t="shared" si="101"/>
        <v>0.24086712163789642</v>
      </c>
    </row>
    <row r="2169" spans="1:11" x14ac:dyDescent="0.25">
      <c r="A2169">
        <v>5665</v>
      </c>
      <c r="B2169">
        <f t="shared" si="100"/>
        <v>-3715</v>
      </c>
      <c r="C2169">
        <v>4979</v>
      </c>
      <c r="D2169">
        <v>12</v>
      </c>
      <c r="E2169">
        <v>67.7</v>
      </c>
      <c r="F2169">
        <v>1.6</v>
      </c>
      <c r="G2169" s="5">
        <f>C2169*decadimento!$F$4</f>
        <v>5123.8631465517237</v>
      </c>
      <c r="H2169" s="5">
        <f>G2169+decadimento!$F$2*LN(1+'dati calibrazione'!E2169/1000)</f>
        <v>5665.3844671966744</v>
      </c>
      <c r="I2169" s="5">
        <f>G2169+decadimento!$F$2*'dati calibrazione'!E2169/1000</f>
        <v>5683.5148495084113</v>
      </c>
      <c r="J2169" s="5">
        <f t="shared" si="99"/>
        <v>704.51484950841132</v>
      </c>
      <c r="K2169" s="8">
        <f t="shared" si="101"/>
        <v>0.24101225145611568</v>
      </c>
    </row>
    <row r="2170" spans="1:11" x14ac:dyDescent="0.25">
      <c r="A2170">
        <v>5660</v>
      </c>
      <c r="B2170">
        <f t="shared" si="100"/>
        <v>-3710</v>
      </c>
      <c r="C2170">
        <v>4964</v>
      </c>
      <c r="D2170">
        <v>12</v>
      </c>
      <c r="E2170">
        <v>69</v>
      </c>
      <c r="F2170">
        <v>1.6</v>
      </c>
      <c r="G2170" s="5">
        <f>C2170*decadimento!$F$4</f>
        <v>5108.4267241379312</v>
      </c>
      <c r="H2170" s="5">
        <f>G2170+decadimento!$F$2*LN(1+'dati calibrazione'!E2170/1000)</f>
        <v>5660.0071421625835</v>
      </c>
      <c r="I2170" s="5">
        <f>G2170+decadimento!$F$2*'dati calibrazione'!E2170/1000</f>
        <v>5678.8250624542006</v>
      </c>
      <c r="J2170" s="5">
        <f t="shared" si="99"/>
        <v>714.82506245420063</v>
      </c>
      <c r="K2170" s="8">
        <f t="shared" si="101"/>
        <v>0.24174053182917002</v>
      </c>
    </row>
    <row r="2171" spans="1:11" x14ac:dyDescent="0.25">
      <c r="A2171">
        <v>5655</v>
      </c>
      <c r="B2171">
        <f t="shared" si="100"/>
        <v>-3705</v>
      </c>
      <c r="C2171">
        <v>4942</v>
      </c>
      <c r="D2171">
        <v>12</v>
      </c>
      <c r="E2171">
        <v>71.3</v>
      </c>
      <c r="F2171">
        <v>1.6</v>
      </c>
      <c r="G2171" s="5">
        <f>C2171*decadimento!$F$4</f>
        <v>5085.7866379310344</v>
      </c>
      <c r="H2171" s="5">
        <f>G2171+decadimento!$F$2*LN(1+'dati calibrazione'!E2171/1000)</f>
        <v>5655.1339907430693</v>
      </c>
      <c r="I2171" s="5">
        <f>G2171+decadimento!$F$2*'dati calibrazione'!E2171/1000</f>
        <v>5675.1982541911793</v>
      </c>
      <c r="J2171" s="5">
        <f t="shared" si="99"/>
        <v>733.19825419117933</v>
      </c>
      <c r="K2171" s="8">
        <f t="shared" si="101"/>
        <v>0.24281667341157426</v>
      </c>
    </row>
    <row r="2172" spans="1:11" x14ac:dyDescent="0.25">
      <c r="A2172">
        <v>5650</v>
      </c>
      <c r="B2172">
        <f t="shared" si="100"/>
        <v>-3700</v>
      </c>
      <c r="C2172">
        <v>4927</v>
      </c>
      <c r="D2172">
        <v>13</v>
      </c>
      <c r="E2172">
        <v>72.599999999999994</v>
      </c>
      <c r="F2172">
        <v>1.7</v>
      </c>
      <c r="G2172" s="5">
        <f>C2172*decadimento!$F$4</f>
        <v>5070.3502155172409</v>
      </c>
      <c r="H2172" s="5">
        <f>G2172+decadimento!$F$2*LN(1+'dati calibrazione'!E2172/1000)</f>
        <v>5649.7228835741225</v>
      </c>
      <c r="I2172" s="5">
        <f>G2172+decadimento!$F$2*'dati calibrazione'!E2172/1000</f>
        <v>5670.5084671369677</v>
      </c>
      <c r="J2172" s="5">
        <f t="shared" si="99"/>
        <v>743.50846713696774</v>
      </c>
      <c r="K2172" s="8">
        <f t="shared" si="101"/>
        <v>0.26385224274406333</v>
      </c>
    </row>
    <row r="2173" spans="1:11" x14ac:dyDescent="0.25">
      <c r="A2173">
        <v>5645</v>
      </c>
      <c r="B2173">
        <f t="shared" si="100"/>
        <v>-3695</v>
      </c>
      <c r="C2173">
        <v>4921</v>
      </c>
      <c r="D2173">
        <v>12</v>
      </c>
      <c r="E2173">
        <v>72.8</v>
      </c>
      <c r="F2173">
        <v>1.6</v>
      </c>
      <c r="G2173" s="5">
        <f>C2173*decadimento!$F$4</f>
        <v>5064.1756465517237</v>
      </c>
      <c r="H2173" s="5">
        <f>G2173+decadimento!$F$2*LN(1+'dati calibrazione'!E2173/1000)</f>
        <v>5645.089592246014</v>
      </c>
      <c r="I2173" s="5">
        <f>G2173+decadimento!$F$2*'dati calibrazione'!E2173/1000</f>
        <v>5665.9872266883094</v>
      </c>
      <c r="J2173" s="5">
        <f t="shared" si="99"/>
        <v>744.98722668830942</v>
      </c>
      <c r="K2173" s="8">
        <f t="shared" si="101"/>
        <v>0.2438528754318228</v>
      </c>
    </row>
    <row r="2174" spans="1:11" x14ac:dyDescent="0.25">
      <c r="A2174">
        <v>5640</v>
      </c>
      <c r="B2174">
        <f t="shared" si="100"/>
        <v>-3690</v>
      </c>
      <c r="C2174">
        <v>4905</v>
      </c>
      <c r="D2174">
        <v>13</v>
      </c>
      <c r="E2174">
        <v>74.3</v>
      </c>
      <c r="F2174">
        <v>1.7</v>
      </c>
      <c r="G2174" s="5">
        <f>C2174*decadimento!$F$4</f>
        <v>5047.7101293103442</v>
      </c>
      <c r="H2174" s="5">
        <f>G2174+decadimento!$F$2*LN(1+'dati calibrazione'!E2174/1000)</f>
        <v>5640.1745066508292</v>
      </c>
      <c r="I2174" s="5">
        <f>G2174+decadimento!$F$2*'dati calibrazione'!E2174/1000</f>
        <v>5661.9216733233707</v>
      </c>
      <c r="J2174" s="5">
        <f t="shared" si="99"/>
        <v>756.92167332337067</v>
      </c>
      <c r="K2174" s="8">
        <f t="shared" si="101"/>
        <v>0.2650356778797146</v>
      </c>
    </row>
    <row r="2175" spans="1:11" x14ac:dyDescent="0.25">
      <c r="A2175">
        <v>5635</v>
      </c>
      <c r="B2175">
        <f t="shared" si="100"/>
        <v>-3685</v>
      </c>
      <c r="C2175">
        <v>4906</v>
      </c>
      <c r="D2175">
        <v>12</v>
      </c>
      <c r="E2175">
        <v>73.5</v>
      </c>
      <c r="F2175">
        <v>1.6</v>
      </c>
      <c r="G2175" s="5">
        <f>C2175*decadimento!$F$4</f>
        <v>5048.7392241379312</v>
      </c>
      <c r="H2175" s="5">
        <f>G2175+decadimento!$F$2*LN(1+'dati calibrazione'!E2175/1000)</f>
        <v>5635.0453796949423</v>
      </c>
      <c r="I2175" s="5">
        <f>G2175+decadimento!$F$2*'dati calibrazione'!E2175/1000</f>
        <v>5656.337454083523</v>
      </c>
      <c r="J2175" s="5">
        <f t="shared" si="99"/>
        <v>750.33745408352297</v>
      </c>
      <c r="K2175" s="8">
        <f t="shared" si="101"/>
        <v>0.24459845087647777</v>
      </c>
    </row>
    <row r="2176" spans="1:11" x14ac:dyDescent="0.25">
      <c r="A2176">
        <v>5630</v>
      </c>
      <c r="B2176">
        <f t="shared" si="100"/>
        <v>-3680</v>
      </c>
      <c r="C2176">
        <v>4912</v>
      </c>
      <c r="D2176">
        <v>12</v>
      </c>
      <c r="E2176">
        <v>72.099999999999994</v>
      </c>
      <c r="F2176">
        <v>1.6</v>
      </c>
      <c r="G2176" s="5">
        <f>C2176*decadimento!$F$4</f>
        <v>5054.9137931034484</v>
      </c>
      <c r="H2176" s="5">
        <f>G2176+decadimento!$F$2*LN(1+'dati calibrazione'!E2176/1000)</f>
        <v>5630.4320093796341</v>
      </c>
      <c r="I2176" s="5">
        <f>G2176+decadimento!$F$2*'dati calibrazione'!E2176/1000</f>
        <v>5650.9387234310288</v>
      </c>
      <c r="J2176" s="5">
        <f t="shared" si="99"/>
        <v>738.93872343102885</v>
      </c>
      <c r="K2176" s="8">
        <f t="shared" si="101"/>
        <v>0.24429967426710097</v>
      </c>
    </row>
    <row r="2177" spans="1:11" x14ac:dyDescent="0.25">
      <c r="A2177">
        <v>5625</v>
      </c>
      <c r="B2177">
        <f t="shared" si="100"/>
        <v>-3675</v>
      </c>
      <c r="C2177">
        <v>4918</v>
      </c>
      <c r="D2177">
        <v>11</v>
      </c>
      <c r="E2177">
        <v>70.599999999999994</v>
      </c>
      <c r="F2177">
        <v>1.5</v>
      </c>
      <c r="G2177" s="5">
        <f>C2177*decadimento!$F$4</f>
        <v>5061.0883620689656</v>
      </c>
      <c r="H2177" s="5">
        <f>G2177+decadimento!$F$2*LN(1+'dati calibrazione'!E2177/1000)</f>
        <v>5625.0324280655359</v>
      </c>
      <c r="I2177" s="5">
        <f>G2177+decadimento!$F$2*'dati calibrazione'!E2177/1000</f>
        <v>5644.7133285201053</v>
      </c>
      <c r="J2177" s="5">
        <f t="shared" si="99"/>
        <v>726.71332852010528</v>
      </c>
      <c r="K2177" s="8">
        <f t="shared" si="101"/>
        <v>0.22366815778771859</v>
      </c>
    </row>
    <row r="2178" spans="1:11" x14ac:dyDescent="0.25">
      <c r="A2178">
        <v>5620</v>
      </c>
      <c r="B2178">
        <f t="shared" si="100"/>
        <v>-3670</v>
      </c>
      <c r="C2178">
        <v>4917</v>
      </c>
      <c r="D2178">
        <v>12</v>
      </c>
      <c r="E2178">
        <v>70.099999999999994</v>
      </c>
      <c r="F2178">
        <v>1.6</v>
      </c>
      <c r="G2178" s="5">
        <f>C2178*decadimento!$F$4</f>
        <v>5060.0592672413795</v>
      </c>
      <c r="H2178" s="5">
        <f>G2178+decadimento!$F$2*LN(1+'dati calibrazione'!E2178/1000)</f>
        <v>5620.1416792300924</v>
      </c>
      <c r="I2178" s="5">
        <f>G2178+decadimento!$F$2*'dati calibrazione'!E2178/1000</f>
        <v>5639.550912400372</v>
      </c>
      <c r="J2178" s="5">
        <f t="shared" ref="J2178:J2241" si="102">I2178-C2178</f>
        <v>722.550912400372</v>
      </c>
      <c r="K2178" s="8">
        <f t="shared" si="101"/>
        <v>0.24405125076266015</v>
      </c>
    </row>
    <row r="2179" spans="1:11" x14ac:dyDescent="0.25">
      <c r="A2179">
        <v>5615</v>
      </c>
      <c r="B2179">
        <f t="shared" ref="B2179:B2242" si="103">1950-A2179</f>
        <v>-3665</v>
      </c>
      <c r="C2179">
        <v>4915</v>
      </c>
      <c r="D2179">
        <v>11</v>
      </c>
      <c r="E2179">
        <v>69.7</v>
      </c>
      <c r="F2179">
        <v>1.5</v>
      </c>
      <c r="G2179" s="5">
        <f>C2179*decadimento!$F$4</f>
        <v>5058.0010775862065</v>
      </c>
      <c r="H2179" s="5">
        <f>G2179+decadimento!$F$2*LN(1+'dati calibrazione'!E2179/1000)</f>
        <v>5614.9928670193221</v>
      </c>
      <c r="I2179" s="5">
        <f>G2179+decadimento!$F$2*'dati calibrazione'!E2179/1000</f>
        <v>5634.1860657114812</v>
      </c>
      <c r="J2179" s="5">
        <f t="shared" si="102"/>
        <v>719.18606571148121</v>
      </c>
      <c r="K2179" s="8">
        <f t="shared" ref="K2179:K2242" si="104">D2179*100/C2179</f>
        <v>0.22380467955239064</v>
      </c>
    </row>
    <row r="2180" spans="1:11" x14ac:dyDescent="0.25">
      <c r="A2180">
        <v>5610</v>
      </c>
      <c r="B2180">
        <f t="shared" si="103"/>
        <v>-3660</v>
      </c>
      <c r="C2180">
        <v>4907</v>
      </c>
      <c r="D2180">
        <v>12</v>
      </c>
      <c r="E2180">
        <v>70.099999999999994</v>
      </c>
      <c r="F2180">
        <v>1.6</v>
      </c>
      <c r="G2180" s="5">
        <f>C2180*decadimento!$F$4</f>
        <v>5049.7683189655172</v>
      </c>
      <c r="H2180" s="5">
        <f>G2180+decadimento!$F$2*LN(1+'dati calibrazione'!E2180/1000)</f>
        <v>5609.8507309542301</v>
      </c>
      <c r="I2180" s="5">
        <f>G2180+decadimento!$F$2*'dati calibrazione'!E2180/1000</f>
        <v>5629.2599641245097</v>
      </c>
      <c r="J2180" s="5">
        <f t="shared" si="102"/>
        <v>722.25996412450968</v>
      </c>
      <c r="K2180" s="8">
        <f t="shared" si="104"/>
        <v>0.24454860403505196</v>
      </c>
    </row>
    <row r="2181" spans="1:11" x14ac:dyDescent="0.25">
      <c r="A2181">
        <v>5605</v>
      </c>
      <c r="B2181">
        <f t="shared" si="103"/>
        <v>-3655</v>
      </c>
      <c r="C2181">
        <v>4894</v>
      </c>
      <c r="D2181">
        <v>10</v>
      </c>
      <c r="E2181">
        <v>71.2</v>
      </c>
      <c r="F2181">
        <v>1.3</v>
      </c>
      <c r="G2181" s="5">
        <f>C2181*decadimento!$F$4</f>
        <v>5036.3900862068967</v>
      </c>
      <c r="H2181" s="5">
        <f>G2181+decadimento!$F$2*LN(1+'dati calibrazione'!E2181/1000)</f>
        <v>5604.9657570968502</v>
      </c>
      <c r="I2181" s="5">
        <f>G2181+decadimento!$F$2*'dati calibrazione'!E2181/1000</f>
        <v>5624.9750382086122</v>
      </c>
      <c r="J2181" s="5">
        <f t="shared" si="102"/>
        <v>730.9750382086122</v>
      </c>
      <c r="K2181" s="8">
        <f t="shared" si="104"/>
        <v>0.20433183489987741</v>
      </c>
    </row>
    <row r="2182" spans="1:11" x14ac:dyDescent="0.25">
      <c r="A2182">
        <v>5600</v>
      </c>
      <c r="B2182">
        <f t="shared" si="103"/>
        <v>-3650</v>
      </c>
      <c r="C2182">
        <v>4874</v>
      </c>
      <c r="D2182">
        <v>11</v>
      </c>
      <c r="E2182">
        <v>73.2</v>
      </c>
      <c r="F2182">
        <v>1.5</v>
      </c>
      <c r="G2182" s="5">
        <f>C2182*decadimento!$F$4</f>
        <v>5015.8081896551721</v>
      </c>
      <c r="H2182" s="5">
        <f>G2182+decadimento!$F$2*LN(1+'dati calibrazione'!E2182/1000)</f>
        <v>5599.8038287996123</v>
      </c>
      <c r="I2182" s="5">
        <f>G2182+decadimento!$F$2*'dati calibrazione'!E2182/1000</f>
        <v>5620.9264268254756</v>
      </c>
      <c r="J2182" s="5">
        <f t="shared" si="102"/>
        <v>746.92642682547557</v>
      </c>
      <c r="K2182" s="8">
        <f t="shared" si="104"/>
        <v>0.22568732047599507</v>
      </c>
    </row>
    <row r="2183" spans="1:11" x14ac:dyDescent="0.25">
      <c r="A2183">
        <v>5595</v>
      </c>
      <c r="B2183">
        <f t="shared" si="103"/>
        <v>-3645</v>
      </c>
      <c r="C2183">
        <v>4859</v>
      </c>
      <c r="D2183">
        <v>12</v>
      </c>
      <c r="E2183">
        <v>74.599999999999994</v>
      </c>
      <c r="F2183">
        <v>1.6</v>
      </c>
      <c r="G2183" s="5">
        <f>C2183*decadimento!$F$4</f>
        <v>5000.3717672413795</v>
      </c>
      <c r="H2183" s="5">
        <f>G2183+decadimento!$F$2*LN(1+'dati calibrazione'!E2183/1000)</f>
        <v>5595.1442955348175</v>
      </c>
      <c r="I2183" s="5">
        <f>G2183+decadimento!$F$2*'dati calibrazione'!E2183/1000</f>
        <v>5617.0633040296943</v>
      </c>
      <c r="J2183" s="5">
        <f t="shared" si="102"/>
        <v>758.06330402969434</v>
      </c>
      <c r="K2183" s="8">
        <f t="shared" si="104"/>
        <v>0.2469643959662482</v>
      </c>
    </row>
    <row r="2184" spans="1:11" x14ac:dyDescent="0.25">
      <c r="A2184">
        <v>5590</v>
      </c>
      <c r="B2184">
        <f t="shared" si="103"/>
        <v>-3640</v>
      </c>
      <c r="C2184">
        <v>4842</v>
      </c>
      <c r="D2184">
        <v>11</v>
      </c>
      <c r="E2184">
        <v>76.2</v>
      </c>
      <c r="F2184">
        <v>1.5</v>
      </c>
      <c r="G2184" s="5">
        <f>C2184*decadimento!$F$4</f>
        <v>4982.8771551724139</v>
      </c>
      <c r="H2184" s="5">
        <f>G2184+decadimento!$F$2*LN(1+'dati calibrazione'!E2184/1000)</f>
        <v>5589.9489493899237</v>
      </c>
      <c r="I2184" s="5">
        <f>G2184+decadimento!$F$2*'dati calibrazione'!E2184/1000</f>
        <v>5612.7953200955981</v>
      </c>
      <c r="J2184" s="5">
        <f t="shared" si="102"/>
        <v>770.79532009559807</v>
      </c>
      <c r="K2184" s="8">
        <f t="shared" si="104"/>
        <v>0.22717885171416771</v>
      </c>
    </row>
    <row r="2185" spans="1:11" x14ac:dyDescent="0.25">
      <c r="A2185">
        <v>5585</v>
      </c>
      <c r="B2185">
        <f t="shared" si="103"/>
        <v>-3635</v>
      </c>
      <c r="C2185">
        <v>4805</v>
      </c>
      <c r="D2185">
        <v>12</v>
      </c>
      <c r="E2185">
        <v>80.5</v>
      </c>
      <c r="F2185">
        <v>1.6</v>
      </c>
      <c r="G2185" s="5">
        <f>C2185*decadimento!$F$4</f>
        <v>4944.8006465517237</v>
      </c>
      <c r="H2185" s="5">
        <f>G2185+decadimento!$F$2*LN(1+'dati calibrazione'!E2185/1000)</f>
        <v>5584.8363302429416</v>
      </c>
      <c r="I2185" s="5">
        <f>G2185+decadimento!$F$2*'dati calibrazione'!E2185/1000</f>
        <v>5610.2653745873713</v>
      </c>
      <c r="J2185" s="5">
        <f t="shared" si="102"/>
        <v>805.2653745873713</v>
      </c>
      <c r="K2185" s="8">
        <f t="shared" si="104"/>
        <v>0.2497398543184183</v>
      </c>
    </row>
    <row r="2186" spans="1:11" x14ac:dyDescent="0.25">
      <c r="A2186">
        <v>5580</v>
      </c>
      <c r="B2186">
        <f t="shared" si="103"/>
        <v>-3630</v>
      </c>
      <c r="C2186">
        <v>4770</v>
      </c>
      <c r="D2186">
        <v>12</v>
      </c>
      <c r="E2186">
        <v>84.6</v>
      </c>
      <c r="F2186">
        <v>1.6</v>
      </c>
      <c r="G2186" s="5">
        <f>C2186*decadimento!$F$4</f>
        <v>4908.7823275862065</v>
      </c>
      <c r="H2186" s="5">
        <f>G2186+decadimento!$F$2*LN(1+'dati calibrazione'!E2186/1000)</f>
        <v>5580.126750005008</v>
      </c>
      <c r="I2186" s="5">
        <f>G2186+decadimento!$F$2*'dati calibrazione'!E2186/1000</f>
        <v>5608.1402902174586</v>
      </c>
      <c r="J2186" s="5">
        <f t="shared" si="102"/>
        <v>838.14029021745864</v>
      </c>
      <c r="K2186" s="8">
        <f t="shared" si="104"/>
        <v>0.25157232704402516</v>
      </c>
    </row>
    <row r="2187" spans="1:11" x14ac:dyDescent="0.25">
      <c r="A2187">
        <v>5575</v>
      </c>
      <c r="B2187">
        <f t="shared" si="103"/>
        <v>-3625</v>
      </c>
      <c r="C2187">
        <v>4745</v>
      </c>
      <c r="D2187">
        <v>13</v>
      </c>
      <c r="E2187">
        <v>87.3</v>
      </c>
      <c r="F2187">
        <v>1.8</v>
      </c>
      <c r="G2187" s="5">
        <f>C2187*decadimento!$F$4</f>
        <v>4883.0549568965516</v>
      </c>
      <c r="H2187" s="5">
        <f>G2187+decadimento!$F$2*LN(1+'dati calibrazione'!E2187/1000)</f>
        <v>5574.9527625056753</v>
      </c>
      <c r="I2187" s="5">
        <f>G2187+decadimento!$F$2*'dati calibrazione'!E2187/1000</f>
        <v>5604.732854505397</v>
      </c>
      <c r="J2187" s="5">
        <f t="shared" si="102"/>
        <v>859.73285450539697</v>
      </c>
      <c r="K2187" s="8">
        <f t="shared" si="104"/>
        <v>0.27397260273972601</v>
      </c>
    </row>
    <row r="2188" spans="1:11" x14ac:dyDescent="0.25">
      <c r="A2188">
        <v>5570</v>
      </c>
      <c r="B2188">
        <f t="shared" si="103"/>
        <v>-3620</v>
      </c>
      <c r="C2188">
        <v>4730</v>
      </c>
      <c r="D2188">
        <v>15</v>
      </c>
      <c r="E2188">
        <v>88.7</v>
      </c>
      <c r="F2188">
        <v>2</v>
      </c>
      <c r="G2188" s="5">
        <f>C2188*decadimento!$F$4</f>
        <v>4867.6185344827582</v>
      </c>
      <c r="H2188" s="5">
        <f>G2188+decadimento!$F$2*LN(1+'dati calibrazione'!E2188/1000)</f>
        <v>5570.1535654732234</v>
      </c>
      <c r="I2188" s="5">
        <f>G2188+decadimento!$F$2*'dati calibrazione'!E2188/1000</f>
        <v>5600.8697317096148</v>
      </c>
      <c r="J2188" s="5">
        <f t="shared" si="102"/>
        <v>870.86973170961483</v>
      </c>
      <c r="K2188" s="8">
        <f t="shared" si="104"/>
        <v>0.31712473572938688</v>
      </c>
    </row>
    <row r="2189" spans="1:11" x14ac:dyDescent="0.25">
      <c r="A2189">
        <v>5565</v>
      </c>
      <c r="B2189">
        <f t="shared" si="103"/>
        <v>-3615</v>
      </c>
      <c r="C2189">
        <v>4721</v>
      </c>
      <c r="D2189">
        <v>13</v>
      </c>
      <c r="E2189">
        <v>89.3</v>
      </c>
      <c r="F2189">
        <v>1.8</v>
      </c>
      <c r="G2189" s="5">
        <f>C2189*decadimento!$F$4</f>
        <v>4858.3566810344828</v>
      </c>
      <c r="H2189" s="5">
        <f>G2189+decadimento!$F$2*LN(1+'dati calibrazione'!E2189/1000)</f>
        <v>5565.4463361535491</v>
      </c>
      <c r="I2189" s="5">
        <f>G2189+decadimento!$F$2*'dati calibrazione'!E2189/1000</f>
        <v>5596.5678638119152</v>
      </c>
      <c r="J2189" s="5">
        <f t="shared" si="102"/>
        <v>875.56786381191523</v>
      </c>
      <c r="K2189" s="8">
        <f t="shared" si="104"/>
        <v>0.27536538868883709</v>
      </c>
    </row>
    <row r="2190" spans="1:11" x14ac:dyDescent="0.25">
      <c r="A2190">
        <v>5560</v>
      </c>
      <c r="B2190">
        <f t="shared" si="103"/>
        <v>-3610</v>
      </c>
      <c r="C2190">
        <v>4726</v>
      </c>
      <c r="D2190">
        <v>11</v>
      </c>
      <c r="E2190">
        <v>87.9</v>
      </c>
      <c r="F2190">
        <v>1.5</v>
      </c>
      <c r="G2190" s="5">
        <f>C2190*decadimento!$F$4</f>
        <v>4863.5021551724139</v>
      </c>
      <c r="H2190" s="5">
        <f>G2190+decadimento!$F$2*LN(1+'dati calibrazione'!E2190/1000)</f>
        <v>5559.9604477954881</v>
      </c>
      <c r="I2190" s="5">
        <f>G2190+decadimento!$F$2*'dati calibrazione'!E2190/1000</f>
        <v>5590.140038331836</v>
      </c>
      <c r="J2190" s="5">
        <f t="shared" si="102"/>
        <v>864.14003833183597</v>
      </c>
      <c r="K2190" s="8">
        <f t="shared" si="104"/>
        <v>0.23275497249259416</v>
      </c>
    </row>
    <row r="2191" spans="1:11" x14ac:dyDescent="0.25">
      <c r="A2191">
        <v>5555</v>
      </c>
      <c r="B2191">
        <f t="shared" si="103"/>
        <v>-3605</v>
      </c>
      <c r="C2191">
        <v>4732</v>
      </c>
      <c r="D2191">
        <v>12</v>
      </c>
      <c r="E2191">
        <v>86.4</v>
      </c>
      <c r="F2191">
        <v>1.6</v>
      </c>
      <c r="G2191" s="5">
        <f>C2191*decadimento!$F$4</f>
        <v>4869.6767241379312</v>
      </c>
      <c r="H2191" s="5">
        <f>G2191+decadimento!$F$2*LN(1+'dati calibrazione'!E2191/1000)</f>
        <v>5554.7290784418992</v>
      </c>
      <c r="I2191" s="5">
        <f>G2191+decadimento!$F$2*'dati calibrazione'!E2191/1000</f>
        <v>5583.9146434209124</v>
      </c>
      <c r="J2191" s="5">
        <f t="shared" si="102"/>
        <v>851.9146434209124</v>
      </c>
      <c r="K2191" s="8">
        <f t="shared" si="104"/>
        <v>0.25359256128486896</v>
      </c>
    </row>
    <row r="2192" spans="1:11" x14ac:dyDescent="0.25">
      <c r="A2192">
        <v>5550</v>
      </c>
      <c r="B2192">
        <f t="shared" si="103"/>
        <v>-3600</v>
      </c>
      <c r="C2192">
        <v>4741</v>
      </c>
      <c r="D2192">
        <v>12</v>
      </c>
      <c r="E2192">
        <v>84.6</v>
      </c>
      <c r="F2192">
        <v>1.6</v>
      </c>
      <c r="G2192" s="5">
        <f>C2192*decadimento!$F$4</f>
        <v>4878.9385775862065</v>
      </c>
      <c r="H2192" s="5">
        <f>G2192+decadimento!$F$2*LN(1+'dati calibrazione'!E2192/1000)</f>
        <v>5550.283000005008</v>
      </c>
      <c r="I2192" s="5">
        <f>G2192+decadimento!$F$2*'dati calibrazione'!E2192/1000</f>
        <v>5578.2965402174586</v>
      </c>
      <c r="J2192" s="5">
        <f t="shared" si="102"/>
        <v>837.29654021745864</v>
      </c>
      <c r="K2192" s="8">
        <f t="shared" si="104"/>
        <v>0.25311115798354777</v>
      </c>
    </row>
    <row r="2193" spans="1:11" x14ac:dyDescent="0.25">
      <c r="A2193">
        <v>5545</v>
      </c>
      <c r="B2193">
        <f t="shared" si="103"/>
        <v>-3595</v>
      </c>
      <c r="C2193">
        <v>4748</v>
      </c>
      <c r="D2193">
        <v>11</v>
      </c>
      <c r="E2193">
        <v>83</v>
      </c>
      <c r="F2193">
        <v>1.5</v>
      </c>
      <c r="G2193" s="5">
        <f>C2193*decadimento!$F$4</f>
        <v>4886.1422413793098</v>
      </c>
      <c r="H2193" s="5">
        <f>G2193+decadimento!$F$2*LN(1+'dati calibrazione'!E2193/1000)</f>
        <v>5545.282723461265</v>
      </c>
      <c r="I2193" s="5">
        <f>G2193+decadimento!$F$2*'dati calibrazione'!E2193/1000</f>
        <v>5572.2735758756917</v>
      </c>
      <c r="J2193" s="5">
        <f t="shared" si="102"/>
        <v>824.27357587569168</v>
      </c>
      <c r="K2193" s="8">
        <f t="shared" si="104"/>
        <v>0.23167649536647009</v>
      </c>
    </row>
    <row r="2194" spans="1:11" x14ac:dyDescent="0.25">
      <c r="A2194">
        <v>5540</v>
      </c>
      <c r="B2194">
        <f t="shared" si="103"/>
        <v>-3590</v>
      </c>
      <c r="C2194">
        <v>4749</v>
      </c>
      <c r="D2194">
        <v>12</v>
      </c>
      <c r="E2194">
        <v>82.2</v>
      </c>
      <c r="F2194">
        <v>1.6</v>
      </c>
      <c r="G2194" s="5">
        <f>C2194*decadimento!$F$4</f>
        <v>4887.1713362068967</v>
      </c>
      <c r="H2194" s="5">
        <f>G2194+decadimento!$F$2*LN(1+'dati calibrazione'!E2194/1000)</f>
        <v>5540.2030852679991</v>
      </c>
      <c r="I2194" s="5">
        <f>G2194+decadimento!$F$2*'dati calibrazione'!E2194/1000</f>
        <v>5566.689356635844</v>
      </c>
      <c r="J2194" s="5">
        <f t="shared" si="102"/>
        <v>817.68935663584398</v>
      </c>
      <c r="K2194" s="8">
        <f t="shared" si="104"/>
        <v>0.2526847757422615</v>
      </c>
    </row>
    <row r="2195" spans="1:11" x14ac:dyDescent="0.25">
      <c r="A2195">
        <v>5535</v>
      </c>
      <c r="B2195">
        <f t="shared" si="103"/>
        <v>-3585</v>
      </c>
      <c r="C2195">
        <v>4756</v>
      </c>
      <c r="D2195">
        <v>11</v>
      </c>
      <c r="E2195">
        <v>80.599999999999994</v>
      </c>
      <c r="F2195">
        <v>1.5</v>
      </c>
      <c r="G2195" s="5">
        <f>C2195*decadimento!$F$4</f>
        <v>4894.375</v>
      </c>
      <c r="H2195" s="5">
        <f>G2195+decadimento!$F$2*LN(1+'dati calibrazione'!E2195/1000)</f>
        <v>5535.1757239568415</v>
      </c>
      <c r="I2195" s="5">
        <f>G2195+decadimento!$F$2*'dati calibrazione'!E2195/1000</f>
        <v>5560.666392294077</v>
      </c>
      <c r="J2195" s="5">
        <f t="shared" si="102"/>
        <v>804.66639229407701</v>
      </c>
      <c r="K2195" s="8">
        <f t="shared" si="104"/>
        <v>0.23128679562657695</v>
      </c>
    </row>
    <row r="2196" spans="1:11" x14ac:dyDescent="0.25">
      <c r="A2196">
        <v>5530</v>
      </c>
      <c r="B2196">
        <f t="shared" si="103"/>
        <v>-3580</v>
      </c>
      <c r="C2196">
        <v>4763</v>
      </c>
      <c r="D2196">
        <v>13</v>
      </c>
      <c r="E2196">
        <v>79</v>
      </c>
      <c r="F2196">
        <v>1.7</v>
      </c>
      <c r="G2196" s="5">
        <f>C2196*decadimento!$F$4</f>
        <v>4901.5786637931033</v>
      </c>
      <c r="H2196" s="5">
        <f>G2196+decadimento!$F$2*LN(1+'dati calibrazione'!E2196/1000)</f>
        <v>5530.130239245681</v>
      </c>
      <c r="I2196" s="5">
        <f>G2196+decadimento!$F$2*'dati calibrazione'!E2196/1000</f>
        <v>5554.64342795231</v>
      </c>
      <c r="J2196" s="5">
        <f t="shared" si="102"/>
        <v>791.64342795231005</v>
      </c>
      <c r="K2196" s="8">
        <f t="shared" si="104"/>
        <v>0.2729372244383792</v>
      </c>
    </row>
    <row r="2197" spans="1:11" x14ac:dyDescent="0.25">
      <c r="A2197">
        <v>5525</v>
      </c>
      <c r="B2197">
        <f t="shared" si="103"/>
        <v>-3575</v>
      </c>
      <c r="C2197">
        <v>4774</v>
      </c>
      <c r="D2197">
        <v>12</v>
      </c>
      <c r="E2197">
        <v>76.900000000000006</v>
      </c>
      <c r="F2197">
        <v>1.6</v>
      </c>
      <c r="G2197" s="5">
        <f>C2197*decadimento!$F$4</f>
        <v>4912.8987068965516</v>
      </c>
      <c r="H2197" s="5">
        <f>G2197+decadimento!$F$2*LN(1+'dati calibrazione'!E2197/1000)</f>
        <v>5525.345681099092</v>
      </c>
      <c r="I2197" s="5">
        <f>G2197+decadimento!$F$2*'dati calibrazione'!E2197/1000</f>
        <v>5548.6035216287419</v>
      </c>
      <c r="J2197" s="5">
        <f t="shared" si="102"/>
        <v>774.60352162874187</v>
      </c>
      <c r="K2197" s="8">
        <f t="shared" si="104"/>
        <v>0.25136154168412234</v>
      </c>
    </row>
    <row r="2198" spans="1:11" x14ac:dyDescent="0.25">
      <c r="A2198">
        <v>5520</v>
      </c>
      <c r="B2198">
        <f t="shared" si="103"/>
        <v>-3570</v>
      </c>
      <c r="C2198">
        <v>4768</v>
      </c>
      <c r="D2198">
        <v>14</v>
      </c>
      <c r="E2198">
        <v>77</v>
      </c>
      <c r="F2198">
        <v>1.9</v>
      </c>
      <c r="G2198" s="5">
        <f>C2198*decadimento!$F$4</f>
        <v>4906.7241379310344</v>
      </c>
      <c r="H2198" s="5">
        <f>G2198+decadimento!$F$2*LN(1+'dati calibrazione'!E2198/1000)</f>
        <v>5519.9387097555846</v>
      </c>
      <c r="I2198" s="5">
        <f>G2198+decadimento!$F$2*'dati calibrazione'!E2198/1000</f>
        <v>5543.2556169216541</v>
      </c>
      <c r="J2198" s="5">
        <f t="shared" si="102"/>
        <v>775.25561692165411</v>
      </c>
      <c r="K2198" s="8">
        <f t="shared" si="104"/>
        <v>0.2936241610738255</v>
      </c>
    </row>
    <row r="2199" spans="1:11" x14ac:dyDescent="0.25">
      <c r="A2199">
        <v>5515</v>
      </c>
      <c r="B2199">
        <f t="shared" si="103"/>
        <v>-3565</v>
      </c>
      <c r="C2199">
        <v>4771</v>
      </c>
      <c r="D2199">
        <v>11</v>
      </c>
      <c r="E2199">
        <v>76</v>
      </c>
      <c r="F2199">
        <v>1.5</v>
      </c>
      <c r="G2199" s="5">
        <f>C2199*decadimento!$F$4</f>
        <v>4909.8114224137926</v>
      </c>
      <c r="H2199" s="5">
        <f>G2199+decadimento!$F$2*LN(1+'dati calibrazione'!E2199/1000)</f>
        <v>5515.3468087494912</v>
      </c>
      <c r="I2199" s="5">
        <f>G2199+decadimento!$F$2*'dati calibrazione'!E2199/1000</f>
        <v>5538.0762588201187</v>
      </c>
      <c r="J2199" s="5">
        <f t="shared" si="102"/>
        <v>767.07625882011871</v>
      </c>
      <c r="K2199" s="8">
        <f t="shared" si="104"/>
        <v>0.23055963110459024</v>
      </c>
    </row>
    <row r="2200" spans="1:11" x14ac:dyDescent="0.25">
      <c r="A2200">
        <v>5510</v>
      </c>
      <c r="B2200">
        <f t="shared" si="103"/>
        <v>-3560</v>
      </c>
      <c r="C2200">
        <v>4772</v>
      </c>
      <c r="D2200">
        <v>14</v>
      </c>
      <c r="E2200">
        <v>75.2</v>
      </c>
      <c r="F2200">
        <v>1.9</v>
      </c>
      <c r="G2200" s="5">
        <f>C2200*decadimento!$F$4</f>
        <v>4910.8405172413795</v>
      </c>
      <c r="H2200" s="5">
        <f>G2200+decadimento!$F$2*LN(1+'dati calibrazione'!E2200/1000)</f>
        <v>5510.2274149453306</v>
      </c>
      <c r="I2200" s="5">
        <f>G2200+decadimento!$F$2*'dati calibrazione'!E2200/1000</f>
        <v>5532.4920395802701</v>
      </c>
      <c r="J2200" s="5">
        <f t="shared" si="102"/>
        <v>760.4920395802701</v>
      </c>
      <c r="K2200" s="8">
        <f t="shared" si="104"/>
        <v>0.2933780385582565</v>
      </c>
    </row>
    <row r="2201" spans="1:11" x14ac:dyDescent="0.25">
      <c r="A2201">
        <v>5505</v>
      </c>
      <c r="B2201">
        <f t="shared" si="103"/>
        <v>-3555</v>
      </c>
      <c r="C2201">
        <v>4783</v>
      </c>
      <c r="D2201">
        <v>12</v>
      </c>
      <c r="E2201">
        <v>73.099999999999994</v>
      </c>
      <c r="F2201">
        <v>1.6</v>
      </c>
      <c r="G2201" s="5">
        <f>C2201*decadimento!$F$4</f>
        <v>4922.160560344827</v>
      </c>
      <c r="H2201" s="5">
        <f>G2201+decadimento!$F$2*LN(1+'dati calibrazione'!E2201/1000)</f>
        <v>5505.3858838213482</v>
      </c>
      <c r="I2201" s="5">
        <f>G2201+decadimento!$F$2*'dati calibrazione'!E2201/1000</f>
        <v>5526.452133256701</v>
      </c>
      <c r="J2201" s="5">
        <f t="shared" si="102"/>
        <v>743.45213325670102</v>
      </c>
      <c r="K2201" s="8">
        <f t="shared" si="104"/>
        <v>0.25088856366297302</v>
      </c>
    </row>
    <row r="2202" spans="1:11" x14ac:dyDescent="0.25">
      <c r="A2202">
        <v>5500</v>
      </c>
      <c r="B2202">
        <f t="shared" si="103"/>
        <v>-3550</v>
      </c>
      <c r="C2202">
        <v>4793</v>
      </c>
      <c r="D2202">
        <v>13</v>
      </c>
      <c r="E2202">
        <v>71.099999999999994</v>
      </c>
      <c r="F2202">
        <v>1.7</v>
      </c>
      <c r="G2202" s="5">
        <f>C2202*decadimento!$F$4</f>
        <v>4932.4515086206893</v>
      </c>
      <c r="H2202" s="5">
        <f>G2202+decadimento!$F$2*LN(1+'dati calibrazione'!E2202/1000)</f>
        <v>5500.2554255461846</v>
      </c>
      <c r="I2202" s="5">
        <f>G2202+decadimento!$F$2*'dati calibrazione'!E2202/1000</f>
        <v>5520.2097963639753</v>
      </c>
      <c r="J2202" s="5">
        <f t="shared" si="102"/>
        <v>727.20979636397533</v>
      </c>
      <c r="K2202" s="8">
        <f t="shared" si="104"/>
        <v>0.27122887544335489</v>
      </c>
    </row>
    <row r="2203" spans="1:11" x14ac:dyDescent="0.25">
      <c r="A2203">
        <v>5495</v>
      </c>
      <c r="B2203">
        <f t="shared" si="103"/>
        <v>-3545</v>
      </c>
      <c r="C2203">
        <v>4798</v>
      </c>
      <c r="D2203">
        <v>12</v>
      </c>
      <c r="E2203">
        <v>69.8</v>
      </c>
      <c r="F2203">
        <v>1.6</v>
      </c>
      <c r="G2203" s="5">
        <f>C2203*decadimento!$F$4</f>
        <v>4937.5969827586205</v>
      </c>
      <c r="H2203" s="5">
        <f>G2203+decadimento!$F$2*LN(1+'dati calibrazione'!E2203/1000)</f>
        <v>5495.3615361637221</v>
      </c>
      <c r="I2203" s="5">
        <f>G2203+decadimento!$F$2*'dati calibrazione'!E2203/1000</f>
        <v>5514.6086351423246</v>
      </c>
      <c r="J2203" s="5">
        <f t="shared" si="102"/>
        <v>716.6086351423246</v>
      </c>
      <c r="K2203" s="8">
        <f t="shared" si="104"/>
        <v>0.25010421008753647</v>
      </c>
    </row>
    <row r="2204" spans="1:11" x14ac:dyDescent="0.25">
      <c r="A2204">
        <v>5490</v>
      </c>
      <c r="B2204">
        <f t="shared" si="103"/>
        <v>-3540</v>
      </c>
      <c r="C2204">
        <v>4792</v>
      </c>
      <c r="D2204">
        <v>12</v>
      </c>
      <c r="E2204">
        <v>69.900000000000006</v>
      </c>
      <c r="F2204">
        <v>1.6</v>
      </c>
      <c r="G2204" s="5">
        <f>C2204*decadimento!$F$4</f>
        <v>4931.4224137931033</v>
      </c>
      <c r="H2204" s="5">
        <f>G2204+decadimento!$F$2*LN(1+'dati calibrazione'!E2204/1000)</f>
        <v>5489.9596589391322</v>
      </c>
      <c r="I2204" s="5">
        <f>G2204+decadimento!$F$2*'dati calibrazione'!E2204/1000</f>
        <v>5509.2607304352368</v>
      </c>
      <c r="J2204" s="5">
        <f t="shared" si="102"/>
        <v>717.26073043523684</v>
      </c>
      <c r="K2204" s="8">
        <f t="shared" si="104"/>
        <v>0.25041736227045075</v>
      </c>
    </row>
    <row r="2205" spans="1:11" x14ac:dyDescent="0.25">
      <c r="A2205">
        <v>5485</v>
      </c>
      <c r="B2205">
        <f t="shared" si="103"/>
        <v>-3535</v>
      </c>
      <c r="C2205">
        <v>4772</v>
      </c>
      <c r="D2205">
        <v>11</v>
      </c>
      <c r="E2205">
        <v>71.900000000000006</v>
      </c>
      <c r="F2205">
        <v>1.5</v>
      </c>
      <c r="G2205" s="5">
        <f>C2205*decadimento!$F$4</f>
        <v>4910.8405172413795</v>
      </c>
      <c r="H2205" s="5">
        <f>G2205+decadimento!$F$2*LN(1+'dati calibrazione'!E2205/1000)</f>
        <v>5484.8164494488583</v>
      </c>
      <c r="I2205" s="5">
        <f>G2205+decadimento!$F$2*'dati calibrazione'!E2205/1000</f>
        <v>5505.2121190521011</v>
      </c>
      <c r="J2205" s="5">
        <f t="shared" si="102"/>
        <v>733.21211905210112</v>
      </c>
      <c r="K2205" s="8">
        <f t="shared" si="104"/>
        <v>0.23051131601005867</v>
      </c>
    </row>
    <row r="2206" spans="1:11" x14ac:dyDescent="0.25">
      <c r="A2206">
        <v>5480</v>
      </c>
      <c r="B2206">
        <f t="shared" si="103"/>
        <v>-3530</v>
      </c>
      <c r="C2206">
        <v>4759</v>
      </c>
      <c r="D2206">
        <v>12</v>
      </c>
      <c r="E2206">
        <v>73</v>
      </c>
      <c r="F2206">
        <v>1.6</v>
      </c>
      <c r="G2206" s="5">
        <f>C2206*decadimento!$F$4</f>
        <v>4897.4622844827582</v>
      </c>
      <c r="H2206" s="5">
        <f>G2206+decadimento!$F$2*LN(1+'dati calibrazione'!E2206/1000)</f>
        <v>5479.9172205038694</v>
      </c>
      <c r="I2206" s="5">
        <f>G2206+decadimento!$F$2*'dati calibrazione'!E2206/1000</f>
        <v>5500.9271931362027</v>
      </c>
      <c r="J2206" s="5">
        <f t="shared" si="102"/>
        <v>741.92719313620273</v>
      </c>
      <c r="K2206" s="8">
        <f t="shared" si="104"/>
        <v>0.25215381382643415</v>
      </c>
    </row>
    <row r="2207" spans="1:11" x14ac:dyDescent="0.25">
      <c r="A2207">
        <v>5475</v>
      </c>
      <c r="B2207">
        <f t="shared" si="103"/>
        <v>-3525</v>
      </c>
      <c r="C2207">
        <v>4747</v>
      </c>
      <c r="D2207">
        <v>12</v>
      </c>
      <c r="E2207">
        <v>74</v>
      </c>
      <c r="F2207">
        <v>1.6</v>
      </c>
      <c r="G2207" s="5">
        <f>C2207*decadimento!$F$4</f>
        <v>4885.1131465517237</v>
      </c>
      <c r="H2207" s="5">
        <f>G2207+decadimento!$F$2*LN(1+'dati calibrazione'!E2207/1000)</f>
        <v>5475.2687282943798</v>
      </c>
      <c r="I2207" s="5">
        <f>G2207+decadimento!$F$2*'dati calibrazione'!E2207/1000</f>
        <v>5496.8446977894619</v>
      </c>
      <c r="J2207" s="5">
        <f t="shared" si="102"/>
        <v>749.84469778946186</v>
      </c>
      <c r="K2207" s="8">
        <f t="shared" si="104"/>
        <v>0.25279123657046554</v>
      </c>
    </row>
    <row r="2208" spans="1:11" x14ac:dyDescent="0.25">
      <c r="A2208">
        <v>5470</v>
      </c>
      <c r="B2208">
        <f t="shared" si="103"/>
        <v>-3520</v>
      </c>
      <c r="C2208">
        <v>4727</v>
      </c>
      <c r="D2208">
        <v>12</v>
      </c>
      <c r="E2208">
        <v>76</v>
      </c>
      <c r="F2208">
        <v>1.6</v>
      </c>
      <c r="G2208" s="5">
        <f>C2208*decadimento!$F$4</f>
        <v>4864.53125</v>
      </c>
      <c r="H2208" s="5">
        <f>G2208+decadimento!$F$2*LN(1+'dati calibrazione'!E2208/1000)</f>
        <v>5470.0666363356977</v>
      </c>
      <c r="I2208" s="5">
        <f>G2208+decadimento!$F$2*'dati calibrazione'!E2208/1000</f>
        <v>5492.7960864063261</v>
      </c>
      <c r="J2208" s="5">
        <f t="shared" si="102"/>
        <v>765.79608640632614</v>
      </c>
      <c r="K2208" s="8">
        <f t="shared" si="104"/>
        <v>0.25386079966151892</v>
      </c>
    </row>
    <row r="2209" spans="1:11" x14ac:dyDescent="0.25">
      <c r="A2209">
        <v>5465</v>
      </c>
      <c r="B2209">
        <f t="shared" si="103"/>
        <v>-3515</v>
      </c>
      <c r="C2209">
        <v>4702</v>
      </c>
      <c r="D2209">
        <v>12</v>
      </c>
      <c r="E2209">
        <v>78.7</v>
      </c>
      <c r="F2209">
        <v>1.6</v>
      </c>
      <c r="G2209" s="5">
        <f>C2209*decadimento!$F$4</f>
        <v>4838.8038793103442</v>
      </c>
      <c r="H2209" s="5">
        <f>G2209+decadimento!$F$2*LN(1+'dati calibrazione'!E2209/1000)</f>
        <v>5465.0567174117905</v>
      </c>
      <c r="I2209" s="5">
        <f>G2209+decadimento!$F$2*'dati calibrazione'!E2209/1000</f>
        <v>5489.3886506942636</v>
      </c>
      <c r="J2209" s="5">
        <f t="shared" si="102"/>
        <v>787.38865069426356</v>
      </c>
      <c r="K2209" s="8">
        <f t="shared" si="104"/>
        <v>0.25521054870267973</v>
      </c>
    </row>
    <row r="2210" spans="1:11" x14ac:dyDescent="0.25">
      <c r="A2210">
        <v>5460</v>
      </c>
      <c r="B2210">
        <f t="shared" si="103"/>
        <v>-3510</v>
      </c>
      <c r="C2210">
        <v>4695</v>
      </c>
      <c r="D2210">
        <v>13</v>
      </c>
      <c r="E2210">
        <v>79</v>
      </c>
      <c r="F2210">
        <v>1.7</v>
      </c>
      <c r="G2210" s="5">
        <f>C2210*decadimento!$F$4</f>
        <v>4831.6002155172409</v>
      </c>
      <c r="H2210" s="5">
        <f>G2210+decadimento!$F$2*LN(1+'dati calibrazione'!E2210/1000)</f>
        <v>5460.1517909698186</v>
      </c>
      <c r="I2210" s="5">
        <f>G2210+decadimento!$F$2*'dati calibrazione'!E2210/1000</f>
        <v>5484.6649796764477</v>
      </c>
      <c r="J2210" s="5">
        <f t="shared" si="102"/>
        <v>789.66497967644773</v>
      </c>
      <c r="K2210" s="8">
        <f t="shared" si="104"/>
        <v>0.27689030883919064</v>
      </c>
    </row>
    <row r="2211" spans="1:11" x14ac:dyDescent="0.25">
      <c r="A2211">
        <v>5455</v>
      </c>
      <c r="B2211">
        <f t="shared" si="103"/>
        <v>-3505</v>
      </c>
      <c r="C2211">
        <v>4690</v>
      </c>
      <c r="D2211">
        <v>12</v>
      </c>
      <c r="E2211">
        <v>79</v>
      </c>
      <c r="F2211">
        <v>1.6</v>
      </c>
      <c r="G2211" s="5">
        <f>C2211*decadimento!$F$4</f>
        <v>4826.4547413793098</v>
      </c>
      <c r="H2211" s="5">
        <f>G2211+decadimento!$F$2*LN(1+'dati calibrazione'!E2211/1000)</f>
        <v>5455.0063168318875</v>
      </c>
      <c r="I2211" s="5">
        <f>G2211+decadimento!$F$2*'dati calibrazione'!E2211/1000</f>
        <v>5479.5195055385166</v>
      </c>
      <c r="J2211" s="5">
        <f t="shared" si="102"/>
        <v>789.51950553851657</v>
      </c>
      <c r="K2211" s="8">
        <f t="shared" si="104"/>
        <v>0.25586353944562901</v>
      </c>
    </row>
    <row r="2212" spans="1:11" x14ac:dyDescent="0.25">
      <c r="A2212">
        <v>5450</v>
      </c>
      <c r="B2212">
        <f t="shared" si="103"/>
        <v>-3500</v>
      </c>
      <c r="C2212">
        <v>4689</v>
      </c>
      <c r="D2212">
        <v>11</v>
      </c>
      <c r="E2212">
        <v>78.5</v>
      </c>
      <c r="F2212">
        <v>1.5</v>
      </c>
      <c r="G2212" s="5">
        <f>C2212*decadimento!$F$4</f>
        <v>4825.4256465517237</v>
      </c>
      <c r="H2212" s="5">
        <f>G2212+decadimento!$F$2*LN(1+'dati calibrazione'!E2212/1000)</f>
        <v>5450.1456378873663</v>
      </c>
      <c r="I2212" s="5">
        <f>G2212+decadimento!$F$2*'dati calibrazione'!E2212/1000</f>
        <v>5474.3570894187842</v>
      </c>
      <c r="J2212" s="5">
        <f t="shared" si="102"/>
        <v>785.3570894187842</v>
      </c>
      <c r="K2212" s="8">
        <f t="shared" si="104"/>
        <v>0.23459159735551291</v>
      </c>
    </row>
    <row r="2213" spans="1:11" x14ac:dyDescent="0.25">
      <c r="A2213">
        <v>5445</v>
      </c>
      <c r="B2213">
        <f t="shared" si="103"/>
        <v>-3495</v>
      </c>
      <c r="C2213">
        <v>4662</v>
      </c>
      <c r="D2213">
        <v>12</v>
      </c>
      <c r="E2213">
        <v>81.5</v>
      </c>
      <c r="F2213">
        <v>1.6</v>
      </c>
      <c r="G2213" s="5">
        <f>C2213*decadimento!$F$4</f>
        <v>4797.6400862068967</v>
      </c>
      <c r="H2213" s="5">
        <f>G2213+decadimento!$F$2*LN(1+'dati calibrazione'!E2213/1000)</f>
        <v>5445.3229883752747</v>
      </c>
      <c r="I2213" s="5">
        <f>G2213+decadimento!$F$2*'dati calibrazione'!E2213/1000</f>
        <v>5471.3714568268379</v>
      </c>
      <c r="J2213" s="5">
        <f t="shared" si="102"/>
        <v>809.37145682683786</v>
      </c>
      <c r="K2213" s="8">
        <f t="shared" si="104"/>
        <v>0.2574002574002574</v>
      </c>
    </row>
    <row r="2214" spans="1:11" x14ac:dyDescent="0.25">
      <c r="A2214">
        <v>5440</v>
      </c>
      <c r="B2214">
        <f t="shared" si="103"/>
        <v>-3490</v>
      </c>
      <c r="C2214">
        <v>4644</v>
      </c>
      <c r="D2214">
        <v>12</v>
      </c>
      <c r="E2214">
        <v>83.2</v>
      </c>
      <c r="F2214">
        <v>1.6</v>
      </c>
      <c r="G2214" s="5">
        <f>C2214*decadimento!$F$4</f>
        <v>4779.1163793103442</v>
      </c>
      <c r="H2214" s="5">
        <f>G2214+decadimento!$F$2*LN(1+'dati calibrazione'!E2214/1000)</f>
        <v>5439.7833395767302</v>
      </c>
      <c r="I2214" s="5">
        <f>G2214+decadimento!$F$2*'dati calibrazione'!E2214/1000</f>
        <v>5466.901042323585</v>
      </c>
      <c r="J2214" s="5">
        <f t="shared" si="102"/>
        <v>822.90104232358499</v>
      </c>
      <c r="K2214" s="8">
        <f t="shared" si="104"/>
        <v>0.25839793281653745</v>
      </c>
    </row>
    <row r="2215" spans="1:11" x14ac:dyDescent="0.25">
      <c r="A2215">
        <v>5435</v>
      </c>
      <c r="B2215">
        <f t="shared" si="103"/>
        <v>-3485</v>
      </c>
      <c r="C2215">
        <v>4633</v>
      </c>
      <c r="D2215">
        <v>11</v>
      </c>
      <c r="E2215">
        <v>84.1</v>
      </c>
      <c r="F2215">
        <v>1.5</v>
      </c>
      <c r="G2215" s="5">
        <f>C2215*decadimento!$F$4</f>
        <v>4767.7963362068967</v>
      </c>
      <c r="H2215" s="5">
        <f>G2215+decadimento!$F$2*LN(1+'dati calibrazione'!E2215/1000)</f>
        <v>5435.3289622819148</v>
      </c>
      <c r="I2215" s="5">
        <f>G2215+decadimento!$F$2*'dati calibrazione'!E2215/1000</f>
        <v>5463.0209775460016</v>
      </c>
      <c r="J2215" s="5">
        <f t="shared" si="102"/>
        <v>830.02097754600163</v>
      </c>
      <c r="K2215" s="8">
        <f t="shared" si="104"/>
        <v>0.23742715303259226</v>
      </c>
    </row>
    <row r="2216" spans="1:11" x14ac:dyDescent="0.25">
      <c r="A2216">
        <v>5430</v>
      </c>
      <c r="B2216">
        <f t="shared" si="103"/>
        <v>-3480</v>
      </c>
      <c r="C2216">
        <v>4625</v>
      </c>
      <c r="D2216">
        <v>12</v>
      </c>
      <c r="E2216">
        <v>84.5</v>
      </c>
      <c r="F2216">
        <v>1.6</v>
      </c>
      <c r="G2216" s="5">
        <f>C2216*decadimento!$F$4</f>
        <v>4759.5635775862065</v>
      </c>
      <c r="H2216" s="5">
        <f>G2216+decadimento!$F$2*LN(1+'dati calibrazione'!E2216/1000)</f>
        <v>5430.1457813345778</v>
      </c>
      <c r="I2216" s="5">
        <f>G2216+decadimento!$F$2*'dati calibrazione'!E2216/1000</f>
        <v>5458.0948759590292</v>
      </c>
      <c r="J2216" s="5">
        <f t="shared" si="102"/>
        <v>833.0948759590292</v>
      </c>
      <c r="K2216" s="8">
        <f t="shared" si="104"/>
        <v>0.25945945945945947</v>
      </c>
    </row>
    <row r="2217" spans="1:11" x14ac:dyDescent="0.25">
      <c r="A2217">
        <v>5425</v>
      </c>
      <c r="B2217">
        <f t="shared" si="103"/>
        <v>-3475</v>
      </c>
      <c r="C2217">
        <v>4628</v>
      </c>
      <c r="D2217">
        <v>11</v>
      </c>
      <c r="E2217">
        <v>83.4</v>
      </c>
      <c r="F2217">
        <v>1.5</v>
      </c>
      <c r="G2217" s="5">
        <f>C2217*decadimento!$F$4</f>
        <v>4762.6508620689656</v>
      </c>
      <c r="H2217" s="5">
        <f>G2217+decadimento!$F$2*LN(1+'dati calibrazione'!E2217/1000)</f>
        <v>5424.8440186997514</v>
      </c>
      <c r="I2217" s="5">
        <f>G2217+decadimento!$F$2*'dati calibrazione'!E2217/1000</f>
        <v>5452.0888535990653</v>
      </c>
      <c r="J2217" s="5">
        <f t="shared" si="102"/>
        <v>824.08885359906526</v>
      </c>
      <c r="K2217" s="8">
        <f t="shared" si="104"/>
        <v>0.23768366464995677</v>
      </c>
    </row>
    <row r="2218" spans="1:11" x14ac:dyDescent="0.25">
      <c r="A2218">
        <v>5420</v>
      </c>
      <c r="B2218">
        <f t="shared" si="103"/>
        <v>-3470</v>
      </c>
      <c r="C2218">
        <v>4639</v>
      </c>
      <c r="D2218">
        <v>12</v>
      </c>
      <c r="E2218">
        <v>81.3</v>
      </c>
      <c r="F2218">
        <v>1.6</v>
      </c>
      <c r="G2218" s="5">
        <f>C2218*decadimento!$F$4</f>
        <v>4773.9709051724139</v>
      </c>
      <c r="H2218" s="5">
        <f>G2218+decadimento!$F$2*LN(1+'dati calibrazione'!E2218/1000)</f>
        <v>5420.1249294773088</v>
      </c>
      <c r="I2218" s="5">
        <f>G2218+decadimento!$F$2*'dati calibrazione'!E2218/1000</f>
        <v>5446.0489472754971</v>
      </c>
      <c r="J2218" s="5">
        <f t="shared" si="102"/>
        <v>807.04894727549708</v>
      </c>
      <c r="K2218" s="8">
        <f t="shared" si="104"/>
        <v>0.25867643888769132</v>
      </c>
    </row>
    <row r="2219" spans="1:11" x14ac:dyDescent="0.25">
      <c r="A2219">
        <v>5415</v>
      </c>
      <c r="B2219">
        <f t="shared" si="103"/>
        <v>-3465</v>
      </c>
      <c r="C2219">
        <v>4657</v>
      </c>
      <c r="D2219">
        <v>10</v>
      </c>
      <c r="E2219">
        <v>78.2</v>
      </c>
      <c r="F2219">
        <v>1.3</v>
      </c>
      <c r="G2219" s="5">
        <f>C2219*decadimento!$F$4</f>
        <v>4792.4946120689656</v>
      </c>
      <c r="H2219" s="5">
        <f>G2219+decadimento!$F$2*LN(1+'dati calibrazione'!E2219/1000)</f>
        <v>5414.9148001948124</v>
      </c>
      <c r="I2219" s="5">
        <f>G2219+decadimento!$F$2*'dati calibrazione'!E2219/1000</f>
        <v>5438.9460621607377</v>
      </c>
      <c r="J2219" s="5">
        <f t="shared" si="102"/>
        <v>781.94606216073771</v>
      </c>
      <c r="K2219" s="8">
        <f t="shared" si="104"/>
        <v>0.21473051320592657</v>
      </c>
    </row>
    <row r="2220" spans="1:11" x14ac:dyDescent="0.25">
      <c r="A2220">
        <v>5410</v>
      </c>
      <c r="B2220">
        <f t="shared" si="103"/>
        <v>-3460</v>
      </c>
      <c r="C2220">
        <v>4661</v>
      </c>
      <c r="D2220">
        <v>12</v>
      </c>
      <c r="E2220">
        <v>77</v>
      </c>
      <c r="F2220">
        <v>1.6</v>
      </c>
      <c r="G2220" s="5">
        <f>C2220*decadimento!$F$4</f>
        <v>4796.6109913793098</v>
      </c>
      <c r="H2220" s="5">
        <f>G2220+decadimento!$F$2*LN(1+'dati calibrazione'!E2220/1000)</f>
        <v>5409.8255632038599</v>
      </c>
      <c r="I2220" s="5">
        <f>G2220+decadimento!$F$2*'dati calibrazione'!E2220/1000</f>
        <v>5433.1424703699295</v>
      </c>
      <c r="J2220" s="5">
        <f t="shared" si="102"/>
        <v>772.14247036992947</v>
      </c>
      <c r="K2220" s="8">
        <f t="shared" si="104"/>
        <v>0.25745548165629695</v>
      </c>
    </row>
    <row r="2221" spans="1:11" x14ac:dyDescent="0.25">
      <c r="A2221">
        <v>5405</v>
      </c>
      <c r="B2221">
        <f t="shared" si="103"/>
        <v>-3455</v>
      </c>
      <c r="C2221">
        <v>4667</v>
      </c>
      <c r="D2221">
        <v>11</v>
      </c>
      <c r="E2221">
        <v>75.599999999999994</v>
      </c>
      <c r="F2221">
        <v>1.5</v>
      </c>
      <c r="G2221" s="5">
        <f>C2221*decadimento!$F$4</f>
        <v>4802.785560344827</v>
      </c>
      <c r="H2221" s="5">
        <f>G2221+decadimento!$F$2*LN(1+'dati calibrazione'!E2221/1000)</f>
        <v>5405.2472739980458</v>
      </c>
      <c r="I2221" s="5">
        <f>G2221+decadimento!$F$2*'dati calibrazione'!E2221/1000</f>
        <v>5427.7437397174353</v>
      </c>
      <c r="J2221" s="5">
        <f t="shared" si="102"/>
        <v>760.74373971743535</v>
      </c>
      <c r="K2221" s="8">
        <f t="shared" si="104"/>
        <v>0.23569745018212984</v>
      </c>
    </row>
    <row r="2222" spans="1:11" x14ac:dyDescent="0.25">
      <c r="A2222">
        <v>5400</v>
      </c>
      <c r="B2222">
        <f t="shared" si="103"/>
        <v>-3450</v>
      </c>
      <c r="C2222">
        <v>4669</v>
      </c>
      <c r="D2222">
        <v>12</v>
      </c>
      <c r="E2222">
        <v>74.7</v>
      </c>
      <c r="F2222">
        <v>1.6</v>
      </c>
      <c r="G2222" s="5">
        <f>C2222*decadimento!$F$4</f>
        <v>4804.84375</v>
      </c>
      <c r="H2222" s="5">
        <f>G2222+decadimento!$F$2*LN(1+'dati calibrazione'!E2222/1000)</f>
        <v>5400.3855187522158</v>
      </c>
      <c r="I2222" s="5">
        <f>G2222+decadimento!$F$2*'dati calibrazione'!E2222/1000</f>
        <v>5422.3619510467443</v>
      </c>
      <c r="J2222" s="5">
        <f t="shared" si="102"/>
        <v>753.36195104674425</v>
      </c>
      <c r="K2222" s="8">
        <f t="shared" si="104"/>
        <v>0.2570143499678732</v>
      </c>
    </row>
    <row r="2223" spans="1:11" x14ac:dyDescent="0.25">
      <c r="A2223">
        <v>5395</v>
      </c>
      <c r="B2223">
        <f t="shared" si="103"/>
        <v>-3445</v>
      </c>
      <c r="C2223">
        <v>4671</v>
      </c>
      <c r="D2223">
        <v>11</v>
      </c>
      <c r="E2223">
        <v>73.7</v>
      </c>
      <c r="F2223">
        <v>1.5</v>
      </c>
      <c r="G2223" s="5">
        <f>C2223*decadimento!$F$4</f>
        <v>4806.9019396551721</v>
      </c>
      <c r="H2223" s="5">
        <f>G2223+decadimento!$F$2*LN(1+'dati calibrazione'!E2223/1000)</f>
        <v>5394.7480807949341</v>
      </c>
      <c r="I2223" s="5">
        <f>G2223+decadimento!$F$2*'dati calibrazione'!E2223/1000</f>
        <v>5416.1534981176219</v>
      </c>
      <c r="J2223" s="5">
        <f t="shared" si="102"/>
        <v>745.15349811762189</v>
      </c>
      <c r="K2223" s="8">
        <f t="shared" si="104"/>
        <v>0.23549561121815457</v>
      </c>
    </row>
    <row r="2224" spans="1:11" x14ac:dyDescent="0.25">
      <c r="A2224">
        <v>5390</v>
      </c>
      <c r="B2224">
        <f t="shared" si="103"/>
        <v>-3440</v>
      </c>
      <c r="C2224">
        <v>4668</v>
      </c>
      <c r="D2224">
        <v>12</v>
      </c>
      <c r="E2224">
        <v>73.5</v>
      </c>
      <c r="F2224">
        <v>1.6</v>
      </c>
      <c r="G2224" s="5">
        <f>C2224*decadimento!$F$4</f>
        <v>4803.8146551724139</v>
      </c>
      <c r="H2224" s="5">
        <f>G2224+decadimento!$F$2*LN(1+'dati calibrazione'!E2224/1000)</f>
        <v>5390.1208107294251</v>
      </c>
      <c r="I2224" s="5">
        <f>G2224+decadimento!$F$2*'dati calibrazione'!E2224/1000</f>
        <v>5411.4128851180058</v>
      </c>
      <c r="J2224" s="5">
        <f t="shared" si="102"/>
        <v>743.41288511800576</v>
      </c>
      <c r="K2224" s="8">
        <f t="shared" si="104"/>
        <v>0.25706940874035988</v>
      </c>
    </row>
    <row r="2225" spans="1:13" x14ac:dyDescent="0.25">
      <c r="A2225">
        <v>5385</v>
      </c>
      <c r="B2225">
        <f t="shared" si="103"/>
        <v>-3435</v>
      </c>
      <c r="C2225">
        <v>4672</v>
      </c>
      <c r="D2225">
        <v>11</v>
      </c>
      <c r="E2225">
        <v>72.3</v>
      </c>
      <c r="F2225">
        <v>1.5</v>
      </c>
      <c r="G2225" s="5">
        <f>C2225*decadimento!$F$4</f>
        <v>4807.9310344827582</v>
      </c>
      <c r="H2225" s="5">
        <f>G2225+decadimento!$F$2*LN(1+'dati calibrazione'!E2225/1000)</f>
        <v>5384.9912471417574</v>
      </c>
      <c r="I2225" s="5">
        <f>G2225+decadimento!$F$2*'dati calibrazione'!E2225/1000</f>
        <v>5405.6092933271966</v>
      </c>
      <c r="J2225" s="5">
        <f t="shared" si="102"/>
        <v>733.60929332719661</v>
      </c>
      <c r="K2225" s="8">
        <f t="shared" si="104"/>
        <v>0.23544520547945205</v>
      </c>
    </row>
    <row r="2226" spans="1:13" x14ac:dyDescent="0.25">
      <c r="A2226">
        <v>5380</v>
      </c>
      <c r="B2226">
        <f t="shared" si="103"/>
        <v>-3430</v>
      </c>
      <c r="C2226">
        <v>4682</v>
      </c>
      <c r="D2226">
        <v>11</v>
      </c>
      <c r="E2226">
        <v>70.3</v>
      </c>
      <c r="F2226">
        <v>1.5</v>
      </c>
      <c r="G2226" s="5">
        <f>C2226*decadimento!$F$4</f>
        <v>4818.2219827586205</v>
      </c>
      <c r="H2226" s="5">
        <f>G2226+decadimento!$F$2*LN(1+'dati calibrazione'!E2226/1000)</f>
        <v>5379.8492728277579</v>
      </c>
      <c r="I2226" s="5">
        <f>G2226+decadimento!$F$2*'dati calibrazione'!E2226/1000</f>
        <v>5399.3669564344718</v>
      </c>
      <c r="J2226" s="5">
        <f t="shared" si="102"/>
        <v>717.36695643447183</v>
      </c>
      <c r="K2226" s="8">
        <f t="shared" si="104"/>
        <v>0.2349423323366083</v>
      </c>
    </row>
    <row r="2227" spans="1:13" x14ac:dyDescent="0.25">
      <c r="A2227">
        <v>5375</v>
      </c>
      <c r="B2227">
        <f t="shared" si="103"/>
        <v>-3425</v>
      </c>
      <c r="C2227">
        <v>4693</v>
      </c>
      <c r="D2227">
        <v>10</v>
      </c>
      <c r="E2227">
        <v>68.2</v>
      </c>
      <c r="F2227">
        <v>1.3</v>
      </c>
      <c r="G2227" s="5">
        <f>C2227*decadimento!$F$4</f>
        <v>4829.5420258620688</v>
      </c>
      <c r="H2227" s="5">
        <f>G2227+decadimento!$F$2*LN(1+'dati calibrazione'!E2227/1000)</f>
        <v>5374.9336787956554</v>
      </c>
      <c r="I2227" s="5">
        <f>G2227+decadimento!$F$2*'dati calibrazione'!E2227/1000</f>
        <v>5393.3270501109037</v>
      </c>
      <c r="J2227" s="5">
        <f t="shared" si="102"/>
        <v>700.32705011090366</v>
      </c>
      <c r="K2227" s="8">
        <f t="shared" si="104"/>
        <v>0.21308331557639038</v>
      </c>
    </row>
    <row r="2228" spans="1:13" x14ac:dyDescent="0.25">
      <c r="A2228">
        <v>5370</v>
      </c>
      <c r="B2228">
        <f t="shared" si="103"/>
        <v>-3420</v>
      </c>
      <c r="C2228">
        <v>4704</v>
      </c>
      <c r="D2228">
        <v>9</v>
      </c>
      <c r="E2228">
        <v>66.099999999999994</v>
      </c>
      <c r="F2228">
        <v>1.2</v>
      </c>
      <c r="G2228" s="5">
        <f>C2228*decadimento!$F$4</f>
        <v>4840.8620689655172</v>
      </c>
      <c r="H2228" s="5">
        <f>G2228+decadimento!$F$2*LN(1+'dati calibrazione'!E2228/1000)</f>
        <v>5369.9861353094284</v>
      </c>
      <c r="I2228" s="5">
        <f>G2228+decadimento!$F$2*'dati calibrazione'!E2228/1000</f>
        <v>5387.2871437873346</v>
      </c>
      <c r="J2228" s="5">
        <f t="shared" si="102"/>
        <v>683.28714378733457</v>
      </c>
      <c r="K2228" s="8">
        <f t="shared" si="104"/>
        <v>0.19132653061224489</v>
      </c>
    </row>
    <row r="2229" spans="1:13" x14ac:dyDescent="0.25">
      <c r="A2229">
        <v>5365</v>
      </c>
      <c r="B2229">
        <f t="shared" si="103"/>
        <v>-3415</v>
      </c>
      <c r="C2229">
        <v>4700</v>
      </c>
      <c r="D2229">
        <v>13</v>
      </c>
      <c r="E2229">
        <v>66</v>
      </c>
      <c r="F2229">
        <v>1.7</v>
      </c>
      <c r="G2229" s="5">
        <f>C2229*decadimento!$F$4</f>
        <v>4836.7456896551721</v>
      </c>
      <c r="H2229" s="5">
        <f>G2229+decadimento!$F$2*LN(1+'dati calibrazione'!E2229/1000)</f>
        <v>5365.0943099514916</v>
      </c>
      <c r="I2229" s="5">
        <f>G2229+decadimento!$F$2*'dati calibrazione'!E2229/1000</f>
        <v>5382.34410021856</v>
      </c>
      <c r="J2229" s="5">
        <f t="shared" si="102"/>
        <v>682.34410021856002</v>
      </c>
      <c r="K2229" s="8">
        <f t="shared" si="104"/>
        <v>0.27659574468085107</v>
      </c>
    </row>
    <row r="2230" spans="1:13" x14ac:dyDescent="0.25">
      <c r="A2230">
        <v>5360</v>
      </c>
      <c r="B2230">
        <f t="shared" si="103"/>
        <v>-3410</v>
      </c>
      <c r="C2230">
        <v>4701</v>
      </c>
      <c r="D2230">
        <v>13</v>
      </c>
      <c r="E2230">
        <v>65.2</v>
      </c>
      <c r="F2230">
        <v>1.7</v>
      </c>
      <c r="G2230" s="5">
        <f>C2230*decadimento!$F$4</f>
        <v>4837.7747844827582</v>
      </c>
      <c r="H2230" s="5">
        <f>G2230+decadimento!$F$2*LN(1+'dati calibrazione'!E2230/1000)</f>
        <v>5359.917216361232</v>
      </c>
      <c r="I2230" s="5">
        <f>G2230+decadimento!$F$2*'dati calibrazione'!E2230/1000</f>
        <v>5376.7598809787114</v>
      </c>
      <c r="J2230" s="5">
        <f t="shared" si="102"/>
        <v>675.75988097871141</v>
      </c>
      <c r="K2230" s="8">
        <f t="shared" si="104"/>
        <v>0.2765369070410551</v>
      </c>
      <c r="M2230" s="17"/>
    </row>
    <row r="2231" spans="1:13" x14ac:dyDescent="0.25">
      <c r="A2231">
        <v>5355</v>
      </c>
      <c r="B2231">
        <f t="shared" si="103"/>
        <v>-3405</v>
      </c>
      <c r="C2231">
        <v>4703</v>
      </c>
      <c r="D2231">
        <v>12</v>
      </c>
      <c r="E2231">
        <v>64.3</v>
      </c>
      <c r="F2231">
        <v>1.6</v>
      </c>
      <c r="G2231" s="5">
        <f>C2231*decadimento!$F$4</f>
        <v>4839.8329741379312</v>
      </c>
      <c r="H2231" s="5">
        <f>G2231+decadimento!$F$2*LN(1+'dati calibrazione'!E2231/1000)</f>
        <v>5354.9878701921834</v>
      </c>
      <c r="I2231" s="5">
        <f>G2231+decadimento!$F$2*'dati calibrazione'!E2231/1000</f>
        <v>5371.3780923080194</v>
      </c>
      <c r="J2231" s="5">
        <f t="shared" si="102"/>
        <v>668.3780923080194</v>
      </c>
      <c r="K2231" s="8">
        <f t="shared" si="104"/>
        <v>0.25515628322347439</v>
      </c>
      <c r="M2231" s="17"/>
    </row>
    <row r="2232" spans="1:13" x14ac:dyDescent="0.25">
      <c r="A2232">
        <v>5350</v>
      </c>
      <c r="B2232">
        <f t="shared" si="103"/>
        <v>-3400</v>
      </c>
      <c r="C2232">
        <v>4696</v>
      </c>
      <c r="D2232">
        <v>13</v>
      </c>
      <c r="E2232">
        <v>64.599999999999994</v>
      </c>
      <c r="F2232">
        <v>1.7</v>
      </c>
      <c r="G2232" s="5">
        <f>C2232*decadimento!$F$4</f>
        <v>4832.629310344827</v>
      </c>
      <c r="H2232" s="5">
        <f>G2232+decadimento!$F$2*LN(1+'dati calibrazione'!E2232/1000)</f>
        <v>5350.1140413295161</v>
      </c>
      <c r="I2232" s="5">
        <f>G2232+decadimento!$F$2*'dati calibrazione'!E2232/1000</f>
        <v>5366.6544212902036</v>
      </c>
      <c r="J2232" s="5">
        <f t="shared" si="102"/>
        <v>670.65442129020357</v>
      </c>
      <c r="K2232" s="8">
        <f t="shared" si="104"/>
        <v>0.27683134582623509</v>
      </c>
      <c r="M2232" s="17"/>
    </row>
    <row r="2233" spans="1:13" x14ac:dyDescent="0.25">
      <c r="A2233">
        <v>5345</v>
      </c>
      <c r="B2233">
        <f t="shared" si="103"/>
        <v>-3395</v>
      </c>
      <c r="C2233">
        <v>4706</v>
      </c>
      <c r="D2233">
        <v>13</v>
      </c>
      <c r="E2233">
        <v>62.6</v>
      </c>
      <c r="F2233">
        <v>1.7</v>
      </c>
      <c r="G2233" s="5">
        <f>C2233*decadimento!$F$4</f>
        <v>4842.9202586206893</v>
      </c>
      <c r="H2233" s="5">
        <f>G2233+decadimento!$F$2*LN(1+'dati calibrazione'!E2233/1000)</f>
        <v>5344.8603393230378</v>
      </c>
      <c r="I2233" s="5">
        <f>G2233+decadimento!$F$2*'dati calibrazione'!E2233/1000</f>
        <v>5360.4120843974788</v>
      </c>
      <c r="J2233" s="5">
        <f t="shared" si="102"/>
        <v>654.41208439747879</v>
      </c>
      <c r="K2233" s="8">
        <f t="shared" si="104"/>
        <v>0.27624309392265195</v>
      </c>
      <c r="M2233" s="17"/>
    </row>
    <row r="2234" spans="1:13" x14ac:dyDescent="0.25">
      <c r="A2234">
        <v>5340</v>
      </c>
      <c r="B2234">
        <f t="shared" si="103"/>
        <v>-3390</v>
      </c>
      <c r="C2234">
        <v>4716</v>
      </c>
      <c r="D2234">
        <v>9</v>
      </c>
      <c r="E2234">
        <v>60.7</v>
      </c>
      <c r="F2234">
        <v>1.2</v>
      </c>
      <c r="G2234" s="5">
        <f>C2234*decadimento!$F$4</f>
        <v>4853.2112068965516</v>
      </c>
      <c r="H2234" s="5">
        <f>G2234+decadimento!$F$2*LN(1+'dati calibrazione'!E2234/1000)</f>
        <v>5340.3567459868818</v>
      </c>
      <c r="I2234" s="5">
        <f>G2234+decadimento!$F$2*'dati calibrazione'!E2234/1000</f>
        <v>5354.9964117631826</v>
      </c>
      <c r="J2234" s="5">
        <f t="shared" si="102"/>
        <v>638.99641176318255</v>
      </c>
      <c r="K2234" s="8">
        <f t="shared" si="104"/>
        <v>0.19083969465648856</v>
      </c>
      <c r="M2234" s="17"/>
    </row>
    <row r="2235" spans="1:13" x14ac:dyDescent="0.25">
      <c r="A2235">
        <v>5335</v>
      </c>
      <c r="B2235">
        <f t="shared" si="103"/>
        <v>-3385</v>
      </c>
      <c r="C2235">
        <v>4708</v>
      </c>
      <c r="D2235">
        <v>12</v>
      </c>
      <c r="E2235">
        <v>61.1</v>
      </c>
      <c r="F2235">
        <v>1.6</v>
      </c>
      <c r="G2235" s="5">
        <f>C2235*decadimento!$F$4</f>
        <v>4844.9784482758614</v>
      </c>
      <c r="H2235" s="5">
        <f>G2235+decadimento!$F$2*LN(1+'dati calibrazione'!E2235/1000)</f>
        <v>5335.2408287960061</v>
      </c>
      <c r="I2235" s="5">
        <f>G2235+decadimento!$F$2*'dati calibrazione'!E2235/1000</f>
        <v>5350.0703101762101</v>
      </c>
      <c r="J2235" s="5">
        <f t="shared" si="102"/>
        <v>642.07031017621011</v>
      </c>
      <c r="K2235" s="8">
        <f t="shared" si="104"/>
        <v>0.25488530161427359</v>
      </c>
      <c r="M2235" s="17"/>
    </row>
    <row r="2236" spans="1:13" x14ac:dyDescent="0.25">
      <c r="A2236">
        <v>5330</v>
      </c>
      <c r="B2236">
        <f t="shared" si="103"/>
        <v>-3380</v>
      </c>
      <c r="C2236">
        <v>4691</v>
      </c>
      <c r="D2236">
        <v>12</v>
      </c>
      <c r="E2236">
        <v>62.7</v>
      </c>
      <c r="F2236">
        <v>1.6</v>
      </c>
      <c r="G2236" s="5">
        <f>C2236*decadimento!$F$4</f>
        <v>4827.4838362068967</v>
      </c>
      <c r="H2236" s="5">
        <f>G2236+decadimento!$F$2*LN(1+'dati calibrazione'!E2236/1000)</f>
        <v>5330.2018440339234</v>
      </c>
      <c r="I2236" s="5">
        <f>G2236+decadimento!$F$2*'dati calibrazione'!E2236/1000</f>
        <v>5345.8023262421157</v>
      </c>
      <c r="J2236" s="5">
        <f t="shared" si="102"/>
        <v>654.80232624211567</v>
      </c>
      <c r="K2236" s="8">
        <f t="shared" si="104"/>
        <v>0.25580899594969092</v>
      </c>
      <c r="M2236" s="17"/>
    </row>
    <row r="2237" spans="1:13" x14ac:dyDescent="0.25">
      <c r="A2237">
        <v>5325</v>
      </c>
      <c r="B2237">
        <f t="shared" si="103"/>
        <v>-3375</v>
      </c>
      <c r="C2237">
        <v>4662</v>
      </c>
      <c r="D2237">
        <v>13</v>
      </c>
      <c r="E2237">
        <v>65.900000000000006</v>
      </c>
      <c r="F2237">
        <v>1.7</v>
      </c>
      <c r="G2237" s="5">
        <f>C2237*decadimento!$F$4</f>
        <v>4797.6400862068967</v>
      </c>
      <c r="H2237" s="5">
        <f>G2237+decadimento!$F$2*LN(1+'dati calibrazione'!E2237/1000)</f>
        <v>5325.2131877086804</v>
      </c>
      <c r="I2237" s="5">
        <f>G2237+decadimento!$F$2*'dati calibrazione'!E2237/1000</f>
        <v>5342.4118325118552</v>
      </c>
      <c r="J2237" s="5">
        <f t="shared" si="102"/>
        <v>680.41183251185521</v>
      </c>
      <c r="K2237" s="8">
        <f t="shared" si="104"/>
        <v>0.27885027885027885</v>
      </c>
      <c r="M2237" s="17"/>
    </row>
    <row r="2238" spans="1:13" x14ac:dyDescent="0.25">
      <c r="A2238">
        <v>5320</v>
      </c>
      <c r="B2238">
        <f t="shared" si="103"/>
        <v>-3370</v>
      </c>
      <c r="C2238">
        <v>4632</v>
      </c>
      <c r="D2238">
        <v>10</v>
      </c>
      <c r="E2238">
        <v>69.2</v>
      </c>
      <c r="F2238">
        <v>1.3</v>
      </c>
      <c r="G2238" s="5">
        <f>C2238*decadimento!$F$4</f>
        <v>4766.7672413793098</v>
      </c>
      <c r="H2238" s="5">
        <f>G2238+decadimento!$F$2*LN(1+'dati calibrazione'!E2238/1000)</f>
        <v>5319.8941270138021</v>
      </c>
      <c r="I2238" s="5">
        <f>G2238+decadimento!$F$2*'dati calibrazione'!E2238/1000</f>
        <v>5338.8189082124381</v>
      </c>
      <c r="J2238" s="5">
        <f t="shared" si="102"/>
        <v>706.81890821243815</v>
      </c>
      <c r="K2238" s="8">
        <f t="shared" si="104"/>
        <v>0.21588946459412781</v>
      </c>
      <c r="M2238" s="17"/>
    </row>
    <row r="2239" spans="1:13" x14ac:dyDescent="0.25">
      <c r="A2239">
        <v>5315</v>
      </c>
      <c r="B2239">
        <f t="shared" si="103"/>
        <v>-3365</v>
      </c>
      <c r="C2239">
        <v>4608</v>
      </c>
      <c r="D2239">
        <v>12</v>
      </c>
      <c r="E2239">
        <v>71.8</v>
      </c>
      <c r="F2239">
        <v>1.6</v>
      </c>
      <c r="G2239" s="5">
        <f>C2239*decadimento!$F$4</f>
        <v>4742.0689655172409</v>
      </c>
      <c r="H2239" s="5">
        <f>G2239+decadimento!$F$2*LN(1+'dati calibrazione'!E2239/1000)</f>
        <v>5315.2736477746057</v>
      </c>
      <c r="I2239" s="5">
        <f>G2239+decadimento!$F$2*'dati calibrazione'!E2239/1000</f>
        <v>5335.6139030695331</v>
      </c>
      <c r="J2239" s="5">
        <f t="shared" si="102"/>
        <v>727.61390306953308</v>
      </c>
      <c r="K2239" s="8">
        <f t="shared" si="104"/>
        <v>0.26041666666666669</v>
      </c>
      <c r="M2239" s="17"/>
    </row>
    <row r="2240" spans="1:13" x14ac:dyDescent="0.25">
      <c r="A2240">
        <v>5310</v>
      </c>
      <c r="B2240">
        <f t="shared" si="103"/>
        <v>-3360</v>
      </c>
      <c r="C2240">
        <v>4583</v>
      </c>
      <c r="D2240">
        <v>12</v>
      </c>
      <c r="E2240">
        <v>74.5</v>
      </c>
      <c r="F2240">
        <v>1.6</v>
      </c>
      <c r="G2240" s="5">
        <f>C2240*decadimento!$F$4</f>
        <v>4716.3415948275861</v>
      </c>
      <c r="H2240" s="5">
        <f>G2240+decadimento!$F$2*LN(1+'dati calibrazione'!E2240/1000)</f>
        <v>5310.3448110750269</v>
      </c>
      <c r="I2240" s="5">
        <f>G2240+decadimento!$F$2*'dati calibrazione'!E2240/1000</f>
        <v>5332.2064673574714</v>
      </c>
      <c r="J2240" s="5">
        <f t="shared" si="102"/>
        <v>749.20646735747141</v>
      </c>
      <c r="K2240" s="8">
        <f t="shared" si="104"/>
        <v>0.26183722452542002</v>
      </c>
      <c r="M2240" s="17"/>
    </row>
    <row r="2241" spans="1:13" x14ac:dyDescent="0.25">
      <c r="A2241">
        <v>5305</v>
      </c>
      <c r="B2241">
        <f t="shared" si="103"/>
        <v>-3355</v>
      </c>
      <c r="C2241">
        <v>4568</v>
      </c>
      <c r="D2241">
        <v>13</v>
      </c>
      <c r="E2241">
        <v>75.8</v>
      </c>
      <c r="F2241">
        <v>1.7</v>
      </c>
      <c r="G2241" s="5">
        <f>C2241*decadimento!$F$4</f>
        <v>4700.9051724137926</v>
      </c>
      <c r="H2241" s="5">
        <f>G2241+decadimento!$F$2*LN(1+'dati calibrazione'!E2241/1000)</f>
        <v>5304.9038652634608</v>
      </c>
      <c r="I2241" s="5">
        <f>G2241+decadimento!$F$2*'dati calibrazione'!E2241/1000</f>
        <v>5327.5166803032598</v>
      </c>
      <c r="J2241" s="5">
        <f t="shared" si="102"/>
        <v>759.51668030325982</v>
      </c>
      <c r="K2241" s="8">
        <f t="shared" si="104"/>
        <v>0.28458844133099825</v>
      </c>
      <c r="M2241" s="17"/>
    </row>
    <row r="2242" spans="1:13" x14ac:dyDescent="0.25">
      <c r="A2242">
        <v>5300</v>
      </c>
      <c r="B2242">
        <f t="shared" si="103"/>
        <v>-3350</v>
      </c>
      <c r="C2242">
        <v>4555</v>
      </c>
      <c r="D2242">
        <v>14</v>
      </c>
      <c r="E2242">
        <v>76.900000000000006</v>
      </c>
      <c r="F2242">
        <v>1.9</v>
      </c>
      <c r="G2242" s="5">
        <f>C2242*decadimento!$F$4</f>
        <v>4687.5269396551721</v>
      </c>
      <c r="H2242" s="5">
        <f>G2242+decadimento!$F$2*LN(1+'dati calibrazione'!E2242/1000)</f>
        <v>5299.9739138577124</v>
      </c>
      <c r="I2242" s="5">
        <f>G2242+decadimento!$F$2*'dati calibrazione'!E2242/1000</f>
        <v>5323.2317543873623</v>
      </c>
      <c r="J2242" s="5">
        <f t="shared" ref="J2242:J2305" si="105">I2242-C2242</f>
        <v>768.23175438736234</v>
      </c>
      <c r="K2242" s="8">
        <f t="shared" si="104"/>
        <v>0.30735455543358947</v>
      </c>
      <c r="M2242" s="17"/>
    </row>
    <row r="2243" spans="1:13" x14ac:dyDescent="0.25">
      <c r="A2243">
        <v>5295</v>
      </c>
      <c r="B2243">
        <f t="shared" ref="B2243:B2306" si="106">1950-A2243</f>
        <v>-3345</v>
      </c>
      <c r="C2243">
        <v>4539</v>
      </c>
      <c r="D2243">
        <v>10</v>
      </c>
      <c r="E2243">
        <v>78.400000000000006</v>
      </c>
      <c r="F2243">
        <v>1.3</v>
      </c>
      <c r="G2243" s="5">
        <f>C2243*decadimento!$F$4</f>
        <v>4671.0614224137926</v>
      </c>
      <c r="H2243" s="5">
        <f>G2243+decadimento!$F$2*LN(1+'dati calibrazione'!E2243/1000)</f>
        <v>5295.0148837674969</v>
      </c>
      <c r="I2243" s="5">
        <f>G2243+decadimento!$F$2*'dati calibrazione'!E2243/1000</f>
        <v>5319.1662010224236</v>
      </c>
      <c r="J2243" s="5">
        <f t="shared" si="105"/>
        <v>780.16620102242359</v>
      </c>
      <c r="K2243" s="8">
        <f t="shared" ref="K2243:K2306" si="107">D2243*100/C2243</f>
        <v>0.22031284423881911</v>
      </c>
      <c r="M2243" s="17"/>
    </row>
    <row r="2244" spans="1:13" x14ac:dyDescent="0.25">
      <c r="A2244">
        <v>5290</v>
      </c>
      <c r="B2244">
        <f t="shared" si="106"/>
        <v>-3340</v>
      </c>
      <c r="C2244">
        <v>4533</v>
      </c>
      <c r="D2244">
        <v>11</v>
      </c>
      <c r="E2244">
        <v>78.599999999999994</v>
      </c>
      <c r="F2244">
        <v>1.5</v>
      </c>
      <c r="G2244" s="5">
        <f>C2244*decadimento!$F$4</f>
        <v>4664.8868534482754</v>
      </c>
      <c r="H2244" s="5">
        <f>G2244+decadimento!$F$2*LN(1+'dati calibrazione'!E2244/1000)</f>
        <v>5290.37330369544</v>
      </c>
      <c r="I2244" s="5">
        <f>G2244+decadimento!$F$2*'dati calibrazione'!E2244/1000</f>
        <v>5314.6449605737653</v>
      </c>
      <c r="J2244" s="5">
        <f t="shared" si="105"/>
        <v>781.64496057376527</v>
      </c>
      <c r="K2244" s="8">
        <f t="shared" si="107"/>
        <v>0.24266490183101699</v>
      </c>
      <c r="M2244" s="17"/>
    </row>
    <row r="2245" spans="1:13" x14ac:dyDescent="0.25">
      <c r="A2245">
        <v>5285</v>
      </c>
      <c r="B2245">
        <f t="shared" si="106"/>
        <v>-3335</v>
      </c>
      <c r="C2245">
        <v>4520</v>
      </c>
      <c r="D2245">
        <v>12</v>
      </c>
      <c r="E2245">
        <v>79.7</v>
      </c>
      <c r="F2245">
        <v>1.6</v>
      </c>
      <c r="G2245" s="5">
        <f>C2245*decadimento!$F$4</f>
        <v>4651.5086206896549</v>
      </c>
      <c r="H2245" s="5">
        <f>G2245+decadimento!$F$2*LN(1+'dati calibrazione'!E2245/1000)</f>
        <v>5285.4214320822248</v>
      </c>
      <c r="I2245" s="5">
        <f>G2245+decadimento!$F$2*'dati calibrazione'!E2245/1000</f>
        <v>5310.3600346578678</v>
      </c>
      <c r="J2245" s="5">
        <f t="shared" si="105"/>
        <v>790.3600346578678</v>
      </c>
      <c r="K2245" s="8">
        <f t="shared" si="107"/>
        <v>0.26548672566371684</v>
      </c>
      <c r="M2245" s="17"/>
    </row>
    <row r="2246" spans="1:13" x14ac:dyDescent="0.25">
      <c r="A2246">
        <v>5280</v>
      </c>
      <c r="B2246">
        <f t="shared" si="106"/>
        <v>-3330</v>
      </c>
      <c r="C2246">
        <v>4508</v>
      </c>
      <c r="D2246">
        <v>10</v>
      </c>
      <c r="E2246">
        <v>80.599999999999994</v>
      </c>
      <c r="F2246">
        <v>1.3</v>
      </c>
      <c r="G2246" s="5">
        <f>C2246*decadimento!$F$4</f>
        <v>4639.1594827586205</v>
      </c>
      <c r="H2246" s="5">
        <f>G2246+decadimento!$F$2*LN(1+'dati calibrazione'!E2246/1000)</f>
        <v>5279.9602067154619</v>
      </c>
      <c r="I2246" s="5">
        <f>G2246+decadimento!$F$2*'dati calibrazione'!E2246/1000</f>
        <v>5305.4508750526975</v>
      </c>
      <c r="J2246" s="5">
        <f t="shared" si="105"/>
        <v>797.45087505269748</v>
      </c>
      <c r="K2246" s="8">
        <f t="shared" si="107"/>
        <v>0.22182786157941436</v>
      </c>
      <c r="M2246" s="17"/>
    </row>
    <row r="2247" spans="1:13" x14ac:dyDescent="0.25">
      <c r="A2247">
        <v>5275</v>
      </c>
      <c r="B2247">
        <f t="shared" si="106"/>
        <v>-3325</v>
      </c>
      <c r="C2247">
        <v>4495</v>
      </c>
      <c r="D2247">
        <v>13</v>
      </c>
      <c r="E2247">
        <v>81.7</v>
      </c>
      <c r="F2247">
        <v>1.8</v>
      </c>
      <c r="G2247" s="5">
        <f>C2247*decadimento!$F$4</f>
        <v>4625.78125</v>
      </c>
      <c r="H2247" s="5">
        <f>G2247+decadimento!$F$2*LN(1+'dati calibrazione'!E2247/1000)</f>
        <v>5274.9927473251564</v>
      </c>
      <c r="I2247" s="5">
        <f>G2247+decadimento!$F$2*'dati calibrazione'!E2247/1000</f>
        <v>5301.1659491368</v>
      </c>
      <c r="J2247" s="5">
        <f t="shared" si="105"/>
        <v>806.16594913680001</v>
      </c>
      <c r="K2247" s="8">
        <f t="shared" si="107"/>
        <v>0.28921023359288101</v>
      </c>
      <c r="M2247" s="17"/>
    </row>
    <row r="2248" spans="1:13" x14ac:dyDescent="0.25">
      <c r="A2248">
        <v>5270</v>
      </c>
      <c r="B2248">
        <f t="shared" si="106"/>
        <v>-3320</v>
      </c>
      <c r="C2248">
        <v>4490</v>
      </c>
      <c r="D2248">
        <v>12</v>
      </c>
      <c r="E2248">
        <v>81.7</v>
      </c>
      <c r="F2248">
        <v>1.6</v>
      </c>
      <c r="G2248" s="5">
        <f>C2248*decadimento!$F$4</f>
        <v>4620.6357758620688</v>
      </c>
      <c r="H2248" s="5">
        <f>G2248+decadimento!$F$2*LN(1+'dati calibrazione'!E2248/1000)</f>
        <v>5269.8472731872253</v>
      </c>
      <c r="I2248" s="5">
        <f>G2248+decadimento!$F$2*'dati calibrazione'!E2248/1000</f>
        <v>5296.0204749988688</v>
      </c>
      <c r="J2248" s="5">
        <f t="shared" si="105"/>
        <v>806.02047499886885</v>
      </c>
      <c r="K2248" s="8">
        <f t="shared" si="107"/>
        <v>0.267260579064588</v>
      </c>
      <c r="M2248" s="17"/>
    </row>
    <row r="2249" spans="1:13" x14ac:dyDescent="0.25">
      <c r="A2249">
        <v>5265</v>
      </c>
      <c r="B2249">
        <f t="shared" si="106"/>
        <v>-3315</v>
      </c>
      <c r="C2249">
        <v>4488</v>
      </c>
      <c r="D2249">
        <v>11</v>
      </c>
      <c r="E2249">
        <v>81.3</v>
      </c>
      <c r="F2249">
        <v>1.5</v>
      </c>
      <c r="G2249" s="5">
        <f>C2249*decadimento!$F$4</f>
        <v>4618.5775862068967</v>
      </c>
      <c r="H2249" s="5">
        <f>G2249+decadimento!$F$2*LN(1+'dati calibrazione'!E2249/1000)</f>
        <v>5264.7316105117916</v>
      </c>
      <c r="I2249" s="5">
        <f>G2249+decadimento!$F$2*'dati calibrazione'!E2249/1000</f>
        <v>5290.6556283099799</v>
      </c>
      <c r="J2249" s="5">
        <f t="shared" si="105"/>
        <v>802.65562830997987</v>
      </c>
      <c r="K2249" s="8">
        <f t="shared" si="107"/>
        <v>0.24509803921568626</v>
      </c>
      <c r="M2249" s="17"/>
    </row>
    <row r="2250" spans="1:13" x14ac:dyDescent="0.25">
      <c r="A2250">
        <v>5260</v>
      </c>
      <c r="B2250">
        <f t="shared" si="106"/>
        <v>-3310</v>
      </c>
      <c r="C2250">
        <v>4484</v>
      </c>
      <c r="D2250">
        <v>12</v>
      </c>
      <c r="E2250">
        <v>81.2</v>
      </c>
      <c r="F2250">
        <v>1.6</v>
      </c>
      <c r="G2250" s="5">
        <f>C2250*decadimento!$F$4</f>
        <v>4614.4612068965516</v>
      </c>
      <c r="H2250" s="5">
        <f>G2250+decadimento!$F$2*LN(1+'dati calibrazione'!E2250/1000)</f>
        <v>5259.8506862220074</v>
      </c>
      <c r="I2250" s="5">
        <f>G2250+decadimento!$F$2*'dati calibrazione'!E2250/1000</f>
        <v>5285.7125847412053</v>
      </c>
      <c r="J2250" s="5">
        <f t="shared" si="105"/>
        <v>801.71258474120532</v>
      </c>
      <c r="K2250" s="8">
        <f t="shared" si="107"/>
        <v>0.26761819803746656</v>
      </c>
      <c r="M2250" s="17"/>
    </row>
    <row r="2251" spans="1:13" x14ac:dyDescent="0.25">
      <c r="A2251">
        <v>5255</v>
      </c>
      <c r="B2251">
        <f t="shared" si="106"/>
        <v>-3305</v>
      </c>
      <c r="C2251">
        <v>4478</v>
      </c>
      <c r="D2251">
        <v>12</v>
      </c>
      <c r="E2251">
        <v>81.400000000000006</v>
      </c>
      <c r="F2251">
        <v>1.6</v>
      </c>
      <c r="G2251" s="5">
        <f>C2251*decadimento!$F$4</f>
        <v>4608.2866379310344</v>
      </c>
      <c r="H2251" s="5">
        <f>G2251+decadimento!$F$2*LN(1+'dati calibrazione'!E2251/1000)</f>
        <v>5255.2051365125444</v>
      </c>
      <c r="I2251" s="5">
        <f>G2251+decadimento!$F$2*'dati calibrazione'!E2251/1000</f>
        <v>5281.191344292547</v>
      </c>
      <c r="J2251" s="5">
        <f t="shared" si="105"/>
        <v>803.191344292547</v>
      </c>
      <c r="K2251" s="8">
        <f t="shared" si="107"/>
        <v>0.26797677534613668</v>
      </c>
      <c r="M2251" s="17"/>
    </row>
    <row r="2252" spans="1:13" x14ac:dyDescent="0.25">
      <c r="A2252">
        <v>5250</v>
      </c>
      <c r="B2252">
        <f t="shared" si="106"/>
        <v>-3300</v>
      </c>
      <c r="C2252">
        <v>4481</v>
      </c>
      <c r="D2252">
        <v>12</v>
      </c>
      <c r="E2252">
        <v>80.3</v>
      </c>
      <c r="F2252">
        <v>1.6</v>
      </c>
      <c r="G2252" s="5">
        <f>C2252*decadimento!$F$4</f>
        <v>4611.3739224137926</v>
      </c>
      <c r="H2252" s="5">
        <f>G2252+decadimento!$F$2*LN(1+'dati calibrazione'!E2252/1000)</f>
        <v>5249.8793131379798</v>
      </c>
      <c r="I2252" s="5">
        <f>G2252+decadimento!$F$2*'dati calibrazione'!E2252/1000</f>
        <v>5275.1853219325812</v>
      </c>
      <c r="J2252" s="5">
        <f t="shared" si="105"/>
        <v>794.18532193258125</v>
      </c>
      <c r="K2252" s="8">
        <f t="shared" si="107"/>
        <v>0.26779736665922788</v>
      </c>
      <c r="M2252" s="17"/>
    </row>
    <row r="2253" spans="1:13" x14ac:dyDescent="0.25">
      <c r="A2253">
        <v>5245</v>
      </c>
      <c r="B2253">
        <f t="shared" si="106"/>
        <v>-3295</v>
      </c>
      <c r="C2253">
        <v>4482</v>
      </c>
      <c r="D2253">
        <v>11</v>
      </c>
      <c r="E2253">
        <v>79.5</v>
      </c>
      <c r="F2253">
        <v>1.5</v>
      </c>
      <c r="G2253" s="5">
        <f>C2253*decadimento!$F$4</f>
        <v>4612.4030172413795</v>
      </c>
      <c r="H2253" s="5">
        <f>G2253+decadimento!$F$2*LN(1+'dati calibrazione'!E2253/1000)</f>
        <v>5244.7844016965755</v>
      </c>
      <c r="I2253" s="5">
        <f>G2253+decadimento!$F$2*'dati calibrazione'!E2253/1000</f>
        <v>5269.6011026927335</v>
      </c>
      <c r="J2253" s="5">
        <f t="shared" si="105"/>
        <v>787.60110269273355</v>
      </c>
      <c r="K2253" s="8">
        <f t="shared" si="107"/>
        <v>0.24542614904060686</v>
      </c>
      <c r="M2253" s="17"/>
    </row>
    <row r="2254" spans="1:13" x14ac:dyDescent="0.25">
      <c r="A2254">
        <v>5240</v>
      </c>
      <c r="B2254">
        <f t="shared" si="106"/>
        <v>-3290</v>
      </c>
      <c r="C2254">
        <v>4490</v>
      </c>
      <c r="D2254">
        <v>12</v>
      </c>
      <c r="E2254">
        <v>77.8</v>
      </c>
      <c r="F2254">
        <v>1.6</v>
      </c>
      <c r="G2254" s="5">
        <f>C2254*decadimento!$F$4</f>
        <v>4620.6357758620688</v>
      </c>
      <c r="H2254" s="5">
        <f>G2254+decadimento!$F$2*LN(1+'dati calibrazione'!E2254/1000)</f>
        <v>5239.9885641069732</v>
      </c>
      <c r="I2254" s="5">
        <f>G2254+decadimento!$F$2*'dati calibrazione'!E2254/1000</f>
        <v>5263.7805689201232</v>
      </c>
      <c r="J2254" s="5">
        <f t="shared" si="105"/>
        <v>773.78056892012319</v>
      </c>
      <c r="K2254" s="8">
        <f t="shared" si="107"/>
        <v>0.267260579064588</v>
      </c>
      <c r="M2254" s="17"/>
    </row>
    <row r="2255" spans="1:13" x14ac:dyDescent="0.25">
      <c r="A2255">
        <v>5235</v>
      </c>
      <c r="B2255">
        <f t="shared" si="106"/>
        <v>-3285</v>
      </c>
      <c r="C2255">
        <v>4484</v>
      </c>
      <c r="D2255">
        <v>11</v>
      </c>
      <c r="E2255">
        <v>78</v>
      </c>
      <c r="F2255">
        <v>1.5</v>
      </c>
      <c r="G2255" s="5">
        <f>C2255*decadimento!$F$4</f>
        <v>4614.4612068965516</v>
      </c>
      <c r="H2255" s="5">
        <f>G2255+decadimento!$F$2*LN(1+'dati calibrazione'!E2255/1000)</f>
        <v>5235.3478373546495</v>
      </c>
      <c r="I2255" s="5">
        <f>G2255+decadimento!$F$2*'dati calibrazione'!E2255/1000</f>
        <v>5259.2593284714649</v>
      </c>
      <c r="J2255" s="5">
        <f t="shared" si="105"/>
        <v>775.25932847146487</v>
      </c>
      <c r="K2255" s="8">
        <f t="shared" si="107"/>
        <v>0.24531668153434433</v>
      </c>
      <c r="M2255" s="17"/>
    </row>
    <row r="2256" spans="1:13" x14ac:dyDescent="0.25">
      <c r="A2256">
        <v>5230</v>
      </c>
      <c r="B2256">
        <f t="shared" si="106"/>
        <v>-3280</v>
      </c>
      <c r="C2256">
        <v>4480</v>
      </c>
      <c r="D2256">
        <v>12</v>
      </c>
      <c r="E2256">
        <v>77.8</v>
      </c>
      <c r="F2256">
        <v>1.6</v>
      </c>
      <c r="G2256" s="5">
        <f>C2256*decadimento!$F$4</f>
        <v>4610.3448275862065</v>
      </c>
      <c r="H2256" s="5">
        <f>G2256+decadimento!$F$2*LN(1+'dati calibrazione'!E2256/1000)</f>
        <v>5229.6976158311109</v>
      </c>
      <c r="I2256" s="5">
        <f>G2256+decadimento!$F$2*'dati calibrazione'!E2256/1000</f>
        <v>5253.4896206442609</v>
      </c>
      <c r="J2256" s="5">
        <f t="shared" si="105"/>
        <v>773.48962064426087</v>
      </c>
      <c r="K2256" s="8">
        <f t="shared" si="107"/>
        <v>0.26785714285714285</v>
      </c>
      <c r="M2256" s="17"/>
    </row>
    <row r="2257" spans="1:13" x14ac:dyDescent="0.25">
      <c r="A2257">
        <v>5225</v>
      </c>
      <c r="B2257">
        <f t="shared" si="106"/>
        <v>-3275</v>
      </c>
      <c r="C2257">
        <v>4481</v>
      </c>
      <c r="D2257">
        <v>11</v>
      </c>
      <c r="E2257">
        <v>77.099999999999994</v>
      </c>
      <c r="F2257">
        <v>1.5</v>
      </c>
      <c r="G2257" s="5">
        <f>C2257*decadimento!$F$4</f>
        <v>4611.3739224137926</v>
      </c>
      <c r="H2257" s="5">
        <f>G2257+decadimento!$F$2*LN(1+'dati calibrazione'!E2257/1000)</f>
        <v>5225.3560205918293</v>
      </c>
      <c r="I2257" s="5">
        <f>G2257+decadimento!$F$2*'dati calibrazione'!E2257/1000</f>
        <v>5248.7320656628417</v>
      </c>
      <c r="J2257" s="5">
        <f t="shared" si="105"/>
        <v>767.73206566284171</v>
      </c>
      <c r="K2257" s="8">
        <f t="shared" si="107"/>
        <v>0.24548091943762554</v>
      </c>
      <c r="M2257" s="17"/>
    </row>
    <row r="2258" spans="1:13" x14ac:dyDescent="0.25">
      <c r="A2258">
        <v>5220</v>
      </c>
      <c r="B2258">
        <f t="shared" si="106"/>
        <v>-3270</v>
      </c>
      <c r="C2258">
        <v>4493</v>
      </c>
      <c r="D2258">
        <v>12</v>
      </c>
      <c r="E2258">
        <v>74.8</v>
      </c>
      <c r="F2258">
        <v>1.6</v>
      </c>
      <c r="G2258" s="5">
        <f>C2258*decadimento!$F$4</f>
        <v>4623.723060344827</v>
      </c>
      <c r="H2258" s="5">
        <f>G2258+decadimento!$F$2*LN(1+'dati calibrazione'!E2258/1000)</f>
        <v>5220.0339979819237</v>
      </c>
      <c r="I2258" s="5">
        <f>G2258+decadimento!$F$2*'dati calibrazione'!E2258/1000</f>
        <v>5242.0679256500007</v>
      </c>
      <c r="J2258" s="5">
        <f t="shared" si="105"/>
        <v>749.06792565000069</v>
      </c>
      <c r="K2258" s="8">
        <f t="shared" si="107"/>
        <v>0.26708212775428442</v>
      </c>
      <c r="M2258" s="17"/>
    </row>
    <row r="2259" spans="1:13" x14ac:dyDescent="0.25">
      <c r="A2259">
        <v>5215</v>
      </c>
      <c r="B2259">
        <f t="shared" si="106"/>
        <v>-3265</v>
      </c>
      <c r="C2259">
        <v>4489</v>
      </c>
      <c r="D2259">
        <v>7</v>
      </c>
      <c r="E2259">
        <v>74.7</v>
      </c>
      <c r="F2259">
        <v>0.9</v>
      </c>
      <c r="G2259" s="5">
        <f>C2259*decadimento!$F$4</f>
        <v>4619.6066810344828</v>
      </c>
      <c r="H2259" s="5">
        <f>G2259+decadimento!$F$2*LN(1+'dati calibrazione'!E2259/1000)</f>
        <v>5215.1484497866986</v>
      </c>
      <c r="I2259" s="5">
        <f>G2259+decadimento!$F$2*'dati calibrazione'!E2259/1000</f>
        <v>5237.124882081227</v>
      </c>
      <c r="J2259" s="5">
        <f t="shared" si="105"/>
        <v>748.12488208122704</v>
      </c>
      <c r="K2259" s="8">
        <f t="shared" si="107"/>
        <v>0.1559367342392515</v>
      </c>
      <c r="M2259" s="17"/>
    </row>
    <row r="2260" spans="1:13" x14ac:dyDescent="0.25">
      <c r="A2260">
        <v>5210</v>
      </c>
      <c r="B2260">
        <f t="shared" si="106"/>
        <v>-3260</v>
      </c>
      <c r="C2260">
        <v>4457</v>
      </c>
      <c r="D2260">
        <v>12</v>
      </c>
      <c r="E2260">
        <v>78.3</v>
      </c>
      <c r="F2260">
        <v>1.6</v>
      </c>
      <c r="G2260" s="5">
        <f>C2260*decadimento!$F$4</f>
        <v>4586.6756465517237</v>
      </c>
      <c r="H2260" s="5">
        <f>G2260+decadimento!$F$2*LN(1+'dati calibrazione'!E2260/1000)</f>
        <v>5209.8625068398915</v>
      </c>
      <c r="I2260" s="5">
        <f>G2260+decadimento!$F$2*'dati calibrazione'!E2260/1000</f>
        <v>5233.9537609019253</v>
      </c>
      <c r="J2260" s="5">
        <f t="shared" si="105"/>
        <v>776.95376090192531</v>
      </c>
      <c r="K2260" s="8">
        <f t="shared" si="107"/>
        <v>0.26923939869867625</v>
      </c>
      <c r="M2260" s="17"/>
    </row>
    <row r="2261" spans="1:13" x14ac:dyDescent="0.25">
      <c r="A2261">
        <v>5205</v>
      </c>
      <c r="B2261">
        <f t="shared" si="106"/>
        <v>-3255</v>
      </c>
      <c r="C2261">
        <v>4458</v>
      </c>
      <c r="D2261">
        <v>12</v>
      </c>
      <c r="E2261">
        <v>77.5</v>
      </c>
      <c r="F2261">
        <v>1.6</v>
      </c>
      <c r="G2261" s="5">
        <f>C2261*decadimento!$F$4</f>
        <v>4587.7047413793098</v>
      </c>
      <c r="H2261" s="5">
        <f>G2261+decadimento!$F$2*LN(1+'dati calibrazione'!E2261/1000)</f>
        <v>5204.7562325506688</v>
      </c>
      <c r="I2261" s="5">
        <f>G2261+decadimento!$F$2*'dati calibrazione'!E2261/1000</f>
        <v>5228.3695416620758</v>
      </c>
      <c r="J2261" s="5">
        <f t="shared" si="105"/>
        <v>770.36954166207579</v>
      </c>
      <c r="K2261" s="8">
        <f t="shared" si="107"/>
        <v>0.26917900403768508</v>
      </c>
      <c r="M2261" s="17"/>
    </row>
    <row r="2262" spans="1:13" x14ac:dyDescent="0.25">
      <c r="A2262">
        <v>5200</v>
      </c>
      <c r="B2262">
        <f t="shared" si="106"/>
        <v>-3250</v>
      </c>
      <c r="C2262">
        <v>4464</v>
      </c>
      <c r="D2262">
        <v>11</v>
      </c>
      <c r="E2262">
        <v>76.099999999999994</v>
      </c>
      <c r="F2262">
        <v>1.5</v>
      </c>
      <c r="G2262" s="5">
        <f>C2262*decadimento!$F$4</f>
        <v>4593.879310344827</v>
      </c>
      <c r="H2262" s="5">
        <f>G2262+decadimento!$F$2*LN(1+'dati calibrazione'!E2262/1000)</f>
        <v>5200.1829363153229</v>
      </c>
      <c r="I2262" s="5">
        <f>G2262+decadimento!$F$2*'dati calibrazione'!E2262/1000</f>
        <v>5222.9708110095817</v>
      </c>
      <c r="J2262" s="5">
        <f t="shared" si="105"/>
        <v>758.97081100958167</v>
      </c>
      <c r="K2262" s="8">
        <f t="shared" si="107"/>
        <v>0.24641577060931899</v>
      </c>
      <c r="M2262" s="17"/>
    </row>
    <row r="2263" spans="1:13" x14ac:dyDescent="0.25">
      <c r="A2263">
        <v>5195</v>
      </c>
      <c r="B2263">
        <f t="shared" si="106"/>
        <v>-3245</v>
      </c>
      <c r="C2263">
        <v>4469</v>
      </c>
      <c r="D2263">
        <v>12</v>
      </c>
      <c r="E2263">
        <v>74.8</v>
      </c>
      <c r="F2263">
        <v>1.6</v>
      </c>
      <c r="G2263" s="5">
        <f>C2263*decadimento!$F$4</f>
        <v>4599.0247844827582</v>
      </c>
      <c r="H2263" s="5">
        <f>G2263+decadimento!$F$2*LN(1+'dati calibrazione'!E2263/1000)</f>
        <v>5195.3357221198548</v>
      </c>
      <c r="I2263" s="5">
        <f>G2263+decadimento!$F$2*'dati calibrazione'!E2263/1000</f>
        <v>5217.3696497879318</v>
      </c>
      <c r="J2263" s="5">
        <f t="shared" si="105"/>
        <v>748.36964978793185</v>
      </c>
      <c r="K2263" s="8">
        <f t="shared" si="107"/>
        <v>0.26851644663235624</v>
      </c>
      <c r="M2263" s="17"/>
    </row>
    <row r="2264" spans="1:13" x14ac:dyDescent="0.25">
      <c r="A2264">
        <v>5190</v>
      </c>
      <c r="B2264">
        <f t="shared" si="106"/>
        <v>-3240</v>
      </c>
      <c r="C2264">
        <v>4479</v>
      </c>
      <c r="D2264">
        <v>11</v>
      </c>
      <c r="E2264">
        <v>72.8</v>
      </c>
      <c r="F2264">
        <v>1.5</v>
      </c>
      <c r="G2264" s="5">
        <f>C2264*decadimento!$F$4</f>
        <v>4609.3157327586205</v>
      </c>
      <c r="H2264" s="5">
        <f>G2264+decadimento!$F$2*LN(1+'dati calibrazione'!E2264/1000)</f>
        <v>5190.2296784529108</v>
      </c>
      <c r="I2264" s="5">
        <f>G2264+decadimento!$F$2*'dati calibrazione'!E2264/1000</f>
        <v>5211.1273128952062</v>
      </c>
      <c r="J2264" s="5">
        <f t="shared" si="105"/>
        <v>732.12731289520616</v>
      </c>
      <c r="K2264" s="8">
        <f t="shared" si="107"/>
        <v>0.24559053360125027</v>
      </c>
      <c r="M2264" s="17"/>
    </row>
    <row r="2265" spans="1:13" x14ac:dyDescent="0.25">
      <c r="A2265">
        <v>5185</v>
      </c>
      <c r="B2265">
        <f t="shared" si="106"/>
        <v>-3235</v>
      </c>
      <c r="C2265">
        <v>4490</v>
      </c>
      <c r="D2265">
        <v>11</v>
      </c>
      <c r="E2265">
        <v>70.7</v>
      </c>
      <c r="F2265">
        <v>1.5</v>
      </c>
      <c r="G2265" s="5">
        <f>C2265*decadimento!$F$4</f>
        <v>4620.6357758620688</v>
      </c>
      <c r="H2265" s="5">
        <f>G2265+decadimento!$F$2*LN(1+'dati calibrazione'!E2265/1000)</f>
        <v>5185.3519562368483</v>
      </c>
      <c r="I2265" s="5">
        <f>G2265+decadimento!$F$2*'dati calibrazione'!E2265/1000</f>
        <v>5205.087406571638</v>
      </c>
      <c r="J2265" s="5">
        <f t="shared" si="105"/>
        <v>715.08740657163798</v>
      </c>
      <c r="K2265" s="8">
        <f t="shared" si="107"/>
        <v>0.24498886414253898</v>
      </c>
      <c r="M2265" s="17"/>
    </row>
    <row r="2266" spans="1:13" x14ac:dyDescent="0.25">
      <c r="A2266">
        <v>5180</v>
      </c>
      <c r="B2266">
        <f t="shared" si="106"/>
        <v>-3230</v>
      </c>
      <c r="C2266">
        <v>4496</v>
      </c>
      <c r="D2266">
        <v>11</v>
      </c>
      <c r="E2266">
        <v>69.2</v>
      </c>
      <c r="F2266">
        <v>1.5</v>
      </c>
      <c r="G2266" s="5">
        <f>C2266*decadimento!$F$4</f>
        <v>4626.8103448275861</v>
      </c>
      <c r="H2266" s="5">
        <f>G2266+decadimento!$F$2*LN(1+'dati calibrazione'!E2266/1000)</f>
        <v>5179.9372304620783</v>
      </c>
      <c r="I2266" s="5">
        <f>G2266+decadimento!$F$2*'dati calibrazione'!E2266/1000</f>
        <v>5198.8620116607144</v>
      </c>
      <c r="J2266" s="5">
        <f t="shared" si="105"/>
        <v>702.86201166071442</v>
      </c>
      <c r="K2266" s="8">
        <f t="shared" si="107"/>
        <v>0.24466192170818504</v>
      </c>
      <c r="M2266" s="17"/>
    </row>
    <row r="2267" spans="1:13" x14ac:dyDescent="0.25">
      <c r="A2267">
        <v>5175</v>
      </c>
      <c r="B2267">
        <f t="shared" si="106"/>
        <v>-3225</v>
      </c>
      <c r="C2267">
        <v>4498</v>
      </c>
      <c r="D2267">
        <v>10</v>
      </c>
      <c r="E2267">
        <v>68.3</v>
      </c>
      <c r="F2267">
        <v>1.3</v>
      </c>
      <c r="G2267" s="5">
        <f>C2267*decadimento!$F$4</f>
        <v>4628.8685344827582</v>
      </c>
      <c r="H2267" s="5">
        <f>G2267+decadimento!$F$2*LN(1+'dati calibrazione'!E2267/1000)</f>
        <v>5175.0340364769891</v>
      </c>
      <c r="I2267" s="5">
        <f>G2267+decadimento!$F$2*'dati calibrazione'!E2267/1000</f>
        <v>5193.4802229900215</v>
      </c>
      <c r="J2267" s="5">
        <f t="shared" si="105"/>
        <v>695.4802229900215</v>
      </c>
      <c r="K2267" s="8">
        <f t="shared" si="107"/>
        <v>0.22232103156958649</v>
      </c>
      <c r="M2267" s="17"/>
    </row>
    <row r="2268" spans="1:13" x14ac:dyDescent="0.25">
      <c r="A2268">
        <v>5170</v>
      </c>
      <c r="B2268">
        <f t="shared" si="106"/>
        <v>-3220</v>
      </c>
      <c r="C2268">
        <v>4491</v>
      </c>
      <c r="D2268">
        <v>11</v>
      </c>
      <c r="E2268">
        <v>68.599999999999994</v>
      </c>
      <c r="F2268">
        <v>1.5</v>
      </c>
      <c r="G2268" s="5">
        <f>C2268*decadimento!$F$4</f>
        <v>4621.6648706896549</v>
      </c>
      <c r="H2268" s="5">
        <f>G2268+decadimento!$F$2*LN(1+'dati calibrazione'!E2268/1000)</f>
        <v>5170.1514853158114</v>
      </c>
      <c r="I2268" s="5">
        <f>G2268+decadimento!$F$2*'dati calibrazione'!E2268/1000</f>
        <v>5188.7565519722066</v>
      </c>
      <c r="J2268" s="5">
        <f t="shared" si="105"/>
        <v>697.75655197220658</v>
      </c>
      <c r="K2268" s="8">
        <f t="shared" si="107"/>
        <v>0.24493431307058561</v>
      </c>
      <c r="M2268" s="17"/>
    </row>
    <row r="2269" spans="1:13" x14ac:dyDescent="0.25">
      <c r="A2269">
        <v>5165</v>
      </c>
      <c r="B2269">
        <f t="shared" si="106"/>
        <v>-3215</v>
      </c>
      <c r="C2269">
        <v>4503</v>
      </c>
      <c r="D2269">
        <v>10</v>
      </c>
      <c r="E2269">
        <v>66.3</v>
      </c>
      <c r="F2269">
        <v>1.3</v>
      </c>
      <c r="G2269" s="5">
        <f>C2269*decadimento!$F$4</f>
        <v>4634.0140086206893</v>
      </c>
      <c r="H2269" s="5">
        <f>G2269+decadimento!$F$2*LN(1+'dati calibrazione'!E2269/1000)</f>
        <v>5164.6887488735356</v>
      </c>
      <c r="I2269" s="5">
        <f>G2269+decadimento!$F$2*'dati calibrazione'!E2269/1000</f>
        <v>5182.0924119593656</v>
      </c>
      <c r="J2269" s="5">
        <f t="shared" si="105"/>
        <v>679.09241195936556</v>
      </c>
      <c r="K2269" s="8">
        <f t="shared" si="107"/>
        <v>0.22207417277370642</v>
      </c>
      <c r="M2269" s="17"/>
    </row>
    <row r="2270" spans="1:13" x14ac:dyDescent="0.25">
      <c r="A2270">
        <v>5160</v>
      </c>
      <c r="B2270">
        <f t="shared" si="106"/>
        <v>-3210</v>
      </c>
      <c r="C2270">
        <v>4517</v>
      </c>
      <c r="D2270">
        <v>11</v>
      </c>
      <c r="E2270">
        <v>63.8</v>
      </c>
      <c r="F2270">
        <v>1.5</v>
      </c>
      <c r="G2270" s="5">
        <f>C2270*decadimento!$F$4</f>
        <v>4648.4213362068967</v>
      </c>
      <c r="H2270" s="5">
        <f>G2270+decadimento!$F$2*LN(1+'dati calibrazione'!E2270/1000)</f>
        <v>5159.6917142702632</v>
      </c>
      <c r="I2270" s="5">
        <f>G2270+decadimento!$F$2*'dati calibrazione'!E2270/1000</f>
        <v>5175.8331330848387</v>
      </c>
      <c r="J2270" s="5">
        <f t="shared" si="105"/>
        <v>658.83313308483866</v>
      </c>
      <c r="K2270" s="8">
        <f t="shared" si="107"/>
        <v>0.24352446313925172</v>
      </c>
      <c r="M2270" s="17"/>
    </row>
    <row r="2271" spans="1:13" x14ac:dyDescent="0.25">
      <c r="A2271">
        <v>5155</v>
      </c>
      <c r="B2271">
        <f t="shared" si="106"/>
        <v>-3205</v>
      </c>
      <c r="C2271">
        <v>4526</v>
      </c>
      <c r="D2271">
        <v>12</v>
      </c>
      <c r="E2271">
        <v>62</v>
      </c>
      <c r="F2271">
        <v>1.6</v>
      </c>
      <c r="G2271" s="5">
        <f>C2271*decadimento!$F$4</f>
        <v>4657.6831896551721</v>
      </c>
      <c r="H2271" s="5">
        <f>G2271+decadimento!$F$2*LN(1+'dati calibrazione'!E2271/1000)</f>
        <v>5154.9541696492142</v>
      </c>
      <c r="I2271" s="5">
        <f>G2271+decadimento!$F$2*'dati calibrazione'!E2271/1000</f>
        <v>5170.2150298813849</v>
      </c>
      <c r="J2271" s="5">
        <f t="shared" si="105"/>
        <v>644.21502988138491</v>
      </c>
      <c r="K2271" s="8">
        <f t="shared" si="107"/>
        <v>0.26513477684489617</v>
      </c>
      <c r="M2271" s="17"/>
    </row>
    <row r="2272" spans="1:13" x14ac:dyDescent="0.25">
      <c r="A2272">
        <v>5150</v>
      </c>
      <c r="B2272">
        <f t="shared" si="106"/>
        <v>-3200</v>
      </c>
      <c r="C2272">
        <v>4532</v>
      </c>
      <c r="D2272">
        <v>11</v>
      </c>
      <c r="E2272">
        <v>60.6</v>
      </c>
      <c r="F2272">
        <v>1.5</v>
      </c>
      <c r="G2272" s="5">
        <f>C2272*decadimento!$F$4</f>
        <v>4663.8577586206893</v>
      </c>
      <c r="H2272" s="5">
        <f>G2272+decadimento!$F$2*LN(1+'dati calibrazione'!E2272/1000)</f>
        <v>5150.2239036988185</v>
      </c>
      <c r="I2272" s="5">
        <f>G2272+decadimento!$F$2*'dati calibrazione'!E2272/1000</f>
        <v>5164.8162992288908</v>
      </c>
      <c r="J2272" s="5">
        <f t="shared" si="105"/>
        <v>632.81629922889078</v>
      </c>
      <c r="K2272" s="8">
        <f t="shared" si="107"/>
        <v>0.24271844660194175</v>
      </c>
      <c r="M2272" s="17"/>
    </row>
    <row r="2273" spans="1:13" x14ac:dyDescent="0.25">
      <c r="A2273">
        <v>5145</v>
      </c>
      <c r="B2273">
        <f t="shared" si="106"/>
        <v>-3195</v>
      </c>
      <c r="C2273">
        <v>4528</v>
      </c>
      <c r="D2273">
        <v>12</v>
      </c>
      <c r="E2273">
        <v>60.5</v>
      </c>
      <c r="F2273">
        <v>1.6</v>
      </c>
      <c r="G2273" s="5">
        <f>C2273*decadimento!$F$4</f>
        <v>4659.7413793103442</v>
      </c>
      <c r="H2273" s="5">
        <f>G2273+decadimento!$F$2*LN(1+'dati calibrazione'!E2273/1000)</f>
        <v>5145.3280568866658</v>
      </c>
      <c r="I2273" s="5">
        <f>G2273+decadimento!$F$2*'dati calibrazione'!E2273/1000</f>
        <v>5159.8732556601171</v>
      </c>
      <c r="J2273" s="5">
        <f t="shared" si="105"/>
        <v>631.87325566011714</v>
      </c>
      <c r="K2273" s="8">
        <f t="shared" si="107"/>
        <v>0.26501766784452296</v>
      </c>
      <c r="M2273" s="17"/>
    </row>
    <row r="2274" spans="1:13" x14ac:dyDescent="0.25">
      <c r="A2274">
        <v>5140</v>
      </c>
      <c r="B2274">
        <f t="shared" si="106"/>
        <v>-3190</v>
      </c>
      <c r="C2274">
        <v>4517</v>
      </c>
      <c r="D2274">
        <v>13</v>
      </c>
      <c r="E2274">
        <v>61.3</v>
      </c>
      <c r="F2274">
        <v>1.7</v>
      </c>
      <c r="G2274" s="5">
        <f>C2274*decadimento!$F$4</f>
        <v>4648.4213362068967</v>
      </c>
      <c r="H2274" s="5">
        <f>G2274+decadimento!$F$2*LN(1+'dati calibrazione'!E2274/1000)</f>
        <v>5140.2416968643874</v>
      </c>
      <c r="I2274" s="5">
        <f>G2274+decadimento!$F$2*'dati calibrazione'!E2274/1000</f>
        <v>5155.1665266241043</v>
      </c>
      <c r="J2274" s="5">
        <f t="shared" si="105"/>
        <v>638.16652662410434</v>
      </c>
      <c r="K2274" s="8">
        <f t="shared" si="107"/>
        <v>0.28780163825547928</v>
      </c>
      <c r="M2274" s="17"/>
    </row>
    <row r="2275" spans="1:13" x14ac:dyDescent="0.25">
      <c r="A2275">
        <v>5135</v>
      </c>
      <c r="B2275">
        <f t="shared" si="106"/>
        <v>-3185</v>
      </c>
      <c r="C2275">
        <v>4508</v>
      </c>
      <c r="D2275">
        <v>13</v>
      </c>
      <c r="E2275">
        <v>61.8</v>
      </c>
      <c r="F2275">
        <v>1.7</v>
      </c>
      <c r="G2275" s="5">
        <f>C2275*decadimento!$F$4</f>
        <v>4639.1594827586205</v>
      </c>
      <c r="H2275" s="5">
        <f>G2275+decadimento!$F$2*LN(1+'dati calibrazione'!E2275/1000)</f>
        <v>5134.8735096292558</v>
      </c>
      <c r="I2275" s="5">
        <f>G2275+decadimento!$F$2*'dati calibrazione'!E2275/1000</f>
        <v>5150.0379944679753</v>
      </c>
      <c r="J2275" s="5">
        <f t="shared" si="105"/>
        <v>642.0379944679753</v>
      </c>
      <c r="K2275" s="8">
        <f t="shared" si="107"/>
        <v>0.28837622005323871</v>
      </c>
      <c r="M2275" s="17"/>
    </row>
    <row r="2276" spans="1:13" x14ac:dyDescent="0.25">
      <c r="A2276">
        <v>5130</v>
      </c>
      <c r="B2276">
        <f t="shared" si="106"/>
        <v>-3180</v>
      </c>
      <c r="C2276">
        <v>4503</v>
      </c>
      <c r="D2276">
        <v>14</v>
      </c>
      <c r="E2276">
        <v>61.8</v>
      </c>
      <c r="F2276">
        <v>1.9</v>
      </c>
      <c r="G2276" s="5">
        <f>C2276*decadimento!$F$4</f>
        <v>4634.0140086206893</v>
      </c>
      <c r="H2276" s="5">
        <f>G2276+decadimento!$F$2*LN(1+'dati calibrazione'!E2276/1000)</f>
        <v>5129.7280354913246</v>
      </c>
      <c r="I2276" s="5">
        <f>G2276+decadimento!$F$2*'dati calibrazione'!E2276/1000</f>
        <v>5144.8925203300441</v>
      </c>
      <c r="J2276" s="5">
        <f t="shared" si="105"/>
        <v>641.89252033004414</v>
      </c>
      <c r="K2276" s="8">
        <f t="shared" si="107"/>
        <v>0.31090384188318898</v>
      </c>
      <c r="M2276" s="17"/>
    </row>
    <row r="2277" spans="1:13" x14ac:dyDescent="0.25">
      <c r="A2277">
        <v>5125</v>
      </c>
      <c r="B2277">
        <f t="shared" si="106"/>
        <v>-3175</v>
      </c>
      <c r="C2277">
        <v>4498</v>
      </c>
      <c r="D2277">
        <v>13</v>
      </c>
      <c r="E2277">
        <v>61.9</v>
      </c>
      <c r="F2277">
        <v>1.7</v>
      </c>
      <c r="G2277" s="5">
        <f>C2277*decadimento!$F$4</f>
        <v>4628.8685344827582</v>
      </c>
      <c r="H2277" s="5">
        <f>G2277+decadimento!$F$2*LN(1+'dati calibrazione'!E2277/1000)</f>
        <v>5125.3610745699871</v>
      </c>
      <c r="I2277" s="5">
        <f>G2277+decadimento!$F$2*'dati calibrazione'!E2277/1000</f>
        <v>5140.5737104505415</v>
      </c>
      <c r="J2277" s="5">
        <f t="shared" si="105"/>
        <v>642.57371045054151</v>
      </c>
      <c r="K2277" s="8">
        <f t="shared" si="107"/>
        <v>0.28901734104046245</v>
      </c>
      <c r="M2277" s="17"/>
    </row>
    <row r="2278" spans="1:13" x14ac:dyDescent="0.25">
      <c r="A2278">
        <v>5120</v>
      </c>
      <c r="B2278">
        <f t="shared" si="106"/>
        <v>-3170</v>
      </c>
      <c r="C2278">
        <v>4491</v>
      </c>
      <c r="D2278">
        <v>14</v>
      </c>
      <c r="E2278">
        <v>62.1</v>
      </c>
      <c r="F2278">
        <v>1.9</v>
      </c>
      <c r="G2278" s="5">
        <f>C2278*decadimento!$F$4</f>
        <v>4621.6648706896549</v>
      </c>
      <c r="H2278" s="5">
        <f>G2278+decadimento!$F$2*LN(1+'dati calibrazione'!E2278/1000)</f>
        <v>5119.7142172945341</v>
      </c>
      <c r="I2278" s="5">
        <f>G2278+decadimento!$F$2*'dati calibrazione'!E2278/1000</f>
        <v>5135.0233751742971</v>
      </c>
      <c r="J2278" s="5">
        <f t="shared" si="105"/>
        <v>644.02337517429714</v>
      </c>
      <c r="K2278" s="8">
        <f t="shared" si="107"/>
        <v>0.3117345802716544</v>
      </c>
      <c r="M2278" s="17"/>
    </row>
    <row r="2279" spans="1:13" x14ac:dyDescent="0.25">
      <c r="A2279">
        <v>5115</v>
      </c>
      <c r="B2279">
        <f t="shared" si="106"/>
        <v>-3165</v>
      </c>
      <c r="C2279">
        <v>4485</v>
      </c>
      <c r="D2279">
        <v>13</v>
      </c>
      <c r="E2279">
        <v>62.3</v>
      </c>
      <c r="F2279">
        <v>1.7</v>
      </c>
      <c r="G2279" s="5">
        <f>C2279*decadimento!$F$4</f>
        <v>4615.4903017241377</v>
      </c>
      <c r="H2279" s="5">
        <f>G2279+decadimento!$F$2*LN(1+'dati calibrazione'!E2279/1000)</f>
        <v>5115.0961617179673</v>
      </c>
      <c r="I2279" s="5">
        <f>G2279+decadimento!$F$2*'dati calibrazione'!E2279/1000</f>
        <v>5130.5021347256388</v>
      </c>
      <c r="J2279" s="5">
        <f t="shared" si="105"/>
        <v>645.50213472563883</v>
      </c>
      <c r="K2279" s="8">
        <f t="shared" si="107"/>
        <v>0.28985507246376813</v>
      </c>
      <c r="M2279" s="17"/>
    </row>
    <row r="2280" spans="1:13" x14ac:dyDescent="0.25">
      <c r="A2280">
        <v>5110</v>
      </c>
      <c r="B2280">
        <f t="shared" si="106"/>
        <v>-3160</v>
      </c>
      <c r="C2280">
        <v>4493</v>
      </c>
      <c r="D2280">
        <v>14</v>
      </c>
      <c r="E2280">
        <v>60.6</v>
      </c>
      <c r="F2280">
        <v>1.8</v>
      </c>
      <c r="G2280" s="5">
        <f>C2280*decadimento!$F$4</f>
        <v>4623.723060344827</v>
      </c>
      <c r="H2280" s="5">
        <f>G2280+decadimento!$F$2*LN(1+'dati calibrazione'!E2280/1000)</f>
        <v>5110.0892054229562</v>
      </c>
      <c r="I2280" s="5">
        <f>G2280+decadimento!$F$2*'dati calibrazione'!E2280/1000</f>
        <v>5124.6816009530285</v>
      </c>
      <c r="J2280" s="5">
        <f t="shared" si="105"/>
        <v>631.68160095302846</v>
      </c>
      <c r="K2280" s="8">
        <f t="shared" si="107"/>
        <v>0.31159581571333184</v>
      </c>
      <c r="M2280" s="17"/>
    </row>
    <row r="2281" spans="1:13" x14ac:dyDescent="0.25">
      <c r="A2281">
        <v>5105</v>
      </c>
      <c r="B2281">
        <f t="shared" si="106"/>
        <v>-3155</v>
      </c>
      <c r="C2281">
        <v>4508</v>
      </c>
      <c r="D2281">
        <v>13</v>
      </c>
      <c r="E2281">
        <v>58</v>
      </c>
      <c r="F2281">
        <v>1.7</v>
      </c>
      <c r="G2281" s="5">
        <f>C2281*decadimento!$F$4</f>
        <v>4639.1594827586205</v>
      </c>
      <c r="H2281" s="5">
        <f>G2281+decadimento!$F$2*LN(1+'dati calibrazione'!E2281/1000)</f>
        <v>5105.2355480582301</v>
      </c>
      <c r="I2281" s="5">
        <f>G2281+decadimento!$F$2*'dati calibrazione'!E2281/1000</f>
        <v>5118.6247526476582</v>
      </c>
      <c r="J2281" s="5">
        <f t="shared" si="105"/>
        <v>610.62475264765817</v>
      </c>
      <c r="K2281" s="8">
        <f t="shared" si="107"/>
        <v>0.28837622005323871</v>
      </c>
      <c r="M2281" s="17"/>
    </row>
    <row r="2282" spans="1:13" x14ac:dyDescent="0.25">
      <c r="A2282">
        <v>5100</v>
      </c>
      <c r="B2282">
        <f t="shared" si="106"/>
        <v>-3150</v>
      </c>
      <c r="C2282">
        <v>4520</v>
      </c>
      <c r="D2282">
        <v>14</v>
      </c>
      <c r="E2282">
        <v>55.8</v>
      </c>
      <c r="F2282">
        <v>1.8</v>
      </c>
      <c r="G2282" s="5">
        <f>C2282*decadimento!$F$4</f>
        <v>4651.5086206896549</v>
      </c>
      <c r="H2282" s="5">
        <f>G2282+decadimento!$F$2*LN(1+'dati calibrazione'!E2282/1000)</f>
        <v>5100.3771732140103</v>
      </c>
      <c r="I2282" s="5">
        <f>G2282+decadimento!$F$2*'dati calibrazione'!E2282/1000</f>
        <v>5112.7872768932466</v>
      </c>
      <c r="J2282" s="5">
        <f t="shared" si="105"/>
        <v>592.7872768932466</v>
      </c>
      <c r="K2282" s="8">
        <f t="shared" si="107"/>
        <v>0.30973451327433627</v>
      </c>
      <c r="M2282" s="17"/>
    </row>
    <row r="2283" spans="1:13" x14ac:dyDescent="0.25">
      <c r="A2283">
        <v>5095</v>
      </c>
      <c r="B2283">
        <f t="shared" si="106"/>
        <v>-3145</v>
      </c>
      <c r="C2283">
        <v>4527</v>
      </c>
      <c r="D2283">
        <v>13</v>
      </c>
      <c r="E2283">
        <v>54.2</v>
      </c>
      <c r="F2283">
        <v>1.7</v>
      </c>
      <c r="G2283" s="5">
        <f>C2283*decadimento!$F$4</f>
        <v>4658.7122844827582</v>
      </c>
      <c r="H2283" s="5">
        <f>G2283+decadimento!$F$2*LN(1+'dati calibrazione'!E2283/1000)</f>
        <v>5095.0437463246335</v>
      </c>
      <c r="I2283" s="5">
        <f>G2283+decadimento!$F$2*'dati calibrazione'!E2283/1000</f>
        <v>5106.7643125514796</v>
      </c>
      <c r="J2283" s="5">
        <f t="shared" si="105"/>
        <v>579.76431255147963</v>
      </c>
      <c r="K2283" s="8">
        <f t="shared" si="107"/>
        <v>0.28716589352772254</v>
      </c>
      <c r="M2283" s="17"/>
    </row>
    <row r="2284" spans="1:13" x14ac:dyDescent="0.25">
      <c r="A2284">
        <v>5090</v>
      </c>
      <c r="B2284">
        <f t="shared" si="106"/>
        <v>-3140</v>
      </c>
      <c r="C2284">
        <v>4524</v>
      </c>
      <c r="D2284">
        <v>14</v>
      </c>
      <c r="E2284">
        <v>54</v>
      </c>
      <c r="F2284">
        <v>1.8</v>
      </c>
      <c r="G2284" s="5">
        <f>C2284*decadimento!$F$4</f>
        <v>4655.625</v>
      </c>
      <c r="H2284" s="5">
        <f>G2284+decadimento!$F$2*LN(1+'dati calibrazione'!E2284/1000)</f>
        <v>5090.3879877674817</v>
      </c>
      <c r="I2284" s="5">
        <f>G2284+decadimento!$F$2*'dati calibrazione'!E2284/1000</f>
        <v>5102.0236995518626</v>
      </c>
      <c r="J2284" s="5">
        <f t="shared" si="105"/>
        <v>578.02369955186259</v>
      </c>
      <c r="K2284" s="8">
        <f t="shared" si="107"/>
        <v>0.30946065428824049</v>
      </c>
      <c r="M2284" s="17"/>
    </row>
    <row r="2285" spans="1:13" x14ac:dyDescent="0.25">
      <c r="A2285">
        <v>5085</v>
      </c>
      <c r="B2285">
        <f t="shared" si="106"/>
        <v>-3135</v>
      </c>
      <c r="C2285">
        <v>4516</v>
      </c>
      <c r="D2285">
        <v>13</v>
      </c>
      <c r="E2285">
        <v>54.4</v>
      </c>
      <c r="F2285">
        <v>1.7</v>
      </c>
      <c r="G2285" s="5">
        <f>C2285*decadimento!$F$4</f>
        <v>4647.3922413793098</v>
      </c>
      <c r="H2285" s="5">
        <f>G2285+decadimento!$F$2*LN(1+'dati calibrazione'!E2285/1000)</f>
        <v>5085.291879757101</v>
      </c>
      <c r="I2285" s="5">
        <f>G2285+decadimento!$F$2*'dati calibrazione'!E2285/1000</f>
        <v>5097.0975979648902</v>
      </c>
      <c r="J2285" s="5">
        <f t="shared" si="105"/>
        <v>581.09759796489016</v>
      </c>
      <c r="K2285" s="8">
        <f t="shared" si="107"/>
        <v>0.28786536758193093</v>
      </c>
      <c r="M2285" s="17"/>
    </row>
    <row r="2286" spans="1:13" x14ac:dyDescent="0.25">
      <c r="A2286">
        <v>5080</v>
      </c>
      <c r="B2286">
        <f t="shared" si="106"/>
        <v>-3130</v>
      </c>
      <c r="C2286">
        <v>4511</v>
      </c>
      <c r="D2286">
        <v>14</v>
      </c>
      <c r="E2286">
        <v>54.4</v>
      </c>
      <c r="F2286">
        <v>1.8</v>
      </c>
      <c r="G2286" s="5">
        <f>C2286*decadimento!$F$4</f>
        <v>4642.2467672413795</v>
      </c>
      <c r="H2286" s="5">
        <f>G2286+decadimento!$F$2*LN(1+'dati calibrazione'!E2286/1000)</f>
        <v>5080.1464056191708</v>
      </c>
      <c r="I2286" s="5">
        <f>G2286+decadimento!$F$2*'dati calibrazione'!E2286/1000</f>
        <v>5091.9521238269599</v>
      </c>
      <c r="J2286" s="5">
        <f t="shared" si="105"/>
        <v>580.95212382695991</v>
      </c>
      <c r="K2286" s="8">
        <f t="shared" si="107"/>
        <v>0.31035247173575703</v>
      </c>
      <c r="M2286" s="17"/>
    </row>
    <row r="2287" spans="1:13" x14ac:dyDescent="0.25">
      <c r="A2287">
        <v>5075</v>
      </c>
      <c r="B2287">
        <f t="shared" si="106"/>
        <v>-3125</v>
      </c>
      <c r="C2287">
        <v>4507</v>
      </c>
      <c r="D2287">
        <v>13</v>
      </c>
      <c r="E2287">
        <v>54.3</v>
      </c>
      <c r="F2287">
        <v>1.7</v>
      </c>
      <c r="G2287" s="5">
        <f>C2287*decadimento!$F$4</f>
        <v>4638.1303879310344</v>
      </c>
      <c r="H2287" s="5">
        <f>G2287+decadimento!$F$2*LN(1+'dati calibrazione'!E2287/1000)</f>
        <v>5075.245975226122</v>
      </c>
      <c r="I2287" s="5">
        <f>G2287+decadimento!$F$2*'dati calibrazione'!E2287/1000</f>
        <v>5087.0090802581853</v>
      </c>
      <c r="J2287" s="5">
        <f t="shared" si="105"/>
        <v>580.00908025818535</v>
      </c>
      <c r="K2287" s="8">
        <f t="shared" si="107"/>
        <v>0.28844020412691368</v>
      </c>
      <c r="M2287" s="17"/>
    </row>
    <row r="2288" spans="1:13" x14ac:dyDescent="0.25">
      <c r="A2288">
        <v>5070</v>
      </c>
      <c r="B2288">
        <f t="shared" si="106"/>
        <v>-3120</v>
      </c>
      <c r="C2288">
        <v>4498</v>
      </c>
      <c r="D2288">
        <v>14</v>
      </c>
      <c r="E2288">
        <v>54.8</v>
      </c>
      <c r="F2288">
        <v>1.8</v>
      </c>
      <c r="G2288" s="5">
        <f>C2288*decadimento!$F$4</f>
        <v>4628.8685344827582</v>
      </c>
      <c r="H2288" s="5">
        <f>G2288+decadimento!$F$2*LN(1+'dati calibrazione'!E2288/1000)</f>
        <v>5069.9036337683428</v>
      </c>
      <c r="I2288" s="5">
        <f>G2288+decadimento!$F$2*'dati calibrazione'!E2288/1000</f>
        <v>5081.8805481020563</v>
      </c>
      <c r="J2288" s="5">
        <f t="shared" si="105"/>
        <v>583.88054810205631</v>
      </c>
      <c r="K2288" s="8">
        <f t="shared" si="107"/>
        <v>0.31124944419742107</v>
      </c>
      <c r="M2288" s="17"/>
    </row>
    <row r="2289" spans="1:13" x14ac:dyDescent="0.25">
      <c r="A2289">
        <v>5065</v>
      </c>
      <c r="B2289">
        <f t="shared" si="106"/>
        <v>-3115</v>
      </c>
      <c r="C2289">
        <v>4491</v>
      </c>
      <c r="D2289">
        <v>13</v>
      </c>
      <c r="E2289">
        <v>55.1</v>
      </c>
      <c r="F2289">
        <v>1.7</v>
      </c>
      <c r="G2289" s="5">
        <f>C2289*decadimento!$F$4</f>
        <v>4621.6648706896549</v>
      </c>
      <c r="H2289" s="5">
        <f>G2289+decadimento!$F$2*LN(1+'dati calibrazione'!E2289/1000)</f>
        <v>5065.0507854565431</v>
      </c>
      <c r="I2289" s="5">
        <f>G2289+decadimento!$F$2*'dati calibrazione'!E2289/1000</f>
        <v>5077.1568770842414</v>
      </c>
      <c r="J2289" s="5">
        <f t="shared" si="105"/>
        <v>586.15687708424139</v>
      </c>
      <c r="K2289" s="8">
        <f t="shared" si="107"/>
        <v>0.28946782453796482</v>
      </c>
      <c r="M2289" s="17"/>
    </row>
    <row r="2290" spans="1:13" x14ac:dyDescent="0.25">
      <c r="A2290">
        <v>5060</v>
      </c>
      <c r="B2290">
        <f t="shared" si="106"/>
        <v>-3110</v>
      </c>
      <c r="C2290">
        <v>4489</v>
      </c>
      <c r="D2290">
        <v>14</v>
      </c>
      <c r="E2290">
        <v>54.7</v>
      </c>
      <c r="F2290">
        <v>1.8</v>
      </c>
      <c r="G2290" s="5">
        <f>C2290*decadimento!$F$4</f>
        <v>4619.6066810344828</v>
      </c>
      <c r="H2290" s="5">
        <f>G2290+decadimento!$F$2*LN(1+'dati calibrazione'!E2290/1000)</f>
        <v>5059.8580265783767</v>
      </c>
      <c r="I2290" s="5">
        <f>G2290+decadimento!$F$2*'dati calibrazione'!E2290/1000</f>
        <v>5071.7920303953515</v>
      </c>
      <c r="J2290" s="5">
        <f t="shared" si="105"/>
        <v>582.7920303953515</v>
      </c>
      <c r="K2290" s="8">
        <f t="shared" si="107"/>
        <v>0.311873468478503</v>
      </c>
      <c r="M2290" s="17"/>
    </row>
    <row r="2291" spans="1:13" x14ac:dyDescent="0.25">
      <c r="A2291">
        <v>5055</v>
      </c>
      <c r="B2291">
        <f t="shared" si="106"/>
        <v>-3105</v>
      </c>
      <c r="C2291">
        <v>4485</v>
      </c>
      <c r="D2291">
        <v>14</v>
      </c>
      <c r="E2291">
        <v>54.6</v>
      </c>
      <c r="F2291">
        <v>1.8</v>
      </c>
      <c r="G2291" s="5">
        <f>C2291*decadimento!$F$4</f>
        <v>4615.4903017241377</v>
      </c>
      <c r="H2291" s="5">
        <f>G2291+decadimento!$F$2*LN(1+'dati calibrazione'!E2291/1000)</f>
        <v>5054.9578192122326</v>
      </c>
      <c r="I2291" s="5">
        <f>G2291+decadimento!$F$2*'dati calibrazione'!E2291/1000</f>
        <v>5066.8489868265769</v>
      </c>
      <c r="J2291" s="5">
        <f t="shared" si="105"/>
        <v>581.84898682657695</v>
      </c>
      <c r="K2291" s="8">
        <f t="shared" si="107"/>
        <v>0.31215161649944256</v>
      </c>
      <c r="M2291" s="17"/>
    </row>
    <row r="2292" spans="1:13" x14ac:dyDescent="0.25">
      <c r="A2292">
        <v>5050</v>
      </c>
      <c r="B2292">
        <f t="shared" si="106"/>
        <v>-3100</v>
      </c>
      <c r="C2292">
        <v>4472</v>
      </c>
      <c r="D2292">
        <v>15</v>
      </c>
      <c r="E2292">
        <v>55.7</v>
      </c>
      <c r="F2292">
        <v>2</v>
      </c>
      <c r="G2292" s="5">
        <f>C2292*decadimento!$F$4</f>
        <v>4602.1120689655172</v>
      </c>
      <c r="H2292" s="5">
        <f>G2292+decadimento!$F$2*LN(1+'dati calibrazione'!E2292/1000)</f>
        <v>5050.1976101149758</v>
      </c>
      <c r="I2292" s="5">
        <f>G2292+decadimento!$F$2*'dati calibrazione'!E2292/1000</f>
        <v>5062.5640609106795</v>
      </c>
      <c r="J2292" s="5">
        <f t="shared" si="105"/>
        <v>590.56406091067947</v>
      </c>
      <c r="K2292" s="8">
        <f t="shared" si="107"/>
        <v>0.33542039355992842</v>
      </c>
      <c r="M2292" s="17"/>
    </row>
    <row r="2293" spans="1:13" x14ac:dyDescent="0.25">
      <c r="A2293">
        <v>5045</v>
      </c>
      <c r="B2293">
        <f t="shared" si="106"/>
        <v>-3095</v>
      </c>
      <c r="C2293">
        <v>4455</v>
      </c>
      <c r="D2293">
        <v>13</v>
      </c>
      <c r="E2293">
        <v>57.3</v>
      </c>
      <c r="F2293">
        <v>1.7</v>
      </c>
      <c r="G2293" s="5">
        <f>C2293*decadimento!$F$4</f>
        <v>4584.6174568965516</v>
      </c>
      <c r="H2293" s="5">
        <f>G2293+decadimento!$F$2*LN(1+'dati calibrazione'!E2293/1000)</f>
        <v>5045.2222887822354</v>
      </c>
      <c r="I2293" s="5">
        <f>G2293+decadimento!$F$2*'dati calibrazione'!E2293/1000</f>
        <v>5058.2960769765841</v>
      </c>
      <c r="J2293" s="5">
        <f t="shared" si="105"/>
        <v>603.29607697658412</v>
      </c>
      <c r="K2293" s="8">
        <f t="shared" si="107"/>
        <v>0.29180695847362514</v>
      </c>
      <c r="M2293" s="17"/>
    </row>
    <row r="2294" spans="1:13" x14ac:dyDescent="0.25">
      <c r="A2294">
        <v>5040</v>
      </c>
      <c r="B2294">
        <f t="shared" si="106"/>
        <v>-3090</v>
      </c>
      <c r="C2294">
        <v>4437</v>
      </c>
      <c r="D2294">
        <v>13</v>
      </c>
      <c r="E2294">
        <v>59</v>
      </c>
      <c r="F2294">
        <v>1.7</v>
      </c>
      <c r="G2294" s="5">
        <f>C2294*decadimento!$F$4</f>
        <v>4566.09375</v>
      </c>
      <c r="H2294" s="5">
        <f>G2294+decadimento!$F$2*LN(1+'dati calibrazione'!E2294/1000)</f>
        <v>5039.9795868623287</v>
      </c>
      <c r="I2294" s="5">
        <f>G2294+decadimento!$F$2*'dati calibrazione'!E2294/1000</f>
        <v>5053.8256624733322</v>
      </c>
      <c r="J2294" s="5">
        <f t="shared" si="105"/>
        <v>616.82566247333216</v>
      </c>
      <c r="K2294" s="8">
        <f t="shared" si="107"/>
        <v>0.29299075952219966</v>
      </c>
      <c r="M2294" s="17"/>
    </row>
    <row r="2295" spans="1:13" x14ac:dyDescent="0.25">
      <c r="A2295">
        <v>5035</v>
      </c>
      <c r="B2295">
        <f t="shared" si="106"/>
        <v>-3085</v>
      </c>
      <c r="C2295">
        <v>4426</v>
      </c>
      <c r="D2295">
        <v>14</v>
      </c>
      <c r="E2295">
        <v>59.8</v>
      </c>
      <c r="F2295">
        <v>1.8</v>
      </c>
      <c r="G2295" s="5">
        <f>C2295*decadimento!$F$4</f>
        <v>4554.7737068965516</v>
      </c>
      <c r="H2295" s="5">
        <f>G2295+decadimento!$F$2*LN(1+'dati calibrazione'!E2295/1000)</f>
        <v>5034.9020530865209</v>
      </c>
      <c r="I2295" s="5">
        <f>G2295+decadimento!$F$2*'dati calibrazione'!E2295/1000</f>
        <v>5049.1189334373184</v>
      </c>
      <c r="J2295" s="5">
        <f t="shared" si="105"/>
        <v>623.11893343731845</v>
      </c>
      <c r="K2295" s="8">
        <f t="shared" si="107"/>
        <v>0.31631269769543607</v>
      </c>
      <c r="M2295" s="17"/>
    </row>
    <row r="2296" spans="1:13" x14ac:dyDescent="0.25">
      <c r="A2296">
        <v>5030</v>
      </c>
      <c r="B2296">
        <f t="shared" si="106"/>
        <v>-3080</v>
      </c>
      <c r="C2296">
        <v>4413</v>
      </c>
      <c r="D2296">
        <v>13</v>
      </c>
      <c r="E2296">
        <v>60.9</v>
      </c>
      <c r="F2296">
        <v>1.7</v>
      </c>
      <c r="G2296" s="5">
        <f>C2296*decadimento!$F$4</f>
        <v>4541.3954741379312</v>
      </c>
      <c r="H2296" s="5">
        <f>G2296+decadimento!$F$2*LN(1+'dati calibrazione'!E2296/1000)</f>
        <v>5030.0995808392681</v>
      </c>
      <c r="I2296" s="5">
        <f>G2296+decadimento!$F$2*'dati calibrazione'!E2296/1000</f>
        <v>5044.834007521421</v>
      </c>
      <c r="J2296" s="5">
        <f t="shared" si="105"/>
        <v>631.83400752142097</v>
      </c>
      <c r="K2296" s="8">
        <f t="shared" si="107"/>
        <v>0.29458418309539997</v>
      </c>
      <c r="M2296" s="17"/>
    </row>
    <row r="2297" spans="1:13" x14ac:dyDescent="0.25">
      <c r="A2297">
        <v>5025</v>
      </c>
      <c r="B2297">
        <f t="shared" si="106"/>
        <v>-3075</v>
      </c>
      <c r="C2297">
        <v>4403</v>
      </c>
      <c r="D2297">
        <v>12</v>
      </c>
      <c r="E2297">
        <v>61.6</v>
      </c>
      <c r="F2297">
        <v>1.6</v>
      </c>
      <c r="G2297" s="5">
        <f>C2297*decadimento!$F$4</f>
        <v>4531.1045258620688</v>
      </c>
      <c r="H2297" s="5">
        <f>G2297+decadimento!$F$2*LN(1+'dati calibrazione'!E2297/1000)</f>
        <v>5025.2613063149329</v>
      </c>
      <c r="I2297" s="5">
        <f>G2297+decadimento!$F$2*'dati calibrazione'!E2297/1000</f>
        <v>5040.3297090545648</v>
      </c>
      <c r="J2297" s="5">
        <f t="shared" si="105"/>
        <v>637.32970905456477</v>
      </c>
      <c r="K2297" s="8">
        <f t="shared" si="107"/>
        <v>0.27254144901203725</v>
      </c>
      <c r="M2297" s="17"/>
    </row>
    <row r="2298" spans="1:13" x14ac:dyDescent="0.25">
      <c r="A2298">
        <v>5020</v>
      </c>
      <c r="B2298">
        <f t="shared" si="106"/>
        <v>-3070</v>
      </c>
      <c r="C2298">
        <v>4408</v>
      </c>
      <c r="D2298">
        <v>12</v>
      </c>
      <c r="E2298">
        <v>60.3</v>
      </c>
      <c r="F2298">
        <v>1.6</v>
      </c>
      <c r="G2298" s="5">
        <f>C2298*decadimento!$F$4</f>
        <v>4536.25</v>
      </c>
      <c r="H2298" s="5">
        <f>G2298+decadimento!$F$2*LN(1+'dati calibrazione'!E2298/1000)</f>
        <v>5020.2775220484455</v>
      </c>
      <c r="I2298" s="5">
        <f>G2298+decadimento!$F$2*'dati calibrazione'!E2298/1000</f>
        <v>5034.728547832914</v>
      </c>
      <c r="J2298" s="5">
        <f t="shared" si="105"/>
        <v>626.72854783291405</v>
      </c>
      <c r="K2298" s="8">
        <f t="shared" si="107"/>
        <v>0.27223230490018147</v>
      </c>
      <c r="M2298" s="17"/>
    </row>
    <row r="2299" spans="1:13" x14ac:dyDescent="0.25">
      <c r="A2299">
        <v>5015</v>
      </c>
      <c r="B2299">
        <f t="shared" si="106"/>
        <v>-3065</v>
      </c>
      <c r="C2299">
        <v>4419</v>
      </c>
      <c r="D2299">
        <v>14</v>
      </c>
      <c r="E2299">
        <v>58.2</v>
      </c>
      <c r="F2299">
        <v>1.8</v>
      </c>
      <c r="G2299" s="5">
        <f>C2299*decadimento!$F$4</f>
        <v>4547.5700431034484</v>
      </c>
      <c r="H2299" s="5">
        <f>G2299+decadimento!$F$2*LN(1+'dati calibrazione'!E2299/1000)</f>
        <v>5015.2086530791576</v>
      </c>
      <c r="I2299" s="5">
        <f>G2299+decadimento!$F$2*'dati calibrazione'!E2299/1000</f>
        <v>5028.688641509345</v>
      </c>
      <c r="J2299" s="5">
        <f t="shared" si="105"/>
        <v>609.68864150934496</v>
      </c>
      <c r="K2299" s="8">
        <f t="shared" si="107"/>
        <v>0.31681375876895224</v>
      </c>
      <c r="M2299" s="17"/>
    </row>
    <row r="2300" spans="1:13" x14ac:dyDescent="0.25">
      <c r="A2300">
        <v>5010</v>
      </c>
      <c r="B2300">
        <f t="shared" si="106"/>
        <v>-3060</v>
      </c>
      <c r="C2300">
        <v>4427</v>
      </c>
      <c r="D2300">
        <v>13</v>
      </c>
      <c r="E2300">
        <v>56.5</v>
      </c>
      <c r="F2300">
        <v>1.7</v>
      </c>
      <c r="G2300" s="5">
        <f>C2300*decadimento!$F$4</f>
        <v>4555.8028017241377</v>
      </c>
      <c r="H2300" s="5">
        <f>G2300+decadimento!$F$2*LN(1+'dati calibrazione'!E2300/1000)</f>
        <v>5010.1503581975885</v>
      </c>
      <c r="I2300" s="5">
        <f>G2300+decadimento!$F$2*'dati calibrazione'!E2300/1000</f>
        <v>5022.8681077367355</v>
      </c>
      <c r="J2300" s="5">
        <f t="shared" si="105"/>
        <v>595.86810773673551</v>
      </c>
      <c r="K2300" s="8">
        <f t="shared" si="107"/>
        <v>0.29365258640162639</v>
      </c>
      <c r="M2300" s="17"/>
    </row>
    <row r="2301" spans="1:13" x14ac:dyDescent="0.25">
      <c r="A2301">
        <v>5005</v>
      </c>
      <c r="B2301">
        <f t="shared" si="106"/>
        <v>-3055</v>
      </c>
      <c r="C2301">
        <v>4433</v>
      </c>
      <c r="D2301">
        <v>13</v>
      </c>
      <c r="E2301">
        <v>55.1</v>
      </c>
      <c r="F2301">
        <v>1.7</v>
      </c>
      <c r="G2301" s="5">
        <f>C2301*decadimento!$F$4</f>
        <v>4561.9773706896549</v>
      </c>
      <c r="H2301" s="5">
        <f>G2301+decadimento!$F$2*LN(1+'dati calibrazione'!E2301/1000)</f>
        <v>5005.3632854565431</v>
      </c>
      <c r="I2301" s="5">
        <f>G2301+decadimento!$F$2*'dati calibrazione'!E2301/1000</f>
        <v>5017.4693770842414</v>
      </c>
      <c r="J2301" s="5">
        <f t="shared" si="105"/>
        <v>584.46937708424139</v>
      </c>
      <c r="K2301" s="8">
        <f t="shared" si="107"/>
        <v>0.2932551319648094</v>
      </c>
      <c r="M2301" s="17"/>
    </row>
    <row r="2302" spans="1:13" x14ac:dyDescent="0.25">
      <c r="A2302">
        <v>5000</v>
      </c>
      <c r="B2302">
        <f t="shared" si="106"/>
        <v>-3050</v>
      </c>
      <c r="C2302">
        <v>4433</v>
      </c>
      <c r="D2302">
        <v>13</v>
      </c>
      <c r="E2302">
        <v>54.4</v>
      </c>
      <c r="F2302">
        <v>1.7</v>
      </c>
      <c r="G2302" s="5">
        <f>C2302*decadimento!$F$4</f>
        <v>4561.9773706896549</v>
      </c>
      <c r="H2302" s="5">
        <f>G2302+decadimento!$F$2*LN(1+'dati calibrazione'!E2302/1000)</f>
        <v>4999.8770090674461</v>
      </c>
      <c r="I2302" s="5">
        <f>G2302+decadimento!$F$2*'dati calibrazione'!E2302/1000</f>
        <v>5011.6827272752353</v>
      </c>
      <c r="J2302" s="5">
        <f t="shared" si="105"/>
        <v>578.68272727523527</v>
      </c>
      <c r="K2302" s="8">
        <f t="shared" si="107"/>
        <v>0.2932551319648094</v>
      </c>
      <c r="M2302" s="17"/>
    </row>
    <row r="2303" spans="1:13" x14ac:dyDescent="0.25">
      <c r="A2303">
        <v>4995</v>
      </c>
      <c r="B2303">
        <f t="shared" si="106"/>
        <v>-3045</v>
      </c>
      <c r="C2303">
        <v>4434</v>
      </c>
      <c r="D2303">
        <v>13</v>
      </c>
      <c r="E2303">
        <v>53.7</v>
      </c>
      <c r="F2303">
        <v>1.7</v>
      </c>
      <c r="G2303" s="5">
        <f>C2303*decadimento!$F$4</f>
        <v>4563.0064655172409</v>
      </c>
      <c r="H2303" s="5">
        <f>G2303+decadimento!$F$2*LN(1+'dati calibrazione'!E2303/1000)</f>
        <v>4995.4161840414381</v>
      </c>
      <c r="I2303" s="5">
        <f>G2303+decadimento!$F$2*'dati calibrazione'!E2303/1000</f>
        <v>5006.9251722938161</v>
      </c>
      <c r="J2303" s="5">
        <f t="shared" si="105"/>
        <v>572.9251722938161</v>
      </c>
      <c r="K2303" s="8">
        <f t="shared" si="107"/>
        <v>0.29318899413622013</v>
      </c>
      <c r="M2303" s="17"/>
    </row>
    <row r="2304" spans="1:13" x14ac:dyDescent="0.25">
      <c r="A2304">
        <v>4990</v>
      </c>
      <c r="B2304">
        <f t="shared" si="106"/>
        <v>-3040</v>
      </c>
      <c r="C2304">
        <v>4436</v>
      </c>
      <c r="D2304">
        <v>12</v>
      </c>
      <c r="E2304">
        <v>52.8</v>
      </c>
      <c r="F2304">
        <v>1.6</v>
      </c>
      <c r="G2304" s="5">
        <f>C2304*decadimento!$F$4</f>
        <v>4565.0646551724139</v>
      </c>
      <c r="H2304" s="5">
        <f>G2304+decadimento!$F$2*LN(1+'dati calibrazione'!E2304/1000)</f>
        <v>4990.4105438570023</v>
      </c>
      <c r="I2304" s="5">
        <f>G2304+decadimento!$F$2*'dati calibrazione'!E2304/1000</f>
        <v>5001.5433836231241</v>
      </c>
      <c r="J2304" s="5">
        <f t="shared" si="105"/>
        <v>565.5433836231241</v>
      </c>
      <c r="K2304" s="8">
        <f t="shared" si="107"/>
        <v>0.27051397655545534</v>
      </c>
      <c r="M2304" s="17"/>
    </row>
    <row r="2305" spans="1:13" x14ac:dyDescent="0.25">
      <c r="A2305">
        <v>4985</v>
      </c>
      <c r="B2305">
        <f t="shared" si="106"/>
        <v>-3035</v>
      </c>
      <c r="C2305">
        <v>4435</v>
      </c>
      <c r="D2305">
        <v>12</v>
      </c>
      <c r="E2305">
        <v>52.3</v>
      </c>
      <c r="F2305">
        <v>1.6</v>
      </c>
      <c r="G2305" s="5">
        <f>C2305*decadimento!$F$4</f>
        <v>4564.035560344827</v>
      </c>
      <c r="H2305" s="5">
        <f>G2305+decadimento!$F$2*LN(1+'dati calibrazione'!E2305/1000)</f>
        <v>4985.4544893886632</v>
      </c>
      <c r="I2305" s="5">
        <f>G2305+decadimento!$F$2*'dati calibrazione'!E2305/1000</f>
        <v>4996.3809675033908</v>
      </c>
      <c r="J2305" s="5">
        <f t="shared" si="105"/>
        <v>561.38096750339082</v>
      </c>
      <c r="K2305" s="8">
        <f t="shared" si="107"/>
        <v>0.27057497181510709</v>
      </c>
      <c r="M2305" s="17"/>
    </row>
    <row r="2306" spans="1:13" x14ac:dyDescent="0.25">
      <c r="A2306">
        <v>4980</v>
      </c>
      <c r="B2306">
        <f t="shared" si="106"/>
        <v>-3030</v>
      </c>
      <c r="C2306">
        <v>4433</v>
      </c>
      <c r="D2306">
        <v>13</v>
      </c>
      <c r="E2306">
        <v>51.9</v>
      </c>
      <c r="F2306">
        <v>1.7</v>
      </c>
      <c r="G2306" s="5">
        <f>C2306*decadimento!$F$4</f>
        <v>4561.9773706896549</v>
      </c>
      <c r="H2306" s="5">
        <f>G2306+decadimento!$F$2*LN(1+'dati calibrazione'!E2306/1000)</f>
        <v>4980.2533883433689</v>
      </c>
      <c r="I2306" s="5">
        <f>G2306+decadimento!$F$2*'dati calibrazione'!E2306/1000</f>
        <v>4991.0161208145009</v>
      </c>
      <c r="J2306" s="5">
        <f t="shared" ref="J2306:J2369" si="108">I2306-C2306</f>
        <v>558.01612081450094</v>
      </c>
      <c r="K2306" s="8">
        <f t="shared" si="107"/>
        <v>0.2932551319648094</v>
      </c>
      <c r="M2306" s="17"/>
    </row>
    <row r="2307" spans="1:13" x14ac:dyDescent="0.25">
      <c r="A2307">
        <v>4975</v>
      </c>
      <c r="B2307">
        <f t="shared" ref="B2307:B2370" si="109">1950-A2307</f>
        <v>-3025</v>
      </c>
      <c r="C2307">
        <v>4414</v>
      </c>
      <c r="D2307">
        <v>12</v>
      </c>
      <c r="E2307">
        <v>53.7</v>
      </c>
      <c r="F2307">
        <v>1.6</v>
      </c>
      <c r="G2307" s="5">
        <f>C2307*decadimento!$F$4</f>
        <v>4542.4245689655172</v>
      </c>
      <c r="H2307" s="5">
        <f>G2307+decadimento!$F$2*LN(1+'dati calibrazione'!E2307/1000)</f>
        <v>4974.8342874897144</v>
      </c>
      <c r="I2307" s="5">
        <f>G2307+decadimento!$F$2*'dati calibrazione'!E2307/1000</f>
        <v>4986.3432757420924</v>
      </c>
      <c r="J2307" s="5">
        <f t="shared" si="108"/>
        <v>572.34327574209237</v>
      </c>
      <c r="K2307" s="8">
        <f t="shared" ref="K2307:K2370" si="110">D2307*100/C2307</f>
        <v>0.27186225645672857</v>
      </c>
      <c r="M2307" s="17"/>
    </row>
    <row r="2308" spans="1:13" x14ac:dyDescent="0.25">
      <c r="A2308">
        <v>4970</v>
      </c>
      <c r="B2308">
        <f t="shared" si="109"/>
        <v>-3020</v>
      </c>
      <c r="C2308">
        <v>4397</v>
      </c>
      <c r="D2308">
        <v>13</v>
      </c>
      <c r="E2308">
        <v>55.3</v>
      </c>
      <c r="F2308">
        <v>1.7</v>
      </c>
      <c r="G2308" s="5">
        <f>C2308*decadimento!$F$4</f>
        <v>4524.9299568965516</v>
      </c>
      <c r="H2308" s="5">
        <f>G2308+decadimento!$F$2*LN(1+'dati calibrazione'!E2308/1000)</f>
        <v>4969.8827106719764</v>
      </c>
      <c r="I2308" s="5">
        <f>G2308+decadimento!$F$2*'dati calibrazione'!E2308/1000</f>
        <v>4982.0752918079961</v>
      </c>
      <c r="J2308" s="5">
        <f t="shared" si="108"/>
        <v>585.07529180799611</v>
      </c>
      <c r="K2308" s="8">
        <f t="shared" si="110"/>
        <v>0.29565612917898565</v>
      </c>
      <c r="M2308" s="17"/>
    </row>
    <row r="2309" spans="1:13" x14ac:dyDescent="0.25">
      <c r="A2309">
        <v>4965</v>
      </c>
      <c r="B2309">
        <f t="shared" si="109"/>
        <v>-3015</v>
      </c>
      <c r="C2309">
        <v>4386</v>
      </c>
      <c r="D2309">
        <v>14</v>
      </c>
      <c r="E2309">
        <v>56.1</v>
      </c>
      <c r="F2309">
        <v>1.8</v>
      </c>
      <c r="G2309" s="5">
        <f>C2309*decadimento!$F$4</f>
        <v>4513.6099137931033</v>
      </c>
      <c r="H2309" s="5">
        <f>G2309+decadimento!$F$2*LN(1+'dati calibrazione'!E2309/1000)</f>
        <v>4964.8270555422987</v>
      </c>
      <c r="I2309" s="5">
        <f>G2309+decadimento!$F$2*'dati calibrazione'!E2309/1000</f>
        <v>4977.3685627719833</v>
      </c>
      <c r="J2309" s="5">
        <f t="shared" si="108"/>
        <v>591.36856277198331</v>
      </c>
      <c r="K2309" s="8">
        <f t="shared" si="110"/>
        <v>0.31919744642042863</v>
      </c>
      <c r="M2309" s="17"/>
    </row>
    <row r="2310" spans="1:13" x14ac:dyDescent="0.25">
      <c r="A2310">
        <v>4960</v>
      </c>
      <c r="B2310">
        <f t="shared" si="109"/>
        <v>-3010</v>
      </c>
      <c r="C2310">
        <v>4381</v>
      </c>
      <c r="D2310">
        <v>13</v>
      </c>
      <c r="E2310">
        <v>56.1</v>
      </c>
      <c r="F2310">
        <v>1.7</v>
      </c>
      <c r="G2310" s="5">
        <f>C2310*decadimento!$F$4</f>
        <v>4508.4644396551721</v>
      </c>
      <c r="H2310" s="5">
        <f>G2310+decadimento!$F$2*LN(1+'dati calibrazione'!E2310/1000)</f>
        <v>4959.6815814043675</v>
      </c>
      <c r="I2310" s="5">
        <f>G2310+decadimento!$F$2*'dati calibrazione'!E2310/1000</f>
        <v>4972.2230886340521</v>
      </c>
      <c r="J2310" s="5">
        <f t="shared" si="108"/>
        <v>591.22308863405215</v>
      </c>
      <c r="K2310" s="8">
        <f t="shared" si="110"/>
        <v>0.29673590504451036</v>
      </c>
      <c r="M2310" s="17"/>
    </row>
    <row r="2311" spans="1:13" x14ac:dyDescent="0.25">
      <c r="A2311">
        <v>4955</v>
      </c>
      <c r="B2311">
        <f t="shared" si="109"/>
        <v>-3005</v>
      </c>
      <c r="C2311">
        <v>4371</v>
      </c>
      <c r="D2311">
        <v>14</v>
      </c>
      <c r="E2311">
        <v>56.8</v>
      </c>
      <c r="F2311">
        <v>1.8</v>
      </c>
      <c r="G2311" s="5">
        <f>C2311*decadimento!$F$4</f>
        <v>4498.1734913793098</v>
      </c>
      <c r="H2311" s="5">
        <f>G2311+decadimento!$F$2*LN(1+'dati calibrazione'!E2311/1000)</f>
        <v>4954.8680812052871</v>
      </c>
      <c r="I2311" s="5">
        <f>G2311+decadimento!$F$2*'dati calibrazione'!E2311/1000</f>
        <v>4967.718790167195</v>
      </c>
      <c r="J2311" s="5">
        <f t="shared" si="108"/>
        <v>596.71879016719504</v>
      </c>
      <c r="K2311" s="8">
        <f t="shared" si="110"/>
        <v>0.32029283916723861</v>
      </c>
      <c r="M2311" s="17"/>
    </row>
    <row r="2312" spans="1:13" x14ac:dyDescent="0.25">
      <c r="A2312">
        <v>4950</v>
      </c>
      <c r="B2312">
        <f t="shared" si="109"/>
        <v>-3000</v>
      </c>
      <c r="C2312">
        <v>4368</v>
      </c>
      <c r="D2312">
        <v>13</v>
      </c>
      <c r="E2312">
        <v>56.6</v>
      </c>
      <c r="F2312">
        <v>1.7</v>
      </c>
      <c r="G2312" s="5">
        <f>C2312*decadimento!$F$4</f>
        <v>4495.0862068965516</v>
      </c>
      <c r="H2312" s="5">
        <f>G2312+decadimento!$F$2*LN(1+'dati calibrazione'!E2312/1000)</f>
        <v>4950.2161818632558</v>
      </c>
      <c r="I2312" s="5">
        <f>G2312+decadimento!$F$2*'dati calibrazione'!E2312/1000</f>
        <v>4962.9781771675789</v>
      </c>
      <c r="J2312" s="5">
        <f t="shared" si="108"/>
        <v>594.97817716757891</v>
      </c>
      <c r="K2312" s="8">
        <f t="shared" si="110"/>
        <v>0.29761904761904762</v>
      </c>
      <c r="M2312" s="17"/>
    </row>
    <row r="2313" spans="1:13" x14ac:dyDescent="0.25">
      <c r="A2313">
        <v>4945</v>
      </c>
      <c r="B2313">
        <f t="shared" si="109"/>
        <v>-2995</v>
      </c>
      <c r="C2313">
        <v>4366</v>
      </c>
      <c r="D2313">
        <v>14</v>
      </c>
      <c r="E2313">
        <v>56.2</v>
      </c>
      <c r="F2313">
        <v>1.8</v>
      </c>
      <c r="G2313" s="5">
        <f>C2313*decadimento!$F$4</f>
        <v>4493.0280172413795</v>
      </c>
      <c r="H2313" s="5">
        <f>G2313+decadimento!$F$2*LN(1+'dati calibrazione'!E2313/1000)</f>
        <v>4945.027873812377</v>
      </c>
      <c r="I2313" s="5">
        <f>G2313+decadimento!$F$2*'dati calibrazione'!E2313/1000</f>
        <v>4957.613330478689</v>
      </c>
      <c r="J2313" s="5">
        <f t="shared" si="108"/>
        <v>591.61333047868902</v>
      </c>
      <c r="K2313" s="8">
        <f t="shared" si="110"/>
        <v>0.32065964269354102</v>
      </c>
      <c r="M2313" s="17"/>
    </row>
    <row r="2314" spans="1:13" x14ac:dyDescent="0.25">
      <c r="A2314">
        <v>4940</v>
      </c>
      <c r="B2314">
        <f t="shared" si="109"/>
        <v>-2990</v>
      </c>
      <c r="C2314">
        <v>4370</v>
      </c>
      <c r="D2314">
        <v>12</v>
      </c>
      <c r="E2314">
        <v>55</v>
      </c>
      <c r="F2314">
        <v>1.6</v>
      </c>
      <c r="G2314" s="5">
        <f>C2314*decadimento!$F$4</f>
        <v>4497.1443965517237</v>
      </c>
      <c r="H2314" s="5">
        <f>G2314+decadimento!$F$2*LN(1+'dati calibrazione'!E2314/1000)</f>
        <v>4939.7467804347216</v>
      </c>
      <c r="I2314" s="5">
        <f>G2314+decadimento!$F$2*'dati calibrazione'!E2314/1000</f>
        <v>4951.8097386878808</v>
      </c>
      <c r="J2314" s="5">
        <f t="shared" si="108"/>
        <v>581.80973868788078</v>
      </c>
      <c r="K2314" s="8">
        <f t="shared" si="110"/>
        <v>0.27459954233409611</v>
      </c>
      <c r="M2314" s="17"/>
    </row>
    <row r="2315" spans="1:13" x14ac:dyDescent="0.25">
      <c r="A2315">
        <v>4935</v>
      </c>
      <c r="B2315">
        <f t="shared" si="109"/>
        <v>-2985</v>
      </c>
      <c r="C2315">
        <v>4375</v>
      </c>
      <c r="D2315">
        <v>12</v>
      </c>
      <c r="E2315">
        <v>53.7</v>
      </c>
      <c r="F2315">
        <v>1.6</v>
      </c>
      <c r="G2315" s="5">
        <f>C2315*decadimento!$F$4</f>
        <v>4502.2898706896549</v>
      </c>
      <c r="H2315" s="5">
        <f>G2315+decadimento!$F$2*LN(1+'dati calibrazione'!E2315/1000)</f>
        <v>4934.6995892138521</v>
      </c>
      <c r="I2315" s="5">
        <f>G2315+decadimento!$F$2*'dati calibrazione'!E2315/1000</f>
        <v>4946.2085774662301</v>
      </c>
      <c r="J2315" s="5">
        <f t="shared" si="108"/>
        <v>571.20857746623005</v>
      </c>
      <c r="K2315" s="8">
        <f t="shared" si="110"/>
        <v>0.2742857142857143</v>
      </c>
      <c r="M2315" s="17"/>
    </row>
    <row r="2316" spans="1:13" x14ac:dyDescent="0.25">
      <c r="A2316">
        <v>4930</v>
      </c>
      <c r="B2316">
        <f t="shared" si="109"/>
        <v>-2980</v>
      </c>
      <c r="C2316">
        <v>4378</v>
      </c>
      <c r="D2316">
        <v>14</v>
      </c>
      <c r="E2316">
        <v>52.7</v>
      </c>
      <c r="F2316">
        <v>1.8</v>
      </c>
      <c r="G2316" s="5">
        <f>C2316*decadimento!$F$4</f>
        <v>4505.3771551724139</v>
      </c>
      <c r="H2316" s="5">
        <f>G2316+decadimento!$F$2*LN(1+'dati calibrazione'!E2316/1000)</f>
        <v>4929.9378011507088</v>
      </c>
      <c r="I2316" s="5">
        <f>G2316+decadimento!$F$2*'dati calibrazione'!E2316/1000</f>
        <v>4941.0292193646956</v>
      </c>
      <c r="J2316" s="5">
        <f t="shared" si="108"/>
        <v>563.02921936469556</v>
      </c>
      <c r="K2316" s="8">
        <f t="shared" si="110"/>
        <v>0.31978072179077205</v>
      </c>
      <c r="M2316" s="17"/>
    </row>
    <row r="2317" spans="1:13" x14ac:dyDescent="0.25">
      <c r="A2317">
        <v>4925</v>
      </c>
      <c r="B2317">
        <f t="shared" si="109"/>
        <v>-2975</v>
      </c>
      <c r="C2317">
        <v>4382</v>
      </c>
      <c r="D2317">
        <v>14</v>
      </c>
      <c r="E2317">
        <v>51.6</v>
      </c>
      <c r="F2317">
        <v>1.8</v>
      </c>
      <c r="G2317" s="5">
        <f>C2317*decadimento!$F$4</f>
        <v>4509.4935344827582</v>
      </c>
      <c r="H2317" s="5">
        <f>G2317+decadimento!$F$2*LN(1+'dati calibrazione'!E2317/1000)</f>
        <v>4925.4115841858165</v>
      </c>
      <c r="I2317" s="5">
        <f>G2317+decadimento!$F$2*'dati calibrazione'!E2317/1000</f>
        <v>4936.0522918323159</v>
      </c>
      <c r="J2317" s="5">
        <f t="shared" si="108"/>
        <v>554.05229183231586</v>
      </c>
      <c r="K2317" s="8">
        <f t="shared" si="110"/>
        <v>0.31948881789137379</v>
      </c>
      <c r="M2317" s="17"/>
    </row>
    <row r="2318" spans="1:13" x14ac:dyDescent="0.25">
      <c r="A2318">
        <v>4920</v>
      </c>
      <c r="B2318">
        <f t="shared" si="109"/>
        <v>-2970</v>
      </c>
      <c r="C2318">
        <v>4381</v>
      </c>
      <c r="D2318">
        <v>14</v>
      </c>
      <c r="E2318">
        <v>51.1</v>
      </c>
      <c r="F2318">
        <v>1.8</v>
      </c>
      <c r="G2318" s="5">
        <f>C2318*decadimento!$F$4</f>
        <v>4508.4644396551721</v>
      </c>
      <c r="H2318" s="5">
        <f>G2318+decadimento!$F$2*LN(1+'dati calibrazione'!E2318/1000)</f>
        <v>4920.4510475262496</v>
      </c>
      <c r="I2318" s="5">
        <f>G2318+decadimento!$F$2*'dati calibrazione'!E2318/1000</f>
        <v>4930.8898757125835</v>
      </c>
      <c r="J2318" s="5">
        <f t="shared" si="108"/>
        <v>549.88987571258349</v>
      </c>
      <c r="K2318" s="8">
        <f t="shared" si="110"/>
        <v>0.31956174389408809</v>
      </c>
      <c r="M2318" s="17"/>
    </row>
    <row r="2319" spans="1:13" x14ac:dyDescent="0.25">
      <c r="A2319">
        <v>4915</v>
      </c>
      <c r="B2319">
        <f t="shared" si="109"/>
        <v>-2965</v>
      </c>
      <c r="C2319">
        <v>4381</v>
      </c>
      <c r="D2319">
        <v>14</v>
      </c>
      <c r="E2319">
        <v>50.4</v>
      </c>
      <c r="F2319">
        <v>1.8</v>
      </c>
      <c r="G2319" s="5">
        <f>C2319*decadimento!$F$4</f>
        <v>4508.4644396551721</v>
      </c>
      <c r="H2319" s="5">
        <f>G2319+decadimento!$F$2*LN(1+'dati calibrazione'!E2319/1000)</f>
        <v>4914.9438859530692</v>
      </c>
      <c r="I2319" s="5">
        <f>G2319+decadimento!$F$2*'dati calibrazione'!E2319/1000</f>
        <v>4925.1032259035774</v>
      </c>
      <c r="J2319" s="5">
        <f t="shared" si="108"/>
        <v>544.10322590357737</v>
      </c>
      <c r="K2319" s="8">
        <f t="shared" si="110"/>
        <v>0.31956174389408809</v>
      </c>
      <c r="M2319" s="17"/>
    </row>
    <row r="2320" spans="1:13" x14ac:dyDescent="0.25">
      <c r="A2320">
        <v>4910</v>
      </c>
      <c r="B2320">
        <f t="shared" si="109"/>
        <v>-2960</v>
      </c>
      <c r="C2320">
        <v>4381</v>
      </c>
      <c r="D2320">
        <v>12</v>
      </c>
      <c r="E2320">
        <v>49.8</v>
      </c>
      <c r="F2320">
        <v>1.6</v>
      </c>
      <c r="G2320" s="5">
        <f>C2320*decadimento!$F$4</f>
        <v>4508.4644396551721</v>
      </c>
      <c r="H2320" s="5">
        <f>G2320+decadimento!$F$2*LN(1+'dati calibrazione'!E2320/1000)</f>
        <v>4910.2205399045824</v>
      </c>
      <c r="I2320" s="5">
        <f>G2320+decadimento!$F$2*'dati calibrazione'!E2320/1000</f>
        <v>4920.1432403530016</v>
      </c>
      <c r="J2320" s="5">
        <f t="shared" si="108"/>
        <v>539.1432403530016</v>
      </c>
      <c r="K2320" s="8">
        <f t="shared" si="110"/>
        <v>0.27391006619493269</v>
      </c>
      <c r="M2320" s="17"/>
    </row>
    <row r="2321" spans="1:13" x14ac:dyDescent="0.25">
      <c r="A2321">
        <v>4905</v>
      </c>
      <c r="B2321">
        <f t="shared" si="109"/>
        <v>-2955</v>
      </c>
      <c r="C2321">
        <v>4378</v>
      </c>
      <c r="D2321">
        <v>12</v>
      </c>
      <c r="E2321">
        <v>49.5</v>
      </c>
      <c r="F2321">
        <v>1.6</v>
      </c>
      <c r="G2321" s="5">
        <f>C2321*decadimento!$F$4</f>
        <v>4505.3771551724139</v>
      </c>
      <c r="H2321" s="5">
        <f>G2321+decadimento!$F$2*LN(1+'dati calibrazione'!E2321/1000)</f>
        <v>4904.7705699627004</v>
      </c>
      <c r="I2321" s="5">
        <f>G2321+decadimento!$F$2*'dati calibrazione'!E2321/1000</f>
        <v>4914.5759630949551</v>
      </c>
      <c r="J2321" s="5">
        <f t="shared" si="108"/>
        <v>536.57596309495511</v>
      </c>
      <c r="K2321" s="8">
        <f t="shared" si="110"/>
        <v>0.27409776153494747</v>
      </c>
      <c r="M2321" s="17"/>
    </row>
    <row r="2322" spans="1:13" x14ac:dyDescent="0.25">
      <c r="A2322">
        <v>4900</v>
      </c>
      <c r="B2322">
        <f t="shared" si="109"/>
        <v>-2950</v>
      </c>
      <c r="C2322">
        <v>4379</v>
      </c>
      <c r="D2322">
        <v>13</v>
      </c>
      <c r="E2322">
        <v>48.8</v>
      </c>
      <c r="F2322">
        <v>1.7</v>
      </c>
      <c r="G2322" s="5">
        <f>C2322*decadimento!$F$4</f>
        <v>4506.40625</v>
      </c>
      <c r="H2322" s="5">
        <f>G2322+decadimento!$F$2*LN(1+'dati calibrazione'!E2322/1000)</f>
        <v>4900.2841045523082</v>
      </c>
      <c r="I2322" s="5">
        <f>G2322+decadimento!$F$2*'dati calibrazione'!E2322/1000</f>
        <v>4909.818408113535</v>
      </c>
      <c r="J2322" s="5">
        <f t="shared" si="108"/>
        <v>530.81840811353504</v>
      </c>
      <c r="K2322" s="8">
        <f t="shared" si="110"/>
        <v>0.29687143183375198</v>
      </c>
      <c r="M2322" s="17"/>
    </row>
    <row r="2323" spans="1:13" x14ac:dyDescent="0.25">
      <c r="A2323">
        <v>4895</v>
      </c>
      <c r="B2323">
        <f t="shared" si="109"/>
        <v>-2945</v>
      </c>
      <c r="C2323">
        <v>4383</v>
      </c>
      <c r="D2323">
        <v>13</v>
      </c>
      <c r="E2323">
        <v>47.6</v>
      </c>
      <c r="F2323">
        <v>1.7</v>
      </c>
      <c r="G2323" s="5">
        <f>C2323*decadimento!$F$4</f>
        <v>4510.5226293103442</v>
      </c>
      <c r="H2323" s="5">
        <f>G2323+decadimento!$F$2*LN(1+'dati calibrazione'!E2323/1000)</f>
        <v>4894.9366676209165</v>
      </c>
      <c r="I2323" s="5">
        <f>G2323+decadimento!$F$2*'dati calibrazione'!E2323/1000</f>
        <v>4904.0148163227268</v>
      </c>
      <c r="J2323" s="5">
        <f t="shared" si="108"/>
        <v>521.0148163227268</v>
      </c>
      <c r="K2323" s="8">
        <f t="shared" si="110"/>
        <v>0.29660050193931098</v>
      </c>
      <c r="M2323" s="17"/>
    </row>
    <row r="2324" spans="1:13" x14ac:dyDescent="0.25">
      <c r="A2324">
        <v>4890</v>
      </c>
      <c r="B2324">
        <f t="shared" si="109"/>
        <v>-2940</v>
      </c>
      <c r="C2324">
        <v>4379</v>
      </c>
      <c r="D2324">
        <v>13</v>
      </c>
      <c r="E2324">
        <v>47.5</v>
      </c>
      <c r="F2324">
        <v>1.7</v>
      </c>
      <c r="G2324" s="5">
        <f>C2324*decadimento!$F$4</f>
        <v>4506.40625</v>
      </c>
      <c r="H2324" s="5">
        <f>G2324+decadimento!$F$2*LN(1+'dati calibrazione'!E2324/1000)</f>
        <v>4890.0311476881125</v>
      </c>
      <c r="I2324" s="5">
        <f>G2324+decadimento!$F$2*'dati calibrazione'!E2324/1000</f>
        <v>4899.0717727539541</v>
      </c>
      <c r="J2324" s="5">
        <f t="shared" si="108"/>
        <v>520.07177275395406</v>
      </c>
      <c r="K2324" s="8">
        <f t="shared" si="110"/>
        <v>0.29687143183375198</v>
      </c>
      <c r="M2324" s="17"/>
    </row>
    <row r="2325" spans="1:13" x14ac:dyDescent="0.25">
      <c r="A2325">
        <v>4885</v>
      </c>
      <c r="B2325">
        <f t="shared" si="109"/>
        <v>-2935</v>
      </c>
      <c r="C2325">
        <v>4378</v>
      </c>
      <c r="D2325">
        <v>14</v>
      </c>
      <c r="E2325">
        <v>47</v>
      </c>
      <c r="F2325">
        <v>1.8</v>
      </c>
      <c r="G2325" s="5">
        <f>C2325*decadimento!$F$4</f>
        <v>4505.3771551724139</v>
      </c>
      <c r="H2325" s="5">
        <f>G2325+decadimento!$F$2*LN(1+'dati calibrazione'!E2325/1000)</f>
        <v>4885.0552193721869</v>
      </c>
      <c r="I2325" s="5">
        <f>G2325+decadimento!$F$2*'dati calibrazione'!E2325/1000</f>
        <v>4893.9093566342208</v>
      </c>
      <c r="J2325" s="5">
        <f t="shared" si="108"/>
        <v>515.90935663422079</v>
      </c>
      <c r="K2325" s="8">
        <f t="shared" si="110"/>
        <v>0.31978072179077205</v>
      </c>
      <c r="M2325" s="17"/>
    </row>
    <row r="2326" spans="1:13" x14ac:dyDescent="0.25">
      <c r="A2326">
        <v>4880</v>
      </c>
      <c r="B2326">
        <f t="shared" si="109"/>
        <v>-2930</v>
      </c>
      <c r="C2326">
        <v>4373</v>
      </c>
      <c r="D2326">
        <v>13</v>
      </c>
      <c r="E2326">
        <v>47</v>
      </c>
      <c r="F2326">
        <v>1.7</v>
      </c>
      <c r="G2326" s="5">
        <f>C2326*decadimento!$F$4</f>
        <v>4500.2316810344828</v>
      </c>
      <c r="H2326" s="5">
        <f>G2326+decadimento!$F$2*LN(1+'dati calibrazione'!E2326/1000)</f>
        <v>4879.9097452342558</v>
      </c>
      <c r="I2326" s="5">
        <f>G2326+decadimento!$F$2*'dati calibrazione'!E2326/1000</f>
        <v>4888.7638824962896</v>
      </c>
      <c r="J2326" s="5">
        <f t="shared" si="108"/>
        <v>515.76388249628963</v>
      </c>
      <c r="K2326" s="8">
        <f t="shared" si="110"/>
        <v>0.29727875600274412</v>
      </c>
      <c r="M2326" s="17"/>
    </row>
    <row r="2327" spans="1:13" x14ac:dyDescent="0.25">
      <c r="A2327">
        <v>4875</v>
      </c>
      <c r="B2327">
        <f t="shared" si="109"/>
        <v>-2925</v>
      </c>
      <c r="C2327">
        <v>4365</v>
      </c>
      <c r="D2327">
        <v>14</v>
      </c>
      <c r="E2327">
        <v>47.4</v>
      </c>
      <c r="F2327">
        <v>1.8</v>
      </c>
      <c r="G2327" s="5">
        <f>C2327*decadimento!$F$4</f>
        <v>4491.9989224137926</v>
      </c>
      <c r="H2327" s="5">
        <f>G2327+decadimento!$F$2*LN(1+'dati calibrazione'!E2327/1000)</f>
        <v>4874.8346041402301</v>
      </c>
      <c r="I2327" s="5">
        <f>G2327+decadimento!$F$2*'dati calibrazione'!E2327/1000</f>
        <v>4883.8377809093172</v>
      </c>
      <c r="J2327" s="5">
        <f t="shared" si="108"/>
        <v>518.83778090931719</v>
      </c>
      <c r="K2327" s="8">
        <f t="shared" si="110"/>
        <v>0.3207331042382589</v>
      </c>
      <c r="M2327" s="17"/>
    </row>
    <row r="2328" spans="1:13" x14ac:dyDescent="0.25">
      <c r="A2328">
        <v>4870</v>
      </c>
      <c r="B2328">
        <f t="shared" si="109"/>
        <v>-2920</v>
      </c>
      <c r="C2328">
        <v>4351</v>
      </c>
      <c r="D2328">
        <v>13</v>
      </c>
      <c r="E2328">
        <v>48.6</v>
      </c>
      <c r="F2328">
        <v>1.7</v>
      </c>
      <c r="G2328" s="5">
        <f>C2328*decadimento!$F$4</f>
        <v>4477.5915948275861</v>
      </c>
      <c r="H2328" s="5">
        <f>G2328+decadimento!$F$2*LN(1+'dati calibrazione'!E2328/1000)</f>
        <v>4869.8928988679563</v>
      </c>
      <c r="I2328" s="5">
        <f>G2328+decadimento!$F$2*'dati calibrazione'!E2328/1000</f>
        <v>4879.3504244242631</v>
      </c>
      <c r="J2328" s="5">
        <f t="shared" si="108"/>
        <v>528.35042442426311</v>
      </c>
      <c r="K2328" s="8">
        <f t="shared" si="110"/>
        <v>0.29878188922086879</v>
      </c>
      <c r="M2328" s="17"/>
    </row>
    <row r="2329" spans="1:13" x14ac:dyDescent="0.25">
      <c r="A2329">
        <v>4865</v>
      </c>
      <c r="B2329">
        <f t="shared" si="109"/>
        <v>-2915</v>
      </c>
      <c r="C2329">
        <v>4334</v>
      </c>
      <c r="D2329">
        <v>12</v>
      </c>
      <c r="E2329">
        <v>50.2</v>
      </c>
      <c r="F2329">
        <v>1.6</v>
      </c>
      <c r="G2329" s="5">
        <f>C2329*decadimento!$F$4</f>
        <v>4460.0969827586205</v>
      </c>
      <c r="H2329" s="5">
        <f>G2329+decadimento!$F$2*LN(1+'dati calibrazione'!E2329/1000)</f>
        <v>4865.0022802210851</v>
      </c>
      <c r="I2329" s="5">
        <f>G2329+decadimento!$F$2*'dati calibrazione'!E2329/1000</f>
        <v>4875.0824404901668</v>
      </c>
      <c r="J2329" s="5">
        <f t="shared" si="108"/>
        <v>541.08244049016685</v>
      </c>
      <c r="K2329" s="8">
        <f t="shared" si="110"/>
        <v>0.27688047992616521</v>
      </c>
      <c r="M2329" s="17"/>
    </row>
    <row r="2330" spans="1:13" x14ac:dyDescent="0.25">
      <c r="A2330">
        <v>4860</v>
      </c>
      <c r="B2330">
        <f t="shared" si="109"/>
        <v>-2910</v>
      </c>
      <c r="C2330">
        <v>4321</v>
      </c>
      <c r="D2330">
        <v>12</v>
      </c>
      <c r="E2330">
        <v>51.3</v>
      </c>
      <c r="F2330">
        <v>1.6</v>
      </c>
      <c r="G2330" s="5">
        <f>C2330*decadimento!$F$4</f>
        <v>4446.71875</v>
      </c>
      <c r="H2330" s="5">
        <f>G2330+decadimento!$F$2*LN(1+'dati calibrazione'!E2330/1000)</f>
        <v>4860.2781589763345</v>
      </c>
      <c r="I2330" s="5">
        <f>G2330+decadimento!$F$2*'dati calibrazione'!E2330/1000</f>
        <v>4870.7975145742703</v>
      </c>
      <c r="J2330" s="5">
        <f t="shared" si="108"/>
        <v>549.79751457427028</v>
      </c>
      <c r="K2330" s="8">
        <f t="shared" si="110"/>
        <v>0.27771349224716502</v>
      </c>
      <c r="M2330" s="17"/>
    </row>
    <row r="2331" spans="1:13" x14ac:dyDescent="0.25">
      <c r="A2331">
        <v>4855</v>
      </c>
      <c r="B2331">
        <f t="shared" si="109"/>
        <v>-2905</v>
      </c>
      <c r="C2331">
        <v>4305</v>
      </c>
      <c r="D2331">
        <v>12</v>
      </c>
      <c r="E2331">
        <v>52.7</v>
      </c>
      <c r="F2331">
        <v>1.6</v>
      </c>
      <c r="G2331" s="5">
        <f>C2331*decadimento!$F$4</f>
        <v>4430.2532327586205</v>
      </c>
      <c r="H2331" s="5">
        <f>G2331+decadimento!$F$2*LN(1+'dati calibrazione'!E2331/1000)</f>
        <v>4854.8138787369153</v>
      </c>
      <c r="I2331" s="5">
        <f>G2331+decadimento!$F$2*'dati calibrazione'!E2331/1000</f>
        <v>4865.9052969509021</v>
      </c>
      <c r="J2331" s="5">
        <f t="shared" si="108"/>
        <v>560.90529695090208</v>
      </c>
      <c r="K2331" s="8">
        <f t="shared" si="110"/>
        <v>0.27874564459930312</v>
      </c>
      <c r="M2331" s="17"/>
    </row>
    <row r="2332" spans="1:13" x14ac:dyDescent="0.25">
      <c r="A2332">
        <v>4850</v>
      </c>
      <c r="B2332">
        <f t="shared" si="109"/>
        <v>-2900</v>
      </c>
      <c r="C2332">
        <v>4288</v>
      </c>
      <c r="D2332">
        <v>13</v>
      </c>
      <c r="E2332">
        <v>54.3</v>
      </c>
      <c r="F2332">
        <v>1.7</v>
      </c>
      <c r="G2332" s="5">
        <f>C2332*decadimento!$F$4</f>
        <v>4412.7586206896549</v>
      </c>
      <c r="H2332" s="5">
        <f>G2332+decadimento!$F$2*LN(1+'dati calibrazione'!E2332/1000)</f>
        <v>4849.8742079847425</v>
      </c>
      <c r="I2332" s="5">
        <f>G2332+decadimento!$F$2*'dati calibrazione'!E2332/1000</f>
        <v>4861.6373130168058</v>
      </c>
      <c r="J2332" s="5">
        <f t="shared" si="108"/>
        <v>573.63731301680582</v>
      </c>
      <c r="K2332" s="8">
        <f t="shared" si="110"/>
        <v>0.30317164179104478</v>
      </c>
      <c r="M2332" s="17"/>
    </row>
    <row r="2333" spans="1:13" x14ac:dyDescent="0.25">
      <c r="A2333">
        <v>4845</v>
      </c>
      <c r="B2333">
        <f t="shared" si="109"/>
        <v>-2895</v>
      </c>
      <c r="C2333">
        <v>4275</v>
      </c>
      <c r="D2333">
        <v>14</v>
      </c>
      <c r="E2333">
        <v>55.4</v>
      </c>
      <c r="F2333">
        <v>1.8</v>
      </c>
      <c r="G2333" s="5">
        <f>C2333*decadimento!$F$4</f>
        <v>4399.3803879310344</v>
      </c>
      <c r="H2333" s="5">
        <f>G2333+decadimento!$F$2*LN(1+'dati calibrazione'!E2333/1000)</f>
        <v>4845.1164498592498</v>
      </c>
      <c r="I2333" s="5">
        <f>G2333+decadimento!$F$2*'dati calibrazione'!E2333/1000</f>
        <v>4857.3523871009083</v>
      </c>
      <c r="J2333" s="5">
        <f t="shared" si="108"/>
        <v>582.35238710090835</v>
      </c>
      <c r="K2333" s="8">
        <f t="shared" si="110"/>
        <v>0.32748538011695905</v>
      </c>
      <c r="M2333" s="17"/>
    </row>
    <row r="2334" spans="1:13" x14ac:dyDescent="0.25">
      <c r="A2334">
        <v>4840</v>
      </c>
      <c r="B2334">
        <f t="shared" si="109"/>
        <v>-2890</v>
      </c>
      <c r="C2334">
        <v>4258</v>
      </c>
      <c r="D2334">
        <v>12</v>
      </c>
      <c r="E2334">
        <v>57</v>
      </c>
      <c r="F2334">
        <v>1.6</v>
      </c>
      <c r="G2334" s="5">
        <f>C2334*decadimento!$F$4</f>
        <v>4381.8857758620688</v>
      </c>
      <c r="H2334" s="5">
        <f>G2334+decadimento!$F$2*LN(1+'dati calibrazione'!E2334/1000)</f>
        <v>4840.1446844710836</v>
      </c>
      <c r="I2334" s="5">
        <f>G2334+decadimento!$F$2*'dati calibrazione'!E2334/1000</f>
        <v>4853.084403166813</v>
      </c>
      <c r="J2334" s="5">
        <f t="shared" si="108"/>
        <v>595.08440316681299</v>
      </c>
      <c r="K2334" s="8">
        <f t="shared" si="110"/>
        <v>0.28182245185533117</v>
      </c>
      <c r="M2334" s="17"/>
    </row>
    <row r="2335" spans="1:13" x14ac:dyDescent="0.25">
      <c r="A2335">
        <v>4835</v>
      </c>
      <c r="B2335">
        <f t="shared" si="109"/>
        <v>-2885</v>
      </c>
      <c r="C2335">
        <v>4237</v>
      </c>
      <c r="D2335">
        <v>13</v>
      </c>
      <c r="E2335">
        <v>59.1</v>
      </c>
      <c r="F2335">
        <v>1.7</v>
      </c>
      <c r="G2335" s="5">
        <f>C2335*decadimento!$F$4</f>
        <v>4360.2747844827582</v>
      </c>
      <c r="H2335" s="5">
        <f>G2335+decadimento!$F$2*LN(1+'dati calibrazione'!E2335/1000)</f>
        <v>4834.9411928563877</v>
      </c>
      <c r="I2335" s="5">
        <f>G2335+decadimento!$F$2*'dati calibrazione'!E2335/1000</f>
        <v>4848.8333612145198</v>
      </c>
      <c r="J2335" s="5">
        <f t="shared" si="108"/>
        <v>611.83336121451975</v>
      </c>
      <c r="K2335" s="8">
        <f t="shared" si="110"/>
        <v>0.30682086381873969</v>
      </c>
      <c r="M2335" s="17"/>
    </row>
    <row r="2336" spans="1:13" x14ac:dyDescent="0.25">
      <c r="A2336">
        <v>4830</v>
      </c>
      <c r="B2336">
        <f t="shared" si="109"/>
        <v>-2880</v>
      </c>
      <c r="C2336">
        <v>4225</v>
      </c>
      <c r="D2336">
        <v>12</v>
      </c>
      <c r="E2336">
        <v>60.1</v>
      </c>
      <c r="F2336">
        <v>1.6</v>
      </c>
      <c r="G2336" s="5">
        <f>C2336*decadimento!$F$4</f>
        <v>4347.9256465517237</v>
      </c>
      <c r="H2336" s="5">
        <f>G2336+decadimento!$F$2*LN(1+'dati calibrazione'!E2336/1000)</f>
        <v>4830.3937189474982</v>
      </c>
      <c r="I2336" s="5">
        <f>G2336+decadimento!$F$2*'dati calibrazione'!E2336/1000</f>
        <v>4844.7508658677789</v>
      </c>
      <c r="J2336" s="5">
        <f t="shared" si="108"/>
        <v>619.75086586777888</v>
      </c>
      <c r="K2336" s="8">
        <f t="shared" si="110"/>
        <v>0.28402366863905326</v>
      </c>
      <c r="M2336" s="17"/>
    </row>
    <row r="2337" spans="1:13" x14ac:dyDescent="0.25">
      <c r="A2337">
        <v>4825</v>
      </c>
      <c r="B2337">
        <f t="shared" si="109"/>
        <v>-2875</v>
      </c>
      <c r="C2337">
        <v>4199</v>
      </c>
      <c r="D2337">
        <v>11</v>
      </c>
      <c r="E2337">
        <v>62.9</v>
      </c>
      <c r="F2337">
        <v>1.5</v>
      </c>
      <c r="G2337" s="5">
        <f>C2337*decadimento!$F$4</f>
        <v>4321.1691810344828</v>
      </c>
      <c r="H2337" s="5">
        <f>G2337+decadimento!$F$2*LN(1+'dati calibrazione'!E2337/1000)</f>
        <v>4825.4428235262985</v>
      </c>
      <c r="I2337" s="5">
        <f>G2337+decadimento!$F$2*'dati calibrazione'!E2337/1000</f>
        <v>4841.1409995865606</v>
      </c>
      <c r="J2337" s="5">
        <f t="shared" si="108"/>
        <v>642.14099958656061</v>
      </c>
      <c r="K2337" s="8">
        <f t="shared" si="110"/>
        <v>0.26196713503215052</v>
      </c>
      <c r="M2337" s="17"/>
    </row>
    <row r="2338" spans="1:13" x14ac:dyDescent="0.25">
      <c r="A2338">
        <v>4820</v>
      </c>
      <c r="B2338">
        <f t="shared" si="109"/>
        <v>-2870</v>
      </c>
      <c r="C2338">
        <v>4180</v>
      </c>
      <c r="D2338">
        <v>13</v>
      </c>
      <c r="E2338">
        <v>64.7</v>
      </c>
      <c r="F2338">
        <v>1.7</v>
      </c>
      <c r="G2338" s="5">
        <f>C2338*decadimento!$F$4</f>
        <v>4301.6163793103442</v>
      </c>
      <c r="H2338" s="5">
        <f>G2338+decadimento!$F$2*LN(1+'dati calibrazione'!E2338/1000)</f>
        <v>4819.8775760434364</v>
      </c>
      <c r="I2338" s="5">
        <f>G2338+decadimento!$F$2*'dati calibrazione'!E2338/1000</f>
        <v>4836.4681545141502</v>
      </c>
      <c r="J2338" s="5">
        <f t="shared" si="108"/>
        <v>656.46815451415023</v>
      </c>
      <c r="K2338" s="8">
        <f t="shared" si="110"/>
        <v>0.31100478468899523</v>
      </c>
      <c r="M2338" s="17"/>
    </row>
    <row r="2339" spans="1:13" x14ac:dyDescent="0.25">
      <c r="A2339">
        <v>4815</v>
      </c>
      <c r="B2339">
        <f t="shared" si="109"/>
        <v>-2865</v>
      </c>
      <c r="C2339">
        <v>4174</v>
      </c>
      <c r="D2339">
        <v>12</v>
      </c>
      <c r="E2339">
        <v>64.900000000000006</v>
      </c>
      <c r="F2339">
        <v>1.6</v>
      </c>
      <c r="G2339" s="5">
        <f>C2339*decadimento!$F$4</f>
        <v>4295.441810344827</v>
      </c>
      <c r="H2339" s="5">
        <f>G2339+decadimento!$F$2*LN(1+'dati calibrazione'!E2339/1000)</f>
        <v>4815.2557198143204</v>
      </c>
      <c r="I2339" s="5">
        <f>G2339+decadimento!$F$2*'dati calibrazione'!E2339/1000</f>
        <v>4831.9469140654919</v>
      </c>
      <c r="J2339" s="5">
        <f t="shared" si="108"/>
        <v>657.94691406549191</v>
      </c>
      <c r="K2339" s="8">
        <f t="shared" si="110"/>
        <v>0.28749401054144708</v>
      </c>
      <c r="M2339" s="17"/>
    </row>
    <row r="2340" spans="1:13" x14ac:dyDescent="0.25">
      <c r="A2340">
        <v>4810</v>
      </c>
      <c r="B2340">
        <f t="shared" si="109"/>
        <v>-2860</v>
      </c>
      <c r="C2340">
        <v>4162</v>
      </c>
      <c r="D2340">
        <v>13</v>
      </c>
      <c r="E2340">
        <v>65.8</v>
      </c>
      <c r="F2340">
        <v>1.7</v>
      </c>
      <c r="G2340" s="5">
        <f>C2340*decadimento!$F$4</f>
        <v>4283.0926724137926</v>
      </c>
      <c r="H2340" s="5">
        <f>G2340+decadimento!$F$2*LN(1+'dati calibrazione'!E2340/1000)</f>
        <v>4809.8901823604456</v>
      </c>
      <c r="I2340" s="5">
        <f>G2340+decadimento!$F$2*'dati calibrazione'!E2340/1000</f>
        <v>4827.0377544603216</v>
      </c>
      <c r="J2340" s="5">
        <f t="shared" si="108"/>
        <v>665.03775446032159</v>
      </c>
      <c r="K2340" s="8">
        <f t="shared" si="110"/>
        <v>0.31234983181162901</v>
      </c>
      <c r="M2340" s="17"/>
    </row>
    <row r="2341" spans="1:13" x14ac:dyDescent="0.25">
      <c r="A2341">
        <v>4805</v>
      </c>
      <c r="B2341">
        <f t="shared" si="109"/>
        <v>-2855</v>
      </c>
      <c r="C2341">
        <v>4144</v>
      </c>
      <c r="D2341">
        <v>13</v>
      </c>
      <c r="E2341">
        <v>67.599999999999994</v>
      </c>
      <c r="F2341">
        <v>1.7</v>
      </c>
      <c r="G2341" s="5">
        <f>C2341*decadimento!$F$4</f>
        <v>4264.5689655172409</v>
      </c>
      <c r="H2341" s="5">
        <f>G2341+decadimento!$F$2*LN(1+'dati calibrazione'!E2341/1000)</f>
        <v>4805.3160022123648</v>
      </c>
      <c r="I2341" s="5">
        <f>G2341+decadimento!$F$2*'dati calibrazione'!E2341/1000</f>
        <v>4823.3940042154991</v>
      </c>
      <c r="J2341" s="5">
        <f t="shared" si="108"/>
        <v>679.39400421549908</v>
      </c>
      <c r="K2341" s="8">
        <f t="shared" si="110"/>
        <v>0.31370656370656369</v>
      </c>
    </row>
    <row r="2342" spans="1:13" x14ac:dyDescent="0.25">
      <c r="A2342">
        <v>4800</v>
      </c>
      <c r="B2342">
        <f t="shared" si="109"/>
        <v>-2850</v>
      </c>
      <c r="C2342">
        <v>4139</v>
      </c>
      <c r="D2342">
        <v>13</v>
      </c>
      <c r="E2342">
        <v>67.599999999999994</v>
      </c>
      <c r="F2342">
        <v>1.7</v>
      </c>
      <c r="G2342" s="5">
        <f>C2342*decadimento!$F$4</f>
        <v>4259.4234913793098</v>
      </c>
      <c r="H2342" s="5">
        <f>G2342+decadimento!$F$2*LN(1+'dati calibrazione'!E2342/1000)</f>
        <v>4800.1705280744336</v>
      </c>
      <c r="I2342" s="5">
        <f>G2342+decadimento!$F$2*'dati calibrazione'!E2342/1000</f>
        <v>4818.2485300775679</v>
      </c>
      <c r="J2342" s="5">
        <f t="shared" si="108"/>
        <v>679.24853007756792</v>
      </c>
      <c r="K2342" s="8">
        <f t="shared" si="110"/>
        <v>0.31408552790529115</v>
      </c>
    </row>
    <row r="2343" spans="1:13" x14ac:dyDescent="0.25">
      <c r="A2343">
        <v>4795</v>
      </c>
      <c r="B2343">
        <f t="shared" si="109"/>
        <v>-2845</v>
      </c>
      <c r="C2343">
        <v>4134</v>
      </c>
      <c r="D2343">
        <v>13</v>
      </c>
      <c r="E2343">
        <v>67.599999999999994</v>
      </c>
      <c r="F2343">
        <v>1.7</v>
      </c>
      <c r="G2343" s="5">
        <f>C2343*decadimento!$F$4</f>
        <v>4254.2780172413795</v>
      </c>
      <c r="H2343" s="5">
        <f>G2343+decadimento!$F$2*LN(1+'dati calibrazione'!E2343/1000)</f>
        <v>4795.0250539365024</v>
      </c>
      <c r="I2343" s="5">
        <f>G2343+decadimento!$F$2*'dati calibrazione'!E2343/1000</f>
        <v>4813.1030559396377</v>
      </c>
      <c r="J2343" s="5">
        <f t="shared" si="108"/>
        <v>679.10305593963767</v>
      </c>
      <c r="K2343" s="8">
        <f t="shared" si="110"/>
        <v>0.31446540880503143</v>
      </c>
    </row>
    <row r="2344" spans="1:13" x14ac:dyDescent="0.25">
      <c r="A2344">
        <v>4790</v>
      </c>
      <c r="B2344">
        <f t="shared" si="109"/>
        <v>-2840</v>
      </c>
      <c r="C2344">
        <v>4137</v>
      </c>
      <c r="D2344">
        <v>12</v>
      </c>
      <c r="E2344">
        <v>66.599999999999994</v>
      </c>
      <c r="F2344">
        <v>1.6</v>
      </c>
      <c r="G2344" s="5">
        <f>C2344*decadimento!$F$4</f>
        <v>4257.3653017241377</v>
      </c>
      <c r="H2344" s="5">
        <f>G2344+decadimento!$F$2*LN(1+'dati calibrazione'!E2344/1000)</f>
        <v>4790.3655075793486</v>
      </c>
      <c r="I2344" s="5">
        <f>G2344+decadimento!$F$2*'dati calibrazione'!E2344/1000</f>
        <v>4807.9236978381023</v>
      </c>
      <c r="J2344" s="5">
        <f t="shared" si="108"/>
        <v>670.92369783810227</v>
      </c>
      <c r="K2344" s="8">
        <f t="shared" si="110"/>
        <v>0.29006526468455401</v>
      </c>
    </row>
    <row r="2345" spans="1:13" x14ac:dyDescent="0.25">
      <c r="A2345">
        <v>4785</v>
      </c>
      <c r="B2345">
        <f t="shared" si="109"/>
        <v>-2835</v>
      </c>
      <c r="C2345">
        <v>4125</v>
      </c>
      <c r="D2345">
        <v>12</v>
      </c>
      <c r="E2345">
        <v>67.5</v>
      </c>
      <c r="F2345">
        <v>1.6</v>
      </c>
      <c r="G2345" s="5">
        <f>C2345*decadimento!$F$4</f>
        <v>4245.0161637931033</v>
      </c>
      <c r="H2345" s="5">
        <f>G2345+decadimento!$F$2*LN(1+'dati calibrazione'!E2345/1000)</f>
        <v>4784.98884400934</v>
      </c>
      <c r="I2345" s="5">
        <f>G2345+decadimento!$F$2*'dati calibrazione'!E2345/1000</f>
        <v>4803.014538232932</v>
      </c>
      <c r="J2345" s="5">
        <f t="shared" si="108"/>
        <v>678.01453823293195</v>
      </c>
      <c r="K2345" s="8">
        <f t="shared" si="110"/>
        <v>0.29090909090909089</v>
      </c>
    </row>
    <row r="2346" spans="1:13" x14ac:dyDescent="0.25">
      <c r="A2346">
        <v>4780</v>
      </c>
      <c r="B2346">
        <f t="shared" si="109"/>
        <v>-2830</v>
      </c>
      <c r="C2346">
        <v>4104</v>
      </c>
      <c r="D2346">
        <v>12</v>
      </c>
      <c r="E2346">
        <v>69.7</v>
      </c>
      <c r="F2346">
        <v>1.6</v>
      </c>
      <c r="G2346" s="5">
        <f>C2346*decadimento!$F$4</f>
        <v>4223.4051724137926</v>
      </c>
      <c r="H2346" s="5">
        <f>G2346+decadimento!$F$2*LN(1+'dati calibrazione'!E2346/1000)</f>
        <v>4780.3969618469091</v>
      </c>
      <c r="I2346" s="5">
        <f>G2346+decadimento!$F$2*'dati calibrazione'!E2346/1000</f>
        <v>4799.5901605390682</v>
      </c>
      <c r="J2346" s="5">
        <f t="shared" si="108"/>
        <v>695.59016053906817</v>
      </c>
      <c r="K2346" s="8">
        <f t="shared" si="110"/>
        <v>0.29239766081871343</v>
      </c>
    </row>
    <row r="2347" spans="1:13" x14ac:dyDescent="0.25">
      <c r="A2347">
        <v>4775</v>
      </c>
      <c r="B2347">
        <f t="shared" si="109"/>
        <v>-2825</v>
      </c>
      <c r="C2347">
        <v>4094</v>
      </c>
      <c r="D2347">
        <v>13</v>
      </c>
      <c r="E2347">
        <v>70.3</v>
      </c>
      <c r="F2347">
        <v>1.7</v>
      </c>
      <c r="G2347" s="5">
        <f>C2347*decadimento!$F$4</f>
        <v>4213.1142241379312</v>
      </c>
      <c r="H2347" s="5">
        <f>G2347+decadimento!$F$2*LN(1+'dati calibrazione'!E2347/1000)</f>
        <v>4774.7415142070686</v>
      </c>
      <c r="I2347" s="5">
        <f>G2347+decadimento!$F$2*'dati calibrazione'!E2347/1000</f>
        <v>4794.2591978137825</v>
      </c>
      <c r="J2347" s="5">
        <f t="shared" si="108"/>
        <v>700.25919781378252</v>
      </c>
      <c r="K2347" s="8">
        <f t="shared" si="110"/>
        <v>0.31753786028334147</v>
      </c>
    </row>
    <row r="2348" spans="1:13" x14ac:dyDescent="0.25">
      <c r="A2348">
        <v>4770</v>
      </c>
      <c r="B2348">
        <f t="shared" si="109"/>
        <v>-2820</v>
      </c>
      <c r="C2348">
        <v>4104</v>
      </c>
      <c r="D2348">
        <v>13</v>
      </c>
      <c r="E2348">
        <v>68.400000000000006</v>
      </c>
      <c r="F2348">
        <v>1.7</v>
      </c>
      <c r="G2348" s="5">
        <f>C2348*decadimento!$F$4</f>
        <v>4223.4051724137926</v>
      </c>
      <c r="H2348" s="5">
        <f>G2348+decadimento!$F$2*LN(1+'dati calibrazione'!E2348/1000)</f>
        <v>4770.3444510346271</v>
      </c>
      <c r="I2348" s="5">
        <f>G2348+decadimento!$F$2*'dati calibrazione'!E2348/1000</f>
        <v>4788.8435251794863</v>
      </c>
      <c r="J2348" s="5">
        <f t="shared" si="108"/>
        <v>684.84352517948628</v>
      </c>
      <c r="K2348" s="8">
        <f t="shared" si="110"/>
        <v>0.31676413255360625</v>
      </c>
    </row>
    <row r="2349" spans="1:13" x14ac:dyDescent="0.25">
      <c r="A2349">
        <v>4765</v>
      </c>
      <c r="B2349">
        <f t="shared" si="109"/>
        <v>-2815</v>
      </c>
      <c r="C2349">
        <v>4122</v>
      </c>
      <c r="D2349">
        <v>13</v>
      </c>
      <c r="E2349">
        <v>65.3</v>
      </c>
      <c r="F2349">
        <v>1.7</v>
      </c>
      <c r="G2349" s="5">
        <f>C2349*decadimento!$F$4</f>
        <v>4241.9288793103442</v>
      </c>
      <c r="H2349" s="5">
        <f>G2349+decadimento!$F$2*LN(1+'dati calibrazione'!E2349/1000)</f>
        <v>4764.8473395943911</v>
      </c>
      <c r="I2349" s="5">
        <f>G2349+decadimento!$F$2*'dati calibrazione'!E2349/1000</f>
        <v>4781.7406400647269</v>
      </c>
      <c r="J2349" s="5">
        <f t="shared" si="108"/>
        <v>659.7406400647269</v>
      </c>
      <c r="K2349" s="8">
        <f t="shared" si="110"/>
        <v>0.31538088306647261</v>
      </c>
    </row>
    <row r="2350" spans="1:13" x14ac:dyDescent="0.25">
      <c r="A2350">
        <v>4760</v>
      </c>
      <c r="B2350">
        <f t="shared" si="109"/>
        <v>-2810</v>
      </c>
      <c r="C2350">
        <v>4147</v>
      </c>
      <c r="D2350">
        <v>12</v>
      </c>
      <c r="E2350">
        <v>61.4</v>
      </c>
      <c r="F2350">
        <v>1.6</v>
      </c>
      <c r="G2350" s="5">
        <f>C2350*decadimento!$F$4</f>
        <v>4267.65625</v>
      </c>
      <c r="H2350" s="5">
        <f>G2350+decadimento!$F$2*LN(1+'dati calibrazione'!E2350/1000)</f>
        <v>4760.2554906302057</v>
      </c>
      <c r="I2350" s="5">
        <f>G2350+decadimento!$F$2*'dati calibrazione'!E2350/1000</f>
        <v>4775.228104675637</v>
      </c>
      <c r="J2350" s="5">
        <f t="shared" si="108"/>
        <v>628.22810467563704</v>
      </c>
      <c r="K2350" s="8">
        <f t="shared" si="110"/>
        <v>0.28936580660718592</v>
      </c>
    </row>
    <row r="2351" spans="1:13" x14ac:dyDescent="0.25">
      <c r="A2351">
        <v>4755</v>
      </c>
      <c r="B2351">
        <f t="shared" si="109"/>
        <v>-2805</v>
      </c>
      <c r="C2351">
        <v>4169</v>
      </c>
      <c r="D2351">
        <v>13</v>
      </c>
      <c r="E2351">
        <v>57.8</v>
      </c>
      <c r="F2351">
        <v>1.7</v>
      </c>
      <c r="G2351" s="5">
        <f>C2351*decadimento!$F$4</f>
        <v>4290.2963362068967</v>
      </c>
      <c r="H2351" s="5">
        <f>G2351+decadimento!$F$2*LN(1+'dati calibrazione'!E2351/1000)</f>
        <v>4754.809561425418</v>
      </c>
      <c r="I2351" s="5">
        <f>G2351+decadimento!$F$2*'dati calibrazione'!E2351/1000</f>
        <v>4768.1082775790765</v>
      </c>
      <c r="J2351" s="5">
        <f t="shared" si="108"/>
        <v>599.10827757907646</v>
      </c>
      <c r="K2351" s="8">
        <f t="shared" si="110"/>
        <v>0.3118253777884385</v>
      </c>
    </row>
    <row r="2352" spans="1:13" x14ac:dyDescent="0.25">
      <c r="A2352">
        <v>4750</v>
      </c>
      <c r="B2352">
        <f t="shared" si="109"/>
        <v>-2800</v>
      </c>
      <c r="C2352">
        <v>4182</v>
      </c>
      <c r="D2352">
        <v>12</v>
      </c>
      <c r="E2352">
        <v>55.5</v>
      </c>
      <c r="F2352">
        <v>1.6</v>
      </c>
      <c r="G2352" s="5">
        <f>C2352*decadimento!$F$4</f>
        <v>4303.6745689655172</v>
      </c>
      <c r="H2352" s="5">
        <f>G2352+decadimento!$F$2*LN(1+'dati calibrazione'!E2352/1000)</f>
        <v>4750.1938648309633</v>
      </c>
      <c r="I2352" s="5">
        <f>G2352+decadimento!$F$2*'dati calibrazione'!E2352/1000</f>
        <v>4762.4732323938206</v>
      </c>
      <c r="J2352" s="5">
        <f t="shared" si="108"/>
        <v>580.47323239382058</v>
      </c>
      <c r="K2352" s="8">
        <f t="shared" si="110"/>
        <v>0.28694404591104733</v>
      </c>
    </row>
    <row r="2353" spans="1:11" x14ac:dyDescent="0.25">
      <c r="A2353">
        <v>4745</v>
      </c>
      <c r="B2353">
        <f t="shared" si="109"/>
        <v>-2795</v>
      </c>
      <c r="C2353">
        <v>4185</v>
      </c>
      <c r="D2353">
        <v>13</v>
      </c>
      <c r="E2353">
        <v>54.5</v>
      </c>
      <c r="F2353">
        <v>1.7</v>
      </c>
      <c r="G2353" s="5">
        <f>C2353*decadimento!$F$4</f>
        <v>4306.7618534482754</v>
      </c>
      <c r="H2353" s="5">
        <f>G2353+decadimento!$F$2*LN(1+'dati calibrazione'!E2353/1000)</f>
        <v>4745.4454685523688</v>
      </c>
      <c r="I2353" s="5">
        <f>G2353+decadimento!$F$2*'dati calibrazione'!E2353/1000</f>
        <v>4757.2938742922852</v>
      </c>
      <c r="J2353" s="5">
        <f t="shared" si="108"/>
        <v>572.29387429228518</v>
      </c>
      <c r="K2353" s="8">
        <f t="shared" si="110"/>
        <v>0.31063321385902032</v>
      </c>
    </row>
    <row r="2354" spans="1:11" x14ac:dyDescent="0.25">
      <c r="A2354">
        <v>4740</v>
      </c>
      <c r="B2354">
        <f t="shared" si="109"/>
        <v>-2790</v>
      </c>
      <c r="C2354">
        <v>4181</v>
      </c>
      <c r="D2354">
        <v>12</v>
      </c>
      <c r="E2354">
        <v>54.3</v>
      </c>
      <c r="F2354">
        <v>1.6</v>
      </c>
      <c r="G2354" s="5">
        <f>C2354*decadimento!$F$4</f>
        <v>4302.6454741379312</v>
      </c>
      <c r="H2354" s="5">
        <f>G2354+decadimento!$F$2*LN(1+'dati calibrazione'!E2354/1000)</f>
        <v>4739.7610614330188</v>
      </c>
      <c r="I2354" s="5">
        <f>G2354+decadimento!$F$2*'dati calibrazione'!E2354/1000</f>
        <v>4751.5241664650821</v>
      </c>
      <c r="J2354" s="5">
        <f t="shared" si="108"/>
        <v>570.52416646508209</v>
      </c>
      <c r="K2354" s="8">
        <f t="shared" si="110"/>
        <v>0.28701267639320738</v>
      </c>
    </row>
    <row r="2355" spans="1:11" x14ac:dyDescent="0.25">
      <c r="A2355">
        <v>4735</v>
      </c>
      <c r="B2355">
        <f t="shared" si="109"/>
        <v>-2785</v>
      </c>
      <c r="C2355">
        <v>4182</v>
      </c>
      <c r="D2355">
        <v>12</v>
      </c>
      <c r="E2355">
        <v>53.6</v>
      </c>
      <c r="F2355">
        <v>1.6</v>
      </c>
      <c r="G2355" s="5">
        <f>C2355*decadimento!$F$4</f>
        <v>4303.6745689655172</v>
      </c>
      <c r="H2355" s="5">
        <f>G2355+decadimento!$F$2*LN(1+'dati calibrazione'!E2355/1000)</f>
        <v>4735.2997155170005</v>
      </c>
      <c r="I2355" s="5">
        <f>G2355+decadimento!$F$2*'dati calibrazione'!E2355/1000</f>
        <v>4746.7666114836629</v>
      </c>
      <c r="J2355" s="5">
        <f t="shared" si="108"/>
        <v>564.76661148366293</v>
      </c>
      <c r="K2355" s="8">
        <f t="shared" si="110"/>
        <v>0.28694404591104733</v>
      </c>
    </row>
    <row r="2356" spans="1:11" x14ac:dyDescent="0.25">
      <c r="A2356">
        <v>4730</v>
      </c>
      <c r="B2356">
        <f t="shared" si="109"/>
        <v>-2780</v>
      </c>
      <c r="C2356">
        <v>4184</v>
      </c>
      <c r="D2356">
        <v>13</v>
      </c>
      <c r="E2356">
        <v>52.7</v>
      </c>
      <c r="F2356">
        <v>1.7</v>
      </c>
      <c r="G2356" s="5">
        <f>C2356*decadimento!$F$4</f>
        <v>4305.7327586206893</v>
      </c>
      <c r="H2356" s="5">
        <f>G2356+decadimento!$F$2*LN(1+'dati calibrazione'!E2356/1000)</f>
        <v>4730.2934045989841</v>
      </c>
      <c r="I2356" s="5">
        <f>G2356+decadimento!$F$2*'dati calibrazione'!E2356/1000</f>
        <v>4741.3848228129709</v>
      </c>
      <c r="J2356" s="5">
        <f t="shared" si="108"/>
        <v>557.38482281297092</v>
      </c>
      <c r="K2356" s="8">
        <f t="shared" si="110"/>
        <v>0.31070745697896751</v>
      </c>
    </row>
    <row r="2357" spans="1:11" x14ac:dyDescent="0.25">
      <c r="A2357">
        <v>4725</v>
      </c>
      <c r="B2357">
        <f t="shared" si="109"/>
        <v>-2775</v>
      </c>
      <c r="C2357">
        <v>4174</v>
      </c>
      <c r="D2357">
        <v>14</v>
      </c>
      <c r="E2357">
        <v>53.3</v>
      </c>
      <c r="F2357">
        <v>1.8</v>
      </c>
      <c r="G2357" s="5">
        <f>C2357*decadimento!$F$4</f>
        <v>4295.441810344827</v>
      </c>
      <c r="H2357" s="5">
        <f>G2357+decadimento!$F$2*LN(1+'dati calibrazione'!E2357/1000)</f>
        <v>4724.7127941054323</v>
      </c>
      <c r="I2357" s="5">
        <f>G2357+decadimento!$F$2*'dati calibrazione'!E2357/1000</f>
        <v>4736.0538600876844</v>
      </c>
      <c r="J2357" s="5">
        <f t="shared" si="108"/>
        <v>562.05386008768437</v>
      </c>
      <c r="K2357" s="8">
        <f t="shared" si="110"/>
        <v>0.33540967896502155</v>
      </c>
    </row>
    <row r="2358" spans="1:11" x14ac:dyDescent="0.25">
      <c r="A2358">
        <v>4720</v>
      </c>
      <c r="B2358">
        <f t="shared" si="109"/>
        <v>-2770</v>
      </c>
      <c r="C2358">
        <v>4173</v>
      </c>
      <c r="D2358">
        <v>14</v>
      </c>
      <c r="E2358">
        <v>52.8</v>
      </c>
      <c r="F2358">
        <v>1.8</v>
      </c>
      <c r="G2358" s="5">
        <f>C2358*decadimento!$F$4</f>
        <v>4294.4127155172409</v>
      </c>
      <c r="H2358" s="5">
        <f>G2358+decadimento!$F$2*LN(1+'dati calibrazione'!E2358/1000)</f>
        <v>4719.7586042018293</v>
      </c>
      <c r="I2358" s="5">
        <f>G2358+decadimento!$F$2*'dati calibrazione'!E2358/1000</f>
        <v>4730.8914439679511</v>
      </c>
      <c r="J2358" s="5">
        <f t="shared" si="108"/>
        <v>557.89144396795109</v>
      </c>
      <c r="K2358" s="8">
        <f t="shared" si="110"/>
        <v>0.33549005511622332</v>
      </c>
    </row>
    <row r="2359" spans="1:11" x14ac:dyDescent="0.25">
      <c r="A2359">
        <v>4715</v>
      </c>
      <c r="B2359">
        <f t="shared" si="109"/>
        <v>-2765</v>
      </c>
      <c r="C2359">
        <v>4176</v>
      </c>
      <c r="D2359">
        <v>14</v>
      </c>
      <c r="E2359">
        <v>51.8</v>
      </c>
      <c r="F2359">
        <v>1.8</v>
      </c>
      <c r="G2359" s="5">
        <f>C2359*decadimento!$F$4</f>
        <v>4297.5</v>
      </c>
      <c r="H2359" s="5">
        <f>G2359+decadimento!$F$2*LN(1+'dati calibrazione'!E2359/1000)</f>
        <v>4714.990103066034</v>
      </c>
      <c r="I2359" s="5">
        <f>G2359+decadimento!$F$2*'dati calibrazione'!E2359/1000</f>
        <v>4725.7120858664166</v>
      </c>
      <c r="J2359" s="5">
        <f t="shared" si="108"/>
        <v>549.7120858664166</v>
      </c>
      <c r="K2359" s="8">
        <f t="shared" si="110"/>
        <v>0.33524904214559387</v>
      </c>
    </row>
    <row r="2360" spans="1:11" x14ac:dyDescent="0.25">
      <c r="A2360">
        <v>4710</v>
      </c>
      <c r="B2360">
        <f t="shared" si="109"/>
        <v>-2760</v>
      </c>
      <c r="C2360">
        <v>4173</v>
      </c>
      <c r="D2360">
        <v>13</v>
      </c>
      <c r="E2360">
        <v>51.6</v>
      </c>
      <c r="F2360">
        <v>1.7</v>
      </c>
      <c r="G2360" s="5">
        <f>C2360*decadimento!$F$4</f>
        <v>4294.4127155172409</v>
      </c>
      <c r="H2360" s="5">
        <f>G2360+decadimento!$F$2*LN(1+'dati calibrazione'!E2360/1000)</f>
        <v>4710.3307652202993</v>
      </c>
      <c r="I2360" s="5">
        <f>G2360+decadimento!$F$2*'dati calibrazione'!E2360/1000</f>
        <v>4720.9714728667986</v>
      </c>
      <c r="J2360" s="5">
        <f t="shared" si="108"/>
        <v>547.97147286679865</v>
      </c>
      <c r="K2360" s="8">
        <f t="shared" si="110"/>
        <v>0.3115264797507788</v>
      </c>
    </row>
    <row r="2361" spans="1:11" x14ac:dyDescent="0.25">
      <c r="A2361">
        <v>4705</v>
      </c>
      <c r="B2361">
        <f t="shared" si="109"/>
        <v>-2755</v>
      </c>
      <c r="C2361">
        <v>4160</v>
      </c>
      <c r="D2361">
        <v>13</v>
      </c>
      <c r="E2361">
        <v>52.6</v>
      </c>
      <c r="F2361">
        <v>1.7</v>
      </c>
      <c r="G2361" s="5">
        <f>C2361*decadimento!$F$4</f>
        <v>4281.0344827586205</v>
      </c>
      <c r="H2361" s="5">
        <f>G2361+decadimento!$F$2*LN(1+'dati calibrazione'!E2361/1000)</f>
        <v>4704.8098114338691</v>
      </c>
      <c r="I2361" s="5">
        <f>G2361+decadimento!$F$2*'dati calibrazione'!E2361/1000</f>
        <v>4715.8598826924726</v>
      </c>
      <c r="J2361" s="5">
        <f t="shared" si="108"/>
        <v>555.85988269247264</v>
      </c>
      <c r="K2361" s="8">
        <f t="shared" si="110"/>
        <v>0.3125</v>
      </c>
    </row>
    <row r="2362" spans="1:11" x14ac:dyDescent="0.25">
      <c r="A2362">
        <v>4700</v>
      </c>
      <c r="B2362">
        <f t="shared" si="109"/>
        <v>-2750</v>
      </c>
      <c r="C2362">
        <v>4152</v>
      </c>
      <c r="D2362">
        <v>12</v>
      </c>
      <c r="E2362">
        <v>53</v>
      </c>
      <c r="F2362">
        <v>1.6</v>
      </c>
      <c r="G2362" s="5">
        <f>C2362*decadimento!$F$4</f>
        <v>4272.8017241379312</v>
      </c>
      <c r="H2362" s="5">
        <f>G2362+decadimento!$F$2*LN(1+'dati calibrazione'!E2362/1000)</f>
        <v>4699.7178745015299</v>
      </c>
      <c r="I2362" s="5">
        <f>G2362+decadimento!$F$2*'dati calibrazione'!E2362/1000</f>
        <v>4710.9337811055002</v>
      </c>
      <c r="J2362" s="5">
        <f t="shared" si="108"/>
        <v>558.9337811055002</v>
      </c>
      <c r="K2362" s="8">
        <f t="shared" si="110"/>
        <v>0.28901734104046245</v>
      </c>
    </row>
    <row r="2363" spans="1:11" x14ac:dyDescent="0.25">
      <c r="A2363">
        <v>4695</v>
      </c>
      <c r="B2363">
        <f t="shared" si="109"/>
        <v>-2745</v>
      </c>
      <c r="C2363">
        <v>4142</v>
      </c>
      <c r="D2363">
        <v>14</v>
      </c>
      <c r="E2363">
        <v>53.7</v>
      </c>
      <c r="F2363">
        <v>1.8</v>
      </c>
      <c r="G2363" s="5">
        <f>C2363*decadimento!$F$4</f>
        <v>4262.5107758620688</v>
      </c>
      <c r="H2363" s="5">
        <f>G2363+decadimento!$F$2*LN(1+'dati calibrazione'!E2363/1000)</f>
        <v>4694.920494386266</v>
      </c>
      <c r="I2363" s="5">
        <f>G2363+decadimento!$F$2*'dati calibrazione'!E2363/1000</f>
        <v>4706.429482638644</v>
      </c>
      <c r="J2363" s="5">
        <f t="shared" si="108"/>
        <v>564.429482638644</v>
      </c>
      <c r="K2363" s="8">
        <f t="shared" si="110"/>
        <v>0.33800096571704491</v>
      </c>
    </row>
    <row r="2364" spans="1:11" x14ac:dyDescent="0.25">
      <c r="A2364">
        <v>4690</v>
      </c>
      <c r="B2364">
        <f t="shared" si="109"/>
        <v>-2740</v>
      </c>
      <c r="C2364">
        <v>4137</v>
      </c>
      <c r="D2364">
        <v>14</v>
      </c>
      <c r="E2364">
        <v>53.7</v>
      </c>
      <c r="F2364">
        <v>1.8</v>
      </c>
      <c r="G2364" s="5">
        <f>C2364*decadimento!$F$4</f>
        <v>4257.3653017241377</v>
      </c>
      <c r="H2364" s="5">
        <f>G2364+decadimento!$F$2*LN(1+'dati calibrazione'!E2364/1000)</f>
        <v>4689.7750202483348</v>
      </c>
      <c r="I2364" s="5">
        <f>G2364+decadimento!$F$2*'dati calibrazione'!E2364/1000</f>
        <v>4701.2840085007128</v>
      </c>
      <c r="J2364" s="5">
        <f t="shared" si="108"/>
        <v>564.28400850071284</v>
      </c>
      <c r="K2364" s="8">
        <f t="shared" si="110"/>
        <v>0.33840947546531303</v>
      </c>
    </row>
    <row r="2365" spans="1:11" x14ac:dyDescent="0.25">
      <c r="A2365">
        <v>4685</v>
      </c>
      <c r="B2365">
        <f t="shared" si="109"/>
        <v>-2735</v>
      </c>
      <c r="C2365">
        <v>4135</v>
      </c>
      <c r="D2365">
        <v>12</v>
      </c>
      <c r="E2365">
        <v>53.4</v>
      </c>
      <c r="F2365">
        <v>1.6</v>
      </c>
      <c r="G2365" s="5">
        <f>C2365*decadimento!$F$4</f>
        <v>4255.3071120689656</v>
      </c>
      <c r="H2365" s="5">
        <f>G2365+decadimento!$F$2*LN(1+'dati calibrazione'!E2365/1000)</f>
        <v>4685.362891252792</v>
      </c>
      <c r="I2365" s="5">
        <f>G2365+decadimento!$F$2*'dati calibrazione'!E2365/1000</f>
        <v>4696.7458260702524</v>
      </c>
      <c r="J2365" s="5">
        <f t="shared" si="108"/>
        <v>561.74582607025241</v>
      </c>
      <c r="K2365" s="8">
        <f t="shared" si="110"/>
        <v>0.29020556227327693</v>
      </c>
    </row>
    <row r="2366" spans="1:11" x14ac:dyDescent="0.25">
      <c r="A2366">
        <v>4680</v>
      </c>
      <c r="B2366">
        <f t="shared" si="109"/>
        <v>-2730</v>
      </c>
      <c r="C2366">
        <v>4136</v>
      </c>
      <c r="D2366">
        <v>12</v>
      </c>
      <c r="E2366">
        <v>52.6</v>
      </c>
      <c r="F2366">
        <v>1.6</v>
      </c>
      <c r="G2366" s="5">
        <f>C2366*decadimento!$F$4</f>
        <v>4256.3362068965516</v>
      </c>
      <c r="H2366" s="5">
        <f>G2366+decadimento!$F$2*LN(1+'dati calibrazione'!E2366/1000)</f>
        <v>4680.1115355718002</v>
      </c>
      <c r="I2366" s="5">
        <f>G2366+decadimento!$F$2*'dati calibrazione'!E2366/1000</f>
        <v>4691.1616068304038</v>
      </c>
      <c r="J2366" s="5">
        <f t="shared" si="108"/>
        <v>555.1616068304038</v>
      </c>
      <c r="K2366" s="8">
        <f t="shared" si="110"/>
        <v>0.29013539651837522</v>
      </c>
    </row>
    <row r="2367" spans="1:11" x14ac:dyDescent="0.25">
      <c r="A2367">
        <v>4675</v>
      </c>
      <c r="B2367">
        <f t="shared" si="109"/>
        <v>-2725</v>
      </c>
      <c r="C2367">
        <v>4140</v>
      </c>
      <c r="D2367">
        <v>13</v>
      </c>
      <c r="E2367">
        <v>51.4</v>
      </c>
      <c r="F2367">
        <v>1.7</v>
      </c>
      <c r="G2367" s="5">
        <f>C2367*decadimento!$F$4</f>
        <v>4260.4525862068967</v>
      </c>
      <c r="H2367" s="5">
        <f>G2367+decadimento!$F$2*LN(1+'dati calibrazione'!E2367/1000)</f>
        <v>4674.7982835354014</v>
      </c>
      <c r="I2367" s="5">
        <f>G2367+decadimento!$F$2*'dati calibrazione'!E2367/1000</f>
        <v>4685.3580150395956</v>
      </c>
      <c r="J2367" s="5">
        <f t="shared" si="108"/>
        <v>545.35801503959556</v>
      </c>
      <c r="K2367" s="8">
        <f t="shared" si="110"/>
        <v>0.3140096618357488</v>
      </c>
    </row>
    <row r="2368" spans="1:11" x14ac:dyDescent="0.25">
      <c r="A2368">
        <v>4670</v>
      </c>
      <c r="B2368">
        <f t="shared" si="109"/>
        <v>-2720</v>
      </c>
      <c r="C2368">
        <v>4155</v>
      </c>
      <c r="D2368">
        <v>13</v>
      </c>
      <c r="E2368">
        <v>48.8</v>
      </c>
      <c r="F2368">
        <v>1.7</v>
      </c>
      <c r="G2368" s="5">
        <f>C2368*decadimento!$F$4</f>
        <v>4275.8890086206893</v>
      </c>
      <c r="H2368" s="5">
        <f>G2368+decadimento!$F$2*LN(1+'dati calibrazione'!E2368/1000)</f>
        <v>4669.7668631729975</v>
      </c>
      <c r="I2368" s="5">
        <f>G2368+decadimento!$F$2*'dati calibrazione'!E2368/1000</f>
        <v>4679.3011667342253</v>
      </c>
      <c r="J2368" s="5">
        <f t="shared" si="108"/>
        <v>524.30116673422526</v>
      </c>
      <c r="K2368" s="8">
        <f t="shared" si="110"/>
        <v>0.3128760529482551</v>
      </c>
    </row>
    <row r="2369" spans="1:11" x14ac:dyDescent="0.25">
      <c r="A2369">
        <v>4665</v>
      </c>
      <c r="B2369">
        <f t="shared" si="109"/>
        <v>-2715</v>
      </c>
      <c r="C2369">
        <v>4170</v>
      </c>
      <c r="D2369">
        <v>13</v>
      </c>
      <c r="E2369">
        <v>46.2</v>
      </c>
      <c r="F2369">
        <v>1.7</v>
      </c>
      <c r="G2369" s="5">
        <f>C2369*decadimento!$F$4</f>
        <v>4291.3254310344828</v>
      </c>
      <c r="H2369" s="5">
        <f>G2369+decadimento!$F$2*LN(1+'dati calibrazione'!E2369/1000)</f>
        <v>4664.6846395210559</v>
      </c>
      <c r="I2369" s="5">
        <f>G2369+decadimento!$F$2*'dati calibrazione'!E2369/1000</f>
        <v>4673.244318428855</v>
      </c>
      <c r="J2369" s="5">
        <f t="shared" si="108"/>
        <v>503.24431842885497</v>
      </c>
      <c r="K2369" s="8">
        <f t="shared" si="110"/>
        <v>0.3117505995203837</v>
      </c>
    </row>
    <row r="2370" spans="1:11" x14ac:dyDescent="0.25">
      <c r="A2370">
        <v>4660</v>
      </c>
      <c r="B2370">
        <f t="shared" si="109"/>
        <v>-2710</v>
      </c>
      <c r="C2370">
        <v>4168</v>
      </c>
      <c r="D2370">
        <v>12</v>
      </c>
      <c r="E2370">
        <v>45.9</v>
      </c>
      <c r="F2370">
        <v>1.6</v>
      </c>
      <c r="G2370" s="5">
        <f>C2370*decadimento!$F$4</f>
        <v>4289.2672413793098</v>
      </c>
      <c r="H2370" s="5">
        <f>G2370+decadimento!$F$2*LN(1+'dati calibrazione'!E2370/1000)</f>
        <v>4660.2556331818942</v>
      </c>
      <c r="I2370" s="5">
        <f>G2370+decadimento!$F$2*'dati calibrazione'!E2370/1000</f>
        <v>4668.7061359983936</v>
      </c>
      <c r="J2370" s="5">
        <f t="shared" ref="J2370:J2433" si="111">I2370-C2370</f>
        <v>500.70613599839362</v>
      </c>
      <c r="K2370" s="8">
        <f t="shared" si="110"/>
        <v>0.28790786948176583</v>
      </c>
    </row>
    <row r="2371" spans="1:11" x14ac:dyDescent="0.25">
      <c r="A2371">
        <v>4655</v>
      </c>
      <c r="B2371">
        <f t="shared" ref="B2371:B2434" si="112">1950-A2371</f>
        <v>-2705</v>
      </c>
      <c r="C2371">
        <v>4164</v>
      </c>
      <c r="D2371">
        <v>12</v>
      </c>
      <c r="E2371">
        <v>45.8</v>
      </c>
      <c r="F2371">
        <v>1.6</v>
      </c>
      <c r="G2371" s="5">
        <f>C2371*decadimento!$F$4</f>
        <v>4285.1508620689656</v>
      </c>
      <c r="H2371" s="5">
        <f>G2371+decadimento!$F$2*LN(1+'dati calibrazione'!E2371/1000)</f>
        <v>4655.3488305230212</v>
      </c>
      <c r="I2371" s="5">
        <f>G2371+decadimento!$F$2*'dati calibrazione'!E2371/1000</f>
        <v>4663.76309242962</v>
      </c>
      <c r="J2371" s="5">
        <f t="shared" si="111"/>
        <v>499.76309242961997</v>
      </c>
      <c r="K2371" s="8">
        <f t="shared" ref="K2371:K2434" si="113">D2371*100/C2371</f>
        <v>0.28818443804034583</v>
      </c>
    </row>
    <row r="2372" spans="1:11" x14ac:dyDescent="0.25">
      <c r="A2372">
        <v>4650</v>
      </c>
      <c r="B2372">
        <f t="shared" si="112"/>
        <v>-2700</v>
      </c>
      <c r="C2372">
        <v>4153</v>
      </c>
      <c r="D2372">
        <v>13</v>
      </c>
      <c r="E2372">
        <v>46.6</v>
      </c>
      <c r="F2372">
        <v>1.7</v>
      </c>
      <c r="G2372" s="5">
        <f>C2372*decadimento!$F$4</f>
        <v>4273.8308189655172</v>
      </c>
      <c r="H2372" s="5">
        <f>G2372+decadimento!$F$2*LN(1+'dati calibrazione'!E2372/1000)</f>
        <v>4650.3500590594895</v>
      </c>
      <c r="I2372" s="5">
        <f>G2372+decadimento!$F$2*'dati calibrazione'!E2372/1000</f>
        <v>4659.0563633936063</v>
      </c>
      <c r="J2372" s="5">
        <f t="shared" si="111"/>
        <v>506.05636339360626</v>
      </c>
      <c r="K2372" s="8">
        <f t="shared" si="113"/>
        <v>0.31302672766674694</v>
      </c>
    </row>
    <row r="2373" spans="1:11" x14ac:dyDescent="0.25">
      <c r="A2373">
        <v>4645</v>
      </c>
      <c r="B2373">
        <f t="shared" si="112"/>
        <v>-2695</v>
      </c>
      <c r="C2373">
        <v>4140</v>
      </c>
      <c r="D2373">
        <v>13</v>
      </c>
      <c r="E2373">
        <v>47.6</v>
      </c>
      <c r="F2373">
        <v>1.7</v>
      </c>
      <c r="G2373" s="5">
        <f>C2373*decadimento!$F$4</f>
        <v>4260.4525862068967</v>
      </c>
      <c r="H2373" s="5">
        <f>G2373+decadimento!$F$2*LN(1+'dati calibrazione'!E2373/1000)</f>
        <v>4644.8666245174691</v>
      </c>
      <c r="I2373" s="5">
        <f>G2373+decadimento!$F$2*'dati calibrazione'!E2373/1000</f>
        <v>4653.9447732192793</v>
      </c>
      <c r="J2373" s="5">
        <f t="shared" si="111"/>
        <v>513.94477321927934</v>
      </c>
      <c r="K2373" s="8">
        <f t="shared" si="113"/>
        <v>0.3140096618357488</v>
      </c>
    </row>
    <row r="2374" spans="1:11" x14ac:dyDescent="0.25">
      <c r="A2374">
        <v>4640</v>
      </c>
      <c r="B2374">
        <f t="shared" si="112"/>
        <v>-2690</v>
      </c>
      <c r="C2374">
        <v>4134</v>
      </c>
      <c r="D2374">
        <v>13</v>
      </c>
      <c r="E2374">
        <v>47.8</v>
      </c>
      <c r="F2374">
        <v>1.7</v>
      </c>
      <c r="G2374" s="5">
        <f>C2374*decadimento!$F$4</f>
        <v>4254.2780172413795</v>
      </c>
      <c r="H2374" s="5">
        <f>G2374+decadimento!$F$2*LN(1+'dati calibrazione'!E2374/1000)</f>
        <v>4640.2701108367464</v>
      </c>
      <c r="I2374" s="5">
        <f>G2374+decadimento!$F$2*'dati calibrazione'!E2374/1000</f>
        <v>4649.423532770621</v>
      </c>
      <c r="J2374" s="5">
        <f t="shared" si="111"/>
        <v>515.42353277062102</v>
      </c>
      <c r="K2374" s="8">
        <f t="shared" si="113"/>
        <v>0.31446540880503143</v>
      </c>
    </row>
    <row r="2375" spans="1:11" x14ac:dyDescent="0.25">
      <c r="A2375">
        <v>4635</v>
      </c>
      <c r="B2375">
        <f t="shared" si="112"/>
        <v>-2685</v>
      </c>
      <c r="C2375">
        <v>4138</v>
      </c>
      <c r="D2375">
        <v>12</v>
      </c>
      <c r="E2375">
        <v>46.6</v>
      </c>
      <c r="F2375">
        <v>1.6</v>
      </c>
      <c r="G2375" s="5">
        <f>C2375*decadimento!$F$4</f>
        <v>4258.3943965517237</v>
      </c>
      <c r="H2375" s="5">
        <f>G2375+decadimento!$F$2*LN(1+'dati calibrazione'!E2375/1000)</f>
        <v>4634.913636645696</v>
      </c>
      <c r="I2375" s="5">
        <f>G2375+decadimento!$F$2*'dati calibrazione'!E2375/1000</f>
        <v>4643.6199409798128</v>
      </c>
      <c r="J2375" s="5">
        <f t="shared" si="111"/>
        <v>505.61994097981278</v>
      </c>
      <c r="K2375" s="8">
        <f t="shared" si="113"/>
        <v>0.28999516674722087</v>
      </c>
    </row>
    <row r="2376" spans="1:11" x14ac:dyDescent="0.25">
      <c r="A2376">
        <v>4630</v>
      </c>
      <c r="B2376">
        <f t="shared" si="112"/>
        <v>-2680</v>
      </c>
      <c r="C2376">
        <v>4140</v>
      </c>
      <c r="D2376">
        <v>13</v>
      </c>
      <c r="E2376">
        <v>45.7</v>
      </c>
      <c r="F2376">
        <v>1.7</v>
      </c>
      <c r="G2376" s="5">
        <f>C2376*decadimento!$F$4</f>
        <v>4260.4525862068967</v>
      </c>
      <c r="H2376" s="5">
        <f>G2376+decadimento!$F$2*LN(1+'dati calibrazione'!E2376/1000)</f>
        <v>4629.8600557280724</v>
      </c>
      <c r="I2376" s="5">
        <f>G2376+decadimento!$F$2*'dati calibrazione'!E2376/1000</f>
        <v>4638.2381523091217</v>
      </c>
      <c r="J2376" s="5">
        <f t="shared" si="111"/>
        <v>498.23815230912169</v>
      </c>
      <c r="K2376" s="8">
        <f t="shared" si="113"/>
        <v>0.3140096618357488</v>
      </c>
    </row>
    <row r="2377" spans="1:11" x14ac:dyDescent="0.25">
      <c r="A2377">
        <v>4625</v>
      </c>
      <c r="B2377">
        <f t="shared" si="112"/>
        <v>-2675</v>
      </c>
      <c r="C2377">
        <v>4132</v>
      </c>
      <c r="D2377">
        <v>12</v>
      </c>
      <c r="E2377">
        <v>46.1</v>
      </c>
      <c r="F2377">
        <v>1.6</v>
      </c>
      <c r="G2377" s="5">
        <f>C2377*decadimento!$F$4</f>
        <v>4252.2198275862065</v>
      </c>
      <c r="H2377" s="5">
        <f>G2377+decadimento!$F$2*LN(1+'dati calibrazione'!E2377/1000)</f>
        <v>4624.7888393906032</v>
      </c>
      <c r="I2377" s="5">
        <f>G2377+decadimento!$F$2*'dati calibrazione'!E2377/1000</f>
        <v>4633.3120507221493</v>
      </c>
      <c r="J2377" s="5">
        <f t="shared" si="111"/>
        <v>501.31205072214925</v>
      </c>
      <c r="K2377" s="8">
        <f t="shared" si="113"/>
        <v>0.29041626331074538</v>
      </c>
    </row>
    <row r="2378" spans="1:11" x14ac:dyDescent="0.25">
      <c r="A2378">
        <v>4620</v>
      </c>
      <c r="B2378">
        <f t="shared" si="112"/>
        <v>-2670</v>
      </c>
      <c r="C2378">
        <v>4125</v>
      </c>
      <c r="D2378">
        <v>13</v>
      </c>
      <c r="E2378">
        <v>46.4</v>
      </c>
      <c r="F2378">
        <v>1.7</v>
      </c>
      <c r="G2378" s="5">
        <f>C2378*decadimento!$F$4</f>
        <v>4245.0161637931033</v>
      </c>
      <c r="H2378" s="5">
        <f>G2378+decadimento!$F$2*LN(1+'dati calibrazione'!E2378/1000)</f>
        <v>4619.9555390787709</v>
      </c>
      <c r="I2378" s="5">
        <f>G2378+decadimento!$F$2*'dati calibrazione'!E2378/1000</f>
        <v>4628.5883797043334</v>
      </c>
      <c r="J2378" s="5">
        <f t="shared" si="111"/>
        <v>503.58837970433342</v>
      </c>
      <c r="K2378" s="8">
        <f t="shared" si="113"/>
        <v>0.31515151515151513</v>
      </c>
    </row>
    <row r="2379" spans="1:11" x14ac:dyDescent="0.25">
      <c r="A2379">
        <v>4615</v>
      </c>
      <c r="B2379">
        <f t="shared" si="112"/>
        <v>-2665</v>
      </c>
      <c r="C2379">
        <v>4121</v>
      </c>
      <c r="D2379">
        <v>12</v>
      </c>
      <c r="E2379">
        <v>46.3</v>
      </c>
      <c r="F2379">
        <v>1.6</v>
      </c>
      <c r="G2379" s="5">
        <f>C2379*decadimento!$F$4</f>
        <v>4240.8997844827582</v>
      </c>
      <c r="H2379" s="5">
        <f>G2379+decadimento!$F$2*LN(1+'dati calibrazione'!E2379/1000)</f>
        <v>4615.0491141249431</v>
      </c>
      <c r="I2379" s="5">
        <f>G2379+decadimento!$F$2*'dati calibrazione'!E2379/1000</f>
        <v>4623.6453361355589</v>
      </c>
      <c r="J2379" s="5">
        <f t="shared" si="111"/>
        <v>502.64533613555886</v>
      </c>
      <c r="K2379" s="8">
        <f t="shared" si="113"/>
        <v>0.29119145838388738</v>
      </c>
    </row>
    <row r="2380" spans="1:11" x14ac:dyDescent="0.25">
      <c r="A2380">
        <v>4610</v>
      </c>
      <c r="B2380">
        <f t="shared" si="112"/>
        <v>-2660</v>
      </c>
      <c r="C2380">
        <v>4113</v>
      </c>
      <c r="D2380">
        <v>13</v>
      </c>
      <c r="E2380">
        <v>46.7</v>
      </c>
      <c r="F2380">
        <v>1.7</v>
      </c>
      <c r="G2380" s="5">
        <f>C2380*decadimento!$F$4</f>
        <v>4232.6670258620688</v>
      </c>
      <c r="H2380" s="5">
        <f>G2380+decadimento!$F$2*LN(1+'dati calibrazione'!E2380/1000)</f>
        <v>4609.9760851497149</v>
      </c>
      <c r="I2380" s="5">
        <f>G2380+decadimento!$F$2*'dati calibrazione'!E2380/1000</f>
        <v>4618.7192345485873</v>
      </c>
      <c r="J2380" s="5">
        <f t="shared" si="111"/>
        <v>505.71923454858734</v>
      </c>
      <c r="K2380" s="8">
        <f t="shared" si="113"/>
        <v>0.3160709944079747</v>
      </c>
    </row>
    <row r="2381" spans="1:11" x14ac:dyDescent="0.25">
      <c r="A2381">
        <v>4605</v>
      </c>
      <c r="B2381">
        <f t="shared" si="112"/>
        <v>-2655</v>
      </c>
      <c r="C2381">
        <v>4106</v>
      </c>
      <c r="D2381">
        <v>14</v>
      </c>
      <c r="E2381">
        <v>47</v>
      </c>
      <c r="F2381">
        <v>1.8</v>
      </c>
      <c r="G2381" s="5">
        <f>C2381*decadimento!$F$4</f>
        <v>4225.4633620689656</v>
      </c>
      <c r="H2381" s="5">
        <f>G2381+decadimento!$F$2*LN(1+'dati calibrazione'!E2381/1000)</f>
        <v>4605.1414262687385</v>
      </c>
      <c r="I2381" s="5">
        <f>G2381+decadimento!$F$2*'dati calibrazione'!E2381/1000</f>
        <v>4613.9955635307724</v>
      </c>
      <c r="J2381" s="5">
        <f t="shared" si="111"/>
        <v>507.99556353077242</v>
      </c>
      <c r="K2381" s="8">
        <f t="shared" si="113"/>
        <v>0.34096444227959083</v>
      </c>
    </row>
    <row r="2382" spans="1:11" x14ac:dyDescent="0.25">
      <c r="A2382">
        <v>4600</v>
      </c>
      <c r="B2382">
        <f t="shared" si="112"/>
        <v>-2650</v>
      </c>
      <c r="C2382">
        <v>4111</v>
      </c>
      <c r="D2382">
        <v>14</v>
      </c>
      <c r="E2382">
        <v>45.7</v>
      </c>
      <c r="F2382">
        <v>1.8</v>
      </c>
      <c r="G2382" s="5">
        <f>C2382*decadimento!$F$4</f>
        <v>4230.6088362068967</v>
      </c>
      <c r="H2382" s="5">
        <f>G2382+decadimento!$F$2*LN(1+'dati calibrazione'!E2382/1000)</f>
        <v>4600.0163057280724</v>
      </c>
      <c r="I2382" s="5">
        <f>G2382+decadimento!$F$2*'dati calibrazione'!E2382/1000</f>
        <v>4608.3944023091217</v>
      </c>
      <c r="J2382" s="5">
        <f t="shared" si="111"/>
        <v>497.39440230912169</v>
      </c>
      <c r="K2382" s="8">
        <f t="shared" si="113"/>
        <v>0.34054974458769155</v>
      </c>
    </row>
    <row r="2383" spans="1:11" x14ac:dyDescent="0.25">
      <c r="A2383">
        <v>4595</v>
      </c>
      <c r="B2383">
        <f t="shared" si="112"/>
        <v>-2645</v>
      </c>
      <c r="C2383">
        <v>4118</v>
      </c>
      <c r="D2383">
        <v>14</v>
      </c>
      <c r="E2383">
        <v>44.2</v>
      </c>
      <c r="F2383">
        <v>1.8</v>
      </c>
      <c r="G2383" s="5">
        <f>C2383*decadimento!$F$4</f>
        <v>4237.8125</v>
      </c>
      <c r="H2383" s="5">
        <f>G2383+decadimento!$F$2*LN(1+'dati calibrazione'!E2383/1000)</f>
        <v>4595.3534055652817</v>
      </c>
      <c r="I2383" s="5">
        <f>G2383+decadimento!$F$2*'dati calibrazione'!E2383/1000</f>
        <v>4603.1981022257842</v>
      </c>
      <c r="J2383" s="5">
        <f t="shared" si="111"/>
        <v>485.19810222578417</v>
      </c>
      <c r="K2383" s="8">
        <f t="shared" si="113"/>
        <v>0.33997085964060225</v>
      </c>
    </row>
    <row r="2384" spans="1:11" x14ac:dyDescent="0.25">
      <c r="A2384">
        <v>4590</v>
      </c>
      <c r="B2384">
        <f t="shared" si="112"/>
        <v>-2640</v>
      </c>
      <c r="C2384">
        <v>4122</v>
      </c>
      <c r="D2384">
        <v>13</v>
      </c>
      <c r="E2384">
        <v>43</v>
      </c>
      <c r="F2384">
        <v>1.7</v>
      </c>
      <c r="G2384" s="5">
        <f>C2384*decadimento!$F$4</f>
        <v>4241.9288793103442</v>
      </c>
      <c r="H2384" s="5">
        <f>G2384+decadimento!$F$2*LN(1+'dati calibrazione'!E2384/1000)</f>
        <v>4589.9642538348426</v>
      </c>
      <c r="I2384" s="5">
        <f>G2384+decadimento!$F$2*'dati calibrazione'!E2384/1000</f>
        <v>4597.3945104349759</v>
      </c>
      <c r="J2384" s="5">
        <f t="shared" si="111"/>
        <v>475.39451043497593</v>
      </c>
      <c r="K2384" s="8">
        <f t="shared" si="113"/>
        <v>0.31538088306647261</v>
      </c>
    </row>
    <row r="2385" spans="1:11" x14ac:dyDescent="0.25">
      <c r="A2385">
        <v>4585</v>
      </c>
      <c r="B2385">
        <f t="shared" si="112"/>
        <v>-2635</v>
      </c>
      <c r="C2385">
        <v>4116</v>
      </c>
      <c r="D2385">
        <v>12</v>
      </c>
      <c r="E2385">
        <v>43.2</v>
      </c>
      <c r="F2385">
        <v>1.6</v>
      </c>
      <c r="G2385" s="5">
        <f>C2385*decadimento!$F$4</f>
        <v>4235.754310344827</v>
      </c>
      <c r="H2385" s="5">
        <f>G2385+decadimento!$F$2*LN(1+'dati calibrazione'!E2385/1000)</f>
        <v>4585.3746992705555</v>
      </c>
      <c r="I2385" s="5">
        <f>G2385+decadimento!$F$2*'dati calibrazione'!E2385/1000</f>
        <v>4592.8732699863176</v>
      </c>
      <c r="J2385" s="5">
        <f t="shared" si="111"/>
        <v>476.87326998631761</v>
      </c>
      <c r="K2385" s="8">
        <f t="shared" si="113"/>
        <v>0.29154518950437319</v>
      </c>
    </row>
    <row r="2386" spans="1:11" x14ac:dyDescent="0.25">
      <c r="A2386">
        <v>4580</v>
      </c>
      <c r="B2386">
        <f t="shared" si="112"/>
        <v>-2630</v>
      </c>
      <c r="C2386">
        <v>4105</v>
      </c>
      <c r="D2386">
        <v>12</v>
      </c>
      <c r="E2386">
        <v>44</v>
      </c>
      <c r="F2386">
        <v>1.6</v>
      </c>
      <c r="G2386" s="5">
        <f>C2386*decadimento!$F$4</f>
        <v>4224.4342672413795</v>
      </c>
      <c r="H2386" s="5">
        <f>G2386+decadimento!$F$2*LN(1+'dati calibrazione'!E2386/1000)</f>
        <v>4580.3916764730593</v>
      </c>
      <c r="I2386" s="5">
        <f>G2386+decadimento!$F$2*'dati calibrazione'!E2386/1000</f>
        <v>4588.1665409503048</v>
      </c>
      <c r="J2386" s="5">
        <f t="shared" si="111"/>
        <v>483.16654095030481</v>
      </c>
      <c r="K2386" s="8">
        <f t="shared" si="113"/>
        <v>0.29232643118148599</v>
      </c>
    </row>
    <row r="2387" spans="1:11" x14ac:dyDescent="0.25">
      <c r="A2387">
        <v>4575</v>
      </c>
      <c r="B2387">
        <f t="shared" si="112"/>
        <v>-2625</v>
      </c>
      <c r="C2387">
        <v>4100</v>
      </c>
      <c r="D2387">
        <v>13</v>
      </c>
      <c r="E2387">
        <v>44</v>
      </c>
      <c r="F2387">
        <v>1.7</v>
      </c>
      <c r="G2387" s="5">
        <f>C2387*decadimento!$F$4</f>
        <v>4219.2887931034484</v>
      </c>
      <c r="H2387" s="5">
        <f>G2387+decadimento!$F$2*LN(1+'dati calibrazione'!E2387/1000)</f>
        <v>4575.2462023351281</v>
      </c>
      <c r="I2387" s="5">
        <f>G2387+decadimento!$F$2*'dati calibrazione'!E2387/1000</f>
        <v>4583.0210668123736</v>
      </c>
      <c r="J2387" s="5">
        <f t="shared" si="111"/>
        <v>483.02106681237365</v>
      </c>
      <c r="K2387" s="8">
        <f t="shared" si="113"/>
        <v>0.31707317073170732</v>
      </c>
    </row>
    <row r="2388" spans="1:11" x14ac:dyDescent="0.25">
      <c r="A2388">
        <v>4570</v>
      </c>
      <c r="B2388">
        <f t="shared" si="112"/>
        <v>-2620</v>
      </c>
      <c r="C2388">
        <v>4090</v>
      </c>
      <c r="D2388">
        <v>12</v>
      </c>
      <c r="E2388">
        <v>44.6</v>
      </c>
      <c r="F2388">
        <v>1.6</v>
      </c>
      <c r="G2388" s="5">
        <f>C2388*decadimento!$F$4</f>
        <v>4208.9978448275861</v>
      </c>
      <c r="H2388" s="5">
        <f>G2388+decadimento!$F$2*LN(1+'dati calibrazione'!E2388/1000)</f>
        <v>4569.704833382275</v>
      </c>
      <c r="I2388" s="5">
        <f>G2388+decadimento!$F$2*'dati calibrazione'!E2388/1000</f>
        <v>4577.690104087088</v>
      </c>
      <c r="J2388" s="5">
        <f t="shared" si="111"/>
        <v>487.690104087088</v>
      </c>
      <c r="K2388" s="8">
        <f t="shared" si="113"/>
        <v>0.29339853300733498</v>
      </c>
    </row>
    <row r="2389" spans="1:11" x14ac:dyDescent="0.25">
      <c r="A2389">
        <v>4565</v>
      </c>
      <c r="B2389">
        <f t="shared" si="112"/>
        <v>-2615</v>
      </c>
      <c r="C2389">
        <v>4073</v>
      </c>
      <c r="D2389">
        <v>13</v>
      </c>
      <c r="E2389">
        <v>46.2</v>
      </c>
      <c r="F2389">
        <v>1.7</v>
      </c>
      <c r="G2389" s="5">
        <f>C2389*decadimento!$F$4</f>
        <v>4191.5032327586205</v>
      </c>
      <c r="H2389" s="5">
        <f>G2389+decadimento!$F$2*LN(1+'dati calibrazione'!E2389/1000)</f>
        <v>4564.8624412451936</v>
      </c>
      <c r="I2389" s="5">
        <f>G2389+decadimento!$F$2*'dati calibrazione'!E2389/1000</f>
        <v>4573.4221201529926</v>
      </c>
      <c r="J2389" s="5">
        <f t="shared" si="111"/>
        <v>500.42212015299265</v>
      </c>
      <c r="K2389" s="8">
        <f t="shared" si="113"/>
        <v>0.31917505524183648</v>
      </c>
    </row>
    <row r="2390" spans="1:11" x14ac:dyDescent="0.25">
      <c r="A2390">
        <v>4560</v>
      </c>
      <c r="B2390">
        <f t="shared" si="112"/>
        <v>-2610</v>
      </c>
      <c r="C2390">
        <v>4075</v>
      </c>
      <c r="D2390">
        <v>13</v>
      </c>
      <c r="E2390">
        <v>45.3</v>
      </c>
      <c r="F2390">
        <v>1.7</v>
      </c>
      <c r="G2390" s="5">
        <f>C2390*decadimento!$F$4</f>
        <v>4193.5614224137926</v>
      </c>
      <c r="H2390" s="5">
        <f>G2390+decadimento!$F$2*LN(1+'dati calibrazione'!E2390/1000)</f>
        <v>4559.8061400707375</v>
      </c>
      <c r="I2390" s="5">
        <f>G2390+decadimento!$F$2*'dati calibrazione'!E2390/1000</f>
        <v>4568.0403314822997</v>
      </c>
      <c r="J2390" s="5">
        <f t="shared" si="111"/>
        <v>493.04033148229973</v>
      </c>
      <c r="K2390" s="8">
        <f t="shared" si="113"/>
        <v>0.31901840490797545</v>
      </c>
    </row>
    <row r="2391" spans="1:11" x14ac:dyDescent="0.25">
      <c r="A2391">
        <v>4555</v>
      </c>
      <c r="B2391">
        <f t="shared" si="112"/>
        <v>-2605</v>
      </c>
      <c r="C2391">
        <v>4085</v>
      </c>
      <c r="D2391">
        <v>14</v>
      </c>
      <c r="E2391">
        <v>43.4</v>
      </c>
      <c r="F2391">
        <v>1.8</v>
      </c>
      <c r="G2391" s="5">
        <f>C2391*decadimento!$F$4</f>
        <v>4203.8523706896549</v>
      </c>
      <c r="H2391" s="5">
        <f>G2391+decadimento!$F$2*LN(1+'dati calibrazione'!E2391/1000)</f>
        <v>4555.0574701702799</v>
      </c>
      <c r="I2391" s="5">
        <f>G2391+decadimento!$F$2*'dati calibrazione'!E2391/1000</f>
        <v>4562.6246588480044</v>
      </c>
      <c r="J2391" s="5">
        <f t="shared" si="111"/>
        <v>477.6246588480044</v>
      </c>
      <c r="K2391" s="8">
        <f t="shared" si="113"/>
        <v>0.34271725826193389</v>
      </c>
    </row>
    <row r="2392" spans="1:11" x14ac:dyDescent="0.25">
      <c r="A2392">
        <v>4550</v>
      </c>
      <c r="B2392">
        <f t="shared" si="112"/>
        <v>-2600</v>
      </c>
      <c r="C2392">
        <v>4086</v>
      </c>
      <c r="D2392">
        <v>12</v>
      </c>
      <c r="E2392">
        <v>42.6</v>
      </c>
      <c r="F2392">
        <v>1.6</v>
      </c>
      <c r="G2392" s="5">
        <f>C2392*decadimento!$F$4</f>
        <v>4204.8814655172409</v>
      </c>
      <c r="H2392" s="5">
        <f>G2392+decadimento!$F$2*LN(1+'dati calibrazione'!E2392/1000)</f>
        <v>4549.7458992340471</v>
      </c>
      <c r="I2392" s="5">
        <f>G2392+decadimento!$F$2*'dati calibrazione'!E2392/1000</f>
        <v>4557.0404396081549</v>
      </c>
      <c r="J2392" s="5">
        <f t="shared" si="111"/>
        <v>471.04043960815488</v>
      </c>
      <c r="K2392" s="8">
        <f t="shared" si="113"/>
        <v>0.29368575624082233</v>
      </c>
    </row>
    <row r="2393" spans="1:11" x14ac:dyDescent="0.25">
      <c r="A2393">
        <v>4545</v>
      </c>
      <c r="B2393">
        <f t="shared" si="112"/>
        <v>-2595</v>
      </c>
      <c r="C2393">
        <v>4076</v>
      </c>
      <c r="D2393">
        <v>13</v>
      </c>
      <c r="E2393">
        <v>43.3</v>
      </c>
      <c r="F2393">
        <v>1.7</v>
      </c>
      <c r="G2393" s="5">
        <f>C2393*decadimento!$F$4</f>
        <v>4194.5905172413795</v>
      </c>
      <c r="H2393" s="5">
        <f>G2393+decadimento!$F$2*LN(1+'dati calibrazione'!E2393/1000)</f>
        <v>4545.0032994180665</v>
      </c>
      <c r="I2393" s="5">
        <f>G2393+decadimento!$F$2*'dati calibrazione'!E2393/1000</f>
        <v>4552.5361411412996</v>
      </c>
      <c r="J2393" s="5">
        <f t="shared" si="111"/>
        <v>476.53614114129959</v>
      </c>
      <c r="K2393" s="8">
        <f t="shared" si="113"/>
        <v>0.31894013738959764</v>
      </c>
    </row>
    <row r="2394" spans="1:11" x14ac:dyDescent="0.25">
      <c r="A2394">
        <v>4540</v>
      </c>
      <c r="B2394">
        <f t="shared" si="112"/>
        <v>-2590</v>
      </c>
      <c r="C2394">
        <v>4087</v>
      </c>
      <c r="D2394">
        <v>11</v>
      </c>
      <c r="E2394">
        <v>41.2</v>
      </c>
      <c r="F2394">
        <v>1.4</v>
      </c>
      <c r="G2394" s="5">
        <f>C2394*decadimento!$F$4</f>
        <v>4205.910560344827</v>
      </c>
      <c r="H2394" s="5">
        <f>G2394+decadimento!$F$2*LN(1+'dati calibrazione'!E2394/1000)</f>
        <v>4539.667112922044</v>
      </c>
      <c r="I2394" s="5">
        <f>G2394+decadimento!$F$2*'dati calibrazione'!E2394/1000</f>
        <v>4546.4962348177296</v>
      </c>
      <c r="J2394" s="5">
        <f t="shared" si="111"/>
        <v>459.4962348177296</v>
      </c>
      <c r="K2394" s="8">
        <f t="shared" si="113"/>
        <v>0.26914607291411796</v>
      </c>
    </row>
    <row r="2395" spans="1:11" x14ac:dyDescent="0.25">
      <c r="A2395">
        <v>4535</v>
      </c>
      <c r="B2395">
        <f t="shared" si="112"/>
        <v>-2585</v>
      </c>
      <c r="C2395">
        <v>4083</v>
      </c>
      <c r="D2395">
        <v>12</v>
      </c>
      <c r="E2395">
        <v>41.1</v>
      </c>
      <c r="F2395">
        <v>1.6</v>
      </c>
      <c r="G2395" s="5">
        <f>C2395*decadimento!$F$4</f>
        <v>4201.7941810344828</v>
      </c>
      <c r="H2395" s="5">
        <f>G2395+decadimento!$F$2*LN(1+'dati calibrazione'!E2395/1000)</f>
        <v>4534.7567421032099</v>
      </c>
      <c r="I2395" s="5">
        <f>G2395+decadimento!$F$2*'dati calibrazione'!E2395/1000</f>
        <v>4541.553191248956</v>
      </c>
      <c r="J2395" s="5">
        <f t="shared" si="111"/>
        <v>458.55319124895595</v>
      </c>
      <c r="K2395" s="8">
        <f t="shared" si="113"/>
        <v>0.29390154298310067</v>
      </c>
    </row>
    <row r="2396" spans="1:11" x14ac:dyDescent="0.25">
      <c r="A2396">
        <v>4530</v>
      </c>
      <c r="B2396">
        <f t="shared" si="112"/>
        <v>-2580</v>
      </c>
      <c r="C2396">
        <v>4077</v>
      </c>
      <c r="D2396">
        <v>12</v>
      </c>
      <c r="E2396">
        <v>41.3</v>
      </c>
      <c r="F2396">
        <v>1.6</v>
      </c>
      <c r="G2396" s="5">
        <f>C2396*decadimento!$F$4</f>
        <v>4195.6196120689656</v>
      </c>
      <c r="H2396" s="5">
        <f>G2396+decadimento!$F$2*LN(1+'dati calibrazione'!E2396/1000)</f>
        <v>4530.1700799009868</v>
      </c>
      <c r="I2396" s="5">
        <f>G2396+decadimento!$F$2*'dati calibrazione'!E2396/1000</f>
        <v>4537.0319508002976</v>
      </c>
      <c r="J2396" s="5">
        <f t="shared" si="111"/>
        <v>460.03195080029764</v>
      </c>
      <c r="K2396" s="8">
        <f t="shared" si="113"/>
        <v>0.29433406916850624</v>
      </c>
    </row>
    <row r="2397" spans="1:11" x14ac:dyDescent="0.25">
      <c r="A2397">
        <v>4525</v>
      </c>
      <c r="B2397">
        <f t="shared" si="112"/>
        <v>-2575</v>
      </c>
      <c r="C2397">
        <v>4053</v>
      </c>
      <c r="D2397">
        <v>13</v>
      </c>
      <c r="E2397">
        <v>43.8</v>
      </c>
      <c r="F2397">
        <v>1.7</v>
      </c>
      <c r="G2397" s="5">
        <f>C2397*decadimento!$F$4</f>
        <v>4170.9213362068967</v>
      </c>
      <c r="H2397" s="5">
        <f>G2397+decadimento!$F$2*LN(1+'dati calibrazione'!E2397/1000)</f>
        <v>4525.2949457241248</v>
      </c>
      <c r="I2397" s="5">
        <f>G2397+decadimento!$F$2*'dati calibrazione'!E2397/1000</f>
        <v>4533.0002813989631</v>
      </c>
      <c r="J2397" s="5">
        <f t="shared" si="111"/>
        <v>480.00028139896312</v>
      </c>
      <c r="K2397" s="8">
        <f t="shared" si="113"/>
        <v>0.32075006168270415</v>
      </c>
    </row>
    <row r="2398" spans="1:11" x14ac:dyDescent="0.25">
      <c r="A2398">
        <v>4520</v>
      </c>
      <c r="B2398">
        <f t="shared" si="112"/>
        <v>-2570</v>
      </c>
      <c r="C2398">
        <v>4037</v>
      </c>
      <c r="D2398">
        <v>12</v>
      </c>
      <c r="E2398">
        <v>45.2</v>
      </c>
      <c r="F2398">
        <v>1.6</v>
      </c>
      <c r="G2398" s="5">
        <f>C2398*decadimento!$F$4</f>
        <v>4154.4558189655172</v>
      </c>
      <c r="H2398" s="5">
        <f>G2398+decadimento!$F$2*LN(1+'dati calibrazione'!E2398/1000)</f>
        <v>4519.9096595508909</v>
      </c>
      <c r="I2398" s="5">
        <f>G2398+decadimento!$F$2*'dati calibrazione'!E2398/1000</f>
        <v>4528.1080637755949</v>
      </c>
      <c r="J2398" s="5">
        <f t="shared" si="111"/>
        <v>491.10806377559493</v>
      </c>
      <c r="K2398" s="8">
        <f t="shared" si="113"/>
        <v>0.29725043349021552</v>
      </c>
    </row>
    <row r="2399" spans="1:11" x14ac:dyDescent="0.25">
      <c r="A2399">
        <v>4515</v>
      </c>
      <c r="B2399">
        <f t="shared" si="112"/>
        <v>-2565</v>
      </c>
      <c r="C2399">
        <v>4017</v>
      </c>
      <c r="D2399">
        <v>13</v>
      </c>
      <c r="E2399">
        <v>47.2</v>
      </c>
      <c r="F2399">
        <v>1.7</v>
      </c>
      <c r="G2399" s="5">
        <f>C2399*decadimento!$F$4</f>
        <v>4133.8739224137926</v>
      </c>
      <c r="H2399" s="5">
        <f>G2399+decadimento!$F$2*LN(1+'dati calibrazione'!E2399/1000)</f>
        <v>4515.1309461416768</v>
      </c>
      <c r="I2399" s="5">
        <f>G2399+decadimento!$F$2*'dati calibrazione'!E2399/1000</f>
        <v>4524.0594523924583</v>
      </c>
      <c r="J2399" s="5">
        <f t="shared" si="111"/>
        <v>507.0594523924583</v>
      </c>
      <c r="K2399" s="8">
        <f t="shared" si="113"/>
        <v>0.32362459546925565</v>
      </c>
    </row>
    <row r="2400" spans="1:11" x14ac:dyDescent="0.25">
      <c r="A2400">
        <v>4510</v>
      </c>
      <c r="B2400">
        <f t="shared" si="112"/>
        <v>-2560</v>
      </c>
      <c r="C2400">
        <v>4002</v>
      </c>
      <c r="D2400">
        <v>12</v>
      </c>
      <c r="E2400">
        <v>48.5</v>
      </c>
      <c r="F2400">
        <v>1.6</v>
      </c>
      <c r="G2400" s="5">
        <f>C2400*decadimento!$F$4</f>
        <v>4118.4375</v>
      </c>
      <c r="H2400" s="5">
        <f>G2400+decadimento!$F$2*LN(1+'dati calibrazione'!E2400/1000)</f>
        <v>4509.9504160197166</v>
      </c>
      <c r="I2400" s="5">
        <f>G2400+decadimento!$F$2*'dati calibrazione'!E2400/1000</f>
        <v>4519.3696653382476</v>
      </c>
      <c r="J2400" s="5">
        <f t="shared" si="111"/>
        <v>517.36966533824761</v>
      </c>
      <c r="K2400" s="8">
        <f t="shared" si="113"/>
        <v>0.29985007496251875</v>
      </c>
    </row>
    <row r="2401" spans="1:11" x14ac:dyDescent="0.25">
      <c r="A2401">
        <v>4505</v>
      </c>
      <c r="B2401">
        <f t="shared" si="112"/>
        <v>-2555</v>
      </c>
      <c r="C2401">
        <v>4000</v>
      </c>
      <c r="D2401">
        <v>13</v>
      </c>
      <c r="E2401">
        <v>48.1</v>
      </c>
      <c r="F2401">
        <v>1.7</v>
      </c>
      <c r="G2401" s="5">
        <f>C2401*decadimento!$F$4</f>
        <v>4116.379310344827</v>
      </c>
      <c r="H2401" s="5">
        <f>G2401+decadimento!$F$2*LN(1+'dati calibrazione'!E2401/1000)</f>
        <v>4504.7379221826905</v>
      </c>
      <c r="I2401" s="5">
        <f>G2401+decadimento!$F$2*'dati calibrazione'!E2401/1000</f>
        <v>4514.0048186493568</v>
      </c>
      <c r="J2401" s="5">
        <f t="shared" si="111"/>
        <v>514.00481864935682</v>
      </c>
      <c r="K2401" s="8">
        <f t="shared" si="113"/>
        <v>0.32500000000000001</v>
      </c>
    </row>
    <row r="2402" spans="1:11" x14ac:dyDescent="0.25">
      <c r="A2402">
        <v>4500</v>
      </c>
      <c r="B2402">
        <f t="shared" si="112"/>
        <v>-2550</v>
      </c>
      <c r="C2402">
        <v>4002</v>
      </c>
      <c r="D2402">
        <v>12</v>
      </c>
      <c r="E2402">
        <v>47.2</v>
      </c>
      <c r="F2402">
        <v>1.6</v>
      </c>
      <c r="G2402" s="5">
        <f>C2402*decadimento!$F$4</f>
        <v>4118.4375</v>
      </c>
      <c r="H2402" s="5">
        <f>G2402+decadimento!$F$2*LN(1+'dati calibrazione'!E2402/1000)</f>
        <v>4499.6945237278842</v>
      </c>
      <c r="I2402" s="5">
        <f>G2402+decadimento!$F$2*'dati calibrazione'!E2402/1000</f>
        <v>4508.6230299786657</v>
      </c>
      <c r="J2402" s="5">
        <f t="shared" si="111"/>
        <v>506.62302997866573</v>
      </c>
      <c r="K2402" s="8">
        <f t="shared" si="113"/>
        <v>0.29985007496251875</v>
      </c>
    </row>
    <row r="2403" spans="1:11" x14ac:dyDescent="0.25">
      <c r="A2403">
        <v>4495</v>
      </c>
      <c r="B2403">
        <f t="shared" si="112"/>
        <v>-2545</v>
      </c>
      <c r="C2403">
        <v>3993</v>
      </c>
      <c r="D2403">
        <v>13</v>
      </c>
      <c r="E2403">
        <v>47.8</v>
      </c>
      <c r="F2403">
        <v>1.7</v>
      </c>
      <c r="G2403" s="5">
        <f>C2403*decadimento!$F$4</f>
        <v>4109.1756465517237</v>
      </c>
      <c r="H2403" s="5">
        <f>G2403+decadimento!$F$2*LN(1+'dati calibrazione'!E2403/1000)</f>
        <v>4495.1677401470906</v>
      </c>
      <c r="I2403" s="5">
        <f>G2403+decadimento!$F$2*'dati calibrazione'!E2403/1000</f>
        <v>4504.3211620809652</v>
      </c>
      <c r="J2403" s="5">
        <f t="shared" si="111"/>
        <v>511.32116208096522</v>
      </c>
      <c r="K2403" s="8">
        <f t="shared" si="113"/>
        <v>0.32556974705735037</v>
      </c>
    </row>
    <row r="2404" spans="1:11" x14ac:dyDescent="0.25">
      <c r="A2404">
        <v>4490</v>
      </c>
      <c r="B2404">
        <f t="shared" si="112"/>
        <v>-2540</v>
      </c>
      <c r="C2404">
        <v>3993</v>
      </c>
      <c r="D2404">
        <v>11</v>
      </c>
      <c r="E2404">
        <v>47.2</v>
      </c>
      <c r="F2404">
        <v>1.4</v>
      </c>
      <c r="G2404" s="5">
        <f>C2404*decadimento!$F$4</f>
        <v>4109.1756465517237</v>
      </c>
      <c r="H2404" s="5">
        <f>G2404+decadimento!$F$2*LN(1+'dati calibrazione'!E2404/1000)</f>
        <v>4490.4326702796079</v>
      </c>
      <c r="I2404" s="5">
        <f>G2404+decadimento!$F$2*'dati calibrazione'!E2404/1000</f>
        <v>4499.3611765303895</v>
      </c>
      <c r="J2404" s="5">
        <f t="shared" si="111"/>
        <v>506.36117653038946</v>
      </c>
      <c r="K2404" s="8">
        <f t="shared" si="113"/>
        <v>0.27548209366391185</v>
      </c>
    </row>
    <row r="2405" spans="1:11" x14ac:dyDescent="0.25">
      <c r="A2405">
        <v>4485</v>
      </c>
      <c r="B2405">
        <f t="shared" si="112"/>
        <v>-2535</v>
      </c>
      <c r="C2405">
        <v>4002</v>
      </c>
      <c r="D2405">
        <v>13</v>
      </c>
      <c r="E2405">
        <v>45.3</v>
      </c>
      <c r="F2405">
        <v>1.7</v>
      </c>
      <c r="G2405" s="5">
        <f>C2405*decadimento!$F$4</f>
        <v>4118.4375</v>
      </c>
      <c r="H2405" s="5">
        <f>G2405+decadimento!$F$2*LN(1+'dati calibrazione'!E2405/1000)</f>
        <v>4484.6822176569449</v>
      </c>
      <c r="I2405" s="5">
        <f>G2405+decadimento!$F$2*'dati calibrazione'!E2405/1000</f>
        <v>4492.9164090685072</v>
      </c>
      <c r="J2405" s="5">
        <f t="shared" si="111"/>
        <v>490.91640906850716</v>
      </c>
      <c r="K2405" s="8">
        <f t="shared" si="113"/>
        <v>0.32483758120939532</v>
      </c>
    </row>
    <row r="2406" spans="1:11" x14ac:dyDescent="0.25">
      <c r="A2406">
        <v>4480</v>
      </c>
      <c r="B2406">
        <f t="shared" si="112"/>
        <v>-2530</v>
      </c>
      <c r="C2406">
        <v>4016</v>
      </c>
      <c r="D2406">
        <v>12</v>
      </c>
      <c r="E2406">
        <v>42.9</v>
      </c>
      <c r="F2406">
        <v>1.6</v>
      </c>
      <c r="G2406" s="5">
        <f>C2406*decadimento!$F$4</f>
        <v>4132.8448275862065</v>
      </c>
      <c r="H2406" s="5">
        <f>G2406+decadimento!$F$2*LN(1+'dati calibrazione'!E2406/1000)</f>
        <v>4480.0875809312975</v>
      </c>
      <c r="I2406" s="5">
        <f>G2406+decadimento!$F$2*'dati calibrazione'!E2406/1000</f>
        <v>4487.4837944524088</v>
      </c>
      <c r="J2406" s="5">
        <f t="shared" si="111"/>
        <v>471.4837944524088</v>
      </c>
      <c r="K2406" s="8">
        <f t="shared" si="113"/>
        <v>0.29880478087649404</v>
      </c>
    </row>
    <row r="2407" spans="1:11" x14ac:dyDescent="0.25">
      <c r="A2407">
        <v>4475</v>
      </c>
      <c r="B2407">
        <f t="shared" si="112"/>
        <v>-2525</v>
      </c>
      <c r="C2407">
        <v>4013</v>
      </c>
      <c r="D2407">
        <v>12</v>
      </c>
      <c r="E2407">
        <v>42.7</v>
      </c>
      <c r="F2407">
        <v>1.6</v>
      </c>
      <c r="G2407" s="5">
        <f>C2407*decadimento!$F$4</f>
        <v>4129.7575431034484</v>
      </c>
      <c r="H2407" s="5">
        <f>G2407+decadimento!$F$2*LN(1+'dati calibrazione'!E2407/1000)</f>
        <v>4475.4148260592738</v>
      </c>
      <c r="I2407" s="5">
        <f>G2407+decadimento!$F$2*'dati calibrazione'!E2407/1000</f>
        <v>4482.7431814527918</v>
      </c>
      <c r="J2407" s="5">
        <f t="shared" si="111"/>
        <v>469.74318145279176</v>
      </c>
      <c r="K2407" s="8">
        <f t="shared" si="113"/>
        <v>0.29902815848492398</v>
      </c>
    </row>
    <row r="2408" spans="1:11" x14ac:dyDescent="0.25">
      <c r="A2408">
        <v>4470</v>
      </c>
      <c r="B2408">
        <f t="shared" si="112"/>
        <v>-2520</v>
      </c>
      <c r="C2408">
        <v>4021</v>
      </c>
      <c r="D2408">
        <v>12</v>
      </c>
      <c r="E2408">
        <v>41</v>
      </c>
      <c r="F2408">
        <v>1.6</v>
      </c>
      <c r="G2408" s="5">
        <f>C2408*decadimento!$F$4</f>
        <v>4137.9903017241377</v>
      </c>
      <c r="H2408" s="5">
        <f>G2408+decadimento!$F$2*LN(1+'dati calibrazione'!E2408/1000)</f>
        <v>4470.1587950160383</v>
      </c>
      <c r="I2408" s="5">
        <f>G2408+decadimento!$F$2*'dati calibrazione'!E2408/1000</f>
        <v>4476.9226476801814</v>
      </c>
      <c r="J2408" s="5">
        <f t="shared" si="111"/>
        <v>455.9226476801814</v>
      </c>
      <c r="K2408" s="8">
        <f t="shared" si="113"/>
        <v>0.29843322556577967</v>
      </c>
    </row>
    <row r="2409" spans="1:11" x14ac:dyDescent="0.25">
      <c r="A2409">
        <v>4465</v>
      </c>
      <c r="B2409">
        <f t="shared" si="112"/>
        <v>-2515</v>
      </c>
      <c r="C2409">
        <v>4028</v>
      </c>
      <c r="D2409">
        <v>13</v>
      </c>
      <c r="E2409">
        <v>39.5</v>
      </c>
      <c r="F2409">
        <v>1.7</v>
      </c>
      <c r="G2409" s="5">
        <f>C2409*decadimento!$F$4</f>
        <v>4145.1939655172409</v>
      </c>
      <c r="H2409" s="5">
        <f>G2409+decadimento!$F$2*LN(1+'dati calibrazione'!E2409/1000)</f>
        <v>4465.4422799819422</v>
      </c>
      <c r="I2409" s="5">
        <f>G2409+decadimento!$F$2*'dati calibrazione'!E2409/1000</f>
        <v>4471.7263475968448</v>
      </c>
      <c r="J2409" s="5">
        <f t="shared" si="111"/>
        <v>443.72634759684479</v>
      </c>
      <c r="K2409" s="8">
        <f t="shared" si="113"/>
        <v>0.3227408142999007</v>
      </c>
    </row>
    <row r="2410" spans="1:11" x14ac:dyDescent="0.25">
      <c r="A2410">
        <v>4460</v>
      </c>
      <c r="B2410">
        <f t="shared" si="112"/>
        <v>-2510</v>
      </c>
      <c r="C2410">
        <v>4042</v>
      </c>
      <c r="D2410">
        <v>11</v>
      </c>
      <c r="E2410">
        <v>37</v>
      </c>
      <c r="F2410">
        <v>1.4</v>
      </c>
      <c r="G2410" s="5">
        <f>C2410*decadimento!$F$4</f>
        <v>4159.6012931034484</v>
      </c>
      <c r="H2410" s="5">
        <f>G2410+decadimento!$F$2*LN(1+'dati calibrazione'!E2410/1000)</f>
        <v>4459.9443665894723</v>
      </c>
      <c r="I2410" s="5">
        <f>G2410+decadimento!$F$2*'dati calibrazione'!E2410/1000</f>
        <v>4465.4670687223179</v>
      </c>
      <c r="J2410" s="5">
        <f t="shared" si="111"/>
        <v>423.46706872231789</v>
      </c>
      <c r="K2410" s="8">
        <f t="shared" si="113"/>
        <v>0.27214250371103416</v>
      </c>
    </row>
    <row r="2411" spans="1:11" x14ac:dyDescent="0.25">
      <c r="A2411">
        <v>4455</v>
      </c>
      <c r="B2411">
        <f t="shared" si="112"/>
        <v>-2505</v>
      </c>
      <c r="C2411">
        <v>4043</v>
      </c>
      <c r="D2411">
        <v>13</v>
      </c>
      <c r="E2411">
        <v>36.299999999999997</v>
      </c>
      <c r="F2411">
        <v>1.7</v>
      </c>
      <c r="G2411" s="5">
        <f>C2411*decadimento!$F$4</f>
        <v>4160.6303879310344</v>
      </c>
      <c r="H2411" s="5">
        <f>G2411+decadimento!$F$2*LN(1+'dati calibrazione'!E2411/1000)</f>
        <v>4455.391394153391</v>
      </c>
      <c r="I2411" s="5">
        <f>G2411+decadimento!$F$2*'dati calibrazione'!E2411/1000</f>
        <v>4460.7095137408978</v>
      </c>
      <c r="J2411" s="5">
        <f t="shared" si="111"/>
        <v>417.70951374089782</v>
      </c>
      <c r="K2411" s="8">
        <f t="shared" si="113"/>
        <v>0.32154340836012862</v>
      </c>
    </row>
    <row r="2412" spans="1:11" x14ac:dyDescent="0.25">
      <c r="A2412">
        <v>4450</v>
      </c>
      <c r="B2412">
        <f t="shared" si="112"/>
        <v>-2500</v>
      </c>
      <c r="C2412">
        <v>4032</v>
      </c>
      <c r="D2412">
        <v>12</v>
      </c>
      <c r="E2412">
        <v>37.1</v>
      </c>
      <c r="F2412">
        <v>1.5</v>
      </c>
      <c r="G2412" s="5">
        <f>C2412*decadimento!$F$4</f>
        <v>4149.3103448275861</v>
      </c>
      <c r="H2412" s="5">
        <f>G2412+decadimento!$F$2*LN(1+'dati calibrazione'!E2412/1000)</f>
        <v>4450.4505488850091</v>
      </c>
      <c r="I2412" s="5">
        <f>G2412+decadimento!$F$2*'dati calibrazione'!E2412/1000</f>
        <v>4456.002784704885</v>
      </c>
      <c r="J2412" s="5">
        <f t="shared" si="111"/>
        <v>424.00278470488502</v>
      </c>
      <c r="K2412" s="8">
        <f t="shared" si="113"/>
        <v>0.29761904761904762</v>
      </c>
    </row>
    <row r="2413" spans="1:11" x14ac:dyDescent="0.25">
      <c r="A2413">
        <v>4445</v>
      </c>
      <c r="B2413">
        <f t="shared" si="112"/>
        <v>-2495</v>
      </c>
      <c r="C2413">
        <v>4015</v>
      </c>
      <c r="D2413">
        <v>14</v>
      </c>
      <c r="E2413">
        <v>38.6</v>
      </c>
      <c r="F2413">
        <v>1.8</v>
      </c>
      <c r="G2413" s="5">
        <f>C2413*decadimento!$F$4</f>
        <v>4131.8157327586205</v>
      </c>
      <c r="H2413" s="5">
        <f>G2413+decadimento!$F$2*LN(1+'dati calibrazione'!E2413/1000)</f>
        <v>4444.9036807433395</v>
      </c>
      <c r="I2413" s="5">
        <f>G2413+decadimento!$F$2*'dati calibrazione'!E2413/1000</f>
        <v>4450.9081365123593</v>
      </c>
      <c r="J2413" s="5">
        <f t="shared" si="111"/>
        <v>435.90813651235931</v>
      </c>
      <c r="K2413" s="8">
        <f t="shared" si="113"/>
        <v>0.34869240348692404</v>
      </c>
    </row>
    <row r="2414" spans="1:11" x14ac:dyDescent="0.25">
      <c r="A2414">
        <v>4440</v>
      </c>
      <c r="B2414">
        <f t="shared" si="112"/>
        <v>-2490</v>
      </c>
      <c r="C2414">
        <v>4001</v>
      </c>
      <c r="D2414">
        <v>12</v>
      </c>
      <c r="E2414">
        <v>39.799999999999997</v>
      </c>
      <c r="F2414">
        <v>1.6</v>
      </c>
      <c r="G2414" s="5">
        <f>C2414*decadimento!$F$4</f>
        <v>4117.4084051724139</v>
      </c>
      <c r="H2414" s="5">
        <f>G2414+decadimento!$F$2*LN(1+'dati calibrazione'!E2414/1000)</f>
        <v>4440.0421308740661</v>
      </c>
      <c r="I2414" s="5">
        <f>G2414+decadimento!$F$2*'dati calibrazione'!E2414/1000</f>
        <v>4446.4207800273052</v>
      </c>
      <c r="J2414" s="5">
        <f t="shared" si="111"/>
        <v>445.42078002730523</v>
      </c>
      <c r="K2414" s="8">
        <f t="shared" si="113"/>
        <v>0.29992501874531369</v>
      </c>
    </row>
    <row r="2415" spans="1:11" x14ac:dyDescent="0.25">
      <c r="A2415">
        <v>4435</v>
      </c>
      <c r="B2415">
        <f t="shared" si="112"/>
        <v>-2485</v>
      </c>
      <c r="C2415">
        <v>3988</v>
      </c>
      <c r="D2415">
        <v>13</v>
      </c>
      <c r="E2415">
        <v>40.9</v>
      </c>
      <c r="F2415">
        <v>1.7</v>
      </c>
      <c r="G2415" s="5">
        <f>C2415*decadimento!$F$4</f>
        <v>4104.0301724137926</v>
      </c>
      <c r="H2415" s="5">
        <f>G2415+decadimento!$F$2*LN(1+'dati calibrazione'!E2415/1000)</f>
        <v>4435.4045216458771</v>
      </c>
      <c r="I2415" s="5">
        <f>G2415+decadimento!$F$2*'dati calibrazione'!E2415/1000</f>
        <v>4442.1358541114078</v>
      </c>
      <c r="J2415" s="5">
        <f t="shared" si="111"/>
        <v>454.13585411140775</v>
      </c>
      <c r="K2415" s="8">
        <f t="shared" si="113"/>
        <v>0.32597793380140422</v>
      </c>
    </row>
    <row r="2416" spans="1:11" x14ac:dyDescent="0.25">
      <c r="A2416">
        <v>4430</v>
      </c>
      <c r="B2416">
        <f t="shared" si="112"/>
        <v>-2480</v>
      </c>
      <c r="C2416">
        <v>3987</v>
      </c>
      <c r="D2416">
        <v>12</v>
      </c>
      <c r="E2416">
        <v>40.4</v>
      </c>
      <c r="F2416">
        <v>1.6</v>
      </c>
      <c r="G2416" s="5">
        <f>C2416*decadimento!$F$4</f>
        <v>4103.0010775862065</v>
      </c>
      <c r="H2416" s="5">
        <f>G2416+decadimento!$F$2*LN(1+'dati calibrazione'!E2416/1000)</f>
        <v>4430.4035617612008</v>
      </c>
      <c r="I2416" s="5">
        <f>G2416+decadimento!$F$2*'dati calibrazione'!E2416/1000</f>
        <v>4436.9734379916745</v>
      </c>
      <c r="J2416" s="5">
        <f t="shared" si="111"/>
        <v>449.97343799167447</v>
      </c>
      <c r="K2416" s="8">
        <f t="shared" si="113"/>
        <v>0.30097817908201657</v>
      </c>
    </row>
    <row r="2417" spans="1:11" x14ac:dyDescent="0.25">
      <c r="A2417">
        <v>4425</v>
      </c>
      <c r="B2417">
        <f t="shared" si="112"/>
        <v>-2475</v>
      </c>
      <c r="C2417">
        <v>3981</v>
      </c>
      <c r="D2417">
        <v>13</v>
      </c>
      <c r="E2417">
        <v>40.5</v>
      </c>
      <c r="F2417">
        <v>1.7</v>
      </c>
      <c r="G2417" s="5">
        <f>C2417*decadimento!$F$4</f>
        <v>4096.8265086206893</v>
      </c>
      <c r="H2417" s="5">
        <f>G2417+decadimento!$F$2*LN(1+'dati calibrazione'!E2417/1000)</f>
        <v>4425.0235184903977</v>
      </c>
      <c r="I2417" s="5">
        <f>G2417+decadimento!$F$2*'dati calibrazione'!E2417/1000</f>
        <v>4431.6255332845867</v>
      </c>
      <c r="J2417" s="5">
        <f t="shared" si="111"/>
        <v>450.62553328458671</v>
      </c>
      <c r="K2417" s="8">
        <f t="shared" si="113"/>
        <v>0.32655111780959556</v>
      </c>
    </row>
    <row r="2418" spans="1:11" x14ac:dyDescent="0.25">
      <c r="A2418">
        <v>4420</v>
      </c>
      <c r="B2418">
        <f t="shared" si="112"/>
        <v>-2470</v>
      </c>
      <c r="C2418">
        <v>3957</v>
      </c>
      <c r="D2418">
        <v>13</v>
      </c>
      <c r="E2418">
        <v>43</v>
      </c>
      <c r="F2418">
        <v>1.7</v>
      </c>
      <c r="G2418" s="5">
        <f>C2418*decadimento!$F$4</f>
        <v>4072.1282327586205</v>
      </c>
      <c r="H2418" s="5">
        <f>G2418+decadimento!$F$2*LN(1+'dati calibrazione'!E2418/1000)</f>
        <v>4420.1636072831188</v>
      </c>
      <c r="I2418" s="5">
        <f>G2418+decadimento!$F$2*'dati calibrazione'!E2418/1000</f>
        <v>4427.5938638832522</v>
      </c>
      <c r="J2418" s="5">
        <f t="shared" si="111"/>
        <v>470.5938638832522</v>
      </c>
      <c r="K2418" s="8">
        <f t="shared" si="113"/>
        <v>0.32853171594642405</v>
      </c>
    </row>
    <row r="2419" spans="1:11" x14ac:dyDescent="0.25">
      <c r="A2419">
        <v>4415</v>
      </c>
      <c r="B2419">
        <f t="shared" si="112"/>
        <v>-2465</v>
      </c>
      <c r="C2419">
        <v>3930</v>
      </c>
      <c r="D2419">
        <v>14</v>
      </c>
      <c r="E2419">
        <v>45.9</v>
      </c>
      <c r="F2419">
        <v>1.8</v>
      </c>
      <c r="G2419" s="5">
        <f>C2419*decadimento!$F$4</f>
        <v>4044.342672413793</v>
      </c>
      <c r="H2419" s="5">
        <f>G2419+decadimento!$F$2*LN(1+'dati calibrazione'!E2419/1000)</f>
        <v>4415.3310642163779</v>
      </c>
      <c r="I2419" s="5">
        <f>G2419+decadimento!$F$2*'dati calibrazione'!E2419/1000</f>
        <v>4423.7815670328764</v>
      </c>
      <c r="J2419" s="5">
        <f t="shared" si="111"/>
        <v>493.78156703287641</v>
      </c>
      <c r="K2419" s="8">
        <f t="shared" si="113"/>
        <v>0.35623409669211198</v>
      </c>
    </row>
    <row r="2420" spans="1:11" x14ac:dyDescent="0.25">
      <c r="A2420">
        <v>4410</v>
      </c>
      <c r="B2420">
        <f t="shared" si="112"/>
        <v>-2460</v>
      </c>
      <c r="C2420">
        <v>3909</v>
      </c>
      <c r="D2420">
        <v>16</v>
      </c>
      <c r="E2420">
        <v>48</v>
      </c>
      <c r="F2420">
        <v>2.1</v>
      </c>
      <c r="G2420" s="5">
        <f>C2420*decadimento!$F$4</f>
        <v>4022.7316810344828</v>
      </c>
      <c r="H2420" s="5">
        <f>G2420+decadimento!$F$2*LN(1+'dati calibrazione'!E2420/1000)</f>
        <v>4410.3015287303142</v>
      </c>
      <c r="I2420" s="5">
        <f>G2420+decadimento!$F$2*'dati calibrazione'!E2420/1000</f>
        <v>4419.5305250805832</v>
      </c>
      <c r="J2420" s="5">
        <f t="shared" si="111"/>
        <v>510.53052508058317</v>
      </c>
      <c r="K2420" s="8">
        <f t="shared" si="113"/>
        <v>0.4093118444614991</v>
      </c>
    </row>
    <row r="2421" spans="1:11" x14ac:dyDescent="0.25">
      <c r="A2421">
        <v>4405</v>
      </c>
      <c r="B2421">
        <f t="shared" si="112"/>
        <v>-2455</v>
      </c>
      <c r="C2421">
        <v>3894</v>
      </c>
      <c r="D2421">
        <v>16</v>
      </c>
      <c r="E2421">
        <v>49.3</v>
      </c>
      <c r="F2421">
        <v>2.1</v>
      </c>
      <c r="G2421" s="5">
        <f>C2421*decadimento!$F$4</f>
        <v>4007.2952586206893</v>
      </c>
      <c r="H2421" s="5">
        <f>G2421+decadimento!$F$2*LN(1+'dati calibrazione'!E2421/1000)</f>
        <v>4405.1131745336506</v>
      </c>
      <c r="I2421" s="5">
        <f>G2421+decadimento!$F$2*'dati calibrazione'!E2421/1000</f>
        <v>4414.8407380263716</v>
      </c>
      <c r="J2421" s="5">
        <f t="shared" si="111"/>
        <v>520.84073802637158</v>
      </c>
      <c r="K2421" s="8">
        <f t="shared" si="113"/>
        <v>0.41088854648176681</v>
      </c>
    </row>
    <row r="2422" spans="1:11" x14ac:dyDescent="0.25">
      <c r="A2422">
        <v>4400</v>
      </c>
      <c r="B2422">
        <f t="shared" si="112"/>
        <v>-2450</v>
      </c>
      <c r="C2422">
        <v>3891</v>
      </c>
      <c r="D2422">
        <v>14</v>
      </c>
      <c r="E2422">
        <v>49.1</v>
      </c>
      <c r="F2422">
        <v>1.8</v>
      </c>
      <c r="G2422" s="5">
        <f>C2422*decadimento!$F$4</f>
        <v>4004.2079741379307</v>
      </c>
      <c r="H2422" s="5">
        <f>G2422+decadimento!$F$2*LN(1+'dati calibrazione'!E2422/1000)</f>
        <v>4400.4500908497248</v>
      </c>
      <c r="I2422" s="5">
        <f>G2422+decadimento!$F$2*'dati calibrazione'!E2422/1000</f>
        <v>4410.1001250267545</v>
      </c>
      <c r="J2422" s="5">
        <f t="shared" si="111"/>
        <v>519.10012502675454</v>
      </c>
      <c r="K2422" s="8">
        <f t="shared" si="113"/>
        <v>0.35980467746080697</v>
      </c>
    </row>
    <row r="2423" spans="1:11" x14ac:dyDescent="0.25">
      <c r="A2423">
        <v>4395</v>
      </c>
      <c r="B2423">
        <f t="shared" si="112"/>
        <v>-2445</v>
      </c>
      <c r="C2423">
        <v>3891</v>
      </c>
      <c r="D2423">
        <v>13</v>
      </c>
      <c r="E2423">
        <v>48.4</v>
      </c>
      <c r="F2423">
        <v>1.7</v>
      </c>
      <c r="G2423" s="5">
        <f>C2423*decadimento!$F$4</f>
        <v>4004.2079741379307</v>
      </c>
      <c r="H2423" s="5">
        <f>G2423+decadimento!$F$2*LN(1+'dati calibrazione'!E2423/1000)</f>
        <v>4394.9324269414174</v>
      </c>
      <c r="I2423" s="5">
        <f>G2423+decadimento!$F$2*'dati calibrazione'!E2423/1000</f>
        <v>4404.3134752177484</v>
      </c>
      <c r="J2423" s="5">
        <f t="shared" si="111"/>
        <v>513.31347521774842</v>
      </c>
      <c r="K2423" s="8">
        <f t="shared" si="113"/>
        <v>0.33410434335646361</v>
      </c>
    </row>
    <row r="2424" spans="1:11" x14ac:dyDescent="0.25">
      <c r="A2424">
        <v>4390</v>
      </c>
      <c r="B2424">
        <f t="shared" si="112"/>
        <v>-2440</v>
      </c>
      <c r="C2424">
        <v>3893</v>
      </c>
      <c r="D2424">
        <v>13</v>
      </c>
      <c r="E2424">
        <v>47.5</v>
      </c>
      <c r="F2424">
        <v>1.7</v>
      </c>
      <c r="G2424" s="5">
        <f>C2424*decadimento!$F$4</f>
        <v>4006.2661637931033</v>
      </c>
      <c r="H2424" s="5">
        <f>G2424+decadimento!$F$2*LN(1+'dati calibrazione'!E2424/1000)</f>
        <v>4389.8910614812157</v>
      </c>
      <c r="I2424" s="5">
        <f>G2424+decadimento!$F$2*'dati calibrazione'!E2424/1000</f>
        <v>4398.9316865470573</v>
      </c>
      <c r="J2424" s="5">
        <f t="shared" si="111"/>
        <v>505.93168654705732</v>
      </c>
      <c r="K2424" s="8">
        <f t="shared" si="113"/>
        <v>0.33393269971744155</v>
      </c>
    </row>
    <row r="2425" spans="1:11" x14ac:dyDescent="0.25">
      <c r="A2425">
        <v>4385</v>
      </c>
      <c r="B2425">
        <f t="shared" si="112"/>
        <v>-2435</v>
      </c>
      <c r="C2425">
        <v>3891</v>
      </c>
      <c r="D2425">
        <v>11</v>
      </c>
      <c r="E2425">
        <v>47.1</v>
      </c>
      <c r="F2425">
        <v>1.4</v>
      </c>
      <c r="G2425" s="5">
        <f>C2425*decadimento!$F$4</f>
        <v>4004.2079741379307</v>
      </c>
      <c r="H2425" s="5">
        <f>G2425+decadimento!$F$2*LN(1+'dati calibrazione'!E2425/1000)</f>
        <v>4384.6755558001532</v>
      </c>
      <c r="I2425" s="5">
        <f>G2425+decadimento!$F$2*'dati calibrazione'!E2425/1000</f>
        <v>4393.5668398581665</v>
      </c>
      <c r="J2425" s="5">
        <f t="shared" si="111"/>
        <v>502.56683985816653</v>
      </c>
      <c r="K2425" s="8">
        <f t="shared" si="113"/>
        <v>0.28270367514777694</v>
      </c>
    </row>
    <row r="2426" spans="1:11" x14ac:dyDescent="0.25">
      <c r="A2426">
        <v>4380</v>
      </c>
      <c r="B2426">
        <f t="shared" si="112"/>
        <v>-2430</v>
      </c>
      <c r="C2426">
        <v>3885</v>
      </c>
      <c r="D2426">
        <v>12</v>
      </c>
      <c r="E2426">
        <v>47.3</v>
      </c>
      <c r="F2426">
        <v>1.6</v>
      </c>
      <c r="G2426" s="5">
        <f>C2426*decadimento!$F$4</f>
        <v>3998.0334051724135</v>
      </c>
      <c r="H2426" s="5">
        <f>G2426+decadimento!$F$2*LN(1+'dati calibrazione'!E2426/1000)</f>
        <v>4380.0797955835706</v>
      </c>
      <c r="I2426" s="5">
        <f>G2426+decadimento!$F$2*'dati calibrazione'!E2426/1000</f>
        <v>4389.0455994095082</v>
      </c>
      <c r="J2426" s="5">
        <f t="shared" si="111"/>
        <v>504.04559940950821</v>
      </c>
      <c r="K2426" s="8">
        <f t="shared" si="113"/>
        <v>0.30888030888030887</v>
      </c>
    </row>
    <row r="2427" spans="1:11" x14ac:dyDescent="0.25">
      <c r="A2427">
        <v>4375</v>
      </c>
      <c r="B2427">
        <f t="shared" si="112"/>
        <v>-2425</v>
      </c>
      <c r="C2427">
        <v>3883</v>
      </c>
      <c r="D2427">
        <v>12</v>
      </c>
      <c r="E2427">
        <v>46.9</v>
      </c>
      <c r="F2427">
        <v>1.6</v>
      </c>
      <c r="G2427" s="5">
        <f>C2427*decadimento!$F$4</f>
        <v>3995.9752155172414</v>
      </c>
      <c r="H2427" s="5">
        <f>G2427+decadimento!$F$2*LN(1+'dati calibrazione'!E2427/1000)</f>
        <v>4374.8636868433741</v>
      </c>
      <c r="I2427" s="5">
        <f>G2427+decadimento!$F$2*'dati calibrazione'!E2427/1000</f>
        <v>4383.6807527206183</v>
      </c>
      <c r="J2427" s="5">
        <f t="shared" si="111"/>
        <v>500.68075272061833</v>
      </c>
      <c r="K2427" s="8">
        <f t="shared" si="113"/>
        <v>0.30903940252382178</v>
      </c>
    </row>
    <row r="2428" spans="1:11" x14ac:dyDescent="0.25">
      <c r="A2428">
        <v>4370</v>
      </c>
      <c r="B2428">
        <f t="shared" si="112"/>
        <v>-2420</v>
      </c>
      <c r="C2428">
        <v>3889</v>
      </c>
      <c r="D2428">
        <v>13</v>
      </c>
      <c r="E2428">
        <v>45.5</v>
      </c>
      <c r="F2428">
        <v>1.7</v>
      </c>
      <c r="G2428" s="5">
        <f>C2428*decadimento!$F$4</f>
        <v>4002.1497844827586</v>
      </c>
      <c r="H2428" s="5">
        <f>G2428+decadimento!$F$2*LN(1+'dati calibrazione'!E2428/1000)</f>
        <v>4369.9760293272902</v>
      </c>
      <c r="I2428" s="5">
        <f>G2428+decadimento!$F$2*'dati calibrazione'!E2428/1000</f>
        <v>4378.2820220681251</v>
      </c>
      <c r="J2428" s="5">
        <f t="shared" si="111"/>
        <v>489.28202206812512</v>
      </c>
      <c r="K2428" s="8">
        <f t="shared" si="113"/>
        <v>0.33427616353818462</v>
      </c>
    </row>
    <row r="2429" spans="1:11" x14ac:dyDescent="0.25">
      <c r="A2429">
        <v>4365</v>
      </c>
      <c r="B2429">
        <f t="shared" si="112"/>
        <v>-2415</v>
      </c>
      <c r="C2429">
        <v>3901</v>
      </c>
      <c r="D2429">
        <v>13</v>
      </c>
      <c r="E2429">
        <v>43.3</v>
      </c>
      <c r="F2429">
        <v>1.7</v>
      </c>
      <c r="G2429" s="5">
        <f>C2429*decadimento!$F$4</f>
        <v>4014.498922413793</v>
      </c>
      <c r="H2429" s="5">
        <f>G2429+decadimento!$F$2*LN(1+'dati calibrazione'!E2429/1000)</f>
        <v>4364.9117045904795</v>
      </c>
      <c r="I2429" s="5">
        <f>G2429+decadimento!$F$2*'dati calibrazione'!E2429/1000</f>
        <v>4372.4445463137126</v>
      </c>
      <c r="J2429" s="5">
        <f t="shared" si="111"/>
        <v>471.44454631371264</v>
      </c>
      <c r="K2429" s="8">
        <f t="shared" si="113"/>
        <v>0.33324788515765186</v>
      </c>
    </row>
    <row r="2430" spans="1:11" x14ac:dyDescent="0.25">
      <c r="A2430">
        <v>4360</v>
      </c>
      <c r="B2430">
        <f t="shared" si="112"/>
        <v>-2410</v>
      </c>
      <c r="C2430">
        <v>3901</v>
      </c>
      <c r="D2430">
        <v>13</v>
      </c>
      <c r="E2430">
        <v>42.7</v>
      </c>
      <c r="F2430">
        <v>1.7</v>
      </c>
      <c r="G2430" s="5">
        <f>C2430*decadimento!$F$4</f>
        <v>4014.498922413793</v>
      </c>
      <c r="H2430" s="5">
        <f>G2430+decadimento!$F$2*LN(1+'dati calibrazione'!E2430/1000)</f>
        <v>4360.156205369618</v>
      </c>
      <c r="I2430" s="5">
        <f>G2430+decadimento!$F$2*'dati calibrazione'!E2430/1000</f>
        <v>4367.4845607631369</v>
      </c>
      <c r="J2430" s="5">
        <f t="shared" si="111"/>
        <v>466.48456076313687</v>
      </c>
      <c r="K2430" s="8">
        <f t="shared" si="113"/>
        <v>0.33324788515765186</v>
      </c>
    </row>
    <row r="2431" spans="1:11" x14ac:dyDescent="0.25">
      <c r="A2431">
        <v>4355</v>
      </c>
      <c r="B2431">
        <f t="shared" si="112"/>
        <v>-2405</v>
      </c>
      <c r="C2431">
        <v>3894</v>
      </c>
      <c r="D2431">
        <v>13</v>
      </c>
      <c r="E2431">
        <v>43</v>
      </c>
      <c r="F2431">
        <v>1.7</v>
      </c>
      <c r="G2431" s="5">
        <f>C2431*decadimento!$F$4</f>
        <v>4007.2952586206893</v>
      </c>
      <c r="H2431" s="5">
        <f>G2431+decadimento!$F$2*LN(1+'dati calibrazione'!E2431/1000)</f>
        <v>4355.3306331451877</v>
      </c>
      <c r="I2431" s="5">
        <f>G2431+decadimento!$F$2*'dati calibrazione'!E2431/1000</f>
        <v>4362.760889745321</v>
      </c>
      <c r="J2431" s="5">
        <f t="shared" si="111"/>
        <v>468.76088974532104</v>
      </c>
      <c r="K2431" s="8">
        <f t="shared" si="113"/>
        <v>0.33384694401643555</v>
      </c>
    </row>
    <row r="2432" spans="1:11" x14ac:dyDescent="0.25">
      <c r="A2432">
        <v>4350</v>
      </c>
      <c r="B2432">
        <f t="shared" si="112"/>
        <v>-2400</v>
      </c>
      <c r="C2432">
        <v>3884</v>
      </c>
      <c r="D2432">
        <v>15</v>
      </c>
      <c r="E2432">
        <v>43.6</v>
      </c>
      <c r="F2432">
        <v>1.9</v>
      </c>
      <c r="G2432" s="5">
        <f>C2432*decadimento!$F$4</f>
        <v>3997.0043103448274</v>
      </c>
      <c r="H2432" s="5">
        <f>G2432+decadimento!$F$2*LN(1+'dati calibrazione'!E2432/1000)</f>
        <v>4349.7938166504837</v>
      </c>
      <c r="I2432" s="5">
        <f>G2432+decadimento!$F$2*'dati calibrazione'!E2432/1000</f>
        <v>4357.4299270200354</v>
      </c>
      <c r="J2432" s="5">
        <f t="shared" si="111"/>
        <v>473.42992702003539</v>
      </c>
      <c r="K2432" s="8">
        <f t="shared" si="113"/>
        <v>0.38619979402677651</v>
      </c>
    </row>
    <row r="2433" spans="1:11" x14ac:dyDescent="0.25">
      <c r="A2433">
        <v>4345</v>
      </c>
      <c r="B2433">
        <f t="shared" si="112"/>
        <v>-2395</v>
      </c>
      <c r="C2433">
        <v>3878</v>
      </c>
      <c r="D2433">
        <v>14</v>
      </c>
      <c r="E2433">
        <v>43.8</v>
      </c>
      <c r="F2433">
        <v>1.8</v>
      </c>
      <c r="G2433" s="5">
        <f>C2433*decadimento!$F$4</f>
        <v>3990.8297413793102</v>
      </c>
      <c r="H2433" s="5">
        <f>G2433+decadimento!$F$2*LN(1+'dati calibrazione'!E2433/1000)</f>
        <v>4345.2033508965387</v>
      </c>
      <c r="I2433" s="5">
        <f>G2433+decadimento!$F$2*'dati calibrazione'!E2433/1000</f>
        <v>4352.9086865713771</v>
      </c>
      <c r="J2433" s="5">
        <f t="shared" si="111"/>
        <v>474.90868657137707</v>
      </c>
      <c r="K2433" s="8">
        <f t="shared" si="113"/>
        <v>0.36101083032490977</v>
      </c>
    </row>
    <row r="2434" spans="1:11" x14ac:dyDescent="0.25">
      <c r="A2434">
        <v>4340</v>
      </c>
      <c r="B2434">
        <f t="shared" si="112"/>
        <v>-2390</v>
      </c>
      <c r="C2434">
        <v>3878</v>
      </c>
      <c r="D2434">
        <v>13</v>
      </c>
      <c r="E2434">
        <v>43.2</v>
      </c>
      <c r="F2434">
        <v>1.7</v>
      </c>
      <c r="G2434" s="5">
        <f>C2434*decadimento!$F$4</f>
        <v>3990.8297413793102</v>
      </c>
      <c r="H2434" s="5">
        <f>G2434+decadimento!$F$2*LN(1+'dati calibrazione'!E2434/1000)</f>
        <v>4340.4501303050392</v>
      </c>
      <c r="I2434" s="5">
        <f>G2434+decadimento!$F$2*'dati calibrazione'!E2434/1000</f>
        <v>4347.9487010208004</v>
      </c>
      <c r="J2434" s="5">
        <f t="shared" ref="J2434:J2497" si="114">I2434-C2434</f>
        <v>469.9487010208004</v>
      </c>
      <c r="K2434" s="8">
        <f t="shared" si="113"/>
        <v>0.33522434244455906</v>
      </c>
    </row>
    <row r="2435" spans="1:11" x14ac:dyDescent="0.25">
      <c r="A2435">
        <v>4335</v>
      </c>
      <c r="B2435">
        <f t="shared" ref="B2435:B2498" si="115">1950-A2435</f>
        <v>-2385</v>
      </c>
      <c r="C2435">
        <v>3876</v>
      </c>
      <c r="D2435">
        <v>13</v>
      </c>
      <c r="E2435">
        <v>42.8</v>
      </c>
      <c r="F2435">
        <v>1.7</v>
      </c>
      <c r="G2435" s="5">
        <f>C2435*decadimento!$F$4</f>
        <v>3988.7715517241377</v>
      </c>
      <c r="H2435" s="5">
        <f>G2435+decadimento!$F$2*LN(1+'dati calibrazione'!E2435/1000)</f>
        <v>4335.2216078845304</v>
      </c>
      <c r="I2435" s="5">
        <f>G2435+decadimento!$F$2*'dati calibrazione'!E2435/1000</f>
        <v>4342.5838543319105</v>
      </c>
      <c r="J2435" s="5">
        <f t="shared" si="114"/>
        <v>466.58385433191052</v>
      </c>
      <c r="K2435" s="8">
        <f t="shared" ref="K2435:K2498" si="116">D2435*100/C2435</f>
        <v>0.33539731682146545</v>
      </c>
    </row>
    <row r="2436" spans="1:11" x14ac:dyDescent="0.25">
      <c r="A2436">
        <v>4330</v>
      </c>
      <c r="B2436">
        <f t="shared" si="115"/>
        <v>-2380</v>
      </c>
      <c r="C2436">
        <v>3885</v>
      </c>
      <c r="D2436">
        <v>13</v>
      </c>
      <c r="E2436">
        <v>41</v>
      </c>
      <c r="F2436">
        <v>1.7</v>
      </c>
      <c r="G2436" s="5">
        <f>C2436*decadimento!$F$4</f>
        <v>3998.0334051724135</v>
      </c>
      <c r="H2436" s="5">
        <f>G2436+decadimento!$F$2*LN(1+'dati calibrazione'!E2436/1000)</f>
        <v>4330.2018984643137</v>
      </c>
      <c r="I2436" s="5">
        <f>G2436+decadimento!$F$2*'dati calibrazione'!E2436/1000</f>
        <v>4336.9657511284577</v>
      </c>
      <c r="J2436" s="5">
        <f t="shared" si="114"/>
        <v>451.96575112845767</v>
      </c>
      <c r="K2436" s="8">
        <f t="shared" si="116"/>
        <v>0.33462033462033464</v>
      </c>
    </row>
    <row r="2437" spans="1:11" x14ac:dyDescent="0.25">
      <c r="A2437">
        <v>4325</v>
      </c>
      <c r="B2437">
        <f t="shared" si="115"/>
        <v>-2375</v>
      </c>
      <c r="C2437">
        <v>3895</v>
      </c>
      <c r="D2437">
        <v>13</v>
      </c>
      <c r="E2437">
        <v>39.1</v>
      </c>
      <c r="F2437">
        <v>1.7</v>
      </c>
      <c r="G2437" s="5">
        <f>C2437*decadimento!$F$4</f>
        <v>4008.3243534482758</v>
      </c>
      <c r="H2437" s="5">
        <f>G2437+decadimento!$F$2*LN(1+'dati calibrazione'!E2437/1000)</f>
        <v>4325.3910484820753</v>
      </c>
      <c r="I2437" s="5">
        <f>G2437+decadimento!$F$2*'dati calibrazione'!E2437/1000</f>
        <v>4331.5500784941614</v>
      </c>
      <c r="J2437" s="5">
        <f t="shared" si="114"/>
        <v>436.55007849416143</v>
      </c>
      <c r="K2437" s="8">
        <f t="shared" si="116"/>
        <v>0.3337612323491656</v>
      </c>
    </row>
    <row r="2438" spans="1:11" x14ac:dyDescent="0.25">
      <c r="A2438">
        <v>4320</v>
      </c>
      <c r="B2438">
        <f t="shared" si="115"/>
        <v>-2370</v>
      </c>
      <c r="C2438">
        <v>3899</v>
      </c>
      <c r="D2438">
        <v>12</v>
      </c>
      <c r="E2438">
        <v>37.9</v>
      </c>
      <c r="F2438">
        <v>1.6</v>
      </c>
      <c r="G2438" s="5">
        <f>C2438*decadimento!$F$4</f>
        <v>4012.4407327586205</v>
      </c>
      <c r="H2438" s="5">
        <f>G2438+decadimento!$F$2*LN(1+'dati calibrazione'!E2438/1000)</f>
        <v>4319.9552157510898</v>
      </c>
      <c r="I2438" s="5">
        <f>G2438+decadimento!$F$2*'dati calibrazione'!E2438/1000</f>
        <v>4325.7464867033541</v>
      </c>
      <c r="J2438" s="5">
        <f t="shared" si="114"/>
        <v>426.74648670335409</v>
      </c>
      <c r="K2438" s="8">
        <f t="shared" si="116"/>
        <v>0.30777122339061297</v>
      </c>
    </row>
    <row r="2439" spans="1:11" x14ac:dyDescent="0.25">
      <c r="A2439">
        <v>4315</v>
      </c>
      <c r="B2439">
        <f t="shared" si="115"/>
        <v>-2365</v>
      </c>
      <c r="C2439">
        <v>3895</v>
      </c>
      <c r="D2439">
        <v>13</v>
      </c>
      <c r="E2439">
        <v>37.799999999999997</v>
      </c>
      <c r="F2439">
        <v>1.7</v>
      </c>
      <c r="G2439" s="5">
        <f>C2439*decadimento!$F$4</f>
        <v>4008.3243534482758</v>
      </c>
      <c r="H2439" s="5">
        <f>G2439+decadimento!$F$2*LN(1+'dati calibrazione'!E2439/1000)</f>
        <v>4315.0423203169612</v>
      </c>
      <c r="I2439" s="5">
        <f>G2439+decadimento!$F$2*'dati calibrazione'!E2439/1000</f>
        <v>4320.8034431345795</v>
      </c>
      <c r="J2439" s="5">
        <f t="shared" si="114"/>
        <v>425.80344313457954</v>
      </c>
      <c r="K2439" s="8">
        <f t="shared" si="116"/>
        <v>0.3337612323491656</v>
      </c>
    </row>
    <row r="2440" spans="1:11" x14ac:dyDescent="0.25">
      <c r="A2440">
        <v>4310</v>
      </c>
      <c r="B2440">
        <f t="shared" si="115"/>
        <v>-2360</v>
      </c>
      <c r="C2440">
        <v>3896</v>
      </c>
      <c r="D2440">
        <v>14</v>
      </c>
      <c r="E2440">
        <v>37</v>
      </c>
      <c r="F2440">
        <v>1.8</v>
      </c>
      <c r="G2440" s="5">
        <f>C2440*decadimento!$F$4</f>
        <v>4009.3534482758619</v>
      </c>
      <c r="H2440" s="5">
        <f>G2440+decadimento!$F$2*LN(1+'dati calibrazione'!E2440/1000)</f>
        <v>4309.6965217618854</v>
      </c>
      <c r="I2440" s="5">
        <f>G2440+decadimento!$F$2*'dati calibrazione'!E2440/1000</f>
        <v>4315.2192238947309</v>
      </c>
      <c r="J2440" s="5">
        <f t="shared" si="114"/>
        <v>419.21922389473093</v>
      </c>
      <c r="K2440" s="8">
        <f t="shared" si="116"/>
        <v>0.35934291581108829</v>
      </c>
    </row>
    <row r="2441" spans="1:11" x14ac:dyDescent="0.25">
      <c r="A2441">
        <v>4305</v>
      </c>
      <c r="B2441">
        <f t="shared" si="115"/>
        <v>-2355</v>
      </c>
      <c r="C2441">
        <v>3896</v>
      </c>
      <c r="D2441">
        <v>14</v>
      </c>
      <c r="E2441">
        <v>36.4</v>
      </c>
      <c r="F2441">
        <v>1.8</v>
      </c>
      <c r="G2441" s="5">
        <f>C2441*decadimento!$F$4</f>
        <v>4009.3534482758619</v>
      </c>
      <c r="H2441" s="5">
        <f>G2441+decadimento!$F$2*LN(1+'dati calibrazione'!E2441/1000)</f>
        <v>4304.9121234894574</v>
      </c>
      <c r="I2441" s="5">
        <f>G2441+decadimento!$F$2*'dati calibrazione'!E2441/1000</f>
        <v>4310.2592383441552</v>
      </c>
      <c r="J2441" s="5">
        <f t="shared" si="114"/>
        <v>414.25923834415516</v>
      </c>
      <c r="K2441" s="8">
        <f t="shared" si="116"/>
        <v>0.35934291581108829</v>
      </c>
    </row>
    <row r="2442" spans="1:11" x14ac:dyDescent="0.25">
      <c r="A2442">
        <v>4300</v>
      </c>
      <c r="B2442">
        <f t="shared" si="115"/>
        <v>-2350</v>
      </c>
      <c r="C2442">
        <v>3896</v>
      </c>
      <c r="D2442">
        <v>12</v>
      </c>
      <c r="E2442">
        <v>35.799999999999997</v>
      </c>
      <c r="F2442">
        <v>1.5</v>
      </c>
      <c r="G2442" s="5">
        <f>C2442*decadimento!$F$4</f>
        <v>4009.3534482758619</v>
      </c>
      <c r="H2442" s="5">
        <f>G2442+decadimento!$F$2*LN(1+'dati calibrazione'!E2442/1000)</f>
        <v>4300.1249545972778</v>
      </c>
      <c r="I2442" s="5">
        <f>G2442+decadimento!$F$2*'dati calibrazione'!E2442/1000</f>
        <v>4305.2992527935785</v>
      </c>
      <c r="J2442" s="5">
        <f t="shared" si="114"/>
        <v>409.29925279357849</v>
      </c>
      <c r="K2442" s="8">
        <f t="shared" si="116"/>
        <v>0.30800821355236141</v>
      </c>
    </row>
    <row r="2443" spans="1:11" x14ac:dyDescent="0.25">
      <c r="A2443">
        <v>4295</v>
      </c>
      <c r="B2443">
        <f t="shared" si="115"/>
        <v>-2345</v>
      </c>
      <c r="C2443">
        <v>3879</v>
      </c>
      <c r="D2443">
        <v>13</v>
      </c>
      <c r="E2443">
        <v>37.4</v>
      </c>
      <c r="F2443">
        <v>1.7</v>
      </c>
      <c r="G2443" s="5">
        <f>C2443*decadimento!$F$4</f>
        <v>3991.8588362068963</v>
      </c>
      <c r="H2443" s="5">
        <f>G2443+decadimento!$F$2*LN(1+'dati calibrazione'!E2443/1000)</f>
        <v>4295.3899708910512</v>
      </c>
      <c r="I2443" s="5">
        <f>G2443+decadimento!$F$2*'dati calibrazione'!E2443/1000</f>
        <v>4301.0312688594831</v>
      </c>
      <c r="J2443" s="5">
        <f t="shared" si="114"/>
        <v>422.03126885948313</v>
      </c>
      <c r="K2443" s="8">
        <f t="shared" si="116"/>
        <v>0.33513792214488269</v>
      </c>
    </row>
    <row r="2444" spans="1:11" x14ac:dyDescent="0.25">
      <c r="A2444">
        <v>4290</v>
      </c>
      <c r="B2444">
        <f t="shared" si="115"/>
        <v>-2340</v>
      </c>
      <c r="C2444">
        <v>3869</v>
      </c>
      <c r="D2444">
        <v>13</v>
      </c>
      <c r="E2444">
        <v>38</v>
      </c>
      <c r="F2444">
        <v>1.7</v>
      </c>
      <c r="G2444" s="5">
        <f>C2444*decadimento!$F$4</f>
        <v>3981.5678879310344</v>
      </c>
      <c r="H2444" s="5">
        <f>G2444+decadimento!$F$2*LN(1+'dati calibrazione'!E2444/1000)</f>
        <v>4289.8788103079332</v>
      </c>
      <c r="I2444" s="5">
        <f>G2444+decadimento!$F$2*'dati calibrazione'!E2444/1000</f>
        <v>4295.7003061341975</v>
      </c>
      <c r="J2444" s="5">
        <f t="shared" si="114"/>
        <v>426.70030613419749</v>
      </c>
      <c r="K2444" s="8">
        <f t="shared" si="116"/>
        <v>0.33600413543551305</v>
      </c>
    </row>
    <row r="2445" spans="1:11" x14ac:dyDescent="0.25">
      <c r="A2445">
        <v>4285</v>
      </c>
      <c r="B2445">
        <f t="shared" si="115"/>
        <v>-2335</v>
      </c>
      <c r="C2445">
        <v>3863</v>
      </c>
      <c r="D2445">
        <v>13</v>
      </c>
      <c r="E2445">
        <v>38.200000000000003</v>
      </c>
      <c r="F2445">
        <v>1.7</v>
      </c>
      <c r="G2445" s="5">
        <f>C2445*decadimento!$F$4</f>
        <v>3975.3933189655172</v>
      </c>
      <c r="H2445" s="5">
        <f>G2445+decadimento!$F$2*LN(1+'dati calibrazione'!E2445/1000)</f>
        <v>4285.2968899523494</v>
      </c>
      <c r="I2445" s="5">
        <f>G2445+decadimento!$F$2*'dati calibrazione'!E2445/1000</f>
        <v>4291.1790656855392</v>
      </c>
      <c r="J2445" s="5">
        <f t="shared" si="114"/>
        <v>428.17906568553917</v>
      </c>
      <c r="K2445" s="8">
        <f t="shared" si="116"/>
        <v>0.33652601604970228</v>
      </c>
    </row>
    <row r="2446" spans="1:11" x14ac:dyDescent="0.25">
      <c r="A2446">
        <v>4280</v>
      </c>
      <c r="B2446">
        <f t="shared" si="115"/>
        <v>-2330</v>
      </c>
      <c r="C2446">
        <v>3857</v>
      </c>
      <c r="D2446">
        <v>12</v>
      </c>
      <c r="E2446">
        <v>38.299999999999997</v>
      </c>
      <c r="F2446">
        <v>1.6</v>
      </c>
      <c r="G2446" s="5">
        <f>C2446*decadimento!$F$4</f>
        <v>3969.21875</v>
      </c>
      <c r="H2446" s="5">
        <f>G2446+decadimento!$F$2*LN(1+'dati calibrazione'!E2446/1000)</f>
        <v>4279.9185302418946</v>
      </c>
      <c r="I2446" s="5">
        <f>G2446+decadimento!$F$2*'dati calibrazione'!E2446/1000</f>
        <v>4285.8311609784514</v>
      </c>
      <c r="J2446" s="5">
        <f t="shared" si="114"/>
        <v>428.83116097845141</v>
      </c>
      <c r="K2446" s="8">
        <f t="shared" si="116"/>
        <v>0.31112263417163599</v>
      </c>
    </row>
    <row r="2447" spans="1:11" x14ac:dyDescent="0.25">
      <c r="A2447">
        <v>4275</v>
      </c>
      <c r="B2447">
        <f t="shared" si="115"/>
        <v>-2325</v>
      </c>
      <c r="C2447">
        <v>3858</v>
      </c>
      <c r="D2447">
        <v>12</v>
      </c>
      <c r="E2447">
        <v>37.6</v>
      </c>
      <c r="F2447">
        <v>1.5</v>
      </c>
      <c r="G2447" s="5">
        <f>C2447*decadimento!$F$4</f>
        <v>3970.2478448275861</v>
      </c>
      <c r="H2447" s="5">
        <f>G2447+decadimento!$F$2*LN(1+'dati calibrazione'!E2447/1000)</f>
        <v>4275.3725491714795</v>
      </c>
      <c r="I2447" s="5">
        <f>G2447+decadimento!$F$2*'dati calibrazione'!E2447/1000</f>
        <v>4281.0736059970313</v>
      </c>
      <c r="J2447" s="5">
        <f t="shared" si="114"/>
        <v>423.07360599703134</v>
      </c>
      <c r="K2447" s="8">
        <f t="shared" si="116"/>
        <v>0.31104199066874028</v>
      </c>
    </row>
    <row r="2448" spans="1:11" x14ac:dyDescent="0.25">
      <c r="A2448">
        <v>4270</v>
      </c>
      <c r="B2448">
        <f t="shared" si="115"/>
        <v>-2320</v>
      </c>
      <c r="C2448">
        <v>3867</v>
      </c>
      <c r="D2448">
        <v>13</v>
      </c>
      <c r="E2448">
        <v>35.799999999999997</v>
      </c>
      <c r="F2448">
        <v>1.7</v>
      </c>
      <c r="G2448" s="5">
        <f>C2448*decadimento!$F$4</f>
        <v>3979.5096982758619</v>
      </c>
      <c r="H2448" s="5">
        <f>G2448+decadimento!$F$2*LN(1+'dati calibrazione'!E2448/1000)</f>
        <v>4270.2812045972778</v>
      </c>
      <c r="I2448" s="5">
        <f>G2448+decadimento!$F$2*'dati calibrazione'!E2448/1000</f>
        <v>4275.4555027935785</v>
      </c>
      <c r="J2448" s="5">
        <f t="shared" si="114"/>
        <v>408.45550279357849</v>
      </c>
      <c r="K2448" s="8">
        <f t="shared" si="116"/>
        <v>0.33617791569692268</v>
      </c>
    </row>
    <row r="2449" spans="1:11" x14ac:dyDescent="0.25">
      <c r="A2449">
        <v>4265</v>
      </c>
      <c r="B2449">
        <f t="shared" si="115"/>
        <v>-2315</v>
      </c>
      <c r="C2449">
        <v>3866</v>
      </c>
      <c r="D2449">
        <v>14</v>
      </c>
      <c r="E2449">
        <v>35.299999999999997</v>
      </c>
      <c r="F2449">
        <v>1.8</v>
      </c>
      <c r="G2449" s="5">
        <f>C2449*decadimento!$F$4</f>
        <v>3978.4806034482758</v>
      </c>
      <c r="H2449" s="5">
        <f>G2449+decadimento!$F$2*LN(1+'dati calibrazione'!E2449/1000)</f>
        <v>4265.2606835976594</v>
      </c>
      <c r="I2449" s="5">
        <f>G2449+decadimento!$F$2*'dati calibrazione'!E2449/1000</f>
        <v>4270.2930866738452</v>
      </c>
      <c r="J2449" s="5">
        <f t="shared" si="114"/>
        <v>404.29308667384521</v>
      </c>
      <c r="K2449" s="8">
        <f t="shared" si="116"/>
        <v>0.36213140196585619</v>
      </c>
    </row>
    <row r="2450" spans="1:11" x14ac:dyDescent="0.25">
      <c r="A2450">
        <v>4260</v>
      </c>
      <c r="B2450">
        <f t="shared" si="115"/>
        <v>-2310</v>
      </c>
      <c r="C2450">
        <v>3869</v>
      </c>
      <c r="D2450">
        <v>13</v>
      </c>
      <c r="E2450">
        <v>34.299999999999997</v>
      </c>
      <c r="F2450">
        <v>1.7</v>
      </c>
      <c r="G2450" s="5">
        <f>C2450*decadimento!$F$4</f>
        <v>3981.5678879310344</v>
      </c>
      <c r="H2450" s="5">
        <f>G2450+decadimento!$F$2*LN(1+'dati calibrazione'!E2450/1000)</f>
        <v>4260.3593294762195</v>
      </c>
      <c r="I2450" s="5">
        <f>G2450+decadimento!$F$2*'dati calibrazione'!E2450/1000</f>
        <v>4265.1137285723107</v>
      </c>
      <c r="J2450" s="5">
        <f t="shared" si="114"/>
        <v>396.11372857231072</v>
      </c>
      <c r="K2450" s="8">
        <f t="shared" si="116"/>
        <v>0.33600413543551305</v>
      </c>
    </row>
    <row r="2451" spans="1:11" x14ac:dyDescent="0.25">
      <c r="A2451">
        <v>4255</v>
      </c>
      <c r="B2451">
        <f t="shared" si="115"/>
        <v>-2305</v>
      </c>
      <c r="C2451">
        <v>3861</v>
      </c>
      <c r="D2451">
        <v>14</v>
      </c>
      <c r="E2451">
        <v>34.700000000000003</v>
      </c>
      <c r="F2451">
        <v>1.8</v>
      </c>
      <c r="G2451" s="5">
        <f>C2451*decadimento!$F$4</f>
        <v>3973.3351293103447</v>
      </c>
      <c r="H2451" s="5">
        <f>G2451+decadimento!$F$2*LN(1+'dati calibrazione'!E2451/1000)</f>
        <v>4255.3229527549147</v>
      </c>
      <c r="I2451" s="5">
        <f>G2451+decadimento!$F$2*'dati calibrazione'!E2451/1000</f>
        <v>4260.1876269853383</v>
      </c>
      <c r="J2451" s="5">
        <f t="shared" si="114"/>
        <v>399.18762698533828</v>
      </c>
      <c r="K2451" s="8">
        <f t="shared" si="116"/>
        <v>0.3626003626003626</v>
      </c>
    </row>
    <row r="2452" spans="1:11" x14ac:dyDescent="0.25">
      <c r="A2452">
        <v>4250</v>
      </c>
      <c r="B2452">
        <f t="shared" si="115"/>
        <v>-2300</v>
      </c>
      <c r="C2452">
        <v>3862</v>
      </c>
      <c r="D2452">
        <v>12</v>
      </c>
      <c r="E2452">
        <v>33.9</v>
      </c>
      <c r="F2452">
        <v>1.5</v>
      </c>
      <c r="G2452" s="5">
        <f>C2452*decadimento!$F$4</f>
        <v>3974.3642241379307</v>
      </c>
      <c r="H2452" s="5">
        <f>G2452+decadimento!$F$2*LN(1+'dati calibrazione'!E2452/1000)</f>
        <v>4249.9580473918995</v>
      </c>
      <c r="I2452" s="5">
        <f>G2452+decadimento!$F$2*'dati calibrazione'!E2452/1000</f>
        <v>4254.6034077454888</v>
      </c>
      <c r="J2452" s="5">
        <f t="shared" si="114"/>
        <v>392.60340774548877</v>
      </c>
      <c r="K2452" s="8">
        <f t="shared" si="116"/>
        <v>0.31071983428275507</v>
      </c>
    </row>
    <row r="2453" spans="1:11" x14ac:dyDescent="0.25">
      <c r="A2453">
        <v>4245</v>
      </c>
      <c r="B2453">
        <f t="shared" si="115"/>
        <v>-2295</v>
      </c>
      <c r="C2453">
        <v>3852</v>
      </c>
      <c r="D2453">
        <v>12</v>
      </c>
      <c r="E2453">
        <v>34.6</v>
      </c>
      <c r="F2453">
        <v>1.5</v>
      </c>
      <c r="G2453" s="5">
        <f>C2453*decadimento!$F$4</f>
        <v>3964.0732758620688</v>
      </c>
      <c r="H2453" s="5">
        <f>G2453+decadimento!$F$2*LN(1+'dati calibrazione'!E2453/1000)</f>
        <v>4245.2621196912396</v>
      </c>
      <c r="I2453" s="5">
        <f>G2453+decadimento!$F$2*'dati calibrazione'!E2453/1000</f>
        <v>4250.0991092786335</v>
      </c>
      <c r="J2453" s="5">
        <f t="shared" si="114"/>
        <v>398.09910927863348</v>
      </c>
      <c r="K2453" s="8">
        <f t="shared" si="116"/>
        <v>0.3115264797507788</v>
      </c>
    </row>
    <row r="2454" spans="1:11" x14ac:dyDescent="0.25">
      <c r="A2454">
        <v>4240</v>
      </c>
      <c r="B2454">
        <f t="shared" si="115"/>
        <v>-2290</v>
      </c>
      <c r="C2454">
        <v>3840</v>
      </c>
      <c r="D2454">
        <v>12</v>
      </c>
      <c r="E2454">
        <v>35.5</v>
      </c>
      <c r="F2454">
        <v>1.5</v>
      </c>
      <c r="G2454" s="5">
        <f>C2454*decadimento!$F$4</f>
        <v>3951.7241379310344</v>
      </c>
      <c r="H2454" s="5">
        <f>G2454+decadimento!$F$2*LN(1+'dati calibrazione'!E2454/1000)</f>
        <v>4240.1010198208096</v>
      </c>
      <c r="I2454" s="5">
        <f>G2454+decadimento!$F$2*'dati calibrazione'!E2454/1000</f>
        <v>4245.1899496734632</v>
      </c>
      <c r="J2454" s="5">
        <f t="shared" si="114"/>
        <v>405.18994967346316</v>
      </c>
      <c r="K2454" s="8">
        <f t="shared" si="116"/>
        <v>0.3125</v>
      </c>
    </row>
    <row r="2455" spans="1:11" x14ac:dyDescent="0.25">
      <c r="A2455">
        <v>4235</v>
      </c>
      <c r="B2455">
        <f t="shared" si="115"/>
        <v>-2285</v>
      </c>
      <c r="C2455">
        <v>3825</v>
      </c>
      <c r="D2455">
        <v>13</v>
      </c>
      <c r="E2455">
        <v>36.799999999999997</v>
      </c>
      <c r="F2455">
        <v>1.7</v>
      </c>
      <c r="G2455" s="5">
        <f>C2455*decadimento!$F$4</f>
        <v>3936.2877155172414</v>
      </c>
      <c r="H2455" s="5">
        <f>G2455+decadimento!$F$2*LN(1+'dati calibrazione'!E2455/1000)</f>
        <v>4235.0362972277953</v>
      </c>
      <c r="I2455" s="5">
        <f>G2455+decadimento!$F$2*'dati calibrazione'!E2455/1000</f>
        <v>4240.5001626192516</v>
      </c>
      <c r="J2455" s="5">
        <f t="shared" si="114"/>
        <v>415.50016261925157</v>
      </c>
      <c r="K2455" s="8">
        <f t="shared" si="116"/>
        <v>0.33986928104575165</v>
      </c>
    </row>
    <row r="2456" spans="1:11" x14ac:dyDescent="0.25">
      <c r="A2456">
        <v>4230</v>
      </c>
      <c r="B2456">
        <f t="shared" si="115"/>
        <v>-2280</v>
      </c>
      <c r="C2456">
        <v>3817</v>
      </c>
      <c r="D2456">
        <v>12</v>
      </c>
      <c r="E2456">
        <v>37.200000000000003</v>
      </c>
      <c r="F2456">
        <v>1.5</v>
      </c>
      <c r="G2456" s="5">
        <f>C2456*decadimento!$F$4</f>
        <v>3928.0549568965516</v>
      </c>
      <c r="H2456" s="5">
        <f>G2456+decadimento!$F$2*LN(1+'dati calibrazione'!E2456/1000)</f>
        <v>4229.9922146675835</v>
      </c>
      <c r="I2456" s="5">
        <f>G2456+decadimento!$F$2*'dati calibrazione'!E2456/1000</f>
        <v>4235.5740610322791</v>
      </c>
      <c r="J2456" s="5">
        <f t="shared" si="114"/>
        <v>418.57406103227913</v>
      </c>
      <c r="K2456" s="8">
        <f t="shared" si="116"/>
        <v>0.31438302331674089</v>
      </c>
    </row>
    <row r="2457" spans="1:11" x14ac:dyDescent="0.25">
      <c r="A2457">
        <v>4225</v>
      </c>
      <c r="B2457">
        <f t="shared" si="115"/>
        <v>-2275</v>
      </c>
      <c r="C2457">
        <v>3808</v>
      </c>
      <c r="D2457">
        <v>13</v>
      </c>
      <c r="E2457">
        <v>37.700000000000003</v>
      </c>
      <c r="F2457">
        <v>1.7</v>
      </c>
      <c r="G2457" s="5">
        <f>C2457*decadimento!$F$4</f>
        <v>3918.7931034482758</v>
      </c>
      <c r="H2457" s="5">
        <f>G2457+decadimento!$F$2*LN(1+'dati calibrazione'!E2457/1000)</f>
        <v>4224.7144774390335</v>
      </c>
      <c r="I2457" s="5">
        <f>G2457+decadimento!$F$2*'dati calibrazione'!E2457/1000</f>
        <v>4230.445528876151</v>
      </c>
      <c r="J2457" s="5">
        <f t="shared" si="114"/>
        <v>422.445528876151</v>
      </c>
      <c r="K2457" s="8">
        <f t="shared" si="116"/>
        <v>0.34138655462184875</v>
      </c>
    </row>
    <row r="2458" spans="1:11" x14ac:dyDescent="0.25">
      <c r="A2458">
        <v>4220</v>
      </c>
      <c r="B2458">
        <f t="shared" si="115"/>
        <v>-2270</v>
      </c>
      <c r="C2458">
        <v>3799</v>
      </c>
      <c r="D2458">
        <v>14</v>
      </c>
      <c r="E2458">
        <v>38.299999999999997</v>
      </c>
      <c r="F2458">
        <v>1.8</v>
      </c>
      <c r="G2458" s="5">
        <f>C2458*decadimento!$F$4</f>
        <v>3909.53125</v>
      </c>
      <c r="H2458" s="5">
        <f>G2458+decadimento!$F$2*LN(1+'dati calibrazione'!E2458/1000)</f>
        <v>4220.2310302418946</v>
      </c>
      <c r="I2458" s="5">
        <f>G2458+decadimento!$F$2*'dati calibrazione'!E2458/1000</f>
        <v>4226.1436609784514</v>
      </c>
      <c r="J2458" s="5">
        <f t="shared" si="114"/>
        <v>427.14366097845141</v>
      </c>
      <c r="K2458" s="8">
        <f t="shared" si="116"/>
        <v>0.3685180310608055</v>
      </c>
    </row>
    <row r="2459" spans="1:11" x14ac:dyDescent="0.25">
      <c r="A2459">
        <v>4215</v>
      </c>
      <c r="B2459">
        <f t="shared" si="115"/>
        <v>-2265</v>
      </c>
      <c r="C2459">
        <v>3796</v>
      </c>
      <c r="D2459">
        <v>13</v>
      </c>
      <c r="E2459">
        <v>38</v>
      </c>
      <c r="F2459">
        <v>1.7</v>
      </c>
      <c r="G2459" s="5">
        <f>C2459*decadimento!$F$4</f>
        <v>3906.4439655172414</v>
      </c>
      <c r="H2459" s="5">
        <f>G2459+decadimento!$F$2*LN(1+'dati calibrazione'!E2459/1000)</f>
        <v>4214.7548878941398</v>
      </c>
      <c r="I2459" s="5">
        <f>G2459+decadimento!$F$2*'dati calibrazione'!E2459/1000</f>
        <v>4220.576383720404</v>
      </c>
      <c r="J2459" s="5">
        <f t="shared" si="114"/>
        <v>424.57638372040401</v>
      </c>
      <c r="K2459" s="8">
        <f t="shared" si="116"/>
        <v>0.34246575342465752</v>
      </c>
    </row>
    <row r="2460" spans="1:11" x14ac:dyDescent="0.25">
      <c r="A2460">
        <v>4210</v>
      </c>
      <c r="B2460">
        <f t="shared" si="115"/>
        <v>-2260</v>
      </c>
      <c r="C2460">
        <v>3795</v>
      </c>
      <c r="D2460">
        <v>14</v>
      </c>
      <c r="E2460">
        <v>37.5</v>
      </c>
      <c r="F2460">
        <v>1.8</v>
      </c>
      <c r="G2460" s="5">
        <f>C2460*decadimento!$F$4</f>
        <v>3905.4148706896549</v>
      </c>
      <c r="H2460" s="5">
        <f>G2460+decadimento!$F$2*LN(1+'dati calibrazione'!E2460/1000)</f>
        <v>4209.7428286029481</v>
      </c>
      <c r="I2460" s="5">
        <f>G2460+decadimento!$F$2*'dati calibrazione'!E2460/1000</f>
        <v>4215.4139676006707</v>
      </c>
      <c r="J2460" s="5">
        <f t="shared" si="114"/>
        <v>420.41396760067073</v>
      </c>
      <c r="K2460" s="8">
        <f t="shared" si="116"/>
        <v>0.3689064558629776</v>
      </c>
    </row>
    <row r="2461" spans="1:11" x14ac:dyDescent="0.25">
      <c r="A2461">
        <v>4205</v>
      </c>
      <c r="B2461">
        <f t="shared" si="115"/>
        <v>-2255</v>
      </c>
      <c r="C2461">
        <v>3804</v>
      </c>
      <c r="D2461">
        <v>12</v>
      </c>
      <c r="E2461">
        <v>35.799999999999997</v>
      </c>
      <c r="F2461">
        <v>1.5</v>
      </c>
      <c r="G2461" s="5">
        <f>C2461*decadimento!$F$4</f>
        <v>3914.6767241379307</v>
      </c>
      <c r="H2461" s="5">
        <f>G2461+decadimento!$F$2*LN(1+'dati calibrazione'!E2461/1000)</f>
        <v>4205.4482304593466</v>
      </c>
      <c r="I2461" s="5">
        <f>G2461+decadimento!$F$2*'dati calibrazione'!E2461/1000</f>
        <v>4210.6225286556473</v>
      </c>
      <c r="J2461" s="5">
        <f t="shared" si="114"/>
        <v>406.62252865564733</v>
      </c>
      <c r="K2461" s="8">
        <f t="shared" si="116"/>
        <v>0.31545741324921134</v>
      </c>
    </row>
    <row r="2462" spans="1:11" x14ac:dyDescent="0.25">
      <c r="A2462">
        <v>4200</v>
      </c>
      <c r="B2462">
        <f t="shared" si="115"/>
        <v>-2250</v>
      </c>
      <c r="C2462">
        <v>3811</v>
      </c>
      <c r="D2462">
        <v>13</v>
      </c>
      <c r="E2462">
        <v>34.200000000000003</v>
      </c>
      <c r="F2462">
        <v>1.7</v>
      </c>
      <c r="G2462" s="5">
        <f>C2462*decadimento!$F$4</f>
        <v>3921.8803879310344</v>
      </c>
      <c r="H2462" s="5">
        <f>G2462+decadimento!$F$2*LN(1+'dati calibrazione'!E2462/1000)</f>
        <v>4199.8725408525079</v>
      </c>
      <c r="I2462" s="5">
        <f>G2462+decadimento!$F$2*'dati calibrazione'!E2462/1000</f>
        <v>4204.5995643138813</v>
      </c>
      <c r="J2462" s="5">
        <f t="shared" si="114"/>
        <v>393.59956431388127</v>
      </c>
      <c r="K2462" s="8">
        <f t="shared" si="116"/>
        <v>0.3411178168459722</v>
      </c>
    </row>
    <row r="2463" spans="1:11" x14ac:dyDescent="0.25">
      <c r="A2463">
        <v>4195</v>
      </c>
      <c r="B2463">
        <f t="shared" si="115"/>
        <v>-2245</v>
      </c>
      <c r="C2463">
        <v>3827</v>
      </c>
      <c r="D2463">
        <v>12</v>
      </c>
      <c r="E2463">
        <v>31.5</v>
      </c>
      <c r="F2463">
        <v>1.5</v>
      </c>
      <c r="G2463" s="5">
        <f>C2463*decadimento!$F$4</f>
        <v>3938.3459051724135</v>
      </c>
      <c r="H2463" s="5">
        <f>G2463+decadimento!$F$2*LN(1+'dati calibrazione'!E2463/1000)</f>
        <v>4194.7280007882127</v>
      </c>
      <c r="I2463" s="5">
        <f>G2463+decadimento!$F$2*'dati calibrazione'!E2463/1000</f>
        <v>4198.7451465776667</v>
      </c>
      <c r="J2463" s="5">
        <f t="shared" si="114"/>
        <v>371.74514657766667</v>
      </c>
      <c r="K2463" s="8">
        <f t="shared" si="116"/>
        <v>0.31356153645152862</v>
      </c>
    </row>
    <row r="2464" spans="1:11" x14ac:dyDescent="0.25">
      <c r="A2464">
        <v>4190</v>
      </c>
      <c r="B2464">
        <f t="shared" si="115"/>
        <v>-2240</v>
      </c>
      <c r="C2464">
        <v>3824</v>
      </c>
      <c r="D2464">
        <v>13</v>
      </c>
      <c r="E2464">
        <v>31.3</v>
      </c>
      <c r="F2464">
        <v>1.7</v>
      </c>
      <c r="G2464" s="5">
        <f>C2464*decadimento!$F$4</f>
        <v>3935.2586206896549</v>
      </c>
      <c r="H2464" s="5">
        <f>G2464+decadimento!$F$2*LN(1+'dati calibrazione'!E2464/1000)</f>
        <v>4190.037721810555</v>
      </c>
      <c r="I2464" s="5">
        <f>G2464+decadimento!$F$2*'dati calibrazione'!E2464/1000</f>
        <v>4194.0045335780496</v>
      </c>
      <c r="J2464" s="5">
        <f t="shared" si="114"/>
        <v>370.00453357804963</v>
      </c>
      <c r="K2464" s="8">
        <f t="shared" si="116"/>
        <v>0.33995815899581588</v>
      </c>
    </row>
    <row r="2465" spans="1:11" x14ac:dyDescent="0.25">
      <c r="A2465">
        <v>4185</v>
      </c>
      <c r="B2465">
        <f t="shared" si="115"/>
        <v>-2235</v>
      </c>
      <c r="C2465">
        <v>3826</v>
      </c>
      <c r="D2465">
        <v>11</v>
      </c>
      <c r="E2465">
        <v>30.4</v>
      </c>
      <c r="F2465">
        <v>1.4</v>
      </c>
      <c r="G2465" s="5">
        <f>C2465*decadimento!$F$4</f>
        <v>3937.3168103448274</v>
      </c>
      <c r="H2465" s="5">
        <f>G2465+decadimento!$F$2*LN(1+'dati calibrazione'!E2465/1000)</f>
        <v>4184.8785871232376</v>
      </c>
      <c r="I2465" s="5">
        <f>G2465+decadimento!$F$2*'dati calibrazione'!E2465/1000</f>
        <v>4188.6227449073576</v>
      </c>
      <c r="J2465" s="5">
        <f t="shared" si="114"/>
        <v>362.62274490735763</v>
      </c>
      <c r="K2465" s="8">
        <f t="shared" si="116"/>
        <v>0.28750653423941452</v>
      </c>
    </row>
    <row r="2466" spans="1:11" x14ac:dyDescent="0.25">
      <c r="A2466">
        <v>4180</v>
      </c>
      <c r="B2466">
        <f t="shared" si="115"/>
        <v>-2230</v>
      </c>
      <c r="C2466">
        <v>3817</v>
      </c>
      <c r="D2466">
        <v>11</v>
      </c>
      <c r="E2466">
        <v>31</v>
      </c>
      <c r="F2466">
        <v>1.4</v>
      </c>
      <c r="G2466" s="5">
        <f>C2466*decadimento!$F$4</f>
        <v>3928.0549568965516</v>
      </c>
      <c r="H2466" s="5">
        <f>G2466+decadimento!$F$2*LN(1+'dati calibrazione'!E2466/1000)</f>
        <v>4180.428983302053</v>
      </c>
      <c r="I2466" s="5">
        <f>G2466+decadimento!$F$2*'dati calibrazione'!E2466/1000</f>
        <v>4184.320877009658</v>
      </c>
      <c r="J2466" s="5">
        <f t="shared" si="114"/>
        <v>367.32087700965803</v>
      </c>
      <c r="K2466" s="8">
        <f t="shared" si="116"/>
        <v>0.28818443804034583</v>
      </c>
    </row>
    <row r="2467" spans="1:11" x14ac:dyDescent="0.25">
      <c r="A2467">
        <v>4175</v>
      </c>
      <c r="B2467">
        <f t="shared" si="115"/>
        <v>-2225</v>
      </c>
      <c r="C2467">
        <v>3804</v>
      </c>
      <c r="D2467">
        <v>12</v>
      </c>
      <c r="E2467">
        <v>32</v>
      </c>
      <c r="F2467">
        <v>1.5</v>
      </c>
      <c r="G2467" s="5">
        <f>C2467*decadimento!$F$4</f>
        <v>3914.6767241379307</v>
      </c>
      <c r="H2467" s="5">
        <f>G2467+decadimento!$F$2*LN(1+'dati calibrazione'!E2467/1000)</f>
        <v>4175.0649465994184</v>
      </c>
      <c r="I2467" s="5">
        <f>G2467+decadimento!$F$2*'dati calibrazione'!E2467/1000</f>
        <v>4179.2092868353311</v>
      </c>
      <c r="J2467" s="5">
        <f t="shared" si="114"/>
        <v>375.20928683533111</v>
      </c>
      <c r="K2467" s="8">
        <f t="shared" si="116"/>
        <v>0.31545741324921134</v>
      </c>
    </row>
    <row r="2468" spans="1:11" x14ac:dyDescent="0.25">
      <c r="A2468">
        <v>4170</v>
      </c>
      <c r="B2468">
        <f t="shared" si="115"/>
        <v>-2220</v>
      </c>
      <c r="C2468">
        <v>3811</v>
      </c>
      <c r="D2468">
        <v>12</v>
      </c>
      <c r="E2468">
        <v>30.5</v>
      </c>
      <c r="F2468">
        <v>1.5</v>
      </c>
      <c r="G2468" s="5">
        <f>C2468*decadimento!$F$4</f>
        <v>3921.8803879310344</v>
      </c>
      <c r="H2468" s="5">
        <f>G2468+decadimento!$F$2*LN(1+'dati calibrazione'!E2468/1000)</f>
        <v>4170.2444008772145</v>
      </c>
      <c r="I2468" s="5">
        <f>G2468+decadimento!$F$2*'dati calibrazione'!E2468/1000</f>
        <v>4174.0129867519945</v>
      </c>
      <c r="J2468" s="5">
        <f t="shared" si="114"/>
        <v>363.0129867519945</v>
      </c>
      <c r="K2468" s="8">
        <f t="shared" si="116"/>
        <v>0.3148779847808974</v>
      </c>
    </row>
    <row r="2469" spans="1:11" x14ac:dyDescent="0.25">
      <c r="A2469">
        <v>4165</v>
      </c>
      <c r="B2469">
        <f t="shared" si="115"/>
        <v>-2215</v>
      </c>
      <c r="C2469">
        <v>3822</v>
      </c>
      <c r="D2469">
        <v>12</v>
      </c>
      <c r="E2469">
        <v>28.4</v>
      </c>
      <c r="F2469">
        <v>1.5</v>
      </c>
      <c r="G2469" s="5">
        <f>C2469*decadimento!$F$4</f>
        <v>3933.2004310344828</v>
      </c>
      <c r="H2469" s="5">
        <f>G2469+decadimento!$F$2*LN(1+'dati calibrazione'!E2469/1000)</f>
        <v>4164.7011136129868</v>
      </c>
      <c r="I2469" s="5">
        <f>G2469+decadimento!$F$2*'dati calibrazione'!E2469/1000</f>
        <v>4167.9730804284254</v>
      </c>
      <c r="J2469" s="5">
        <f t="shared" si="114"/>
        <v>345.97308042842542</v>
      </c>
      <c r="K2469" s="8">
        <f t="shared" si="116"/>
        <v>0.31397174254317112</v>
      </c>
    </row>
    <row r="2470" spans="1:11" x14ac:dyDescent="0.25">
      <c r="A2470">
        <v>4160</v>
      </c>
      <c r="B2470">
        <f t="shared" si="115"/>
        <v>-2210</v>
      </c>
      <c r="C2470">
        <v>3814</v>
      </c>
      <c r="D2470">
        <v>14</v>
      </c>
      <c r="E2470">
        <v>28.8</v>
      </c>
      <c r="F2470">
        <v>1.8</v>
      </c>
      <c r="G2470" s="5">
        <f>C2470*decadimento!$F$4</f>
        <v>3924.967672413793</v>
      </c>
      <c r="H2470" s="5">
        <f>G2470+decadimento!$F$2*LN(1+'dati calibrazione'!E2470/1000)</f>
        <v>4159.683071184586</v>
      </c>
      <c r="I2470" s="5">
        <f>G2470+decadimento!$F$2*'dati calibrazione'!E2470/1000</f>
        <v>4163.046978841453</v>
      </c>
      <c r="J2470" s="5">
        <f t="shared" si="114"/>
        <v>349.04697884145298</v>
      </c>
      <c r="K2470" s="8">
        <f t="shared" si="116"/>
        <v>0.36706869428421607</v>
      </c>
    </row>
    <row r="2471" spans="1:11" x14ac:dyDescent="0.25">
      <c r="A2471">
        <v>4155</v>
      </c>
      <c r="B2471">
        <f t="shared" si="115"/>
        <v>-2205</v>
      </c>
      <c r="C2471">
        <v>3799</v>
      </c>
      <c r="D2471">
        <v>12</v>
      </c>
      <c r="E2471">
        <v>30.1</v>
      </c>
      <c r="F2471">
        <v>1.5</v>
      </c>
      <c r="G2471" s="5">
        <f>C2471*decadimento!$F$4</f>
        <v>3909.53125</v>
      </c>
      <c r="H2471" s="5">
        <f>G2471+decadimento!$F$2*LN(1+'dati calibrazione'!E2471/1000)</f>
        <v>4154.6858510513421</v>
      </c>
      <c r="I2471" s="5">
        <f>G2471+decadimento!$F$2*'dati calibrazione'!E2471/1000</f>
        <v>4158.3571917872423</v>
      </c>
      <c r="J2471" s="5">
        <f t="shared" si="114"/>
        <v>359.3571917872423</v>
      </c>
      <c r="K2471" s="8">
        <f t="shared" si="116"/>
        <v>0.31587259805211898</v>
      </c>
    </row>
    <row r="2472" spans="1:11" x14ac:dyDescent="0.25">
      <c r="A2472">
        <v>4150</v>
      </c>
      <c r="B2472">
        <f t="shared" si="115"/>
        <v>-2200</v>
      </c>
      <c r="C2472">
        <v>3777</v>
      </c>
      <c r="D2472">
        <v>13</v>
      </c>
      <c r="E2472">
        <v>32.299999999999997</v>
      </c>
      <c r="F2472">
        <v>1.7</v>
      </c>
      <c r="G2472" s="5">
        <f>C2472*decadimento!$F$4</f>
        <v>3886.8911637931033</v>
      </c>
      <c r="H2472" s="5">
        <f>G2472+decadimento!$F$2*LN(1+'dati calibrazione'!E2472/1000)</f>
        <v>4149.6821308098852</v>
      </c>
      <c r="I2472" s="5">
        <f>G2472+decadimento!$F$2*'dati calibrazione'!E2472/1000</f>
        <v>4153.9037192657916</v>
      </c>
      <c r="J2472" s="5">
        <f t="shared" si="114"/>
        <v>376.90371926579155</v>
      </c>
      <c r="K2472" s="8">
        <f t="shared" si="116"/>
        <v>0.34418850939899392</v>
      </c>
    </row>
    <row r="2473" spans="1:11" x14ac:dyDescent="0.25">
      <c r="A2473">
        <v>4145</v>
      </c>
      <c r="B2473">
        <f t="shared" si="115"/>
        <v>-2195</v>
      </c>
      <c r="C2473">
        <v>3757</v>
      </c>
      <c r="D2473">
        <v>11</v>
      </c>
      <c r="E2473">
        <v>34.299999999999997</v>
      </c>
      <c r="F2473">
        <v>1.4</v>
      </c>
      <c r="G2473" s="5">
        <f>C2473*decadimento!$F$4</f>
        <v>3866.3092672413791</v>
      </c>
      <c r="H2473" s="5">
        <f>G2473+decadimento!$F$2*LN(1+'dati calibrazione'!E2473/1000)</f>
        <v>4145.1007087865637</v>
      </c>
      <c r="I2473" s="5">
        <f>G2473+decadimento!$F$2*'dati calibrazione'!E2473/1000</f>
        <v>4149.8551078826549</v>
      </c>
      <c r="J2473" s="5">
        <f t="shared" si="114"/>
        <v>392.85510788265492</v>
      </c>
      <c r="K2473" s="8">
        <f t="shared" si="116"/>
        <v>0.29278679797710938</v>
      </c>
    </row>
    <row r="2474" spans="1:11" x14ac:dyDescent="0.25">
      <c r="A2474">
        <v>4140</v>
      </c>
      <c r="B2474">
        <f t="shared" si="115"/>
        <v>-2190</v>
      </c>
      <c r="C2474">
        <v>3742</v>
      </c>
      <c r="D2474">
        <v>12</v>
      </c>
      <c r="E2474">
        <v>35.6</v>
      </c>
      <c r="F2474">
        <v>1.5</v>
      </c>
      <c r="G2474" s="5">
        <f>C2474*decadimento!$F$4</f>
        <v>3850.8728448275861</v>
      </c>
      <c r="H2474" s="5">
        <f>G2474+decadimento!$F$2*LN(1+'dati calibrazione'!E2474/1000)</f>
        <v>4140.0480119368785</v>
      </c>
      <c r="I2474" s="5">
        <f>G2474+decadimento!$F$2*'dati calibrazione'!E2474/1000</f>
        <v>4145.1653208284442</v>
      </c>
      <c r="J2474" s="5">
        <f t="shared" si="114"/>
        <v>403.16532082844424</v>
      </c>
      <c r="K2474" s="8">
        <f t="shared" si="116"/>
        <v>0.32068412613575625</v>
      </c>
    </row>
    <row r="2475" spans="1:11" x14ac:dyDescent="0.25">
      <c r="A2475">
        <v>4135</v>
      </c>
      <c r="B2475">
        <f t="shared" si="115"/>
        <v>-2185</v>
      </c>
      <c r="C2475">
        <v>3739</v>
      </c>
      <c r="D2475">
        <v>11</v>
      </c>
      <c r="E2475">
        <v>35.4</v>
      </c>
      <c r="F2475">
        <v>1.4</v>
      </c>
      <c r="G2475" s="5">
        <f>C2475*decadimento!$F$4</f>
        <v>3847.7855603448274</v>
      </c>
      <c r="H2475" s="5">
        <f>G2475+decadimento!$F$2*LN(1+'dati calibrazione'!E2475/1000)</f>
        <v>4135.3640799195973</v>
      </c>
      <c r="I2475" s="5">
        <f>G2475+decadimento!$F$2*'dati calibrazione'!E2475/1000</f>
        <v>4140.4247078288263</v>
      </c>
      <c r="J2475" s="5">
        <f t="shared" si="114"/>
        <v>401.42470782882629</v>
      </c>
      <c r="K2475" s="8">
        <f t="shared" si="116"/>
        <v>0.29419630917357581</v>
      </c>
    </row>
    <row r="2476" spans="1:11" x14ac:dyDescent="0.25">
      <c r="A2476">
        <v>4130</v>
      </c>
      <c r="B2476">
        <f t="shared" si="115"/>
        <v>-2180</v>
      </c>
      <c r="C2476">
        <v>3741</v>
      </c>
      <c r="D2476">
        <v>11</v>
      </c>
      <c r="E2476">
        <v>34.5</v>
      </c>
      <c r="F2476">
        <v>1.4</v>
      </c>
      <c r="G2476" s="5">
        <f>C2476*decadimento!$F$4</f>
        <v>3849.84375</v>
      </c>
      <c r="H2476" s="5">
        <f>G2476+decadimento!$F$2*LN(1+'dati calibrazione'!E2476/1000)</f>
        <v>4130.2335369840957</v>
      </c>
      <c r="I2476" s="5">
        <f>G2476+decadimento!$F$2*'dati calibrazione'!E2476/1000</f>
        <v>4135.0429191581352</v>
      </c>
      <c r="J2476" s="5">
        <f t="shared" si="114"/>
        <v>394.04291915813519</v>
      </c>
      <c r="K2476" s="8">
        <f t="shared" si="116"/>
        <v>0.29403902699812884</v>
      </c>
    </row>
    <row r="2477" spans="1:11" x14ac:dyDescent="0.25">
      <c r="A2477">
        <v>4125</v>
      </c>
      <c r="B2477">
        <f t="shared" si="115"/>
        <v>-2175</v>
      </c>
      <c r="C2477">
        <v>3752</v>
      </c>
      <c r="D2477">
        <v>11</v>
      </c>
      <c r="E2477">
        <v>32.4</v>
      </c>
      <c r="F2477">
        <v>1.4</v>
      </c>
      <c r="G2477" s="5">
        <f>C2477*decadimento!$F$4</f>
        <v>3861.1637931034479</v>
      </c>
      <c r="H2477" s="5">
        <f>G2477+decadimento!$F$2*LN(1+'dati calibrazione'!E2477/1000)</f>
        <v>4124.7555198035498</v>
      </c>
      <c r="I2477" s="5">
        <f>G2477+decadimento!$F$2*'dati calibrazione'!E2477/1000</f>
        <v>4129.0030128345661</v>
      </c>
      <c r="J2477" s="5">
        <f t="shared" si="114"/>
        <v>377.00301283456611</v>
      </c>
      <c r="K2477" s="8">
        <f t="shared" si="116"/>
        <v>0.2931769722814499</v>
      </c>
    </row>
    <row r="2478" spans="1:11" x14ac:dyDescent="0.25">
      <c r="A2478">
        <v>4120</v>
      </c>
      <c r="B2478">
        <f t="shared" si="115"/>
        <v>-2170</v>
      </c>
      <c r="C2478">
        <v>3755</v>
      </c>
      <c r="D2478">
        <v>14</v>
      </c>
      <c r="E2478">
        <v>31.4</v>
      </c>
      <c r="F2478">
        <v>1.8</v>
      </c>
      <c r="G2478" s="5">
        <f>C2478*decadimento!$F$4</f>
        <v>3864.2510775862065</v>
      </c>
      <c r="H2478" s="5">
        <f>G2478+decadimento!$F$2*LN(1+'dati calibrazione'!E2478/1000)</f>
        <v>4119.8317148093774</v>
      </c>
      <c r="I2478" s="5">
        <f>G2478+decadimento!$F$2*'dati calibrazione'!E2478/1000</f>
        <v>4123.8236547330307</v>
      </c>
      <c r="J2478" s="5">
        <f t="shared" si="114"/>
        <v>368.82365473303071</v>
      </c>
      <c r="K2478" s="8">
        <f t="shared" si="116"/>
        <v>0.37283621837549935</v>
      </c>
    </row>
    <row r="2479" spans="1:11" x14ac:dyDescent="0.25">
      <c r="A2479">
        <v>4115</v>
      </c>
      <c r="B2479">
        <f t="shared" si="115"/>
        <v>-2165</v>
      </c>
      <c r="C2479">
        <v>3763</v>
      </c>
      <c r="D2479">
        <v>12</v>
      </c>
      <c r="E2479">
        <v>29.8</v>
      </c>
      <c r="F2479">
        <v>1.5</v>
      </c>
      <c r="G2479" s="5">
        <f>C2479*decadimento!$F$4</f>
        <v>3872.4838362068963</v>
      </c>
      <c r="H2479" s="5">
        <f>G2479+decadimento!$F$2*LN(1+'dati calibrazione'!E2479/1000)</f>
        <v>4115.2305603779805</v>
      </c>
      <c r="I2479" s="5">
        <f>G2479+decadimento!$F$2*'dati calibrazione'!E2479/1000</f>
        <v>4118.8297852188507</v>
      </c>
      <c r="J2479" s="5">
        <f t="shared" si="114"/>
        <v>355.8297852188507</v>
      </c>
      <c r="K2479" s="8">
        <f t="shared" si="116"/>
        <v>0.31889449906989104</v>
      </c>
    </row>
    <row r="2480" spans="1:11" x14ac:dyDescent="0.25">
      <c r="A2480">
        <v>4110</v>
      </c>
      <c r="B2480">
        <f t="shared" si="115"/>
        <v>-2160</v>
      </c>
      <c r="C2480">
        <v>3767</v>
      </c>
      <c r="D2480">
        <v>12</v>
      </c>
      <c r="E2480">
        <v>28.6</v>
      </c>
      <c r="F2480">
        <v>1.5</v>
      </c>
      <c r="G2480" s="5">
        <f>C2480*decadimento!$F$4</f>
        <v>3876.6002155172414</v>
      </c>
      <c r="H2480" s="5">
        <f>G2480+decadimento!$F$2*LN(1+'dati calibrazione'!E2480/1000)</f>
        <v>4109.7084124584762</v>
      </c>
      <c r="I2480" s="5">
        <f>G2480+decadimento!$F$2*'dati calibrazione'!E2480/1000</f>
        <v>4113.0261934280434</v>
      </c>
      <c r="J2480" s="5">
        <f t="shared" si="114"/>
        <v>346.02619342804337</v>
      </c>
      <c r="K2480" s="8">
        <f t="shared" si="116"/>
        <v>0.31855588001061852</v>
      </c>
    </row>
    <row r="2481" spans="1:11" x14ac:dyDescent="0.25">
      <c r="A2481">
        <v>4105</v>
      </c>
      <c r="B2481">
        <f t="shared" si="115"/>
        <v>-2155</v>
      </c>
      <c r="C2481">
        <v>3775</v>
      </c>
      <c r="D2481">
        <v>11</v>
      </c>
      <c r="E2481">
        <v>27</v>
      </c>
      <c r="F2481">
        <v>1.4</v>
      </c>
      <c r="G2481" s="5">
        <f>C2481*decadimento!$F$4</f>
        <v>3884.8329741379307</v>
      </c>
      <c r="H2481" s="5">
        <f>G2481+decadimento!$F$2*LN(1+'dati calibrazione'!E2481/1000)</f>
        <v>4105.0722950274294</v>
      </c>
      <c r="I2481" s="5">
        <f>G2481+decadimento!$F$2*'dati calibrazione'!E2481/1000</f>
        <v>4108.0323239138625</v>
      </c>
      <c r="J2481" s="5">
        <f t="shared" si="114"/>
        <v>333.03232391386246</v>
      </c>
      <c r="K2481" s="8">
        <f t="shared" si="116"/>
        <v>0.29139072847682118</v>
      </c>
    </row>
    <row r="2482" spans="1:11" x14ac:dyDescent="0.25">
      <c r="A2482">
        <v>4100</v>
      </c>
      <c r="B2482">
        <f t="shared" si="115"/>
        <v>-2150</v>
      </c>
      <c r="C2482">
        <v>3764</v>
      </c>
      <c r="D2482">
        <v>12</v>
      </c>
      <c r="E2482">
        <v>27.8</v>
      </c>
      <c r="F2482">
        <v>1.5</v>
      </c>
      <c r="G2482" s="5">
        <f>C2482*decadimento!$F$4</f>
        <v>3873.5129310344828</v>
      </c>
      <c r="H2482" s="5">
        <f>G2482+decadimento!$F$2*LN(1+'dati calibrazione'!E2482/1000)</f>
        <v>4100.1891941096774</v>
      </c>
      <c r="I2482" s="5">
        <f>G2482+decadimento!$F$2*'dati calibrazione'!E2482/1000</f>
        <v>4103.3255948778497</v>
      </c>
      <c r="J2482" s="5">
        <f t="shared" si="114"/>
        <v>339.32559487784965</v>
      </c>
      <c r="K2482" s="8">
        <f t="shared" si="116"/>
        <v>0.3188097768331562</v>
      </c>
    </row>
    <row r="2483" spans="1:11" x14ac:dyDescent="0.25">
      <c r="A2483">
        <v>4095</v>
      </c>
      <c r="B2483">
        <f t="shared" si="115"/>
        <v>-2145</v>
      </c>
      <c r="C2483">
        <v>3757</v>
      </c>
      <c r="D2483">
        <v>11</v>
      </c>
      <c r="E2483">
        <v>28.1</v>
      </c>
      <c r="F2483">
        <v>1.4</v>
      </c>
      <c r="G2483" s="5">
        <f>C2483*decadimento!$F$4</f>
        <v>3866.3092672413791</v>
      </c>
      <c r="H2483" s="5">
        <f>G2483+decadimento!$F$2*LN(1+'dati calibrazione'!E2483/1000)</f>
        <v>4095.3980920101285</v>
      </c>
      <c r="I2483" s="5">
        <f>G2483+decadimento!$F$2*'dati calibrazione'!E2483/1000</f>
        <v>4098.6019238600338</v>
      </c>
      <c r="J2483" s="5">
        <f t="shared" si="114"/>
        <v>341.60192386003382</v>
      </c>
      <c r="K2483" s="8">
        <f t="shared" si="116"/>
        <v>0.29278679797710938</v>
      </c>
    </row>
    <row r="2484" spans="1:11" x14ac:dyDescent="0.25">
      <c r="A2484">
        <v>4090</v>
      </c>
      <c r="B2484">
        <f t="shared" si="115"/>
        <v>-2140</v>
      </c>
      <c r="C2484">
        <v>3741</v>
      </c>
      <c r="D2484">
        <v>14</v>
      </c>
      <c r="E2484">
        <v>29.5</v>
      </c>
      <c r="F2484">
        <v>1.8</v>
      </c>
      <c r="G2484" s="5">
        <f>C2484*decadimento!$F$4</f>
        <v>3849.84375</v>
      </c>
      <c r="H2484" s="5">
        <f>G2484+decadimento!$F$2*LN(1+'dati calibrazione'!E2484/1000)</f>
        <v>4090.1818957290584</v>
      </c>
      <c r="I2484" s="5">
        <f>G2484+decadimento!$F$2*'dati calibrazione'!E2484/1000</f>
        <v>4093.7097062366661</v>
      </c>
      <c r="J2484" s="5">
        <f t="shared" si="114"/>
        <v>352.70970623666608</v>
      </c>
      <c r="K2484" s="8">
        <f t="shared" si="116"/>
        <v>0.37423148890670943</v>
      </c>
    </row>
    <row r="2485" spans="1:11" x14ac:dyDescent="0.25">
      <c r="A2485">
        <v>4085</v>
      </c>
      <c r="B2485">
        <f t="shared" si="115"/>
        <v>-2135</v>
      </c>
      <c r="C2485">
        <v>3719</v>
      </c>
      <c r="D2485">
        <v>13</v>
      </c>
      <c r="E2485">
        <v>31.7</v>
      </c>
      <c r="F2485">
        <v>1.7</v>
      </c>
      <c r="G2485" s="5">
        <f>C2485*decadimento!$F$4</f>
        <v>3827.2036637931033</v>
      </c>
      <c r="H2485" s="5">
        <f>G2485+decadimento!$F$2*LN(1+'dati calibrazione'!E2485/1000)</f>
        <v>4085.1884431254953</v>
      </c>
      <c r="I2485" s="5">
        <f>G2485+decadimento!$F$2*'dati calibrazione'!E2485/1000</f>
        <v>4089.2562337152153</v>
      </c>
      <c r="J2485" s="5">
        <f t="shared" si="114"/>
        <v>370.25623371521533</v>
      </c>
      <c r="K2485" s="8">
        <f t="shared" si="116"/>
        <v>0.34955633234740524</v>
      </c>
    </row>
    <row r="2486" spans="1:11" x14ac:dyDescent="0.25">
      <c r="A2486">
        <v>4080</v>
      </c>
      <c r="B2486">
        <f t="shared" si="115"/>
        <v>-2130</v>
      </c>
      <c r="C2486">
        <v>3704</v>
      </c>
      <c r="D2486">
        <v>14</v>
      </c>
      <c r="E2486">
        <v>33</v>
      </c>
      <c r="F2486">
        <v>1.8</v>
      </c>
      <c r="G2486" s="5">
        <f>C2486*decadimento!$F$4</f>
        <v>3811.7672413793102</v>
      </c>
      <c r="H2486" s="5">
        <f>G2486+decadimento!$F$2*LN(1+'dati calibrazione'!E2486/1000)</f>
        <v>4080.1618979623418</v>
      </c>
      <c r="I2486" s="5">
        <f>G2486+decadimento!$F$2*'dati calibrazione'!E2486/1000</f>
        <v>4084.5664466610042</v>
      </c>
      <c r="J2486" s="5">
        <f t="shared" si="114"/>
        <v>380.56644666100419</v>
      </c>
      <c r="K2486" s="8">
        <f t="shared" si="116"/>
        <v>0.37796976241900648</v>
      </c>
    </row>
    <row r="2487" spans="1:11" x14ac:dyDescent="0.25">
      <c r="A2487">
        <v>4075</v>
      </c>
      <c r="B2487">
        <f t="shared" si="115"/>
        <v>-2125</v>
      </c>
      <c r="C2487">
        <v>3695</v>
      </c>
      <c r="D2487">
        <v>14</v>
      </c>
      <c r="E2487">
        <v>33.5</v>
      </c>
      <c r="F2487">
        <v>1.8</v>
      </c>
      <c r="G2487" s="5">
        <f>C2487*decadimento!$F$4</f>
        <v>3802.5053879310344</v>
      </c>
      <c r="H2487" s="5">
        <f>G2487+decadimento!$F$2*LN(1+'dati calibrazione'!E2487/1000)</f>
        <v>4074.9003555450909</v>
      </c>
      <c r="I2487" s="5">
        <f>G2487+decadimento!$F$2*'dati calibrazione'!E2487/1000</f>
        <v>4079.4379145048756</v>
      </c>
      <c r="J2487" s="5">
        <f t="shared" si="114"/>
        <v>384.43791450487561</v>
      </c>
      <c r="K2487" s="8">
        <f t="shared" si="116"/>
        <v>0.37889039242219213</v>
      </c>
    </row>
    <row r="2488" spans="1:11" x14ac:dyDescent="0.25">
      <c r="A2488">
        <v>4070</v>
      </c>
      <c r="B2488">
        <f t="shared" si="115"/>
        <v>-2120</v>
      </c>
      <c r="C2488">
        <v>3689</v>
      </c>
      <c r="D2488">
        <v>14</v>
      </c>
      <c r="E2488">
        <v>33.700000000000003</v>
      </c>
      <c r="F2488">
        <v>1.8</v>
      </c>
      <c r="G2488" s="5">
        <f>C2488*decadimento!$F$4</f>
        <v>3796.3308189655172</v>
      </c>
      <c r="H2488" s="5">
        <f>G2488+decadimento!$F$2*LN(1+'dati calibrazione'!E2488/1000)</f>
        <v>4070.3253691279647</v>
      </c>
      <c r="I2488" s="5">
        <f>G2488+decadimento!$F$2*'dati calibrazione'!E2488/1000</f>
        <v>4074.9166740562168</v>
      </c>
      <c r="J2488" s="5">
        <f t="shared" si="114"/>
        <v>385.91667405621683</v>
      </c>
      <c r="K2488" s="8">
        <f t="shared" si="116"/>
        <v>0.37950664136622392</v>
      </c>
    </row>
    <row r="2489" spans="1:11" x14ac:dyDescent="0.25">
      <c r="A2489">
        <v>4065</v>
      </c>
      <c r="B2489">
        <f t="shared" si="115"/>
        <v>-2115</v>
      </c>
      <c r="C2489">
        <v>3683</v>
      </c>
      <c r="D2489">
        <v>12</v>
      </c>
      <c r="E2489">
        <v>33.799999999999997</v>
      </c>
      <c r="F2489">
        <v>1.5</v>
      </c>
      <c r="G2489" s="5">
        <f>C2489*decadimento!$F$4</f>
        <v>3790.15625</v>
      </c>
      <c r="H2489" s="5">
        <f>G2489+decadimento!$F$2*LN(1+'dati calibrazione'!E2489/1000)</f>
        <v>4064.9504753828332</v>
      </c>
      <c r="I2489" s="5">
        <f>G2489+decadimento!$F$2*'dati calibrazione'!E2489/1000</f>
        <v>4069.5687693491291</v>
      </c>
      <c r="J2489" s="5">
        <f t="shared" si="114"/>
        <v>386.56876934912907</v>
      </c>
      <c r="K2489" s="8">
        <f t="shared" si="116"/>
        <v>0.325821341297855</v>
      </c>
    </row>
    <row r="2490" spans="1:11" x14ac:dyDescent="0.25">
      <c r="A2490">
        <v>4060</v>
      </c>
      <c r="B2490">
        <f t="shared" si="115"/>
        <v>-2110</v>
      </c>
      <c r="C2490">
        <v>3677</v>
      </c>
      <c r="D2490">
        <v>14</v>
      </c>
      <c r="E2490">
        <v>34</v>
      </c>
      <c r="F2490">
        <v>1.8</v>
      </c>
      <c r="G2490" s="5">
        <f>C2490*decadimento!$F$4</f>
        <v>3783.9816810344828</v>
      </c>
      <c r="H2490" s="5">
        <f>G2490+decadimento!$F$2*LN(1+'dati calibrazione'!E2490/1000)</f>
        <v>4060.3750248252995</v>
      </c>
      <c r="I2490" s="5">
        <f>G2490+decadimento!$F$2*'dati calibrazione'!E2490/1000</f>
        <v>4065.0475289004708</v>
      </c>
      <c r="J2490" s="5">
        <f t="shared" si="114"/>
        <v>388.04752890047075</v>
      </c>
      <c r="K2490" s="8">
        <f t="shared" si="116"/>
        <v>0.38074517269513192</v>
      </c>
    </row>
    <row r="2491" spans="1:11" x14ac:dyDescent="0.25">
      <c r="A2491">
        <v>4055</v>
      </c>
      <c r="B2491">
        <f t="shared" si="115"/>
        <v>-2105</v>
      </c>
      <c r="C2491">
        <v>3675</v>
      </c>
      <c r="D2491">
        <v>12</v>
      </c>
      <c r="E2491">
        <v>33.6</v>
      </c>
      <c r="F2491">
        <v>1.5</v>
      </c>
      <c r="G2491" s="5">
        <f>C2491*decadimento!$F$4</f>
        <v>3781.9234913793102</v>
      </c>
      <c r="H2491" s="5">
        <f>G2491+decadimento!$F$2*LN(1+'dati calibrazione'!E2491/1000)</f>
        <v>4055.1182889571555</v>
      </c>
      <c r="I2491" s="5">
        <f>G2491+decadimento!$F$2*'dati calibrazione'!E2491/1000</f>
        <v>4059.6826822115804</v>
      </c>
      <c r="J2491" s="5">
        <f t="shared" si="114"/>
        <v>384.68268221158041</v>
      </c>
      <c r="K2491" s="8">
        <f t="shared" si="116"/>
        <v>0.32653061224489793</v>
      </c>
    </row>
    <row r="2492" spans="1:11" x14ac:dyDescent="0.25">
      <c r="A2492">
        <v>4050</v>
      </c>
      <c r="B2492">
        <f t="shared" si="115"/>
        <v>-2100</v>
      </c>
      <c r="C2492">
        <v>3679</v>
      </c>
      <c r="D2492">
        <v>14</v>
      </c>
      <c r="E2492">
        <v>32.5</v>
      </c>
      <c r="F2492">
        <v>1.8</v>
      </c>
      <c r="G2492" s="5">
        <f>C2492*decadimento!$F$4</f>
        <v>3786.0398706896549</v>
      </c>
      <c r="H2492" s="5">
        <f>G2492+decadimento!$F$2*LN(1+'dati calibrazione'!E2492/1000)</f>
        <v>4050.4322795139042</v>
      </c>
      <c r="I2492" s="5">
        <f>G2492+decadimento!$F$2*'dati calibrazione'!E2492/1000</f>
        <v>4054.7057546792021</v>
      </c>
      <c r="J2492" s="5">
        <f t="shared" si="114"/>
        <v>375.70575467920207</v>
      </c>
      <c r="K2492" s="8">
        <f t="shared" si="116"/>
        <v>0.38053818972546888</v>
      </c>
    </row>
    <row r="2493" spans="1:11" x14ac:dyDescent="0.25">
      <c r="A2493">
        <v>4045</v>
      </c>
      <c r="B2493">
        <f t="shared" si="115"/>
        <v>-2095</v>
      </c>
      <c r="C2493">
        <v>3687</v>
      </c>
      <c r="D2493">
        <v>14</v>
      </c>
      <c r="E2493">
        <v>30.8</v>
      </c>
      <c r="F2493">
        <v>1.8</v>
      </c>
      <c r="G2493" s="5">
        <f>C2493*decadimento!$F$4</f>
        <v>3794.2726293103447</v>
      </c>
      <c r="H2493" s="5">
        <f>G2493+decadimento!$F$2*LN(1+'dati calibrazione'!E2493/1000)</f>
        <v>4045.0428837476202</v>
      </c>
      <c r="I2493" s="5">
        <f>G2493+decadimento!$F$2*'dati calibrazione'!E2493/1000</f>
        <v>4048.8852209065926</v>
      </c>
      <c r="J2493" s="5">
        <f t="shared" si="114"/>
        <v>361.88522090659262</v>
      </c>
      <c r="K2493" s="8">
        <f t="shared" si="116"/>
        <v>0.37971250339029022</v>
      </c>
    </row>
    <row r="2494" spans="1:11" x14ac:dyDescent="0.25">
      <c r="A2494">
        <v>4040</v>
      </c>
      <c r="B2494">
        <f t="shared" si="115"/>
        <v>-2090</v>
      </c>
      <c r="C2494">
        <v>3693</v>
      </c>
      <c r="D2494">
        <v>13</v>
      </c>
      <c r="E2494">
        <v>29.4</v>
      </c>
      <c r="F2494">
        <v>1.7</v>
      </c>
      <c r="G2494" s="5">
        <f>C2494*decadimento!$F$4</f>
        <v>3800.4471982758619</v>
      </c>
      <c r="H2494" s="5">
        <f>G2494+decadimento!$F$2*LN(1+'dati calibrazione'!E2494/1000)</f>
        <v>4039.9823285509601</v>
      </c>
      <c r="I2494" s="5">
        <f>G2494+decadimento!$F$2*'dati calibrazione'!E2494/1000</f>
        <v>4043.4864902540985</v>
      </c>
      <c r="J2494" s="5">
        <f t="shared" si="114"/>
        <v>350.4864902540985</v>
      </c>
      <c r="K2494" s="8">
        <f t="shared" si="116"/>
        <v>0.35201733008394259</v>
      </c>
    </row>
    <row r="2495" spans="1:11" x14ac:dyDescent="0.25">
      <c r="A2495">
        <v>4035</v>
      </c>
      <c r="B2495">
        <f t="shared" si="115"/>
        <v>-2085</v>
      </c>
      <c r="C2495">
        <v>3703</v>
      </c>
      <c r="D2495">
        <v>13</v>
      </c>
      <c r="E2495">
        <v>27.5</v>
      </c>
      <c r="F2495">
        <v>1.7</v>
      </c>
      <c r="G2495" s="5">
        <f>C2495*decadimento!$F$4</f>
        <v>3810.7381465517242</v>
      </c>
      <c r="H2495" s="5">
        <f>G2495+decadimento!$F$2*LN(1+'dati calibrazione'!E2495/1000)</f>
        <v>4035.0011436385953</v>
      </c>
      <c r="I2495" s="5">
        <f>G2495+decadimento!$F$2*'dati calibrazione'!E2495/1000</f>
        <v>4038.0708176198027</v>
      </c>
      <c r="J2495" s="5">
        <f t="shared" si="114"/>
        <v>335.07081761980271</v>
      </c>
      <c r="K2495" s="8">
        <f t="shared" si="116"/>
        <v>0.35106670267350798</v>
      </c>
    </row>
    <row r="2496" spans="1:11" x14ac:dyDescent="0.25">
      <c r="A2496">
        <v>4030</v>
      </c>
      <c r="B2496">
        <f t="shared" si="115"/>
        <v>-2080</v>
      </c>
      <c r="C2496">
        <v>3711</v>
      </c>
      <c r="D2496">
        <v>14</v>
      </c>
      <c r="E2496">
        <v>25.9</v>
      </c>
      <c r="F2496">
        <v>1.8</v>
      </c>
      <c r="G2496" s="5">
        <f>C2496*decadimento!$F$4</f>
        <v>3818.9709051724135</v>
      </c>
      <c r="H2496" s="5">
        <f>G2496+decadimento!$F$2*LN(1+'dati calibrazione'!E2496/1000)</f>
        <v>4030.3512385681374</v>
      </c>
      <c r="I2496" s="5">
        <f>G2496+decadimento!$F$2*'dati calibrazione'!E2496/1000</f>
        <v>4033.0769481056218</v>
      </c>
      <c r="J2496" s="5">
        <f t="shared" si="114"/>
        <v>322.0769481056218</v>
      </c>
      <c r="K2496" s="8">
        <f t="shared" si="116"/>
        <v>0.37725680409593104</v>
      </c>
    </row>
    <row r="2497" spans="1:11" x14ac:dyDescent="0.25">
      <c r="A2497">
        <v>4025</v>
      </c>
      <c r="B2497">
        <f t="shared" si="115"/>
        <v>-2075</v>
      </c>
      <c r="C2497">
        <v>3715</v>
      </c>
      <c r="D2497">
        <v>11</v>
      </c>
      <c r="E2497">
        <v>24.7</v>
      </c>
      <c r="F2497">
        <v>1.4</v>
      </c>
      <c r="G2497" s="5">
        <f>C2497*decadimento!$F$4</f>
        <v>3823.0872844827586</v>
      </c>
      <c r="H2497" s="5">
        <f>G2497+decadimento!$F$2*LN(1+'dati calibrazione'!E2497/1000)</f>
        <v>4024.7924279501422</v>
      </c>
      <c r="I2497" s="5">
        <f>G2497+decadimento!$F$2*'dati calibrazione'!E2497/1000</f>
        <v>4027.2733563148145</v>
      </c>
      <c r="J2497" s="5">
        <f t="shared" si="114"/>
        <v>312.27335631481446</v>
      </c>
      <c r="K2497" s="8">
        <f t="shared" si="116"/>
        <v>0.29609690444145359</v>
      </c>
    </row>
    <row r="2498" spans="1:11" x14ac:dyDescent="0.25">
      <c r="A2498">
        <v>4020</v>
      </c>
      <c r="B2498">
        <f t="shared" si="115"/>
        <v>-2070</v>
      </c>
      <c r="C2498">
        <v>3714</v>
      </c>
      <c r="D2498">
        <v>14</v>
      </c>
      <c r="E2498">
        <v>24.2</v>
      </c>
      <c r="F2498">
        <v>1.8</v>
      </c>
      <c r="G2498" s="5">
        <f>C2498*decadimento!$F$4</f>
        <v>3822.0581896551721</v>
      </c>
      <c r="H2498" s="5">
        <f>G2498+decadimento!$F$2*LN(1+'dati calibrazione'!E2498/1000)</f>
        <v>4019.7286595179912</v>
      </c>
      <c r="I2498" s="5">
        <f>G2498+decadimento!$F$2*'dati calibrazione'!E2498/1000</f>
        <v>4022.1109401950812</v>
      </c>
      <c r="J2498" s="5">
        <f t="shared" ref="J2498:J2561" si="117">I2498-C2498</f>
        <v>308.11094019508118</v>
      </c>
      <c r="K2498" s="8">
        <f t="shared" si="116"/>
        <v>0.37695207323640278</v>
      </c>
    </row>
    <row r="2499" spans="1:11" x14ac:dyDescent="0.25">
      <c r="A2499">
        <v>4015</v>
      </c>
      <c r="B2499">
        <f t="shared" ref="B2499:B2562" si="118">1950-A2499</f>
        <v>-2065</v>
      </c>
      <c r="C2499">
        <v>3716</v>
      </c>
      <c r="D2499">
        <v>13</v>
      </c>
      <c r="E2499">
        <v>23.4</v>
      </c>
      <c r="F2499">
        <v>1.7</v>
      </c>
      <c r="G2499" s="5">
        <f>C2499*decadimento!$F$4</f>
        <v>3824.1163793103447</v>
      </c>
      <c r="H2499" s="5">
        <f>G2499+decadimento!$F$2*LN(1+'dati calibrazione'!E2499/1000)</f>
        <v>4015.3272726895379</v>
      </c>
      <c r="I2499" s="5">
        <f>G2499+decadimento!$F$2*'dati calibrazione'!E2499/1000</f>
        <v>4017.5558157828186</v>
      </c>
      <c r="J2499" s="5">
        <f t="shared" si="117"/>
        <v>301.55581578281863</v>
      </c>
      <c r="K2499" s="8">
        <f t="shared" ref="K2499:K2562" si="119">D2499*100/C2499</f>
        <v>0.34983853606027987</v>
      </c>
    </row>
    <row r="2500" spans="1:11" x14ac:dyDescent="0.25">
      <c r="A2500">
        <v>4010</v>
      </c>
      <c r="B2500">
        <f t="shared" si="118"/>
        <v>-2060</v>
      </c>
      <c r="C2500">
        <v>3712</v>
      </c>
      <c r="D2500">
        <v>14</v>
      </c>
      <c r="E2500">
        <v>23.3</v>
      </c>
      <c r="F2500">
        <v>1.8</v>
      </c>
      <c r="G2500" s="5">
        <f>C2500*decadimento!$F$4</f>
        <v>3820</v>
      </c>
      <c r="H2500" s="5">
        <f>G2500+decadimento!$F$2*LN(1+'dati calibrazione'!E2500/1000)</f>
        <v>4010.4030912986859</v>
      </c>
      <c r="I2500" s="5">
        <f>G2500+decadimento!$F$2*'dati calibrazione'!E2500/1000</f>
        <v>4012.6127722140445</v>
      </c>
      <c r="J2500" s="5">
        <f t="shared" si="117"/>
        <v>300.61277221404453</v>
      </c>
      <c r="K2500" s="8">
        <f t="shared" si="119"/>
        <v>0.37715517241379309</v>
      </c>
    </row>
    <row r="2501" spans="1:11" x14ac:dyDescent="0.25">
      <c r="A2501">
        <v>4005</v>
      </c>
      <c r="B2501">
        <f t="shared" si="118"/>
        <v>-2055</v>
      </c>
      <c r="C2501">
        <v>3705</v>
      </c>
      <c r="D2501">
        <v>11</v>
      </c>
      <c r="E2501">
        <v>23.5</v>
      </c>
      <c r="F2501">
        <v>1.4</v>
      </c>
      <c r="G2501" s="5">
        <f>C2501*decadimento!$F$4</f>
        <v>3812.7963362068963</v>
      </c>
      <c r="H2501" s="5">
        <f>G2501+decadimento!$F$2*LN(1+'dati calibrazione'!E2501/1000)</f>
        <v>4004.8149527372811</v>
      </c>
      <c r="I2501" s="5">
        <f>G2501+decadimento!$F$2*'dati calibrazione'!E2501/1000</f>
        <v>4007.0624369377997</v>
      </c>
      <c r="J2501" s="5">
        <f t="shared" si="117"/>
        <v>302.0624369377997</v>
      </c>
      <c r="K2501" s="8">
        <f t="shared" si="119"/>
        <v>0.29689608636977061</v>
      </c>
    </row>
    <row r="2502" spans="1:11" x14ac:dyDescent="0.25">
      <c r="A2502">
        <v>4000</v>
      </c>
      <c r="B2502">
        <f t="shared" si="118"/>
        <v>-2050</v>
      </c>
      <c r="C2502">
        <v>3704</v>
      </c>
      <c r="D2502">
        <v>14</v>
      </c>
      <c r="E2502">
        <v>23</v>
      </c>
      <c r="F2502">
        <v>1.8</v>
      </c>
      <c r="G2502" s="5">
        <f>C2502*decadimento!$F$4</f>
        <v>3811.7672413793102</v>
      </c>
      <c r="H2502" s="5">
        <f>G2502+decadimento!$F$2*LN(1+'dati calibrazione'!E2502/1000)</f>
        <v>3999.7464527062839</v>
      </c>
      <c r="I2502" s="5">
        <f>G2502+decadimento!$F$2*'dati calibrazione'!E2502/1000</f>
        <v>4001.9000208180669</v>
      </c>
      <c r="J2502" s="5">
        <f t="shared" si="117"/>
        <v>297.90002081806688</v>
      </c>
      <c r="K2502" s="8">
        <f t="shared" si="119"/>
        <v>0.37796976241900648</v>
      </c>
    </row>
    <row r="2503" spans="1:11" x14ac:dyDescent="0.25">
      <c r="A2503">
        <v>3995</v>
      </c>
      <c r="B2503">
        <f t="shared" si="118"/>
        <v>-2045</v>
      </c>
      <c r="C2503">
        <v>3699</v>
      </c>
      <c r="D2503">
        <v>13</v>
      </c>
      <c r="E2503">
        <v>23.1</v>
      </c>
      <c r="F2503">
        <v>1.7</v>
      </c>
      <c r="G2503" s="5">
        <f>C2503*decadimento!$F$4</f>
        <v>3806.6217672413791</v>
      </c>
      <c r="H2503" s="5">
        <f>G2503+decadimento!$F$2*LN(1+'dati calibrazione'!E2503/1000)</f>
        <v>3995.4090175293882</v>
      </c>
      <c r="I2503" s="5">
        <f>G2503+decadimento!$F$2*'dati calibrazione'!E2503/1000</f>
        <v>3997.5812109385652</v>
      </c>
      <c r="J2503" s="5">
        <f t="shared" si="117"/>
        <v>298.58121093856516</v>
      </c>
      <c r="K2503" s="8">
        <f t="shared" si="119"/>
        <v>0.35144633684779669</v>
      </c>
    </row>
    <row r="2504" spans="1:11" x14ac:dyDescent="0.25">
      <c r="A2504">
        <v>3990</v>
      </c>
      <c r="B2504">
        <f t="shared" si="118"/>
        <v>-2040</v>
      </c>
      <c r="C2504">
        <v>3689</v>
      </c>
      <c r="D2504">
        <v>14</v>
      </c>
      <c r="E2504">
        <v>23.7</v>
      </c>
      <c r="F2504">
        <v>1.8</v>
      </c>
      <c r="G2504" s="5">
        <f>C2504*decadimento!$F$4</f>
        <v>3796.3308189655172</v>
      </c>
      <c r="H2504" s="5">
        <f>G2504+decadimento!$F$2*LN(1+'dati calibrazione'!E2504/1000)</f>
        <v>3989.9646450720238</v>
      </c>
      <c r="I2504" s="5">
        <f>G2504+decadimento!$F$2*'dati calibrazione'!E2504/1000</f>
        <v>3992.2502482132795</v>
      </c>
      <c r="J2504" s="5">
        <f t="shared" si="117"/>
        <v>303.25024821327952</v>
      </c>
      <c r="K2504" s="8">
        <f t="shared" si="119"/>
        <v>0.37950664136622392</v>
      </c>
    </row>
    <row r="2505" spans="1:11" x14ac:dyDescent="0.25">
      <c r="A2505">
        <v>3985</v>
      </c>
      <c r="B2505">
        <f t="shared" si="118"/>
        <v>-2035</v>
      </c>
      <c r="C2505">
        <v>3678</v>
      </c>
      <c r="D2505">
        <v>12</v>
      </c>
      <c r="E2505">
        <v>24.5</v>
      </c>
      <c r="F2505">
        <v>1.5</v>
      </c>
      <c r="G2505" s="5">
        <f>C2505*decadimento!$F$4</f>
        <v>3785.0107758620688</v>
      </c>
      <c r="H2505" s="5">
        <f>G2505+decadimento!$F$2*LN(1+'dati calibrazione'!E2505/1000)</f>
        <v>3985.1022861827532</v>
      </c>
      <c r="I2505" s="5">
        <f>G2505+decadimento!$F$2*'dati calibrazione'!E2505/1000</f>
        <v>3987.5435191772658</v>
      </c>
      <c r="J2505" s="5">
        <f t="shared" si="117"/>
        <v>309.54351917726581</v>
      </c>
      <c r="K2505" s="8">
        <f t="shared" si="119"/>
        <v>0.32626427406199021</v>
      </c>
    </row>
    <row r="2506" spans="1:11" x14ac:dyDescent="0.25">
      <c r="A2506">
        <v>3980</v>
      </c>
      <c r="B2506">
        <f t="shared" si="118"/>
        <v>-2030</v>
      </c>
      <c r="C2506">
        <v>3661</v>
      </c>
      <c r="D2506">
        <v>13</v>
      </c>
      <c r="E2506">
        <v>26</v>
      </c>
      <c r="F2506">
        <v>1.7</v>
      </c>
      <c r="G2506" s="5">
        <f>C2506*decadimento!$F$4</f>
        <v>3767.5161637931033</v>
      </c>
      <c r="H2506" s="5">
        <f>G2506+decadimento!$F$2*LN(1+'dati calibrazione'!E2506/1000)</f>
        <v>3979.7022521077643</v>
      </c>
      <c r="I2506" s="5">
        <f>G2506+decadimento!$F$2*'dati calibrazione'!E2506/1000</f>
        <v>3982.448870984741</v>
      </c>
      <c r="J2506" s="5">
        <f t="shared" si="117"/>
        <v>321.44887098474101</v>
      </c>
      <c r="K2506" s="8">
        <f t="shared" si="119"/>
        <v>0.35509423654739142</v>
      </c>
    </row>
    <row r="2507" spans="1:11" x14ac:dyDescent="0.25">
      <c r="A2507">
        <v>3975</v>
      </c>
      <c r="B2507">
        <f t="shared" si="118"/>
        <v>-2025</v>
      </c>
      <c r="C2507">
        <v>3648</v>
      </c>
      <c r="D2507">
        <v>12</v>
      </c>
      <c r="E2507">
        <v>27.1</v>
      </c>
      <c r="F2507">
        <v>1.5</v>
      </c>
      <c r="G2507" s="5">
        <f>C2507*decadimento!$F$4</f>
        <v>3754.1379310344828</v>
      </c>
      <c r="H2507" s="5">
        <f>G2507+decadimento!$F$2*LN(1+'dati calibrazione'!E2507/1000)</f>
        <v>3975.1821438562943</v>
      </c>
      <c r="I2507" s="5">
        <f>G2507+decadimento!$F$2*'dati calibrazione'!E2507/1000</f>
        <v>3978.1639450688435</v>
      </c>
      <c r="J2507" s="5">
        <f t="shared" si="117"/>
        <v>330.16394506884353</v>
      </c>
      <c r="K2507" s="8">
        <f t="shared" si="119"/>
        <v>0.32894736842105265</v>
      </c>
    </row>
    <row r="2508" spans="1:11" x14ac:dyDescent="0.25">
      <c r="A2508">
        <v>3970</v>
      </c>
      <c r="B2508">
        <f t="shared" si="118"/>
        <v>-2020</v>
      </c>
      <c r="C2508">
        <v>3639</v>
      </c>
      <c r="D2508">
        <v>14</v>
      </c>
      <c r="E2508">
        <v>27.6</v>
      </c>
      <c r="F2508">
        <v>1.8</v>
      </c>
      <c r="G2508" s="5">
        <f>C2508*decadimento!$F$4</f>
        <v>3744.8760775862065</v>
      </c>
      <c r="H2508" s="5">
        <f>G2508+decadimento!$F$2*LN(1+'dati calibrazione'!E2508/1000)</f>
        <v>3969.9435749495428</v>
      </c>
      <c r="I2508" s="5">
        <f>G2508+decadimento!$F$2*'dati calibrazione'!E2508/1000</f>
        <v>3973.0354129127145</v>
      </c>
      <c r="J2508" s="5">
        <f t="shared" si="117"/>
        <v>334.03541291271449</v>
      </c>
      <c r="K2508" s="8">
        <f t="shared" si="119"/>
        <v>0.38472107721901622</v>
      </c>
    </row>
    <row r="2509" spans="1:11" x14ac:dyDescent="0.25">
      <c r="A2509">
        <v>3965</v>
      </c>
      <c r="B2509">
        <f t="shared" si="118"/>
        <v>-2015</v>
      </c>
      <c r="C2509">
        <v>3634</v>
      </c>
      <c r="D2509">
        <v>12</v>
      </c>
      <c r="E2509">
        <v>27.6</v>
      </c>
      <c r="F2509">
        <v>1.5</v>
      </c>
      <c r="G2509" s="5">
        <f>C2509*decadimento!$F$4</f>
        <v>3739.7306034482758</v>
      </c>
      <c r="H2509" s="5">
        <f>G2509+decadimento!$F$2*LN(1+'dati calibrazione'!E2509/1000)</f>
        <v>3964.7981008116121</v>
      </c>
      <c r="I2509" s="5">
        <f>G2509+decadimento!$F$2*'dati calibrazione'!E2509/1000</f>
        <v>3967.8899387747838</v>
      </c>
      <c r="J2509" s="5">
        <f t="shared" si="117"/>
        <v>333.88993877478379</v>
      </c>
      <c r="K2509" s="8">
        <f t="shared" si="119"/>
        <v>0.33021463951568519</v>
      </c>
    </row>
    <row r="2510" spans="1:11" x14ac:dyDescent="0.25">
      <c r="A2510">
        <v>3960</v>
      </c>
      <c r="B2510">
        <f t="shared" si="118"/>
        <v>-2010</v>
      </c>
      <c r="C2510">
        <v>3624</v>
      </c>
      <c r="D2510">
        <v>14</v>
      </c>
      <c r="E2510">
        <v>28.3</v>
      </c>
      <c r="F2510">
        <v>1.8</v>
      </c>
      <c r="G2510" s="5">
        <f>C2510*decadimento!$F$4</f>
        <v>3729.4396551724135</v>
      </c>
      <c r="H2510" s="5">
        <f>G2510+decadimento!$F$2*LN(1+'dati calibrazione'!E2510/1000)</f>
        <v>3960.1364633316234</v>
      </c>
      <c r="I2510" s="5">
        <f>G2510+decadimento!$F$2*'dati calibrazione'!E2510/1000</f>
        <v>3963.3856403079271</v>
      </c>
      <c r="J2510" s="5">
        <f t="shared" si="117"/>
        <v>339.38564030792713</v>
      </c>
      <c r="K2510" s="8">
        <f t="shared" si="119"/>
        <v>0.38631346578366443</v>
      </c>
    </row>
    <row r="2511" spans="1:11" x14ac:dyDescent="0.25">
      <c r="A2511">
        <v>3955</v>
      </c>
      <c r="B2511">
        <f t="shared" si="118"/>
        <v>-2005</v>
      </c>
      <c r="C2511">
        <v>3618</v>
      </c>
      <c r="D2511">
        <v>13</v>
      </c>
      <c r="E2511">
        <v>28.4</v>
      </c>
      <c r="F2511">
        <v>1.7</v>
      </c>
      <c r="G2511" s="5">
        <f>C2511*decadimento!$F$4</f>
        <v>3723.2650862068963</v>
      </c>
      <c r="H2511" s="5">
        <f>G2511+decadimento!$F$2*LN(1+'dati calibrazione'!E2511/1000)</f>
        <v>3954.7657687854003</v>
      </c>
      <c r="I2511" s="5">
        <f>G2511+decadimento!$F$2*'dati calibrazione'!E2511/1000</f>
        <v>3958.0377356008389</v>
      </c>
      <c r="J2511" s="5">
        <f t="shared" si="117"/>
        <v>340.03773560083891</v>
      </c>
      <c r="K2511" s="8">
        <f t="shared" si="119"/>
        <v>0.35931453841901601</v>
      </c>
    </row>
    <row r="2512" spans="1:11" x14ac:dyDescent="0.25">
      <c r="A2512">
        <v>3950</v>
      </c>
      <c r="B2512">
        <f t="shared" si="118"/>
        <v>-2000</v>
      </c>
      <c r="C2512">
        <v>3622</v>
      </c>
      <c r="D2512">
        <v>14</v>
      </c>
      <c r="E2512">
        <v>27.3</v>
      </c>
      <c r="F2512">
        <v>1.8</v>
      </c>
      <c r="G2512" s="5">
        <f>C2512*decadimento!$F$4</f>
        <v>3727.3814655172414</v>
      </c>
      <c r="H2512" s="5">
        <f>G2512+decadimento!$F$2*LN(1+'dati calibrazione'!E2512/1000)</f>
        <v>3950.0352271339161</v>
      </c>
      <c r="I2512" s="5">
        <f>G2512+decadimento!$F$2*'dati calibrazione'!E2512/1000</f>
        <v>3953.060808068461</v>
      </c>
      <c r="J2512" s="5">
        <f t="shared" si="117"/>
        <v>331.06080806846103</v>
      </c>
      <c r="K2512" s="8">
        <f t="shared" si="119"/>
        <v>0.38652678078409719</v>
      </c>
    </row>
    <row r="2513" spans="1:11" x14ac:dyDescent="0.25">
      <c r="A2513">
        <v>3945</v>
      </c>
      <c r="B2513">
        <f t="shared" si="118"/>
        <v>-1995</v>
      </c>
      <c r="C2513">
        <v>3634</v>
      </c>
      <c r="D2513">
        <v>12</v>
      </c>
      <c r="E2513">
        <v>25.1</v>
      </c>
      <c r="F2513">
        <v>1.5</v>
      </c>
      <c r="G2513" s="5">
        <f>C2513*decadimento!$F$4</f>
        <v>3739.7306034482758</v>
      </c>
      <c r="H2513" s="5">
        <f>G2513+decadimento!$F$2*LN(1+'dati calibrazione'!E2513/1000)</f>
        <v>3944.6620685818607</v>
      </c>
      <c r="I2513" s="5">
        <f>G2513+decadimento!$F$2*'dati calibrazione'!E2513/1000</f>
        <v>3947.223332314049</v>
      </c>
      <c r="J2513" s="5">
        <f t="shared" si="117"/>
        <v>313.223332314049</v>
      </c>
      <c r="K2513" s="8">
        <f t="shared" si="119"/>
        <v>0.33021463951568519</v>
      </c>
    </row>
    <row r="2514" spans="1:11" x14ac:dyDescent="0.25">
      <c r="A2514">
        <v>3940</v>
      </c>
      <c r="B2514">
        <f t="shared" si="118"/>
        <v>-1990</v>
      </c>
      <c r="C2514">
        <v>3642</v>
      </c>
      <c r="D2514">
        <v>15</v>
      </c>
      <c r="E2514">
        <v>23.5</v>
      </c>
      <c r="F2514">
        <v>1.9</v>
      </c>
      <c r="G2514" s="5">
        <f>C2514*decadimento!$F$4</f>
        <v>3747.9633620689651</v>
      </c>
      <c r="H2514" s="5">
        <f>G2514+decadimento!$F$2*LN(1+'dati calibrazione'!E2514/1000)</f>
        <v>3939.98197859935</v>
      </c>
      <c r="I2514" s="5">
        <f>G2514+decadimento!$F$2*'dati calibrazione'!E2514/1000</f>
        <v>3942.2294627998685</v>
      </c>
      <c r="J2514" s="5">
        <f t="shared" si="117"/>
        <v>300.22946279986854</v>
      </c>
      <c r="K2514" s="8">
        <f t="shared" si="119"/>
        <v>0.41186161449752884</v>
      </c>
    </row>
    <row r="2515" spans="1:11" x14ac:dyDescent="0.25">
      <c r="A2515">
        <v>3935</v>
      </c>
      <c r="B2515">
        <f t="shared" si="118"/>
        <v>-1985</v>
      </c>
      <c r="C2515">
        <v>3645</v>
      </c>
      <c r="D2515">
        <v>14</v>
      </c>
      <c r="E2515">
        <v>22.5</v>
      </c>
      <c r="F2515">
        <v>1.8</v>
      </c>
      <c r="G2515" s="5">
        <f>C2515*decadimento!$F$4</f>
        <v>3751.0506465517242</v>
      </c>
      <c r="H2515" s="5">
        <f>G2515+decadimento!$F$2*LN(1+'dati calibrazione'!E2515/1000)</f>
        <v>3934.9884778987721</v>
      </c>
      <c r="I2515" s="5">
        <f>G2515+decadimento!$F$2*'dati calibrazione'!E2515/1000</f>
        <v>3937.0501046983336</v>
      </c>
      <c r="J2515" s="5">
        <f t="shared" si="117"/>
        <v>292.0501046983336</v>
      </c>
      <c r="K2515" s="8">
        <f t="shared" si="119"/>
        <v>0.38408779149519889</v>
      </c>
    </row>
    <row r="2516" spans="1:11" x14ac:dyDescent="0.25">
      <c r="A2516">
        <v>3930</v>
      </c>
      <c r="B2516">
        <f t="shared" si="118"/>
        <v>-1980</v>
      </c>
      <c r="C2516">
        <v>3637</v>
      </c>
      <c r="D2516">
        <v>13</v>
      </c>
      <c r="E2516">
        <v>22.9</v>
      </c>
      <c r="F2516">
        <v>1.7</v>
      </c>
      <c r="G2516" s="5">
        <f>C2516*decadimento!$F$4</f>
        <v>3742.8178879310344</v>
      </c>
      <c r="H2516" s="5">
        <f>G2516+decadimento!$F$2*LN(1+'dati calibrazione'!E2516/1000)</f>
        <v>3929.9889813059208</v>
      </c>
      <c r="I2516" s="5">
        <f>G2516+decadimento!$F$2*'dati calibrazione'!E2516/1000</f>
        <v>3932.1240031113616</v>
      </c>
      <c r="J2516" s="5">
        <f t="shared" si="117"/>
        <v>295.12400311136162</v>
      </c>
      <c r="K2516" s="8">
        <f t="shared" si="119"/>
        <v>0.35743744844652187</v>
      </c>
    </row>
    <row r="2517" spans="1:11" x14ac:dyDescent="0.25">
      <c r="A2517">
        <v>3925</v>
      </c>
      <c r="B2517">
        <f t="shared" si="118"/>
        <v>-1975</v>
      </c>
      <c r="C2517">
        <v>3620</v>
      </c>
      <c r="D2517">
        <v>11</v>
      </c>
      <c r="E2517">
        <v>24.5</v>
      </c>
      <c r="F2517">
        <v>1.4</v>
      </c>
      <c r="G2517" s="5">
        <f>C2517*decadimento!$F$4</f>
        <v>3725.3232758620688</v>
      </c>
      <c r="H2517" s="5">
        <f>G2517+decadimento!$F$2*LN(1+'dati calibrazione'!E2517/1000)</f>
        <v>3925.4147861827532</v>
      </c>
      <c r="I2517" s="5">
        <f>G2517+decadimento!$F$2*'dati calibrazione'!E2517/1000</f>
        <v>3927.8560191772658</v>
      </c>
      <c r="J2517" s="5">
        <f t="shared" si="117"/>
        <v>307.85601917726581</v>
      </c>
      <c r="K2517" s="8">
        <f t="shared" si="119"/>
        <v>0.30386740331491713</v>
      </c>
    </row>
    <row r="2518" spans="1:11" x14ac:dyDescent="0.25">
      <c r="A2518">
        <v>3920</v>
      </c>
      <c r="B2518">
        <f t="shared" si="118"/>
        <v>-1970</v>
      </c>
      <c r="C2518">
        <v>3617</v>
      </c>
      <c r="D2518">
        <v>14</v>
      </c>
      <c r="E2518">
        <v>24.2</v>
      </c>
      <c r="F2518">
        <v>1.8</v>
      </c>
      <c r="G2518" s="5">
        <f>C2518*decadimento!$F$4</f>
        <v>3722.2359913793102</v>
      </c>
      <c r="H2518" s="5">
        <f>G2518+decadimento!$F$2*LN(1+'dati calibrazione'!E2518/1000)</f>
        <v>3919.9064612421294</v>
      </c>
      <c r="I2518" s="5">
        <f>G2518+decadimento!$F$2*'dati calibrazione'!E2518/1000</f>
        <v>3922.2887419192193</v>
      </c>
      <c r="J2518" s="5">
        <f t="shared" si="117"/>
        <v>305.28874191921932</v>
      </c>
      <c r="K2518" s="8">
        <f t="shared" si="119"/>
        <v>0.38706110035941388</v>
      </c>
    </row>
    <row r="2519" spans="1:11" x14ac:dyDescent="0.25">
      <c r="A2519">
        <v>3915</v>
      </c>
      <c r="B2519">
        <f t="shared" si="118"/>
        <v>-1965</v>
      </c>
      <c r="C2519">
        <v>3618</v>
      </c>
      <c r="D2519">
        <v>14</v>
      </c>
      <c r="E2519">
        <v>23.5</v>
      </c>
      <c r="F2519">
        <v>1.8</v>
      </c>
      <c r="G2519" s="5">
        <f>C2519*decadimento!$F$4</f>
        <v>3723.2650862068963</v>
      </c>
      <c r="H2519" s="5">
        <f>G2519+decadimento!$F$2*LN(1+'dati calibrazione'!E2519/1000)</f>
        <v>3915.2837027372811</v>
      </c>
      <c r="I2519" s="5">
        <f>G2519+decadimento!$F$2*'dati calibrazione'!E2519/1000</f>
        <v>3917.5311869377997</v>
      </c>
      <c r="J2519" s="5">
        <f t="shared" si="117"/>
        <v>299.5311869377997</v>
      </c>
      <c r="K2519" s="8">
        <f t="shared" si="119"/>
        <v>0.38695411829740189</v>
      </c>
    </row>
    <row r="2520" spans="1:11" x14ac:dyDescent="0.25">
      <c r="A2520">
        <v>3910</v>
      </c>
      <c r="B2520">
        <f t="shared" si="118"/>
        <v>-1960</v>
      </c>
      <c r="C2520">
        <v>3615</v>
      </c>
      <c r="D2520">
        <v>14</v>
      </c>
      <c r="E2520">
        <v>23.2</v>
      </c>
      <c r="F2520">
        <v>1.8</v>
      </c>
      <c r="G2520" s="5">
        <f>C2520*decadimento!$F$4</f>
        <v>3720.1778017241377</v>
      </c>
      <c r="H2520" s="5">
        <f>G2520+decadimento!$F$2*LN(1+'dati calibrazione'!E2520/1000)</f>
        <v>3909.7730119975736</v>
      </c>
      <c r="I2520" s="5">
        <f>G2520+decadimento!$F$2*'dati calibrazione'!E2520/1000</f>
        <v>3911.9639096797528</v>
      </c>
      <c r="J2520" s="5">
        <f t="shared" si="117"/>
        <v>296.96390967975276</v>
      </c>
      <c r="K2520" s="8">
        <f t="shared" si="119"/>
        <v>0.38727524204702629</v>
      </c>
    </row>
    <row r="2521" spans="1:11" x14ac:dyDescent="0.25">
      <c r="A2521">
        <v>3905</v>
      </c>
      <c r="B2521">
        <f t="shared" si="118"/>
        <v>-1955</v>
      </c>
      <c r="C2521">
        <v>3612</v>
      </c>
      <c r="D2521">
        <v>11</v>
      </c>
      <c r="E2521">
        <v>23</v>
      </c>
      <c r="F2521">
        <v>1.4</v>
      </c>
      <c r="G2521" s="5">
        <f>C2521*decadimento!$F$4</f>
        <v>3717.0905172413791</v>
      </c>
      <c r="H2521" s="5">
        <f>G2521+decadimento!$F$2*LN(1+'dati calibrazione'!E2521/1000)</f>
        <v>3905.0697285683527</v>
      </c>
      <c r="I2521" s="5">
        <f>G2521+decadimento!$F$2*'dati calibrazione'!E2521/1000</f>
        <v>3907.2232966801357</v>
      </c>
      <c r="J2521" s="5">
        <f t="shared" si="117"/>
        <v>295.22329668013572</v>
      </c>
      <c r="K2521" s="8">
        <f t="shared" si="119"/>
        <v>0.30454042081949056</v>
      </c>
    </row>
    <row r="2522" spans="1:11" x14ac:dyDescent="0.25">
      <c r="A2522">
        <v>3900</v>
      </c>
      <c r="B2522">
        <f t="shared" si="118"/>
        <v>-1950</v>
      </c>
      <c r="C2522">
        <v>3604</v>
      </c>
      <c r="D2522">
        <v>14</v>
      </c>
      <c r="E2522">
        <v>23.4</v>
      </c>
      <c r="F2522">
        <v>1.8</v>
      </c>
      <c r="G2522" s="5">
        <f>C2522*decadimento!$F$4</f>
        <v>3708.8577586206893</v>
      </c>
      <c r="H2522" s="5">
        <f>G2522+decadimento!$F$2*LN(1+'dati calibrazione'!E2522/1000)</f>
        <v>3900.0686519998826</v>
      </c>
      <c r="I2522" s="5">
        <f>G2522+decadimento!$F$2*'dati calibrazione'!E2522/1000</f>
        <v>3902.2971950931633</v>
      </c>
      <c r="J2522" s="5">
        <f t="shared" si="117"/>
        <v>298.29719509316328</v>
      </c>
      <c r="K2522" s="8">
        <f t="shared" si="119"/>
        <v>0.38845726970033295</v>
      </c>
    </row>
    <row r="2523" spans="1:11" x14ac:dyDescent="0.25">
      <c r="A2523">
        <v>3895</v>
      </c>
      <c r="B2523">
        <f t="shared" si="118"/>
        <v>-1945</v>
      </c>
      <c r="C2523">
        <v>3597</v>
      </c>
      <c r="D2523">
        <v>13</v>
      </c>
      <c r="E2523">
        <v>23.7</v>
      </c>
      <c r="F2523">
        <v>1.7</v>
      </c>
      <c r="G2523" s="5">
        <f>C2523*decadimento!$F$4</f>
        <v>3701.6540948275861</v>
      </c>
      <c r="H2523" s="5">
        <f>G2523+decadimento!$F$2*LN(1+'dati calibrazione'!E2523/1000)</f>
        <v>3895.2879209340927</v>
      </c>
      <c r="I2523" s="5">
        <f>G2523+decadimento!$F$2*'dati calibrazione'!E2523/1000</f>
        <v>3897.5735240753484</v>
      </c>
      <c r="J2523" s="5">
        <f t="shared" si="117"/>
        <v>300.57352407534836</v>
      </c>
      <c r="K2523" s="8">
        <f t="shared" si="119"/>
        <v>0.36141228801779263</v>
      </c>
    </row>
    <row r="2524" spans="1:11" x14ac:dyDescent="0.25">
      <c r="A2524">
        <v>3890</v>
      </c>
      <c r="B2524">
        <f t="shared" si="118"/>
        <v>-1940</v>
      </c>
      <c r="C2524">
        <v>3590</v>
      </c>
      <c r="D2524">
        <v>13</v>
      </c>
      <c r="E2524">
        <v>23.9</v>
      </c>
      <c r="F2524">
        <v>1.7</v>
      </c>
      <c r="G2524" s="5">
        <f>C2524*decadimento!$F$4</f>
        <v>3694.4504310344828</v>
      </c>
      <c r="H2524" s="5">
        <f>G2524+decadimento!$F$2*LN(1+'dati calibrazione'!E2524/1000)</f>
        <v>3889.6991511848619</v>
      </c>
      <c r="I2524" s="5">
        <f>G2524+decadimento!$F$2*'dati calibrazione'!E2524/1000</f>
        <v>3892.0231887991035</v>
      </c>
      <c r="J2524" s="5">
        <f t="shared" si="117"/>
        <v>302.02318879910354</v>
      </c>
      <c r="K2524" s="8">
        <f t="shared" si="119"/>
        <v>0.36211699164345401</v>
      </c>
    </row>
    <row r="2525" spans="1:11" x14ac:dyDescent="0.25">
      <c r="A2525">
        <v>3885</v>
      </c>
      <c r="B2525">
        <f t="shared" si="118"/>
        <v>-1935</v>
      </c>
      <c r="C2525">
        <v>3582</v>
      </c>
      <c r="D2525">
        <v>9</v>
      </c>
      <c r="E2525">
        <v>24.3</v>
      </c>
      <c r="F2525">
        <v>1.1000000000000001</v>
      </c>
      <c r="G2525" s="5">
        <f>C2525*decadimento!$F$4</f>
        <v>3686.217672413793</v>
      </c>
      <c r="H2525" s="5">
        <f>G2525+decadimento!$F$2*LN(1+'dati calibrazione'!E2525/1000)</f>
        <v>3884.6952345481141</v>
      </c>
      <c r="I2525" s="5">
        <f>G2525+decadimento!$F$2*'dati calibrazione'!E2525/1000</f>
        <v>3887.0970872121316</v>
      </c>
      <c r="J2525" s="5">
        <f t="shared" si="117"/>
        <v>305.09708721213156</v>
      </c>
      <c r="K2525" s="8">
        <f t="shared" si="119"/>
        <v>0.25125628140703515</v>
      </c>
    </row>
    <row r="2526" spans="1:11" x14ac:dyDescent="0.25">
      <c r="A2526">
        <v>3880</v>
      </c>
      <c r="B2526">
        <f t="shared" si="118"/>
        <v>-1930</v>
      </c>
      <c r="C2526">
        <v>3581</v>
      </c>
      <c r="D2526">
        <v>13</v>
      </c>
      <c r="E2526">
        <v>23.9</v>
      </c>
      <c r="F2526">
        <v>1.7</v>
      </c>
      <c r="G2526" s="5">
        <f>C2526*decadimento!$F$4</f>
        <v>3685.1885775862065</v>
      </c>
      <c r="H2526" s="5">
        <f>G2526+decadimento!$F$2*LN(1+'dati calibrazione'!E2526/1000)</f>
        <v>3880.4372977365856</v>
      </c>
      <c r="I2526" s="5">
        <f>G2526+decadimento!$F$2*'dati calibrazione'!E2526/1000</f>
        <v>3882.7613353508273</v>
      </c>
      <c r="J2526" s="5">
        <f t="shared" si="117"/>
        <v>301.76133535082727</v>
      </c>
      <c r="K2526" s="8">
        <f t="shared" si="119"/>
        <v>0.36302708740575257</v>
      </c>
    </row>
    <row r="2527" spans="1:11" x14ac:dyDescent="0.25">
      <c r="A2527">
        <v>3875</v>
      </c>
      <c r="B2527">
        <f t="shared" si="118"/>
        <v>-1925</v>
      </c>
      <c r="C2527">
        <v>3579</v>
      </c>
      <c r="D2527">
        <v>14</v>
      </c>
      <c r="E2527">
        <v>23.5</v>
      </c>
      <c r="F2527">
        <v>1.8</v>
      </c>
      <c r="G2527" s="5">
        <f>C2527*decadimento!$F$4</f>
        <v>3683.1303879310344</v>
      </c>
      <c r="H2527" s="5">
        <f>G2527+decadimento!$F$2*LN(1+'dati calibrazione'!E2527/1000)</f>
        <v>3875.1490044614193</v>
      </c>
      <c r="I2527" s="5">
        <f>G2527+decadimento!$F$2*'dati calibrazione'!E2527/1000</f>
        <v>3877.3964886619378</v>
      </c>
      <c r="J2527" s="5">
        <f t="shared" si="117"/>
        <v>298.39648866193784</v>
      </c>
      <c r="K2527" s="8">
        <f t="shared" si="119"/>
        <v>0.39117071807767534</v>
      </c>
    </row>
    <row r="2528" spans="1:11" x14ac:dyDescent="0.25">
      <c r="A2528">
        <v>3870</v>
      </c>
      <c r="B2528">
        <f t="shared" si="118"/>
        <v>-1920</v>
      </c>
      <c r="C2528">
        <v>3573</v>
      </c>
      <c r="D2528">
        <v>16</v>
      </c>
      <c r="E2528">
        <v>23.6</v>
      </c>
      <c r="F2528">
        <v>2</v>
      </c>
      <c r="G2528" s="5">
        <f>C2528*decadimento!$F$4</f>
        <v>3676.9558189655172</v>
      </c>
      <c r="H2528" s="5">
        <f>G2528+decadimento!$F$2*LN(1+'dati calibrazione'!E2528/1000)</f>
        <v>3869.7820797332006</v>
      </c>
      <c r="I2528" s="5">
        <f>G2528+decadimento!$F$2*'dati calibrazione'!E2528/1000</f>
        <v>3872.0485839548501</v>
      </c>
      <c r="J2528" s="5">
        <f t="shared" si="117"/>
        <v>299.04858395485007</v>
      </c>
      <c r="K2528" s="8">
        <f t="shared" si="119"/>
        <v>0.44780296669465436</v>
      </c>
    </row>
    <row r="2529" spans="1:11" x14ac:dyDescent="0.25">
      <c r="A2529">
        <v>3865</v>
      </c>
      <c r="B2529">
        <f t="shared" si="118"/>
        <v>-1915</v>
      </c>
      <c r="C2529">
        <v>3568</v>
      </c>
      <c r="D2529">
        <v>16</v>
      </c>
      <c r="E2529">
        <v>23.7</v>
      </c>
      <c r="F2529">
        <v>2</v>
      </c>
      <c r="G2529" s="5">
        <f>C2529*decadimento!$F$4</f>
        <v>3671.8103448275861</v>
      </c>
      <c r="H2529" s="5">
        <f>G2529+decadimento!$F$2*LN(1+'dati calibrazione'!E2529/1000)</f>
        <v>3865.4441709340927</v>
      </c>
      <c r="I2529" s="5">
        <f>G2529+decadimento!$F$2*'dati calibrazione'!E2529/1000</f>
        <v>3867.7297740753484</v>
      </c>
      <c r="J2529" s="5">
        <f t="shared" si="117"/>
        <v>299.72977407534836</v>
      </c>
      <c r="K2529" s="8">
        <f t="shared" si="119"/>
        <v>0.44843049327354262</v>
      </c>
    </row>
    <row r="2530" spans="1:11" x14ac:dyDescent="0.25">
      <c r="A2530">
        <v>3860</v>
      </c>
      <c r="B2530">
        <f t="shared" si="118"/>
        <v>-1910</v>
      </c>
      <c r="C2530">
        <v>3565</v>
      </c>
      <c r="D2530">
        <v>16</v>
      </c>
      <c r="E2530">
        <v>23.4</v>
      </c>
      <c r="F2530">
        <v>2</v>
      </c>
      <c r="G2530" s="5">
        <f>C2530*decadimento!$F$4</f>
        <v>3668.7230603448274</v>
      </c>
      <c r="H2530" s="5">
        <f>G2530+decadimento!$F$2*LN(1+'dati calibrazione'!E2530/1000)</f>
        <v>3859.9339537240207</v>
      </c>
      <c r="I2530" s="5">
        <f>G2530+decadimento!$F$2*'dati calibrazione'!E2530/1000</f>
        <v>3862.1624968173014</v>
      </c>
      <c r="J2530" s="5">
        <f t="shared" si="117"/>
        <v>297.16249681730142</v>
      </c>
      <c r="K2530" s="8">
        <f t="shared" si="119"/>
        <v>0.44880785413744739</v>
      </c>
    </row>
    <row r="2531" spans="1:11" x14ac:dyDescent="0.25">
      <c r="A2531">
        <v>3855</v>
      </c>
      <c r="B2531">
        <f t="shared" si="118"/>
        <v>-1905</v>
      </c>
      <c r="C2531">
        <v>3563</v>
      </c>
      <c r="D2531">
        <v>16</v>
      </c>
      <c r="E2531">
        <v>23.1</v>
      </c>
      <c r="F2531">
        <v>2</v>
      </c>
      <c r="G2531" s="5">
        <f>C2531*decadimento!$F$4</f>
        <v>3666.6648706896549</v>
      </c>
      <c r="H2531" s="5">
        <f>G2531+decadimento!$F$2*LN(1+'dati calibrazione'!E2531/1000)</f>
        <v>3855.452120977664</v>
      </c>
      <c r="I2531" s="5">
        <f>G2531+decadimento!$F$2*'dati calibrazione'!E2531/1000</f>
        <v>3857.624314386841</v>
      </c>
      <c r="J2531" s="5">
        <f t="shared" si="117"/>
        <v>294.62431438684098</v>
      </c>
      <c r="K2531" s="8">
        <f t="shared" si="119"/>
        <v>0.4490597810833567</v>
      </c>
    </row>
    <row r="2532" spans="1:11" x14ac:dyDescent="0.25">
      <c r="A2532">
        <v>3850</v>
      </c>
      <c r="B2532">
        <f t="shared" si="118"/>
        <v>-1900</v>
      </c>
      <c r="C2532">
        <v>3562</v>
      </c>
      <c r="D2532">
        <v>16</v>
      </c>
      <c r="E2532">
        <v>22.6</v>
      </c>
      <c r="F2532">
        <v>2</v>
      </c>
      <c r="G2532" s="5">
        <f>C2532*decadimento!$F$4</f>
        <v>3665.6357758620688</v>
      </c>
      <c r="H2532" s="5">
        <f>G2532+decadimento!$F$2*LN(1+'dati calibrazione'!E2532/1000)</f>
        <v>3850.3820412799087</v>
      </c>
      <c r="I2532" s="5">
        <f>G2532+decadimento!$F$2*'dati calibrazione'!E2532/1000</f>
        <v>3852.4618982671077</v>
      </c>
      <c r="J2532" s="5">
        <f t="shared" si="117"/>
        <v>290.4618982671077</v>
      </c>
      <c r="K2532" s="8">
        <f t="shared" si="119"/>
        <v>0.44918585064570465</v>
      </c>
    </row>
    <row r="2533" spans="1:11" x14ac:dyDescent="0.25">
      <c r="A2533">
        <v>3845</v>
      </c>
      <c r="B2533">
        <f t="shared" si="118"/>
        <v>-1895</v>
      </c>
      <c r="C2533">
        <v>3558</v>
      </c>
      <c r="D2533">
        <v>15</v>
      </c>
      <c r="E2533">
        <v>22.5</v>
      </c>
      <c r="F2533">
        <v>1.9</v>
      </c>
      <c r="G2533" s="5">
        <f>C2533*decadimento!$F$4</f>
        <v>3661.5193965517242</v>
      </c>
      <c r="H2533" s="5">
        <f>G2533+decadimento!$F$2*LN(1+'dati calibrazione'!E2533/1000)</f>
        <v>3845.4572278987721</v>
      </c>
      <c r="I2533" s="5">
        <f>G2533+decadimento!$F$2*'dati calibrazione'!E2533/1000</f>
        <v>3847.5188546983336</v>
      </c>
      <c r="J2533" s="5">
        <f t="shared" si="117"/>
        <v>289.5188546983336</v>
      </c>
      <c r="K2533" s="8">
        <f t="shared" si="119"/>
        <v>0.42158516020236086</v>
      </c>
    </row>
    <row r="2534" spans="1:11" x14ac:dyDescent="0.25">
      <c r="A2534">
        <v>3840</v>
      </c>
      <c r="B2534">
        <f t="shared" si="118"/>
        <v>-1890</v>
      </c>
      <c r="C2534">
        <v>3549</v>
      </c>
      <c r="D2534">
        <v>15</v>
      </c>
      <c r="E2534">
        <v>23</v>
      </c>
      <c r="F2534">
        <v>1.9</v>
      </c>
      <c r="G2534" s="5">
        <f>C2534*decadimento!$F$4</f>
        <v>3652.2575431034479</v>
      </c>
      <c r="H2534" s="5">
        <f>G2534+decadimento!$F$2*LN(1+'dati calibrazione'!E2534/1000)</f>
        <v>3840.2367544304216</v>
      </c>
      <c r="I2534" s="5">
        <f>G2534+decadimento!$F$2*'dati calibrazione'!E2534/1000</f>
        <v>3842.3903225422046</v>
      </c>
      <c r="J2534" s="5">
        <f t="shared" si="117"/>
        <v>293.39032254220456</v>
      </c>
      <c r="K2534" s="8">
        <f t="shared" si="119"/>
        <v>0.42265426880811496</v>
      </c>
    </row>
    <row r="2535" spans="1:11" x14ac:dyDescent="0.25">
      <c r="A2535">
        <v>3835</v>
      </c>
      <c r="B2535">
        <f t="shared" si="118"/>
        <v>-1885</v>
      </c>
      <c r="C2535">
        <v>3536</v>
      </c>
      <c r="D2535">
        <v>15</v>
      </c>
      <c r="E2535">
        <v>24</v>
      </c>
      <c r="F2535">
        <v>1.9</v>
      </c>
      <c r="G2535" s="5">
        <f>C2535*decadimento!$F$4</f>
        <v>3638.8793103448274</v>
      </c>
      <c r="H2535" s="5">
        <f>G2535+decadimento!$F$2*LN(1+'dati calibrazione'!E2535/1000)</f>
        <v>3834.935359231069</v>
      </c>
      <c r="I2535" s="5">
        <f>G2535+decadimento!$F$2*'dati calibrazione'!E2535/1000</f>
        <v>3837.2787323678776</v>
      </c>
      <c r="J2535" s="5">
        <f t="shared" si="117"/>
        <v>301.27873236787764</v>
      </c>
      <c r="K2535" s="8">
        <f t="shared" si="119"/>
        <v>0.42420814479638008</v>
      </c>
    </row>
    <row r="2536" spans="1:11" x14ac:dyDescent="0.25">
      <c r="A2536">
        <v>3830</v>
      </c>
      <c r="B2536">
        <f t="shared" si="118"/>
        <v>-1880</v>
      </c>
      <c r="C2536">
        <v>3517</v>
      </c>
      <c r="D2536">
        <v>15</v>
      </c>
      <c r="E2536">
        <v>25.8</v>
      </c>
      <c r="F2536">
        <v>1.9</v>
      </c>
      <c r="G2536" s="5">
        <f>C2536*decadimento!$F$4</f>
        <v>3619.3265086206893</v>
      </c>
      <c r="H2536" s="5">
        <f>G2536+decadimento!$F$2*LN(1+'dati calibrazione'!E2536/1000)</f>
        <v>3829.9010085523746</v>
      </c>
      <c r="I2536" s="5">
        <f>G2536+decadimento!$F$2*'dati calibrazione'!E2536/1000</f>
        <v>3832.6058872954682</v>
      </c>
      <c r="J2536" s="5">
        <f t="shared" si="117"/>
        <v>315.60588729546816</v>
      </c>
      <c r="K2536" s="8">
        <f t="shared" si="119"/>
        <v>0.42649985783338074</v>
      </c>
    </row>
    <row r="2537" spans="1:11" x14ac:dyDescent="0.25">
      <c r="A2537">
        <v>3825</v>
      </c>
      <c r="B2537">
        <f t="shared" si="118"/>
        <v>-1875</v>
      </c>
      <c r="C2537">
        <v>3500</v>
      </c>
      <c r="D2537">
        <v>14</v>
      </c>
      <c r="E2537">
        <v>27.4</v>
      </c>
      <c r="F2537">
        <v>1.8</v>
      </c>
      <c r="G2537" s="5">
        <f>C2537*decadimento!$F$4</f>
        <v>3601.8318965517242</v>
      </c>
      <c r="H2537" s="5">
        <f>G2537+decadimento!$F$2*LN(1+'dati calibrazione'!E2537/1000)</f>
        <v>3825.2903150614561</v>
      </c>
      <c r="I2537" s="5">
        <f>G2537+decadimento!$F$2*'dati calibrazione'!E2537/1000</f>
        <v>3828.3379033613733</v>
      </c>
      <c r="J2537" s="5">
        <f t="shared" si="117"/>
        <v>328.33790336137326</v>
      </c>
      <c r="K2537" s="8">
        <f t="shared" si="119"/>
        <v>0.4</v>
      </c>
    </row>
    <row r="2538" spans="1:11" x14ac:dyDescent="0.25">
      <c r="A2538">
        <v>3820</v>
      </c>
      <c r="B2538">
        <f t="shared" si="118"/>
        <v>-1870</v>
      </c>
      <c r="C2538">
        <v>3489</v>
      </c>
      <c r="D2538">
        <v>15</v>
      </c>
      <c r="E2538">
        <v>28.2</v>
      </c>
      <c r="F2538">
        <v>1.9</v>
      </c>
      <c r="G2538" s="5">
        <f>C2538*decadimento!$F$4</f>
        <v>3590.5118534482758</v>
      </c>
      <c r="H2538" s="5">
        <f>G2538+decadimento!$F$2*LN(1+'dati calibrazione'!E2538/1000)</f>
        <v>3820.4047090093036</v>
      </c>
      <c r="I2538" s="5">
        <f>G2538+decadimento!$F$2*'dati calibrazione'!E2538/1000</f>
        <v>3823.63117432536</v>
      </c>
      <c r="J2538" s="5">
        <f t="shared" si="117"/>
        <v>334.63117432536001</v>
      </c>
      <c r="K2538" s="8">
        <f t="shared" si="119"/>
        <v>0.42992261392949271</v>
      </c>
    </row>
    <row r="2539" spans="1:11" x14ac:dyDescent="0.25">
      <c r="A2539">
        <v>3815</v>
      </c>
      <c r="B2539">
        <f t="shared" si="118"/>
        <v>-1865</v>
      </c>
      <c r="C2539">
        <v>3482</v>
      </c>
      <c r="D2539">
        <v>15</v>
      </c>
      <c r="E2539">
        <v>28.4</v>
      </c>
      <c r="F2539">
        <v>1.9</v>
      </c>
      <c r="G2539" s="5">
        <f>C2539*decadimento!$F$4</f>
        <v>3583.3081896551721</v>
      </c>
      <c r="H2539" s="5">
        <f>G2539+decadimento!$F$2*LN(1+'dati calibrazione'!E2539/1000)</f>
        <v>3814.8088722336761</v>
      </c>
      <c r="I2539" s="5">
        <f>G2539+decadimento!$F$2*'dati calibrazione'!E2539/1000</f>
        <v>3818.0808390491147</v>
      </c>
      <c r="J2539" s="5">
        <f t="shared" si="117"/>
        <v>336.08083904911473</v>
      </c>
      <c r="K2539" s="8">
        <f t="shared" si="119"/>
        <v>0.43078690407811604</v>
      </c>
    </row>
    <row r="2540" spans="1:11" x14ac:dyDescent="0.25">
      <c r="A2540">
        <v>3810</v>
      </c>
      <c r="B2540">
        <f t="shared" si="118"/>
        <v>-1860</v>
      </c>
      <c r="C2540">
        <v>3476</v>
      </c>
      <c r="D2540">
        <v>16</v>
      </c>
      <c r="E2540">
        <v>28.6</v>
      </c>
      <c r="F2540">
        <v>2</v>
      </c>
      <c r="G2540" s="5">
        <f>C2540*decadimento!$F$4</f>
        <v>3577.1336206896549</v>
      </c>
      <c r="H2540" s="5">
        <f>G2540+decadimento!$F$2*LN(1+'dati calibrazione'!E2540/1000)</f>
        <v>3810.2418176308893</v>
      </c>
      <c r="I2540" s="5">
        <f>G2540+decadimento!$F$2*'dati calibrazione'!E2540/1000</f>
        <v>3813.5595986004564</v>
      </c>
      <c r="J2540" s="5">
        <f t="shared" si="117"/>
        <v>337.55959860045641</v>
      </c>
      <c r="K2540" s="8">
        <f t="shared" si="119"/>
        <v>0.46029919447640966</v>
      </c>
    </row>
    <row r="2541" spans="1:11" x14ac:dyDescent="0.25">
      <c r="A2541">
        <v>3805</v>
      </c>
      <c r="B2541">
        <f t="shared" si="118"/>
        <v>-1855</v>
      </c>
      <c r="C2541">
        <v>3474</v>
      </c>
      <c r="D2541">
        <v>15</v>
      </c>
      <c r="E2541">
        <v>28.2</v>
      </c>
      <c r="F2541">
        <v>1.9</v>
      </c>
      <c r="G2541" s="5">
        <f>C2541*decadimento!$F$4</f>
        <v>3575.0754310344828</v>
      </c>
      <c r="H2541" s="5">
        <f>G2541+decadimento!$F$2*LN(1+'dati calibrazione'!E2541/1000)</f>
        <v>3804.9682865955106</v>
      </c>
      <c r="I2541" s="5">
        <f>G2541+decadimento!$F$2*'dati calibrazione'!E2541/1000</f>
        <v>3808.194751911567</v>
      </c>
      <c r="J2541" s="5">
        <f t="shared" si="117"/>
        <v>334.19475191156698</v>
      </c>
      <c r="K2541" s="8">
        <f t="shared" si="119"/>
        <v>0.43177892918825561</v>
      </c>
    </row>
    <row r="2542" spans="1:11" x14ac:dyDescent="0.25">
      <c r="A2542">
        <v>3800</v>
      </c>
      <c r="B2542">
        <f t="shared" si="118"/>
        <v>-1850</v>
      </c>
      <c r="C2542">
        <v>3477</v>
      </c>
      <c r="D2542">
        <v>15</v>
      </c>
      <c r="E2542">
        <v>27.2</v>
      </c>
      <c r="F2542">
        <v>1.9</v>
      </c>
      <c r="G2542" s="5">
        <f>C2542*decadimento!$F$4</f>
        <v>3578.1627155172414</v>
      </c>
      <c r="H2542" s="5">
        <f>G2542+decadimento!$F$2*LN(1+'dati calibrazione'!E2542/1000)</f>
        <v>3800.0117419096923</v>
      </c>
      <c r="I2542" s="5">
        <f>G2542+decadimento!$F$2*'dati calibrazione'!E2542/1000</f>
        <v>3803.0153938100316</v>
      </c>
      <c r="J2542" s="5">
        <f t="shared" si="117"/>
        <v>326.01539381003158</v>
      </c>
      <c r="K2542" s="8">
        <f t="shared" si="119"/>
        <v>0.43140638481449528</v>
      </c>
    </row>
    <row r="2543" spans="1:11" x14ac:dyDescent="0.25">
      <c r="A2543">
        <v>3795</v>
      </c>
      <c r="B2543">
        <f t="shared" si="118"/>
        <v>-1845</v>
      </c>
      <c r="C2543">
        <v>3487</v>
      </c>
      <c r="D2543">
        <v>15</v>
      </c>
      <c r="E2543">
        <v>25.3</v>
      </c>
      <c r="F2543">
        <v>1.9</v>
      </c>
      <c r="G2543" s="5">
        <f>C2543*decadimento!$F$4</f>
        <v>3588.4536637931033</v>
      </c>
      <c r="H2543" s="5">
        <f>G2543+decadimento!$F$2*LN(1+'dati calibrazione'!E2543/1000)</f>
        <v>3794.9978176919085</v>
      </c>
      <c r="I2543" s="5">
        <f>G2543+decadimento!$F$2*'dati calibrazione'!E2543/1000</f>
        <v>3797.5997211757353</v>
      </c>
      <c r="J2543" s="5">
        <f t="shared" si="117"/>
        <v>310.59972117573534</v>
      </c>
      <c r="K2543" s="8">
        <f t="shared" si="119"/>
        <v>0.43016919988528823</v>
      </c>
    </row>
    <row r="2544" spans="1:11" x14ac:dyDescent="0.25">
      <c r="A2544">
        <v>3790</v>
      </c>
      <c r="B2544">
        <f t="shared" si="118"/>
        <v>-1840</v>
      </c>
      <c r="C2544">
        <v>3503</v>
      </c>
      <c r="D2544">
        <v>16</v>
      </c>
      <c r="E2544">
        <v>22.6</v>
      </c>
      <c r="F2544">
        <v>2</v>
      </c>
      <c r="G2544" s="5">
        <f>C2544*decadimento!$F$4</f>
        <v>3604.9191810344828</v>
      </c>
      <c r="H2544" s="5">
        <f>G2544+decadimento!$F$2*LN(1+'dati calibrazione'!E2544/1000)</f>
        <v>3789.6654464523226</v>
      </c>
      <c r="I2544" s="5">
        <f>G2544+decadimento!$F$2*'dati calibrazione'!E2544/1000</f>
        <v>3791.7453034395216</v>
      </c>
      <c r="J2544" s="5">
        <f t="shared" si="117"/>
        <v>288.74530343952165</v>
      </c>
      <c r="K2544" s="8">
        <f t="shared" si="119"/>
        <v>0.45675135598058808</v>
      </c>
    </row>
    <row r="2545" spans="1:11" x14ac:dyDescent="0.25">
      <c r="A2545">
        <v>3785</v>
      </c>
      <c r="B2545">
        <f t="shared" si="118"/>
        <v>-1835</v>
      </c>
      <c r="C2545">
        <v>3515</v>
      </c>
      <c r="D2545">
        <v>16</v>
      </c>
      <c r="E2545">
        <v>20.5</v>
      </c>
      <c r="F2545">
        <v>2</v>
      </c>
      <c r="G2545" s="5">
        <f>C2545*decadimento!$F$4</f>
        <v>3617.2683189655172</v>
      </c>
      <c r="H2545" s="5">
        <f>G2545+decadimento!$F$2*LN(1+'dati calibrazione'!E2545/1000)</f>
        <v>3785.020843949239</v>
      </c>
      <c r="I2545" s="5">
        <f>G2545+decadimento!$F$2*'dati calibrazione'!E2545/1000</f>
        <v>3786.7344919435391</v>
      </c>
      <c r="J2545" s="5">
        <f t="shared" si="117"/>
        <v>271.73449194353907</v>
      </c>
      <c r="K2545" s="8">
        <f t="shared" si="119"/>
        <v>0.45519203413940257</v>
      </c>
    </row>
    <row r="2546" spans="1:11" x14ac:dyDescent="0.25">
      <c r="A2546">
        <v>3780</v>
      </c>
      <c r="B2546">
        <f t="shared" si="118"/>
        <v>-1830</v>
      </c>
      <c r="C2546">
        <v>3511</v>
      </c>
      <c r="D2546">
        <v>16</v>
      </c>
      <c r="E2546">
        <v>20.399999999999999</v>
      </c>
      <c r="F2546">
        <v>2</v>
      </c>
      <c r="G2546" s="5">
        <f>C2546*decadimento!$F$4</f>
        <v>3613.1519396551721</v>
      </c>
      <c r="H2546" s="5">
        <f>G2546+decadimento!$F$2*LN(1+'dati calibrazione'!E2546/1000)</f>
        <v>3780.0943668789932</v>
      </c>
      <c r="I2546" s="5">
        <f>G2546+decadimento!$F$2*'dati calibrazione'!E2546/1000</f>
        <v>3781.791448374765</v>
      </c>
      <c r="J2546" s="5">
        <f t="shared" si="117"/>
        <v>270.79144837476497</v>
      </c>
      <c r="K2546" s="8">
        <f t="shared" si="119"/>
        <v>0.45571062375391624</v>
      </c>
    </row>
    <row r="2547" spans="1:11" x14ac:dyDescent="0.25">
      <c r="A2547">
        <v>3775</v>
      </c>
      <c r="B2547">
        <f t="shared" si="118"/>
        <v>-1825</v>
      </c>
      <c r="C2547">
        <v>3504</v>
      </c>
      <c r="D2547">
        <v>16</v>
      </c>
      <c r="E2547">
        <v>20.7</v>
      </c>
      <c r="F2547">
        <v>2</v>
      </c>
      <c r="G2547" s="5">
        <f>C2547*decadimento!$F$4</f>
        <v>3605.9482758620688</v>
      </c>
      <c r="H2547" s="5">
        <f>G2547+decadimento!$F$2*LN(1+'dati calibrazione'!E2547/1000)</f>
        <v>3775.3207582455061</v>
      </c>
      <c r="I2547" s="5">
        <f>G2547+decadimento!$F$2*'dati calibrazione'!E2547/1000</f>
        <v>3777.0677773569496</v>
      </c>
      <c r="J2547" s="5">
        <f t="shared" si="117"/>
        <v>273.06777735694959</v>
      </c>
      <c r="K2547" s="8">
        <f t="shared" si="119"/>
        <v>0.45662100456621002</v>
      </c>
    </row>
    <row r="2548" spans="1:11" x14ac:dyDescent="0.25">
      <c r="A2548">
        <v>3770</v>
      </c>
      <c r="B2548">
        <f t="shared" si="118"/>
        <v>-1820</v>
      </c>
      <c r="C2548">
        <v>3501</v>
      </c>
      <c r="D2548">
        <v>15</v>
      </c>
      <c r="E2548">
        <v>20.399999999999999</v>
      </c>
      <c r="F2548">
        <v>1.9</v>
      </c>
      <c r="G2548" s="5">
        <f>C2548*decadimento!$F$4</f>
        <v>3602.8609913793102</v>
      </c>
      <c r="H2548" s="5">
        <f>G2548+decadimento!$F$2*LN(1+'dati calibrazione'!E2548/1000)</f>
        <v>3769.8034186031309</v>
      </c>
      <c r="I2548" s="5">
        <f>G2548+decadimento!$F$2*'dati calibrazione'!E2548/1000</f>
        <v>3771.5005000989031</v>
      </c>
      <c r="J2548" s="5">
        <f t="shared" si="117"/>
        <v>270.5005000989031</v>
      </c>
      <c r="K2548" s="8">
        <f t="shared" si="119"/>
        <v>0.42844901456726647</v>
      </c>
    </row>
    <row r="2549" spans="1:11" x14ac:dyDescent="0.25">
      <c r="A2549">
        <v>3765</v>
      </c>
      <c r="B2549">
        <f t="shared" si="118"/>
        <v>-1815</v>
      </c>
      <c r="C2549">
        <v>3496</v>
      </c>
      <c r="D2549">
        <v>14</v>
      </c>
      <c r="E2549">
        <v>20.399999999999999</v>
      </c>
      <c r="F2549">
        <v>1.8</v>
      </c>
      <c r="G2549" s="5">
        <f>C2549*decadimento!$F$4</f>
        <v>3597.7155172413791</v>
      </c>
      <c r="H2549" s="5">
        <f>G2549+decadimento!$F$2*LN(1+'dati calibrazione'!E2549/1000)</f>
        <v>3764.6579444651998</v>
      </c>
      <c r="I2549" s="5">
        <f>G2549+decadimento!$F$2*'dati calibrazione'!E2549/1000</f>
        <v>3766.3550259609719</v>
      </c>
      <c r="J2549" s="5">
        <f t="shared" si="117"/>
        <v>270.35502596097194</v>
      </c>
      <c r="K2549" s="8">
        <f t="shared" si="119"/>
        <v>0.40045766590389015</v>
      </c>
    </row>
    <row r="2550" spans="1:11" x14ac:dyDescent="0.25">
      <c r="A2550">
        <v>3760</v>
      </c>
      <c r="B2550">
        <f t="shared" si="118"/>
        <v>-1810</v>
      </c>
      <c r="C2550">
        <v>3488</v>
      </c>
      <c r="D2550">
        <v>14</v>
      </c>
      <c r="E2550">
        <v>20.8</v>
      </c>
      <c r="F2550">
        <v>1.8</v>
      </c>
      <c r="G2550" s="5">
        <f>C2550*decadimento!$F$4</f>
        <v>3589.4827586206893</v>
      </c>
      <c r="H2550" s="5">
        <f>G2550+decadimento!$F$2*LN(1+'dati calibrazione'!E2550/1000)</f>
        <v>3759.6651006750453</v>
      </c>
      <c r="I2550" s="5">
        <f>G2550+decadimento!$F$2*'dati calibrazione'!E2550/1000</f>
        <v>3761.4289243739995</v>
      </c>
      <c r="J2550" s="5">
        <f t="shared" si="117"/>
        <v>273.42892437399951</v>
      </c>
      <c r="K2550" s="8">
        <f t="shared" si="119"/>
        <v>0.40137614678899081</v>
      </c>
    </row>
    <row r="2551" spans="1:11" x14ac:dyDescent="0.25">
      <c r="A2551">
        <v>3755</v>
      </c>
      <c r="B2551">
        <f t="shared" si="118"/>
        <v>-1805</v>
      </c>
      <c r="C2551">
        <v>3485</v>
      </c>
      <c r="D2551">
        <v>14</v>
      </c>
      <c r="E2551">
        <v>20.6</v>
      </c>
      <c r="F2551">
        <v>1.8</v>
      </c>
      <c r="G2551" s="5">
        <f>C2551*decadimento!$F$4</f>
        <v>3586.3954741379307</v>
      </c>
      <c r="H2551" s="5">
        <f>G2551+decadimento!$F$2*LN(1+'dati calibrazione'!E2551/1000)</f>
        <v>3754.9580175030064</v>
      </c>
      <c r="I2551" s="5">
        <f>G2551+decadimento!$F$2*'dati calibrazione'!E2551/1000</f>
        <v>3756.688311374382</v>
      </c>
      <c r="J2551" s="5">
        <f t="shared" si="117"/>
        <v>271.68831137438201</v>
      </c>
      <c r="K2551" s="8">
        <f t="shared" si="119"/>
        <v>0.40172166427546629</v>
      </c>
    </row>
    <row r="2552" spans="1:11" x14ac:dyDescent="0.25">
      <c r="A2552">
        <v>3750</v>
      </c>
      <c r="B2552">
        <f t="shared" si="118"/>
        <v>-1800</v>
      </c>
      <c r="C2552">
        <v>3492</v>
      </c>
      <c r="D2552">
        <v>14</v>
      </c>
      <c r="E2552">
        <v>19.100000000000001</v>
      </c>
      <c r="F2552">
        <v>1.8</v>
      </c>
      <c r="G2552" s="5">
        <f>C2552*decadimento!$F$4</f>
        <v>3593.5991379310344</v>
      </c>
      <c r="H2552" s="5">
        <f>G2552+decadimento!$F$2*LN(1+'dati calibrazione'!E2552/1000)</f>
        <v>3750.0030637427344</v>
      </c>
      <c r="I2552" s="5">
        <f>G2552+decadimento!$F$2*'dati calibrazione'!E2552/1000</f>
        <v>3751.4920112910454</v>
      </c>
      <c r="J2552" s="5">
        <f t="shared" si="117"/>
        <v>259.4920112910454</v>
      </c>
      <c r="K2552" s="8">
        <f t="shared" si="119"/>
        <v>0.40091638029782362</v>
      </c>
    </row>
    <row r="2553" spans="1:11" x14ac:dyDescent="0.25">
      <c r="A2553">
        <v>3745</v>
      </c>
      <c r="B2553">
        <f t="shared" si="118"/>
        <v>-1795</v>
      </c>
      <c r="C2553">
        <v>3502</v>
      </c>
      <c r="D2553">
        <v>14</v>
      </c>
      <c r="E2553">
        <v>17.2</v>
      </c>
      <c r="F2553">
        <v>1.8</v>
      </c>
      <c r="G2553" s="5">
        <f>C2553*decadimento!$F$4</f>
        <v>3603.8900862068963</v>
      </c>
      <c r="H2553" s="5">
        <f>G2553+decadimento!$F$2*LN(1+'dati calibrazione'!E2553/1000)</f>
        <v>3744.8673799228609</v>
      </c>
      <c r="I2553" s="5">
        <f>G2553+decadimento!$F$2*'dati calibrazione'!E2553/1000</f>
        <v>3746.0763386567492</v>
      </c>
      <c r="J2553" s="5">
        <f t="shared" si="117"/>
        <v>244.07633865674916</v>
      </c>
      <c r="K2553" s="8">
        <f t="shared" si="119"/>
        <v>0.39977155910908052</v>
      </c>
    </row>
    <row r="2554" spans="1:11" x14ac:dyDescent="0.25">
      <c r="A2554">
        <v>3740</v>
      </c>
      <c r="B2554">
        <f t="shared" si="118"/>
        <v>-1790</v>
      </c>
      <c r="C2554">
        <v>3508</v>
      </c>
      <c r="D2554">
        <v>14</v>
      </c>
      <c r="E2554">
        <v>15.8</v>
      </c>
      <c r="F2554">
        <v>1.8</v>
      </c>
      <c r="G2554" s="5">
        <f>C2554*decadimento!$F$4</f>
        <v>3610.0646551724135</v>
      </c>
      <c r="H2554" s="5">
        <f>G2554+decadimento!$F$2*LN(1+'dati calibrazione'!E2554/1000)</f>
        <v>3739.6565072283206</v>
      </c>
      <c r="I2554" s="5">
        <f>G2554+decadimento!$F$2*'dati calibrazione'!E2554/1000</f>
        <v>3740.677608004255</v>
      </c>
      <c r="J2554" s="5">
        <f t="shared" si="117"/>
        <v>232.67760800425503</v>
      </c>
      <c r="K2554" s="8">
        <f t="shared" si="119"/>
        <v>0.39908779931584948</v>
      </c>
    </row>
    <row r="2555" spans="1:11" x14ac:dyDescent="0.25">
      <c r="A2555">
        <v>3735</v>
      </c>
      <c r="B2555">
        <f t="shared" si="118"/>
        <v>-1785</v>
      </c>
      <c r="C2555">
        <v>3508</v>
      </c>
      <c r="D2555">
        <v>14</v>
      </c>
      <c r="E2555">
        <v>15.2</v>
      </c>
      <c r="F2555">
        <v>1.8</v>
      </c>
      <c r="G2555" s="5">
        <f>C2555*decadimento!$F$4</f>
        <v>3610.0646551724135</v>
      </c>
      <c r="H2555" s="5">
        <f>G2555+decadimento!$F$2*LN(1+'dati calibrazione'!E2555/1000)</f>
        <v>3734.7722278636061</v>
      </c>
      <c r="I2555" s="5">
        <f>G2555+decadimento!$F$2*'dati calibrazione'!E2555/1000</f>
        <v>3735.7176224536788</v>
      </c>
      <c r="J2555" s="5">
        <f t="shared" si="117"/>
        <v>227.71762245367881</v>
      </c>
      <c r="K2555" s="8">
        <f t="shared" si="119"/>
        <v>0.39908779931584948</v>
      </c>
    </row>
    <row r="2556" spans="1:11" x14ac:dyDescent="0.25">
      <c r="A2556">
        <v>3730</v>
      </c>
      <c r="B2556">
        <f t="shared" si="118"/>
        <v>-1780</v>
      </c>
      <c r="C2556">
        <v>3501</v>
      </c>
      <c r="D2556">
        <v>14</v>
      </c>
      <c r="E2556">
        <v>15.5</v>
      </c>
      <c r="F2556">
        <v>1.8</v>
      </c>
      <c r="G2556" s="5">
        <f>C2556*decadimento!$F$4</f>
        <v>3602.8609913793102</v>
      </c>
      <c r="H2556" s="5">
        <f>G2556+decadimento!$F$2*LN(1+'dati calibrazione'!E2556/1000)</f>
        <v>3730.0110644825081</v>
      </c>
      <c r="I2556" s="5">
        <f>G2556+decadimento!$F$2*'dati calibrazione'!E2556/1000</f>
        <v>3730.9939514358634</v>
      </c>
      <c r="J2556" s="5">
        <f t="shared" si="117"/>
        <v>229.99395143586344</v>
      </c>
      <c r="K2556" s="8">
        <f t="shared" si="119"/>
        <v>0.39988574692944873</v>
      </c>
    </row>
    <row r="2557" spans="1:11" x14ac:dyDescent="0.25">
      <c r="A2557">
        <v>3725</v>
      </c>
      <c r="B2557">
        <f t="shared" si="118"/>
        <v>-1775</v>
      </c>
      <c r="C2557">
        <v>3489</v>
      </c>
      <c r="D2557">
        <v>14</v>
      </c>
      <c r="E2557">
        <v>16.399999999999999</v>
      </c>
      <c r="F2557">
        <v>1.8</v>
      </c>
      <c r="G2557" s="5">
        <f>C2557*decadimento!$F$4</f>
        <v>3590.5118534482758</v>
      </c>
      <c r="H2557" s="5">
        <f>G2557+decadimento!$F$2*LN(1+'dati calibrazione'!E2557/1000)</f>
        <v>3724.9851007356538</v>
      </c>
      <c r="I2557" s="5">
        <f>G2557+decadimento!$F$2*'dati calibrazione'!E2557/1000</f>
        <v>3726.0847918306936</v>
      </c>
      <c r="J2557" s="5">
        <f t="shared" si="117"/>
        <v>237.08479183069358</v>
      </c>
      <c r="K2557" s="8">
        <f t="shared" si="119"/>
        <v>0.40126110633419315</v>
      </c>
    </row>
    <row r="2558" spans="1:11" x14ac:dyDescent="0.25">
      <c r="A2558">
        <v>3720</v>
      </c>
      <c r="B2558">
        <f t="shared" si="118"/>
        <v>-1770</v>
      </c>
      <c r="C2558">
        <v>3475</v>
      </c>
      <c r="D2558">
        <v>14</v>
      </c>
      <c r="E2558">
        <v>17.600000000000001</v>
      </c>
      <c r="F2558">
        <v>1.8</v>
      </c>
      <c r="G2558" s="5">
        <f>C2558*decadimento!$F$4</f>
        <v>3576.1045258620688</v>
      </c>
      <c r="H2558" s="5">
        <f>G2558+decadimento!$F$2*LN(1+'dati calibrazione'!E2558/1000)</f>
        <v>3720.3319248230805</v>
      </c>
      <c r="I2558" s="5">
        <f>G2558+decadimento!$F$2*'dati calibrazione'!E2558/1000</f>
        <v>3721.597435345639</v>
      </c>
      <c r="J2558" s="5">
        <f t="shared" si="117"/>
        <v>246.59743534563904</v>
      </c>
      <c r="K2558" s="8">
        <f t="shared" si="119"/>
        <v>0.40287769784172661</v>
      </c>
    </row>
    <row r="2559" spans="1:11" x14ac:dyDescent="0.25">
      <c r="A2559">
        <v>3715</v>
      </c>
      <c r="B2559">
        <f t="shared" si="118"/>
        <v>-1765</v>
      </c>
      <c r="C2559">
        <v>3467</v>
      </c>
      <c r="D2559">
        <v>14</v>
      </c>
      <c r="E2559">
        <v>18</v>
      </c>
      <c r="F2559">
        <v>1.8</v>
      </c>
      <c r="G2559" s="5">
        <f>C2559*decadimento!$F$4</f>
        <v>3567.8717672413791</v>
      </c>
      <c r="H2559" s="5">
        <f>G2559+decadimento!$F$2*LN(1+'dati calibrazione'!E2559/1000)</f>
        <v>3715.3479941413543</v>
      </c>
      <c r="I2559" s="5">
        <f>G2559+decadimento!$F$2*'dati calibrazione'!E2559/1000</f>
        <v>3716.6713337586666</v>
      </c>
      <c r="J2559" s="5">
        <f t="shared" si="117"/>
        <v>249.67133375866661</v>
      </c>
      <c r="K2559" s="8">
        <f t="shared" si="119"/>
        <v>0.4038073262186328</v>
      </c>
    </row>
    <row r="2560" spans="1:11" x14ac:dyDescent="0.25">
      <c r="A2560">
        <v>3710</v>
      </c>
      <c r="B2560">
        <f t="shared" si="118"/>
        <v>-1760</v>
      </c>
      <c r="C2560">
        <v>3468</v>
      </c>
      <c r="D2560">
        <v>15</v>
      </c>
      <c r="E2560">
        <v>17.2</v>
      </c>
      <c r="F2560">
        <v>1.9</v>
      </c>
      <c r="G2560" s="5">
        <f>C2560*decadimento!$F$4</f>
        <v>3568.9008620689656</v>
      </c>
      <c r="H2560" s="5">
        <f>G2560+decadimento!$F$2*LN(1+'dati calibrazione'!E2560/1000)</f>
        <v>3709.8781557849302</v>
      </c>
      <c r="I2560" s="5">
        <f>G2560+decadimento!$F$2*'dati calibrazione'!E2560/1000</f>
        <v>3711.0871145188185</v>
      </c>
      <c r="J2560" s="5">
        <f t="shared" si="117"/>
        <v>243.08711451881845</v>
      </c>
      <c r="K2560" s="8">
        <f t="shared" si="119"/>
        <v>0.43252595155709345</v>
      </c>
    </row>
    <row r="2561" spans="1:11" x14ac:dyDescent="0.25">
      <c r="A2561">
        <v>3705</v>
      </c>
      <c r="B2561">
        <f t="shared" si="118"/>
        <v>-1755</v>
      </c>
      <c r="C2561">
        <v>3467</v>
      </c>
      <c r="D2561">
        <v>14</v>
      </c>
      <c r="E2561">
        <v>16.7</v>
      </c>
      <c r="F2561">
        <v>1.8</v>
      </c>
      <c r="G2561" s="5">
        <f>C2561*decadimento!$F$4</f>
        <v>3567.8717672413791</v>
      </c>
      <c r="H2561" s="5">
        <f>G2561+decadimento!$F$2*LN(1+'dati calibrazione'!E2561/1000)</f>
        <v>3704.784631658546</v>
      </c>
      <c r="I2561" s="5">
        <f>G2561+decadimento!$F$2*'dati calibrazione'!E2561/1000</f>
        <v>3705.9246983990847</v>
      </c>
      <c r="J2561" s="5">
        <f t="shared" si="117"/>
        <v>238.92469839908472</v>
      </c>
      <c r="K2561" s="8">
        <f t="shared" si="119"/>
        <v>0.4038073262186328</v>
      </c>
    </row>
    <row r="2562" spans="1:11" x14ac:dyDescent="0.25">
      <c r="A2562">
        <v>3700</v>
      </c>
      <c r="B2562">
        <f t="shared" si="118"/>
        <v>-1750</v>
      </c>
      <c r="C2562">
        <v>3459</v>
      </c>
      <c r="D2562">
        <v>15</v>
      </c>
      <c r="E2562">
        <v>17.100000000000001</v>
      </c>
      <c r="F2562">
        <v>1.9</v>
      </c>
      <c r="G2562" s="5">
        <f>C2562*decadimento!$F$4</f>
        <v>3559.6390086206893</v>
      </c>
      <c r="H2562" s="5">
        <f>G2562+decadimento!$F$2*LN(1+'dati calibrazione'!E2562/1000)</f>
        <v>3699.8035763285952</v>
      </c>
      <c r="I2562" s="5">
        <f>G2562+decadimento!$F$2*'dati calibrazione'!E2562/1000</f>
        <v>3700.9985968121127</v>
      </c>
      <c r="J2562" s="5">
        <f t="shared" ref="J2562:J2625" si="120">I2562-C2562</f>
        <v>241.99859681211274</v>
      </c>
      <c r="K2562" s="8">
        <f t="shared" si="119"/>
        <v>0.43365134431916741</v>
      </c>
    </row>
    <row r="2563" spans="1:11" x14ac:dyDescent="0.25">
      <c r="A2563">
        <v>3695</v>
      </c>
      <c r="B2563">
        <f t="shared" ref="B2563:B2626" si="121">1950-A2563</f>
        <v>-1745</v>
      </c>
      <c r="C2563">
        <v>3446</v>
      </c>
      <c r="D2563">
        <v>15</v>
      </c>
      <c r="E2563">
        <v>18.2</v>
      </c>
      <c r="F2563">
        <v>1.9</v>
      </c>
      <c r="G2563" s="5">
        <f>C2563*decadimento!$F$4</f>
        <v>3546.2607758620688</v>
      </c>
      <c r="H2563" s="5">
        <f>G2563+decadimento!$F$2*LN(1+'dati calibrazione'!E2563/1000)</f>
        <v>3695.3609380554099</v>
      </c>
      <c r="I2563" s="5">
        <f>G2563+decadimento!$F$2*'dati calibrazione'!E2563/1000</f>
        <v>3696.7136708962153</v>
      </c>
      <c r="J2563" s="5">
        <f t="shared" si="120"/>
        <v>250.71367089621526</v>
      </c>
      <c r="K2563" s="8">
        <f t="shared" ref="K2563:K2626" si="122">D2563*100/C2563</f>
        <v>0.43528728961114338</v>
      </c>
    </row>
    <row r="2564" spans="1:11" x14ac:dyDescent="0.25">
      <c r="A2564">
        <v>3690</v>
      </c>
      <c r="B2564">
        <f t="shared" si="121"/>
        <v>-1740</v>
      </c>
      <c r="C2564">
        <v>3431</v>
      </c>
      <c r="D2564">
        <v>16</v>
      </c>
      <c r="E2564">
        <v>19.399999999999999</v>
      </c>
      <c r="F2564">
        <v>2</v>
      </c>
      <c r="G2564" s="5">
        <f>C2564*decadimento!$F$4</f>
        <v>3530.8243534482758</v>
      </c>
      <c r="H2564" s="5">
        <f>G2564+decadimento!$F$2*LN(1+'dati calibrazione'!E2564/1000)</f>
        <v>3689.66143382774</v>
      </c>
      <c r="I2564" s="5">
        <f>G2564+decadimento!$F$2*'dati calibrazione'!E2564/1000</f>
        <v>3691.1972195835747</v>
      </c>
      <c r="J2564" s="5">
        <f t="shared" si="120"/>
        <v>260.19721958357468</v>
      </c>
      <c r="K2564" s="8">
        <f t="shared" si="122"/>
        <v>0.46633634508889538</v>
      </c>
    </row>
    <row r="2565" spans="1:11" x14ac:dyDescent="0.25">
      <c r="A2565">
        <v>3685</v>
      </c>
      <c r="B2565">
        <f t="shared" si="121"/>
        <v>-1735</v>
      </c>
      <c r="C2565">
        <v>3415</v>
      </c>
      <c r="D2565">
        <v>15</v>
      </c>
      <c r="E2565">
        <v>20.9</v>
      </c>
      <c r="F2565">
        <v>1.9</v>
      </c>
      <c r="G2565" s="5">
        <f>C2565*decadimento!$F$4</f>
        <v>3514.3588362068963</v>
      </c>
      <c r="H2565" s="5">
        <f>G2565+decadimento!$F$2*LN(1+'dati calibrazione'!E2565/1000)</f>
        <v>3685.3509586002738</v>
      </c>
      <c r="I2565" s="5">
        <f>G2565+decadimento!$F$2*'dati calibrazione'!E2565/1000</f>
        <v>3687.1316662186359</v>
      </c>
      <c r="J2565" s="5">
        <f t="shared" si="120"/>
        <v>272.13166621863593</v>
      </c>
      <c r="K2565" s="8">
        <f t="shared" si="122"/>
        <v>0.43923865300146414</v>
      </c>
    </row>
    <row r="2566" spans="1:11" x14ac:dyDescent="0.25">
      <c r="A2566">
        <v>3680</v>
      </c>
      <c r="B2566">
        <f t="shared" si="121"/>
        <v>-1730</v>
      </c>
      <c r="C2566">
        <v>3405</v>
      </c>
      <c r="D2566">
        <v>15</v>
      </c>
      <c r="E2566">
        <v>21.5</v>
      </c>
      <c r="F2566">
        <v>1.9</v>
      </c>
      <c r="G2566" s="5">
        <f>C2566*decadimento!$F$4</f>
        <v>3504.0678879310344</v>
      </c>
      <c r="H2566" s="5">
        <f>G2566+decadimento!$F$2*LN(1+'dati calibrazione'!E2566/1000)</f>
        <v>3679.9170272586689</v>
      </c>
      <c r="I2566" s="5">
        <f>G2566+decadimento!$F$2*'dati calibrazione'!E2566/1000</f>
        <v>3681.8007034933503</v>
      </c>
      <c r="J2566" s="5">
        <f t="shared" si="120"/>
        <v>276.80070349335028</v>
      </c>
      <c r="K2566" s="8">
        <f t="shared" si="122"/>
        <v>0.44052863436123346</v>
      </c>
    </row>
    <row r="2567" spans="1:11" x14ac:dyDescent="0.25">
      <c r="A2567">
        <v>3675</v>
      </c>
      <c r="B2567">
        <f t="shared" si="121"/>
        <v>-1725</v>
      </c>
      <c r="C2567">
        <v>3400</v>
      </c>
      <c r="D2567">
        <v>15</v>
      </c>
      <c r="E2567">
        <v>21.5</v>
      </c>
      <c r="F2567">
        <v>1.9</v>
      </c>
      <c r="G2567" s="5">
        <f>C2567*decadimento!$F$4</f>
        <v>3498.9224137931033</v>
      </c>
      <c r="H2567" s="5">
        <f>G2567+decadimento!$F$2*LN(1+'dati calibrazione'!E2567/1000)</f>
        <v>3674.7715531207377</v>
      </c>
      <c r="I2567" s="5">
        <f>G2567+decadimento!$F$2*'dati calibrazione'!E2567/1000</f>
        <v>3676.6552293554191</v>
      </c>
      <c r="J2567" s="5">
        <f t="shared" si="120"/>
        <v>276.65522935541912</v>
      </c>
      <c r="K2567" s="8">
        <f t="shared" si="122"/>
        <v>0.44117647058823528</v>
      </c>
    </row>
    <row r="2568" spans="1:11" x14ac:dyDescent="0.25">
      <c r="A2568">
        <v>3670</v>
      </c>
      <c r="B2568">
        <f t="shared" si="121"/>
        <v>-1720</v>
      </c>
      <c r="C2568">
        <v>3401</v>
      </c>
      <c r="D2568">
        <v>16</v>
      </c>
      <c r="E2568">
        <v>20.8</v>
      </c>
      <c r="F2568">
        <v>2</v>
      </c>
      <c r="G2568" s="5">
        <f>C2568*decadimento!$F$4</f>
        <v>3499.9515086206893</v>
      </c>
      <c r="H2568" s="5">
        <f>G2568+decadimento!$F$2*LN(1+'dati calibrazione'!E2568/1000)</f>
        <v>3670.1338506750453</v>
      </c>
      <c r="I2568" s="5">
        <f>G2568+decadimento!$F$2*'dati calibrazione'!E2568/1000</f>
        <v>3671.8976743739995</v>
      </c>
      <c r="J2568" s="5">
        <f t="shared" si="120"/>
        <v>270.89767437399951</v>
      </c>
      <c r="K2568" s="8">
        <f t="shared" si="122"/>
        <v>0.47044986768597469</v>
      </c>
    </row>
    <row r="2569" spans="1:11" x14ac:dyDescent="0.25">
      <c r="A2569">
        <v>3665</v>
      </c>
      <c r="B2569">
        <f t="shared" si="121"/>
        <v>-1715</v>
      </c>
      <c r="C2569">
        <v>3409</v>
      </c>
      <c r="D2569">
        <v>16</v>
      </c>
      <c r="E2569">
        <v>19.2</v>
      </c>
      <c r="F2569">
        <v>2</v>
      </c>
      <c r="G2569" s="5">
        <f>C2569*decadimento!$F$4</f>
        <v>3508.1842672413791</v>
      </c>
      <c r="H2569" s="5">
        <f>G2569+decadimento!$F$2*LN(1+'dati calibrazione'!E2569/1000)</f>
        <v>3665.3993241516359</v>
      </c>
      <c r="I2569" s="5">
        <f>G2569+decadimento!$F$2*'dati calibrazione'!E2569/1000</f>
        <v>3666.9038048598195</v>
      </c>
      <c r="J2569" s="5">
        <f t="shared" si="120"/>
        <v>257.9038048598195</v>
      </c>
      <c r="K2569" s="8">
        <f t="shared" si="122"/>
        <v>0.46934584922264594</v>
      </c>
    </row>
    <row r="2570" spans="1:11" x14ac:dyDescent="0.25">
      <c r="A2570">
        <v>3660</v>
      </c>
      <c r="B2570">
        <f t="shared" si="121"/>
        <v>-1710</v>
      </c>
      <c r="C2570">
        <v>3417</v>
      </c>
      <c r="D2570">
        <v>16</v>
      </c>
      <c r="E2570">
        <v>17.5</v>
      </c>
      <c r="F2570">
        <v>2</v>
      </c>
      <c r="G2570" s="5">
        <f>C2570*decadimento!$F$4</f>
        <v>3516.4170258620688</v>
      </c>
      <c r="H2570" s="5">
        <f>G2570+decadimento!$F$2*LN(1+'dati calibrazione'!E2570/1000)</f>
        <v>3659.8320182984926</v>
      </c>
      <c r="I2570" s="5">
        <f>G2570+decadimento!$F$2*'dati calibrazione'!E2570/1000</f>
        <v>3661.0832710872096</v>
      </c>
      <c r="J2570" s="5">
        <f t="shared" si="120"/>
        <v>244.0832710872096</v>
      </c>
      <c r="K2570" s="8">
        <f t="shared" si="122"/>
        <v>0.46824700029265437</v>
      </c>
    </row>
    <row r="2571" spans="1:11" x14ac:dyDescent="0.25">
      <c r="A2571">
        <v>3655</v>
      </c>
      <c r="B2571">
        <f t="shared" si="121"/>
        <v>-1705</v>
      </c>
      <c r="C2571">
        <v>3424</v>
      </c>
      <c r="D2571">
        <v>16</v>
      </c>
      <c r="E2571">
        <v>16</v>
      </c>
      <c r="F2571">
        <v>2</v>
      </c>
      <c r="G2571" s="5">
        <f>C2571*decadimento!$F$4</f>
        <v>3523.6206896551721</v>
      </c>
      <c r="H2571" s="5">
        <f>G2571+decadimento!$F$2*LN(1+'dati calibrazione'!E2571/1000)</f>
        <v>3654.8399937459239</v>
      </c>
      <c r="I2571" s="5">
        <f>G2571+decadimento!$F$2*'dati calibrazione'!E2571/1000</f>
        <v>3655.8869710038721</v>
      </c>
      <c r="J2571" s="5">
        <f t="shared" si="120"/>
        <v>231.88697100387208</v>
      </c>
      <c r="K2571" s="8">
        <f t="shared" si="122"/>
        <v>0.46728971962616822</v>
      </c>
    </row>
    <row r="2572" spans="1:11" x14ac:dyDescent="0.25">
      <c r="A2572">
        <v>3650</v>
      </c>
      <c r="B2572">
        <f t="shared" si="121"/>
        <v>-1700</v>
      </c>
      <c r="C2572">
        <v>3427</v>
      </c>
      <c r="D2572">
        <v>14</v>
      </c>
      <c r="E2572">
        <v>15</v>
      </c>
      <c r="F2572">
        <v>1.8</v>
      </c>
      <c r="G2572" s="5">
        <f>C2572*decadimento!$F$4</f>
        <v>3526.7079741379307</v>
      </c>
      <c r="H2572" s="5">
        <f>G2572+decadimento!$F$2*LN(1+'dati calibrazione'!E2572/1000)</f>
        <v>3649.7868121998172</v>
      </c>
      <c r="I2572" s="5">
        <f>G2572+decadimento!$F$2*'dati calibrazione'!E2572/1000</f>
        <v>3650.7076129023371</v>
      </c>
      <c r="J2572" s="5">
        <f t="shared" si="120"/>
        <v>223.70761290233713</v>
      </c>
      <c r="K2572" s="8">
        <f t="shared" si="122"/>
        <v>0.4085205719288007</v>
      </c>
    </row>
    <row r="2573" spans="1:11" x14ac:dyDescent="0.25">
      <c r="A2573">
        <v>3645</v>
      </c>
      <c r="B2573">
        <f t="shared" si="121"/>
        <v>-1695</v>
      </c>
      <c r="C2573">
        <v>3421</v>
      </c>
      <c r="D2573">
        <v>12</v>
      </c>
      <c r="E2573">
        <v>15.2</v>
      </c>
      <c r="F2573">
        <v>1.5</v>
      </c>
      <c r="G2573" s="5">
        <f>C2573*decadimento!$F$4</f>
        <v>3520.5334051724135</v>
      </c>
      <c r="H2573" s="5">
        <f>G2573+decadimento!$F$2*LN(1+'dati calibrazione'!E2573/1000)</f>
        <v>3645.2409778636061</v>
      </c>
      <c r="I2573" s="5">
        <f>G2573+decadimento!$F$2*'dati calibrazione'!E2573/1000</f>
        <v>3646.1863724536788</v>
      </c>
      <c r="J2573" s="5">
        <f t="shared" si="120"/>
        <v>225.18637245367881</v>
      </c>
      <c r="K2573" s="8">
        <f t="shared" si="122"/>
        <v>0.35077462730195852</v>
      </c>
    </row>
    <row r="2574" spans="1:11" x14ac:dyDescent="0.25">
      <c r="A2574">
        <v>3640</v>
      </c>
      <c r="B2574">
        <f t="shared" si="121"/>
        <v>-1690</v>
      </c>
      <c r="C2574">
        <v>3401</v>
      </c>
      <c r="D2574">
        <v>13</v>
      </c>
      <c r="E2574">
        <v>17.100000000000001</v>
      </c>
      <c r="F2574">
        <v>1.6</v>
      </c>
      <c r="G2574" s="5">
        <f>C2574*decadimento!$F$4</f>
        <v>3499.9515086206893</v>
      </c>
      <c r="H2574" s="5">
        <f>G2574+decadimento!$F$2*LN(1+'dati calibrazione'!E2574/1000)</f>
        <v>3640.1160763285952</v>
      </c>
      <c r="I2574" s="5">
        <f>G2574+decadimento!$F$2*'dati calibrazione'!E2574/1000</f>
        <v>3641.3110968121127</v>
      </c>
      <c r="J2574" s="5">
        <f t="shared" si="120"/>
        <v>240.31109681211274</v>
      </c>
      <c r="K2574" s="8">
        <f t="shared" si="122"/>
        <v>0.38224051749485444</v>
      </c>
    </row>
    <row r="2575" spans="1:11" x14ac:dyDescent="0.25">
      <c r="A2575">
        <v>3635</v>
      </c>
      <c r="B2575">
        <f t="shared" si="121"/>
        <v>-1685</v>
      </c>
      <c r="C2575">
        <v>3380</v>
      </c>
      <c r="D2575">
        <v>13</v>
      </c>
      <c r="E2575">
        <v>19.100000000000001</v>
      </c>
      <c r="F2575">
        <v>1.6</v>
      </c>
      <c r="G2575" s="5">
        <f>C2575*decadimento!$F$4</f>
        <v>3478.3405172413791</v>
      </c>
      <c r="H2575" s="5">
        <f>G2575+decadimento!$F$2*LN(1+'dati calibrazione'!E2575/1000)</f>
        <v>3634.7444430530791</v>
      </c>
      <c r="I2575" s="5">
        <f>G2575+decadimento!$F$2*'dati calibrazione'!E2575/1000</f>
        <v>3636.2333906013901</v>
      </c>
      <c r="J2575" s="5">
        <f t="shared" si="120"/>
        <v>256.23339060139006</v>
      </c>
      <c r="K2575" s="8">
        <f t="shared" si="122"/>
        <v>0.38461538461538464</v>
      </c>
    </row>
    <row r="2576" spans="1:11" x14ac:dyDescent="0.25">
      <c r="A2576">
        <v>3630</v>
      </c>
      <c r="B2576">
        <f t="shared" si="121"/>
        <v>-1680</v>
      </c>
      <c r="C2576">
        <v>3369</v>
      </c>
      <c r="D2576">
        <v>13</v>
      </c>
      <c r="E2576">
        <v>19.899999999999999</v>
      </c>
      <c r="F2576">
        <v>1.7</v>
      </c>
      <c r="G2576" s="5">
        <f>C2576*decadimento!$F$4</f>
        <v>3467.0204741379307</v>
      </c>
      <c r="H2576" s="5">
        <f>G2576+decadimento!$F$2*LN(1+'dati calibrazione'!E2576/1000)</f>
        <v>3629.9112213393146</v>
      </c>
      <c r="I2576" s="5">
        <f>G2576+decadimento!$F$2*'dati calibrazione'!E2576/1000</f>
        <v>3631.5266615653763</v>
      </c>
      <c r="J2576" s="5">
        <f t="shared" si="120"/>
        <v>262.52666156537634</v>
      </c>
      <c r="K2576" s="8">
        <f t="shared" si="122"/>
        <v>0.38587117839121399</v>
      </c>
    </row>
    <row r="2577" spans="1:11" x14ac:dyDescent="0.25">
      <c r="A2577">
        <v>3625</v>
      </c>
      <c r="B2577">
        <f t="shared" si="121"/>
        <v>-1675</v>
      </c>
      <c r="C2577">
        <v>3368</v>
      </c>
      <c r="D2577">
        <v>13</v>
      </c>
      <c r="E2577">
        <v>19.399999999999999</v>
      </c>
      <c r="F2577">
        <v>1.6</v>
      </c>
      <c r="G2577" s="5">
        <f>C2577*decadimento!$F$4</f>
        <v>3465.9913793103447</v>
      </c>
      <c r="H2577" s="5">
        <f>G2577+decadimento!$F$2*LN(1+'dati calibrazione'!E2577/1000)</f>
        <v>3624.8284596898088</v>
      </c>
      <c r="I2577" s="5">
        <f>G2577+decadimento!$F$2*'dati calibrazione'!E2577/1000</f>
        <v>3626.3642454456435</v>
      </c>
      <c r="J2577" s="5">
        <f t="shared" si="120"/>
        <v>258.36424544564352</v>
      </c>
      <c r="K2577" s="8">
        <f t="shared" si="122"/>
        <v>0.38598574821852732</v>
      </c>
    </row>
    <row r="2578" spans="1:11" x14ac:dyDescent="0.25">
      <c r="A2578">
        <v>3620</v>
      </c>
      <c r="B2578">
        <f t="shared" si="121"/>
        <v>-1670</v>
      </c>
      <c r="C2578">
        <v>3370</v>
      </c>
      <c r="D2578">
        <v>14</v>
      </c>
      <c r="E2578">
        <v>18.600000000000001</v>
      </c>
      <c r="F2578">
        <v>1.8</v>
      </c>
      <c r="G2578" s="5">
        <f>C2578*decadimento!$F$4</f>
        <v>3468.0495689655172</v>
      </c>
      <c r="H2578" s="5">
        <f>G2578+decadimento!$F$2*LN(1+'dati calibrazione'!E2578/1000)</f>
        <v>3620.3966450200396</v>
      </c>
      <c r="I2578" s="5">
        <f>G2578+decadimento!$F$2*'dati calibrazione'!E2578/1000</f>
        <v>3621.809121033381</v>
      </c>
      <c r="J2578" s="5">
        <f t="shared" si="120"/>
        <v>251.80912103338096</v>
      </c>
      <c r="K2578" s="8">
        <f t="shared" si="122"/>
        <v>0.41543026706231456</v>
      </c>
    </row>
    <row r="2579" spans="1:11" x14ac:dyDescent="0.25">
      <c r="A2579">
        <v>3615</v>
      </c>
      <c r="B2579">
        <f t="shared" si="121"/>
        <v>-1665</v>
      </c>
      <c r="C2579">
        <v>3367</v>
      </c>
      <c r="D2579">
        <v>14</v>
      </c>
      <c r="E2579">
        <v>18.3</v>
      </c>
      <c r="F2579">
        <v>1.8</v>
      </c>
      <c r="G2579" s="5">
        <f>C2579*decadimento!$F$4</f>
        <v>3464.9622844827586</v>
      </c>
      <c r="H2579" s="5">
        <f>G2579+decadimento!$F$2*LN(1+'dati calibrazione'!E2579/1000)</f>
        <v>3614.8742947086002</v>
      </c>
      <c r="I2579" s="5">
        <f>G2579+decadimento!$F$2*'dati calibrazione'!E2579/1000</f>
        <v>3616.2418437753345</v>
      </c>
      <c r="J2579" s="5">
        <f t="shared" si="120"/>
        <v>249.24184377533447</v>
      </c>
      <c r="K2579" s="8">
        <f t="shared" si="122"/>
        <v>0.41580041580041582</v>
      </c>
    </row>
    <row r="2580" spans="1:11" x14ac:dyDescent="0.25">
      <c r="A2580">
        <v>3610</v>
      </c>
      <c r="B2580">
        <f t="shared" si="121"/>
        <v>-1660</v>
      </c>
      <c r="C2580">
        <v>3359</v>
      </c>
      <c r="D2580">
        <v>13</v>
      </c>
      <c r="E2580">
        <v>18.7</v>
      </c>
      <c r="F2580">
        <v>1.6</v>
      </c>
      <c r="G2580" s="5">
        <f>C2580*decadimento!$F$4</f>
        <v>3456.7295258620688</v>
      </c>
      <c r="H2580" s="5">
        <f>G2580+decadimento!$F$2*LN(1+'dati calibrazione'!E2580/1000)</f>
        <v>3609.888131155381</v>
      </c>
      <c r="I2580" s="5">
        <f>G2580+decadimento!$F$2*'dati calibrazione'!E2580/1000</f>
        <v>3611.315742188362</v>
      </c>
      <c r="J2580" s="5">
        <f t="shared" si="120"/>
        <v>252.31574218836204</v>
      </c>
      <c r="K2580" s="8">
        <f t="shared" si="122"/>
        <v>0.38701994641262283</v>
      </c>
    </row>
    <row r="2581" spans="1:11" x14ac:dyDescent="0.25">
      <c r="A2581">
        <v>3605</v>
      </c>
      <c r="B2581">
        <f t="shared" si="121"/>
        <v>-1655</v>
      </c>
      <c r="C2581">
        <v>3355</v>
      </c>
      <c r="D2581">
        <v>12</v>
      </c>
      <c r="E2581">
        <v>18.600000000000001</v>
      </c>
      <c r="F2581">
        <v>1.5</v>
      </c>
      <c r="G2581" s="5">
        <f>C2581*decadimento!$F$4</f>
        <v>3452.6131465517242</v>
      </c>
      <c r="H2581" s="5">
        <f>G2581+decadimento!$F$2*LN(1+'dati calibrazione'!E2581/1000)</f>
        <v>3604.9602226062466</v>
      </c>
      <c r="I2581" s="5">
        <f>G2581+decadimento!$F$2*'dati calibrazione'!E2581/1000</f>
        <v>3606.3726986195879</v>
      </c>
      <c r="J2581" s="5">
        <f t="shared" si="120"/>
        <v>251.37269861958794</v>
      </c>
      <c r="K2581" s="8">
        <f t="shared" si="122"/>
        <v>0.35767511177347244</v>
      </c>
    </row>
    <row r="2582" spans="1:11" x14ac:dyDescent="0.25">
      <c r="A2582">
        <v>3600</v>
      </c>
      <c r="B2582">
        <f t="shared" si="121"/>
        <v>-1650</v>
      </c>
      <c r="C2582">
        <v>3362</v>
      </c>
      <c r="D2582">
        <v>12</v>
      </c>
      <c r="E2582">
        <v>17.100000000000001</v>
      </c>
      <c r="F2582">
        <v>1.5</v>
      </c>
      <c r="G2582" s="5">
        <f>C2582*decadimento!$F$4</f>
        <v>3459.8168103448274</v>
      </c>
      <c r="H2582" s="5">
        <f>G2582+decadimento!$F$2*LN(1+'dati calibrazione'!E2582/1000)</f>
        <v>3599.9813780527334</v>
      </c>
      <c r="I2582" s="5">
        <f>G2582+decadimento!$F$2*'dati calibrazione'!E2582/1000</f>
        <v>3601.1763985362509</v>
      </c>
      <c r="J2582" s="5">
        <f t="shared" si="120"/>
        <v>239.17639853625087</v>
      </c>
      <c r="K2582" s="8">
        <f t="shared" si="122"/>
        <v>0.35693039857227843</v>
      </c>
    </row>
    <row r="2583" spans="1:11" x14ac:dyDescent="0.25">
      <c r="A2583">
        <v>3595</v>
      </c>
      <c r="B2583">
        <f t="shared" si="121"/>
        <v>-1645</v>
      </c>
      <c r="C2583">
        <v>3367</v>
      </c>
      <c r="D2583">
        <v>12</v>
      </c>
      <c r="E2583">
        <v>15.9</v>
      </c>
      <c r="F2583">
        <v>1.5</v>
      </c>
      <c r="G2583" s="5">
        <f>C2583*decadimento!$F$4</f>
        <v>3464.9622844827586</v>
      </c>
      <c r="H2583" s="5">
        <f>G2583+decadimento!$F$2*LN(1+'dati calibrazione'!E2583/1000)</f>
        <v>3595.3679026056016</v>
      </c>
      <c r="I2583" s="5">
        <f>G2583+decadimento!$F$2*'dati calibrazione'!E2583/1000</f>
        <v>3596.4019015730296</v>
      </c>
      <c r="J2583" s="5">
        <f t="shared" si="120"/>
        <v>229.40190157302959</v>
      </c>
      <c r="K2583" s="8">
        <f t="shared" si="122"/>
        <v>0.35640035640035639</v>
      </c>
    </row>
    <row r="2584" spans="1:11" x14ac:dyDescent="0.25">
      <c r="A2584">
        <v>3590</v>
      </c>
      <c r="B2584">
        <f t="shared" si="121"/>
        <v>-1640</v>
      </c>
      <c r="C2584">
        <v>3362</v>
      </c>
      <c r="D2584">
        <v>13</v>
      </c>
      <c r="E2584">
        <v>15.9</v>
      </c>
      <c r="F2584">
        <v>1.6</v>
      </c>
      <c r="G2584" s="5">
        <f>C2584*decadimento!$F$4</f>
        <v>3459.8168103448274</v>
      </c>
      <c r="H2584" s="5">
        <f>G2584+decadimento!$F$2*LN(1+'dati calibrazione'!E2584/1000)</f>
        <v>3590.2224284676704</v>
      </c>
      <c r="I2584" s="5">
        <f>G2584+decadimento!$F$2*'dati calibrazione'!E2584/1000</f>
        <v>3591.2564274350984</v>
      </c>
      <c r="J2584" s="5">
        <f t="shared" si="120"/>
        <v>229.25642743509843</v>
      </c>
      <c r="K2584" s="8">
        <f t="shared" si="122"/>
        <v>0.3866745984533016</v>
      </c>
    </row>
    <row r="2585" spans="1:11" x14ac:dyDescent="0.25">
      <c r="A2585">
        <v>3585</v>
      </c>
      <c r="B2585">
        <f t="shared" si="121"/>
        <v>-1635</v>
      </c>
      <c r="C2585">
        <v>3356</v>
      </c>
      <c r="D2585">
        <v>13</v>
      </c>
      <c r="E2585">
        <v>16</v>
      </c>
      <c r="F2585">
        <v>1.6</v>
      </c>
      <c r="G2585" s="5">
        <f>C2585*decadimento!$F$4</f>
        <v>3453.6422413793102</v>
      </c>
      <c r="H2585" s="5">
        <f>G2585+decadimento!$F$2*LN(1+'dati calibrazione'!E2585/1000)</f>
        <v>3584.8615454700621</v>
      </c>
      <c r="I2585" s="5">
        <f>G2585+decadimento!$F$2*'dati calibrazione'!E2585/1000</f>
        <v>3585.9085227280102</v>
      </c>
      <c r="J2585" s="5">
        <f t="shared" si="120"/>
        <v>229.90852272801021</v>
      </c>
      <c r="K2585" s="8">
        <f t="shared" si="122"/>
        <v>0.3873659117997616</v>
      </c>
    </row>
    <row r="2586" spans="1:11" x14ac:dyDescent="0.25">
      <c r="A2586">
        <v>3580</v>
      </c>
      <c r="B2586">
        <f t="shared" si="121"/>
        <v>-1630</v>
      </c>
      <c r="C2586">
        <v>3350</v>
      </c>
      <c r="D2586">
        <v>13</v>
      </c>
      <c r="E2586">
        <v>16.2</v>
      </c>
      <c r="F2586">
        <v>1.6</v>
      </c>
      <c r="G2586" s="5">
        <f>C2586*decadimento!$F$4</f>
        <v>3447.467672413793</v>
      </c>
      <c r="H2586" s="5">
        <f>G2586+decadimento!$F$2*LN(1+'dati calibrazione'!E2586/1000)</f>
        <v>3580.3141082063421</v>
      </c>
      <c r="I2586" s="5">
        <f>G2586+decadimento!$F$2*'dati calibrazione'!E2586/1000</f>
        <v>3581.3872822793519</v>
      </c>
      <c r="J2586" s="5">
        <f t="shared" si="120"/>
        <v>231.38728227935189</v>
      </c>
      <c r="K2586" s="8">
        <f t="shared" si="122"/>
        <v>0.38805970149253732</v>
      </c>
    </row>
    <row r="2587" spans="1:11" x14ac:dyDescent="0.25">
      <c r="A2587">
        <v>3575</v>
      </c>
      <c r="B2587">
        <f t="shared" si="121"/>
        <v>-1625</v>
      </c>
      <c r="C2587">
        <v>3342</v>
      </c>
      <c r="D2587">
        <v>13</v>
      </c>
      <c r="E2587">
        <v>16.600000000000001</v>
      </c>
      <c r="F2587">
        <v>1.6</v>
      </c>
      <c r="G2587" s="5">
        <f>C2587*decadimento!$F$4</f>
        <v>3439.2349137931033</v>
      </c>
      <c r="H2587" s="5">
        <f>G2587+decadimento!$F$2*LN(1+'dati calibrazione'!E2587/1000)</f>
        <v>3575.3346524943445</v>
      </c>
      <c r="I2587" s="5">
        <f>G2587+decadimento!$F$2*'dati calibrazione'!E2587/1000</f>
        <v>3576.4611806923795</v>
      </c>
      <c r="J2587" s="5">
        <f t="shared" si="120"/>
        <v>234.46118069237946</v>
      </c>
      <c r="K2587" s="8">
        <f t="shared" si="122"/>
        <v>0.38898862956313585</v>
      </c>
    </row>
    <row r="2588" spans="1:11" x14ac:dyDescent="0.25">
      <c r="A2588">
        <v>3570</v>
      </c>
      <c r="B2588">
        <f t="shared" si="121"/>
        <v>-1620</v>
      </c>
      <c r="C2588">
        <v>3334</v>
      </c>
      <c r="D2588">
        <v>13</v>
      </c>
      <c r="E2588">
        <v>17</v>
      </c>
      <c r="F2588">
        <v>1.6</v>
      </c>
      <c r="G2588" s="5">
        <f>C2588*decadimento!$F$4</f>
        <v>3431.0021551724135</v>
      </c>
      <c r="H2588" s="5">
        <f>G2588+decadimento!$F$2*LN(1+'dati calibrazione'!E2588/1000)</f>
        <v>3570.3539169621295</v>
      </c>
      <c r="I2588" s="5">
        <f>G2588+decadimento!$F$2*'dati calibrazione'!E2588/1000</f>
        <v>3571.5350791054075</v>
      </c>
      <c r="J2588" s="5">
        <f t="shared" si="120"/>
        <v>237.53507910540748</v>
      </c>
      <c r="K2588" s="8">
        <f t="shared" si="122"/>
        <v>0.38992201559688061</v>
      </c>
    </row>
    <row r="2589" spans="1:11" x14ac:dyDescent="0.25">
      <c r="A2589">
        <v>3565</v>
      </c>
      <c r="B2589">
        <f t="shared" si="121"/>
        <v>-1615</v>
      </c>
      <c r="C2589">
        <v>3325</v>
      </c>
      <c r="D2589">
        <v>13</v>
      </c>
      <c r="E2589">
        <v>17.5</v>
      </c>
      <c r="F2589">
        <v>1.6</v>
      </c>
      <c r="G2589" s="5">
        <f>C2589*decadimento!$F$4</f>
        <v>3421.7403017241377</v>
      </c>
      <c r="H2589" s="5">
        <f>G2589+decadimento!$F$2*LN(1+'dati calibrazione'!E2589/1000)</f>
        <v>3565.1552941605614</v>
      </c>
      <c r="I2589" s="5">
        <f>G2589+decadimento!$F$2*'dati calibrazione'!E2589/1000</f>
        <v>3566.4065469492784</v>
      </c>
      <c r="J2589" s="5">
        <f t="shared" si="120"/>
        <v>241.40654694927844</v>
      </c>
      <c r="K2589" s="8">
        <f t="shared" si="122"/>
        <v>0.39097744360902253</v>
      </c>
    </row>
    <row r="2590" spans="1:11" x14ac:dyDescent="0.25">
      <c r="A2590">
        <v>3560</v>
      </c>
      <c r="B2590">
        <f t="shared" si="121"/>
        <v>-1610</v>
      </c>
      <c r="C2590">
        <v>3314</v>
      </c>
      <c r="D2590">
        <v>13</v>
      </c>
      <c r="E2590">
        <v>18.3</v>
      </c>
      <c r="F2590">
        <v>1.6</v>
      </c>
      <c r="G2590" s="5">
        <f>C2590*decadimento!$F$4</f>
        <v>3410.4202586206893</v>
      </c>
      <c r="H2590" s="5">
        <f>G2590+decadimento!$F$2*LN(1+'dati calibrazione'!E2590/1000)</f>
        <v>3560.332268846531</v>
      </c>
      <c r="I2590" s="5">
        <f>G2590+decadimento!$F$2*'dati calibrazione'!E2590/1000</f>
        <v>3561.6998179132652</v>
      </c>
      <c r="J2590" s="5">
        <f t="shared" si="120"/>
        <v>247.69981791326518</v>
      </c>
      <c r="K2590" s="8">
        <f t="shared" si="122"/>
        <v>0.39227519613759809</v>
      </c>
    </row>
    <row r="2591" spans="1:11" x14ac:dyDescent="0.25">
      <c r="A2591">
        <v>3555</v>
      </c>
      <c r="B2591">
        <f t="shared" si="121"/>
        <v>-1605</v>
      </c>
      <c r="C2591">
        <v>3300</v>
      </c>
      <c r="D2591">
        <v>12</v>
      </c>
      <c r="E2591">
        <v>19.399999999999999</v>
      </c>
      <c r="F2591">
        <v>1.5</v>
      </c>
      <c r="G2591" s="5">
        <f>C2591*decadimento!$F$4</f>
        <v>3396.0129310344828</v>
      </c>
      <c r="H2591" s="5">
        <f>G2591+decadimento!$F$2*LN(1+'dati calibrazione'!E2591/1000)</f>
        <v>3554.850011413947</v>
      </c>
      <c r="I2591" s="5">
        <f>G2591+decadimento!$F$2*'dati calibrazione'!E2591/1000</f>
        <v>3556.3857971697817</v>
      </c>
      <c r="J2591" s="5">
        <f t="shared" si="120"/>
        <v>256.38579716978165</v>
      </c>
      <c r="K2591" s="8">
        <f t="shared" si="122"/>
        <v>0.36363636363636365</v>
      </c>
    </row>
    <row r="2592" spans="1:11" x14ac:dyDescent="0.25">
      <c r="A2592">
        <v>3550</v>
      </c>
      <c r="B2592">
        <f t="shared" si="121"/>
        <v>-1600</v>
      </c>
      <c r="C2592">
        <v>3287</v>
      </c>
      <c r="D2592">
        <v>13</v>
      </c>
      <c r="E2592">
        <v>20.5</v>
      </c>
      <c r="F2592">
        <v>1.7</v>
      </c>
      <c r="G2592" s="5">
        <f>C2592*decadimento!$F$4</f>
        <v>3382.6346982758619</v>
      </c>
      <c r="H2592" s="5">
        <f>G2592+decadimento!$F$2*LN(1+'dati calibrazione'!E2592/1000)</f>
        <v>3550.3872232595836</v>
      </c>
      <c r="I2592" s="5">
        <f>G2592+decadimento!$F$2*'dati calibrazione'!E2592/1000</f>
        <v>3552.1008712538842</v>
      </c>
      <c r="J2592" s="5">
        <f t="shared" si="120"/>
        <v>265.10087125388418</v>
      </c>
      <c r="K2592" s="8">
        <f t="shared" si="122"/>
        <v>0.39549741405536964</v>
      </c>
    </row>
    <row r="2593" spans="1:11" x14ac:dyDescent="0.25">
      <c r="A2593">
        <v>3545</v>
      </c>
      <c r="B2593">
        <f t="shared" si="121"/>
        <v>-1595</v>
      </c>
      <c r="C2593">
        <v>3284</v>
      </c>
      <c r="D2593">
        <v>13</v>
      </c>
      <c r="E2593">
        <v>20.2</v>
      </c>
      <c r="F2593">
        <v>1.7</v>
      </c>
      <c r="G2593" s="5">
        <f>C2593*decadimento!$F$4</f>
        <v>3379.5474137931033</v>
      </c>
      <c r="H2593" s="5">
        <f>G2593+decadimento!$F$2*LN(1+'dati calibrazione'!E2593/1000)</f>
        <v>3544.8694072992407</v>
      </c>
      <c r="I2593" s="5">
        <f>G2593+decadimento!$F$2*'dati calibrazione'!E2593/1000</f>
        <v>3546.5335939958372</v>
      </c>
      <c r="J2593" s="5">
        <f t="shared" si="120"/>
        <v>262.53359399583724</v>
      </c>
      <c r="K2593" s="8">
        <f t="shared" si="122"/>
        <v>0.39585870889159563</v>
      </c>
    </row>
    <row r="2594" spans="1:11" x14ac:dyDescent="0.25">
      <c r="A2594">
        <v>3540</v>
      </c>
      <c r="B2594">
        <f t="shared" si="121"/>
        <v>-1590</v>
      </c>
      <c r="C2594">
        <v>3289</v>
      </c>
      <c r="D2594">
        <v>13</v>
      </c>
      <c r="E2594">
        <v>19</v>
      </c>
      <c r="F2594">
        <v>1.6</v>
      </c>
      <c r="G2594" s="5">
        <f>C2594*decadimento!$F$4</f>
        <v>3384.6928879310344</v>
      </c>
      <c r="H2594" s="5">
        <f>G2594+decadimento!$F$2*LN(1+'dati calibrazione'!E2594/1000)</f>
        <v>3540.2856030473881</v>
      </c>
      <c r="I2594" s="5">
        <f>G2594+decadimento!$F$2*'dati calibrazione'!E2594/1000</f>
        <v>3541.759097032616</v>
      </c>
      <c r="J2594" s="5">
        <f t="shared" si="120"/>
        <v>252.75909703261595</v>
      </c>
      <c r="K2594" s="8">
        <f t="shared" si="122"/>
        <v>0.39525691699604742</v>
      </c>
    </row>
    <row r="2595" spans="1:11" x14ac:dyDescent="0.25">
      <c r="A2595">
        <v>3535</v>
      </c>
      <c r="B2595">
        <f t="shared" si="121"/>
        <v>-1585</v>
      </c>
      <c r="C2595">
        <v>3296</v>
      </c>
      <c r="D2595">
        <v>13</v>
      </c>
      <c r="E2595">
        <v>17.5</v>
      </c>
      <c r="F2595">
        <v>1.6</v>
      </c>
      <c r="G2595" s="5">
        <f>C2595*decadimento!$F$4</f>
        <v>3391.8965517241377</v>
      </c>
      <c r="H2595" s="5">
        <f>G2595+decadimento!$F$2*LN(1+'dati calibrazione'!E2595/1000)</f>
        <v>3535.3115441605614</v>
      </c>
      <c r="I2595" s="5">
        <f>G2595+decadimento!$F$2*'dati calibrazione'!E2595/1000</f>
        <v>3536.5627969492784</v>
      </c>
      <c r="J2595" s="5">
        <f t="shared" si="120"/>
        <v>240.56279694927844</v>
      </c>
      <c r="K2595" s="8">
        <f t="shared" si="122"/>
        <v>0.39441747572815533</v>
      </c>
    </row>
    <row r="2596" spans="1:11" x14ac:dyDescent="0.25">
      <c r="A2596">
        <v>3530</v>
      </c>
      <c r="B2596">
        <f t="shared" si="121"/>
        <v>-1580</v>
      </c>
      <c r="C2596">
        <v>3297</v>
      </c>
      <c r="D2596">
        <v>14</v>
      </c>
      <c r="E2596">
        <v>16.7</v>
      </c>
      <c r="F2596">
        <v>1.8</v>
      </c>
      <c r="G2596" s="5">
        <f>C2596*decadimento!$F$4</f>
        <v>3392.9256465517242</v>
      </c>
      <c r="H2596" s="5">
        <f>G2596+decadimento!$F$2*LN(1+'dati calibrazione'!E2596/1000)</f>
        <v>3529.8385109688911</v>
      </c>
      <c r="I2596" s="5">
        <f>G2596+decadimento!$F$2*'dati calibrazione'!E2596/1000</f>
        <v>3530.9785777094298</v>
      </c>
      <c r="J2596" s="5">
        <f t="shared" si="120"/>
        <v>233.97857770942983</v>
      </c>
      <c r="K2596" s="8">
        <f t="shared" si="122"/>
        <v>0.42462845010615713</v>
      </c>
    </row>
    <row r="2597" spans="1:11" x14ac:dyDescent="0.25">
      <c r="A2597">
        <v>3525</v>
      </c>
      <c r="B2597">
        <f t="shared" si="121"/>
        <v>-1575</v>
      </c>
      <c r="C2597">
        <v>3298</v>
      </c>
      <c r="D2597">
        <v>14</v>
      </c>
      <c r="E2597">
        <v>16</v>
      </c>
      <c r="F2597">
        <v>1.8</v>
      </c>
      <c r="G2597" s="5">
        <f>C2597*decadimento!$F$4</f>
        <v>3393.9547413793102</v>
      </c>
      <c r="H2597" s="5">
        <f>G2597+decadimento!$F$2*LN(1+'dati calibrazione'!E2597/1000)</f>
        <v>3525.1740454700621</v>
      </c>
      <c r="I2597" s="5">
        <f>G2597+decadimento!$F$2*'dati calibrazione'!E2597/1000</f>
        <v>3526.2210227280102</v>
      </c>
      <c r="J2597" s="5">
        <f t="shared" si="120"/>
        <v>228.22102272801021</v>
      </c>
      <c r="K2597" s="8">
        <f t="shared" si="122"/>
        <v>0.42449969678593086</v>
      </c>
    </row>
    <row r="2598" spans="1:11" x14ac:dyDescent="0.25">
      <c r="A2598">
        <v>3520</v>
      </c>
      <c r="B2598">
        <f t="shared" si="121"/>
        <v>-1570</v>
      </c>
      <c r="C2598">
        <v>3303</v>
      </c>
      <c r="D2598">
        <v>14</v>
      </c>
      <c r="E2598">
        <v>14.7</v>
      </c>
      <c r="F2598">
        <v>1.8</v>
      </c>
      <c r="G2598" s="5">
        <f>C2598*decadimento!$F$4</f>
        <v>3399.1002155172414</v>
      </c>
      <c r="H2598" s="5">
        <f>G2598+decadimento!$F$2*LN(1+'dati calibrazione'!E2598/1000)</f>
        <v>3519.7353497870922</v>
      </c>
      <c r="I2598" s="5">
        <f>G2598+decadimento!$F$2*'dati calibrazione'!E2598/1000</f>
        <v>3520.6198615063595</v>
      </c>
      <c r="J2598" s="5">
        <f t="shared" si="120"/>
        <v>217.61986150635948</v>
      </c>
      <c r="K2598" s="8">
        <f t="shared" si="122"/>
        <v>0.42385709960641843</v>
      </c>
    </row>
    <row r="2599" spans="1:11" x14ac:dyDescent="0.25">
      <c r="A2599">
        <v>3515</v>
      </c>
      <c r="B2599">
        <f t="shared" si="121"/>
        <v>-1565</v>
      </c>
      <c r="C2599">
        <v>3307</v>
      </c>
      <c r="D2599">
        <v>14</v>
      </c>
      <c r="E2599">
        <v>13.6</v>
      </c>
      <c r="F2599">
        <v>1.8</v>
      </c>
      <c r="G2599" s="5">
        <f>C2599*decadimento!$F$4</f>
        <v>3403.2165948275861</v>
      </c>
      <c r="H2599" s="5">
        <f>G2599+decadimento!$F$2*LN(1+'dati calibrazione'!E2599/1000)</f>
        <v>3514.88529638608</v>
      </c>
      <c r="I2599" s="5">
        <f>G2599+decadimento!$F$2*'dati calibrazione'!E2599/1000</f>
        <v>3515.6429339739811</v>
      </c>
      <c r="J2599" s="5">
        <f t="shared" si="120"/>
        <v>208.64293397398114</v>
      </c>
      <c r="K2599" s="8">
        <f t="shared" si="122"/>
        <v>0.42334442092530994</v>
      </c>
    </row>
    <row r="2600" spans="1:11" x14ac:dyDescent="0.25">
      <c r="A2600">
        <v>3510</v>
      </c>
      <c r="B2600">
        <f t="shared" si="121"/>
        <v>-1560</v>
      </c>
      <c r="C2600">
        <v>3304</v>
      </c>
      <c r="D2600">
        <v>14</v>
      </c>
      <c r="E2600">
        <v>13.4</v>
      </c>
      <c r="F2600">
        <v>1.8</v>
      </c>
      <c r="G2600" s="5">
        <f>C2600*decadimento!$F$4</f>
        <v>3400.1293103448274</v>
      </c>
      <c r="H2600" s="5">
        <f>G2600+decadimento!$F$2*LN(1+'dati calibrazione'!E2600/1000)</f>
        <v>3510.1667060106483</v>
      </c>
      <c r="I2600" s="5">
        <f>G2600+decadimento!$F$2*'dati calibrazione'!E2600/1000</f>
        <v>3510.9023209743636</v>
      </c>
      <c r="J2600" s="5">
        <f t="shared" si="120"/>
        <v>206.90232097436365</v>
      </c>
      <c r="K2600" s="8">
        <f t="shared" si="122"/>
        <v>0.42372881355932202</v>
      </c>
    </row>
    <row r="2601" spans="1:11" x14ac:dyDescent="0.25">
      <c r="A2601">
        <v>3505</v>
      </c>
      <c r="B2601">
        <f t="shared" si="121"/>
        <v>-1555</v>
      </c>
      <c r="C2601">
        <v>3298</v>
      </c>
      <c r="D2601">
        <v>13</v>
      </c>
      <c r="E2601">
        <v>13.5</v>
      </c>
      <c r="F2601">
        <v>1.6</v>
      </c>
      <c r="G2601" s="5">
        <f>C2601*decadimento!$F$4</f>
        <v>3393.9547413793102</v>
      </c>
      <c r="H2601" s="5">
        <f>G2601+decadimento!$F$2*LN(1+'dati calibrazione'!E2601/1000)</f>
        <v>3504.8078302308827</v>
      </c>
      <c r="I2601" s="5">
        <f>G2601+decadimento!$F$2*'dati calibrazione'!E2601/1000</f>
        <v>3505.5544162672759</v>
      </c>
      <c r="J2601" s="5">
        <f t="shared" si="120"/>
        <v>207.55441626727588</v>
      </c>
      <c r="K2601" s="8">
        <f t="shared" si="122"/>
        <v>0.39417828987265008</v>
      </c>
    </row>
    <row r="2602" spans="1:11" x14ac:dyDescent="0.25">
      <c r="A2602">
        <v>3500</v>
      </c>
      <c r="B2602">
        <f t="shared" si="121"/>
        <v>-1550</v>
      </c>
      <c r="C2602">
        <v>3300</v>
      </c>
      <c r="D2602">
        <v>14</v>
      </c>
      <c r="E2602">
        <v>12.7</v>
      </c>
      <c r="F2602">
        <v>1.8</v>
      </c>
      <c r="G2602" s="5">
        <f>C2602*decadimento!$F$4</f>
        <v>3396.0129310344828</v>
      </c>
      <c r="H2602" s="5">
        <f>G2602+decadimento!$F$2*LN(1+'dati calibrazione'!E2602/1000)</f>
        <v>3500.3382196579596</v>
      </c>
      <c r="I2602" s="5">
        <f>G2602+decadimento!$F$2*'dati calibrazione'!E2602/1000</f>
        <v>3500.9992918550133</v>
      </c>
      <c r="J2602" s="5">
        <f t="shared" si="120"/>
        <v>200.99929185501333</v>
      </c>
      <c r="K2602" s="8">
        <f t="shared" si="122"/>
        <v>0.42424242424242425</v>
      </c>
    </row>
    <row r="2603" spans="1:11" x14ac:dyDescent="0.25">
      <c r="A2603">
        <v>3495</v>
      </c>
      <c r="B2603">
        <f t="shared" si="121"/>
        <v>-1545</v>
      </c>
      <c r="C2603">
        <v>3304</v>
      </c>
      <c r="D2603">
        <v>14</v>
      </c>
      <c r="E2603">
        <v>11.5</v>
      </c>
      <c r="F2603">
        <v>1.8</v>
      </c>
      <c r="G2603" s="5">
        <f>C2603*decadimento!$F$4</f>
        <v>3400.1293103448274</v>
      </c>
      <c r="H2603" s="5">
        <f>G2603+decadimento!$F$2*LN(1+'dati calibrazione'!E2603/1000)</f>
        <v>3494.6532233500302</v>
      </c>
      <c r="I2603" s="5">
        <f>G2603+decadimento!$F$2*'dati calibrazione'!E2603/1000</f>
        <v>3495.1957000642055</v>
      </c>
      <c r="J2603" s="5">
        <f t="shared" si="120"/>
        <v>191.19570006420554</v>
      </c>
      <c r="K2603" s="8">
        <f t="shared" si="122"/>
        <v>0.42372881355932202</v>
      </c>
    </row>
    <row r="2604" spans="1:11" x14ac:dyDescent="0.25">
      <c r="A2604">
        <v>3490</v>
      </c>
      <c r="B2604">
        <f t="shared" si="121"/>
        <v>-1540</v>
      </c>
      <c r="C2604">
        <v>3304</v>
      </c>
      <c r="D2604">
        <v>14</v>
      </c>
      <c r="E2604">
        <v>10.9</v>
      </c>
      <c r="F2604">
        <v>1.8</v>
      </c>
      <c r="G2604" s="5">
        <f>C2604*decadimento!$F$4</f>
        <v>3400.1293103448274</v>
      </c>
      <c r="H2604" s="5">
        <f>G2604+decadimento!$F$2*LN(1+'dati calibrazione'!E2604/1000)</f>
        <v>3489.7481742043628</v>
      </c>
      <c r="I2604" s="5">
        <f>G2604+decadimento!$F$2*'dati calibrazione'!E2604/1000</f>
        <v>3490.2357145136293</v>
      </c>
      <c r="J2604" s="5">
        <f t="shared" si="120"/>
        <v>186.23571451362932</v>
      </c>
      <c r="K2604" s="8">
        <f t="shared" si="122"/>
        <v>0.42372881355932202</v>
      </c>
    </row>
    <row r="2605" spans="1:11" x14ac:dyDescent="0.25">
      <c r="A2605">
        <v>3485</v>
      </c>
      <c r="B2605">
        <f t="shared" si="121"/>
        <v>-1535</v>
      </c>
      <c r="C2605">
        <v>3298</v>
      </c>
      <c r="D2605">
        <v>13</v>
      </c>
      <c r="E2605">
        <v>11.1</v>
      </c>
      <c r="F2605">
        <v>1.6</v>
      </c>
      <c r="G2605" s="5">
        <f>C2605*decadimento!$F$4</f>
        <v>3393.9547413793102</v>
      </c>
      <c r="H2605" s="5">
        <f>G2605+decadimento!$F$2*LN(1+'dati calibrazione'!E2605/1000)</f>
        <v>3485.2089450234666</v>
      </c>
      <c r="I2605" s="5">
        <f>G2605+decadimento!$F$2*'dati calibrazione'!E2605/1000</f>
        <v>3485.714474064971</v>
      </c>
      <c r="J2605" s="5">
        <f t="shared" si="120"/>
        <v>187.714474064971</v>
      </c>
      <c r="K2605" s="8">
        <f t="shared" si="122"/>
        <v>0.39417828987265008</v>
      </c>
    </row>
    <row r="2606" spans="1:11" x14ac:dyDescent="0.25">
      <c r="A2606">
        <v>3480</v>
      </c>
      <c r="B2606">
        <f t="shared" si="121"/>
        <v>-1530</v>
      </c>
      <c r="C2606">
        <v>3286</v>
      </c>
      <c r="D2606">
        <v>14</v>
      </c>
      <c r="E2606">
        <v>12</v>
      </c>
      <c r="F2606">
        <v>1.8</v>
      </c>
      <c r="G2606" s="5">
        <f>C2606*decadimento!$F$4</f>
        <v>3381.6056034482758</v>
      </c>
      <c r="H2606" s="5">
        <f>G2606+decadimento!$F$2*LN(1+'dati calibrazione'!E2606/1000)</f>
        <v>3480.2148353329144</v>
      </c>
      <c r="I2606" s="5">
        <f>G2606+decadimento!$F$2*'dati calibrazione'!E2606/1000</f>
        <v>3480.8053144598011</v>
      </c>
      <c r="J2606" s="5">
        <f t="shared" si="120"/>
        <v>194.80531445980114</v>
      </c>
      <c r="K2606" s="8">
        <f t="shared" si="122"/>
        <v>0.426049908703591</v>
      </c>
    </row>
    <row r="2607" spans="1:11" x14ac:dyDescent="0.25">
      <c r="A2607">
        <v>3475</v>
      </c>
      <c r="B2607">
        <f t="shared" si="121"/>
        <v>-1525</v>
      </c>
      <c r="C2607">
        <v>3272</v>
      </c>
      <c r="D2607">
        <v>13</v>
      </c>
      <c r="E2607">
        <v>13.1</v>
      </c>
      <c r="F2607">
        <v>1.6</v>
      </c>
      <c r="G2607" s="5">
        <f>C2607*decadimento!$F$4</f>
        <v>3367.1982758620688</v>
      </c>
      <c r="H2607" s="5">
        <f>G2607+decadimento!$F$2*LN(1+'dati calibrazione'!E2607/1000)</f>
        <v>3474.7881089387888</v>
      </c>
      <c r="I2607" s="5">
        <f>G2607+decadimento!$F$2*'dati calibrazione'!E2607/1000</f>
        <v>3475.4912937163172</v>
      </c>
      <c r="J2607" s="5">
        <f t="shared" si="120"/>
        <v>203.49129371631716</v>
      </c>
      <c r="K2607" s="8">
        <f t="shared" si="122"/>
        <v>0.39731051344743279</v>
      </c>
    </row>
    <row r="2608" spans="1:11" x14ac:dyDescent="0.25">
      <c r="A2608">
        <v>3470</v>
      </c>
      <c r="B2608">
        <f t="shared" si="121"/>
        <v>-1520</v>
      </c>
      <c r="C2608">
        <v>3262</v>
      </c>
      <c r="D2608">
        <v>12</v>
      </c>
      <c r="E2608">
        <v>13.8</v>
      </c>
      <c r="F2608">
        <v>1.5</v>
      </c>
      <c r="G2608" s="5">
        <f>C2608*decadimento!$F$4</f>
        <v>3356.9073275862065</v>
      </c>
      <c r="H2608" s="5">
        <f>G2608+decadimento!$F$2*LN(1+'dati calibrazione'!E2608/1000)</f>
        <v>3470.2070131855621</v>
      </c>
      <c r="I2608" s="5">
        <f>G2608+decadimento!$F$2*'dati calibrazione'!E2608/1000</f>
        <v>3470.9869952494605</v>
      </c>
      <c r="J2608" s="5">
        <f t="shared" si="120"/>
        <v>208.98699524946051</v>
      </c>
      <c r="K2608" s="8">
        <f t="shared" si="122"/>
        <v>0.36787247087676272</v>
      </c>
    </row>
    <row r="2609" spans="1:11" x14ac:dyDescent="0.25">
      <c r="A2609">
        <v>3465</v>
      </c>
      <c r="B2609">
        <f t="shared" si="121"/>
        <v>-1515</v>
      </c>
      <c r="C2609">
        <v>3252</v>
      </c>
      <c r="D2609">
        <v>12</v>
      </c>
      <c r="E2609">
        <v>14.4</v>
      </c>
      <c r="F2609">
        <v>1.5</v>
      </c>
      <c r="G2609" s="5">
        <f>C2609*decadimento!$F$4</f>
        <v>3346.6163793103447</v>
      </c>
      <c r="H2609" s="5">
        <f>G2609+decadimento!$F$2*LN(1+'dati calibrazione'!E2609/1000)</f>
        <v>3464.807087190803</v>
      </c>
      <c r="I2609" s="5">
        <f>G2609+decadimento!$F$2*'dati calibrazione'!E2609/1000</f>
        <v>3465.6560325241749</v>
      </c>
      <c r="J2609" s="5">
        <f t="shared" si="120"/>
        <v>213.65603252417486</v>
      </c>
      <c r="K2609" s="8">
        <f t="shared" si="122"/>
        <v>0.36900369003690037</v>
      </c>
    </row>
    <row r="2610" spans="1:11" x14ac:dyDescent="0.25">
      <c r="A2610">
        <v>3460</v>
      </c>
      <c r="B2610">
        <f t="shared" si="121"/>
        <v>-1510</v>
      </c>
      <c r="C2610">
        <v>3248</v>
      </c>
      <c r="D2610">
        <v>12</v>
      </c>
      <c r="E2610">
        <v>14.3</v>
      </c>
      <c r="F2610">
        <v>1.5</v>
      </c>
      <c r="G2610" s="5">
        <f>C2610*decadimento!$F$4</f>
        <v>3342.5</v>
      </c>
      <c r="H2610" s="5">
        <f>G2610+decadimento!$F$2*LN(1+'dati calibrazione'!E2610/1000)</f>
        <v>3459.8757384329315</v>
      </c>
      <c r="I2610" s="5">
        <f>G2610+decadimento!$F$2*'dati calibrazione'!E2610/1000</f>
        <v>3460.7129889554008</v>
      </c>
      <c r="J2610" s="5">
        <f t="shared" si="120"/>
        <v>212.71298895540076</v>
      </c>
      <c r="K2610" s="8">
        <f t="shared" si="122"/>
        <v>0.36945812807881773</v>
      </c>
    </row>
    <row r="2611" spans="1:11" x14ac:dyDescent="0.25">
      <c r="A2611">
        <v>3455</v>
      </c>
      <c r="B2611">
        <f t="shared" si="121"/>
        <v>-1505</v>
      </c>
      <c r="C2611">
        <v>3247</v>
      </c>
      <c r="D2611">
        <v>12</v>
      </c>
      <c r="E2611">
        <v>13.8</v>
      </c>
      <c r="F2611">
        <v>1.5</v>
      </c>
      <c r="G2611" s="5">
        <f>C2611*decadimento!$F$4</f>
        <v>3341.4709051724135</v>
      </c>
      <c r="H2611" s="5">
        <f>G2611+decadimento!$F$2*LN(1+'dati calibrazione'!E2611/1000)</f>
        <v>3454.7705907717691</v>
      </c>
      <c r="I2611" s="5">
        <f>G2611+decadimento!$F$2*'dati calibrazione'!E2611/1000</f>
        <v>3455.5505728356675</v>
      </c>
      <c r="J2611" s="5">
        <f t="shared" si="120"/>
        <v>208.55057283566748</v>
      </c>
      <c r="K2611" s="8">
        <f t="shared" si="122"/>
        <v>0.36957191253464738</v>
      </c>
    </row>
    <row r="2612" spans="1:11" x14ac:dyDescent="0.25">
      <c r="A2612">
        <v>3450</v>
      </c>
      <c r="B2612">
        <f t="shared" si="121"/>
        <v>-1500</v>
      </c>
      <c r="C2612">
        <v>3238</v>
      </c>
      <c r="D2612">
        <v>12</v>
      </c>
      <c r="E2612">
        <v>14.4</v>
      </c>
      <c r="F2612">
        <v>1.5</v>
      </c>
      <c r="G2612" s="5">
        <f>C2612*decadimento!$F$4</f>
        <v>3332.2090517241377</v>
      </c>
      <c r="H2612" s="5">
        <f>G2612+decadimento!$F$2*LN(1+'dati calibrazione'!E2612/1000)</f>
        <v>3450.3997596045961</v>
      </c>
      <c r="I2612" s="5">
        <f>G2612+decadimento!$F$2*'dati calibrazione'!E2612/1000</f>
        <v>3451.2487049379679</v>
      </c>
      <c r="J2612" s="5">
        <f t="shared" si="120"/>
        <v>213.24870493796789</v>
      </c>
      <c r="K2612" s="8">
        <f t="shared" si="122"/>
        <v>0.37059913526868438</v>
      </c>
    </row>
    <row r="2613" spans="1:11" x14ac:dyDescent="0.25">
      <c r="A2613">
        <v>3445</v>
      </c>
      <c r="B2613">
        <f t="shared" si="121"/>
        <v>-1495</v>
      </c>
      <c r="C2613">
        <v>3219</v>
      </c>
      <c r="D2613">
        <v>13</v>
      </c>
      <c r="E2613">
        <v>16.100000000000001</v>
      </c>
      <c r="F2613">
        <v>1.6</v>
      </c>
      <c r="G2613" s="5">
        <f>C2613*decadimento!$F$4</f>
        <v>3312.65625</v>
      </c>
      <c r="H2613" s="5">
        <f>G2613+decadimento!$F$2*LN(1+'dati calibrazione'!E2613/1000)</f>
        <v>3444.6891599753999</v>
      </c>
      <c r="I2613" s="5">
        <f>G2613+decadimento!$F$2*'dati calibrazione'!E2613/1000</f>
        <v>3445.7491956071294</v>
      </c>
      <c r="J2613" s="5">
        <f t="shared" si="120"/>
        <v>226.74919560712942</v>
      </c>
      <c r="K2613" s="8">
        <f t="shared" si="122"/>
        <v>0.40385212799005904</v>
      </c>
    </row>
    <row r="2614" spans="1:11" x14ac:dyDescent="0.25">
      <c r="A2614">
        <v>3440</v>
      </c>
      <c r="B2614">
        <f t="shared" si="121"/>
        <v>-1490</v>
      </c>
      <c r="C2614">
        <v>3201</v>
      </c>
      <c r="D2614">
        <v>14</v>
      </c>
      <c r="E2614">
        <v>17.8</v>
      </c>
      <c r="F2614">
        <v>1.8</v>
      </c>
      <c r="G2614" s="5">
        <f>C2614*decadimento!$F$4</f>
        <v>3294.1325431034479</v>
      </c>
      <c r="H2614" s="5">
        <f>G2614+decadimento!$F$2*LN(1+'dati calibrazione'!E2614/1000)</f>
        <v>3439.9845156344504</v>
      </c>
      <c r="I2614" s="5">
        <f>G2614+decadimento!$F$2*'dati calibrazione'!E2614/1000</f>
        <v>3441.278781103877</v>
      </c>
      <c r="J2614" s="5">
        <f t="shared" si="120"/>
        <v>240.27878110387701</v>
      </c>
      <c r="K2614" s="8">
        <f t="shared" si="122"/>
        <v>0.4373633239612621</v>
      </c>
    </row>
    <row r="2615" spans="1:11" x14ac:dyDescent="0.25">
      <c r="A2615">
        <v>3435</v>
      </c>
      <c r="B2615">
        <f t="shared" si="121"/>
        <v>-1485</v>
      </c>
      <c r="C2615">
        <v>3195</v>
      </c>
      <c r="D2615">
        <v>14</v>
      </c>
      <c r="E2615">
        <v>18</v>
      </c>
      <c r="F2615">
        <v>1.8</v>
      </c>
      <c r="G2615" s="5">
        <f>C2615*decadimento!$F$4</f>
        <v>3287.9579741379307</v>
      </c>
      <c r="H2615" s="5">
        <f>G2615+decadimento!$F$2*LN(1+'dati calibrazione'!E2615/1000)</f>
        <v>3435.434201037906</v>
      </c>
      <c r="I2615" s="5">
        <f>G2615+decadimento!$F$2*'dati calibrazione'!E2615/1000</f>
        <v>3436.7575406552182</v>
      </c>
      <c r="J2615" s="5">
        <f t="shared" si="120"/>
        <v>241.75754065521824</v>
      </c>
      <c r="K2615" s="8">
        <f t="shared" si="122"/>
        <v>0.43818466353677621</v>
      </c>
    </row>
    <row r="2616" spans="1:11" x14ac:dyDescent="0.25">
      <c r="A2616">
        <v>3430</v>
      </c>
      <c r="B2616">
        <f t="shared" si="121"/>
        <v>-1480</v>
      </c>
      <c r="C2616">
        <v>3199</v>
      </c>
      <c r="D2616">
        <v>14</v>
      </c>
      <c r="E2616">
        <v>16.8</v>
      </c>
      <c r="F2616">
        <v>1.8</v>
      </c>
      <c r="G2616" s="5">
        <f>C2616*decadimento!$F$4</f>
        <v>3292.0743534482758</v>
      </c>
      <c r="H2616" s="5">
        <f>G2616+decadimento!$F$2*LN(1+'dati calibrazione'!E2616/1000)</f>
        <v>3429.8002636083447</v>
      </c>
      <c r="I2616" s="5">
        <f>G2616+decadimento!$F$2*'dati calibrazione'!E2616/1000</f>
        <v>3430.9539488644109</v>
      </c>
      <c r="J2616" s="5">
        <f t="shared" si="120"/>
        <v>231.9539488644109</v>
      </c>
      <c r="K2616" s="8">
        <f t="shared" si="122"/>
        <v>0.43763676148796499</v>
      </c>
    </row>
    <row r="2617" spans="1:11" x14ac:dyDescent="0.25">
      <c r="A2617">
        <v>3425</v>
      </c>
      <c r="B2617">
        <f t="shared" si="121"/>
        <v>-1475</v>
      </c>
      <c r="C2617">
        <v>3207</v>
      </c>
      <c r="D2617">
        <v>14</v>
      </c>
      <c r="E2617">
        <v>15.2</v>
      </c>
      <c r="F2617">
        <v>1.8</v>
      </c>
      <c r="G2617" s="5">
        <f>C2617*decadimento!$F$4</f>
        <v>3300.3071120689656</v>
      </c>
      <c r="H2617" s="5">
        <f>G2617+decadimento!$F$2*LN(1+'dati calibrazione'!E2617/1000)</f>
        <v>3425.0146847601582</v>
      </c>
      <c r="I2617" s="5">
        <f>G2617+decadimento!$F$2*'dati calibrazione'!E2617/1000</f>
        <v>3425.9600793502309</v>
      </c>
      <c r="J2617" s="5">
        <f t="shared" si="120"/>
        <v>218.9600793502309</v>
      </c>
      <c r="K2617" s="8">
        <f t="shared" si="122"/>
        <v>0.43654505768631119</v>
      </c>
    </row>
    <row r="2618" spans="1:11" x14ac:dyDescent="0.25">
      <c r="A2618">
        <v>3420</v>
      </c>
      <c r="B2618">
        <f t="shared" si="121"/>
        <v>-1470</v>
      </c>
      <c r="C2618">
        <v>3212</v>
      </c>
      <c r="D2618">
        <v>14</v>
      </c>
      <c r="E2618">
        <v>14</v>
      </c>
      <c r="F2618">
        <v>1.8</v>
      </c>
      <c r="G2618" s="5">
        <f>C2618*decadimento!$F$4</f>
        <v>3305.4525862068963</v>
      </c>
      <c r="H2618" s="5">
        <f>G2618+decadimento!$F$2*LN(1+'dati calibrazione'!E2618/1000)</f>
        <v>3420.3829341222786</v>
      </c>
      <c r="I2618" s="5">
        <f>G2618+decadimento!$F$2*'dati calibrazione'!E2618/1000</f>
        <v>3421.1855823870092</v>
      </c>
      <c r="J2618" s="5">
        <f t="shared" si="120"/>
        <v>209.18558238700916</v>
      </c>
      <c r="K2618" s="8">
        <f t="shared" si="122"/>
        <v>0.43586550435865506</v>
      </c>
    </row>
    <row r="2619" spans="1:11" x14ac:dyDescent="0.25">
      <c r="A2619">
        <v>3415</v>
      </c>
      <c r="B2619">
        <f t="shared" si="121"/>
        <v>-1465</v>
      </c>
      <c r="C2619">
        <v>3212</v>
      </c>
      <c r="D2619">
        <v>14</v>
      </c>
      <c r="E2619">
        <v>13.3</v>
      </c>
      <c r="F2619">
        <v>1.8</v>
      </c>
      <c r="G2619" s="5">
        <f>C2619*decadimento!$F$4</f>
        <v>3305.4525862068963</v>
      </c>
      <c r="H2619" s="5">
        <f>G2619+decadimento!$F$2*LN(1+'dati calibrazione'!E2619/1000)</f>
        <v>3414.6742081922512</v>
      </c>
      <c r="I2619" s="5">
        <f>G2619+decadimento!$F$2*'dati calibrazione'!E2619/1000</f>
        <v>3415.3989325780035</v>
      </c>
      <c r="J2619" s="5">
        <f t="shared" si="120"/>
        <v>203.3989325780035</v>
      </c>
      <c r="K2619" s="8">
        <f t="shared" si="122"/>
        <v>0.43586550435865506</v>
      </c>
    </row>
    <row r="2620" spans="1:11" x14ac:dyDescent="0.25">
      <c r="A2620">
        <v>3410</v>
      </c>
      <c r="B2620">
        <f t="shared" si="121"/>
        <v>-1460</v>
      </c>
      <c r="C2620">
        <v>3208</v>
      </c>
      <c r="D2620">
        <v>14</v>
      </c>
      <c r="E2620">
        <v>13.2</v>
      </c>
      <c r="F2620">
        <v>1.8</v>
      </c>
      <c r="G2620" s="5">
        <f>C2620*decadimento!$F$4</f>
        <v>3301.3362068965516</v>
      </c>
      <c r="H2620" s="5">
        <f>G2620+decadimento!$F$2*LN(1+'dati calibrazione'!E2620/1000)</f>
        <v>3409.7419746908381</v>
      </c>
      <c r="I2620" s="5">
        <f>G2620+decadimento!$F$2*'dati calibrazione'!E2620/1000</f>
        <v>3410.4558890092294</v>
      </c>
      <c r="J2620" s="5">
        <f t="shared" si="120"/>
        <v>202.4558890092294</v>
      </c>
      <c r="K2620" s="8">
        <f t="shared" si="122"/>
        <v>0.43640897755610975</v>
      </c>
    </row>
    <row r="2621" spans="1:11" x14ac:dyDescent="0.25">
      <c r="A2621">
        <v>3405</v>
      </c>
      <c r="B2621">
        <f t="shared" si="121"/>
        <v>-1455</v>
      </c>
      <c r="C2621">
        <v>3201</v>
      </c>
      <c r="D2621">
        <v>13</v>
      </c>
      <c r="E2621">
        <v>13.5</v>
      </c>
      <c r="F2621">
        <v>1.6</v>
      </c>
      <c r="G2621" s="5">
        <f>C2621*decadimento!$F$4</f>
        <v>3294.1325431034479</v>
      </c>
      <c r="H2621" s="5">
        <f>G2621+decadimento!$F$2*LN(1+'dati calibrazione'!E2621/1000)</f>
        <v>3404.9856319550204</v>
      </c>
      <c r="I2621" s="5">
        <f>G2621+decadimento!$F$2*'dati calibrazione'!E2621/1000</f>
        <v>3405.7322179914136</v>
      </c>
      <c r="J2621" s="5">
        <f t="shared" si="120"/>
        <v>204.73221799141356</v>
      </c>
      <c r="K2621" s="8">
        <f t="shared" si="122"/>
        <v>0.40612308653545764</v>
      </c>
    </row>
    <row r="2622" spans="1:11" x14ac:dyDescent="0.25">
      <c r="A2622">
        <v>3400</v>
      </c>
      <c r="B2622">
        <f t="shared" si="121"/>
        <v>-1450</v>
      </c>
      <c r="C2622">
        <v>3192</v>
      </c>
      <c r="D2622">
        <v>13</v>
      </c>
      <c r="E2622">
        <v>14</v>
      </c>
      <c r="F2622">
        <v>1.6</v>
      </c>
      <c r="G2622" s="5">
        <f>C2622*decadimento!$F$4</f>
        <v>3284.8706896551721</v>
      </c>
      <c r="H2622" s="5">
        <f>G2622+decadimento!$F$2*LN(1+'dati calibrazione'!E2622/1000)</f>
        <v>3399.8010375705544</v>
      </c>
      <c r="I2622" s="5">
        <f>G2622+decadimento!$F$2*'dati calibrazione'!E2622/1000</f>
        <v>3400.6036858352845</v>
      </c>
      <c r="J2622" s="5">
        <f t="shared" si="120"/>
        <v>208.60368583528452</v>
      </c>
      <c r="K2622" s="8">
        <f t="shared" si="122"/>
        <v>0.40726817042606517</v>
      </c>
    </row>
    <row r="2623" spans="1:11" x14ac:dyDescent="0.25">
      <c r="A2623">
        <v>3395</v>
      </c>
      <c r="B2623">
        <f t="shared" si="121"/>
        <v>-1445</v>
      </c>
      <c r="C2623">
        <v>3184</v>
      </c>
      <c r="D2623">
        <v>13</v>
      </c>
      <c r="E2623">
        <v>14.4</v>
      </c>
      <c r="F2623">
        <v>1.6</v>
      </c>
      <c r="G2623" s="5">
        <f>C2623*decadimento!$F$4</f>
        <v>3276.6379310344828</v>
      </c>
      <c r="H2623" s="5">
        <f>G2623+decadimento!$F$2*LN(1+'dati calibrazione'!E2623/1000)</f>
        <v>3394.8286389149412</v>
      </c>
      <c r="I2623" s="5">
        <f>G2623+decadimento!$F$2*'dati calibrazione'!E2623/1000</f>
        <v>3395.677584248313</v>
      </c>
      <c r="J2623" s="5">
        <f t="shared" si="120"/>
        <v>211.677584248313</v>
      </c>
      <c r="K2623" s="8">
        <f t="shared" si="122"/>
        <v>0.40829145728643218</v>
      </c>
    </row>
    <row r="2624" spans="1:11" x14ac:dyDescent="0.25">
      <c r="A2624">
        <v>3390</v>
      </c>
      <c r="B2624">
        <f t="shared" si="121"/>
        <v>-1440</v>
      </c>
      <c r="C2624">
        <v>3180</v>
      </c>
      <c r="D2624">
        <v>14</v>
      </c>
      <c r="E2624">
        <v>14.3</v>
      </c>
      <c r="F2624">
        <v>1.8</v>
      </c>
      <c r="G2624" s="5">
        <f>C2624*decadimento!$F$4</f>
        <v>3272.5215517241377</v>
      </c>
      <c r="H2624" s="5">
        <f>G2624+decadimento!$F$2*LN(1+'dati calibrazione'!E2624/1000)</f>
        <v>3389.8972901570692</v>
      </c>
      <c r="I2624" s="5">
        <f>G2624+decadimento!$F$2*'dati calibrazione'!E2624/1000</f>
        <v>3390.7345406795384</v>
      </c>
      <c r="J2624" s="5">
        <f t="shared" si="120"/>
        <v>210.73454067953844</v>
      </c>
      <c r="K2624" s="8">
        <f t="shared" si="122"/>
        <v>0.44025157232704404</v>
      </c>
    </row>
    <row r="2625" spans="1:11" x14ac:dyDescent="0.25">
      <c r="A2625">
        <v>3385</v>
      </c>
      <c r="B2625">
        <f t="shared" si="121"/>
        <v>-1435</v>
      </c>
      <c r="C2625">
        <v>3173</v>
      </c>
      <c r="D2625">
        <v>14</v>
      </c>
      <c r="E2625">
        <v>14.6</v>
      </c>
      <c r="F2625">
        <v>1.8</v>
      </c>
      <c r="G2625" s="5">
        <f>C2625*decadimento!$F$4</f>
        <v>3265.3178879310344</v>
      </c>
      <c r="H2625" s="5">
        <f>G2625+decadimento!$F$2*LN(1+'dati calibrazione'!E2625/1000)</f>
        <v>3385.1382937141179</v>
      </c>
      <c r="I2625" s="5">
        <f>G2625+decadimento!$F$2*'dati calibrazione'!E2625/1000</f>
        <v>3386.0108696617235</v>
      </c>
      <c r="J2625" s="5">
        <f t="shared" si="120"/>
        <v>213.01086966172352</v>
      </c>
      <c r="K2625" s="8">
        <f t="shared" si="122"/>
        <v>0.44122281752284903</v>
      </c>
    </row>
    <row r="2626" spans="1:11" x14ac:dyDescent="0.25">
      <c r="A2626">
        <v>3380</v>
      </c>
      <c r="B2626">
        <f t="shared" si="121"/>
        <v>-1430</v>
      </c>
      <c r="C2626">
        <v>3159</v>
      </c>
      <c r="D2626">
        <v>15</v>
      </c>
      <c r="E2626">
        <v>15.7</v>
      </c>
      <c r="F2626">
        <v>1.9</v>
      </c>
      <c r="G2626" s="5">
        <f>C2626*decadimento!$F$4</f>
        <v>3250.9105603448274</v>
      </c>
      <c r="H2626" s="5">
        <f>G2626+decadimento!$F$2*LN(1+'dati calibrazione'!E2626/1000)</f>
        <v>3379.6885662190002</v>
      </c>
      <c r="I2626" s="5">
        <f>G2626+decadimento!$F$2*'dati calibrazione'!E2626/1000</f>
        <v>3380.6968489182395</v>
      </c>
      <c r="J2626" s="5">
        <f t="shared" ref="J2626:J2689" si="123">I2626-C2626</f>
        <v>221.69684891823954</v>
      </c>
      <c r="K2626" s="8">
        <f t="shared" si="122"/>
        <v>0.47483380816714149</v>
      </c>
    </row>
    <row r="2627" spans="1:11" x14ac:dyDescent="0.25">
      <c r="A2627">
        <v>3375</v>
      </c>
      <c r="B2627">
        <f t="shared" ref="B2627:B2690" si="124">1950-A2627</f>
        <v>-1425</v>
      </c>
      <c r="C2627">
        <v>3148</v>
      </c>
      <c r="D2627">
        <v>15</v>
      </c>
      <c r="E2627">
        <v>16.5</v>
      </c>
      <c r="F2627">
        <v>1.9</v>
      </c>
      <c r="G2627" s="5">
        <f>C2627*decadimento!$F$4</f>
        <v>3239.5905172413791</v>
      </c>
      <c r="H2627" s="5">
        <f>G2627+decadimento!$F$2*LN(1+'dati calibrazione'!E2627/1000)</f>
        <v>3374.8770502379371</v>
      </c>
      <c r="I2627" s="5">
        <f>G2627+decadimento!$F$2*'dati calibrazione'!E2627/1000</f>
        <v>3375.9901198822263</v>
      </c>
      <c r="J2627" s="5">
        <f t="shared" si="123"/>
        <v>227.99011988222628</v>
      </c>
      <c r="K2627" s="8">
        <f t="shared" ref="K2627:K2690" si="125">D2627*100/C2627</f>
        <v>0.47649301143583228</v>
      </c>
    </row>
    <row r="2628" spans="1:11" x14ac:dyDescent="0.25">
      <c r="A2628">
        <v>3370</v>
      </c>
      <c r="B2628">
        <f t="shared" si="124"/>
        <v>-1420</v>
      </c>
      <c r="C2628">
        <v>3143</v>
      </c>
      <c r="D2628">
        <v>16</v>
      </c>
      <c r="E2628">
        <v>16.5</v>
      </c>
      <c r="F2628">
        <v>2</v>
      </c>
      <c r="G2628" s="5">
        <f>C2628*decadimento!$F$4</f>
        <v>3234.4450431034479</v>
      </c>
      <c r="H2628" s="5">
        <f>G2628+decadimento!$F$2*LN(1+'dati calibrazione'!E2628/1000)</f>
        <v>3369.7315761000059</v>
      </c>
      <c r="I2628" s="5">
        <f>G2628+decadimento!$F$2*'dati calibrazione'!E2628/1000</f>
        <v>3370.8446457442951</v>
      </c>
      <c r="J2628" s="5">
        <f t="shared" si="123"/>
        <v>227.84464574429512</v>
      </c>
      <c r="K2628" s="8">
        <f t="shared" si="125"/>
        <v>0.5090677696468342</v>
      </c>
    </row>
    <row r="2629" spans="1:11" x14ac:dyDescent="0.25">
      <c r="A2629">
        <v>3365</v>
      </c>
      <c r="B2629">
        <f t="shared" si="124"/>
        <v>-1415</v>
      </c>
      <c r="C2629">
        <v>3135</v>
      </c>
      <c r="D2629">
        <v>15</v>
      </c>
      <c r="E2629">
        <v>16.899999999999999</v>
      </c>
      <c r="F2629">
        <v>1.9</v>
      </c>
      <c r="G2629" s="5">
        <f>C2629*decadimento!$F$4</f>
        <v>3226.2122844827586</v>
      </c>
      <c r="H2629" s="5">
        <f>G2629+decadimento!$F$2*LN(1+'dati calibrazione'!E2629/1000)</f>
        <v>3364.7511604284355</v>
      </c>
      <c r="I2629" s="5">
        <f>G2629+decadimento!$F$2*'dati calibrazione'!E2629/1000</f>
        <v>3365.9185441573231</v>
      </c>
      <c r="J2629" s="5">
        <f t="shared" si="123"/>
        <v>230.91854415732314</v>
      </c>
      <c r="K2629" s="8">
        <f t="shared" si="125"/>
        <v>0.4784688995215311</v>
      </c>
    </row>
    <row r="2630" spans="1:11" x14ac:dyDescent="0.25">
      <c r="A2630">
        <v>3360</v>
      </c>
      <c r="B2630">
        <f t="shared" si="124"/>
        <v>-1410</v>
      </c>
      <c r="C2630">
        <v>3120</v>
      </c>
      <c r="D2630">
        <v>15</v>
      </c>
      <c r="E2630">
        <v>18.2</v>
      </c>
      <c r="F2630">
        <v>1.9</v>
      </c>
      <c r="G2630" s="5">
        <f>C2630*decadimento!$F$4</f>
        <v>3210.7758620689656</v>
      </c>
      <c r="H2630" s="5">
        <f>G2630+decadimento!$F$2*LN(1+'dati calibrazione'!E2630/1000)</f>
        <v>3359.8760242623066</v>
      </c>
      <c r="I2630" s="5">
        <f>G2630+decadimento!$F$2*'dati calibrazione'!E2630/1000</f>
        <v>3361.228757103112</v>
      </c>
      <c r="J2630" s="5">
        <f t="shared" si="123"/>
        <v>241.228757103112</v>
      </c>
      <c r="K2630" s="8">
        <f t="shared" si="125"/>
        <v>0.48076923076923078</v>
      </c>
    </row>
    <row r="2631" spans="1:11" x14ac:dyDescent="0.25">
      <c r="A2631">
        <v>3355</v>
      </c>
      <c r="B2631">
        <f t="shared" si="124"/>
        <v>-1405</v>
      </c>
      <c r="C2631">
        <v>3107</v>
      </c>
      <c r="D2631">
        <v>15</v>
      </c>
      <c r="E2631">
        <v>19.3</v>
      </c>
      <c r="F2631">
        <v>1.9</v>
      </c>
      <c r="G2631" s="5">
        <f>C2631*decadimento!$F$4</f>
        <v>3197.3976293103447</v>
      </c>
      <c r="H2631" s="5">
        <f>G2631+decadimento!$F$2*LN(1+'dati calibrazione'!E2631/1000)</f>
        <v>3355.4237377379845</v>
      </c>
      <c r="I2631" s="5">
        <f>G2631+decadimento!$F$2*'dati calibrazione'!E2631/1000</f>
        <v>3356.9438311872141</v>
      </c>
      <c r="J2631" s="5">
        <f t="shared" si="123"/>
        <v>249.94383118721407</v>
      </c>
      <c r="K2631" s="8">
        <f t="shared" si="125"/>
        <v>0.48278081750885099</v>
      </c>
    </row>
    <row r="2632" spans="1:11" x14ac:dyDescent="0.25">
      <c r="A2632">
        <v>3350</v>
      </c>
      <c r="B2632">
        <f t="shared" si="124"/>
        <v>-1400</v>
      </c>
      <c r="C2632">
        <v>3103</v>
      </c>
      <c r="D2632">
        <v>15</v>
      </c>
      <c r="E2632">
        <v>19.100000000000001</v>
      </c>
      <c r="F2632">
        <v>1.9</v>
      </c>
      <c r="G2632" s="5">
        <f>C2632*decadimento!$F$4</f>
        <v>3193.28125</v>
      </c>
      <c r="H2632" s="5">
        <f>G2632+decadimento!$F$2*LN(1+'dati calibrazione'!E2632/1000)</f>
        <v>3349.6851758117</v>
      </c>
      <c r="I2632" s="5">
        <f>G2632+decadimento!$F$2*'dati calibrazione'!E2632/1000</f>
        <v>3351.174123360011</v>
      </c>
      <c r="J2632" s="5">
        <f t="shared" si="123"/>
        <v>248.17412336001098</v>
      </c>
      <c r="K2632" s="8">
        <f t="shared" si="125"/>
        <v>0.48340315823396712</v>
      </c>
    </row>
    <row r="2633" spans="1:11" x14ac:dyDescent="0.25">
      <c r="A2633">
        <v>3345</v>
      </c>
      <c r="B2633">
        <f t="shared" si="124"/>
        <v>-1395</v>
      </c>
      <c r="C2633">
        <v>3099</v>
      </c>
      <c r="D2633">
        <v>14</v>
      </c>
      <c r="E2633">
        <v>19</v>
      </c>
      <c r="F2633">
        <v>1.8</v>
      </c>
      <c r="G2633" s="5">
        <f>C2633*decadimento!$F$4</f>
        <v>3189.1648706896549</v>
      </c>
      <c r="H2633" s="5">
        <f>G2633+decadimento!$F$2*LN(1+'dati calibrazione'!E2633/1000)</f>
        <v>3344.7575858060086</v>
      </c>
      <c r="I2633" s="5">
        <f>G2633+decadimento!$F$2*'dati calibrazione'!E2633/1000</f>
        <v>3346.2310797912364</v>
      </c>
      <c r="J2633" s="5">
        <f t="shared" si="123"/>
        <v>247.23107979123643</v>
      </c>
      <c r="K2633" s="8">
        <f t="shared" si="125"/>
        <v>0.45175863181671505</v>
      </c>
    </row>
    <row r="2634" spans="1:11" x14ac:dyDescent="0.25">
      <c r="A2634">
        <v>3340</v>
      </c>
      <c r="B2634">
        <f t="shared" si="124"/>
        <v>-1390</v>
      </c>
      <c r="C2634">
        <v>3090</v>
      </c>
      <c r="D2634">
        <v>15</v>
      </c>
      <c r="E2634">
        <v>19.600000000000001</v>
      </c>
      <c r="F2634">
        <v>1.9</v>
      </c>
      <c r="G2634" s="5">
        <f>C2634*decadimento!$F$4</f>
        <v>3179.9030172413791</v>
      </c>
      <c r="H2634" s="5">
        <f>G2634+decadimento!$F$2*LN(1+'dati calibrazione'!E2634/1000)</f>
        <v>3340.3618028902506</v>
      </c>
      <c r="I2634" s="5">
        <f>G2634+decadimento!$F$2*'dati calibrazione'!E2634/1000</f>
        <v>3341.9292118935368</v>
      </c>
      <c r="J2634" s="5">
        <f t="shared" si="123"/>
        <v>251.92921189353683</v>
      </c>
      <c r="K2634" s="8">
        <f t="shared" si="125"/>
        <v>0.4854368932038835</v>
      </c>
    </row>
    <row r="2635" spans="1:11" x14ac:dyDescent="0.25">
      <c r="A2635">
        <v>3335</v>
      </c>
      <c r="B2635">
        <f t="shared" si="124"/>
        <v>-1385</v>
      </c>
      <c r="C2635">
        <v>3080</v>
      </c>
      <c r="D2635">
        <v>15</v>
      </c>
      <c r="E2635">
        <v>20.2</v>
      </c>
      <c r="F2635">
        <v>1.9</v>
      </c>
      <c r="G2635" s="5">
        <f>C2635*decadimento!$F$4</f>
        <v>3169.6120689655172</v>
      </c>
      <c r="H2635" s="5">
        <f>G2635+decadimento!$F$2*LN(1+'dati calibrazione'!E2635/1000)</f>
        <v>3334.9340624716547</v>
      </c>
      <c r="I2635" s="5">
        <f>G2635+decadimento!$F$2*'dati calibrazione'!E2635/1000</f>
        <v>3336.5982491682512</v>
      </c>
      <c r="J2635" s="5">
        <f t="shared" si="123"/>
        <v>256.59824916825119</v>
      </c>
      <c r="K2635" s="8">
        <f t="shared" si="125"/>
        <v>0.48701298701298701</v>
      </c>
    </row>
    <row r="2636" spans="1:11" x14ac:dyDescent="0.25">
      <c r="A2636">
        <v>3330</v>
      </c>
      <c r="B2636">
        <f t="shared" si="124"/>
        <v>-1380</v>
      </c>
      <c r="C2636">
        <v>3073</v>
      </c>
      <c r="D2636">
        <v>16</v>
      </c>
      <c r="E2636">
        <v>20.5</v>
      </c>
      <c r="F2636">
        <v>2</v>
      </c>
      <c r="G2636" s="5">
        <f>C2636*decadimento!$F$4</f>
        <v>3162.4084051724135</v>
      </c>
      <c r="H2636" s="5">
        <f>G2636+decadimento!$F$2*LN(1+'dati calibrazione'!E2636/1000)</f>
        <v>3330.1609301561352</v>
      </c>
      <c r="I2636" s="5">
        <f>G2636+decadimento!$F$2*'dati calibrazione'!E2636/1000</f>
        <v>3331.8745781504358</v>
      </c>
      <c r="J2636" s="5">
        <f t="shared" si="123"/>
        <v>258.87457815043581</v>
      </c>
      <c r="K2636" s="8">
        <f t="shared" si="125"/>
        <v>0.5206638464041653</v>
      </c>
    </row>
    <row r="2637" spans="1:11" x14ac:dyDescent="0.25">
      <c r="A2637">
        <v>3325</v>
      </c>
      <c r="B2637">
        <f t="shared" si="124"/>
        <v>-1375</v>
      </c>
      <c r="C2637">
        <v>3066</v>
      </c>
      <c r="D2637">
        <v>15</v>
      </c>
      <c r="E2637">
        <v>20.8</v>
      </c>
      <c r="F2637">
        <v>1.9</v>
      </c>
      <c r="G2637" s="5">
        <f>C2637*decadimento!$F$4</f>
        <v>3155.2047413793102</v>
      </c>
      <c r="H2637" s="5">
        <f>G2637+decadimento!$F$2*LN(1+'dati calibrazione'!E2637/1000)</f>
        <v>3325.3870834336662</v>
      </c>
      <c r="I2637" s="5">
        <f>G2637+decadimento!$F$2*'dati calibrazione'!E2637/1000</f>
        <v>3327.1509071326204</v>
      </c>
      <c r="J2637" s="5">
        <f t="shared" si="123"/>
        <v>261.15090713262043</v>
      </c>
      <c r="K2637" s="8">
        <f t="shared" si="125"/>
        <v>0.48923679060665359</v>
      </c>
    </row>
    <row r="2638" spans="1:11" x14ac:dyDescent="0.25">
      <c r="A2638">
        <v>3320</v>
      </c>
      <c r="B2638">
        <f t="shared" si="124"/>
        <v>-1370</v>
      </c>
      <c r="C2638">
        <v>3054</v>
      </c>
      <c r="D2638">
        <v>16</v>
      </c>
      <c r="E2638">
        <v>21.7</v>
      </c>
      <c r="F2638">
        <v>2</v>
      </c>
      <c r="G2638" s="5">
        <f>C2638*decadimento!$F$4</f>
        <v>3142.8556034482758</v>
      </c>
      <c r="H2638" s="5">
        <f>G2638+decadimento!$F$2*LN(1+'dati calibrazione'!E2638/1000)</f>
        <v>3320.3231144694687</v>
      </c>
      <c r="I2638" s="5">
        <f>G2638+decadimento!$F$2*'dati calibrazione'!E2638/1000</f>
        <v>3322.2417475274506</v>
      </c>
      <c r="J2638" s="5">
        <f t="shared" si="123"/>
        <v>268.24174752745057</v>
      </c>
      <c r="K2638" s="8">
        <f t="shared" si="125"/>
        <v>0.52390307793058288</v>
      </c>
    </row>
    <row r="2639" spans="1:11" x14ac:dyDescent="0.25">
      <c r="A2639">
        <v>3315</v>
      </c>
      <c r="B2639">
        <f t="shared" si="124"/>
        <v>-1365</v>
      </c>
      <c r="C2639">
        <v>3046</v>
      </c>
      <c r="D2639">
        <v>16</v>
      </c>
      <c r="E2639">
        <v>22.1</v>
      </c>
      <c r="F2639">
        <v>2</v>
      </c>
      <c r="G2639" s="5">
        <f>C2639*decadimento!$F$4</f>
        <v>3134.6228448275861</v>
      </c>
      <c r="H2639" s="5">
        <f>G2639+decadimento!$F$2*LN(1+'dati calibrazione'!E2639/1000)</f>
        <v>3315.326149053531</v>
      </c>
      <c r="I2639" s="5">
        <f>G2639+decadimento!$F$2*'dati calibrazione'!E2639/1000</f>
        <v>3317.3156459404781</v>
      </c>
      <c r="J2639" s="5">
        <f t="shared" si="123"/>
        <v>271.31564594047813</v>
      </c>
      <c r="K2639" s="8">
        <f t="shared" si="125"/>
        <v>0.52527905449770196</v>
      </c>
    </row>
    <row r="2640" spans="1:11" x14ac:dyDescent="0.25">
      <c r="A2640">
        <v>3310</v>
      </c>
      <c r="B2640">
        <f t="shared" si="124"/>
        <v>-1360</v>
      </c>
      <c r="C2640">
        <v>3048</v>
      </c>
      <c r="D2640">
        <v>16</v>
      </c>
      <c r="E2640">
        <v>21.2</v>
      </c>
      <c r="F2640">
        <v>2</v>
      </c>
      <c r="G2640" s="5">
        <f>C2640*decadimento!$F$4</f>
        <v>3136.6810344827586</v>
      </c>
      <c r="H2640" s="5">
        <f>G2640+decadimento!$F$2*LN(1+'dati calibrazione'!E2640/1000)</f>
        <v>3310.1020220572054</v>
      </c>
      <c r="I2640" s="5">
        <f>G2640+decadimento!$F$2*'dati calibrazione'!E2640/1000</f>
        <v>3311.9338572697861</v>
      </c>
      <c r="J2640" s="5">
        <f t="shared" si="123"/>
        <v>263.93385726978613</v>
      </c>
      <c r="K2640" s="8">
        <f t="shared" si="125"/>
        <v>0.52493438320209973</v>
      </c>
    </row>
    <row r="2641" spans="1:11" x14ac:dyDescent="0.25">
      <c r="A2641">
        <v>3305</v>
      </c>
      <c r="B2641">
        <f t="shared" si="124"/>
        <v>-1355</v>
      </c>
      <c r="C2641">
        <v>3052</v>
      </c>
      <c r="D2641">
        <v>16</v>
      </c>
      <c r="E2641">
        <v>20.100000000000001</v>
      </c>
      <c r="F2641">
        <v>2</v>
      </c>
      <c r="G2641" s="5">
        <f>C2641*decadimento!$F$4</f>
        <v>3140.7974137931033</v>
      </c>
      <c r="H2641" s="5">
        <f>G2641+decadimento!$F$2*LN(1+'dati calibrazione'!E2641/1000)</f>
        <v>3305.3090713103261</v>
      </c>
      <c r="I2641" s="5">
        <f>G2641+decadimento!$F$2*'dati calibrazione'!E2641/1000</f>
        <v>3306.9569297374078</v>
      </c>
      <c r="J2641" s="5">
        <f t="shared" si="123"/>
        <v>254.95692973740779</v>
      </c>
      <c r="K2641" s="8">
        <f t="shared" si="125"/>
        <v>0.52424639580602883</v>
      </c>
    </row>
    <row r="2642" spans="1:11" x14ac:dyDescent="0.25">
      <c r="A2642">
        <v>3300</v>
      </c>
      <c r="B2642">
        <f t="shared" si="124"/>
        <v>-1350</v>
      </c>
      <c r="C2642">
        <v>3052</v>
      </c>
      <c r="D2642">
        <v>16</v>
      </c>
      <c r="E2642">
        <v>19.5</v>
      </c>
      <c r="F2642">
        <v>2</v>
      </c>
      <c r="G2642" s="5">
        <f>C2642*decadimento!$F$4</f>
        <v>3140.7974137931033</v>
      </c>
      <c r="H2642" s="5">
        <f>G2642+decadimento!$F$2*LN(1+'dati calibrazione'!E2642/1000)</f>
        <v>3300.4453865744431</v>
      </c>
      <c r="I2642" s="5">
        <f>G2642+decadimento!$F$2*'dati calibrazione'!E2642/1000</f>
        <v>3301.9969441868316</v>
      </c>
      <c r="J2642" s="5">
        <f t="shared" si="123"/>
        <v>249.99694418683157</v>
      </c>
      <c r="K2642" s="8">
        <f t="shared" si="125"/>
        <v>0.52424639580602883</v>
      </c>
    </row>
    <row r="2643" spans="1:11" x14ac:dyDescent="0.25">
      <c r="A2643">
        <v>3295</v>
      </c>
      <c r="B2643">
        <f t="shared" si="124"/>
        <v>-1345</v>
      </c>
      <c r="C2643">
        <v>3053</v>
      </c>
      <c r="D2643">
        <v>16</v>
      </c>
      <c r="E2643">
        <v>18.7</v>
      </c>
      <c r="F2643">
        <v>2</v>
      </c>
      <c r="G2643" s="5">
        <f>C2643*decadimento!$F$4</f>
        <v>3141.8265086206893</v>
      </c>
      <c r="H2643" s="5">
        <f>G2643+decadimento!$F$2*LN(1+'dati calibrazione'!E2643/1000)</f>
        <v>3294.9851139140014</v>
      </c>
      <c r="I2643" s="5">
        <f>G2643+decadimento!$F$2*'dati calibrazione'!E2643/1000</f>
        <v>3296.4127249469825</v>
      </c>
      <c r="J2643" s="5">
        <f t="shared" si="123"/>
        <v>243.41272494698251</v>
      </c>
      <c r="K2643" s="8">
        <f t="shared" si="125"/>
        <v>0.52407468064199147</v>
      </c>
    </row>
    <row r="2644" spans="1:11" x14ac:dyDescent="0.25">
      <c r="A2644">
        <v>3290</v>
      </c>
      <c r="B2644">
        <f t="shared" si="124"/>
        <v>-1340</v>
      </c>
      <c r="C2644">
        <v>3060</v>
      </c>
      <c r="D2644">
        <v>16</v>
      </c>
      <c r="E2644">
        <v>17.2</v>
      </c>
      <c r="F2644">
        <v>2</v>
      </c>
      <c r="G2644" s="5">
        <f>C2644*decadimento!$F$4</f>
        <v>3149.030172413793</v>
      </c>
      <c r="H2644" s="5">
        <f>G2644+decadimento!$F$2*LN(1+'dati calibrazione'!E2644/1000)</f>
        <v>3290.0074661297576</v>
      </c>
      <c r="I2644" s="5">
        <f>G2644+decadimento!$F$2*'dati calibrazione'!E2644/1000</f>
        <v>3291.2164248636459</v>
      </c>
      <c r="J2644" s="5">
        <f t="shared" si="123"/>
        <v>231.2164248636459</v>
      </c>
      <c r="K2644" s="8">
        <f t="shared" si="125"/>
        <v>0.52287581699346408</v>
      </c>
    </row>
    <row r="2645" spans="1:11" x14ac:dyDescent="0.25">
      <c r="A2645">
        <v>3285</v>
      </c>
      <c r="B2645">
        <f t="shared" si="124"/>
        <v>-1335</v>
      </c>
      <c r="C2645">
        <v>3070</v>
      </c>
      <c r="D2645">
        <v>16</v>
      </c>
      <c r="E2645">
        <v>15.3</v>
      </c>
      <c r="F2645">
        <v>2</v>
      </c>
      <c r="G2645" s="5">
        <f>C2645*decadimento!$F$4</f>
        <v>3159.3211206896549</v>
      </c>
      <c r="H2645" s="5">
        <f>G2645+decadimento!$F$2*LN(1+'dati calibrazione'!E2645/1000)</f>
        <v>3284.8429403733103</v>
      </c>
      <c r="I2645" s="5">
        <f>G2645+decadimento!$F$2*'dati calibrazione'!E2645/1000</f>
        <v>3285.8007522293492</v>
      </c>
      <c r="J2645" s="5">
        <f t="shared" si="123"/>
        <v>215.8007522293492</v>
      </c>
      <c r="K2645" s="8">
        <f t="shared" si="125"/>
        <v>0.52117263843648209</v>
      </c>
    </row>
    <row r="2646" spans="1:11" x14ac:dyDescent="0.25">
      <c r="A2646">
        <v>3280</v>
      </c>
      <c r="B2646">
        <f t="shared" si="124"/>
        <v>-1330</v>
      </c>
      <c r="C2646">
        <v>3079</v>
      </c>
      <c r="D2646">
        <v>15</v>
      </c>
      <c r="E2646">
        <v>13.6</v>
      </c>
      <c r="F2646">
        <v>1.9</v>
      </c>
      <c r="G2646" s="5">
        <f>C2646*decadimento!$F$4</f>
        <v>3168.5829741379307</v>
      </c>
      <c r="H2646" s="5">
        <f>G2646+decadimento!$F$2*LN(1+'dati calibrazione'!E2646/1000)</f>
        <v>3280.2516756964242</v>
      </c>
      <c r="I2646" s="5">
        <f>G2646+decadimento!$F$2*'dati calibrazione'!E2646/1000</f>
        <v>3281.0093132843258</v>
      </c>
      <c r="J2646" s="5">
        <f t="shared" si="123"/>
        <v>202.0093132843258</v>
      </c>
      <c r="K2646" s="8">
        <f t="shared" si="125"/>
        <v>0.4871711594673595</v>
      </c>
    </row>
    <row r="2647" spans="1:11" x14ac:dyDescent="0.25">
      <c r="A2647">
        <v>3275</v>
      </c>
      <c r="B2647">
        <f t="shared" si="124"/>
        <v>-1325</v>
      </c>
      <c r="C2647">
        <v>3080</v>
      </c>
      <c r="D2647">
        <v>15</v>
      </c>
      <c r="E2647">
        <v>12.8</v>
      </c>
      <c r="F2647">
        <v>1.9</v>
      </c>
      <c r="G2647" s="5">
        <f>C2647*decadimento!$F$4</f>
        <v>3169.6120689655172</v>
      </c>
      <c r="H2647" s="5">
        <f>G2647+decadimento!$F$2*LN(1+'dati calibrazione'!E2647/1000)</f>
        <v>3274.7536145715671</v>
      </c>
      <c r="I2647" s="5">
        <f>G2647+decadimento!$F$2*'dati calibrazione'!E2647/1000</f>
        <v>3275.4250940444772</v>
      </c>
      <c r="J2647" s="5">
        <f t="shared" si="123"/>
        <v>195.42509404447719</v>
      </c>
      <c r="K2647" s="8">
        <f t="shared" si="125"/>
        <v>0.48701298701298701</v>
      </c>
    </row>
    <row r="2648" spans="1:11" x14ac:dyDescent="0.25">
      <c r="A2648">
        <v>3270</v>
      </c>
      <c r="B2648">
        <f t="shared" si="124"/>
        <v>-1320</v>
      </c>
      <c r="C2648">
        <v>3068</v>
      </c>
      <c r="D2648">
        <v>16</v>
      </c>
      <c r="E2648">
        <v>13.7</v>
      </c>
      <c r="F2648">
        <v>2</v>
      </c>
      <c r="G2648" s="5">
        <f>C2648*decadimento!$F$4</f>
        <v>3157.2629310344828</v>
      </c>
      <c r="H2648" s="5">
        <f>G2648+decadimento!$F$2*LN(1+'dati calibrazione'!E2648/1000)</f>
        <v>3269.747164836946</v>
      </c>
      <c r="I2648" s="5">
        <f>G2648+decadimento!$F$2*'dati calibrazione'!E2648/1000</f>
        <v>3270.5159344393073</v>
      </c>
      <c r="J2648" s="5">
        <f t="shared" si="123"/>
        <v>202.51593443930733</v>
      </c>
      <c r="K2648" s="8">
        <f t="shared" si="125"/>
        <v>0.5215123859191656</v>
      </c>
    </row>
    <row r="2649" spans="1:11" x14ac:dyDescent="0.25">
      <c r="A2649">
        <v>3265</v>
      </c>
      <c r="B2649">
        <f t="shared" si="124"/>
        <v>-1315</v>
      </c>
      <c r="C2649">
        <v>3053</v>
      </c>
      <c r="D2649">
        <v>16</v>
      </c>
      <c r="E2649">
        <v>15</v>
      </c>
      <c r="F2649">
        <v>2</v>
      </c>
      <c r="G2649" s="5">
        <f>C2649*decadimento!$F$4</f>
        <v>3141.8265086206893</v>
      </c>
      <c r="H2649" s="5">
        <f>G2649+decadimento!$F$2*LN(1+'dati calibrazione'!E2649/1000)</f>
        <v>3264.9053466825758</v>
      </c>
      <c r="I2649" s="5">
        <f>G2649+decadimento!$F$2*'dati calibrazione'!E2649/1000</f>
        <v>3265.8261473850957</v>
      </c>
      <c r="J2649" s="5">
        <f t="shared" si="123"/>
        <v>212.82614738509574</v>
      </c>
      <c r="K2649" s="8">
        <f t="shared" si="125"/>
        <v>0.52407468064199147</v>
      </c>
    </row>
    <row r="2650" spans="1:11" x14ac:dyDescent="0.25">
      <c r="A2650">
        <v>3260</v>
      </c>
      <c r="B2650">
        <f t="shared" si="124"/>
        <v>-1310</v>
      </c>
      <c r="C2650">
        <v>3042</v>
      </c>
      <c r="D2650">
        <v>16</v>
      </c>
      <c r="E2650">
        <v>15.8</v>
      </c>
      <c r="F2650">
        <v>2</v>
      </c>
      <c r="G2650" s="5">
        <f>C2650*decadimento!$F$4</f>
        <v>3130.5064655172414</v>
      </c>
      <c r="H2650" s="5">
        <f>G2650+decadimento!$F$2*LN(1+'dati calibrazione'!E2650/1000)</f>
        <v>3260.0983175731485</v>
      </c>
      <c r="I2650" s="5">
        <f>G2650+decadimento!$F$2*'dati calibrazione'!E2650/1000</f>
        <v>3261.1194183490829</v>
      </c>
      <c r="J2650" s="5">
        <f t="shared" si="123"/>
        <v>219.11941834908293</v>
      </c>
      <c r="K2650" s="8">
        <f t="shared" si="125"/>
        <v>0.52596975673898749</v>
      </c>
    </row>
    <row r="2651" spans="1:11" x14ac:dyDescent="0.25">
      <c r="A2651">
        <v>3255</v>
      </c>
      <c r="B2651">
        <f t="shared" si="124"/>
        <v>-1305</v>
      </c>
      <c r="C2651">
        <v>3035</v>
      </c>
      <c r="D2651">
        <v>16</v>
      </c>
      <c r="E2651">
        <v>16.100000000000001</v>
      </c>
      <c r="F2651">
        <v>2</v>
      </c>
      <c r="G2651" s="5">
        <f>C2651*decadimento!$F$4</f>
        <v>3123.3028017241377</v>
      </c>
      <c r="H2651" s="5">
        <f>G2651+decadimento!$F$2*LN(1+'dati calibrazione'!E2651/1000)</f>
        <v>3255.3357116995376</v>
      </c>
      <c r="I2651" s="5">
        <f>G2651+decadimento!$F$2*'dati calibrazione'!E2651/1000</f>
        <v>3256.3957473312671</v>
      </c>
      <c r="J2651" s="5">
        <f t="shared" si="123"/>
        <v>221.3957473312671</v>
      </c>
      <c r="K2651" s="8">
        <f t="shared" si="125"/>
        <v>0.52718286655683688</v>
      </c>
    </row>
    <row r="2652" spans="1:11" x14ac:dyDescent="0.25">
      <c r="A2652">
        <v>3250</v>
      </c>
      <c r="B2652">
        <f t="shared" si="124"/>
        <v>-1300</v>
      </c>
      <c r="C2652">
        <v>3031</v>
      </c>
      <c r="D2652">
        <v>16</v>
      </c>
      <c r="E2652">
        <v>16</v>
      </c>
      <c r="F2652">
        <v>2</v>
      </c>
      <c r="G2652" s="5">
        <f>C2652*decadimento!$F$4</f>
        <v>3119.186422413793</v>
      </c>
      <c r="H2652" s="5">
        <f>G2652+decadimento!$F$2*LN(1+'dati calibrazione'!E2652/1000)</f>
        <v>3250.4057265045449</v>
      </c>
      <c r="I2652" s="5">
        <f>G2652+decadimento!$F$2*'dati calibrazione'!E2652/1000</f>
        <v>3251.452703762493</v>
      </c>
      <c r="J2652" s="5">
        <f t="shared" si="123"/>
        <v>220.452703762493</v>
      </c>
      <c r="K2652" s="8">
        <f t="shared" si="125"/>
        <v>0.52787858792477726</v>
      </c>
    </row>
    <row r="2653" spans="1:11" x14ac:dyDescent="0.25">
      <c r="A2653">
        <v>3245</v>
      </c>
      <c r="B2653">
        <f t="shared" si="124"/>
        <v>-1295</v>
      </c>
      <c r="C2653">
        <v>3027</v>
      </c>
      <c r="D2653">
        <v>16</v>
      </c>
      <c r="E2653">
        <v>15.8</v>
      </c>
      <c r="F2653">
        <v>2</v>
      </c>
      <c r="G2653" s="5">
        <f>C2653*decadimento!$F$4</f>
        <v>3115.0700431034479</v>
      </c>
      <c r="H2653" s="5">
        <f>G2653+decadimento!$F$2*LN(1+'dati calibrazione'!E2653/1000)</f>
        <v>3244.661895159355</v>
      </c>
      <c r="I2653" s="5">
        <f>G2653+decadimento!$F$2*'dati calibrazione'!E2653/1000</f>
        <v>3245.6829959352895</v>
      </c>
      <c r="J2653" s="5">
        <f t="shared" si="123"/>
        <v>218.68299593528945</v>
      </c>
      <c r="K2653" s="8">
        <f t="shared" si="125"/>
        <v>0.52857614800132147</v>
      </c>
    </row>
    <row r="2654" spans="1:11" x14ac:dyDescent="0.25">
      <c r="A2654">
        <v>3240</v>
      </c>
      <c r="B2654">
        <f t="shared" si="124"/>
        <v>-1290</v>
      </c>
      <c r="C2654">
        <v>3021</v>
      </c>
      <c r="D2654">
        <v>16</v>
      </c>
      <c r="E2654">
        <v>16</v>
      </c>
      <c r="F2654">
        <v>2</v>
      </c>
      <c r="G2654" s="5">
        <f>C2654*decadimento!$F$4</f>
        <v>3108.8954741379307</v>
      </c>
      <c r="H2654" s="5">
        <f>G2654+decadimento!$F$2*LN(1+'dati calibrazione'!E2654/1000)</f>
        <v>3240.1147782286826</v>
      </c>
      <c r="I2654" s="5">
        <f>G2654+decadimento!$F$2*'dati calibrazione'!E2654/1000</f>
        <v>3241.1617554866307</v>
      </c>
      <c r="J2654" s="5">
        <f t="shared" si="123"/>
        <v>220.16175548663068</v>
      </c>
      <c r="K2654" s="8">
        <f t="shared" si="125"/>
        <v>0.52962595167163196</v>
      </c>
    </row>
    <row r="2655" spans="1:11" x14ac:dyDescent="0.25">
      <c r="A2655">
        <v>3235</v>
      </c>
      <c r="B2655">
        <f t="shared" si="124"/>
        <v>-1285</v>
      </c>
      <c r="C2655">
        <v>3017</v>
      </c>
      <c r="D2655">
        <v>16</v>
      </c>
      <c r="E2655">
        <v>15.9</v>
      </c>
      <c r="F2655">
        <v>2</v>
      </c>
      <c r="G2655" s="5">
        <f>C2655*decadimento!$F$4</f>
        <v>3104.7790948275861</v>
      </c>
      <c r="H2655" s="5">
        <f>G2655+decadimento!$F$2*LN(1+'dati calibrazione'!E2655/1000)</f>
        <v>3235.184712950429</v>
      </c>
      <c r="I2655" s="5">
        <f>G2655+decadimento!$F$2*'dati calibrazione'!E2655/1000</f>
        <v>3236.218711917857</v>
      </c>
      <c r="J2655" s="5">
        <f t="shared" si="123"/>
        <v>219.21871191785704</v>
      </c>
      <c r="K2655" s="8">
        <f t="shared" si="125"/>
        <v>0.5303281405369572</v>
      </c>
    </row>
    <row r="2656" spans="1:11" x14ac:dyDescent="0.25">
      <c r="A2656">
        <v>3230</v>
      </c>
      <c r="B2656">
        <f t="shared" si="124"/>
        <v>-1280</v>
      </c>
      <c r="C2656">
        <v>3020</v>
      </c>
      <c r="D2656">
        <v>16</v>
      </c>
      <c r="E2656">
        <v>14.9</v>
      </c>
      <c r="F2656">
        <v>2</v>
      </c>
      <c r="G2656" s="5">
        <f>C2656*decadimento!$F$4</f>
        <v>3107.8663793103447</v>
      </c>
      <c r="H2656" s="5">
        <f>G2656+decadimento!$F$2*LN(1+'dati calibrazione'!E2656/1000)</f>
        <v>3230.1307297037765</v>
      </c>
      <c r="I2656" s="5">
        <f>G2656+decadimento!$F$2*'dati calibrazione'!E2656/1000</f>
        <v>3231.0393538163216</v>
      </c>
      <c r="J2656" s="5">
        <f t="shared" si="123"/>
        <v>211.03935381632164</v>
      </c>
      <c r="K2656" s="8">
        <f t="shared" si="125"/>
        <v>0.5298013245033113</v>
      </c>
    </row>
    <row r="2657" spans="1:11" x14ac:dyDescent="0.25">
      <c r="A2657">
        <v>3225</v>
      </c>
      <c r="B2657">
        <f t="shared" si="124"/>
        <v>-1275</v>
      </c>
      <c r="C2657">
        <v>3023</v>
      </c>
      <c r="D2657">
        <v>16</v>
      </c>
      <c r="E2657">
        <v>13.9</v>
      </c>
      <c r="F2657">
        <v>2</v>
      </c>
      <c r="G2657" s="5">
        <f>C2657*decadimento!$F$4</f>
        <v>3110.9536637931033</v>
      </c>
      <c r="H2657" s="5">
        <f>G2657+decadimento!$F$2*LN(1+'dati calibrazione'!E2657/1000)</f>
        <v>3225.0687207581436</v>
      </c>
      <c r="I2657" s="5">
        <f>G2657+decadimento!$F$2*'dati calibrazione'!E2657/1000</f>
        <v>3225.8599957147867</v>
      </c>
      <c r="J2657" s="5">
        <f t="shared" si="123"/>
        <v>202.85999571478669</v>
      </c>
      <c r="K2657" s="8">
        <f t="shared" si="125"/>
        <v>0.52927555408534566</v>
      </c>
    </row>
    <row r="2658" spans="1:11" x14ac:dyDescent="0.25">
      <c r="A2658">
        <v>3220</v>
      </c>
      <c r="B2658">
        <f t="shared" si="124"/>
        <v>-1270</v>
      </c>
      <c r="C2658">
        <v>3022</v>
      </c>
      <c r="D2658">
        <v>16</v>
      </c>
      <c r="E2658">
        <v>13.4</v>
      </c>
      <c r="F2658">
        <v>2</v>
      </c>
      <c r="G2658" s="5">
        <f>C2658*decadimento!$F$4</f>
        <v>3109.9245689655172</v>
      </c>
      <c r="H2658" s="5">
        <f>G2658+decadimento!$F$2*LN(1+'dati calibrazione'!E2658/1000)</f>
        <v>3219.9619646313381</v>
      </c>
      <c r="I2658" s="5">
        <f>G2658+decadimento!$F$2*'dati calibrazione'!E2658/1000</f>
        <v>3220.6975795950534</v>
      </c>
      <c r="J2658" s="5">
        <f t="shared" si="123"/>
        <v>198.69757959505341</v>
      </c>
      <c r="K2658" s="8">
        <f t="shared" si="125"/>
        <v>0.52945069490403707</v>
      </c>
    </row>
    <row r="2659" spans="1:11" x14ac:dyDescent="0.25">
      <c r="A2659">
        <v>3215</v>
      </c>
      <c r="B2659">
        <f t="shared" si="124"/>
        <v>-1265</v>
      </c>
      <c r="C2659">
        <v>3014</v>
      </c>
      <c r="D2659">
        <v>16</v>
      </c>
      <c r="E2659">
        <v>13.8</v>
      </c>
      <c r="F2659">
        <v>2</v>
      </c>
      <c r="G2659" s="5">
        <f>C2659*decadimento!$F$4</f>
        <v>3101.6918103448274</v>
      </c>
      <c r="H2659" s="5">
        <f>G2659+decadimento!$F$2*LN(1+'dati calibrazione'!E2659/1000)</f>
        <v>3214.991495944183</v>
      </c>
      <c r="I2659" s="5">
        <f>G2659+decadimento!$F$2*'dati calibrazione'!E2659/1000</f>
        <v>3215.7714780080814</v>
      </c>
      <c r="J2659" s="5">
        <f t="shared" si="123"/>
        <v>201.77147800808143</v>
      </c>
      <c r="K2659" s="8">
        <f t="shared" si="125"/>
        <v>0.53085600530856003</v>
      </c>
    </row>
    <row r="2660" spans="1:11" x14ac:dyDescent="0.25">
      <c r="A2660">
        <v>3210</v>
      </c>
      <c r="B2660">
        <f t="shared" si="124"/>
        <v>-1260</v>
      </c>
      <c r="C2660">
        <v>2997</v>
      </c>
      <c r="D2660">
        <v>15</v>
      </c>
      <c r="E2660">
        <v>15.3</v>
      </c>
      <c r="F2660">
        <v>1.9</v>
      </c>
      <c r="G2660" s="5">
        <f>C2660*decadimento!$F$4</f>
        <v>3084.1971982758619</v>
      </c>
      <c r="H2660" s="5">
        <f>G2660+decadimento!$F$2*LN(1+'dati calibrazione'!E2660/1000)</f>
        <v>3209.7190179595173</v>
      </c>
      <c r="I2660" s="5">
        <f>G2660+decadimento!$F$2*'dati calibrazione'!E2660/1000</f>
        <v>3210.6768298155566</v>
      </c>
      <c r="J2660" s="5">
        <f t="shared" si="123"/>
        <v>213.67682981555663</v>
      </c>
      <c r="K2660" s="8">
        <f t="shared" si="125"/>
        <v>0.50050050050050054</v>
      </c>
    </row>
    <row r="2661" spans="1:11" x14ac:dyDescent="0.25">
      <c r="A2661">
        <v>3205</v>
      </c>
      <c r="B2661">
        <f t="shared" si="124"/>
        <v>-1255</v>
      </c>
      <c r="C2661">
        <v>2980</v>
      </c>
      <c r="D2661">
        <v>15</v>
      </c>
      <c r="E2661">
        <v>16.899999999999999</v>
      </c>
      <c r="F2661">
        <v>1.9</v>
      </c>
      <c r="G2661" s="5">
        <f>C2661*decadimento!$F$4</f>
        <v>3066.7025862068963</v>
      </c>
      <c r="H2661" s="5">
        <f>G2661+decadimento!$F$2*LN(1+'dati calibrazione'!E2661/1000)</f>
        <v>3205.2414621525731</v>
      </c>
      <c r="I2661" s="5">
        <f>G2661+decadimento!$F$2*'dati calibrazione'!E2661/1000</f>
        <v>3206.4088458814608</v>
      </c>
      <c r="J2661" s="5">
        <f t="shared" si="123"/>
        <v>226.40884588146082</v>
      </c>
      <c r="K2661" s="8">
        <f t="shared" si="125"/>
        <v>0.50335570469798663</v>
      </c>
    </row>
    <row r="2662" spans="1:11" x14ac:dyDescent="0.25">
      <c r="A2662">
        <v>3200</v>
      </c>
      <c r="B2662">
        <f t="shared" si="124"/>
        <v>-1250</v>
      </c>
      <c r="C2662">
        <v>2972</v>
      </c>
      <c r="D2662">
        <v>15</v>
      </c>
      <c r="E2662">
        <v>17.3</v>
      </c>
      <c r="F2662">
        <v>1.9</v>
      </c>
      <c r="G2662" s="5">
        <f>C2662*decadimento!$F$4</f>
        <v>3058.469827586207</v>
      </c>
      <c r="H2662" s="5">
        <f>G2662+decadimento!$F$2*LN(1+'dati calibrazione'!E2662/1000)</f>
        <v>3200.2597674158064</v>
      </c>
      <c r="I2662" s="5">
        <f>G2662+decadimento!$F$2*'dati calibrazione'!E2662/1000</f>
        <v>3201.4827442944888</v>
      </c>
      <c r="J2662" s="5">
        <f t="shared" si="123"/>
        <v>229.48274429448884</v>
      </c>
      <c r="K2662" s="8">
        <f t="shared" si="125"/>
        <v>0.50471063257065951</v>
      </c>
    </row>
    <row r="2663" spans="1:11" x14ac:dyDescent="0.25">
      <c r="A2663">
        <v>3195</v>
      </c>
      <c r="B2663">
        <f t="shared" si="124"/>
        <v>-1245</v>
      </c>
      <c r="C2663">
        <v>2971</v>
      </c>
      <c r="D2663">
        <v>15</v>
      </c>
      <c r="E2663">
        <v>16.8</v>
      </c>
      <c r="F2663">
        <v>1.9</v>
      </c>
      <c r="G2663" s="5">
        <f>C2663*decadimento!$F$4</f>
        <v>3057.4407327586205</v>
      </c>
      <c r="H2663" s="5">
        <f>G2663+decadimento!$F$2*LN(1+'dati calibrazione'!E2663/1000)</f>
        <v>3195.1666429186894</v>
      </c>
      <c r="I2663" s="5">
        <f>G2663+decadimento!$F$2*'dati calibrazione'!E2663/1000</f>
        <v>3196.3203281747556</v>
      </c>
      <c r="J2663" s="5">
        <f t="shared" si="123"/>
        <v>225.32032817475556</v>
      </c>
      <c r="K2663" s="8">
        <f t="shared" si="125"/>
        <v>0.50488051161225178</v>
      </c>
    </row>
    <row r="2664" spans="1:11" x14ac:dyDescent="0.25">
      <c r="A2664">
        <v>3190</v>
      </c>
      <c r="B2664">
        <f t="shared" si="124"/>
        <v>-1240</v>
      </c>
      <c r="C2664">
        <v>2973</v>
      </c>
      <c r="D2664">
        <v>16</v>
      </c>
      <c r="E2664">
        <v>15.9</v>
      </c>
      <c r="F2664">
        <v>2</v>
      </c>
      <c r="G2664" s="5">
        <f>C2664*decadimento!$F$4</f>
        <v>3059.498922413793</v>
      </c>
      <c r="H2664" s="5">
        <f>G2664+decadimento!$F$2*LN(1+'dati calibrazione'!E2664/1000)</f>
        <v>3189.904540536636</v>
      </c>
      <c r="I2664" s="5">
        <f>G2664+decadimento!$F$2*'dati calibrazione'!E2664/1000</f>
        <v>3190.938539504064</v>
      </c>
      <c r="J2664" s="5">
        <f t="shared" si="123"/>
        <v>217.93853950406401</v>
      </c>
      <c r="K2664" s="8">
        <f t="shared" si="125"/>
        <v>0.53817692566431219</v>
      </c>
    </row>
    <row r="2665" spans="1:11" x14ac:dyDescent="0.25">
      <c r="A2665">
        <v>3185</v>
      </c>
      <c r="B2665">
        <f t="shared" si="124"/>
        <v>-1235</v>
      </c>
      <c r="C2665">
        <v>2981</v>
      </c>
      <c r="D2665">
        <v>16</v>
      </c>
      <c r="E2665">
        <v>14.3</v>
      </c>
      <c r="F2665">
        <v>2</v>
      </c>
      <c r="G2665" s="5">
        <f>C2665*decadimento!$F$4</f>
        <v>3067.7316810344828</v>
      </c>
      <c r="H2665" s="5">
        <f>G2665+decadimento!$F$2*LN(1+'dati calibrazione'!E2665/1000)</f>
        <v>3185.1074194674143</v>
      </c>
      <c r="I2665" s="5">
        <f>G2665+decadimento!$F$2*'dati calibrazione'!E2665/1000</f>
        <v>3185.9446699898836</v>
      </c>
      <c r="J2665" s="5">
        <f t="shared" si="123"/>
        <v>204.94466998988355</v>
      </c>
      <c r="K2665" s="8">
        <f t="shared" si="125"/>
        <v>0.53673264005367327</v>
      </c>
    </row>
    <row r="2666" spans="1:11" x14ac:dyDescent="0.25">
      <c r="A2666">
        <v>3180</v>
      </c>
      <c r="B2666">
        <f t="shared" si="124"/>
        <v>-1230</v>
      </c>
      <c r="C2666">
        <v>2989</v>
      </c>
      <c r="D2666">
        <v>15</v>
      </c>
      <c r="E2666">
        <v>12.7</v>
      </c>
      <c r="F2666">
        <v>1.9</v>
      </c>
      <c r="G2666" s="5">
        <f>C2666*decadimento!$F$4</f>
        <v>3075.9644396551721</v>
      </c>
      <c r="H2666" s="5">
        <f>G2666+decadimento!$F$2*LN(1+'dati calibrazione'!E2666/1000)</f>
        <v>3180.2897282786489</v>
      </c>
      <c r="I2666" s="5">
        <f>G2666+decadimento!$F$2*'dati calibrazione'!E2666/1000</f>
        <v>3180.9508004757026</v>
      </c>
      <c r="J2666" s="5">
        <f t="shared" si="123"/>
        <v>191.95080047570264</v>
      </c>
      <c r="K2666" s="8">
        <f t="shared" si="125"/>
        <v>0.50184008029441285</v>
      </c>
    </row>
    <row r="2667" spans="1:11" x14ac:dyDescent="0.25">
      <c r="A2667">
        <v>3175</v>
      </c>
      <c r="B2667">
        <f t="shared" si="124"/>
        <v>-1225</v>
      </c>
      <c r="C2667">
        <v>2994</v>
      </c>
      <c r="D2667">
        <v>15</v>
      </c>
      <c r="E2667">
        <v>11.4</v>
      </c>
      <c r="F2667">
        <v>1.9</v>
      </c>
      <c r="G2667" s="5">
        <f>C2667*decadimento!$F$4</f>
        <v>3081.1099137931033</v>
      </c>
      <c r="H2667" s="5">
        <f>G2667+decadimento!$F$2*LN(1+'dati calibrazione'!E2667/1000)</f>
        <v>3174.8165206940967</v>
      </c>
      <c r="I2667" s="5">
        <f>G2667+decadimento!$F$2*'dati calibrazione'!E2667/1000</f>
        <v>3175.3496392540519</v>
      </c>
      <c r="J2667" s="5">
        <f t="shared" si="123"/>
        <v>181.34963925405191</v>
      </c>
      <c r="K2667" s="8">
        <f t="shared" si="125"/>
        <v>0.50100200400801598</v>
      </c>
    </row>
    <row r="2668" spans="1:11" x14ac:dyDescent="0.25">
      <c r="A2668">
        <v>3170</v>
      </c>
      <c r="B2668">
        <f t="shared" si="124"/>
        <v>-1220</v>
      </c>
      <c r="C2668">
        <v>2993</v>
      </c>
      <c r="D2668">
        <v>14</v>
      </c>
      <c r="E2668">
        <v>10.9</v>
      </c>
      <c r="F2668">
        <v>1.8</v>
      </c>
      <c r="G2668" s="5">
        <f>C2668*decadimento!$F$4</f>
        <v>3080.0808189655172</v>
      </c>
      <c r="H2668" s="5">
        <f>G2668+decadimento!$F$2*LN(1+'dati calibrazione'!E2668/1000)</f>
        <v>3169.6996828250526</v>
      </c>
      <c r="I2668" s="5">
        <f>G2668+decadimento!$F$2*'dati calibrazione'!E2668/1000</f>
        <v>3170.1872231343191</v>
      </c>
      <c r="J2668" s="5">
        <f t="shared" si="123"/>
        <v>177.18722313431908</v>
      </c>
      <c r="K2668" s="8">
        <f t="shared" si="125"/>
        <v>0.46775810223855663</v>
      </c>
    </row>
    <row r="2669" spans="1:11" x14ac:dyDescent="0.25">
      <c r="A2669">
        <v>3165</v>
      </c>
      <c r="B2669">
        <f t="shared" si="124"/>
        <v>-1215</v>
      </c>
      <c r="C2669">
        <v>2984</v>
      </c>
      <c r="D2669">
        <v>13</v>
      </c>
      <c r="E2669">
        <v>11.5</v>
      </c>
      <c r="F2669">
        <v>1.6</v>
      </c>
      <c r="G2669" s="5">
        <f>C2669*decadimento!$F$4</f>
        <v>3070.8189655172414</v>
      </c>
      <c r="H2669" s="5">
        <f>G2669+decadimento!$F$2*LN(1+'dati calibrazione'!E2669/1000)</f>
        <v>3165.3428785224442</v>
      </c>
      <c r="I2669" s="5">
        <f>G2669+decadimento!$F$2*'dati calibrazione'!E2669/1000</f>
        <v>3165.8853552366195</v>
      </c>
      <c r="J2669" s="5">
        <f t="shared" si="123"/>
        <v>181.88535523661949</v>
      </c>
      <c r="K2669" s="8">
        <f t="shared" si="125"/>
        <v>0.43565683646112602</v>
      </c>
    </row>
    <row r="2670" spans="1:11" x14ac:dyDescent="0.25">
      <c r="A2670">
        <v>3160</v>
      </c>
      <c r="B2670">
        <f t="shared" si="124"/>
        <v>-1210</v>
      </c>
      <c r="C2670">
        <v>2967</v>
      </c>
      <c r="D2670">
        <v>14</v>
      </c>
      <c r="E2670">
        <v>13</v>
      </c>
      <c r="F2670">
        <v>1.8</v>
      </c>
      <c r="G2670" s="5">
        <f>C2670*decadimento!$F$4</f>
        <v>3053.3243534482758</v>
      </c>
      <c r="H2670" s="5">
        <f>G2670+decadimento!$F$2*LN(1+'dati calibrazione'!E2670/1000)</f>
        <v>3160.0981712650378</v>
      </c>
      <c r="I2670" s="5">
        <f>G2670+decadimento!$F$2*'dati calibrazione'!E2670/1000</f>
        <v>3160.7907070440947</v>
      </c>
      <c r="J2670" s="5">
        <f t="shared" si="123"/>
        <v>193.79070704409469</v>
      </c>
      <c r="K2670" s="8">
        <f t="shared" si="125"/>
        <v>0.47185709470845971</v>
      </c>
    </row>
    <row r="2671" spans="1:11" x14ac:dyDescent="0.25">
      <c r="A2671">
        <v>3155</v>
      </c>
      <c r="B2671">
        <f t="shared" si="124"/>
        <v>-1205</v>
      </c>
      <c r="C2671">
        <v>2957</v>
      </c>
      <c r="D2671">
        <v>15</v>
      </c>
      <c r="E2671">
        <v>13.6</v>
      </c>
      <c r="F2671">
        <v>1.9</v>
      </c>
      <c r="G2671" s="5">
        <f>C2671*decadimento!$F$4</f>
        <v>3043.0334051724135</v>
      </c>
      <c r="H2671" s="5">
        <f>G2671+decadimento!$F$2*LN(1+'dati calibrazione'!E2671/1000)</f>
        <v>3154.702106730907</v>
      </c>
      <c r="I2671" s="5">
        <f>G2671+decadimento!$F$2*'dati calibrazione'!E2671/1000</f>
        <v>3155.4597443188086</v>
      </c>
      <c r="J2671" s="5">
        <f t="shared" si="123"/>
        <v>198.45974431880859</v>
      </c>
      <c r="K2671" s="8">
        <f t="shared" si="125"/>
        <v>0.5072708826513358</v>
      </c>
    </row>
    <row r="2672" spans="1:11" x14ac:dyDescent="0.25">
      <c r="A2672">
        <v>3150</v>
      </c>
      <c r="B2672">
        <f t="shared" si="124"/>
        <v>-1200</v>
      </c>
      <c r="C2672">
        <v>2961</v>
      </c>
      <c r="D2672">
        <v>16</v>
      </c>
      <c r="E2672">
        <v>12.5</v>
      </c>
      <c r="F2672">
        <v>2</v>
      </c>
      <c r="G2672" s="5">
        <f>C2672*decadimento!$F$4</f>
        <v>3047.1497844827586</v>
      </c>
      <c r="H2672" s="5">
        <f>G2672+decadimento!$F$2*LN(1+'dati calibrazione'!E2672/1000)</f>
        <v>3149.8423173070719</v>
      </c>
      <c r="I2672" s="5">
        <f>G2672+decadimento!$F$2*'dati calibrazione'!E2672/1000</f>
        <v>3150.4828167864307</v>
      </c>
      <c r="J2672" s="5">
        <f t="shared" si="123"/>
        <v>189.4828167864307</v>
      </c>
      <c r="K2672" s="8">
        <f t="shared" si="125"/>
        <v>0.54035798716649786</v>
      </c>
    </row>
    <row r="2673" spans="1:11" x14ac:dyDescent="0.25">
      <c r="A2673">
        <v>3145</v>
      </c>
      <c r="B2673">
        <f t="shared" si="124"/>
        <v>-1195</v>
      </c>
      <c r="C2673">
        <v>2962</v>
      </c>
      <c r="D2673">
        <v>15</v>
      </c>
      <c r="E2673">
        <v>11.8</v>
      </c>
      <c r="F2673">
        <v>1.9</v>
      </c>
      <c r="G2673" s="5">
        <f>C2673*decadimento!$F$4</f>
        <v>3048.1788793103447</v>
      </c>
      <c r="H2673" s="5">
        <f>G2673+decadimento!$F$2*LN(1+'dati calibrazione'!E2673/1000)</f>
        <v>3145.1542259076614</v>
      </c>
      <c r="I2673" s="5">
        <f>G2673+decadimento!$F$2*'dati calibrazione'!E2673/1000</f>
        <v>3145.7252618050111</v>
      </c>
      <c r="J2673" s="5">
        <f t="shared" si="123"/>
        <v>183.72526180501109</v>
      </c>
      <c r="K2673" s="8">
        <f t="shared" si="125"/>
        <v>0.50641458474004053</v>
      </c>
    </row>
    <row r="2674" spans="1:11" x14ac:dyDescent="0.25">
      <c r="A2674">
        <v>3140</v>
      </c>
      <c r="B2674">
        <f t="shared" si="124"/>
        <v>-1190</v>
      </c>
      <c r="C2674">
        <v>2949</v>
      </c>
      <c r="D2674">
        <v>16</v>
      </c>
      <c r="E2674">
        <v>12.8</v>
      </c>
      <c r="F2674">
        <v>2</v>
      </c>
      <c r="G2674" s="5">
        <f>C2674*decadimento!$F$4</f>
        <v>3034.8006465517242</v>
      </c>
      <c r="H2674" s="5">
        <f>G2674+decadimento!$F$2*LN(1+'dati calibrazione'!E2674/1000)</f>
        <v>3139.9421921577741</v>
      </c>
      <c r="I2674" s="5">
        <f>G2674+decadimento!$F$2*'dati calibrazione'!E2674/1000</f>
        <v>3140.6136716306842</v>
      </c>
      <c r="J2674" s="5">
        <f t="shared" si="123"/>
        <v>191.61367163068417</v>
      </c>
      <c r="K2674" s="8">
        <f t="shared" si="125"/>
        <v>0.5425567989148864</v>
      </c>
    </row>
    <row r="2675" spans="1:11" x14ac:dyDescent="0.25">
      <c r="A2675">
        <v>3135</v>
      </c>
      <c r="B2675">
        <f t="shared" si="124"/>
        <v>-1185</v>
      </c>
      <c r="C2675">
        <v>2939</v>
      </c>
      <c r="D2675">
        <v>16</v>
      </c>
      <c r="E2675">
        <v>13.5</v>
      </c>
      <c r="F2675">
        <v>2</v>
      </c>
      <c r="G2675" s="5">
        <f>C2675*decadimento!$F$4</f>
        <v>3024.5096982758619</v>
      </c>
      <c r="H2675" s="5">
        <f>G2675+decadimento!$F$2*LN(1+'dati calibrazione'!E2675/1000)</f>
        <v>3135.3627871274343</v>
      </c>
      <c r="I2675" s="5">
        <f>G2675+decadimento!$F$2*'dati calibrazione'!E2675/1000</f>
        <v>3136.1093731638275</v>
      </c>
      <c r="J2675" s="5">
        <f t="shared" si="123"/>
        <v>197.10937316382751</v>
      </c>
      <c r="K2675" s="8">
        <f t="shared" si="125"/>
        <v>0.54440285811500511</v>
      </c>
    </row>
    <row r="2676" spans="1:11" x14ac:dyDescent="0.25">
      <c r="A2676">
        <v>3130</v>
      </c>
      <c r="B2676">
        <f t="shared" si="124"/>
        <v>-1180</v>
      </c>
      <c r="C2676">
        <v>2943</v>
      </c>
      <c r="D2676">
        <v>16</v>
      </c>
      <c r="E2676">
        <v>12.3</v>
      </c>
      <c r="F2676">
        <v>2</v>
      </c>
      <c r="G2676" s="5">
        <f>C2676*decadimento!$F$4</f>
        <v>3028.626077586207</v>
      </c>
      <c r="H2676" s="5">
        <f>G2676+decadimento!$F$2*LN(1+'dati calibrazione'!E2676/1000)</f>
        <v>3129.6855320598329</v>
      </c>
      <c r="I2676" s="5">
        <f>G2676+decadimento!$F$2*'dati calibrazione'!E2676/1000</f>
        <v>3130.3057813730202</v>
      </c>
      <c r="J2676" s="5">
        <f t="shared" si="123"/>
        <v>187.30578137302018</v>
      </c>
      <c r="K2676" s="8">
        <f t="shared" si="125"/>
        <v>0.5436629289840299</v>
      </c>
    </row>
    <row r="2677" spans="1:11" x14ac:dyDescent="0.25">
      <c r="A2677">
        <v>3125</v>
      </c>
      <c r="B2677">
        <f t="shared" si="124"/>
        <v>-1175</v>
      </c>
      <c r="C2677">
        <v>2951</v>
      </c>
      <c r="D2677">
        <v>16</v>
      </c>
      <c r="E2677">
        <v>10.7</v>
      </c>
      <c r="F2677">
        <v>2</v>
      </c>
      <c r="G2677" s="5">
        <f>C2677*decadimento!$F$4</f>
        <v>3036.8588362068963</v>
      </c>
      <c r="H2677" s="5">
        <f>G2677+decadimento!$F$2*LN(1+'dati calibrazione'!E2677/1000)</f>
        <v>3124.8420367084454</v>
      </c>
      <c r="I2677" s="5">
        <f>G2677+decadimento!$F$2*'dati calibrazione'!E2677/1000</f>
        <v>3125.3119118588397</v>
      </c>
      <c r="J2677" s="5">
        <f t="shared" si="123"/>
        <v>174.31191185883972</v>
      </c>
      <c r="K2677" s="8">
        <f t="shared" si="125"/>
        <v>0.54218908844459501</v>
      </c>
    </row>
    <row r="2678" spans="1:11" x14ac:dyDescent="0.25">
      <c r="A2678">
        <v>3120</v>
      </c>
      <c r="B2678">
        <f t="shared" si="124"/>
        <v>-1170</v>
      </c>
      <c r="C2678">
        <v>2954</v>
      </c>
      <c r="D2678">
        <v>16</v>
      </c>
      <c r="E2678">
        <v>9.6999999999999993</v>
      </c>
      <c r="F2678">
        <v>2</v>
      </c>
      <c r="G2678" s="5">
        <f>C2678*decadimento!$F$4</f>
        <v>3039.9461206896549</v>
      </c>
      <c r="H2678" s="5">
        <f>G2678+decadimento!$F$2*LN(1+'dati calibrazione'!E2678/1000)</f>
        <v>3119.7461463155964</v>
      </c>
      <c r="I2678" s="5">
        <f>G2678+decadimento!$F$2*'dati calibrazione'!E2678/1000</f>
        <v>3120.1325537573043</v>
      </c>
      <c r="J2678" s="5">
        <f t="shared" si="123"/>
        <v>166.13255375730432</v>
      </c>
      <c r="K2678" s="8">
        <f t="shared" si="125"/>
        <v>0.54163845633039942</v>
      </c>
    </row>
    <row r="2679" spans="1:11" x14ac:dyDescent="0.25">
      <c r="A2679">
        <v>3115</v>
      </c>
      <c r="B2679">
        <f t="shared" si="124"/>
        <v>-1165</v>
      </c>
      <c r="C2679">
        <v>2953</v>
      </c>
      <c r="D2679">
        <v>15</v>
      </c>
      <c r="E2679">
        <v>9.3000000000000007</v>
      </c>
      <c r="F2679">
        <v>1.9</v>
      </c>
      <c r="G2679" s="5">
        <f>C2679*decadimento!$F$4</f>
        <v>3038.9170258620688</v>
      </c>
      <c r="H2679" s="5">
        <f>G2679+decadimento!$F$2*LN(1+'dati calibrazione'!E2679/1000)</f>
        <v>3115.4415120358262</v>
      </c>
      <c r="I2679" s="5">
        <f>G2679+decadimento!$F$2*'dati calibrazione'!E2679/1000</f>
        <v>3115.7968018960009</v>
      </c>
      <c r="J2679" s="5">
        <f t="shared" si="123"/>
        <v>162.79680189600094</v>
      </c>
      <c r="K2679" s="8">
        <f t="shared" si="125"/>
        <v>0.50795800880460551</v>
      </c>
    </row>
    <row r="2680" spans="1:11" x14ac:dyDescent="0.25">
      <c r="A2680">
        <v>3110</v>
      </c>
      <c r="B2680">
        <f t="shared" si="124"/>
        <v>-1160</v>
      </c>
      <c r="C2680">
        <v>2950</v>
      </c>
      <c r="D2680">
        <v>16</v>
      </c>
      <c r="E2680">
        <v>9</v>
      </c>
      <c r="F2680">
        <v>2</v>
      </c>
      <c r="G2680" s="5">
        <f>C2680*decadimento!$F$4</f>
        <v>3035.8297413793102</v>
      </c>
      <c r="H2680" s="5">
        <f>G2680+decadimento!$F$2*LN(1+'dati calibrazione'!E2680/1000)</f>
        <v>3109.8967209449775</v>
      </c>
      <c r="I2680" s="5">
        <f>G2680+decadimento!$F$2*'dati calibrazione'!E2680/1000</f>
        <v>3110.229524637954</v>
      </c>
      <c r="J2680" s="5">
        <f t="shared" si="123"/>
        <v>160.229524637954</v>
      </c>
      <c r="K2680" s="8">
        <f t="shared" si="125"/>
        <v>0.5423728813559322</v>
      </c>
    </row>
    <row r="2681" spans="1:11" x14ac:dyDescent="0.25">
      <c r="A2681">
        <v>3105</v>
      </c>
      <c r="B2681">
        <f t="shared" si="124"/>
        <v>-1155</v>
      </c>
      <c r="C2681">
        <v>2944</v>
      </c>
      <c r="D2681">
        <v>16</v>
      </c>
      <c r="E2681">
        <v>9.1999999999999993</v>
      </c>
      <c r="F2681">
        <v>2</v>
      </c>
      <c r="G2681" s="5">
        <f>C2681*decadimento!$F$4</f>
        <v>3029.655172413793</v>
      </c>
      <c r="H2681" s="5">
        <f>G2681+decadimento!$F$2*LN(1+'dati calibrazione'!E2681/1000)</f>
        <v>3105.3605708896503</v>
      </c>
      <c r="I2681" s="5">
        <f>G2681+decadimento!$F$2*'dati calibrazione'!E2681/1000</f>
        <v>3105.7082841892957</v>
      </c>
      <c r="J2681" s="5">
        <f t="shared" si="123"/>
        <v>161.70828418929568</v>
      </c>
      <c r="K2681" s="8">
        <f t="shared" si="125"/>
        <v>0.54347826086956519</v>
      </c>
    </row>
    <row r="2682" spans="1:11" x14ac:dyDescent="0.25">
      <c r="A2682">
        <v>3100</v>
      </c>
      <c r="B2682">
        <f t="shared" si="124"/>
        <v>-1150</v>
      </c>
      <c r="C2682">
        <v>2939</v>
      </c>
      <c r="D2682">
        <v>15</v>
      </c>
      <c r="E2682">
        <v>9.1999999999999993</v>
      </c>
      <c r="F2682">
        <v>1.9</v>
      </c>
      <c r="G2682" s="5">
        <f>C2682*decadimento!$F$4</f>
        <v>3024.5096982758619</v>
      </c>
      <c r="H2682" s="5">
        <f>G2682+decadimento!$F$2*LN(1+'dati calibrazione'!E2682/1000)</f>
        <v>3100.2150967517191</v>
      </c>
      <c r="I2682" s="5">
        <f>G2682+decadimento!$F$2*'dati calibrazione'!E2682/1000</f>
        <v>3100.5628100513645</v>
      </c>
      <c r="J2682" s="5">
        <f t="shared" si="123"/>
        <v>161.56281005136452</v>
      </c>
      <c r="K2682" s="8">
        <f t="shared" si="125"/>
        <v>0.51037767948281731</v>
      </c>
    </row>
    <row r="2683" spans="1:11" x14ac:dyDescent="0.25">
      <c r="A2683">
        <v>3095</v>
      </c>
      <c r="B2683">
        <f t="shared" si="124"/>
        <v>-1145</v>
      </c>
      <c r="C2683">
        <v>2941</v>
      </c>
      <c r="D2683">
        <v>14</v>
      </c>
      <c r="E2683">
        <v>8.3000000000000007</v>
      </c>
      <c r="F2683">
        <v>1.8</v>
      </c>
      <c r="G2683" s="5">
        <f>C2683*decadimento!$F$4</f>
        <v>3026.5678879310344</v>
      </c>
      <c r="H2683" s="5">
        <f>G2683+decadimento!$F$2*LN(1+'dati calibrazione'!E2683/1000)</f>
        <v>3094.8978427197644</v>
      </c>
      <c r="I2683" s="5">
        <f>G2683+decadimento!$F$2*'dati calibrazione'!E2683/1000</f>
        <v>3095.1810213806725</v>
      </c>
      <c r="J2683" s="5">
        <f t="shared" si="123"/>
        <v>154.18102138067252</v>
      </c>
      <c r="K2683" s="8">
        <f t="shared" si="125"/>
        <v>0.47602856171370284</v>
      </c>
    </row>
    <row r="2684" spans="1:11" x14ac:dyDescent="0.25">
      <c r="A2684">
        <v>3090</v>
      </c>
      <c r="B2684">
        <f t="shared" si="124"/>
        <v>-1140</v>
      </c>
      <c r="C2684">
        <v>2958</v>
      </c>
      <c r="D2684">
        <v>14</v>
      </c>
      <c r="E2684">
        <v>5.6</v>
      </c>
      <c r="F2684">
        <v>1.8</v>
      </c>
      <c r="G2684" s="5">
        <f>C2684*decadimento!$F$4</f>
        <v>3044.0625</v>
      </c>
      <c r="H2684" s="5">
        <f>G2684+decadimento!$F$2*LN(1+'dati calibrazione'!E2684/1000)</f>
        <v>3090.226559411165</v>
      </c>
      <c r="I2684" s="5">
        <f>G2684+decadimento!$F$2*'dati calibrazione'!E2684/1000</f>
        <v>3090.3556984720449</v>
      </c>
      <c r="J2684" s="5">
        <f t="shared" si="123"/>
        <v>132.35569847204488</v>
      </c>
      <c r="K2684" s="8">
        <f t="shared" si="125"/>
        <v>0.47329276538201487</v>
      </c>
    </row>
    <row r="2685" spans="1:11" x14ac:dyDescent="0.25">
      <c r="A2685">
        <v>3085</v>
      </c>
      <c r="B2685">
        <f t="shared" si="124"/>
        <v>-1135</v>
      </c>
      <c r="C2685">
        <v>2966</v>
      </c>
      <c r="D2685">
        <v>13</v>
      </c>
      <c r="E2685">
        <v>4</v>
      </c>
      <c r="F2685">
        <v>1.6</v>
      </c>
      <c r="G2685" s="5">
        <f>C2685*decadimento!$F$4</f>
        <v>3052.2952586206893</v>
      </c>
      <c r="H2685" s="5">
        <f>G2685+decadimento!$F$2*LN(1+'dati calibrazione'!E2685/1000)</f>
        <v>3085.2958716448543</v>
      </c>
      <c r="I2685" s="5">
        <f>G2685+decadimento!$F$2*'dati calibrazione'!E2685/1000</f>
        <v>3085.3618289578644</v>
      </c>
      <c r="J2685" s="5">
        <f t="shared" si="123"/>
        <v>119.36182895786442</v>
      </c>
      <c r="K2685" s="8">
        <f t="shared" si="125"/>
        <v>0.43830074173971678</v>
      </c>
    </row>
    <row r="2686" spans="1:11" x14ac:dyDescent="0.25">
      <c r="A2686">
        <v>3080</v>
      </c>
      <c r="B2686">
        <f t="shared" si="124"/>
        <v>-1130</v>
      </c>
      <c r="C2686">
        <v>2948</v>
      </c>
      <c r="D2686">
        <v>15</v>
      </c>
      <c r="E2686">
        <v>5.6</v>
      </c>
      <c r="F2686">
        <v>1.9</v>
      </c>
      <c r="G2686" s="5">
        <f>C2686*decadimento!$F$4</f>
        <v>3033.7715517241377</v>
      </c>
      <c r="H2686" s="5">
        <f>G2686+decadimento!$F$2*LN(1+'dati calibrazione'!E2686/1000)</f>
        <v>3079.9356111353027</v>
      </c>
      <c r="I2686" s="5">
        <f>G2686+decadimento!$F$2*'dati calibrazione'!E2686/1000</f>
        <v>3080.0647501961826</v>
      </c>
      <c r="J2686" s="5">
        <f t="shared" si="123"/>
        <v>132.06475019618256</v>
      </c>
      <c r="K2686" s="8">
        <f t="shared" si="125"/>
        <v>0.50881953867028495</v>
      </c>
    </row>
    <row r="2687" spans="1:11" x14ac:dyDescent="0.25">
      <c r="A2687">
        <v>3075</v>
      </c>
      <c r="B2687">
        <f t="shared" si="124"/>
        <v>-1125</v>
      </c>
      <c r="C2687">
        <v>2927</v>
      </c>
      <c r="D2687">
        <v>15</v>
      </c>
      <c r="E2687">
        <v>7.6</v>
      </c>
      <c r="F2687">
        <v>1.9</v>
      </c>
      <c r="G2687" s="5">
        <f>C2687*decadimento!$F$4</f>
        <v>3012.1605603448274</v>
      </c>
      <c r="H2687" s="5">
        <f>G2687+decadimento!$F$2*LN(1+'dati calibrazione'!E2687/1000)</f>
        <v>3074.7495061136851</v>
      </c>
      <c r="I2687" s="5">
        <f>G2687+decadimento!$F$2*'dati calibrazione'!E2687/1000</f>
        <v>3074.9870439854599</v>
      </c>
      <c r="J2687" s="5">
        <f t="shared" si="123"/>
        <v>147.98704398545988</v>
      </c>
      <c r="K2687" s="8">
        <f t="shared" si="125"/>
        <v>0.51247010591048858</v>
      </c>
    </row>
    <row r="2688" spans="1:11" x14ac:dyDescent="0.25">
      <c r="A2688">
        <v>3070</v>
      </c>
      <c r="B2688">
        <f t="shared" si="124"/>
        <v>-1120</v>
      </c>
      <c r="C2688">
        <v>2916</v>
      </c>
      <c r="D2688">
        <v>15</v>
      </c>
      <c r="E2688">
        <v>8.4</v>
      </c>
      <c r="F2688">
        <v>1.9</v>
      </c>
      <c r="G2688" s="5">
        <f>C2688*decadimento!$F$4</f>
        <v>3000.8405172413791</v>
      </c>
      <c r="H2688" s="5">
        <f>G2688+decadimento!$F$2*LN(1+'dati calibrazione'!E2688/1000)</f>
        <v>3069.9902908024669</v>
      </c>
      <c r="I2688" s="5">
        <f>G2688+decadimento!$F$2*'dati calibrazione'!E2688/1000</f>
        <v>3070.2803149494466</v>
      </c>
      <c r="J2688" s="5">
        <f t="shared" si="123"/>
        <v>154.28031494944662</v>
      </c>
      <c r="K2688" s="8">
        <f t="shared" si="125"/>
        <v>0.51440329218106995</v>
      </c>
    </row>
    <row r="2689" spans="1:11" x14ac:dyDescent="0.25">
      <c r="A2689">
        <v>3065</v>
      </c>
      <c r="B2689">
        <f t="shared" si="124"/>
        <v>-1115</v>
      </c>
      <c r="C2689">
        <v>2908</v>
      </c>
      <c r="D2689">
        <v>14</v>
      </c>
      <c r="E2689">
        <v>8.8000000000000007</v>
      </c>
      <c r="F2689">
        <v>1.8</v>
      </c>
      <c r="G2689" s="5">
        <f>C2689*decadimento!$F$4</f>
        <v>2992.6077586206893</v>
      </c>
      <c r="H2689" s="5">
        <f>G2689+decadimento!$F$2*LN(1+'dati calibrazione'!E2689/1000)</f>
        <v>3065.0359944830434</v>
      </c>
      <c r="I2689" s="5">
        <f>G2689+decadimento!$F$2*'dati calibrazione'!E2689/1000</f>
        <v>3065.3542133624742</v>
      </c>
      <c r="J2689" s="5">
        <f t="shared" si="123"/>
        <v>157.35421336247418</v>
      </c>
      <c r="K2689" s="8">
        <f t="shared" si="125"/>
        <v>0.48143053645116918</v>
      </c>
    </row>
    <row r="2690" spans="1:11" x14ac:dyDescent="0.25">
      <c r="A2690">
        <v>3060</v>
      </c>
      <c r="B2690">
        <f t="shared" si="124"/>
        <v>-1110</v>
      </c>
      <c r="C2690">
        <v>2900</v>
      </c>
      <c r="D2690">
        <v>14</v>
      </c>
      <c r="E2690">
        <v>9.1999999999999993</v>
      </c>
      <c r="F2690">
        <v>1.8</v>
      </c>
      <c r="G2690" s="5">
        <f>C2690*decadimento!$F$4</f>
        <v>2984.375</v>
      </c>
      <c r="H2690" s="5">
        <f>G2690+decadimento!$F$2*LN(1+'dati calibrazione'!E2690/1000)</f>
        <v>3060.0803984758572</v>
      </c>
      <c r="I2690" s="5">
        <f>G2690+decadimento!$F$2*'dati calibrazione'!E2690/1000</f>
        <v>3060.4281117755027</v>
      </c>
      <c r="J2690" s="5">
        <f t="shared" ref="J2690:J2753" si="126">I2690-C2690</f>
        <v>160.42811177550266</v>
      </c>
      <c r="K2690" s="8">
        <f t="shared" si="125"/>
        <v>0.48275862068965519</v>
      </c>
    </row>
    <row r="2691" spans="1:11" x14ac:dyDescent="0.25">
      <c r="A2691">
        <v>3055</v>
      </c>
      <c r="B2691">
        <f t="shared" ref="B2691:B2754" si="127">1950-A2691</f>
        <v>-1105</v>
      </c>
      <c r="C2691">
        <v>2898</v>
      </c>
      <c r="D2691">
        <v>13</v>
      </c>
      <c r="E2691">
        <v>8.8000000000000007</v>
      </c>
      <c r="F2691">
        <v>1.6</v>
      </c>
      <c r="G2691" s="5">
        <f>C2691*decadimento!$F$4</f>
        <v>2982.3168103448274</v>
      </c>
      <c r="H2691" s="5">
        <f>G2691+decadimento!$F$2*LN(1+'dati calibrazione'!E2691/1000)</f>
        <v>3054.7450462071815</v>
      </c>
      <c r="I2691" s="5">
        <f>G2691+decadimento!$F$2*'dati calibrazione'!E2691/1000</f>
        <v>3055.0632650866128</v>
      </c>
      <c r="J2691" s="5">
        <f t="shared" si="126"/>
        <v>157.06326508661277</v>
      </c>
      <c r="K2691" s="8">
        <f t="shared" ref="K2691:K2754" si="128">D2691*100/C2691</f>
        <v>0.44858523119392685</v>
      </c>
    </row>
    <row r="2692" spans="1:11" x14ac:dyDescent="0.25">
      <c r="A2692">
        <v>3050</v>
      </c>
      <c r="B2692">
        <f t="shared" si="127"/>
        <v>-1100</v>
      </c>
      <c r="C2692">
        <v>2901</v>
      </c>
      <c r="D2692">
        <v>14</v>
      </c>
      <c r="E2692">
        <v>7.8</v>
      </c>
      <c r="F2692">
        <v>1.8</v>
      </c>
      <c r="G2692" s="5">
        <f>C2692*decadimento!$F$4</f>
        <v>2985.4040948275861</v>
      </c>
      <c r="H2692" s="5">
        <f>G2692+decadimento!$F$2*LN(1+'dati calibrazione'!E2692/1000)</f>
        <v>3049.6337357659245</v>
      </c>
      <c r="I2692" s="5">
        <f>G2692+decadimento!$F$2*'dati calibrazione'!E2692/1000</f>
        <v>3049.8839069850774</v>
      </c>
      <c r="J2692" s="5">
        <f t="shared" si="126"/>
        <v>148.88390698507737</v>
      </c>
      <c r="K2692" s="8">
        <f t="shared" si="128"/>
        <v>0.48259220958290244</v>
      </c>
    </row>
    <row r="2693" spans="1:11" x14ac:dyDescent="0.25">
      <c r="A2693">
        <v>3045</v>
      </c>
      <c r="B2693">
        <f t="shared" si="127"/>
        <v>-1095</v>
      </c>
      <c r="C2693">
        <v>2905</v>
      </c>
      <c r="D2693">
        <v>13</v>
      </c>
      <c r="E2693">
        <v>6.7</v>
      </c>
      <c r="F2693">
        <v>1.6</v>
      </c>
      <c r="G2693" s="5">
        <f>C2693*decadimento!$F$4</f>
        <v>2989.5204741379307</v>
      </c>
      <c r="H2693" s="5">
        <f>G2693+decadimento!$F$2*LN(1+'dati calibrazione'!E2693/1000)</f>
        <v>3044.7222592842804</v>
      </c>
      <c r="I2693" s="5">
        <f>G2693+decadimento!$F$2*'dati calibrazione'!E2693/1000</f>
        <v>3044.906979452699</v>
      </c>
      <c r="J2693" s="5">
        <f t="shared" si="126"/>
        <v>139.90697945269903</v>
      </c>
      <c r="K2693" s="8">
        <f t="shared" si="128"/>
        <v>0.44750430292598969</v>
      </c>
    </row>
    <row r="2694" spans="1:11" x14ac:dyDescent="0.25">
      <c r="A2694">
        <v>3040</v>
      </c>
      <c r="B2694">
        <f t="shared" si="127"/>
        <v>-1090</v>
      </c>
      <c r="C2694">
        <v>2904</v>
      </c>
      <c r="D2694">
        <v>14</v>
      </c>
      <c r="E2694">
        <v>6.3</v>
      </c>
      <c r="F2694">
        <v>1.8</v>
      </c>
      <c r="G2694" s="5">
        <f>C2694*decadimento!$F$4</f>
        <v>2988.4913793103447</v>
      </c>
      <c r="H2694" s="5">
        <f>G2694+decadimento!$F$2*LN(1+'dati calibrazione'!E2694/1000)</f>
        <v>3040.4078618464227</v>
      </c>
      <c r="I2694" s="5">
        <f>G2694+decadimento!$F$2*'dati calibrazione'!E2694/1000</f>
        <v>3040.5712275913952</v>
      </c>
      <c r="J2694" s="5">
        <f t="shared" si="126"/>
        <v>136.5712275913952</v>
      </c>
      <c r="K2694" s="8">
        <f t="shared" si="128"/>
        <v>0.48209366391184572</v>
      </c>
    </row>
    <row r="2695" spans="1:11" x14ac:dyDescent="0.25">
      <c r="A2695">
        <v>3035</v>
      </c>
      <c r="B2695">
        <f t="shared" si="127"/>
        <v>-1085</v>
      </c>
      <c r="C2695">
        <v>2901</v>
      </c>
      <c r="D2695">
        <v>15</v>
      </c>
      <c r="E2695">
        <v>6</v>
      </c>
      <c r="F2695">
        <v>1.9</v>
      </c>
      <c r="G2695" s="5">
        <f>C2695*decadimento!$F$4</f>
        <v>2985.4040948275861</v>
      </c>
      <c r="H2695" s="5">
        <f>G2695+decadimento!$F$2*LN(1+'dati calibrazione'!E2695/1000)</f>
        <v>3034.8557432994976</v>
      </c>
      <c r="I2695" s="5">
        <f>G2695+decadimento!$F$2*'dati calibrazione'!E2695/1000</f>
        <v>3035.0039503333487</v>
      </c>
      <c r="J2695" s="5">
        <f t="shared" si="126"/>
        <v>134.00395033334871</v>
      </c>
      <c r="K2695" s="8">
        <f t="shared" si="128"/>
        <v>0.51706308169596693</v>
      </c>
    </row>
    <row r="2696" spans="1:11" x14ac:dyDescent="0.25">
      <c r="A2696">
        <v>3030</v>
      </c>
      <c r="B2696">
        <f t="shared" si="127"/>
        <v>-1080</v>
      </c>
      <c r="C2696">
        <v>2900</v>
      </c>
      <c r="D2696">
        <v>15</v>
      </c>
      <c r="E2696">
        <v>5.5</v>
      </c>
      <c r="F2696">
        <v>1.9</v>
      </c>
      <c r="G2696" s="5">
        <f>C2696*decadimento!$F$4</f>
        <v>2984.375</v>
      </c>
      <c r="H2696" s="5">
        <f>G2696+decadimento!$F$2*LN(1+'dati calibrazione'!E2696/1000)</f>
        <v>3029.7169578159082</v>
      </c>
      <c r="I2696" s="5">
        <f>G2696+decadimento!$F$2*'dati calibrazione'!E2696/1000</f>
        <v>3029.8415342136159</v>
      </c>
      <c r="J2696" s="5">
        <f t="shared" si="126"/>
        <v>129.84153421361589</v>
      </c>
      <c r="K2696" s="8">
        <f t="shared" si="128"/>
        <v>0.51724137931034486</v>
      </c>
    </row>
    <row r="2697" spans="1:11" x14ac:dyDescent="0.25">
      <c r="A2697">
        <v>3025</v>
      </c>
      <c r="B2697">
        <f t="shared" si="127"/>
        <v>-1075</v>
      </c>
      <c r="C2697">
        <v>2900</v>
      </c>
      <c r="D2697">
        <v>15</v>
      </c>
      <c r="E2697">
        <v>4.9000000000000004</v>
      </c>
      <c r="F2697">
        <v>1.9</v>
      </c>
      <c r="G2697" s="5">
        <f>C2697*decadimento!$F$4</f>
        <v>2984.375</v>
      </c>
      <c r="H2697" s="5">
        <f>G2697+decadimento!$F$2*LN(1+'dati calibrazione'!E2697/1000)</f>
        <v>3024.7826306194879</v>
      </c>
      <c r="I2697" s="5">
        <f>G2697+decadimento!$F$2*'dati calibrazione'!E2697/1000</f>
        <v>3024.8815486630392</v>
      </c>
      <c r="J2697" s="5">
        <f t="shared" si="126"/>
        <v>124.88154866303921</v>
      </c>
      <c r="K2697" s="8">
        <f t="shared" si="128"/>
        <v>0.51724137931034486</v>
      </c>
    </row>
    <row r="2698" spans="1:11" x14ac:dyDescent="0.25">
      <c r="A2698">
        <v>3020</v>
      </c>
      <c r="B2698">
        <f t="shared" si="127"/>
        <v>-1070</v>
      </c>
      <c r="C2698">
        <v>2899</v>
      </c>
      <c r="D2698">
        <v>14</v>
      </c>
      <c r="E2698">
        <v>4.4000000000000004</v>
      </c>
      <c r="F2698">
        <v>1.8</v>
      </c>
      <c r="G2698" s="5">
        <f>C2698*decadimento!$F$4</f>
        <v>2983.3459051724135</v>
      </c>
      <c r="H2698" s="5">
        <f>G2698+decadimento!$F$2*LN(1+'dati calibrazione'!E2698/1000)</f>
        <v>3019.639345399763</v>
      </c>
      <c r="I2698" s="5">
        <f>G2698+decadimento!$F$2*'dati calibrazione'!E2698/1000</f>
        <v>3019.7191325433059</v>
      </c>
      <c r="J2698" s="5">
        <f t="shared" si="126"/>
        <v>120.71913254330593</v>
      </c>
      <c r="K2698" s="8">
        <f t="shared" si="128"/>
        <v>0.48292514660227664</v>
      </c>
    </row>
    <row r="2699" spans="1:11" x14ac:dyDescent="0.25">
      <c r="A2699">
        <v>3015</v>
      </c>
      <c r="B2699">
        <f t="shared" si="127"/>
        <v>-1065</v>
      </c>
      <c r="C2699">
        <v>2899</v>
      </c>
      <c r="D2699">
        <v>15</v>
      </c>
      <c r="E2699">
        <v>3.8</v>
      </c>
      <c r="F2699">
        <v>1.9</v>
      </c>
      <c r="G2699" s="5">
        <f>C2699*decadimento!$F$4</f>
        <v>2983.3459051724135</v>
      </c>
      <c r="H2699" s="5">
        <f>G2699+decadimento!$F$2*LN(1+'dati calibrazione'!E2699/1000)</f>
        <v>3014.6996126060544</v>
      </c>
      <c r="I2699" s="5">
        <f>G2699+decadimento!$F$2*'dati calibrazione'!E2699/1000</f>
        <v>3014.7591469927297</v>
      </c>
      <c r="J2699" s="5">
        <f t="shared" si="126"/>
        <v>115.75914699272971</v>
      </c>
      <c r="K2699" s="8">
        <f t="shared" si="128"/>
        <v>0.51741979993101073</v>
      </c>
    </row>
    <row r="2700" spans="1:11" x14ac:dyDescent="0.25">
      <c r="A2700">
        <v>3010</v>
      </c>
      <c r="B2700">
        <f t="shared" si="127"/>
        <v>-1060</v>
      </c>
      <c r="C2700">
        <v>2903</v>
      </c>
      <c r="D2700">
        <v>15</v>
      </c>
      <c r="E2700">
        <v>2.7</v>
      </c>
      <c r="F2700">
        <v>1.9</v>
      </c>
      <c r="G2700" s="5">
        <f>C2700*decadimento!$F$4</f>
        <v>2987.4622844827586</v>
      </c>
      <c r="H2700" s="5">
        <f>G2700+decadimento!$F$2*LN(1+'dati calibrazione'!E2700/1000)</f>
        <v>3009.7521416759791</v>
      </c>
      <c r="I2700" s="5">
        <f>G2700+decadimento!$F$2*'dati calibrazione'!E2700/1000</f>
        <v>3009.7822194603518</v>
      </c>
      <c r="J2700" s="5">
        <f t="shared" si="126"/>
        <v>106.78221946035183</v>
      </c>
      <c r="K2700" s="8">
        <f t="shared" si="128"/>
        <v>0.51670685497760938</v>
      </c>
    </row>
    <row r="2701" spans="1:11" x14ac:dyDescent="0.25">
      <c r="A2701">
        <v>3005</v>
      </c>
      <c r="B2701">
        <f t="shared" si="127"/>
        <v>-1055</v>
      </c>
      <c r="C2701">
        <v>2900</v>
      </c>
      <c r="D2701">
        <v>14</v>
      </c>
      <c r="E2701">
        <v>2.5</v>
      </c>
      <c r="F2701">
        <v>1.7</v>
      </c>
      <c r="G2701" s="5">
        <f>C2701*decadimento!$F$4</f>
        <v>2984.375</v>
      </c>
      <c r="H2701" s="5">
        <f>G2701+decadimento!$F$2*LN(1+'dati calibrazione'!E2701/1000)</f>
        <v>3005.0158161775203</v>
      </c>
      <c r="I2701" s="5">
        <f>G2701+decadimento!$F$2*'dati calibrazione'!E2701/1000</f>
        <v>3005.0416064607343</v>
      </c>
      <c r="J2701" s="5">
        <f t="shared" si="126"/>
        <v>105.04160646073433</v>
      </c>
      <c r="K2701" s="8">
        <f t="shared" si="128"/>
        <v>0.48275862068965519</v>
      </c>
    </row>
    <row r="2702" spans="1:11" x14ac:dyDescent="0.25">
      <c r="A2702">
        <v>3000</v>
      </c>
      <c r="B2702">
        <f t="shared" si="127"/>
        <v>-1050</v>
      </c>
      <c r="C2702">
        <v>2887</v>
      </c>
      <c r="D2702">
        <v>14</v>
      </c>
      <c r="E2702">
        <v>3.5</v>
      </c>
      <c r="F2702">
        <v>1.7</v>
      </c>
      <c r="G2702" s="5">
        <f>C2702*decadimento!$F$4</f>
        <v>2970.9967672413791</v>
      </c>
      <c r="H2702" s="5">
        <f>G2702+decadimento!$F$2*LN(1+'dati calibrazione'!E2702/1000)</f>
        <v>2999.8795009354167</v>
      </c>
      <c r="I2702" s="5">
        <f>G2702+decadimento!$F$2*'dati calibrazione'!E2702/1000</f>
        <v>2999.9300162864074</v>
      </c>
      <c r="J2702" s="5">
        <f t="shared" si="126"/>
        <v>112.93001628640741</v>
      </c>
      <c r="K2702" s="8">
        <f t="shared" si="128"/>
        <v>0.48493245583650851</v>
      </c>
    </row>
    <row r="2703" spans="1:11" x14ac:dyDescent="0.25">
      <c r="A2703">
        <v>2995</v>
      </c>
      <c r="B2703">
        <f t="shared" si="127"/>
        <v>-1045</v>
      </c>
      <c r="C2703">
        <v>2876</v>
      </c>
      <c r="D2703">
        <v>14</v>
      </c>
      <c r="E2703">
        <v>4.3</v>
      </c>
      <c r="F2703">
        <v>1.8</v>
      </c>
      <c r="G2703" s="5">
        <f>C2703*decadimento!$F$4</f>
        <v>2959.6767241379307</v>
      </c>
      <c r="H2703" s="5">
        <f>G2703+decadimento!$F$2*LN(1+'dati calibrazione'!E2703/1000)</f>
        <v>2995.147080520891</v>
      </c>
      <c r="I2703" s="5">
        <f>G2703+decadimento!$F$2*'dati calibrazione'!E2703/1000</f>
        <v>2995.2232872503937</v>
      </c>
      <c r="J2703" s="5">
        <f t="shared" si="126"/>
        <v>119.2232872503937</v>
      </c>
      <c r="K2703" s="8">
        <f t="shared" si="128"/>
        <v>0.48678720445062584</v>
      </c>
    </row>
    <row r="2704" spans="1:11" x14ac:dyDescent="0.25">
      <c r="A2704">
        <v>2990</v>
      </c>
      <c r="B2704">
        <f t="shared" si="127"/>
        <v>-1040</v>
      </c>
      <c r="C2704">
        <v>2873</v>
      </c>
      <c r="D2704">
        <v>15</v>
      </c>
      <c r="E2704">
        <v>4.0999999999999996</v>
      </c>
      <c r="F2704">
        <v>1.9</v>
      </c>
      <c r="G2704" s="5">
        <f>C2704*decadimento!$F$4</f>
        <v>2956.5894396551721</v>
      </c>
      <c r="H2704" s="5">
        <f>G2704+decadimento!$F$2*LN(1+'dati calibrazione'!E2704/1000)</f>
        <v>2990.4133824528667</v>
      </c>
      <c r="I2704" s="5">
        <f>G2704+decadimento!$F$2*'dati calibrazione'!E2704/1000</f>
        <v>2990.4826742507767</v>
      </c>
      <c r="J2704" s="5">
        <f t="shared" si="126"/>
        <v>117.48267425077665</v>
      </c>
      <c r="K2704" s="8">
        <f t="shared" si="128"/>
        <v>0.52210233205708323</v>
      </c>
    </row>
    <row r="2705" spans="1:11" x14ac:dyDescent="0.25">
      <c r="A2705">
        <v>2985</v>
      </c>
      <c r="B2705">
        <f t="shared" si="127"/>
        <v>-1035</v>
      </c>
      <c r="C2705">
        <v>2872</v>
      </c>
      <c r="D2705">
        <v>15</v>
      </c>
      <c r="E2705">
        <v>3.6</v>
      </c>
      <c r="F2705">
        <v>1.9</v>
      </c>
      <c r="G2705" s="5">
        <f>C2705*decadimento!$F$4</f>
        <v>2955.5603448275861</v>
      </c>
      <c r="H2705" s="5">
        <f>G2705+decadimento!$F$2*LN(1+'dati calibrazione'!E2705/1000)</f>
        <v>2985.2668185038001</v>
      </c>
      <c r="I2705" s="5">
        <f>G2705+decadimento!$F$2*'dati calibrazione'!E2705/1000</f>
        <v>2985.3202581310434</v>
      </c>
      <c r="J2705" s="5">
        <f t="shared" si="126"/>
        <v>113.32025813104337</v>
      </c>
      <c r="K2705" s="8">
        <f t="shared" si="128"/>
        <v>0.52228412256267409</v>
      </c>
    </row>
    <row r="2706" spans="1:11" x14ac:dyDescent="0.25">
      <c r="A2706">
        <v>2980</v>
      </c>
      <c r="B2706">
        <f t="shared" si="127"/>
        <v>-1030</v>
      </c>
      <c r="C2706">
        <v>2873</v>
      </c>
      <c r="D2706">
        <v>15</v>
      </c>
      <c r="E2706">
        <v>2.8</v>
      </c>
      <c r="F2706">
        <v>1.9</v>
      </c>
      <c r="G2706" s="5">
        <f>C2706*decadimento!$F$4</f>
        <v>2956.5894396551721</v>
      </c>
      <c r="H2706" s="5">
        <f>G2706+decadimento!$F$2*LN(1+'dati calibrazione'!E2706/1000)</f>
        <v>2979.703694015298</v>
      </c>
      <c r="I2706" s="5">
        <f>G2706+decadimento!$F$2*'dati calibrazione'!E2706/1000</f>
        <v>2979.7360388911948</v>
      </c>
      <c r="J2706" s="5">
        <f t="shared" si="126"/>
        <v>106.73603889119477</v>
      </c>
      <c r="K2706" s="8">
        <f t="shared" si="128"/>
        <v>0.52210233205708323</v>
      </c>
    </row>
    <row r="2707" spans="1:11" x14ac:dyDescent="0.25">
      <c r="A2707">
        <v>2975</v>
      </c>
      <c r="B2707">
        <f t="shared" si="127"/>
        <v>-1025</v>
      </c>
      <c r="C2707">
        <v>2872</v>
      </c>
      <c r="D2707">
        <v>15</v>
      </c>
      <c r="E2707">
        <v>2.4</v>
      </c>
      <c r="F2707">
        <v>1.9</v>
      </c>
      <c r="G2707" s="5">
        <f>C2707*decadimento!$F$4</f>
        <v>2955.5603448275861</v>
      </c>
      <c r="H2707" s="5">
        <f>G2707+decadimento!$F$2*LN(1+'dati calibrazione'!E2707/1000)</f>
        <v>2975.3765171235013</v>
      </c>
      <c r="I2707" s="5">
        <f>G2707+decadimento!$F$2*'dati calibrazione'!E2707/1000</f>
        <v>2975.4002870298909</v>
      </c>
      <c r="J2707" s="5">
        <f t="shared" si="126"/>
        <v>103.40028702989093</v>
      </c>
      <c r="K2707" s="8">
        <f t="shared" si="128"/>
        <v>0.52228412256267409</v>
      </c>
    </row>
    <row r="2708" spans="1:11" x14ac:dyDescent="0.25">
      <c r="A2708">
        <v>2970</v>
      </c>
      <c r="B2708">
        <f t="shared" si="127"/>
        <v>-1020</v>
      </c>
      <c r="C2708">
        <v>2870</v>
      </c>
      <c r="D2708">
        <v>15</v>
      </c>
      <c r="E2708">
        <v>2</v>
      </c>
      <c r="F2708">
        <v>1.9</v>
      </c>
      <c r="G2708" s="5">
        <f>C2708*decadimento!$F$4</f>
        <v>2953.5021551724135</v>
      </c>
      <c r="H2708" s="5">
        <f>G2708+decadimento!$F$2*LN(1+'dati calibrazione'!E2708/1000)</f>
        <v>2970.0189290671988</v>
      </c>
      <c r="I2708" s="5">
        <f>G2708+decadimento!$F$2*'dati calibrazione'!E2708/1000</f>
        <v>2970.035440341001</v>
      </c>
      <c r="J2708" s="5">
        <f t="shared" si="126"/>
        <v>100.03544034100105</v>
      </c>
      <c r="K2708" s="8">
        <f t="shared" si="128"/>
        <v>0.52264808362369342</v>
      </c>
    </row>
    <row r="2709" spans="1:11" x14ac:dyDescent="0.25">
      <c r="A2709">
        <v>2965</v>
      </c>
      <c r="B2709">
        <f t="shared" si="127"/>
        <v>-1015</v>
      </c>
      <c r="C2709">
        <v>2865</v>
      </c>
      <c r="D2709">
        <v>14</v>
      </c>
      <c r="E2709">
        <v>2</v>
      </c>
      <c r="F2709">
        <v>1.7</v>
      </c>
      <c r="G2709" s="5">
        <f>C2709*decadimento!$F$4</f>
        <v>2948.3566810344828</v>
      </c>
      <c r="H2709" s="5">
        <f>G2709+decadimento!$F$2*LN(1+'dati calibrazione'!E2709/1000)</f>
        <v>2964.8734549292681</v>
      </c>
      <c r="I2709" s="5">
        <f>G2709+decadimento!$F$2*'dati calibrazione'!E2709/1000</f>
        <v>2964.8899662030703</v>
      </c>
      <c r="J2709" s="5">
        <f t="shared" si="126"/>
        <v>99.889966203070344</v>
      </c>
      <c r="K2709" s="8">
        <f t="shared" si="128"/>
        <v>0.48865619546247818</v>
      </c>
    </row>
    <row r="2710" spans="1:11" x14ac:dyDescent="0.25">
      <c r="A2710">
        <v>2960</v>
      </c>
      <c r="B2710">
        <f t="shared" si="127"/>
        <v>-1010</v>
      </c>
      <c r="C2710">
        <v>2855</v>
      </c>
      <c r="D2710">
        <v>14</v>
      </c>
      <c r="E2710">
        <v>2.7</v>
      </c>
      <c r="F2710">
        <v>1.7</v>
      </c>
      <c r="G2710" s="5">
        <f>C2710*decadimento!$F$4</f>
        <v>2938.0657327586205</v>
      </c>
      <c r="H2710" s="5">
        <f>G2710+decadimento!$F$2*LN(1+'dati calibrazione'!E2710/1000)</f>
        <v>2960.355589951841</v>
      </c>
      <c r="I2710" s="5">
        <f>G2710+decadimento!$F$2*'dati calibrazione'!E2710/1000</f>
        <v>2960.3856677362137</v>
      </c>
      <c r="J2710" s="5">
        <f t="shared" si="126"/>
        <v>105.38566773621369</v>
      </c>
      <c r="K2710" s="8">
        <f t="shared" si="128"/>
        <v>0.49036777583187391</v>
      </c>
    </row>
    <row r="2711" spans="1:11" x14ac:dyDescent="0.25">
      <c r="A2711">
        <v>2955</v>
      </c>
      <c r="B2711">
        <f t="shared" si="127"/>
        <v>-1005</v>
      </c>
      <c r="C2711">
        <v>2843</v>
      </c>
      <c r="D2711">
        <v>14</v>
      </c>
      <c r="E2711">
        <v>3.6</v>
      </c>
      <c r="F2711">
        <v>1.7</v>
      </c>
      <c r="G2711" s="5">
        <f>C2711*decadimento!$F$4</f>
        <v>2925.7165948275861</v>
      </c>
      <c r="H2711" s="5">
        <f>G2711+decadimento!$F$2*LN(1+'dati calibrazione'!E2711/1000)</f>
        <v>2955.4230685038001</v>
      </c>
      <c r="I2711" s="5">
        <f>G2711+decadimento!$F$2*'dati calibrazione'!E2711/1000</f>
        <v>2955.4765081310434</v>
      </c>
      <c r="J2711" s="5">
        <f t="shared" si="126"/>
        <v>112.47650813104337</v>
      </c>
      <c r="K2711" s="8">
        <f t="shared" si="128"/>
        <v>0.49243756595145971</v>
      </c>
    </row>
    <row r="2712" spans="1:11" x14ac:dyDescent="0.25">
      <c r="A2712">
        <v>2950</v>
      </c>
      <c r="B2712">
        <f t="shared" si="127"/>
        <v>-1000</v>
      </c>
      <c r="C2712">
        <v>2833</v>
      </c>
      <c r="D2712">
        <v>15</v>
      </c>
      <c r="E2712">
        <v>4.2</v>
      </c>
      <c r="F2712">
        <v>1.9</v>
      </c>
      <c r="G2712" s="5">
        <f>C2712*decadimento!$F$4</f>
        <v>2915.4256465517242</v>
      </c>
      <c r="H2712" s="5">
        <f>G2712+decadimento!$F$2*LN(1+'dati calibrazione'!E2712/1000)</f>
        <v>2950.0728371302407</v>
      </c>
      <c r="I2712" s="5">
        <f>G2712+decadimento!$F$2*'dati calibrazione'!E2712/1000</f>
        <v>2950.1455454057582</v>
      </c>
      <c r="J2712" s="5">
        <f t="shared" si="126"/>
        <v>117.14554540575818</v>
      </c>
      <c r="K2712" s="8">
        <f t="shared" si="128"/>
        <v>0.52947405577126716</v>
      </c>
    </row>
    <row r="2713" spans="1:11" x14ac:dyDescent="0.25">
      <c r="A2713">
        <v>2945</v>
      </c>
      <c r="B2713">
        <f t="shared" si="127"/>
        <v>-995</v>
      </c>
      <c r="C2713">
        <v>2825</v>
      </c>
      <c r="D2713">
        <v>15</v>
      </c>
      <c r="E2713">
        <v>4.5999999999999996</v>
      </c>
      <c r="F2713">
        <v>1.9</v>
      </c>
      <c r="G2713" s="5">
        <f>C2713*decadimento!$F$4</f>
        <v>2907.1928879310344</v>
      </c>
      <c r="H2713" s="5">
        <f>G2713+decadimento!$F$2*LN(1+'dati calibrazione'!E2713/1000)</f>
        <v>2945.1322500322717</v>
      </c>
      <c r="I2713" s="5">
        <f>G2713+decadimento!$F$2*'dati calibrazione'!E2713/1000</f>
        <v>2945.2194438187857</v>
      </c>
      <c r="J2713" s="5">
        <f t="shared" si="126"/>
        <v>120.21944381878575</v>
      </c>
      <c r="K2713" s="8">
        <f t="shared" si="128"/>
        <v>0.53097345132743368</v>
      </c>
    </row>
    <row r="2714" spans="1:11" x14ac:dyDescent="0.25">
      <c r="A2714">
        <v>2940</v>
      </c>
      <c r="B2714">
        <f t="shared" si="127"/>
        <v>-990</v>
      </c>
      <c r="C2714">
        <v>2824</v>
      </c>
      <c r="D2714">
        <v>15</v>
      </c>
      <c r="E2714">
        <v>4.0999999999999996</v>
      </c>
      <c r="F2714">
        <v>1.9</v>
      </c>
      <c r="G2714" s="5">
        <f>C2714*decadimento!$F$4</f>
        <v>2906.1637931034484</v>
      </c>
      <c r="H2714" s="5">
        <f>G2714+decadimento!$F$2*LN(1+'dati calibrazione'!E2714/1000)</f>
        <v>2939.987735901143</v>
      </c>
      <c r="I2714" s="5">
        <f>G2714+decadimento!$F$2*'dati calibrazione'!E2714/1000</f>
        <v>2940.0570276990529</v>
      </c>
      <c r="J2714" s="5">
        <f t="shared" si="126"/>
        <v>116.05702769905292</v>
      </c>
      <c r="K2714" s="8">
        <f t="shared" si="128"/>
        <v>0.53116147308781869</v>
      </c>
    </row>
    <row r="2715" spans="1:11" x14ac:dyDescent="0.25">
      <c r="A2715">
        <v>2935</v>
      </c>
      <c r="B2715">
        <f t="shared" si="127"/>
        <v>-985</v>
      </c>
      <c r="C2715">
        <v>2825</v>
      </c>
      <c r="D2715">
        <v>14</v>
      </c>
      <c r="E2715">
        <v>3.4</v>
      </c>
      <c r="F2715">
        <v>1.7</v>
      </c>
      <c r="G2715" s="5">
        <f>C2715*decadimento!$F$4</f>
        <v>2907.1928879310344</v>
      </c>
      <c r="H2715" s="5">
        <f>G2715+decadimento!$F$2*LN(1+'dati calibrazione'!E2715/1000)</f>
        <v>2935.2517995521102</v>
      </c>
      <c r="I2715" s="5">
        <f>G2715+decadimento!$F$2*'dati calibrazione'!E2715/1000</f>
        <v>2935.2994727176333</v>
      </c>
      <c r="J2715" s="5">
        <f t="shared" si="126"/>
        <v>110.29947271763331</v>
      </c>
      <c r="K2715" s="8">
        <f t="shared" si="128"/>
        <v>0.49557522123893805</v>
      </c>
    </row>
    <row r="2716" spans="1:11" x14ac:dyDescent="0.25">
      <c r="A2716">
        <v>2930</v>
      </c>
      <c r="B2716">
        <f t="shared" si="127"/>
        <v>-980</v>
      </c>
      <c r="C2716">
        <v>2826</v>
      </c>
      <c r="D2716">
        <v>14</v>
      </c>
      <c r="E2716">
        <v>2.6</v>
      </c>
      <c r="F2716">
        <v>1.7</v>
      </c>
      <c r="G2716" s="5">
        <f>C2716*decadimento!$F$4</f>
        <v>2908.2219827586205</v>
      </c>
      <c r="H2716" s="5">
        <f>G2716+decadimento!$F$2*LN(1+'dati calibrazione'!E2716/1000)</f>
        <v>2929.6873605631067</v>
      </c>
      <c r="I2716" s="5">
        <f>G2716+decadimento!$F$2*'dati calibrazione'!E2716/1000</f>
        <v>2929.7152534777842</v>
      </c>
      <c r="J2716" s="5">
        <f t="shared" si="126"/>
        <v>103.71525347778424</v>
      </c>
      <c r="K2716" s="8">
        <f t="shared" si="128"/>
        <v>0.49539985845718332</v>
      </c>
    </row>
    <row r="2717" spans="1:11" x14ac:dyDescent="0.25">
      <c r="A2717">
        <v>2925</v>
      </c>
      <c r="B2717">
        <f t="shared" si="127"/>
        <v>-975</v>
      </c>
      <c r="C2717">
        <v>2820</v>
      </c>
      <c r="D2717">
        <v>13</v>
      </c>
      <c r="E2717">
        <v>2.8</v>
      </c>
      <c r="F2717">
        <v>1.6</v>
      </c>
      <c r="G2717" s="5">
        <f>C2717*decadimento!$F$4</f>
        <v>2902.0474137931033</v>
      </c>
      <c r="H2717" s="5">
        <f>G2717+decadimento!$F$2*LN(1+'dati calibrazione'!E2717/1000)</f>
        <v>2925.1616681532291</v>
      </c>
      <c r="I2717" s="5">
        <f>G2717+decadimento!$F$2*'dati calibrazione'!E2717/1000</f>
        <v>2925.1940130291259</v>
      </c>
      <c r="J2717" s="5">
        <f t="shared" si="126"/>
        <v>105.19401302912593</v>
      </c>
      <c r="K2717" s="8">
        <f t="shared" si="128"/>
        <v>0.46099290780141844</v>
      </c>
    </row>
    <row r="2718" spans="1:11" x14ac:dyDescent="0.25">
      <c r="A2718">
        <v>2920</v>
      </c>
      <c r="B2718">
        <f t="shared" si="127"/>
        <v>-970</v>
      </c>
      <c r="C2718">
        <v>2804</v>
      </c>
      <c r="D2718">
        <v>14</v>
      </c>
      <c r="E2718">
        <v>4.2</v>
      </c>
      <c r="F2718">
        <v>1.8</v>
      </c>
      <c r="G2718" s="5">
        <f>C2718*decadimento!$F$4</f>
        <v>2885.5818965517242</v>
      </c>
      <c r="H2718" s="5">
        <f>G2718+decadimento!$F$2*LN(1+'dati calibrazione'!E2718/1000)</f>
        <v>2920.2290871302407</v>
      </c>
      <c r="I2718" s="5">
        <f>G2718+decadimento!$F$2*'dati calibrazione'!E2718/1000</f>
        <v>2920.3017954057582</v>
      </c>
      <c r="J2718" s="5">
        <f t="shared" si="126"/>
        <v>116.30179540575818</v>
      </c>
      <c r="K2718" s="8">
        <f t="shared" si="128"/>
        <v>0.49928673323823108</v>
      </c>
    </row>
    <row r="2719" spans="1:11" x14ac:dyDescent="0.25">
      <c r="A2719">
        <v>2915</v>
      </c>
      <c r="B2719">
        <f t="shared" si="127"/>
        <v>-965</v>
      </c>
      <c r="C2719">
        <v>2794</v>
      </c>
      <c r="D2719">
        <v>14</v>
      </c>
      <c r="E2719">
        <v>4.8</v>
      </c>
      <c r="F2719">
        <v>1.8</v>
      </c>
      <c r="G2719" s="5">
        <f>C2719*decadimento!$F$4</f>
        <v>2875.2909482758619</v>
      </c>
      <c r="H2719" s="5">
        <f>G2719+decadimento!$F$2*LN(1+'dati calibrazione'!E2719/1000)</f>
        <v>2914.8759046065388</v>
      </c>
      <c r="I2719" s="5">
        <f>G2719+decadimento!$F$2*'dati calibrazione'!E2719/1000</f>
        <v>2914.9708326804721</v>
      </c>
      <c r="J2719" s="5">
        <f t="shared" si="126"/>
        <v>120.97083268047209</v>
      </c>
      <c r="K2719" s="8">
        <f t="shared" si="128"/>
        <v>0.50107372942018613</v>
      </c>
    </row>
    <row r="2720" spans="1:11" x14ac:dyDescent="0.25">
      <c r="A2720">
        <v>2910</v>
      </c>
      <c r="B2720">
        <f t="shared" si="127"/>
        <v>-960</v>
      </c>
      <c r="C2720">
        <v>2802</v>
      </c>
      <c r="D2720">
        <v>15</v>
      </c>
      <c r="E2720">
        <v>3.2</v>
      </c>
      <c r="F2720">
        <v>1.9</v>
      </c>
      <c r="G2720" s="5">
        <f>C2720*decadimento!$F$4</f>
        <v>2883.5237068965516</v>
      </c>
      <c r="H2720" s="5">
        <f>G2720+decadimento!$F$2*LN(1+'dati calibrazione'!E2720/1000)</f>
        <v>2909.9347280338907</v>
      </c>
      <c r="I2720" s="5">
        <f>G2720+decadimento!$F$2*'dati calibrazione'!E2720/1000</f>
        <v>2909.9769631662916</v>
      </c>
      <c r="J2720" s="5">
        <f t="shared" si="126"/>
        <v>107.97696316629163</v>
      </c>
      <c r="K2720" s="8">
        <f t="shared" si="128"/>
        <v>0.53533190578158463</v>
      </c>
    </row>
    <row r="2721" spans="1:11" x14ac:dyDescent="0.25">
      <c r="A2721">
        <v>2905</v>
      </c>
      <c r="B2721">
        <f t="shared" si="127"/>
        <v>-955</v>
      </c>
      <c r="C2721">
        <v>2814</v>
      </c>
      <c r="D2721">
        <v>14</v>
      </c>
      <c r="E2721">
        <v>1.1000000000000001</v>
      </c>
      <c r="F2721">
        <v>1.7</v>
      </c>
      <c r="G2721" s="5">
        <f>C2721*decadimento!$F$4</f>
        <v>2895.8728448275861</v>
      </c>
      <c r="H2721" s="5">
        <f>G2721+decadimento!$F$2*LN(1+'dati calibrazione'!E2721/1000)</f>
        <v>2904.9611540161573</v>
      </c>
      <c r="I2721" s="5">
        <f>G2721+decadimento!$F$2*'dati calibrazione'!E2721/1000</f>
        <v>2904.966151670309</v>
      </c>
      <c r="J2721" s="5">
        <f t="shared" si="126"/>
        <v>90.966151670309046</v>
      </c>
      <c r="K2721" s="8">
        <f t="shared" si="128"/>
        <v>0.49751243781094528</v>
      </c>
    </row>
    <row r="2722" spans="1:11" x14ac:dyDescent="0.25">
      <c r="A2722">
        <v>2900</v>
      </c>
      <c r="B2722">
        <f t="shared" si="127"/>
        <v>-950</v>
      </c>
      <c r="C2722">
        <v>2820</v>
      </c>
      <c r="D2722">
        <v>14</v>
      </c>
      <c r="E2722">
        <v>-0.2</v>
      </c>
      <c r="F2722">
        <v>1.7</v>
      </c>
      <c r="G2722" s="5">
        <f>C2722*decadimento!$F$4</f>
        <v>2902.0474137931033</v>
      </c>
      <c r="H2722" s="5">
        <f>G2722+decadimento!$F$2*LN(1+'dati calibrazione'!E2722/1000)</f>
        <v>2900.3939199213455</v>
      </c>
      <c r="I2722" s="5">
        <f>G2722+decadimento!$F$2*'dati calibrazione'!E2722/1000</f>
        <v>2900.3940852762444</v>
      </c>
      <c r="J2722" s="5">
        <f t="shared" si="126"/>
        <v>80.394085276244368</v>
      </c>
      <c r="K2722" s="8">
        <f t="shared" si="128"/>
        <v>0.49645390070921985</v>
      </c>
    </row>
    <row r="2723" spans="1:11" x14ac:dyDescent="0.25">
      <c r="A2723">
        <v>2895</v>
      </c>
      <c r="B2723">
        <f t="shared" si="127"/>
        <v>-945</v>
      </c>
      <c r="C2723">
        <v>2819</v>
      </c>
      <c r="D2723">
        <v>14</v>
      </c>
      <c r="E2723">
        <v>-0.7</v>
      </c>
      <c r="F2723">
        <v>1.7</v>
      </c>
      <c r="G2723" s="5">
        <f>C2723*decadimento!$F$4</f>
        <v>2901.0183189655172</v>
      </c>
      <c r="H2723" s="5">
        <f>G2723+decadimento!$F$2*LN(1+'dati calibrazione'!E2723/1000)</f>
        <v>2895.2296428834288</v>
      </c>
      <c r="I2723" s="5">
        <f>G2723+decadimento!$F$2*'dati calibrazione'!E2723/1000</f>
        <v>2895.2316691565115</v>
      </c>
      <c r="J2723" s="5">
        <f t="shared" si="126"/>
        <v>76.231669156511543</v>
      </c>
      <c r="K2723" s="8">
        <f t="shared" si="128"/>
        <v>0.49663001064207168</v>
      </c>
    </row>
    <row r="2724" spans="1:11" x14ac:dyDescent="0.25">
      <c r="A2724">
        <v>2890</v>
      </c>
      <c r="B2724">
        <f t="shared" si="127"/>
        <v>-940</v>
      </c>
      <c r="C2724">
        <v>2814</v>
      </c>
      <c r="D2724">
        <v>15</v>
      </c>
      <c r="E2724">
        <v>-0.7</v>
      </c>
      <c r="F2724">
        <v>1.9</v>
      </c>
      <c r="G2724" s="5">
        <f>C2724*decadimento!$F$4</f>
        <v>2895.8728448275861</v>
      </c>
      <c r="H2724" s="5">
        <f>G2724+decadimento!$F$2*LN(1+'dati calibrazione'!E2724/1000)</f>
        <v>2890.0841687454977</v>
      </c>
      <c r="I2724" s="5">
        <f>G2724+decadimento!$F$2*'dati calibrazione'!E2724/1000</f>
        <v>2890.0861950185804</v>
      </c>
      <c r="J2724" s="5">
        <f t="shared" si="126"/>
        <v>76.086195018580383</v>
      </c>
      <c r="K2724" s="8">
        <f t="shared" si="128"/>
        <v>0.53304904051172708</v>
      </c>
    </row>
    <row r="2725" spans="1:11" x14ac:dyDescent="0.25">
      <c r="A2725">
        <v>2885</v>
      </c>
      <c r="B2725">
        <f t="shared" si="127"/>
        <v>-935</v>
      </c>
      <c r="C2725">
        <v>2806</v>
      </c>
      <c r="D2725">
        <v>14</v>
      </c>
      <c r="E2725">
        <v>-0.3</v>
      </c>
      <c r="F2725">
        <v>1.7</v>
      </c>
      <c r="G2725" s="5">
        <f>C2725*decadimento!$F$4</f>
        <v>2887.6400862068963</v>
      </c>
      <c r="H2725" s="5">
        <f>G2725+decadimento!$F$2*LN(1+'dati calibrazione'!E2725/1000)</f>
        <v>2885.1597213582754</v>
      </c>
      <c r="I2725" s="5">
        <f>G2725+decadimento!$F$2*'dati calibrazione'!E2725/1000</f>
        <v>2885.1600934316079</v>
      </c>
      <c r="J2725" s="5">
        <f t="shared" si="126"/>
        <v>79.160093431607947</v>
      </c>
      <c r="K2725" s="8">
        <f t="shared" si="128"/>
        <v>0.49893086243763363</v>
      </c>
    </row>
    <row r="2726" spans="1:11" x14ac:dyDescent="0.25">
      <c r="A2726">
        <v>2880</v>
      </c>
      <c r="B2726">
        <f t="shared" si="127"/>
        <v>-930</v>
      </c>
      <c r="C2726">
        <v>2800</v>
      </c>
      <c r="D2726">
        <v>15</v>
      </c>
      <c r="E2726">
        <v>-0.2</v>
      </c>
      <c r="F2726">
        <v>1.9</v>
      </c>
      <c r="G2726" s="5">
        <f>C2726*decadimento!$F$4</f>
        <v>2881.4655172413791</v>
      </c>
      <c r="H2726" s="5">
        <f>G2726+decadimento!$F$2*LN(1+'dati calibrazione'!E2726/1000)</f>
        <v>2879.8120233696213</v>
      </c>
      <c r="I2726" s="5">
        <f>G2726+decadimento!$F$2*'dati calibrazione'!E2726/1000</f>
        <v>2879.8121887245202</v>
      </c>
      <c r="J2726" s="5">
        <f t="shared" si="126"/>
        <v>79.812188724520183</v>
      </c>
      <c r="K2726" s="8">
        <f t="shared" si="128"/>
        <v>0.5357142857142857</v>
      </c>
    </row>
    <row r="2727" spans="1:11" x14ac:dyDescent="0.25">
      <c r="A2727">
        <v>2875</v>
      </c>
      <c r="B2727">
        <f t="shared" si="127"/>
        <v>-925</v>
      </c>
      <c r="C2727">
        <v>2793</v>
      </c>
      <c r="D2727">
        <v>16</v>
      </c>
      <c r="E2727">
        <v>0.1</v>
      </c>
      <c r="F2727">
        <v>2</v>
      </c>
      <c r="G2727" s="5">
        <f>C2727*decadimento!$F$4</f>
        <v>2874.2618534482758</v>
      </c>
      <c r="H2727" s="5">
        <f>G2727+decadimento!$F$2*LN(1+'dati calibrazione'!E2727/1000)</f>
        <v>2875.0884763762474</v>
      </c>
      <c r="I2727" s="5">
        <f>G2727+decadimento!$F$2*'dati calibrazione'!E2727/1000</f>
        <v>2875.0885177067053</v>
      </c>
      <c r="J2727" s="5">
        <f t="shared" si="126"/>
        <v>82.088517706705261</v>
      </c>
      <c r="K2727" s="8">
        <f t="shared" si="128"/>
        <v>0.57286072323666304</v>
      </c>
    </row>
    <row r="2728" spans="1:11" x14ac:dyDescent="0.25">
      <c r="A2728">
        <v>2870</v>
      </c>
      <c r="B2728">
        <f t="shared" si="127"/>
        <v>-920</v>
      </c>
      <c r="C2728">
        <v>2785</v>
      </c>
      <c r="D2728">
        <v>16</v>
      </c>
      <c r="E2728">
        <v>0.5</v>
      </c>
      <c r="F2728">
        <v>2</v>
      </c>
      <c r="G2728" s="5">
        <f>C2728*decadimento!$F$4</f>
        <v>2866.0290948275861</v>
      </c>
      <c r="H2728" s="5">
        <f>G2728+decadimento!$F$2*LN(1+'dati calibrazione'!E2728/1000)</f>
        <v>2870.1613831337236</v>
      </c>
      <c r="I2728" s="5">
        <f>G2728+decadimento!$F$2*'dati calibrazione'!E2728/1000</f>
        <v>2870.1624161197328</v>
      </c>
      <c r="J2728" s="5">
        <f t="shared" si="126"/>
        <v>85.162416119732825</v>
      </c>
      <c r="K2728" s="8">
        <f t="shared" si="128"/>
        <v>0.57450628366247758</v>
      </c>
    </row>
    <row r="2729" spans="1:11" x14ac:dyDescent="0.25">
      <c r="A2729">
        <v>2865</v>
      </c>
      <c r="B2729">
        <f t="shared" si="127"/>
        <v>-915</v>
      </c>
      <c r="C2729">
        <v>2776</v>
      </c>
      <c r="D2729">
        <v>15</v>
      </c>
      <c r="E2729">
        <v>1</v>
      </c>
      <c r="F2729">
        <v>1.9</v>
      </c>
      <c r="G2729" s="5">
        <f>C2729*decadimento!$F$4</f>
        <v>2856.7672413793102</v>
      </c>
      <c r="H2729" s="5">
        <f>G2729+decadimento!$F$2*LN(1+'dati calibrazione'!E2729/1000)</f>
        <v>2865.0297533957933</v>
      </c>
      <c r="I2729" s="5">
        <f>G2729+decadimento!$F$2*'dati calibrazione'!E2729/1000</f>
        <v>2865.0338839636038</v>
      </c>
      <c r="J2729" s="5">
        <f t="shared" si="126"/>
        <v>89.033883963603785</v>
      </c>
      <c r="K2729" s="8">
        <f t="shared" si="128"/>
        <v>0.54034582132564846</v>
      </c>
    </row>
    <row r="2730" spans="1:11" x14ac:dyDescent="0.25">
      <c r="A2730">
        <v>2860</v>
      </c>
      <c r="B2730">
        <f t="shared" si="127"/>
        <v>-910</v>
      </c>
      <c r="C2730">
        <v>2769</v>
      </c>
      <c r="D2730">
        <v>15</v>
      </c>
      <c r="E2730">
        <v>1.3</v>
      </c>
      <c r="F2730">
        <v>1.9</v>
      </c>
      <c r="G2730" s="5">
        <f>C2730*decadimento!$F$4</f>
        <v>2849.563577586207</v>
      </c>
      <c r="H2730" s="5">
        <f>G2730+decadimento!$F$2*LN(1+'dati calibrazione'!E2730/1000)</f>
        <v>2860.3032336808474</v>
      </c>
      <c r="I2730" s="5">
        <f>G2730+decadimento!$F$2*'dati calibrazione'!E2730/1000</f>
        <v>2860.3102129457889</v>
      </c>
      <c r="J2730" s="5">
        <f t="shared" si="126"/>
        <v>91.310212945788862</v>
      </c>
      <c r="K2730" s="8">
        <f t="shared" si="128"/>
        <v>0.54171180931744312</v>
      </c>
    </row>
    <row r="2731" spans="1:11" x14ac:dyDescent="0.25">
      <c r="A2731">
        <v>2855</v>
      </c>
      <c r="B2731">
        <f t="shared" si="127"/>
        <v>-905</v>
      </c>
      <c r="C2731">
        <v>2761</v>
      </c>
      <c r="D2731">
        <v>15</v>
      </c>
      <c r="E2731">
        <v>1.7</v>
      </c>
      <c r="F2731">
        <v>1.9</v>
      </c>
      <c r="G2731" s="5">
        <f>C2731*decadimento!$F$4</f>
        <v>2841.3308189655172</v>
      </c>
      <c r="H2731" s="5">
        <f>G2731+decadimento!$F$2*LN(1+'dati calibrazione'!E2731/1000)</f>
        <v>2855.3721795810502</v>
      </c>
      <c r="I2731" s="5">
        <f>G2731+decadimento!$F$2*'dati calibrazione'!E2731/1000</f>
        <v>2855.3841113588164</v>
      </c>
      <c r="J2731" s="5">
        <f t="shared" si="126"/>
        <v>94.384111358816426</v>
      </c>
      <c r="K2731" s="8">
        <f t="shared" si="128"/>
        <v>0.54328141977544364</v>
      </c>
    </row>
    <row r="2732" spans="1:11" x14ac:dyDescent="0.25">
      <c r="A2732">
        <v>2850</v>
      </c>
      <c r="B2732">
        <f t="shared" si="127"/>
        <v>-900</v>
      </c>
      <c r="C2732">
        <v>2749</v>
      </c>
      <c r="D2732">
        <v>16</v>
      </c>
      <c r="E2732">
        <v>2.6</v>
      </c>
      <c r="F2732">
        <v>2</v>
      </c>
      <c r="G2732" s="5">
        <f>C2732*decadimento!$F$4</f>
        <v>2828.9816810344828</v>
      </c>
      <c r="H2732" s="5">
        <f>G2732+decadimento!$F$2*LN(1+'dati calibrazione'!E2732/1000)</f>
        <v>2850.447058838969</v>
      </c>
      <c r="I2732" s="5">
        <f>G2732+decadimento!$F$2*'dati calibrazione'!E2732/1000</f>
        <v>2850.4749517536466</v>
      </c>
      <c r="J2732" s="5">
        <f t="shared" si="126"/>
        <v>101.47495175364656</v>
      </c>
      <c r="K2732" s="8">
        <f t="shared" si="128"/>
        <v>0.58202982902873768</v>
      </c>
    </row>
    <row r="2733" spans="1:11" x14ac:dyDescent="0.25">
      <c r="A2733">
        <v>2845</v>
      </c>
      <c r="B2733">
        <f t="shared" si="127"/>
        <v>-895</v>
      </c>
      <c r="C2733">
        <v>2736</v>
      </c>
      <c r="D2733">
        <v>15</v>
      </c>
      <c r="E2733">
        <v>3.6</v>
      </c>
      <c r="F2733">
        <v>1.9</v>
      </c>
      <c r="G2733" s="5">
        <f>C2733*decadimento!$F$4</f>
        <v>2815.6034482758619</v>
      </c>
      <c r="H2733" s="5">
        <f>G2733+decadimento!$F$2*LN(1+'dati calibrazione'!E2733/1000)</f>
        <v>2845.3099219520759</v>
      </c>
      <c r="I2733" s="5">
        <f>G2733+decadimento!$F$2*'dati calibrazione'!E2733/1000</f>
        <v>2845.3633615793192</v>
      </c>
      <c r="J2733" s="5">
        <f t="shared" si="126"/>
        <v>109.36336157931919</v>
      </c>
      <c r="K2733" s="8">
        <f t="shared" si="128"/>
        <v>0.54824561403508776</v>
      </c>
    </row>
    <row r="2734" spans="1:11" x14ac:dyDescent="0.25">
      <c r="A2734">
        <v>2840</v>
      </c>
      <c r="B2734">
        <f t="shared" si="127"/>
        <v>-890</v>
      </c>
      <c r="C2734">
        <v>2726</v>
      </c>
      <c r="D2734">
        <v>15</v>
      </c>
      <c r="E2734">
        <v>4.2</v>
      </c>
      <c r="F2734">
        <v>1.9</v>
      </c>
      <c r="G2734" s="5">
        <f>C2734*decadimento!$F$4</f>
        <v>2805.3125</v>
      </c>
      <c r="H2734" s="5">
        <f>G2734+decadimento!$F$2*LN(1+'dati calibrazione'!E2734/1000)</f>
        <v>2839.9596905785165</v>
      </c>
      <c r="I2734" s="5">
        <f>G2734+decadimento!$F$2*'dati calibrazione'!E2734/1000</f>
        <v>2840.032398854034</v>
      </c>
      <c r="J2734" s="5">
        <f t="shared" si="126"/>
        <v>114.032398854034</v>
      </c>
      <c r="K2734" s="8">
        <f t="shared" si="128"/>
        <v>0.5502567865003668</v>
      </c>
    </row>
    <row r="2735" spans="1:11" x14ac:dyDescent="0.25">
      <c r="A2735">
        <v>2835</v>
      </c>
      <c r="B2735">
        <f t="shared" si="127"/>
        <v>-885</v>
      </c>
      <c r="C2735">
        <v>2721</v>
      </c>
      <c r="D2735">
        <v>15</v>
      </c>
      <c r="E2735">
        <v>4.2</v>
      </c>
      <c r="F2735">
        <v>1.9</v>
      </c>
      <c r="G2735" s="5">
        <f>C2735*decadimento!$F$4</f>
        <v>2800.1670258620688</v>
      </c>
      <c r="H2735" s="5">
        <f>G2735+decadimento!$F$2*LN(1+'dati calibrazione'!E2735/1000)</f>
        <v>2834.8142164405854</v>
      </c>
      <c r="I2735" s="5">
        <f>G2735+decadimento!$F$2*'dati calibrazione'!E2735/1000</f>
        <v>2834.8869247161028</v>
      </c>
      <c r="J2735" s="5">
        <f t="shared" si="126"/>
        <v>113.88692471610284</v>
      </c>
      <c r="K2735" s="8">
        <f t="shared" si="128"/>
        <v>0.55126791620727678</v>
      </c>
    </row>
    <row r="2736" spans="1:11" x14ac:dyDescent="0.25">
      <c r="A2736">
        <v>2830</v>
      </c>
      <c r="B2736">
        <f t="shared" si="127"/>
        <v>-880</v>
      </c>
      <c r="C2736">
        <v>2724</v>
      </c>
      <c r="D2736">
        <v>16</v>
      </c>
      <c r="E2736">
        <v>3.2</v>
      </c>
      <c r="F2736">
        <v>2</v>
      </c>
      <c r="G2736" s="5">
        <f>C2736*decadimento!$F$4</f>
        <v>2803.2543103448274</v>
      </c>
      <c r="H2736" s="5">
        <f>G2736+decadimento!$F$2*LN(1+'dati calibrazione'!E2736/1000)</f>
        <v>2829.665331482166</v>
      </c>
      <c r="I2736" s="5">
        <f>G2736+decadimento!$F$2*'dati calibrazione'!E2736/1000</f>
        <v>2829.7075666145674</v>
      </c>
      <c r="J2736" s="5">
        <f t="shared" si="126"/>
        <v>105.70756661456744</v>
      </c>
      <c r="K2736" s="8">
        <f t="shared" si="128"/>
        <v>0.58737151248164465</v>
      </c>
    </row>
    <row r="2737" spans="1:11" x14ac:dyDescent="0.25">
      <c r="A2737">
        <v>2825</v>
      </c>
      <c r="B2737">
        <f t="shared" si="127"/>
        <v>-875</v>
      </c>
      <c r="C2737">
        <v>2730</v>
      </c>
      <c r="D2737">
        <v>15</v>
      </c>
      <c r="E2737">
        <v>1.9</v>
      </c>
      <c r="F2737">
        <v>1.9</v>
      </c>
      <c r="G2737" s="5">
        <f>C2737*decadimento!$F$4</f>
        <v>2809.4288793103447</v>
      </c>
      <c r="H2737" s="5">
        <f>G2737+decadimento!$F$2*LN(1+'dati calibrazione'!E2737/1000)</f>
        <v>2825.1205978040466</v>
      </c>
      <c r="I2737" s="5">
        <f>G2737+decadimento!$F$2*'dati calibrazione'!E2737/1000</f>
        <v>2825.1355002205028</v>
      </c>
      <c r="J2737" s="5">
        <f t="shared" si="126"/>
        <v>95.135500220502763</v>
      </c>
      <c r="K2737" s="8">
        <f t="shared" si="128"/>
        <v>0.5494505494505495</v>
      </c>
    </row>
    <row r="2738" spans="1:11" x14ac:dyDescent="0.25">
      <c r="A2738">
        <v>2820</v>
      </c>
      <c r="B2738">
        <f t="shared" si="127"/>
        <v>-870</v>
      </c>
      <c r="C2738">
        <v>2733</v>
      </c>
      <c r="D2738">
        <v>15</v>
      </c>
      <c r="E2738">
        <v>0.9</v>
      </c>
      <c r="F2738">
        <v>1.9</v>
      </c>
      <c r="G2738" s="5">
        <f>C2738*decadimento!$F$4</f>
        <v>2812.5161637931033</v>
      </c>
      <c r="H2738" s="5">
        <f>G2738+decadimento!$F$2*LN(1+'dati calibrazione'!E2738/1000)</f>
        <v>2819.9527961361596</v>
      </c>
      <c r="I2738" s="5">
        <f>G2738+decadimento!$F$2*'dati calibrazione'!E2738/1000</f>
        <v>2819.9561421189678</v>
      </c>
      <c r="J2738" s="5">
        <f t="shared" si="126"/>
        <v>86.956142118967819</v>
      </c>
      <c r="K2738" s="8">
        <f t="shared" si="128"/>
        <v>0.54884742041712409</v>
      </c>
    </row>
    <row r="2739" spans="1:11" x14ac:dyDescent="0.25">
      <c r="A2739">
        <v>2815</v>
      </c>
      <c r="B2739">
        <f t="shared" si="127"/>
        <v>-865</v>
      </c>
      <c r="C2739">
        <v>2735</v>
      </c>
      <c r="D2739">
        <v>15</v>
      </c>
      <c r="E2739">
        <v>0.1</v>
      </c>
      <c r="F2739">
        <v>1.9</v>
      </c>
      <c r="G2739" s="5">
        <f>C2739*decadimento!$F$4</f>
        <v>2814.5743534482758</v>
      </c>
      <c r="H2739" s="5">
        <f>G2739+decadimento!$F$2*LN(1+'dati calibrazione'!E2739/1000)</f>
        <v>2815.4009763762474</v>
      </c>
      <c r="I2739" s="5">
        <f>G2739+decadimento!$F$2*'dati calibrazione'!E2739/1000</f>
        <v>2815.4010177067053</v>
      </c>
      <c r="J2739" s="5">
        <f t="shared" si="126"/>
        <v>80.401017706705261</v>
      </c>
      <c r="K2739" s="8">
        <f t="shared" si="128"/>
        <v>0.54844606946983543</v>
      </c>
    </row>
    <row r="2740" spans="1:11" x14ac:dyDescent="0.25">
      <c r="A2740">
        <v>2810</v>
      </c>
      <c r="B2740">
        <f t="shared" si="127"/>
        <v>-860</v>
      </c>
      <c r="C2740">
        <v>2735</v>
      </c>
      <c r="D2740">
        <v>16</v>
      </c>
      <c r="E2740">
        <v>-0.5</v>
      </c>
      <c r="F2740">
        <v>2</v>
      </c>
      <c r="G2740" s="5">
        <f>C2740*decadimento!$F$4</f>
        <v>2814.5743534482758</v>
      </c>
      <c r="H2740" s="5">
        <f>G2740+decadimento!$F$2*LN(1+'dati calibrazione'!E2740/1000)</f>
        <v>2810.4399984812335</v>
      </c>
      <c r="I2740" s="5">
        <f>G2740+decadimento!$F$2*'dati calibrazione'!E2740/1000</f>
        <v>2810.441032156129</v>
      </c>
      <c r="J2740" s="5">
        <f t="shared" si="126"/>
        <v>75.44103215612904</v>
      </c>
      <c r="K2740" s="8">
        <f t="shared" si="128"/>
        <v>0.58500914076782451</v>
      </c>
    </row>
    <row r="2741" spans="1:11" x14ac:dyDescent="0.25">
      <c r="A2741">
        <v>2805</v>
      </c>
      <c r="B2741">
        <f t="shared" si="127"/>
        <v>-855</v>
      </c>
      <c r="C2741">
        <v>2734</v>
      </c>
      <c r="D2741">
        <v>15</v>
      </c>
      <c r="E2741">
        <v>-1</v>
      </c>
      <c r="F2741">
        <v>1.9</v>
      </c>
      <c r="G2741" s="5">
        <f>C2741*decadimento!$F$4</f>
        <v>2813.5452586206893</v>
      </c>
      <c r="H2741" s="5">
        <f>G2741+decadimento!$F$2*LN(1+'dati calibrazione'!E2741/1000)</f>
        <v>2805.2744799574875</v>
      </c>
      <c r="I2741" s="5">
        <f>G2741+decadimento!$F$2*'dati calibrazione'!E2741/1000</f>
        <v>2805.2786160363958</v>
      </c>
      <c r="J2741" s="5">
        <f t="shared" si="126"/>
        <v>71.278616036395761</v>
      </c>
      <c r="K2741" s="8">
        <f t="shared" si="128"/>
        <v>0.54864667154352598</v>
      </c>
    </row>
    <row r="2742" spans="1:11" x14ac:dyDescent="0.25">
      <c r="A2742">
        <v>2800</v>
      </c>
      <c r="B2742">
        <f t="shared" si="127"/>
        <v>-850</v>
      </c>
      <c r="C2742">
        <v>2734</v>
      </c>
      <c r="D2742">
        <v>14</v>
      </c>
      <c r="E2742">
        <v>-1.6</v>
      </c>
      <c r="F2742">
        <v>1.7</v>
      </c>
      <c r="G2742" s="5">
        <f>C2742*decadimento!$F$4</f>
        <v>2813.5452586206893</v>
      </c>
      <c r="H2742" s="5">
        <f>G2742+decadimento!$F$2*LN(1+'dati calibrazione'!E2742/1000)</f>
        <v>2800.3080378830268</v>
      </c>
      <c r="I2742" s="5">
        <f>G2742+decadimento!$F$2*'dati calibrazione'!E2742/1000</f>
        <v>2800.3186304858191</v>
      </c>
      <c r="J2742" s="5">
        <f t="shared" si="126"/>
        <v>66.318630485819085</v>
      </c>
      <c r="K2742" s="8">
        <f t="shared" si="128"/>
        <v>0.51207022677395753</v>
      </c>
    </row>
    <row r="2743" spans="1:11" x14ac:dyDescent="0.25">
      <c r="A2743">
        <v>2795</v>
      </c>
      <c r="B2743">
        <f t="shared" si="127"/>
        <v>-845</v>
      </c>
      <c r="C2743">
        <v>2729</v>
      </c>
      <c r="D2743">
        <v>12</v>
      </c>
      <c r="E2743">
        <v>-1.6</v>
      </c>
      <c r="F2743">
        <v>1.5</v>
      </c>
      <c r="G2743" s="5">
        <f>C2743*decadimento!$F$4</f>
        <v>2808.3997844827586</v>
      </c>
      <c r="H2743" s="5">
        <f>G2743+decadimento!$F$2*LN(1+'dati calibrazione'!E2743/1000)</f>
        <v>2795.1625637450961</v>
      </c>
      <c r="I2743" s="5">
        <f>G2743+decadimento!$F$2*'dati calibrazione'!E2743/1000</f>
        <v>2795.1731563478884</v>
      </c>
      <c r="J2743" s="5">
        <f t="shared" si="126"/>
        <v>66.17315634788838</v>
      </c>
      <c r="K2743" s="8">
        <f t="shared" si="128"/>
        <v>0.43972150971051666</v>
      </c>
    </row>
    <row r="2744" spans="1:11" x14ac:dyDescent="0.25">
      <c r="A2744">
        <v>2790</v>
      </c>
      <c r="B2744">
        <f t="shared" si="127"/>
        <v>-840</v>
      </c>
      <c r="C2744">
        <v>2719</v>
      </c>
      <c r="D2744">
        <v>11</v>
      </c>
      <c r="E2744">
        <v>-1</v>
      </c>
      <c r="F2744">
        <v>1.4</v>
      </c>
      <c r="G2744" s="5">
        <f>C2744*decadimento!$F$4</f>
        <v>2798.1088362068963</v>
      </c>
      <c r="H2744" s="5">
        <f>G2744+decadimento!$F$2*LN(1+'dati calibrazione'!E2744/1000)</f>
        <v>2789.8380575436945</v>
      </c>
      <c r="I2744" s="5">
        <f>G2744+decadimento!$F$2*'dati calibrazione'!E2744/1000</f>
        <v>2789.8421936226027</v>
      </c>
      <c r="J2744" s="5">
        <f t="shared" si="126"/>
        <v>70.842193622602736</v>
      </c>
      <c r="K2744" s="8">
        <f t="shared" si="128"/>
        <v>0.40456050018389111</v>
      </c>
    </row>
    <row r="2745" spans="1:11" x14ac:dyDescent="0.25">
      <c r="A2745">
        <v>2785</v>
      </c>
      <c r="B2745">
        <f t="shared" si="127"/>
        <v>-835</v>
      </c>
      <c r="C2745">
        <v>2710</v>
      </c>
      <c r="D2745">
        <v>13</v>
      </c>
      <c r="E2745">
        <v>-0.5</v>
      </c>
      <c r="F2745">
        <v>1.6</v>
      </c>
      <c r="G2745" s="5">
        <f>C2745*decadimento!$F$4</f>
        <v>2788.8469827586205</v>
      </c>
      <c r="H2745" s="5">
        <f>G2745+decadimento!$F$2*LN(1+'dati calibrazione'!E2745/1000)</f>
        <v>2784.7126277915781</v>
      </c>
      <c r="I2745" s="5">
        <f>G2745+decadimento!$F$2*'dati calibrazione'!E2745/1000</f>
        <v>2784.7136614664737</v>
      </c>
      <c r="J2745" s="5">
        <f t="shared" si="126"/>
        <v>74.713661466473695</v>
      </c>
      <c r="K2745" s="8">
        <f t="shared" si="128"/>
        <v>0.47970479704797048</v>
      </c>
    </row>
    <row r="2746" spans="1:11" x14ac:dyDescent="0.25">
      <c r="A2746">
        <v>2780</v>
      </c>
      <c r="B2746">
        <f t="shared" si="127"/>
        <v>-830</v>
      </c>
      <c r="C2746">
        <v>2698</v>
      </c>
      <c r="D2746">
        <v>13</v>
      </c>
      <c r="E2746">
        <v>0.4</v>
      </c>
      <c r="F2746">
        <v>1.6</v>
      </c>
      <c r="G2746" s="5">
        <f>C2746*decadimento!$F$4</f>
        <v>2776.4978448275861</v>
      </c>
      <c r="H2746" s="5">
        <f>G2746+decadimento!$F$2*LN(1+'dati calibrazione'!E2746/1000)</f>
        <v>2779.8038407061986</v>
      </c>
      <c r="I2746" s="5">
        <f>G2746+decadimento!$F$2*'dati calibrazione'!E2746/1000</f>
        <v>2779.8045018613034</v>
      </c>
      <c r="J2746" s="5">
        <f t="shared" si="126"/>
        <v>81.804501861303379</v>
      </c>
      <c r="K2746" s="8">
        <f t="shared" si="128"/>
        <v>0.48183839881393625</v>
      </c>
    </row>
    <row r="2747" spans="1:11" x14ac:dyDescent="0.25">
      <c r="A2747">
        <v>2775</v>
      </c>
      <c r="B2747">
        <f t="shared" si="127"/>
        <v>-825</v>
      </c>
      <c r="C2747">
        <v>2688</v>
      </c>
      <c r="D2747">
        <v>12</v>
      </c>
      <c r="E2747">
        <v>1.1000000000000001</v>
      </c>
      <c r="F2747">
        <v>1.5</v>
      </c>
      <c r="G2747" s="5">
        <f>C2747*decadimento!$F$4</f>
        <v>2766.2068965517242</v>
      </c>
      <c r="H2747" s="5">
        <f>G2747+decadimento!$F$2*LN(1+'dati calibrazione'!E2747/1000)</f>
        <v>2775.2952057402954</v>
      </c>
      <c r="I2747" s="5">
        <f>G2747+decadimento!$F$2*'dati calibrazione'!E2747/1000</f>
        <v>2775.3002033944472</v>
      </c>
      <c r="J2747" s="5">
        <f t="shared" si="126"/>
        <v>87.30020339444718</v>
      </c>
      <c r="K2747" s="8">
        <f t="shared" si="128"/>
        <v>0.44642857142857145</v>
      </c>
    </row>
    <row r="2748" spans="1:11" x14ac:dyDescent="0.25">
      <c r="A2748">
        <v>2770</v>
      </c>
      <c r="B2748">
        <f t="shared" si="127"/>
        <v>-820</v>
      </c>
      <c r="C2748">
        <v>2682</v>
      </c>
      <c r="D2748">
        <v>13</v>
      </c>
      <c r="E2748">
        <v>1.2</v>
      </c>
      <c r="F2748">
        <v>1.6</v>
      </c>
      <c r="G2748" s="5">
        <f>C2748*decadimento!$F$4</f>
        <v>2760.032327586207</v>
      </c>
      <c r="H2748" s="5">
        <f>G2748+decadimento!$F$2*LN(1+'dati calibrazione'!E2748/1000)</f>
        <v>2769.9463514620043</v>
      </c>
      <c r="I2748" s="5">
        <f>G2748+decadimento!$F$2*'dati calibrazione'!E2748/1000</f>
        <v>2769.9522986873594</v>
      </c>
      <c r="J2748" s="5">
        <f t="shared" si="126"/>
        <v>87.952298687359416</v>
      </c>
      <c r="K2748" s="8">
        <f t="shared" si="128"/>
        <v>0.48471290082028334</v>
      </c>
    </row>
    <row r="2749" spans="1:11" x14ac:dyDescent="0.25">
      <c r="A2749">
        <v>2765</v>
      </c>
      <c r="B2749">
        <f t="shared" si="127"/>
        <v>-815</v>
      </c>
      <c r="C2749">
        <v>2676</v>
      </c>
      <c r="D2749">
        <v>12</v>
      </c>
      <c r="E2749">
        <v>1.4</v>
      </c>
      <c r="F2749">
        <v>1.5</v>
      </c>
      <c r="G2749" s="5">
        <f>C2749*decadimento!$F$4</f>
        <v>2753.8577586206893</v>
      </c>
      <c r="H2749" s="5">
        <f>G2749+decadimento!$F$2*LN(1+'dati calibrazione'!E2749/1000)</f>
        <v>2765.4229644822603</v>
      </c>
      <c r="I2749" s="5">
        <f>G2749+decadimento!$F$2*'dati calibrazione'!E2749/1000</f>
        <v>2765.4310582387006</v>
      </c>
      <c r="J2749" s="5">
        <f t="shared" si="126"/>
        <v>89.431058238700643</v>
      </c>
      <c r="K2749" s="8">
        <f t="shared" si="128"/>
        <v>0.44843049327354262</v>
      </c>
    </row>
    <row r="2750" spans="1:11" x14ac:dyDescent="0.25">
      <c r="A2750">
        <v>2760</v>
      </c>
      <c r="B2750">
        <f t="shared" si="127"/>
        <v>-810</v>
      </c>
      <c r="C2750">
        <v>2663</v>
      </c>
      <c r="D2750">
        <v>13</v>
      </c>
      <c r="E2750">
        <v>2.4</v>
      </c>
      <c r="F2750">
        <v>1.6</v>
      </c>
      <c r="G2750" s="5">
        <f>C2750*decadimento!$F$4</f>
        <v>2740.4795258620688</v>
      </c>
      <c r="H2750" s="5">
        <f>G2750+decadimento!$F$2*LN(1+'dati calibrazione'!E2750/1000)</f>
        <v>2760.2956981579841</v>
      </c>
      <c r="I2750" s="5">
        <f>G2750+decadimento!$F$2*'dati calibrazione'!E2750/1000</f>
        <v>2760.3194680643737</v>
      </c>
      <c r="J2750" s="5">
        <f t="shared" si="126"/>
        <v>97.319468064373723</v>
      </c>
      <c r="K2750" s="8">
        <f t="shared" si="128"/>
        <v>0.48817123544874202</v>
      </c>
    </row>
    <row r="2751" spans="1:11" x14ac:dyDescent="0.25">
      <c r="A2751">
        <v>2755</v>
      </c>
      <c r="B2751">
        <f t="shared" si="127"/>
        <v>-805</v>
      </c>
      <c r="C2751">
        <v>2645</v>
      </c>
      <c r="D2751">
        <v>12</v>
      </c>
      <c r="E2751">
        <v>4</v>
      </c>
      <c r="F2751">
        <v>1.5</v>
      </c>
      <c r="G2751" s="5">
        <f>C2751*decadimento!$F$4</f>
        <v>2721.9558189655172</v>
      </c>
      <c r="H2751" s="5">
        <f>G2751+decadimento!$F$2*LN(1+'dati calibrazione'!E2751/1000)</f>
        <v>2754.9564319896822</v>
      </c>
      <c r="I2751" s="5">
        <f>G2751+decadimento!$F$2*'dati calibrazione'!E2751/1000</f>
        <v>2755.0223893026923</v>
      </c>
      <c r="J2751" s="5">
        <f t="shared" si="126"/>
        <v>110.02238930269232</v>
      </c>
      <c r="K2751" s="8">
        <f t="shared" si="128"/>
        <v>0.45368620037807184</v>
      </c>
    </row>
    <row r="2752" spans="1:11" x14ac:dyDescent="0.25">
      <c r="A2752">
        <v>2750</v>
      </c>
      <c r="B2752">
        <f t="shared" si="127"/>
        <v>-800</v>
      </c>
      <c r="C2752">
        <v>2624</v>
      </c>
      <c r="D2752">
        <v>13</v>
      </c>
      <c r="E2752">
        <v>6</v>
      </c>
      <c r="F2752">
        <v>1.6</v>
      </c>
      <c r="G2752" s="5">
        <f>C2752*decadimento!$F$4</f>
        <v>2700.344827586207</v>
      </c>
      <c r="H2752" s="5">
        <f>G2752+decadimento!$F$2*LN(1+'dati calibrazione'!E2752/1000)</f>
        <v>2749.7964760581185</v>
      </c>
      <c r="I2752" s="5">
        <f>G2752+decadimento!$F$2*'dati calibrazione'!E2752/1000</f>
        <v>2749.9446830919696</v>
      </c>
      <c r="J2752" s="5">
        <f t="shared" si="126"/>
        <v>125.94468309196964</v>
      </c>
      <c r="K2752" s="8">
        <f t="shared" si="128"/>
        <v>0.49542682926829268</v>
      </c>
    </row>
    <row r="2753" spans="1:11" x14ac:dyDescent="0.25">
      <c r="A2753">
        <v>2745</v>
      </c>
      <c r="B2753">
        <f t="shared" si="127"/>
        <v>-795</v>
      </c>
      <c r="C2753">
        <v>2600</v>
      </c>
      <c r="D2753">
        <v>12</v>
      </c>
      <c r="E2753">
        <v>8.4</v>
      </c>
      <c r="F2753">
        <v>1.5</v>
      </c>
      <c r="G2753" s="5">
        <f>C2753*decadimento!$F$4</f>
        <v>2675.6465517241377</v>
      </c>
      <c r="H2753" s="5">
        <f>G2753+decadimento!$F$2*LN(1+'dati calibrazione'!E2753/1000)</f>
        <v>2744.7963252852255</v>
      </c>
      <c r="I2753" s="5">
        <f>G2753+decadimento!$F$2*'dati calibrazione'!E2753/1000</f>
        <v>2745.0863494322052</v>
      </c>
      <c r="J2753" s="5">
        <f t="shared" si="126"/>
        <v>145.08634943220522</v>
      </c>
      <c r="K2753" s="8">
        <f t="shared" si="128"/>
        <v>0.46153846153846156</v>
      </c>
    </row>
    <row r="2754" spans="1:11" x14ac:dyDescent="0.25">
      <c r="A2754">
        <v>2740</v>
      </c>
      <c r="B2754">
        <f t="shared" si="127"/>
        <v>-790</v>
      </c>
      <c r="C2754">
        <v>2578</v>
      </c>
      <c r="D2754">
        <v>12</v>
      </c>
      <c r="E2754">
        <v>10.6</v>
      </c>
      <c r="F2754">
        <v>1.5</v>
      </c>
      <c r="G2754" s="5">
        <f>C2754*decadimento!$F$4</f>
        <v>2653.0064655172414</v>
      </c>
      <c r="H2754" s="5">
        <f>G2754+decadimento!$F$2*LN(1+'dati calibrazione'!E2754/1000)</f>
        <v>2740.171712959765</v>
      </c>
      <c r="I2754" s="5">
        <f>G2754+decadimento!$F$2*'dati calibrazione'!E2754/1000</f>
        <v>2740.6328769107554</v>
      </c>
      <c r="J2754" s="5">
        <f t="shared" ref="J2754:J2817" si="129">I2754-C2754</f>
        <v>162.63287691075539</v>
      </c>
      <c r="K2754" s="8">
        <f t="shared" si="128"/>
        <v>0.46547711404189296</v>
      </c>
    </row>
    <row r="2755" spans="1:11" x14ac:dyDescent="0.25">
      <c r="A2755">
        <v>2735</v>
      </c>
      <c r="B2755">
        <f t="shared" ref="B2755:B2818" si="130">1950-A2755</f>
        <v>-785</v>
      </c>
      <c r="C2755">
        <v>2563</v>
      </c>
      <c r="D2755">
        <v>12</v>
      </c>
      <c r="E2755">
        <v>11.9</v>
      </c>
      <c r="F2755">
        <v>1.5</v>
      </c>
      <c r="G2755" s="5">
        <f>C2755*decadimento!$F$4</f>
        <v>2637.5700431034484</v>
      </c>
      <c r="H2755" s="5">
        <f>G2755+decadimento!$F$2*LN(1+'dati calibrazione'!E2755/1000)</f>
        <v>2735.3623727111935</v>
      </c>
      <c r="I2755" s="5">
        <f>G2755+decadimento!$F$2*'dati calibrazione'!E2755/1000</f>
        <v>2735.9430898565442</v>
      </c>
      <c r="J2755" s="5">
        <f t="shared" si="129"/>
        <v>172.94308985654425</v>
      </c>
      <c r="K2755" s="8">
        <f t="shared" ref="K2755:K2818" si="131">D2755*100/C2755</f>
        <v>0.46820132657042529</v>
      </c>
    </row>
    <row r="2756" spans="1:11" x14ac:dyDescent="0.25">
      <c r="A2756">
        <v>2730</v>
      </c>
      <c r="B2756">
        <f t="shared" si="130"/>
        <v>-780</v>
      </c>
      <c r="C2756">
        <v>2558</v>
      </c>
      <c r="D2756">
        <v>13</v>
      </c>
      <c r="E2756">
        <v>11.9</v>
      </c>
      <c r="F2756">
        <v>1.6</v>
      </c>
      <c r="G2756" s="5">
        <f>C2756*decadimento!$F$4</f>
        <v>2632.4245689655172</v>
      </c>
      <c r="H2756" s="5">
        <f>G2756+decadimento!$F$2*LN(1+'dati calibrazione'!E2756/1000)</f>
        <v>2730.2168985732624</v>
      </c>
      <c r="I2756" s="5">
        <f>G2756+decadimento!$F$2*'dati calibrazione'!E2756/1000</f>
        <v>2730.7976157186131</v>
      </c>
      <c r="J2756" s="5">
        <f t="shared" si="129"/>
        <v>172.79761571861309</v>
      </c>
      <c r="K2756" s="8">
        <f t="shared" si="131"/>
        <v>0.50820953870211105</v>
      </c>
    </row>
    <row r="2757" spans="1:11" x14ac:dyDescent="0.25">
      <c r="A2757">
        <v>2725</v>
      </c>
      <c r="B2757">
        <f t="shared" si="130"/>
        <v>-775</v>
      </c>
      <c r="C2757">
        <v>2553</v>
      </c>
      <c r="D2757">
        <v>13</v>
      </c>
      <c r="E2757">
        <v>11.9</v>
      </c>
      <c r="F2757">
        <v>1.6</v>
      </c>
      <c r="G2757" s="5">
        <f>C2757*decadimento!$F$4</f>
        <v>2627.2790948275861</v>
      </c>
      <c r="H2757" s="5">
        <f>G2757+decadimento!$F$2*LN(1+'dati calibrazione'!E2757/1000)</f>
        <v>2725.0714244353312</v>
      </c>
      <c r="I2757" s="5">
        <f>G2757+decadimento!$F$2*'dati calibrazione'!E2757/1000</f>
        <v>2725.6521415806819</v>
      </c>
      <c r="J2757" s="5">
        <f t="shared" si="129"/>
        <v>172.65214158068193</v>
      </c>
      <c r="K2757" s="8">
        <f t="shared" si="131"/>
        <v>0.50920485703094398</v>
      </c>
    </row>
    <row r="2758" spans="1:11" x14ac:dyDescent="0.25">
      <c r="A2758">
        <v>2720</v>
      </c>
      <c r="B2758">
        <f t="shared" si="130"/>
        <v>-770</v>
      </c>
      <c r="C2758">
        <v>2543</v>
      </c>
      <c r="D2758">
        <v>13</v>
      </c>
      <c r="E2758">
        <v>12.5</v>
      </c>
      <c r="F2758">
        <v>1.6</v>
      </c>
      <c r="G2758" s="5">
        <f>C2758*decadimento!$F$4</f>
        <v>2616.9881465517242</v>
      </c>
      <c r="H2758" s="5">
        <f>G2758+decadimento!$F$2*LN(1+'dati calibrazione'!E2758/1000)</f>
        <v>2719.6806793760375</v>
      </c>
      <c r="I2758" s="5">
        <f>G2758+decadimento!$F$2*'dati calibrazione'!E2758/1000</f>
        <v>2720.3211788553963</v>
      </c>
      <c r="J2758" s="5">
        <f t="shared" si="129"/>
        <v>177.32117885539628</v>
      </c>
      <c r="K2758" s="8">
        <f t="shared" si="131"/>
        <v>0.51120723554856473</v>
      </c>
    </row>
    <row r="2759" spans="1:11" x14ac:dyDescent="0.25">
      <c r="A2759">
        <v>2715</v>
      </c>
      <c r="B2759">
        <f t="shared" si="130"/>
        <v>-765</v>
      </c>
      <c r="C2759">
        <v>2529</v>
      </c>
      <c r="D2759">
        <v>13</v>
      </c>
      <c r="E2759">
        <v>13.7</v>
      </c>
      <c r="F2759">
        <v>1.6</v>
      </c>
      <c r="G2759" s="5">
        <f>C2759*decadimento!$F$4</f>
        <v>2602.5808189655172</v>
      </c>
      <c r="H2759" s="5">
        <f>G2759+decadimento!$F$2*LN(1+'dati calibrazione'!E2759/1000)</f>
        <v>2715.0650527679804</v>
      </c>
      <c r="I2759" s="5">
        <f>G2759+decadimento!$F$2*'dati calibrazione'!E2759/1000</f>
        <v>2715.8338223703417</v>
      </c>
      <c r="J2759" s="5">
        <f t="shared" si="129"/>
        <v>186.83382237034175</v>
      </c>
      <c r="K2759" s="8">
        <f t="shared" si="131"/>
        <v>0.51403716884143935</v>
      </c>
    </row>
    <row r="2760" spans="1:11" x14ac:dyDescent="0.25">
      <c r="A2760">
        <v>2710</v>
      </c>
      <c r="B2760">
        <f t="shared" si="130"/>
        <v>-760</v>
      </c>
      <c r="C2760">
        <v>2516</v>
      </c>
      <c r="D2760">
        <v>14</v>
      </c>
      <c r="E2760">
        <v>14.7</v>
      </c>
      <c r="F2760">
        <v>1.8</v>
      </c>
      <c r="G2760" s="5">
        <f>C2760*decadimento!$F$4</f>
        <v>2589.2025862068963</v>
      </c>
      <c r="H2760" s="5">
        <f>G2760+decadimento!$F$2*LN(1+'dati calibrazione'!E2760/1000)</f>
        <v>2709.8377204767471</v>
      </c>
      <c r="I2760" s="5">
        <f>G2760+decadimento!$F$2*'dati calibrazione'!E2760/1000</f>
        <v>2710.7222321960144</v>
      </c>
      <c r="J2760" s="5">
        <f t="shared" si="129"/>
        <v>194.72223219601437</v>
      </c>
      <c r="K2760" s="8">
        <f t="shared" si="131"/>
        <v>0.55643879173290933</v>
      </c>
    </row>
    <row r="2761" spans="1:11" x14ac:dyDescent="0.25">
      <c r="A2761">
        <v>2705</v>
      </c>
      <c r="B2761">
        <f t="shared" si="130"/>
        <v>-755</v>
      </c>
      <c r="C2761">
        <v>2506</v>
      </c>
      <c r="D2761">
        <v>12</v>
      </c>
      <c r="E2761">
        <v>15.4</v>
      </c>
      <c r="F2761">
        <v>1.5</v>
      </c>
      <c r="G2761" s="5">
        <f>C2761*decadimento!$F$4</f>
        <v>2578.9116379310344</v>
      </c>
      <c r="H2761" s="5">
        <f>G2761+decadimento!$F$2*LN(1+'dati calibrazione'!E2761/1000)</f>
        <v>2705.2476244134268</v>
      </c>
      <c r="I2761" s="5">
        <f>G2761+decadimento!$F$2*'dati calibrazione'!E2761/1000</f>
        <v>2706.2179337291582</v>
      </c>
      <c r="J2761" s="5">
        <f t="shared" si="129"/>
        <v>200.21793372915818</v>
      </c>
      <c r="K2761" s="8">
        <f t="shared" si="131"/>
        <v>0.4788507581803671</v>
      </c>
    </row>
    <row r="2762" spans="1:11" x14ac:dyDescent="0.25">
      <c r="A2762">
        <v>2700</v>
      </c>
      <c r="B2762">
        <f t="shared" si="130"/>
        <v>-750</v>
      </c>
      <c r="C2762">
        <v>2495</v>
      </c>
      <c r="D2762">
        <v>13</v>
      </c>
      <c r="E2762">
        <v>16.2</v>
      </c>
      <c r="F2762">
        <v>1.6</v>
      </c>
      <c r="G2762" s="5">
        <f>C2762*decadimento!$F$4</f>
        <v>2567.5915948275861</v>
      </c>
      <c r="H2762" s="5">
        <f>G2762+decadimento!$F$2*LN(1+'dati calibrazione'!E2762/1000)</f>
        <v>2700.4380306201351</v>
      </c>
      <c r="I2762" s="5">
        <f>G2762+decadimento!$F$2*'dati calibrazione'!E2762/1000</f>
        <v>2701.5112046931449</v>
      </c>
      <c r="J2762" s="5">
        <f t="shared" si="129"/>
        <v>206.51120469314492</v>
      </c>
      <c r="K2762" s="8">
        <f t="shared" si="131"/>
        <v>0.52104208416833664</v>
      </c>
    </row>
    <row r="2763" spans="1:11" x14ac:dyDescent="0.25">
      <c r="A2763">
        <v>2695</v>
      </c>
      <c r="B2763">
        <f t="shared" si="130"/>
        <v>-745</v>
      </c>
      <c r="C2763">
        <v>2483</v>
      </c>
      <c r="D2763">
        <v>13</v>
      </c>
      <c r="E2763">
        <v>17.100000000000001</v>
      </c>
      <c r="F2763">
        <v>1.6</v>
      </c>
      <c r="G2763" s="5">
        <f>C2763*decadimento!$F$4</f>
        <v>2555.2424568965516</v>
      </c>
      <c r="H2763" s="5">
        <f>G2763+decadimento!$F$2*LN(1+'dati calibrazione'!E2763/1000)</f>
        <v>2695.4070246044575</v>
      </c>
      <c r="I2763" s="5">
        <f>G2763+decadimento!$F$2*'dati calibrazione'!E2763/1000</f>
        <v>2696.6020450879751</v>
      </c>
      <c r="J2763" s="5">
        <f t="shared" si="129"/>
        <v>213.60204508797506</v>
      </c>
      <c r="K2763" s="8">
        <f t="shared" si="131"/>
        <v>0.52356020942408377</v>
      </c>
    </row>
    <row r="2764" spans="1:11" x14ac:dyDescent="0.25">
      <c r="A2764">
        <v>2690</v>
      </c>
      <c r="B2764">
        <f t="shared" si="130"/>
        <v>-740</v>
      </c>
      <c r="C2764">
        <v>2478</v>
      </c>
      <c r="D2764">
        <v>13</v>
      </c>
      <c r="E2764">
        <v>17.100000000000001</v>
      </c>
      <c r="F2764">
        <v>1.6</v>
      </c>
      <c r="G2764" s="5">
        <f>C2764*decadimento!$F$4</f>
        <v>2550.0969827586205</v>
      </c>
      <c r="H2764" s="5">
        <f>G2764+decadimento!$F$2*LN(1+'dati calibrazione'!E2764/1000)</f>
        <v>2690.2615504665264</v>
      </c>
      <c r="I2764" s="5">
        <f>G2764+decadimento!$F$2*'dati calibrazione'!E2764/1000</f>
        <v>2691.4565709500439</v>
      </c>
      <c r="J2764" s="5">
        <f t="shared" si="129"/>
        <v>213.4565709500439</v>
      </c>
      <c r="K2764" s="8">
        <f t="shared" si="131"/>
        <v>0.5246166263115416</v>
      </c>
    </row>
    <row r="2765" spans="1:11" x14ac:dyDescent="0.25">
      <c r="A2765">
        <v>2685</v>
      </c>
      <c r="B2765">
        <f t="shared" si="130"/>
        <v>-735</v>
      </c>
      <c r="C2765">
        <v>2475</v>
      </c>
      <c r="D2765">
        <v>12</v>
      </c>
      <c r="E2765">
        <v>16.8</v>
      </c>
      <c r="F2765">
        <v>1.5</v>
      </c>
      <c r="G2765" s="5">
        <f>C2765*decadimento!$F$4</f>
        <v>2547.0096982758619</v>
      </c>
      <c r="H2765" s="5">
        <f>G2765+decadimento!$F$2*LN(1+'dati calibrazione'!E2765/1000)</f>
        <v>2684.7356084359308</v>
      </c>
      <c r="I2765" s="5">
        <f>G2765+decadimento!$F$2*'dati calibrazione'!E2765/1000</f>
        <v>2685.889293691997</v>
      </c>
      <c r="J2765" s="5">
        <f t="shared" si="129"/>
        <v>210.88929369199695</v>
      </c>
      <c r="K2765" s="8">
        <f t="shared" si="131"/>
        <v>0.48484848484848486</v>
      </c>
    </row>
    <row r="2766" spans="1:11" x14ac:dyDescent="0.25">
      <c r="A2766">
        <v>2680</v>
      </c>
      <c r="B2766">
        <f t="shared" si="130"/>
        <v>-730</v>
      </c>
      <c r="C2766">
        <v>2467</v>
      </c>
      <c r="D2766">
        <v>13</v>
      </c>
      <c r="E2766">
        <v>17.2</v>
      </c>
      <c r="F2766">
        <v>1.6</v>
      </c>
      <c r="G2766" s="5">
        <f>C2766*decadimento!$F$4</f>
        <v>2538.7769396551721</v>
      </c>
      <c r="H2766" s="5">
        <f>G2766+decadimento!$F$2*LN(1+'dati calibrazione'!E2766/1000)</f>
        <v>2679.7542333711367</v>
      </c>
      <c r="I2766" s="5">
        <f>G2766+decadimento!$F$2*'dati calibrazione'!E2766/1000</f>
        <v>2680.963192105025</v>
      </c>
      <c r="J2766" s="5">
        <f t="shared" si="129"/>
        <v>213.96319210502497</v>
      </c>
      <c r="K2766" s="8">
        <f t="shared" si="131"/>
        <v>0.52695581678151604</v>
      </c>
    </row>
    <row r="2767" spans="1:11" x14ac:dyDescent="0.25">
      <c r="A2767">
        <v>2675</v>
      </c>
      <c r="B2767">
        <f t="shared" si="130"/>
        <v>-725</v>
      </c>
      <c r="C2767">
        <v>2459</v>
      </c>
      <c r="D2767">
        <v>13</v>
      </c>
      <c r="E2767">
        <v>17.600000000000001</v>
      </c>
      <c r="F2767">
        <v>1.6</v>
      </c>
      <c r="G2767" s="5">
        <f>C2767*decadimento!$F$4</f>
        <v>2530.5441810344828</v>
      </c>
      <c r="H2767" s="5">
        <f>G2767+decadimento!$F$2*LN(1+'dati calibrazione'!E2767/1000)</f>
        <v>2674.7715799954944</v>
      </c>
      <c r="I2767" s="5">
        <f>G2767+decadimento!$F$2*'dati calibrazione'!E2767/1000</f>
        <v>2676.037090518053</v>
      </c>
      <c r="J2767" s="5">
        <f t="shared" si="129"/>
        <v>217.03709051805299</v>
      </c>
      <c r="K2767" s="8">
        <f t="shared" si="131"/>
        <v>0.52867019113460756</v>
      </c>
    </row>
    <row r="2768" spans="1:11" x14ac:dyDescent="0.25">
      <c r="A2768">
        <v>2670</v>
      </c>
      <c r="B2768">
        <f t="shared" si="130"/>
        <v>-720</v>
      </c>
      <c r="C2768">
        <v>2456</v>
      </c>
      <c r="D2768">
        <v>14</v>
      </c>
      <c r="E2768">
        <v>17.399999999999999</v>
      </c>
      <c r="F2768">
        <v>1.8</v>
      </c>
      <c r="G2768" s="5">
        <f>C2768*decadimento!$F$4</f>
        <v>2527.4568965517242</v>
      </c>
      <c r="H2768" s="5">
        <f>G2768+decadimento!$F$2*LN(1+'dati calibrazione'!E2768/1000)</f>
        <v>2670.0594026162426</v>
      </c>
      <c r="I2768" s="5">
        <f>G2768+decadimento!$F$2*'dati calibrazione'!E2768/1000</f>
        <v>2671.2964775184355</v>
      </c>
      <c r="J2768" s="5">
        <f t="shared" si="129"/>
        <v>215.29647751843549</v>
      </c>
      <c r="K2768" s="8">
        <f t="shared" si="131"/>
        <v>0.57003257328990231</v>
      </c>
    </row>
    <row r="2769" spans="1:11" x14ac:dyDescent="0.25">
      <c r="A2769">
        <v>2665</v>
      </c>
      <c r="B2769">
        <f t="shared" si="130"/>
        <v>-715</v>
      </c>
      <c r="C2769">
        <v>2455</v>
      </c>
      <c r="D2769">
        <v>13</v>
      </c>
      <c r="E2769">
        <v>16.899999999999999</v>
      </c>
      <c r="F2769">
        <v>1.6</v>
      </c>
      <c r="G2769" s="5">
        <f>C2769*decadimento!$F$4</f>
        <v>2526.4278017241377</v>
      </c>
      <c r="H2769" s="5">
        <f>G2769+decadimento!$F$2*LN(1+'dati calibrazione'!E2769/1000)</f>
        <v>2664.9666776698145</v>
      </c>
      <c r="I2769" s="5">
        <f>G2769+decadimento!$F$2*'dati calibrazione'!E2769/1000</f>
        <v>2666.1340613987022</v>
      </c>
      <c r="J2769" s="5">
        <f t="shared" si="129"/>
        <v>211.13406139870222</v>
      </c>
      <c r="K2769" s="8">
        <f t="shared" si="131"/>
        <v>0.52953156822810588</v>
      </c>
    </row>
    <row r="2770" spans="1:11" x14ac:dyDescent="0.25">
      <c r="A2770">
        <v>2660</v>
      </c>
      <c r="B2770">
        <f t="shared" si="130"/>
        <v>-710</v>
      </c>
      <c r="C2770">
        <v>2455</v>
      </c>
      <c r="D2770">
        <v>13</v>
      </c>
      <c r="E2770">
        <v>16.3</v>
      </c>
      <c r="F2770">
        <v>1.6</v>
      </c>
      <c r="G2770" s="5">
        <f>C2770*decadimento!$F$4</f>
        <v>2526.4278017241377</v>
      </c>
      <c r="H2770" s="5">
        <f>G2770+decadimento!$F$2*LN(1+'dati calibrazione'!E2770/1000)</f>
        <v>2660.0876832820954</v>
      </c>
      <c r="I2770" s="5">
        <f>G2770+decadimento!$F$2*'dati calibrazione'!E2770/1000</f>
        <v>2661.174075848126</v>
      </c>
      <c r="J2770" s="5">
        <f t="shared" si="129"/>
        <v>206.17407584812599</v>
      </c>
      <c r="K2770" s="8">
        <f t="shared" si="131"/>
        <v>0.52953156822810588</v>
      </c>
    </row>
    <row r="2771" spans="1:11" x14ac:dyDescent="0.25">
      <c r="A2771">
        <v>2655</v>
      </c>
      <c r="B2771">
        <f t="shared" si="130"/>
        <v>-705</v>
      </c>
      <c r="C2771">
        <v>2455</v>
      </c>
      <c r="D2771">
        <v>13</v>
      </c>
      <c r="E2771">
        <v>15.7</v>
      </c>
      <c r="F2771">
        <v>1.6</v>
      </c>
      <c r="G2771" s="5">
        <f>C2771*decadimento!$F$4</f>
        <v>2526.4278017241377</v>
      </c>
      <c r="H2771" s="5">
        <f>G2771+decadimento!$F$2*LN(1+'dati calibrazione'!E2771/1000)</f>
        <v>2655.2058075983105</v>
      </c>
      <c r="I2771" s="5">
        <f>G2771+decadimento!$F$2*'dati calibrazione'!E2771/1000</f>
        <v>2656.2140902975498</v>
      </c>
      <c r="J2771" s="5">
        <f t="shared" si="129"/>
        <v>201.21409029754977</v>
      </c>
      <c r="K2771" s="8">
        <f t="shared" si="131"/>
        <v>0.52953156822810588</v>
      </c>
    </row>
    <row r="2772" spans="1:11" x14ac:dyDescent="0.25">
      <c r="A2772">
        <v>2650</v>
      </c>
      <c r="B2772">
        <f t="shared" si="130"/>
        <v>-700</v>
      </c>
      <c r="C2772">
        <v>2451</v>
      </c>
      <c r="D2772">
        <v>14</v>
      </c>
      <c r="E2772">
        <v>15.6</v>
      </c>
      <c r="F2772">
        <v>1.8</v>
      </c>
      <c r="G2772" s="5">
        <f>C2772*decadimento!$F$4</f>
        <v>2522.311422413793</v>
      </c>
      <c r="H2772" s="5">
        <f>G2772+decadimento!$F$2*LN(1+'dati calibrazione'!E2772/1000)</f>
        <v>2650.275501975656</v>
      </c>
      <c r="I2772" s="5">
        <f>G2772+decadimento!$F$2*'dati calibrazione'!E2772/1000</f>
        <v>2651.2710467287757</v>
      </c>
      <c r="J2772" s="5">
        <f t="shared" si="129"/>
        <v>200.27104672877567</v>
      </c>
      <c r="K2772" s="8">
        <f t="shared" si="131"/>
        <v>0.57119543043655652</v>
      </c>
    </row>
    <row r="2773" spans="1:11" x14ac:dyDescent="0.25">
      <c r="A2773">
        <v>2645</v>
      </c>
      <c r="B2773">
        <f t="shared" si="130"/>
        <v>-695</v>
      </c>
      <c r="C2773">
        <v>2451</v>
      </c>
      <c r="D2773">
        <v>13</v>
      </c>
      <c r="E2773">
        <v>15</v>
      </c>
      <c r="F2773">
        <v>1.6</v>
      </c>
      <c r="G2773" s="5">
        <f>C2773*decadimento!$F$4</f>
        <v>2522.311422413793</v>
      </c>
      <c r="H2773" s="5">
        <f>G2773+decadimento!$F$2*LN(1+'dati calibrazione'!E2773/1000)</f>
        <v>2645.3902604756795</v>
      </c>
      <c r="I2773" s="5">
        <f>G2773+decadimento!$F$2*'dati calibrazione'!E2773/1000</f>
        <v>2646.3110611781995</v>
      </c>
      <c r="J2773" s="5">
        <f t="shared" si="129"/>
        <v>195.31106117819945</v>
      </c>
      <c r="K2773" s="8">
        <f t="shared" si="131"/>
        <v>0.53039575683394535</v>
      </c>
    </row>
    <row r="2774" spans="1:11" x14ac:dyDescent="0.25">
      <c r="A2774">
        <v>2640</v>
      </c>
      <c r="B2774">
        <f t="shared" si="130"/>
        <v>-690</v>
      </c>
      <c r="C2774">
        <v>2468</v>
      </c>
      <c r="D2774">
        <v>14</v>
      </c>
      <c r="E2774">
        <v>12.2</v>
      </c>
      <c r="F2774">
        <v>1.8</v>
      </c>
      <c r="G2774" s="5">
        <f>C2774*decadimento!$F$4</f>
        <v>2539.8060344827586</v>
      </c>
      <c r="H2774" s="5">
        <f>G2774+decadimento!$F$2*LN(1+'dati calibrazione'!E2774/1000)</f>
        <v>2640.04882878439</v>
      </c>
      <c r="I2774" s="5">
        <f>G2774+decadimento!$F$2*'dati calibrazione'!E2774/1000</f>
        <v>2640.6590740111424</v>
      </c>
      <c r="J2774" s="5">
        <f t="shared" si="129"/>
        <v>172.65907401114237</v>
      </c>
      <c r="K2774" s="8">
        <f t="shared" si="131"/>
        <v>0.5672609400324149</v>
      </c>
    </row>
    <row r="2775" spans="1:11" x14ac:dyDescent="0.25">
      <c r="A2775">
        <v>2635</v>
      </c>
      <c r="B2775">
        <f t="shared" si="130"/>
        <v>-685</v>
      </c>
      <c r="C2775">
        <v>2496</v>
      </c>
      <c r="D2775">
        <v>13</v>
      </c>
      <c r="E2775">
        <v>8.1</v>
      </c>
      <c r="F2775">
        <v>1.6</v>
      </c>
      <c r="G2775" s="5">
        <f>C2775*decadimento!$F$4</f>
        <v>2568.6206896551721</v>
      </c>
      <c r="H2775" s="5">
        <f>G2775+decadimento!$F$2*LN(1+'dati calibrazione'!E2775/1000)</f>
        <v>2635.3107629498727</v>
      </c>
      <c r="I2775" s="5">
        <f>G2775+decadimento!$F$2*'dati calibrazione'!E2775/1000</f>
        <v>2635.5804945879518</v>
      </c>
      <c r="J2775" s="5">
        <f t="shared" si="129"/>
        <v>139.58049458795176</v>
      </c>
      <c r="K2775" s="8">
        <f t="shared" si="131"/>
        <v>0.52083333333333337</v>
      </c>
    </row>
    <row r="2776" spans="1:11" x14ac:dyDescent="0.25">
      <c r="A2776">
        <v>2630</v>
      </c>
      <c r="B2776">
        <f t="shared" si="130"/>
        <v>-680</v>
      </c>
      <c r="C2776">
        <v>2520</v>
      </c>
      <c r="D2776">
        <v>14</v>
      </c>
      <c r="E2776">
        <v>4.5</v>
      </c>
      <c r="F2776">
        <v>1.8</v>
      </c>
      <c r="G2776" s="5">
        <f>C2776*decadimento!$F$4</f>
        <v>2593.3189655172414</v>
      </c>
      <c r="H2776" s="5">
        <f>G2776+decadimento!$F$2*LN(1+'dati calibrazione'!E2776/1000)</f>
        <v>2630.435407645245</v>
      </c>
      <c r="I2776" s="5">
        <f>G2776+decadimento!$F$2*'dati calibrazione'!E2776/1000</f>
        <v>2630.5188571465633</v>
      </c>
      <c r="J2776" s="5">
        <f t="shared" si="129"/>
        <v>110.51885714656328</v>
      </c>
      <c r="K2776" s="8">
        <f t="shared" si="131"/>
        <v>0.55555555555555558</v>
      </c>
    </row>
    <row r="2777" spans="1:11" x14ac:dyDescent="0.25">
      <c r="A2777">
        <v>2625</v>
      </c>
      <c r="B2777">
        <f t="shared" si="130"/>
        <v>-675</v>
      </c>
      <c r="C2777">
        <v>2531</v>
      </c>
      <c r="D2777">
        <v>13</v>
      </c>
      <c r="E2777">
        <v>2.5</v>
      </c>
      <c r="F2777">
        <v>1.6</v>
      </c>
      <c r="G2777" s="5">
        <f>C2777*decadimento!$F$4</f>
        <v>2604.6390086206898</v>
      </c>
      <c r="H2777" s="5">
        <f>G2777+decadimento!$F$2*LN(1+'dati calibrazione'!E2777/1000)</f>
        <v>2625.27982479821</v>
      </c>
      <c r="I2777" s="5">
        <f>G2777+decadimento!$F$2*'dati calibrazione'!E2777/1000</f>
        <v>2625.3056150814241</v>
      </c>
      <c r="J2777" s="5">
        <f t="shared" si="129"/>
        <v>94.305615081424094</v>
      </c>
      <c r="K2777" s="8">
        <f t="shared" si="131"/>
        <v>0.5136309758988542</v>
      </c>
    </row>
    <row r="2778" spans="1:11" x14ac:dyDescent="0.25">
      <c r="A2778">
        <v>2620</v>
      </c>
      <c r="B2778">
        <f t="shared" si="130"/>
        <v>-670</v>
      </c>
      <c r="C2778">
        <v>2516</v>
      </c>
      <c r="D2778">
        <v>13</v>
      </c>
      <c r="E2778">
        <v>3.7</v>
      </c>
      <c r="F2778">
        <v>1.6</v>
      </c>
      <c r="G2778" s="5">
        <f>C2778*decadimento!$F$4</f>
        <v>2589.2025862068963</v>
      </c>
      <c r="H2778" s="5">
        <f>G2778+decadimento!$F$2*LN(1+'dati calibrazione'!E2778/1000)</f>
        <v>2619.7327177908605</v>
      </c>
      <c r="I2778" s="5">
        <f>G2778+decadimento!$F$2*'dati calibrazione'!E2778/1000</f>
        <v>2619.7891637687831</v>
      </c>
      <c r="J2778" s="5">
        <f t="shared" si="129"/>
        <v>103.78916376878306</v>
      </c>
      <c r="K2778" s="8">
        <f t="shared" si="131"/>
        <v>0.51669316375198726</v>
      </c>
    </row>
    <row r="2779" spans="1:11" x14ac:dyDescent="0.25">
      <c r="A2779">
        <v>2615</v>
      </c>
      <c r="B2779">
        <f t="shared" si="130"/>
        <v>-665</v>
      </c>
      <c r="C2779">
        <v>2490</v>
      </c>
      <c r="D2779">
        <v>13</v>
      </c>
      <c r="E2779">
        <v>6.4</v>
      </c>
      <c r="F2779">
        <v>1.6</v>
      </c>
      <c r="G2779" s="5">
        <f>C2779*decadimento!$F$4</f>
        <v>2562.4461206896549</v>
      </c>
      <c r="H2779" s="5">
        <f>G2779+decadimento!$F$2*LN(1+'dati calibrazione'!E2779/1000)</f>
        <v>2615.1840512896365</v>
      </c>
      <c r="I2779" s="5">
        <f>G2779+decadimento!$F$2*'dati calibrazione'!E2779/1000</f>
        <v>2615.3526332291349</v>
      </c>
      <c r="J2779" s="5">
        <f t="shared" si="129"/>
        <v>125.35263322913488</v>
      </c>
      <c r="K2779" s="8">
        <f t="shared" si="131"/>
        <v>0.52208835341365467</v>
      </c>
    </row>
    <row r="2780" spans="1:11" x14ac:dyDescent="0.25">
      <c r="A2780">
        <v>2610</v>
      </c>
      <c r="B2780">
        <f t="shared" si="130"/>
        <v>-660</v>
      </c>
      <c r="C2780">
        <v>2469</v>
      </c>
      <c r="D2780">
        <v>13</v>
      </c>
      <c r="E2780">
        <v>8.4</v>
      </c>
      <c r="F2780">
        <v>1.6</v>
      </c>
      <c r="G2780" s="5">
        <f>C2780*decadimento!$F$4</f>
        <v>2540.8351293103447</v>
      </c>
      <c r="H2780" s="5">
        <f>G2780+decadimento!$F$2*LN(1+'dati calibrazione'!E2780/1000)</f>
        <v>2609.9849028714325</v>
      </c>
      <c r="I2780" s="5">
        <f>G2780+decadimento!$F$2*'dati calibrazione'!E2780/1000</f>
        <v>2610.2749270184122</v>
      </c>
      <c r="J2780" s="5">
        <f t="shared" si="129"/>
        <v>141.2749270184122</v>
      </c>
      <c r="K2780" s="8">
        <f t="shared" si="131"/>
        <v>0.5265289590927501</v>
      </c>
    </row>
    <row r="2781" spans="1:11" x14ac:dyDescent="0.25">
      <c r="A2781">
        <v>2605</v>
      </c>
      <c r="B2781">
        <f t="shared" si="130"/>
        <v>-655</v>
      </c>
      <c r="C2781">
        <v>2458</v>
      </c>
      <c r="D2781">
        <v>11</v>
      </c>
      <c r="E2781">
        <v>9.1999999999999993</v>
      </c>
      <c r="F2781">
        <v>1.4</v>
      </c>
      <c r="G2781" s="5">
        <f>C2781*decadimento!$F$4</f>
        <v>2529.5150862068963</v>
      </c>
      <c r="H2781" s="5">
        <f>G2781+decadimento!$F$2*LN(1+'dati calibrazione'!E2781/1000)</f>
        <v>2605.2204846827535</v>
      </c>
      <c r="I2781" s="5">
        <f>G2781+decadimento!$F$2*'dati calibrazione'!E2781/1000</f>
        <v>2605.5681979823989</v>
      </c>
      <c r="J2781" s="5">
        <f t="shared" si="129"/>
        <v>147.56819798239894</v>
      </c>
      <c r="K2781" s="8">
        <f t="shared" si="131"/>
        <v>0.44751830756712774</v>
      </c>
    </row>
    <row r="2782" spans="1:11" x14ac:dyDescent="0.25">
      <c r="A2782">
        <v>2600</v>
      </c>
      <c r="B2782">
        <f t="shared" si="130"/>
        <v>-650</v>
      </c>
      <c r="C2782">
        <v>2467</v>
      </c>
      <c r="D2782">
        <v>12</v>
      </c>
      <c r="E2782">
        <v>7.4</v>
      </c>
      <c r="F2782">
        <v>1.5</v>
      </c>
      <c r="G2782" s="5">
        <f>C2782*decadimento!$F$4</f>
        <v>2538.7769396551721</v>
      </c>
      <c r="H2782" s="5">
        <f>G2782+decadimento!$F$2*LN(1+'dati calibrazione'!E2782/1000)</f>
        <v>2599.7248645582349</v>
      </c>
      <c r="I2782" s="5">
        <f>G2782+decadimento!$F$2*'dati calibrazione'!E2782/1000</f>
        <v>2599.9500947789461</v>
      </c>
      <c r="J2782" s="5">
        <f t="shared" si="129"/>
        <v>132.9500947789461</v>
      </c>
      <c r="K2782" s="8">
        <f t="shared" si="131"/>
        <v>0.48642075395216861</v>
      </c>
    </row>
    <row r="2783" spans="1:11" x14ac:dyDescent="0.25">
      <c r="A2783">
        <v>2595</v>
      </c>
      <c r="B2783">
        <f t="shared" si="130"/>
        <v>-645</v>
      </c>
      <c r="C2783">
        <v>2483</v>
      </c>
      <c r="D2783">
        <v>11</v>
      </c>
      <c r="E2783">
        <v>4.8</v>
      </c>
      <c r="F2783">
        <v>1.4</v>
      </c>
      <c r="G2783" s="5">
        <f>C2783*decadimento!$F$4</f>
        <v>2555.2424568965516</v>
      </c>
      <c r="H2783" s="5">
        <f>G2783+decadimento!$F$2*LN(1+'dati calibrazione'!E2783/1000)</f>
        <v>2594.8274132272286</v>
      </c>
      <c r="I2783" s="5">
        <f>G2783+decadimento!$F$2*'dati calibrazione'!E2783/1000</f>
        <v>2594.9223413011619</v>
      </c>
      <c r="J2783" s="5">
        <f t="shared" si="129"/>
        <v>111.92234130116185</v>
      </c>
      <c r="K2783" s="8">
        <f t="shared" si="131"/>
        <v>0.44301248489730166</v>
      </c>
    </row>
    <row r="2784" spans="1:11" x14ac:dyDescent="0.25">
      <c r="A2784">
        <v>2590</v>
      </c>
      <c r="B2784">
        <f t="shared" si="130"/>
        <v>-640</v>
      </c>
      <c r="C2784">
        <v>2492</v>
      </c>
      <c r="D2784">
        <v>12</v>
      </c>
      <c r="E2784">
        <v>3.1</v>
      </c>
      <c r="F2784">
        <v>1.5</v>
      </c>
      <c r="G2784" s="5">
        <f>C2784*decadimento!$F$4</f>
        <v>2564.5043103448274</v>
      </c>
      <c r="H2784" s="5">
        <f>G2784+decadimento!$F$2*LN(1+'dati calibrazione'!E2784/1000)</f>
        <v>2590.0912630386497</v>
      </c>
      <c r="I2784" s="5">
        <f>G2784+decadimento!$F$2*'dati calibrazione'!E2784/1000</f>
        <v>2590.130902356138</v>
      </c>
      <c r="J2784" s="5">
        <f t="shared" si="129"/>
        <v>98.130902356137995</v>
      </c>
      <c r="K2784" s="8">
        <f t="shared" si="131"/>
        <v>0.48154093097913325</v>
      </c>
    </row>
    <row r="2785" spans="1:11" x14ac:dyDescent="0.25">
      <c r="A2785">
        <v>2585</v>
      </c>
      <c r="B2785">
        <f t="shared" si="130"/>
        <v>-635</v>
      </c>
      <c r="C2785">
        <v>2496</v>
      </c>
      <c r="D2785">
        <v>11</v>
      </c>
      <c r="E2785">
        <v>2</v>
      </c>
      <c r="F2785">
        <v>1.4</v>
      </c>
      <c r="G2785" s="5">
        <f>C2785*decadimento!$F$4</f>
        <v>2568.6206896551721</v>
      </c>
      <c r="H2785" s="5">
        <f>G2785+decadimento!$F$2*LN(1+'dati calibrazione'!E2785/1000)</f>
        <v>2585.1374635499574</v>
      </c>
      <c r="I2785" s="5">
        <f>G2785+decadimento!$F$2*'dati calibrazione'!E2785/1000</f>
        <v>2585.1539748237597</v>
      </c>
      <c r="J2785" s="5">
        <f t="shared" si="129"/>
        <v>89.153974823759654</v>
      </c>
      <c r="K2785" s="8">
        <f t="shared" si="131"/>
        <v>0.44070512820512819</v>
      </c>
    </row>
    <row r="2786" spans="1:11" x14ac:dyDescent="0.25">
      <c r="A2786">
        <v>2580</v>
      </c>
      <c r="B2786">
        <f t="shared" si="130"/>
        <v>-630</v>
      </c>
      <c r="C2786">
        <v>2499</v>
      </c>
      <c r="D2786">
        <v>12</v>
      </c>
      <c r="E2786">
        <v>1</v>
      </c>
      <c r="F2786">
        <v>1.5</v>
      </c>
      <c r="G2786" s="5">
        <f>C2786*decadimento!$F$4</f>
        <v>2571.7079741379307</v>
      </c>
      <c r="H2786" s="5">
        <f>G2786+decadimento!$F$2*LN(1+'dati calibrazione'!E2786/1000)</f>
        <v>2579.9704861544137</v>
      </c>
      <c r="I2786" s="5">
        <f>G2786+decadimento!$F$2*'dati calibrazione'!E2786/1000</f>
        <v>2579.9746167222243</v>
      </c>
      <c r="J2786" s="5">
        <f t="shared" si="129"/>
        <v>80.974616722224255</v>
      </c>
      <c r="K2786" s="8">
        <f t="shared" si="131"/>
        <v>0.48019207683073228</v>
      </c>
    </row>
    <row r="2787" spans="1:11" x14ac:dyDescent="0.25">
      <c r="A2787">
        <v>2575</v>
      </c>
      <c r="B2787">
        <f t="shared" si="130"/>
        <v>-625</v>
      </c>
      <c r="C2787">
        <v>2499</v>
      </c>
      <c r="D2787">
        <v>11</v>
      </c>
      <c r="E2787">
        <v>0.4</v>
      </c>
      <c r="F2787">
        <v>1.4</v>
      </c>
      <c r="G2787" s="5">
        <f>C2787*decadimento!$F$4</f>
        <v>2571.7079741379307</v>
      </c>
      <c r="H2787" s="5">
        <f>G2787+decadimento!$F$2*LN(1+'dati calibrazione'!E2787/1000)</f>
        <v>2575.0139700165432</v>
      </c>
      <c r="I2787" s="5">
        <f>G2787+decadimento!$F$2*'dati calibrazione'!E2787/1000</f>
        <v>2575.014631171648</v>
      </c>
      <c r="J2787" s="5">
        <f t="shared" si="129"/>
        <v>76.014631171648034</v>
      </c>
      <c r="K2787" s="8">
        <f t="shared" si="131"/>
        <v>0.44017607042817125</v>
      </c>
    </row>
    <row r="2788" spans="1:11" x14ac:dyDescent="0.25">
      <c r="A2788">
        <v>2570</v>
      </c>
      <c r="B2788">
        <f t="shared" si="130"/>
        <v>-620</v>
      </c>
      <c r="C2788">
        <v>2495</v>
      </c>
      <c r="D2788">
        <v>12</v>
      </c>
      <c r="E2788">
        <v>0.3</v>
      </c>
      <c r="F2788">
        <v>1.5</v>
      </c>
      <c r="G2788" s="5">
        <f>C2788*decadimento!$F$4</f>
        <v>2567.5915948275861</v>
      </c>
      <c r="H2788" s="5">
        <f>G2788+decadimento!$F$2*LN(1+'dati calibrazione'!E2788/1000)</f>
        <v>2570.0712156783406</v>
      </c>
      <c r="I2788" s="5">
        <f>G2788+decadimento!$F$2*'dati calibrazione'!E2788/1000</f>
        <v>2570.0715876028744</v>
      </c>
      <c r="J2788" s="5">
        <f t="shared" si="129"/>
        <v>75.071587602874388</v>
      </c>
      <c r="K2788" s="8">
        <f t="shared" si="131"/>
        <v>0.48096192384769537</v>
      </c>
    </row>
    <row r="2789" spans="1:11" x14ac:dyDescent="0.25">
      <c r="A2789">
        <v>2565</v>
      </c>
      <c r="B2789">
        <f t="shared" si="130"/>
        <v>-615</v>
      </c>
      <c r="C2789">
        <v>2493</v>
      </c>
      <c r="D2789">
        <v>12</v>
      </c>
      <c r="E2789">
        <v>-0.1</v>
      </c>
      <c r="F2789">
        <v>1.5</v>
      </c>
      <c r="G2789" s="5">
        <f>C2789*decadimento!$F$4</f>
        <v>2565.5334051724135</v>
      </c>
      <c r="H2789" s="5">
        <f>G2789+decadimento!$F$2*LN(1+'dati calibrazione'!E2789/1000)</f>
        <v>2564.7066995780156</v>
      </c>
      <c r="I2789" s="5">
        <f>G2789+decadimento!$F$2*'dati calibrazione'!E2789/1000</f>
        <v>2564.706740913984</v>
      </c>
      <c r="J2789" s="5">
        <f t="shared" si="129"/>
        <v>71.706740913984049</v>
      </c>
      <c r="K2789" s="8">
        <f t="shared" si="131"/>
        <v>0.48134777376654631</v>
      </c>
    </row>
    <row r="2790" spans="1:11" x14ac:dyDescent="0.25">
      <c r="A2790">
        <v>2560</v>
      </c>
      <c r="B2790">
        <f t="shared" si="130"/>
        <v>-610</v>
      </c>
      <c r="C2790">
        <v>2499</v>
      </c>
      <c r="D2790">
        <v>13</v>
      </c>
      <c r="E2790">
        <v>-1.4</v>
      </c>
      <c r="F2790">
        <v>1.6</v>
      </c>
      <c r="G2790" s="5">
        <f>C2790*decadimento!$F$4</f>
        <v>2571.7079741379307</v>
      </c>
      <c r="H2790" s="5">
        <f>G2790+decadimento!$F$2*LN(1+'dati calibrazione'!E2790/1000)</f>
        <v>2560.1265656410164</v>
      </c>
      <c r="I2790" s="5">
        <f>G2790+decadimento!$F$2*'dati calibrazione'!E2790/1000</f>
        <v>2560.1346745199194</v>
      </c>
      <c r="J2790" s="5">
        <f t="shared" si="129"/>
        <v>61.134674519919372</v>
      </c>
      <c r="K2790" s="8">
        <f t="shared" si="131"/>
        <v>0.52020808323329337</v>
      </c>
    </row>
    <row r="2791" spans="1:11" x14ac:dyDescent="0.25">
      <c r="A2791">
        <v>2555</v>
      </c>
      <c r="B2791">
        <f t="shared" si="130"/>
        <v>-605</v>
      </c>
      <c r="C2791">
        <v>2506</v>
      </c>
      <c r="D2791">
        <v>13</v>
      </c>
      <c r="E2791">
        <v>-2.9</v>
      </c>
      <c r="F2791">
        <v>1.6</v>
      </c>
      <c r="G2791" s="5">
        <f>C2791*decadimento!$F$4</f>
        <v>2578.9116379310344</v>
      </c>
      <c r="H2791" s="5">
        <f>G2791+decadimento!$F$2*LN(1+'dati calibrazione'!E2791/1000)</f>
        <v>2554.9035458529561</v>
      </c>
      <c r="I2791" s="5">
        <f>G2791+decadimento!$F$2*'dati calibrazione'!E2791/1000</f>
        <v>2554.9383744365823</v>
      </c>
      <c r="J2791" s="5">
        <f t="shared" si="129"/>
        <v>48.938374436582308</v>
      </c>
      <c r="K2791" s="8">
        <f t="shared" si="131"/>
        <v>0.51875498802873099</v>
      </c>
    </row>
    <row r="2792" spans="1:11" x14ac:dyDescent="0.25">
      <c r="A2792">
        <v>2550</v>
      </c>
      <c r="B2792">
        <f t="shared" si="130"/>
        <v>-600</v>
      </c>
      <c r="C2792">
        <v>2505</v>
      </c>
      <c r="D2792">
        <v>14</v>
      </c>
      <c r="E2792">
        <v>-3.4</v>
      </c>
      <c r="F2792">
        <v>1.7</v>
      </c>
      <c r="G2792" s="5">
        <f>C2792*decadimento!$F$4</f>
        <v>2577.8825431034484</v>
      </c>
      <c r="H2792" s="5">
        <f>G2792+decadimento!$F$2*LN(1+'dati calibrazione'!E2792/1000)</f>
        <v>2549.7280685417441</v>
      </c>
      <c r="I2792" s="5">
        <f>G2792+decadimento!$F$2*'dati calibrazione'!E2792/1000</f>
        <v>2549.7759583168495</v>
      </c>
      <c r="J2792" s="5">
        <f t="shared" si="129"/>
        <v>44.775958316849483</v>
      </c>
      <c r="K2792" s="8">
        <f t="shared" si="131"/>
        <v>0.55888223552894212</v>
      </c>
    </row>
    <row r="2793" spans="1:11" x14ac:dyDescent="0.25">
      <c r="A2793">
        <v>2545</v>
      </c>
      <c r="B2793">
        <f t="shared" si="130"/>
        <v>-595</v>
      </c>
      <c r="C2793">
        <v>2498</v>
      </c>
      <c r="D2793">
        <v>13</v>
      </c>
      <c r="E2793">
        <v>-3.1</v>
      </c>
      <c r="F2793">
        <v>1.6</v>
      </c>
      <c r="G2793" s="5">
        <f>C2793*decadimento!$F$4</f>
        <v>2570.6788793103447</v>
      </c>
      <c r="H2793" s="5">
        <f>G2793+decadimento!$F$2*LN(1+'dati calibrazione'!E2793/1000)</f>
        <v>2545.012483799565</v>
      </c>
      <c r="I2793" s="5">
        <f>G2793+decadimento!$F$2*'dati calibrazione'!E2793/1000</f>
        <v>2545.0522872990341</v>
      </c>
      <c r="J2793" s="5">
        <f t="shared" si="129"/>
        <v>47.052287299034106</v>
      </c>
      <c r="K2793" s="8">
        <f t="shared" si="131"/>
        <v>0.52041633306645319</v>
      </c>
    </row>
    <row r="2794" spans="1:11" x14ac:dyDescent="0.25">
      <c r="A2794">
        <v>2540</v>
      </c>
      <c r="B2794">
        <f t="shared" si="130"/>
        <v>-590</v>
      </c>
      <c r="C2794">
        <v>2489</v>
      </c>
      <c r="D2794">
        <v>14</v>
      </c>
      <c r="E2794">
        <v>-2.6</v>
      </c>
      <c r="F2794">
        <v>1.7</v>
      </c>
      <c r="G2794" s="5">
        <f>C2794*decadimento!$F$4</f>
        <v>2561.4170258620688</v>
      </c>
      <c r="H2794" s="5">
        <f>G2794+decadimento!$F$2*LN(1+'dati calibrazione'!E2794/1000)</f>
        <v>2539.8957653648281</v>
      </c>
      <c r="I2794" s="5">
        <f>G2794+decadimento!$F$2*'dati calibrazione'!E2794/1000</f>
        <v>2539.9237551429051</v>
      </c>
      <c r="J2794" s="5">
        <f t="shared" si="129"/>
        <v>50.923755142905065</v>
      </c>
      <c r="K2794" s="8">
        <f t="shared" si="131"/>
        <v>0.56247488951386104</v>
      </c>
    </row>
    <row r="2795" spans="1:11" x14ac:dyDescent="0.25">
      <c r="A2795">
        <v>2535</v>
      </c>
      <c r="B2795">
        <f t="shared" si="130"/>
        <v>-585</v>
      </c>
      <c r="C2795">
        <v>2483</v>
      </c>
      <c r="D2795">
        <v>14</v>
      </c>
      <c r="E2795">
        <v>-2.4</v>
      </c>
      <c r="F2795">
        <v>1.7</v>
      </c>
      <c r="G2795" s="5">
        <f>C2795*decadimento!$F$4</f>
        <v>2555.2424568965516</v>
      </c>
      <c r="H2795" s="5">
        <f>G2795+decadimento!$F$2*LN(1+'dati calibrazione'!E2795/1000)</f>
        <v>2535.3786686022163</v>
      </c>
      <c r="I2795" s="5">
        <f>G2795+decadimento!$F$2*'dati calibrazione'!E2795/1000</f>
        <v>2535.4025146942467</v>
      </c>
      <c r="J2795" s="5">
        <f t="shared" si="129"/>
        <v>52.402514694246747</v>
      </c>
      <c r="K2795" s="8">
        <f t="shared" si="131"/>
        <v>0.56383407168747479</v>
      </c>
    </row>
    <row r="2796" spans="1:11" x14ac:dyDescent="0.25">
      <c r="A2796">
        <v>2530</v>
      </c>
      <c r="B2796">
        <f t="shared" si="130"/>
        <v>-580</v>
      </c>
      <c r="C2796">
        <v>2485</v>
      </c>
      <c r="D2796">
        <v>15</v>
      </c>
      <c r="E2796">
        <v>-3.3</v>
      </c>
      <c r="F2796">
        <v>1.9</v>
      </c>
      <c r="G2796" s="5">
        <f>C2796*decadimento!$F$4</f>
        <v>2557.3006465517242</v>
      </c>
      <c r="H2796" s="5">
        <f>G2796+decadimento!$F$2*LN(1+'dati calibrazione'!E2796/1000)</f>
        <v>2529.9756148828337</v>
      </c>
      <c r="I2796" s="5">
        <f>G2796+decadimento!$F$2*'dati calibrazione'!E2796/1000</f>
        <v>2530.0207260235547</v>
      </c>
      <c r="J2796" s="5">
        <f t="shared" si="129"/>
        <v>45.020726023554744</v>
      </c>
      <c r="K2796" s="8">
        <f t="shared" si="131"/>
        <v>0.60362173038229372</v>
      </c>
    </row>
    <row r="2797" spans="1:11" x14ac:dyDescent="0.25">
      <c r="A2797">
        <v>2525</v>
      </c>
      <c r="B2797">
        <f t="shared" si="130"/>
        <v>-575</v>
      </c>
      <c r="C2797">
        <v>2491</v>
      </c>
      <c r="D2797">
        <v>14</v>
      </c>
      <c r="E2797">
        <v>-4.5999999999999996</v>
      </c>
      <c r="F2797">
        <v>1.7</v>
      </c>
      <c r="G2797" s="5">
        <f>C2797*decadimento!$F$4</f>
        <v>2563.4752155172414</v>
      </c>
      <c r="H2797" s="5">
        <f>G2797+decadimento!$F$2*LN(1+'dati calibrazione'!E2797/1000)</f>
        <v>2525.3609294082171</v>
      </c>
      <c r="I2797" s="5">
        <f>G2797+decadimento!$F$2*'dati calibrazione'!E2797/1000</f>
        <v>2525.4486596294901</v>
      </c>
      <c r="J2797" s="5">
        <f t="shared" si="129"/>
        <v>34.448659629490066</v>
      </c>
      <c r="K2797" s="8">
        <f t="shared" si="131"/>
        <v>0.56202328382175837</v>
      </c>
    </row>
    <row r="2798" spans="1:11" x14ac:dyDescent="0.25">
      <c r="A2798">
        <v>2520</v>
      </c>
      <c r="B2798">
        <f t="shared" si="130"/>
        <v>-570</v>
      </c>
      <c r="C2798">
        <v>2491</v>
      </c>
      <c r="D2798">
        <v>14</v>
      </c>
      <c r="E2798">
        <v>-5.2</v>
      </c>
      <c r="F2798">
        <v>1.7</v>
      </c>
      <c r="G2798" s="5">
        <f>C2798*decadimento!$F$4</f>
        <v>2563.4752155172414</v>
      </c>
      <c r="H2798" s="5">
        <f>G2798+decadimento!$F$2*LN(1+'dati calibrazione'!E2798/1000)</f>
        <v>2520.3765201017713</v>
      </c>
      <c r="I2798" s="5">
        <f>G2798+decadimento!$F$2*'dati calibrazione'!E2798/1000</f>
        <v>2520.4886740789138</v>
      </c>
      <c r="J2798" s="5">
        <f t="shared" si="129"/>
        <v>29.488674078913846</v>
      </c>
      <c r="K2798" s="8">
        <f t="shared" si="131"/>
        <v>0.56202328382175837</v>
      </c>
    </row>
    <row r="2799" spans="1:11" x14ac:dyDescent="0.25">
      <c r="A2799">
        <v>2515</v>
      </c>
      <c r="B2799">
        <f t="shared" si="130"/>
        <v>-565</v>
      </c>
      <c r="C2799">
        <v>2489</v>
      </c>
      <c r="D2799">
        <v>14</v>
      </c>
      <c r="E2799">
        <v>-5.6</v>
      </c>
      <c r="F2799">
        <v>1.7</v>
      </c>
      <c r="G2799" s="5">
        <f>C2799*decadimento!$F$4</f>
        <v>2561.4170258620688</v>
      </c>
      <c r="H2799" s="5">
        <f>G2799+decadimento!$F$2*LN(1+'dati calibrazione'!E2799/1000)</f>
        <v>2514.9937204744624</v>
      </c>
      <c r="I2799" s="5">
        <f>G2799+decadimento!$F$2*'dati calibrazione'!E2799/1000</f>
        <v>2515.123827390024</v>
      </c>
      <c r="J2799" s="5">
        <f t="shared" si="129"/>
        <v>26.123827390023962</v>
      </c>
      <c r="K2799" s="8">
        <f t="shared" si="131"/>
        <v>0.56247488951386104</v>
      </c>
    </row>
    <row r="2800" spans="1:11" x14ac:dyDescent="0.25">
      <c r="A2800">
        <v>2510</v>
      </c>
      <c r="B2800">
        <f t="shared" si="130"/>
        <v>-560</v>
      </c>
      <c r="C2800">
        <v>2488</v>
      </c>
      <c r="D2800">
        <v>14</v>
      </c>
      <c r="E2800">
        <v>-6.1</v>
      </c>
      <c r="F2800">
        <v>1.7</v>
      </c>
      <c r="G2800" s="5">
        <f>C2800*decadimento!$F$4</f>
        <v>2560.3879310344828</v>
      </c>
      <c r="H2800" s="5">
        <f>G2800+decadimento!$F$2*LN(1+'dati calibrazione'!E2800/1000)</f>
        <v>2509.8069820525757</v>
      </c>
      <c r="I2800" s="5">
        <f>G2800+decadimento!$F$2*'dati calibrazione'!E2800/1000</f>
        <v>2509.9614112702907</v>
      </c>
      <c r="J2800" s="5">
        <f t="shared" si="129"/>
        <v>21.961411270290682</v>
      </c>
      <c r="K2800" s="8">
        <f t="shared" si="131"/>
        <v>0.56270096463022512</v>
      </c>
    </row>
    <row r="2801" spans="1:11" x14ac:dyDescent="0.25">
      <c r="A2801">
        <v>2505</v>
      </c>
      <c r="B2801">
        <f t="shared" si="130"/>
        <v>-555</v>
      </c>
      <c r="C2801">
        <v>2487</v>
      </c>
      <c r="D2801">
        <v>13</v>
      </c>
      <c r="E2801">
        <v>-6.5</v>
      </c>
      <c r="F2801">
        <v>1.6</v>
      </c>
      <c r="G2801" s="5">
        <f>C2801*decadimento!$F$4</f>
        <v>2559.3588362068963</v>
      </c>
      <c r="H2801" s="5">
        <f>G2801+decadimento!$F$2*LN(1+'dati calibrazione'!E2801/1000)</f>
        <v>2505.4502661337478</v>
      </c>
      <c r="I2801" s="5">
        <f>G2801+decadimento!$F$2*'dati calibrazione'!E2801/1000</f>
        <v>2505.6256594089868</v>
      </c>
      <c r="J2801" s="5">
        <f t="shared" si="129"/>
        <v>18.625659408986849</v>
      </c>
      <c r="K2801" s="8">
        <f t="shared" si="131"/>
        <v>0.52271813429835146</v>
      </c>
    </row>
    <row r="2802" spans="1:11" x14ac:dyDescent="0.25">
      <c r="A2802">
        <v>2500</v>
      </c>
      <c r="B2802">
        <f t="shared" si="130"/>
        <v>-550</v>
      </c>
      <c r="C2802">
        <v>2482</v>
      </c>
      <c r="D2802">
        <v>14</v>
      </c>
      <c r="E2802">
        <v>-6.5</v>
      </c>
      <c r="F2802">
        <v>1.7</v>
      </c>
      <c r="G2802" s="5">
        <f>C2802*decadimento!$F$4</f>
        <v>2554.2133620689656</v>
      </c>
      <c r="H2802" s="5">
        <f>G2802+decadimento!$F$2*LN(1+'dati calibrazione'!E2802/1000)</f>
        <v>2500.3047919958171</v>
      </c>
      <c r="I2802" s="5">
        <f>G2802+decadimento!$F$2*'dati calibrazione'!E2802/1000</f>
        <v>2500.4801852710561</v>
      </c>
      <c r="J2802" s="5">
        <f t="shared" si="129"/>
        <v>18.480185271056143</v>
      </c>
      <c r="K2802" s="8">
        <f t="shared" si="131"/>
        <v>0.56406124093473009</v>
      </c>
    </row>
    <row r="2803" spans="1:11" x14ac:dyDescent="0.25">
      <c r="A2803">
        <v>2495</v>
      </c>
      <c r="B2803">
        <f t="shared" si="130"/>
        <v>-545</v>
      </c>
      <c r="C2803">
        <v>2473</v>
      </c>
      <c r="D2803">
        <v>13</v>
      </c>
      <c r="E2803">
        <v>-6</v>
      </c>
      <c r="F2803">
        <v>1.6</v>
      </c>
      <c r="G2803" s="5">
        <f>C2803*decadimento!$F$4</f>
        <v>2544.9515086206898</v>
      </c>
      <c r="H2803" s="5">
        <f>G2803+decadimento!$F$2*LN(1+'dati calibrazione'!E2803/1000)</f>
        <v>2495.2022556588308</v>
      </c>
      <c r="I2803" s="5">
        <f>G2803+decadimento!$F$2*'dati calibrazione'!E2803/1000</f>
        <v>2495.3516531149271</v>
      </c>
      <c r="J2803" s="5">
        <f t="shared" si="129"/>
        <v>22.351653114927103</v>
      </c>
      <c r="K2803" s="8">
        <f t="shared" si="131"/>
        <v>0.52567731500202186</v>
      </c>
    </row>
    <row r="2804" spans="1:11" x14ac:dyDescent="0.25">
      <c r="A2804">
        <v>2490</v>
      </c>
      <c r="B2804">
        <f t="shared" si="130"/>
        <v>-540</v>
      </c>
      <c r="C2804">
        <v>2459</v>
      </c>
      <c r="D2804">
        <v>13</v>
      </c>
      <c r="E2804">
        <v>-4.9000000000000004</v>
      </c>
      <c r="F2804">
        <v>1.6</v>
      </c>
      <c r="G2804" s="5">
        <f>C2804*decadimento!$F$4</f>
        <v>2530.5441810344828</v>
      </c>
      <c r="H2804" s="5">
        <f>G2804+decadimento!$F$2*LN(1+'dati calibrazione'!E2804/1000)</f>
        <v>2489.9380659437297</v>
      </c>
      <c r="I2804" s="5">
        <f>G2804+decadimento!$F$2*'dati calibrazione'!E2804/1000</f>
        <v>2490.0376323714436</v>
      </c>
      <c r="J2804" s="5">
        <f t="shared" si="129"/>
        <v>31.037632371443578</v>
      </c>
      <c r="K2804" s="8">
        <f t="shared" si="131"/>
        <v>0.52867019113460756</v>
      </c>
    </row>
    <row r="2805" spans="1:11" x14ac:dyDescent="0.25">
      <c r="A2805">
        <v>2485</v>
      </c>
      <c r="B2805">
        <f t="shared" si="130"/>
        <v>-535</v>
      </c>
      <c r="C2805">
        <v>2447</v>
      </c>
      <c r="D2805">
        <v>12</v>
      </c>
      <c r="E2805">
        <v>-4</v>
      </c>
      <c r="F2805">
        <v>1.5</v>
      </c>
      <c r="G2805" s="5">
        <f>C2805*decadimento!$F$4</f>
        <v>2518.1950431034484</v>
      </c>
      <c r="H2805" s="5">
        <f>G2805+decadimento!$F$2*LN(1+'dati calibrazione'!E2805/1000)</f>
        <v>2485.0621627397932</v>
      </c>
      <c r="I2805" s="5">
        <f>G2805+decadimento!$F$2*'dati calibrazione'!E2805/1000</f>
        <v>2485.1284727662733</v>
      </c>
      <c r="J2805" s="5">
        <f t="shared" si="129"/>
        <v>38.128472766273262</v>
      </c>
      <c r="K2805" s="8">
        <f t="shared" si="131"/>
        <v>0.49039640375970578</v>
      </c>
    </row>
    <row r="2806" spans="1:11" x14ac:dyDescent="0.25">
      <c r="A2806">
        <v>2480</v>
      </c>
      <c r="B2806">
        <f t="shared" si="130"/>
        <v>-530</v>
      </c>
      <c r="C2806">
        <v>2447</v>
      </c>
      <c r="D2806">
        <v>13</v>
      </c>
      <c r="E2806">
        <v>-4.5999999999999996</v>
      </c>
      <c r="F2806">
        <v>1.6</v>
      </c>
      <c r="G2806" s="5">
        <f>C2806*decadimento!$F$4</f>
        <v>2518.1950431034484</v>
      </c>
      <c r="H2806" s="5">
        <f>G2806+decadimento!$F$2*LN(1+'dati calibrazione'!E2806/1000)</f>
        <v>2480.0807569944241</v>
      </c>
      <c r="I2806" s="5">
        <f>G2806+decadimento!$F$2*'dati calibrazione'!E2806/1000</f>
        <v>2480.168487215697</v>
      </c>
      <c r="J2806" s="5">
        <f t="shared" si="129"/>
        <v>33.168487215697041</v>
      </c>
      <c r="K2806" s="8">
        <f t="shared" si="131"/>
        <v>0.5312627707396812</v>
      </c>
    </row>
    <row r="2807" spans="1:11" x14ac:dyDescent="0.25">
      <c r="A2807">
        <v>2475</v>
      </c>
      <c r="B2807">
        <f t="shared" si="130"/>
        <v>-525</v>
      </c>
      <c r="C2807">
        <v>2451</v>
      </c>
      <c r="D2807">
        <v>13</v>
      </c>
      <c r="E2807">
        <v>-5.7</v>
      </c>
      <c r="F2807">
        <v>1.6</v>
      </c>
      <c r="G2807" s="5">
        <f>C2807*decadimento!$F$4</f>
        <v>2522.311422413793</v>
      </c>
      <c r="H2807" s="5">
        <f>G2807+decadimento!$F$2*LN(1+'dati calibrazione'!E2807/1000)</f>
        <v>2475.0567555748603</v>
      </c>
      <c r="I2807" s="5">
        <f>G2807+decadimento!$F$2*'dati calibrazione'!E2807/1000</f>
        <v>2475.1915596833187</v>
      </c>
      <c r="J2807" s="5">
        <f t="shared" si="129"/>
        <v>24.191559683318701</v>
      </c>
      <c r="K2807" s="8">
        <f t="shared" si="131"/>
        <v>0.53039575683394535</v>
      </c>
    </row>
    <row r="2808" spans="1:11" x14ac:dyDescent="0.25">
      <c r="A2808">
        <v>2470</v>
      </c>
      <c r="B2808">
        <f t="shared" si="130"/>
        <v>-520</v>
      </c>
      <c r="C2808">
        <v>2446</v>
      </c>
      <c r="D2808">
        <v>14</v>
      </c>
      <c r="E2808">
        <v>-5.7</v>
      </c>
      <c r="F2808">
        <v>1.7</v>
      </c>
      <c r="G2808" s="5">
        <f>C2808*decadimento!$F$4</f>
        <v>2517.1659482758619</v>
      </c>
      <c r="H2808" s="5">
        <f>G2808+decadimento!$F$2*LN(1+'dati calibrazione'!E2808/1000)</f>
        <v>2469.9112814369291</v>
      </c>
      <c r="I2808" s="5">
        <f>G2808+decadimento!$F$2*'dati calibrazione'!E2808/1000</f>
        <v>2470.0460855453875</v>
      </c>
      <c r="J2808" s="5">
        <f t="shared" si="129"/>
        <v>24.046085545387541</v>
      </c>
      <c r="K2808" s="8">
        <f t="shared" si="131"/>
        <v>0.57236304170073593</v>
      </c>
    </row>
    <row r="2809" spans="1:11" x14ac:dyDescent="0.25">
      <c r="A2809">
        <v>2465</v>
      </c>
      <c r="B2809">
        <f t="shared" si="130"/>
        <v>-515</v>
      </c>
      <c r="C2809">
        <v>2436</v>
      </c>
      <c r="D2809">
        <v>13</v>
      </c>
      <c r="E2809">
        <v>-5</v>
      </c>
      <c r="F2809">
        <v>1.6</v>
      </c>
      <c r="G2809" s="5">
        <f>C2809*decadimento!$F$4</f>
        <v>2506.875</v>
      </c>
      <c r="H2809" s="5">
        <f>G2809+decadimento!$F$2*LN(1+'dati calibrazione'!E2809/1000)</f>
        <v>2465.4381083059352</v>
      </c>
      <c r="I2809" s="5">
        <f>G2809+decadimento!$F$2*'dati calibrazione'!E2809/1000</f>
        <v>2465.5417870785313</v>
      </c>
      <c r="J2809" s="5">
        <f t="shared" si="129"/>
        <v>29.541787078531343</v>
      </c>
      <c r="K2809" s="8">
        <f t="shared" si="131"/>
        <v>0.5336617405582923</v>
      </c>
    </row>
    <row r="2810" spans="1:11" x14ac:dyDescent="0.25">
      <c r="A2810">
        <v>2460</v>
      </c>
      <c r="B2810">
        <f t="shared" si="130"/>
        <v>-510</v>
      </c>
      <c r="C2810">
        <v>2429</v>
      </c>
      <c r="D2810">
        <v>14</v>
      </c>
      <c r="E2810">
        <v>-4.8</v>
      </c>
      <c r="F2810">
        <v>1.7</v>
      </c>
      <c r="G2810" s="5">
        <f>C2810*decadimento!$F$4</f>
        <v>2499.6713362068963</v>
      </c>
      <c r="H2810" s="5">
        <f>G2810+decadimento!$F$2*LN(1+'dati calibrazione'!E2810/1000)</f>
        <v>2459.8959142369035</v>
      </c>
      <c r="I2810" s="5">
        <f>G2810+decadimento!$F$2*'dati calibrazione'!E2810/1000</f>
        <v>2459.9914518022861</v>
      </c>
      <c r="J2810" s="5">
        <f t="shared" si="129"/>
        <v>30.991451802286065</v>
      </c>
      <c r="K2810" s="8">
        <f t="shared" si="131"/>
        <v>0.57636887608069165</v>
      </c>
    </row>
    <row r="2811" spans="1:11" x14ac:dyDescent="0.25">
      <c r="A2811">
        <v>2455</v>
      </c>
      <c r="B2811">
        <f t="shared" si="130"/>
        <v>-505</v>
      </c>
      <c r="C2811">
        <v>2424</v>
      </c>
      <c r="D2811">
        <v>14</v>
      </c>
      <c r="E2811">
        <v>-4.8</v>
      </c>
      <c r="F2811">
        <v>1.7</v>
      </c>
      <c r="G2811" s="5">
        <f>C2811*decadimento!$F$4</f>
        <v>2494.5258620689656</v>
      </c>
      <c r="H2811" s="5">
        <f>G2811+decadimento!$F$2*LN(1+'dati calibrazione'!E2811/1000)</f>
        <v>2454.7504400989728</v>
      </c>
      <c r="I2811" s="5">
        <f>G2811+decadimento!$F$2*'dati calibrazione'!E2811/1000</f>
        <v>2454.8459776643554</v>
      </c>
      <c r="J2811" s="5">
        <f t="shared" si="129"/>
        <v>30.84597766435536</v>
      </c>
      <c r="K2811" s="8">
        <f t="shared" si="131"/>
        <v>0.57755775577557755</v>
      </c>
    </row>
    <row r="2812" spans="1:11" x14ac:dyDescent="0.25">
      <c r="A2812">
        <v>2450</v>
      </c>
      <c r="B2812">
        <f t="shared" si="130"/>
        <v>-500</v>
      </c>
      <c r="C2812">
        <v>2423</v>
      </c>
      <c r="D2812">
        <v>14</v>
      </c>
      <c r="E2812">
        <v>-5.2</v>
      </c>
      <c r="F2812">
        <v>1.7</v>
      </c>
      <c r="G2812" s="5">
        <f>C2812*decadimento!$F$4</f>
        <v>2493.4967672413791</v>
      </c>
      <c r="H2812" s="5">
        <f>G2812+decadimento!$F$2*LN(1+'dati calibrazione'!E2812/1000)</f>
        <v>2450.398071825909</v>
      </c>
      <c r="I2812" s="5">
        <f>G2812+decadimento!$F$2*'dati calibrazione'!E2812/1000</f>
        <v>2450.5102258030515</v>
      </c>
      <c r="J2812" s="5">
        <f t="shared" si="129"/>
        <v>27.510225803051526</v>
      </c>
      <c r="K2812" s="8">
        <f t="shared" si="131"/>
        <v>0.57779612051176232</v>
      </c>
    </row>
    <row r="2813" spans="1:11" x14ac:dyDescent="0.25">
      <c r="A2813">
        <v>2445</v>
      </c>
      <c r="B2813">
        <f t="shared" si="130"/>
        <v>-495</v>
      </c>
      <c r="C2813">
        <v>2423</v>
      </c>
      <c r="D2813">
        <v>13</v>
      </c>
      <c r="E2813">
        <v>-5.8</v>
      </c>
      <c r="F2813">
        <v>1.6</v>
      </c>
      <c r="G2813" s="5">
        <f>C2813*decadimento!$F$4</f>
        <v>2493.4967672413791</v>
      </c>
      <c r="H2813" s="5">
        <f>G2813+decadimento!$F$2*LN(1+'dati calibrazione'!E2813/1000)</f>
        <v>2445.4106553341776</v>
      </c>
      <c r="I2813" s="5">
        <f>G2813+decadimento!$F$2*'dati calibrazione'!E2813/1000</f>
        <v>2445.5502402524753</v>
      </c>
      <c r="J2813" s="5">
        <f t="shared" si="129"/>
        <v>22.550240252475305</v>
      </c>
      <c r="K2813" s="8">
        <f t="shared" si="131"/>
        <v>0.53652496904663638</v>
      </c>
    </row>
    <row r="2814" spans="1:11" x14ac:dyDescent="0.25">
      <c r="A2814">
        <v>2440</v>
      </c>
      <c r="B2814">
        <f t="shared" si="130"/>
        <v>-490</v>
      </c>
      <c r="C2814">
        <v>2424</v>
      </c>
      <c r="D2814">
        <v>14</v>
      </c>
      <c r="E2814">
        <v>-6.6</v>
      </c>
      <c r="F2814">
        <v>1.7</v>
      </c>
      <c r="G2814" s="5">
        <f>C2814*decadimento!$F$4</f>
        <v>2494.5258620689656</v>
      </c>
      <c r="H2814" s="5">
        <f>G2814+decadimento!$F$2*LN(1+'dati calibrazione'!E2814/1000)</f>
        <v>2439.7851773859948</v>
      </c>
      <c r="I2814" s="5">
        <f>G2814+decadimento!$F$2*'dati calibrazione'!E2814/1000</f>
        <v>2439.9660210126267</v>
      </c>
      <c r="J2814" s="5">
        <f t="shared" si="129"/>
        <v>15.966021012626697</v>
      </c>
      <c r="K2814" s="8">
        <f t="shared" si="131"/>
        <v>0.57755775577557755</v>
      </c>
    </row>
    <row r="2815" spans="1:11" x14ac:dyDescent="0.25">
      <c r="A2815">
        <v>2435</v>
      </c>
      <c r="B2815">
        <f t="shared" si="130"/>
        <v>-485</v>
      </c>
      <c r="C2815">
        <v>2423</v>
      </c>
      <c r="D2815">
        <v>14</v>
      </c>
      <c r="E2815">
        <v>-7</v>
      </c>
      <c r="F2815">
        <v>1.7</v>
      </c>
      <c r="G2815" s="5">
        <f>C2815*decadimento!$F$4</f>
        <v>2493.4967672413791</v>
      </c>
      <c r="H2815" s="5">
        <f>G2815+decadimento!$F$2*LN(1+'dati calibrazione'!E2815/1000)</f>
        <v>2435.4267862652027</v>
      </c>
      <c r="I2815" s="5">
        <f>G2815+decadimento!$F$2*'dati calibrazione'!E2815/1000</f>
        <v>2435.6302691513229</v>
      </c>
      <c r="J2815" s="5">
        <f t="shared" si="129"/>
        <v>12.630269151322864</v>
      </c>
      <c r="K2815" s="8">
        <f t="shared" si="131"/>
        <v>0.57779612051176232</v>
      </c>
    </row>
    <row r="2816" spans="1:11" x14ac:dyDescent="0.25">
      <c r="A2816">
        <v>2430</v>
      </c>
      <c r="B2816">
        <f t="shared" si="130"/>
        <v>-480</v>
      </c>
      <c r="C2816">
        <v>2418</v>
      </c>
      <c r="D2816">
        <v>14</v>
      </c>
      <c r="E2816">
        <v>-7</v>
      </c>
      <c r="F2816">
        <v>1.7</v>
      </c>
      <c r="G2816" s="5">
        <f>C2816*decadimento!$F$4</f>
        <v>2488.3512931034484</v>
      </c>
      <c r="H2816" s="5">
        <f>G2816+decadimento!$F$2*LN(1+'dati calibrazione'!E2816/1000)</f>
        <v>2430.281312127272</v>
      </c>
      <c r="I2816" s="5">
        <f>G2816+decadimento!$F$2*'dati calibrazione'!E2816/1000</f>
        <v>2430.4847950133922</v>
      </c>
      <c r="J2816" s="5">
        <f t="shared" si="129"/>
        <v>12.484795013392159</v>
      </c>
      <c r="K2816" s="8">
        <f t="shared" si="131"/>
        <v>0.57899090157154676</v>
      </c>
    </row>
    <row r="2817" spans="1:11" x14ac:dyDescent="0.25">
      <c r="A2817">
        <v>2425</v>
      </c>
      <c r="B2817">
        <f t="shared" si="130"/>
        <v>-475</v>
      </c>
      <c r="C2817">
        <v>2413</v>
      </c>
      <c r="D2817">
        <v>13</v>
      </c>
      <c r="E2817">
        <v>-7</v>
      </c>
      <c r="F2817">
        <v>1.6</v>
      </c>
      <c r="G2817" s="5">
        <f>C2817*decadimento!$F$4</f>
        <v>2483.2058189655172</v>
      </c>
      <c r="H2817" s="5">
        <f>G2817+decadimento!$F$2*LN(1+'dati calibrazione'!E2817/1000)</f>
        <v>2425.1358379893409</v>
      </c>
      <c r="I2817" s="5">
        <f>G2817+decadimento!$F$2*'dati calibrazione'!E2817/1000</f>
        <v>2425.339320875461</v>
      </c>
      <c r="J2817" s="5">
        <f t="shared" si="129"/>
        <v>12.339320875460999</v>
      </c>
      <c r="K2817" s="8">
        <f t="shared" si="131"/>
        <v>0.53874844591794446</v>
      </c>
    </row>
    <row r="2818" spans="1:11" x14ac:dyDescent="0.25">
      <c r="A2818">
        <v>2420</v>
      </c>
      <c r="B2818">
        <f t="shared" si="130"/>
        <v>-470</v>
      </c>
      <c r="C2818">
        <v>2415</v>
      </c>
      <c r="D2818">
        <v>14</v>
      </c>
      <c r="E2818">
        <v>-7.9</v>
      </c>
      <c r="F2818">
        <v>1.7</v>
      </c>
      <c r="G2818" s="5">
        <f>C2818*decadimento!$F$4</f>
        <v>2485.2640086206898</v>
      </c>
      <c r="H2818" s="5">
        <f>G2818+decadimento!$F$2*LN(1+'dati calibrazione'!E2818/1000)</f>
        <v>2419.6982049296571</v>
      </c>
      <c r="I2818" s="5">
        <f>G2818+decadimento!$F$2*'dati calibrazione'!E2818/1000</f>
        <v>2419.957532204769</v>
      </c>
      <c r="J2818" s="5">
        <f t="shared" ref="J2818:J2881" si="132">I2818-C2818</f>
        <v>4.9575322047689951</v>
      </c>
      <c r="K2818" s="8">
        <f t="shared" si="131"/>
        <v>0.57971014492753625</v>
      </c>
    </row>
    <row r="2819" spans="1:11" x14ac:dyDescent="0.25">
      <c r="A2819">
        <v>2415</v>
      </c>
      <c r="B2819">
        <f t="shared" ref="B2819:B2882" si="133">1950-A2819</f>
        <v>-465</v>
      </c>
      <c r="C2819">
        <v>2420</v>
      </c>
      <c r="D2819">
        <v>14</v>
      </c>
      <c r="E2819">
        <v>-9.1</v>
      </c>
      <c r="F2819">
        <v>1.7</v>
      </c>
      <c r="G2819" s="5">
        <f>C2819*decadimento!$F$4</f>
        <v>2490.4094827586205</v>
      </c>
      <c r="H2819" s="5">
        <f>G2819+decadimento!$F$2*LN(1+'dati calibrazione'!E2819/1000)</f>
        <v>2414.8386641285592</v>
      </c>
      <c r="I2819" s="5">
        <f>G2819+decadimento!$F$2*'dati calibrazione'!E2819/1000</f>
        <v>2415.1830352415473</v>
      </c>
      <c r="J2819" s="5">
        <f t="shared" si="132"/>
        <v>-4.8169647584527411</v>
      </c>
      <c r="K2819" s="8">
        <f t="shared" ref="K2819:K2882" si="134">D2819*100/C2819</f>
        <v>0.57851239669421484</v>
      </c>
    </row>
    <row r="2820" spans="1:11" x14ac:dyDescent="0.25">
      <c r="A2820">
        <v>2410</v>
      </c>
      <c r="B2820">
        <f t="shared" si="133"/>
        <v>-460</v>
      </c>
      <c r="C2820">
        <v>2424</v>
      </c>
      <c r="D2820">
        <v>15</v>
      </c>
      <c r="E2820">
        <v>-10.199999999999999</v>
      </c>
      <c r="F2820">
        <v>1.8</v>
      </c>
      <c r="G2820" s="5">
        <f>C2820*decadimento!$F$4</f>
        <v>2494.5258620689656</v>
      </c>
      <c r="H2820" s="5">
        <f>G2820+decadimento!$F$2*LN(1+'dati calibrazione'!E2820/1000)</f>
        <v>2409.7731301985477</v>
      </c>
      <c r="I2820" s="5">
        <f>G2820+decadimento!$F$2*'dati calibrazione'!E2820/1000</f>
        <v>2410.2061077091694</v>
      </c>
      <c r="J2820" s="5">
        <f t="shared" si="132"/>
        <v>-13.793892290830627</v>
      </c>
      <c r="K2820" s="8">
        <f t="shared" si="134"/>
        <v>0.61881188118811881</v>
      </c>
    </row>
    <row r="2821" spans="1:11" x14ac:dyDescent="0.25">
      <c r="A2821">
        <v>2405</v>
      </c>
      <c r="B2821">
        <f t="shared" si="133"/>
        <v>-455</v>
      </c>
      <c r="C2821">
        <v>2426</v>
      </c>
      <c r="D2821">
        <v>15</v>
      </c>
      <c r="E2821">
        <v>-11</v>
      </c>
      <c r="F2821">
        <v>1.8</v>
      </c>
      <c r="G2821" s="5">
        <f>C2821*decadimento!$F$4</f>
        <v>2496.5840517241377</v>
      </c>
      <c r="H2821" s="5">
        <f>G2821+decadimento!$F$2*LN(1+'dati calibrazione'!E2821/1000)</f>
        <v>2405.147153260084</v>
      </c>
      <c r="I2821" s="5">
        <f>G2821+decadimento!$F$2*'dati calibrazione'!E2821/1000</f>
        <v>2405.6509832969064</v>
      </c>
      <c r="J2821" s="5">
        <f t="shared" si="132"/>
        <v>-20.349016703093639</v>
      </c>
      <c r="K2821" s="8">
        <f t="shared" si="134"/>
        <v>0.61830173124484744</v>
      </c>
    </row>
    <row r="2822" spans="1:11" x14ac:dyDescent="0.25">
      <c r="A2822">
        <v>2400</v>
      </c>
      <c r="B2822">
        <f t="shared" si="133"/>
        <v>-450</v>
      </c>
      <c r="C2822">
        <v>2424</v>
      </c>
      <c r="D2822">
        <v>15</v>
      </c>
      <c r="E2822">
        <v>-11.4</v>
      </c>
      <c r="F2822">
        <v>1.8</v>
      </c>
      <c r="G2822" s="5">
        <f>C2822*decadimento!$F$4</f>
        <v>2494.5258620689656</v>
      </c>
      <c r="H2822" s="5">
        <f>G2822+decadimento!$F$2*LN(1+'dati calibrazione'!E2822/1000)</f>
        <v>2399.7448524815195</v>
      </c>
      <c r="I2822" s="5">
        <f>G2822+decadimento!$F$2*'dati calibrazione'!E2822/1000</f>
        <v>2400.2861366080169</v>
      </c>
      <c r="J2822" s="5">
        <f t="shared" si="132"/>
        <v>-23.713863391983068</v>
      </c>
      <c r="K2822" s="8">
        <f t="shared" si="134"/>
        <v>0.61881188118811881</v>
      </c>
    </row>
    <row r="2823" spans="1:11" x14ac:dyDescent="0.25">
      <c r="A2823">
        <v>2395</v>
      </c>
      <c r="B2823">
        <f t="shared" si="133"/>
        <v>-445</v>
      </c>
      <c r="C2823">
        <v>2421</v>
      </c>
      <c r="D2823">
        <v>15</v>
      </c>
      <c r="E2823">
        <v>-11.6</v>
      </c>
      <c r="F2823">
        <v>1.8</v>
      </c>
      <c r="G2823" s="5">
        <f>C2823*decadimento!$F$4</f>
        <v>2491.438577586207</v>
      </c>
      <c r="H2823" s="5">
        <f>G2823+decadimento!$F$2*LN(1+'dati calibrazione'!E2823/1000)</f>
        <v>2394.9850050017963</v>
      </c>
      <c r="I2823" s="5">
        <f>G2823+decadimento!$F$2*'dati calibrazione'!E2823/1000</f>
        <v>2395.5455236083994</v>
      </c>
      <c r="J2823" s="5">
        <f t="shared" si="132"/>
        <v>-25.454476391600565</v>
      </c>
      <c r="K2823" s="8">
        <f t="shared" si="134"/>
        <v>0.61957868649318459</v>
      </c>
    </row>
    <row r="2824" spans="1:11" x14ac:dyDescent="0.25">
      <c r="A2824">
        <v>2390</v>
      </c>
      <c r="B2824">
        <f t="shared" si="133"/>
        <v>-440</v>
      </c>
      <c r="C2824">
        <v>2423</v>
      </c>
      <c r="D2824">
        <v>15</v>
      </c>
      <c r="E2824">
        <v>-12.4</v>
      </c>
      <c r="F2824">
        <v>1.8</v>
      </c>
      <c r="G2824" s="5">
        <f>C2824*decadimento!$F$4</f>
        <v>2493.4967672413791</v>
      </c>
      <c r="H2824" s="5">
        <f>G2824+decadimento!$F$2*LN(1+'dati calibrazione'!E2824/1000)</f>
        <v>2390.3495565711746</v>
      </c>
      <c r="I2824" s="5">
        <f>G2824+decadimento!$F$2*'dati calibrazione'!E2824/1000</f>
        <v>2390.9903991961364</v>
      </c>
      <c r="J2824" s="5">
        <f t="shared" si="132"/>
        <v>-32.009600803863577</v>
      </c>
      <c r="K2824" s="8">
        <f t="shared" si="134"/>
        <v>0.61906727197688816</v>
      </c>
    </row>
    <row r="2825" spans="1:11" x14ac:dyDescent="0.25">
      <c r="A2825">
        <v>2385</v>
      </c>
      <c r="B2825">
        <f t="shared" si="133"/>
        <v>-435</v>
      </c>
      <c r="C2825">
        <v>2428</v>
      </c>
      <c r="D2825">
        <v>14</v>
      </c>
      <c r="E2825">
        <v>-13.6</v>
      </c>
      <c r="F2825">
        <v>1.7</v>
      </c>
      <c r="G2825" s="5">
        <f>C2825*decadimento!$F$4</f>
        <v>2498.6422413793102</v>
      </c>
      <c r="H2825" s="5">
        <f>G2825+decadimento!$F$2*LN(1+'dati calibrazione'!E2825/1000)</f>
        <v>2385.4444001892334</v>
      </c>
      <c r="I2825" s="5">
        <f>G2825+decadimento!$F$2*'dati calibrazione'!E2825/1000</f>
        <v>2386.2159022329151</v>
      </c>
      <c r="J2825" s="5">
        <f t="shared" si="132"/>
        <v>-41.784097767084859</v>
      </c>
      <c r="K2825" s="8">
        <f t="shared" si="134"/>
        <v>0.57660626029654038</v>
      </c>
    </row>
    <row r="2826" spans="1:11" x14ac:dyDescent="0.25">
      <c r="A2826">
        <v>2380</v>
      </c>
      <c r="B2826">
        <f t="shared" si="133"/>
        <v>-430</v>
      </c>
      <c r="C2826">
        <v>2429</v>
      </c>
      <c r="D2826">
        <v>14</v>
      </c>
      <c r="E2826">
        <v>-14.4</v>
      </c>
      <c r="F2826">
        <v>1.7</v>
      </c>
      <c r="G2826" s="5">
        <f>C2826*decadimento!$F$4</f>
        <v>2499.6713362068963</v>
      </c>
      <c r="H2826" s="5">
        <f>G2826+decadimento!$F$2*LN(1+'dati calibrazione'!E2826/1000)</f>
        <v>2379.7662795703363</v>
      </c>
      <c r="I2826" s="5">
        <f>G2826+decadimento!$F$2*'dati calibrazione'!E2826/1000</f>
        <v>2380.6316829930661</v>
      </c>
      <c r="J2826" s="5">
        <f t="shared" si="132"/>
        <v>-48.368317006933921</v>
      </c>
      <c r="K2826" s="8">
        <f t="shared" si="134"/>
        <v>0.57636887608069165</v>
      </c>
    </row>
    <row r="2827" spans="1:11" x14ac:dyDescent="0.25">
      <c r="A2827">
        <v>2375</v>
      </c>
      <c r="B2827">
        <f t="shared" si="133"/>
        <v>-425</v>
      </c>
      <c r="C2827">
        <v>2428</v>
      </c>
      <c r="D2827">
        <v>14</v>
      </c>
      <c r="E2827">
        <v>-14.8</v>
      </c>
      <c r="F2827">
        <v>1.7</v>
      </c>
      <c r="G2827" s="5">
        <f>C2827*decadimento!$F$4</f>
        <v>2498.6422413793102</v>
      </c>
      <c r="H2827" s="5">
        <f>G2827+decadimento!$F$2*LN(1+'dati calibrazione'!E2827/1000)</f>
        <v>2375.3815351800113</v>
      </c>
      <c r="I2827" s="5">
        <f>G2827+decadimento!$F$2*'dati calibrazione'!E2827/1000</f>
        <v>2376.2959311317627</v>
      </c>
      <c r="J2827" s="5">
        <f t="shared" si="132"/>
        <v>-51.7040688682373</v>
      </c>
      <c r="K2827" s="8">
        <f t="shared" si="134"/>
        <v>0.57660626029654038</v>
      </c>
    </row>
    <row r="2828" spans="1:11" x14ac:dyDescent="0.25">
      <c r="A2828">
        <v>2370</v>
      </c>
      <c r="B2828">
        <f t="shared" si="133"/>
        <v>-420</v>
      </c>
      <c r="C2828">
        <v>2427</v>
      </c>
      <c r="D2828">
        <v>15</v>
      </c>
      <c r="E2828">
        <v>-15.3</v>
      </c>
      <c r="F2828">
        <v>1.8</v>
      </c>
      <c r="G2828" s="5">
        <f>C2828*decadimento!$F$4</f>
        <v>2497.6131465517242</v>
      </c>
      <c r="H2828" s="5">
        <f>G2828+decadimento!$F$2*LN(1+'dati calibrazione'!E2828/1000)</f>
        <v>2370.1559619718892</v>
      </c>
      <c r="I2828" s="5">
        <f>G2828+decadimento!$F$2*'dati calibrazione'!E2828/1000</f>
        <v>2371.1335150120294</v>
      </c>
      <c r="J2828" s="5">
        <f t="shared" si="132"/>
        <v>-55.86648498797058</v>
      </c>
      <c r="K2828" s="8">
        <f t="shared" si="134"/>
        <v>0.61804697156983934</v>
      </c>
    </row>
    <row r="2829" spans="1:11" x14ac:dyDescent="0.25">
      <c r="A2829">
        <v>2365</v>
      </c>
      <c r="B2829">
        <f t="shared" si="133"/>
        <v>-415</v>
      </c>
      <c r="C2829">
        <v>2422</v>
      </c>
      <c r="D2829">
        <v>15</v>
      </c>
      <c r="E2829">
        <v>-15.3</v>
      </c>
      <c r="F2829">
        <v>1.8</v>
      </c>
      <c r="G2829" s="5">
        <f>C2829*decadimento!$F$4</f>
        <v>2492.467672413793</v>
      </c>
      <c r="H2829" s="5">
        <f>G2829+decadimento!$F$2*LN(1+'dati calibrazione'!E2829/1000)</f>
        <v>2365.010487833958</v>
      </c>
      <c r="I2829" s="5">
        <f>G2829+decadimento!$F$2*'dati calibrazione'!E2829/1000</f>
        <v>2365.9880408740983</v>
      </c>
      <c r="J2829" s="5">
        <f t="shared" si="132"/>
        <v>-56.01195912590174</v>
      </c>
      <c r="K2829" s="8">
        <f t="shared" si="134"/>
        <v>0.61932287365813377</v>
      </c>
    </row>
    <row r="2830" spans="1:11" x14ac:dyDescent="0.25">
      <c r="A2830">
        <v>2360</v>
      </c>
      <c r="B2830">
        <f t="shared" si="133"/>
        <v>-410</v>
      </c>
      <c r="C2830">
        <v>2406</v>
      </c>
      <c r="D2830">
        <v>14</v>
      </c>
      <c r="E2830">
        <v>-13.9</v>
      </c>
      <c r="F2830">
        <v>1.7</v>
      </c>
      <c r="G2830" s="5">
        <f>C2830*decadimento!$F$4</f>
        <v>2476.0021551724135</v>
      </c>
      <c r="H2830" s="5">
        <f>G2830+decadimento!$F$2*LN(1+'dati calibrazione'!E2830/1000)</f>
        <v>2360.2897458764701</v>
      </c>
      <c r="I2830" s="5">
        <f>G2830+decadimento!$F$2*'dati calibrazione'!E2830/1000</f>
        <v>2361.0958232507301</v>
      </c>
      <c r="J2830" s="5">
        <f t="shared" si="132"/>
        <v>-44.904176749269936</v>
      </c>
      <c r="K2830" s="8">
        <f t="shared" si="134"/>
        <v>0.58187863674147966</v>
      </c>
    </row>
    <row r="2831" spans="1:11" x14ac:dyDescent="0.25">
      <c r="A2831">
        <v>2355</v>
      </c>
      <c r="B2831">
        <f t="shared" si="133"/>
        <v>-405</v>
      </c>
      <c r="C2831">
        <v>2382</v>
      </c>
      <c r="D2831">
        <v>12</v>
      </c>
      <c r="E2831">
        <v>-11.6</v>
      </c>
      <c r="F2831">
        <v>1.5</v>
      </c>
      <c r="G2831" s="5">
        <f>C2831*decadimento!$F$4</f>
        <v>2451.3038793103447</v>
      </c>
      <c r="H2831" s="5">
        <f>G2831+decadimento!$F$2*LN(1+'dati calibrazione'!E2831/1000)</f>
        <v>2354.8503067259339</v>
      </c>
      <c r="I2831" s="5">
        <f>G2831+decadimento!$F$2*'dati calibrazione'!E2831/1000</f>
        <v>2355.4108253325371</v>
      </c>
      <c r="J2831" s="5">
        <f t="shared" si="132"/>
        <v>-26.589174667462885</v>
      </c>
      <c r="K2831" s="8">
        <f t="shared" si="134"/>
        <v>0.50377833753148615</v>
      </c>
    </row>
    <row r="2832" spans="1:11" x14ac:dyDescent="0.25">
      <c r="A2832">
        <v>2350</v>
      </c>
      <c r="B2832">
        <f t="shared" si="133"/>
        <v>-400</v>
      </c>
      <c r="C2832">
        <v>2354</v>
      </c>
      <c r="D2832">
        <v>13</v>
      </c>
      <c r="E2832">
        <v>-8.6999999999999993</v>
      </c>
      <c r="F2832">
        <v>1.6</v>
      </c>
      <c r="G2832" s="5">
        <f>C2832*decadimento!$F$4</f>
        <v>2422.4892241379307</v>
      </c>
      <c r="H2832" s="5">
        <f>G2832+decadimento!$F$2*LN(1+'dati calibrazione'!E2832/1000)</f>
        <v>2350.2547561068013</v>
      </c>
      <c r="I2832" s="5">
        <f>G2832+decadimento!$F$2*'dati calibrazione'!E2832/1000</f>
        <v>2350.5694336545748</v>
      </c>
      <c r="J2832" s="5">
        <f t="shared" si="132"/>
        <v>-3.4305663454251771</v>
      </c>
      <c r="K2832" s="8">
        <f t="shared" si="134"/>
        <v>0.55225148683092606</v>
      </c>
    </row>
    <row r="2833" spans="1:11" x14ac:dyDescent="0.25">
      <c r="A2833">
        <v>2345</v>
      </c>
      <c r="B2833">
        <f t="shared" si="133"/>
        <v>-395</v>
      </c>
      <c r="C2833">
        <v>2326</v>
      </c>
      <c r="D2833">
        <v>14</v>
      </c>
      <c r="E2833">
        <v>-5.9</v>
      </c>
      <c r="F2833">
        <v>1.7</v>
      </c>
      <c r="G2833" s="5">
        <f>C2833*decadimento!$F$4</f>
        <v>2393.6745689655172</v>
      </c>
      <c r="H2833" s="5">
        <f>G2833+decadimento!$F$2*LN(1+'dati calibrazione'!E2833/1000)</f>
        <v>2344.7569283562825</v>
      </c>
      <c r="I2833" s="5">
        <f>G2833+decadimento!$F$2*'dati calibrazione'!E2833/1000</f>
        <v>2344.901377718184</v>
      </c>
      <c r="J2833" s="5">
        <f t="shared" si="132"/>
        <v>18.901377718183994</v>
      </c>
      <c r="K2833" s="8">
        <f t="shared" si="134"/>
        <v>0.60189165950128976</v>
      </c>
    </row>
    <row r="2834" spans="1:11" x14ac:dyDescent="0.25">
      <c r="A2834">
        <v>2340</v>
      </c>
      <c r="B2834">
        <f t="shared" si="133"/>
        <v>-390</v>
      </c>
      <c r="C2834">
        <v>2301</v>
      </c>
      <c r="D2834">
        <v>14</v>
      </c>
      <c r="E2834">
        <v>-3.4</v>
      </c>
      <c r="F2834">
        <v>1.7</v>
      </c>
      <c r="G2834" s="5">
        <f>C2834*decadimento!$F$4</f>
        <v>2367.9471982758619</v>
      </c>
      <c r="H2834" s="5">
        <f>G2834+decadimento!$F$2*LN(1+'dati calibrazione'!E2834/1000)</f>
        <v>2339.7927237141575</v>
      </c>
      <c r="I2834" s="5">
        <f>G2834+decadimento!$F$2*'dati calibrazione'!E2834/1000</f>
        <v>2339.840613489263</v>
      </c>
      <c r="J2834" s="5">
        <f t="shared" si="132"/>
        <v>38.840613489262978</v>
      </c>
      <c r="K2834" s="8">
        <f t="shared" si="134"/>
        <v>0.60843111690569318</v>
      </c>
    </row>
    <row r="2835" spans="1:11" x14ac:dyDescent="0.25">
      <c r="A2835">
        <v>2335</v>
      </c>
      <c r="B2835">
        <f t="shared" si="133"/>
        <v>-385</v>
      </c>
      <c r="C2835">
        <v>2281</v>
      </c>
      <c r="D2835">
        <v>15</v>
      </c>
      <c r="E2835">
        <v>-1.5</v>
      </c>
      <c r="F2835">
        <v>1.9</v>
      </c>
      <c r="G2835" s="5">
        <f>C2835*decadimento!$F$4</f>
        <v>2347.3653017241377</v>
      </c>
      <c r="H2835" s="5">
        <f>G2835+decadimento!$F$2*LN(1+'dati calibrazione'!E2835/1000)</f>
        <v>2334.9560285643424</v>
      </c>
      <c r="I2835" s="5">
        <f>G2835+decadimento!$F$2*'dati calibrazione'!E2835/1000</f>
        <v>2334.9653378476969</v>
      </c>
      <c r="J2835" s="5">
        <f t="shared" si="132"/>
        <v>53.965337847696901</v>
      </c>
      <c r="K2835" s="8">
        <f t="shared" si="134"/>
        <v>0.65760631302060502</v>
      </c>
    </row>
    <row r="2836" spans="1:11" x14ac:dyDescent="0.25">
      <c r="A2836">
        <v>2330</v>
      </c>
      <c r="B2836">
        <f t="shared" si="133"/>
        <v>-380</v>
      </c>
      <c r="C2836">
        <v>2266</v>
      </c>
      <c r="D2836">
        <v>15</v>
      </c>
      <c r="E2836">
        <v>-0.2</v>
      </c>
      <c r="F2836">
        <v>1.9</v>
      </c>
      <c r="G2836" s="5">
        <f>C2836*decadimento!$F$4</f>
        <v>2331.9288793103447</v>
      </c>
      <c r="H2836" s="5">
        <f>G2836+decadimento!$F$2*LN(1+'dati calibrazione'!E2836/1000)</f>
        <v>2330.2753854385869</v>
      </c>
      <c r="I2836" s="5">
        <f>G2836+decadimento!$F$2*'dati calibrazione'!E2836/1000</f>
        <v>2330.2755507934858</v>
      </c>
      <c r="J2836" s="5">
        <f t="shared" si="132"/>
        <v>64.275550793485763</v>
      </c>
      <c r="K2836" s="8">
        <f t="shared" si="134"/>
        <v>0.66195939982347751</v>
      </c>
    </row>
    <row r="2837" spans="1:11" x14ac:dyDescent="0.25">
      <c r="A2837">
        <v>2325</v>
      </c>
      <c r="B2837">
        <f t="shared" si="133"/>
        <v>-375</v>
      </c>
      <c r="C2837">
        <v>2257</v>
      </c>
      <c r="D2837">
        <v>13</v>
      </c>
      <c r="E2837">
        <v>0.3</v>
      </c>
      <c r="F2837">
        <v>1.6</v>
      </c>
      <c r="G2837" s="5">
        <f>C2837*decadimento!$F$4</f>
        <v>2322.6670258620688</v>
      </c>
      <c r="H2837" s="5">
        <f>G2837+decadimento!$F$2*LN(1+'dati calibrazione'!E2837/1000)</f>
        <v>2325.1466467128234</v>
      </c>
      <c r="I2837" s="5">
        <f>G2837+decadimento!$F$2*'dati calibrazione'!E2837/1000</f>
        <v>2325.1470186373572</v>
      </c>
      <c r="J2837" s="5">
        <f t="shared" si="132"/>
        <v>68.147018637357178</v>
      </c>
      <c r="K2837" s="8">
        <f t="shared" si="134"/>
        <v>0.57598582188746128</v>
      </c>
    </row>
    <row r="2838" spans="1:11" x14ac:dyDescent="0.25">
      <c r="A2838">
        <v>2320</v>
      </c>
      <c r="B2838">
        <f t="shared" si="133"/>
        <v>-370</v>
      </c>
      <c r="C2838">
        <v>2252</v>
      </c>
      <c r="D2838">
        <v>14</v>
      </c>
      <c r="E2838">
        <v>0.3</v>
      </c>
      <c r="F2838">
        <v>1.7</v>
      </c>
      <c r="G2838" s="5">
        <f>C2838*decadimento!$F$4</f>
        <v>2317.5215517241377</v>
      </c>
      <c r="H2838" s="5">
        <f>G2838+decadimento!$F$2*LN(1+'dati calibrazione'!E2838/1000)</f>
        <v>2320.0011725748923</v>
      </c>
      <c r="I2838" s="5">
        <f>G2838+decadimento!$F$2*'dati calibrazione'!E2838/1000</f>
        <v>2320.001544499426</v>
      </c>
      <c r="J2838" s="5">
        <f t="shared" si="132"/>
        <v>68.001544499426018</v>
      </c>
      <c r="K2838" s="8">
        <f t="shared" si="134"/>
        <v>0.62166962699822381</v>
      </c>
    </row>
    <row r="2839" spans="1:11" x14ac:dyDescent="0.25">
      <c r="A2839">
        <v>2315</v>
      </c>
      <c r="B2839">
        <f t="shared" si="133"/>
        <v>-365</v>
      </c>
      <c r="C2839">
        <v>2248</v>
      </c>
      <c r="D2839">
        <v>13</v>
      </c>
      <c r="E2839">
        <v>0.2</v>
      </c>
      <c r="F2839">
        <v>1.6</v>
      </c>
      <c r="G2839" s="5">
        <f>C2839*decadimento!$F$4</f>
        <v>2313.405172413793</v>
      </c>
      <c r="H2839" s="5">
        <f>G2839+decadimento!$F$2*LN(1+'dati calibrazione'!E2839/1000)</f>
        <v>2315.0583356198408</v>
      </c>
      <c r="I2839" s="5">
        <f>G2839+decadimento!$F$2*'dati calibrazione'!E2839/1000</f>
        <v>2315.0585009306519</v>
      </c>
      <c r="J2839" s="5">
        <f t="shared" si="132"/>
        <v>67.058500930651917</v>
      </c>
      <c r="K2839" s="8">
        <f t="shared" si="134"/>
        <v>0.57829181494661919</v>
      </c>
    </row>
    <row r="2840" spans="1:11" x14ac:dyDescent="0.25">
      <c r="A2840">
        <v>2310</v>
      </c>
      <c r="B2840">
        <f t="shared" si="133"/>
        <v>-360</v>
      </c>
      <c r="C2840">
        <v>2238</v>
      </c>
      <c r="D2840">
        <v>14</v>
      </c>
      <c r="E2840">
        <v>0.8</v>
      </c>
      <c r="F2840">
        <v>1.7</v>
      </c>
      <c r="G2840" s="5">
        <f>C2840*decadimento!$F$4</f>
        <v>2303.1142241379307</v>
      </c>
      <c r="H2840" s="5">
        <f>G2840+decadimento!$F$2*LN(1+'dati calibrazione'!E2840/1000)</f>
        <v>2309.7248942897322</v>
      </c>
      <c r="I2840" s="5">
        <f>G2840+decadimento!$F$2*'dati calibrazione'!E2840/1000</f>
        <v>2309.7275382053658</v>
      </c>
      <c r="J2840" s="5">
        <f t="shared" si="132"/>
        <v>71.727538205365818</v>
      </c>
      <c r="K2840" s="8">
        <f t="shared" si="134"/>
        <v>0.6255585344057194</v>
      </c>
    </row>
    <row r="2841" spans="1:11" x14ac:dyDescent="0.25">
      <c r="A2841">
        <v>2305</v>
      </c>
      <c r="B2841">
        <f t="shared" si="133"/>
        <v>-355</v>
      </c>
      <c r="C2841">
        <v>2223</v>
      </c>
      <c r="D2841">
        <v>13</v>
      </c>
      <c r="E2841">
        <v>2.1</v>
      </c>
      <c r="F2841">
        <v>1.6</v>
      </c>
      <c r="G2841" s="5">
        <f>C2841*decadimento!$F$4</f>
        <v>2287.6778017241377</v>
      </c>
      <c r="H2841" s="5">
        <f>G2841+decadimento!$F$2*LN(1+'dati calibrazione'!E2841/1000)</f>
        <v>2305.0195486832567</v>
      </c>
      <c r="I2841" s="5">
        <f>G2841+decadimento!$F$2*'dati calibrazione'!E2841/1000</f>
        <v>2305.0377511511547</v>
      </c>
      <c r="J2841" s="5">
        <f t="shared" si="132"/>
        <v>82.03775115115468</v>
      </c>
      <c r="K2841" s="8">
        <f t="shared" si="134"/>
        <v>0.58479532163742687</v>
      </c>
    </row>
    <row r="2842" spans="1:11" x14ac:dyDescent="0.25">
      <c r="A2842">
        <v>2300</v>
      </c>
      <c r="B2842">
        <f t="shared" si="133"/>
        <v>-350</v>
      </c>
      <c r="C2842">
        <v>2204</v>
      </c>
      <c r="D2842">
        <v>14</v>
      </c>
      <c r="E2842">
        <v>3.9</v>
      </c>
      <c r="F2842">
        <v>1.7</v>
      </c>
      <c r="G2842" s="5">
        <f>C2842*decadimento!$F$4</f>
        <v>2268.125</v>
      </c>
      <c r="H2842" s="5">
        <f>G2842+decadimento!$F$2*LN(1+'dati calibrazione'!E2842/1000)</f>
        <v>2300.3022012415931</v>
      </c>
      <c r="I2842" s="5">
        <f>G2842+decadimento!$F$2*'dati calibrazione'!E2842/1000</f>
        <v>2300.3649060787457</v>
      </c>
      <c r="J2842" s="5">
        <f t="shared" si="132"/>
        <v>96.364906078745662</v>
      </c>
      <c r="K2842" s="8">
        <f t="shared" si="134"/>
        <v>0.63520871143375679</v>
      </c>
    </row>
    <row r="2843" spans="1:11" x14ac:dyDescent="0.25">
      <c r="A2843">
        <v>2295</v>
      </c>
      <c r="B2843">
        <f t="shared" si="133"/>
        <v>-345</v>
      </c>
      <c r="C2843">
        <v>2186</v>
      </c>
      <c r="D2843">
        <v>13</v>
      </c>
      <c r="E2843">
        <v>5.5</v>
      </c>
      <c r="F2843">
        <v>1.6</v>
      </c>
      <c r="G2843" s="5">
        <f>C2843*decadimento!$F$4</f>
        <v>2249.6012931034484</v>
      </c>
      <c r="H2843" s="5">
        <f>G2843+decadimento!$F$2*LN(1+'dati calibrazione'!E2843/1000)</f>
        <v>2294.9432509193566</v>
      </c>
      <c r="I2843" s="5">
        <f>G2843+decadimento!$F$2*'dati calibrazione'!E2843/1000</f>
        <v>2295.0678273170643</v>
      </c>
      <c r="J2843" s="5">
        <f t="shared" si="132"/>
        <v>109.06782731706426</v>
      </c>
      <c r="K2843" s="8">
        <f t="shared" si="134"/>
        <v>0.59469350411710886</v>
      </c>
    </row>
    <row r="2844" spans="1:11" x14ac:dyDescent="0.25">
      <c r="A2844">
        <v>2290</v>
      </c>
      <c r="B2844">
        <f t="shared" si="133"/>
        <v>-340</v>
      </c>
      <c r="C2844">
        <v>2177</v>
      </c>
      <c r="D2844">
        <v>15</v>
      </c>
      <c r="E2844">
        <v>6</v>
      </c>
      <c r="F2844">
        <v>1.9</v>
      </c>
      <c r="G2844" s="5">
        <f>C2844*decadimento!$F$4</f>
        <v>2240.3394396551721</v>
      </c>
      <c r="H2844" s="5">
        <f>G2844+decadimento!$F$2*LN(1+'dati calibrazione'!E2844/1000)</f>
        <v>2289.7910881270836</v>
      </c>
      <c r="I2844" s="5">
        <f>G2844+decadimento!$F$2*'dati calibrazione'!E2844/1000</f>
        <v>2289.9392951609348</v>
      </c>
      <c r="J2844" s="5">
        <f t="shared" si="132"/>
        <v>112.93929516093476</v>
      </c>
      <c r="K2844" s="8">
        <f t="shared" si="134"/>
        <v>0.68902158934313273</v>
      </c>
    </row>
    <row r="2845" spans="1:11" x14ac:dyDescent="0.25">
      <c r="A2845">
        <v>2285</v>
      </c>
      <c r="B2845">
        <f t="shared" si="133"/>
        <v>-335</v>
      </c>
      <c r="C2845">
        <v>2175</v>
      </c>
      <c r="D2845">
        <v>15</v>
      </c>
      <c r="E2845">
        <v>5.7</v>
      </c>
      <c r="F2845">
        <v>1.9</v>
      </c>
      <c r="G2845" s="5">
        <f>C2845*decadimento!$F$4</f>
        <v>2238.28125</v>
      </c>
      <c r="H2845" s="5">
        <f>G2845+decadimento!$F$2*LN(1+'dati calibrazione'!E2845/1000)</f>
        <v>2285.2673292581399</v>
      </c>
      <c r="I2845" s="5">
        <f>G2845+decadimento!$F$2*'dati calibrazione'!E2845/1000</f>
        <v>2285.4011127304743</v>
      </c>
      <c r="J2845" s="5">
        <f t="shared" si="132"/>
        <v>110.40111273047432</v>
      </c>
      <c r="K2845" s="8">
        <f t="shared" si="134"/>
        <v>0.68965517241379315</v>
      </c>
    </row>
    <row r="2846" spans="1:11" x14ac:dyDescent="0.25">
      <c r="A2846">
        <v>2280</v>
      </c>
      <c r="B2846">
        <f t="shared" si="133"/>
        <v>-330</v>
      </c>
      <c r="C2846">
        <v>2175</v>
      </c>
      <c r="D2846">
        <v>15</v>
      </c>
      <c r="E2846">
        <v>5.0999999999999996</v>
      </c>
      <c r="F2846">
        <v>1.9</v>
      </c>
      <c r="G2846" s="5">
        <f>C2846*decadimento!$F$4</f>
        <v>2238.28125</v>
      </c>
      <c r="H2846" s="5">
        <f>G2846+decadimento!$F$2*LN(1+'dati calibrazione'!E2846/1000)</f>
        <v>2280.3339836267683</v>
      </c>
      <c r="I2846" s="5">
        <f>G2846+decadimento!$F$2*'dati calibrazione'!E2846/1000</f>
        <v>2280.4411271798981</v>
      </c>
      <c r="J2846" s="5">
        <f t="shared" si="132"/>
        <v>105.4411271798981</v>
      </c>
      <c r="K2846" s="8">
        <f t="shared" si="134"/>
        <v>0.68965517241379315</v>
      </c>
    </row>
    <row r="2847" spans="1:11" x14ac:dyDescent="0.25">
      <c r="A2847">
        <v>2275</v>
      </c>
      <c r="B2847">
        <f t="shared" si="133"/>
        <v>-325</v>
      </c>
      <c r="C2847">
        <v>2178</v>
      </c>
      <c r="D2847">
        <v>14</v>
      </c>
      <c r="E2847">
        <v>4.0999999999999996</v>
      </c>
      <c r="F2847">
        <v>1.7</v>
      </c>
      <c r="G2847" s="5">
        <f>C2847*decadimento!$F$4</f>
        <v>2241.3685344827586</v>
      </c>
      <c r="H2847" s="5">
        <f>G2847+decadimento!$F$2*LN(1+'dati calibrazione'!E2847/1000)</f>
        <v>2275.1924772804532</v>
      </c>
      <c r="I2847" s="5">
        <f>G2847+decadimento!$F$2*'dati calibrazione'!E2847/1000</f>
        <v>2275.2617690783632</v>
      </c>
      <c r="J2847" s="5">
        <f t="shared" si="132"/>
        <v>97.261769078363159</v>
      </c>
      <c r="K2847" s="8">
        <f t="shared" si="134"/>
        <v>0.64279155188246095</v>
      </c>
    </row>
    <row r="2848" spans="1:11" x14ac:dyDescent="0.25">
      <c r="A2848">
        <v>2270</v>
      </c>
      <c r="B2848">
        <f t="shared" si="133"/>
        <v>-320</v>
      </c>
      <c r="C2848">
        <v>2186</v>
      </c>
      <c r="D2848">
        <v>14</v>
      </c>
      <c r="E2848">
        <v>2.5</v>
      </c>
      <c r="F2848">
        <v>1.7</v>
      </c>
      <c r="G2848" s="5">
        <f>C2848*decadimento!$F$4</f>
        <v>2249.6012931034484</v>
      </c>
      <c r="H2848" s="5">
        <f>G2848+decadimento!$F$2*LN(1+'dati calibrazione'!E2848/1000)</f>
        <v>2270.2421092809686</v>
      </c>
      <c r="I2848" s="5">
        <f>G2848+decadimento!$F$2*'dati calibrazione'!E2848/1000</f>
        <v>2270.2678995641827</v>
      </c>
      <c r="J2848" s="5">
        <f t="shared" si="132"/>
        <v>84.267899564182699</v>
      </c>
      <c r="K2848" s="8">
        <f t="shared" si="134"/>
        <v>0.64043915827996345</v>
      </c>
    </row>
    <row r="2849" spans="1:11" x14ac:dyDescent="0.25">
      <c r="A2849">
        <v>2265</v>
      </c>
      <c r="B2849">
        <f t="shared" si="133"/>
        <v>-315</v>
      </c>
      <c r="C2849">
        <v>2194</v>
      </c>
      <c r="D2849">
        <v>14</v>
      </c>
      <c r="E2849">
        <v>0.9</v>
      </c>
      <c r="F2849">
        <v>1.7</v>
      </c>
      <c r="G2849" s="5">
        <f>C2849*decadimento!$F$4</f>
        <v>2257.8340517241377</v>
      </c>
      <c r="H2849" s="5">
        <f>G2849+decadimento!$F$2*LN(1+'dati calibrazione'!E2849/1000)</f>
        <v>2265.270684067194</v>
      </c>
      <c r="I2849" s="5">
        <f>G2849+decadimento!$F$2*'dati calibrazione'!E2849/1000</f>
        <v>2265.2740300500022</v>
      </c>
      <c r="J2849" s="5">
        <f t="shared" si="132"/>
        <v>71.274030050002239</v>
      </c>
      <c r="K2849" s="8">
        <f t="shared" si="134"/>
        <v>0.6381039197812215</v>
      </c>
    </row>
    <row r="2850" spans="1:11" x14ac:dyDescent="0.25">
      <c r="A2850">
        <v>2260</v>
      </c>
      <c r="B2850">
        <f t="shared" si="133"/>
        <v>-310</v>
      </c>
      <c r="C2850">
        <v>2198</v>
      </c>
      <c r="D2850">
        <v>15</v>
      </c>
      <c r="E2850">
        <v>-0.2</v>
      </c>
      <c r="F2850">
        <v>1.9</v>
      </c>
      <c r="G2850" s="5">
        <f>C2850*decadimento!$F$4</f>
        <v>2261.9504310344828</v>
      </c>
      <c r="H2850" s="5">
        <f>G2850+decadimento!$F$2*LN(1+'dati calibrazione'!E2850/1000)</f>
        <v>2260.296937162725</v>
      </c>
      <c r="I2850" s="5">
        <f>G2850+decadimento!$F$2*'dati calibrazione'!E2850/1000</f>
        <v>2260.2971025176239</v>
      </c>
      <c r="J2850" s="5">
        <f t="shared" si="132"/>
        <v>62.297102517623898</v>
      </c>
      <c r="K2850" s="8">
        <f t="shared" si="134"/>
        <v>0.68243858052775253</v>
      </c>
    </row>
    <row r="2851" spans="1:11" x14ac:dyDescent="0.25">
      <c r="A2851">
        <v>2255</v>
      </c>
      <c r="B2851">
        <f t="shared" si="133"/>
        <v>-305</v>
      </c>
      <c r="C2851">
        <v>2199</v>
      </c>
      <c r="D2851">
        <v>14</v>
      </c>
      <c r="E2851">
        <v>-1</v>
      </c>
      <c r="F2851">
        <v>1.7</v>
      </c>
      <c r="G2851" s="5">
        <f>C2851*decadimento!$F$4</f>
        <v>2262.9795258620688</v>
      </c>
      <c r="H2851" s="5">
        <f>G2851+decadimento!$F$2*LN(1+'dati calibrazione'!E2851/1000)</f>
        <v>2254.7087471988671</v>
      </c>
      <c r="I2851" s="5">
        <f>G2851+decadimento!$F$2*'dati calibrazione'!E2851/1000</f>
        <v>2254.7128832777753</v>
      </c>
      <c r="J2851" s="5">
        <f t="shared" si="132"/>
        <v>55.71288327777529</v>
      </c>
      <c r="K2851" s="8">
        <f t="shared" si="134"/>
        <v>0.63665302410186453</v>
      </c>
    </row>
    <row r="2852" spans="1:11" x14ac:dyDescent="0.25">
      <c r="A2852">
        <v>2250</v>
      </c>
      <c r="B2852">
        <f t="shared" si="133"/>
        <v>-300</v>
      </c>
      <c r="C2852">
        <v>2202</v>
      </c>
      <c r="D2852">
        <v>14</v>
      </c>
      <c r="E2852">
        <v>-1.9</v>
      </c>
      <c r="F2852">
        <v>1.7</v>
      </c>
      <c r="G2852" s="5">
        <f>C2852*decadimento!$F$4</f>
        <v>2266.0668103448274</v>
      </c>
      <c r="H2852" s="5">
        <f>G2852+decadimento!$F$2*LN(1+'dati calibrazione'!E2852/1000)</f>
        <v>2250.3452492175302</v>
      </c>
      <c r="I2852" s="5">
        <f>G2852+decadimento!$F$2*'dati calibrazione'!E2852/1000</f>
        <v>2250.3601894346693</v>
      </c>
      <c r="J2852" s="5">
        <f t="shared" si="132"/>
        <v>48.360189434669337</v>
      </c>
      <c r="K2852" s="8">
        <f t="shared" si="134"/>
        <v>0.63578564940962756</v>
      </c>
    </row>
    <row r="2853" spans="1:11" x14ac:dyDescent="0.25">
      <c r="A2853">
        <v>2245</v>
      </c>
      <c r="B2853">
        <f t="shared" si="133"/>
        <v>-295</v>
      </c>
      <c r="C2853">
        <v>2206</v>
      </c>
      <c r="D2853">
        <v>12</v>
      </c>
      <c r="E2853">
        <v>-3</v>
      </c>
      <c r="F2853">
        <v>1.5</v>
      </c>
      <c r="G2853" s="5">
        <f>C2853*decadimento!$F$4</f>
        <v>2270.1831896551721</v>
      </c>
      <c r="H2853" s="5">
        <f>G2853+decadimento!$F$2*LN(1+'dati calibrazione'!E2853/1000)</f>
        <v>2245.345987443076</v>
      </c>
      <c r="I2853" s="5">
        <f>G2853+decadimento!$F$2*'dati calibrazione'!E2853/1000</f>
        <v>2245.383261902291</v>
      </c>
      <c r="J2853" s="5">
        <f t="shared" si="132"/>
        <v>39.383261902290997</v>
      </c>
      <c r="K2853" s="8">
        <f t="shared" si="134"/>
        <v>0.54397098821396195</v>
      </c>
    </row>
    <row r="2854" spans="1:11" x14ac:dyDescent="0.25">
      <c r="A2854">
        <v>2240</v>
      </c>
      <c r="B2854">
        <f t="shared" si="133"/>
        <v>-290</v>
      </c>
      <c r="C2854">
        <v>2215</v>
      </c>
      <c r="D2854">
        <v>14</v>
      </c>
      <c r="E2854">
        <v>-4.8</v>
      </c>
      <c r="F2854">
        <v>1.7</v>
      </c>
      <c r="G2854" s="5">
        <f>C2854*decadimento!$F$4</f>
        <v>2279.4450431034484</v>
      </c>
      <c r="H2854" s="5">
        <f>G2854+decadimento!$F$2*LN(1+'dati calibrazione'!E2854/1000)</f>
        <v>2239.6696211334556</v>
      </c>
      <c r="I2854" s="5">
        <f>G2854+decadimento!$F$2*'dati calibrazione'!E2854/1000</f>
        <v>2239.7651586988381</v>
      </c>
      <c r="J2854" s="5">
        <f t="shared" si="132"/>
        <v>24.76515869883815</v>
      </c>
      <c r="K2854" s="8">
        <f t="shared" si="134"/>
        <v>0.6320541760722348</v>
      </c>
    </row>
    <row r="2855" spans="1:11" x14ac:dyDescent="0.25">
      <c r="A2855">
        <v>2235</v>
      </c>
      <c r="B2855">
        <f t="shared" si="133"/>
        <v>-285</v>
      </c>
      <c r="C2855">
        <v>2223</v>
      </c>
      <c r="D2855">
        <v>14</v>
      </c>
      <c r="E2855">
        <v>-6.3</v>
      </c>
      <c r="F2855">
        <v>1.7</v>
      </c>
      <c r="G2855" s="5">
        <f>C2855*decadimento!$F$4</f>
        <v>2287.6778017241377</v>
      </c>
      <c r="H2855" s="5">
        <f>G2855+decadimento!$F$2*LN(1+'dati calibrazione'!E2855/1000)</f>
        <v>2235.433209632512</v>
      </c>
      <c r="I2855" s="5">
        <f>G2855+decadimento!$F$2*'dati calibrazione'!E2855/1000</f>
        <v>2235.5979534430871</v>
      </c>
      <c r="J2855" s="5">
        <f t="shared" si="132"/>
        <v>12.597953443087135</v>
      </c>
      <c r="K2855" s="8">
        <f t="shared" si="134"/>
        <v>0.62977957714799815</v>
      </c>
    </row>
    <row r="2856" spans="1:11" x14ac:dyDescent="0.25">
      <c r="A2856">
        <v>2230</v>
      </c>
      <c r="B2856">
        <f t="shared" si="133"/>
        <v>-280</v>
      </c>
      <c r="C2856">
        <v>2228</v>
      </c>
      <c r="D2856">
        <v>15</v>
      </c>
      <c r="E2856">
        <v>-7.6</v>
      </c>
      <c r="F2856">
        <v>1.9</v>
      </c>
      <c r="G2856" s="5">
        <f>C2856*decadimento!$F$4</f>
        <v>2292.8232758620688</v>
      </c>
      <c r="H2856" s="5">
        <f>G2856+decadimento!$F$2*LN(1+'dati calibrazione'!E2856/1000)</f>
        <v>2229.7568350273523</v>
      </c>
      <c r="I2856" s="5">
        <f>G2856+decadimento!$F$2*'dati calibrazione'!E2856/1000</f>
        <v>2229.9967922214364</v>
      </c>
      <c r="J2856" s="5">
        <f t="shared" si="132"/>
        <v>1.996792221436408</v>
      </c>
      <c r="K2856" s="8">
        <f t="shared" si="134"/>
        <v>0.67324955116696594</v>
      </c>
    </row>
    <row r="2857" spans="1:11" x14ac:dyDescent="0.25">
      <c r="A2857">
        <v>2225</v>
      </c>
      <c r="B2857">
        <f t="shared" si="133"/>
        <v>-275</v>
      </c>
      <c r="C2857">
        <v>2231</v>
      </c>
      <c r="D2857">
        <v>14</v>
      </c>
      <c r="E2857">
        <v>-8.5</v>
      </c>
      <c r="F2857">
        <v>1.7</v>
      </c>
      <c r="G2857" s="5">
        <f>C2857*decadimento!$F$4</f>
        <v>2295.9105603448274</v>
      </c>
      <c r="H2857" s="5">
        <f>G2857+decadimento!$F$2*LN(1+'dati calibrazione'!E2857/1000)</f>
        <v>2225.3437628023676</v>
      </c>
      <c r="I2857" s="5">
        <f>G2857+decadimento!$F$2*'dati calibrazione'!E2857/1000</f>
        <v>2225.6440983783305</v>
      </c>
      <c r="J2857" s="5">
        <f t="shared" si="132"/>
        <v>-5.3559016216695454</v>
      </c>
      <c r="K2857" s="8">
        <f t="shared" si="134"/>
        <v>0.62752129090094133</v>
      </c>
    </row>
    <row r="2858" spans="1:11" x14ac:dyDescent="0.25">
      <c r="A2858">
        <v>2220</v>
      </c>
      <c r="B2858">
        <f t="shared" si="133"/>
        <v>-270</v>
      </c>
      <c r="C2858">
        <v>2238</v>
      </c>
      <c r="D2858">
        <v>14</v>
      </c>
      <c r="E2858">
        <v>-10</v>
      </c>
      <c r="F2858">
        <v>1.7</v>
      </c>
      <c r="G2858" s="5">
        <f>C2858*decadimento!$F$4</f>
        <v>2303.1142241379307</v>
      </c>
      <c r="H2858" s="5">
        <f>G2858+decadimento!$F$2*LN(1+'dati calibrazione'!E2858/1000)</f>
        <v>2220.0316897849211</v>
      </c>
      <c r="I2858" s="5">
        <f>G2858+decadimento!$F$2*'dati calibrazione'!E2858/1000</f>
        <v>2220.4477982949929</v>
      </c>
      <c r="J2858" s="5">
        <f t="shared" si="132"/>
        <v>-17.552201705007064</v>
      </c>
      <c r="K2858" s="8">
        <f t="shared" si="134"/>
        <v>0.6255585344057194</v>
      </c>
    </row>
    <row r="2859" spans="1:11" x14ac:dyDescent="0.25">
      <c r="A2859">
        <v>2215</v>
      </c>
      <c r="B2859">
        <f t="shared" si="133"/>
        <v>-265</v>
      </c>
      <c r="C2859">
        <v>2242</v>
      </c>
      <c r="D2859">
        <v>15</v>
      </c>
      <c r="E2859">
        <v>-11.1</v>
      </c>
      <c r="F2859">
        <v>1.8</v>
      </c>
      <c r="G2859" s="5">
        <f>C2859*decadimento!$F$4</f>
        <v>2307.2306034482758</v>
      </c>
      <c r="H2859" s="5">
        <f>G2859+decadimento!$F$2*LN(1+'dati calibrazione'!E2859/1000)</f>
        <v>2214.9578040194274</v>
      </c>
      <c r="I2859" s="5">
        <f>G2859+decadimento!$F$2*'dati calibrazione'!E2859/1000</f>
        <v>2215.470870762615</v>
      </c>
      <c r="J2859" s="5">
        <f t="shared" si="132"/>
        <v>-26.52912923738495</v>
      </c>
      <c r="K2859" s="8">
        <f t="shared" si="134"/>
        <v>0.6690454950936664</v>
      </c>
    </row>
    <row r="2860" spans="1:11" x14ac:dyDescent="0.25">
      <c r="A2860">
        <v>2210</v>
      </c>
      <c r="B2860">
        <f t="shared" si="133"/>
        <v>-260</v>
      </c>
      <c r="C2860">
        <v>2235</v>
      </c>
      <c r="D2860">
        <v>16</v>
      </c>
      <c r="E2860">
        <v>-10.8</v>
      </c>
      <c r="F2860">
        <v>2</v>
      </c>
      <c r="G2860" s="5">
        <f>C2860*decadimento!$F$4</f>
        <v>2300.0269396551721</v>
      </c>
      <c r="H2860" s="5">
        <f>G2860+decadimento!$F$2*LN(1+'dati calibrazione'!E2860/1000)</f>
        <v>2210.2615895911704</v>
      </c>
      <c r="I2860" s="5">
        <f>G2860+decadimento!$F$2*'dati calibrazione'!E2860/1000</f>
        <v>2210.7471997447997</v>
      </c>
      <c r="J2860" s="5">
        <f t="shared" si="132"/>
        <v>-24.252800255200327</v>
      </c>
      <c r="K2860" s="8">
        <f t="shared" si="134"/>
        <v>0.71588366890380317</v>
      </c>
    </row>
    <row r="2861" spans="1:11" x14ac:dyDescent="0.25">
      <c r="A2861">
        <v>2205</v>
      </c>
      <c r="B2861">
        <f t="shared" si="133"/>
        <v>-255</v>
      </c>
      <c r="C2861">
        <v>2225</v>
      </c>
      <c r="D2861">
        <v>15</v>
      </c>
      <c r="E2861">
        <v>-10.199999999999999</v>
      </c>
      <c r="F2861">
        <v>1.8</v>
      </c>
      <c r="G2861" s="5">
        <f>C2861*decadimento!$F$4</f>
        <v>2289.7359913793102</v>
      </c>
      <c r="H2861" s="5">
        <f>G2861+decadimento!$F$2*LN(1+'dati calibrazione'!E2861/1000)</f>
        <v>2204.9832595088924</v>
      </c>
      <c r="I2861" s="5">
        <f>G2861+decadimento!$F$2*'dati calibrazione'!E2861/1000</f>
        <v>2205.416237019514</v>
      </c>
      <c r="J2861" s="5">
        <f t="shared" si="132"/>
        <v>-19.583762980485972</v>
      </c>
      <c r="K2861" s="8">
        <f t="shared" si="134"/>
        <v>0.6741573033707865</v>
      </c>
    </row>
    <row r="2862" spans="1:11" x14ac:dyDescent="0.25">
      <c r="A2862">
        <v>2200</v>
      </c>
      <c r="B2862">
        <f t="shared" si="133"/>
        <v>-250</v>
      </c>
      <c r="C2862">
        <v>2223</v>
      </c>
      <c r="D2862">
        <v>15</v>
      </c>
      <c r="E2862">
        <v>-10.5</v>
      </c>
      <c r="F2862">
        <v>1.8</v>
      </c>
      <c r="G2862" s="5">
        <f>C2862*decadimento!$F$4</f>
        <v>2287.6778017241377</v>
      </c>
      <c r="H2862" s="5">
        <f>G2862+decadimento!$F$2*LN(1+'dati calibrazione'!E2862/1000)</f>
        <v>2200.4191406926234</v>
      </c>
      <c r="I2862" s="5">
        <f>G2862+decadimento!$F$2*'dati calibrazione'!E2862/1000</f>
        <v>2200.8780545890531</v>
      </c>
      <c r="J2862" s="5">
        <f t="shared" si="132"/>
        <v>-22.121945410946864</v>
      </c>
      <c r="K2862" s="8">
        <f t="shared" si="134"/>
        <v>0.67476383265856954</v>
      </c>
    </row>
    <row r="2863" spans="1:11" x14ac:dyDescent="0.25">
      <c r="A2863">
        <v>2195</v>
      </c>
      <c r="B2863">
        <f t="shared" si="133"/>
        <v>-245</v>
      </c>
      <c r="C2863">
        <v>2226</v>
      </c>
      <c r="D2863">
        <v>14</v>
      </c>
      <c r="E2863">
        <v>-11.5</v>
      </c>
      <c r="F2863">
        <v>1.7</v>
      </c>
      <c r="G2863" s="5">
        <f>C2863*decadimento!$F$4</f>
        <v>2290.7650862068963</v>
      </c>
      <c r="H2863" s="5">
        <f>G2863+decadimento!$F$2*LN(1+'dati calibrazione'!E2863/1000)</f>
        <v>2195.1478374214994</v>
      </c>
      <c r="I2863" s="5">
        <f>G2863+decadimento!$F$2*'dati calibrazione'!E2863/1000</f>
        <v>2195.6986964875182</v>
      </c>
      <c r="J2863" s="5">
        <f t="shared" si="132"/>
        <v>-30.301303512481809</v>
      </c>
      <c r="K2863" s="8">
        <f t="shared" si="134"/>
        <v>0.62893081761006286</v>
      </c>
    </row>
    <row r="2864" spans="1:11" x14ac:dyDescent="0.25">
      <c r="A2864">
        <v>2190</v>
      </c>
      <c r="B2864">
        <f t="shared" si="133"/>
        <v>-240</v>
      </c>
      <c r="C2864">
        <v>2230</v>
      </c>
      <c r="D2864">
        <v>14</v>
      </c>
      <c r="E2864">
        <v>-12.6</v>
      </c>
      <c r="F2864">
        <v>1.7</v>
      </c>
      <c r="G2864" s="5">
        <f>C2864*decadimento!$F$4</f>
        <v>2294.8814655172414</v>
      </c>
      <c r="H2864" s="5">
        <f>G2864+decadimento!$F$2*LN(1+'dati calibrazione'!E2864/1000)</f>
        <v>2190.0599981153809</v>
      </c>
      <c r="I2864" s="5">
        <f>G2864+decadimento!$F$2*'dati calibrazione'!E2864/1000</f>
        <v>2190.7217689551399</v>
      </c>
      <c r="J2864" s="5">
        <f t="shared" si="132"/>
        <v>-39.278231044860149</v>
      </c>
      <c r="K2864" s="8">
        <f t="shared" si="134"/>
        <v>0.62780269058295968</v>
      </c>
    </row>
    <row r="2865" spans="1:11" x14ac:dyDescent="0.25">
      <c r="A2865">
        <v>2185</v>
      </c>
      <c r="B2865">
        <f t="shared" si="133"/>
        <v>-235</v>
      </c>
      <c r="C2865">
        <v>2230</v>
      </c>
      <c r="D2865">
        <v>13</v>
      </c>
      <c r="E2865">
        <v>-13.2</v>
      </c>
      <c r="F2865">
        <v>1.6</v>
      </c>
      <c r="G2865" s="5">
        <f>C2865*decadimento!$F$4</f>
        <v>2294.8814655172414</v>
      </c>
      <c r="H2865" s="5">
        <f>G2865+decadimento!$F$2*LN(1+'dati calibrazione'!E2865/1000)</f>
        <v>2185.0351924186016</v>
      </c>
      <c r="I2865" s="5">
        <f>G2865+decadimento!$F$2*'dati calibrazione'!E2865/1000</f>
        <v>2185.7617834045636</v>
      </c>
      <c r="J2865" s="5">
        <f t="shared" si="132"/>
        <v>-44.23821659543637</v>
      </c>
      <c r="K2865" s="8">
        <f t="shared" si="134"/>
        <v>0.5829596412556054</v>
      </c>
    </row>
    <row r="2866" spans="1:11" x14ac:dyDescent="0.25">
      <c r="A2866">
        <v>2180</v>
      </c>
      <c r="B2866">
        <f t="shared" si="133"/>
        <v>-230</v>
      </c>
      <c r="C2866">
        <v>2215</v>
      </c>
      <c r="D2866">
        <v>14</v>
      </c>
      <c r="E2866">
        <v>-12</v>
      </c>
      <c r="F2866">
        <v>1.7</v>
      </c>
      <c r="G2866" s="5">
        <f>C2866*decadimento!$F$4</f>
        <v>2279.4450431034484</v>
      </c>
      <c r="H2866" s="5">
        <f>G2866+decadimento!$F$2*LN(1+'dati calibrazione'!E2866/1000)</f>
        <v>2179.6453289698925</v>
      </c>
      <c r="I2866" s="5">
        <f>G2866+decadimento!$F$2*'dati calibrazione'!E2866/1000</f>
        <v>2180.245332091923</v>
      </c>
      <c r="J2866" s="5">
        <f t="shared" si="132"/>
        <v>-34.754667908076954</v>
      </c>
      <c r="K2866" s="8">
        <f t="shared" si="134"/>
        <v>0.6320541760722348</v>
      </c>
    </row>
    <row r="2867" spans="1:11" x14ac:dyDescent="0.25">
      <c r="A2867">
        <v>2175</v>
      </c>
      <c r="B2867">
        <f t="shared" si="133"/>
        <v>-225</v>
      </c>
      <c r="C2867">
        <v>2200</v>
      </c>
      <c r="D2867">
        <v>14</v>
      </c>
      <c r="E2867">
        <v>-10.7</v>
      </c>
      <c r="F2867">
        <v>1.7</v>
      </c>
      <c r="G2867" s="5">
        <f>C2867*decadimento!$F$4</f>
        <v>2264.0086206896549</v>
      </c>
      <c r="H2867" s="5">
        <f>G2867+decadimento!$F$2*LN(1+'dati calibrazione'!E2867/1000)</f>
        <v>2175.0789180950828</v>
      </c>
      <c r="I2867" s="5">
        <f>G2867+decadimento!$F$2*'dati calibrazione'!E2867/1000</f>
        <v>2175.5555450377115</v>
      </c>
      <c r="J2867" s="5">
        <f t="shared" si="132"/>
        <v>-24.444454962288546</v>
      </c>
      <c r="K2867" s="8">
        <f t="shared" si="134"/>
        <v>0.63636363636363635</v>
      </c>
    </row>
    <row r="2868" spans="1:11" x14ac:dyDescent="0.25">
      <c r="A2868">
        <v>2170</v>
      </c>
      <c r="B2868">
        <f t="shared" si="133"/>
        <v>-220</v>
      </c>
      <c r="C2868">
        <v>2206</v>
      </c>
      <c r="D2868">
        <v>14</v>
      </c>
      <c r="E2868">
        <v>-12</v>
      </c>
      <c r="F2868">
        <v>1.7</v>
      </c>
      <c r="G2868" s="5">
        <f>C2868*decadimento!$F$4</f>
        <v>2270.1831896551721</v>
      </c>
      <c r="H2868" s="5">
        <f>G2868+decadimento!$F$2*LN(1+'dati calibrazione'!E2868/1000)</f>
        <v>2170.3834755216162</v>
      </c>
      <c r="I2868" s="5">
        <f>G2868+decadimento!$F$2*'dati calibrazione'!E2868/1000</f>
        <v>2170.9834786436468</v>
      </c>
      <c r="J2868" s="5">
        <f t="shared" si="132"/>
        <v>-35.016521356353223</v>
      </c>
      <c r="K2868" s="8">
        <f t="shared" si="134"/>
        <v>0.63463281958295559</v>
      </c>
    </row>
    <row r="2869" spans="1:11" x14ac:dyDescent="0.25">
      <c r="A2869">
        <v>2165</v>
      </c>
      <c r="B2869">
        <f t="shared" si="133"/>
        <v>-215</v>
      </c>
      <c r="C2869">
        <v>2216</v>
      </c>
      <c r="D2869">
        <v>12</v>
      </c>
      <c r="E2869">
        <v>-13.9</v>
      </c>
      <c r="F2869">
        <v>1.5</v>
      </c>
      <c r="G2869" s="5">
        <f>C2869*decadimento!$F$4</f>
        <v>2280.4741379310344</v>
      </c>
      <c r="H2869" s="5">
        <f>G2869+decadimento!$F$2*LN(1+'dati calibrazione'!E2869/1000)</f>
        <v>2164.761728635091</v>
      </c>
      <c r="I2869" s="5">
        <f>G2869+decadimento!$F$2*'dati calibrazione'!E2869/1000</f>
        <v>2165.567806009351</v>
      </c>
      <c r="J2869" s="5">
        <f t="shared" si="132"/>
        <v>-50.432193990649012</v>
      </c>
      <c r="K2869" s="8">
        <f t="shared" si="134"/>
        <v>0.54151624548736466</v>
      </c>
    </row>
    <row r="2870" spans="1:11" x14ac:dyDescent="0.25">
      <c r="A2870">
        <v>2160</v>
      </c>
      <c r="B2870">
        <f t="shared" si="133"/>
        <v>-210</v>
      </c>
      <c r="C2870">
        <v>2208</v>
      </c>
      <c r="D2870">
        <v>13</v>
      </c>
      <c r="E2870">
        <v>-13.5</v>
      </c>
      <c r="F2870">
        <v>1.6</v>
      </c>
      <c r="G2870" s="5">
        <f>C2870*decadimento!$F$4</f>
        <v>2272.2413793103447</v>
      </c>
      <c r="H2870" s="5">
        <f>G2870+decadimento!$F$2*LN(1+'dati calibrazione'!E2870/1000)</f>
        <v>2159.8815575425774</v>
      </c>
      <c r="I2870" s="5">
        <f>G2870+decadimento!$F$2*'dati calibrazione'!E2870/1000</f>
        <v>2160.641704422379</v>
      </c>
      <c r="J2870" s="5">
        <f t="shared" si="132"/>
        <v>-47.358295577620993</v>
      </c>
      <c r="K2870" s="8">
        <f t="shared" si="134"/>
        <v>0.58876811594202894</v>
      </c>
    </row>
    <row r="2871" spans="1:11" x14ac:dyDescent="0.25">
      <c r="A2871">
        <v>2155</v>
      </c>
      <c r="B2871">
        <f t="shared" si="133"/>
        <v>-205</v>
      </c>
      <c r="C2871">
        <v>2187</v>
      </c>
      <c r="D2871">
        <v>14</v>
      </c>
      <c r="E2871">
        <v>-11.5</v>
      </c>
      <c r="F2871">
        <v>1.7</v>
      </c>
      <c r="G2871" s="5">
        <f>C2871*decadimento!$F$4</f>
        <v>2250.6303879310344</v>
      </c>
      <c r="H2871" s="5">
        <f>G2871+decadimento!$F$2*LN(1+'dati calibrazione'!E2871/1000)</f>
        <v>2155.0131391456375</v>
      </c>
      <c r="I2871" s="5">
        <f>G2871+decadimento!$F$2*'dati calibrazione'!E2871/1000</f>
        <v>2155.5639982116563</v>
      </c>
      <c r="J2871" s="5">
        <f t="shared" si="132"/>
        <v>-31.436001788343674</v>
      </c>
      <c r="K2871" s="8">
        <f t="shared" si="134"/>
        <v>0.64014631915866482</v>
      </c>
    </row>
    <row r="2872" spans="1:11" x14ac:dyDescent="0.25">
      <c r="A2872">
        <v>2150</v>
      </c>
      <c r="B2872">
        <f t="shared" si="133"/>
        <v>-200</v>
      </c>
      <c r="C2872">
        <v>2166</v>
      </c>
      <c r="D2872">
        <v>14</v>
      </c>
      <c r="E2872">
        <v>-9.5</v>
      </c>
      <c r="F2872">
        <v>1.7</v>
      </c>
      <c r="G2872" s="5">
        <f>C2872*decadimento!$F$4</f>
        <v>2229.0193965517242</v>
      </c>
      <c r="H2872" s="5">
        <f>G2872+decadimento!$F$2*LN(1+'dati calibrazione'!E2872/1000)</f>
        <v>2150.1108802547233</v>
      </c>
      <c r="I2872" s="5">
        <f>G2872+decadimento!$F$2*'dati calibrazione'!E2872/1000</f>
        <v>2150.4862920009336</v>
      </c>
      <c r="J2872" s="5">
        <f t="shared" si="132"/>
        <v>-15.513707999066355</v>
      </c>
      <c r="K2872" s="8">
        <f t="shared" si="134"/>
        <v>0.64635272391505083</v>
      </c>
    </row>
    <row r="2873" spans="1:11" x14ac:dyDescent="0.25">
      <c r="A2873">
        <v>2145</v>
      </c>
      <c r="B2873">
        <f t="shared" si="133"/>
        <v>-195</v>
      </c>
      <c r="C2873">
        <v>2149</v>
      </c>
      <c r="D2873">
        <v>13</v>
      </c>
      <c r="E2873">
        <v>-8</v>
      </c>
      <c r="F2873">
        <v>1.6</v>
      </c>
      <c r="G2873" s="5">
        <f>C2873*decadimento!$F$4</f>
        <v>2211.5247844827586</v>
      </c>
      <c r="H2873" s="5">
        <f>G2873+decadimento!$F$2*LN(1+'dati calibrazione'!E2873/1000)</f>
        <v>2145.1256918857948</v>
      </c>
      <c r="I2873" s="5">
        <f>G2873+decadimento!$F$2*'dati calibrazione'!E2873/1000</f>
        <v>2145.3916438084084</v>
      </c>
      <c r="J2873" s="5">
        <f t="shared" si="132"/>
        <v>-3.6083561915916107</v>
      </c>
      <c r="K2873" s="8">
        <f t="shared" si="134"/>
        <v>0.60493252675663101</v>
      </c>
    </row>
    <row r="2874" spans="1:11" x14ac:dyDescent="0.25">
      <c r="A2874">
        <v>2140</v>
      </c>
      <c r="B2874">
        <f t="shared" si="133"/>
        <v>-190</v>
      </c>
      <c r="C2874">
        <v>2143</v>
      </c>
      <c r="D2874">
        <v>14</v>
      </c>
      <c r="E2874">
        <v>-7.9</v>
      </c>
      <c r="F2874">
        <v>1.7</v>
      </c>
      <c r="G2874" s="5">
        <f>C2874*decadimento!$F$4</f>
        <v>2205.3502155172414</v>
      </c>
      <c r="H2874" s="5">
        <f>G2874+decadimento!$F$2*LN(1+'dati calibrazione'!E2874/1000)</f>
        <v>2139.7844118262087</v>
      </c>
      <c r="I2874" s="5">
        <f>G2874+decadimento!$F$2*'dati calibrazione'!E2874/1000</f>
        <v>2140.0437391013206</v>
      </c>
      <c r="J2874" s="5">
        <f t="shared" si="132"/>
        <v>-2.9562608986793748</v>
      </c>
      <c r="K2874" s="8">
        <f t="shared" si="134"/>
        <v>0.65328978068128796</v>
      </c>
    </row>
    <row r="2875" spans="1:11" x14ac:dyDescent="0.25">
      <c r="A2875">
        <v>2135</v>
      </c>
      <c r="B2875">
        <f t="shared" si="133"/>
        <v>-185</v>
      </c>
      <c r="C2875">
        <v>2143</v>
      </c>
      <c r="D2875">
        <v>14</v>
      </c>
      <c r="E2875">
        <v>-8.5</v>
      </c>
      <c r="F2875">
        <v>1.7</v>
      </c>
      <c r="G2875" s="5">
        <f>C2875*decadimento!$F$4</f>
        <v>2205.3502155172414</v>
      </c>
      <c r="H2875" s="5">
        <f>G2875+decadimento!$F$2*LN(1+'dati calibrazione'!E2875/1000)</f>
        <v>2134.7834179747815</v>
      </c>
      <c r="I2875" s="5">
        <f>G2875+decadimento!$F$2*'dati calibrazione'!E2875/1000</f>
        <v>2135.0837535507444</v>
      </c>
      <c r="J2875" s="5">
        <f t="shared" si="132"/>
        <v>-7.9162464492555955</v>
      </c>
      <c r="K2875" s="8">
        <f t="shared" si="134"/>
        <v>0.65328978068128796</v>
      </c>
    </row>
    <row r="2876" spans="1:11" x14ac:dyDescent="0.25">
      <c r="A2876">
        <v>2130</v>
      </c>
      <c r="B2876">
        <f t="shared" si="133"/>
        <v>-180</v>
      </c>
      <c r="C2876">
        <v>2141</v>
      </c>
      <c r="D2876">
        <v>15</v>
      </c>
      <c r="E2876">
        <v>-8.8000000000000007</v>
      </c>
      <c r="F2876">
        <v>1.9</v>
      </c>
      <c r="G2876" s="5">
        <f>C2876*decadimento!$F$4</f>
        <v>2203.2920258620688</v>
      </c>
      <c r="H2876" s="5">
        <f>G2876+decadimento!$F$2*LN(1+'dati calibrazione'!E2876/1000)</f>
        <v>2130.2235964093707</v>
      </c>
      <c r="I2876" s="5">
        <f>G2876+decadimento!$F$2*'dati calibrazione'!E2876/1000</f>
        <v>2130.545571120284</v>
      </c>
      <c r="J2876" s="5">
        <f t="shared" si="132"/>
        <v>-10.454428879716033</v>
      </c>
      <c r="K2876" s="8">
        <f t="shared" si="134"/>
        <v>0.70060719290051376</v>
      </c>
    </row>
    <row r="2877" spans="1:11" x14ac:dyDescent="0.25">
      <c r="A2877">
        <v>2125</v>
      </c>
      <c r="B2877">
        <f t="shared" si="133"/>
        <v>-175</v>
      </c>
      <c r="C2877">
        <v>2136</v>
      </c>
      <c r="D2877">
        <v>14</v>
      </c>
      <c r="E2877">
        <v>-8.8000000000000007</v>
      </c>
      <c r="F2877">
        <v>1.7</v>
      </c>
      <c r="G2877" s="5">
        <f>C2877*decadimento!$F$4</f>
        <v>2198.1465517241377</v>
      </c>
      <c r="H2877" s="5">
        <f>G2877+decadimento!$F$2*LN(1+'dati calibrazione'!E2877/1000)</f>
        <v>2125.0781222714395</v>
      </c>
      <c r="I2877" s="5">
        <f>G2877+decadimento!$F$2*'dati calibrazione'!E2877/1000</f>
        <v>2125.4000969823528</v>
      </c>
      <c r="J2877" s="5">
        <f t="shared" si="132"/>
        <v>-10.599903017647193</v>
      </c>
      <c r="K2877" s="8">
        <f t="shared" si="134"/>
        <v>0.65543071161048694</v>
      </c>
    </row>
    <row r="2878" spans="1:11" x14ac:dyDescent="0.25">
      <c r="A2878">
        <v>2120</v>
      </c>
      <c r="B2878">
        <f t="shared" si="133"/>
        <v>-170</v>
      </c>
      <c r="C2878">
        <v>2125</v>
      </c>
      <c r="D2878">
        <v>14</v>
      </c>
      <c r="E2878">
        <v>-8</v>
      </c>
      <c r="F2878">
        <v>1.7</v>
      </c>
      <c r="G2878" s="5">
        <f>C2878*decadimento!$F$4</f>
        <v>2186.8265086206898</v>
      </c>
      <c r="H2878" s="5">
        <f>G2878+decadimento!$F$2*LN(1+'dati calibrazione'!E2878/1000)</f>
        <v>2120.427416023726</v>
      </c>
      <c r="I2878" s="5">
        <f>G2878+decadimento!$F$2*'dati calibrazione'!E2878/1000</f>
        <v>2120.6933679463395</v>
      </c>
      <c r="J2878" s="5">
        <f t="shared" si="132"/>
        <v>-4.3066320536604508</v>
      </c>
      <c r="K2878" s="8">
        <f t="shared" si="134"/>
        <v>0.6588235294117647</v>
      </c>
    </row>
    <row r="2879" spans="1:11" x14ac:dyDescent="0.25">
      <c r="A2879">
        <v>2115</v>
      </c>
      <c r="B2879">
        <f t="shared" si="133"/>
        <v>-165</v>
      </c>
      <c r="C2879">
        <v>2113</v>
      </c>
      <c r="D2879">
        <v>13</v>
      </c>
      <c r="E2879">
        <v>-7.2</v>
      </c>
      <c r="F2879">
        <v>1.6</v>
      </c>
      <c r="G2879" s="5">
        <f>C2879*decadimento!$F$4</f>
        <v>2174.4773706896549</v>
      </c>
      <c r="H2879" s="5">
        <f>G2879+decadimento!$F$2*LN(1+'dati calibrazione'!E2879/1000)</f>
        <v>2114.7422386182534</v>
      </c>
      <c r="I2879" s="5">
        <f>G2879+decadimento!$F$2*'dati calibrazione'!E2879/1000</f>
        <v>2114.9575440827398</v>
      </c>
      <c r="J2879" s="5">
        <f t="shared" si="132"/>
        <v>1.957544082739787</v>
      </c>
      <c r="K2879" s="8">
        <f t="shared" si="134"/>
        <v>0.61523899668717463</v>
      </c>
    </row>
    <row r="2880" spans="1:11" x14ac:dyDescent="0.25">
      <c r="A2880">
        <v>2110</v>
      </c>
      <c r="B2880">
        <f t="shared" si="133"/>
        <v>-160</v>
      </c>
      <c r="C2880">
        <v>2104</v>
      </c>
      <c r="D2880">
        <v>15</v>
      </c>
      <c r="E2880">
        <v>-6.7</v>
      </c>
      <c r="F2880">
        <v>1.9</v>
      </c>
      <c r="G2880" s="5">
        <f>C2880*decadimento!$F$4</f>
        <v>2165.2155172413791</v>
      </c>
      <c r="H2880" s="5">
        <f>G2880+decadimento!$F$2*LN(1+'dati calibrazione'!E2880/1000)</f>
        <v>2109.6426341800648</v>
      </c>
      <c r="I2880" s="5">
        <f>G2880+decadimento!$F$2*'dati calibrazione'!E2880/1000</f>
        <v>2109.8290119266107</v>
      </c>
      <c r="J2880" s="5">
        <f t="shared" si="132"/>
        <v>5.8290119266107467</v>
      </c>
      <c r="K2880" s="8">
        <f t="shared" si="134"/>
        <v>0.71292775665399244</v>
      </c>
    </row>
    <row r="2881" spans="1:11" x14ac:dyDescent="0.25">
      <c r="A2881">
        <v>2105</v>
      </c>
      <c r="B2881">
        <f t="shared" si="133"/>
        <v>-155</v>
      </c>
      <c r="C2881">
        <v>2099</v>
      </c>
      <c r="D2881">
        <v>16</v>
      </c>
      <c r="E2881">
        <v>-6.6</v>
      </c>
      <c r="F2881">
        <v>2</v>
      </c>
      <c r="G2881" s="5">
        <f>C2881*decadimento!$F$4</f>
        <v>2160.0700431034484</v>
      </c>
      <c r="H2881" s="5">
        <f>G2881+decadimento!$F$2*LN(1+'dati calibrazione'!E2881/1000)</f>
        <v>2105.3293584204775</v>
      </c>
      <c r="I2881" s="5">
        <f>G2881+decadimento!$F$2*'dati calibrazione'!E2881/1000</f>
        <v>2105.5102020471095</v>
      </c>
      <c r="J2881" s="5">
        <f t="shared" si="132"/>
        <v>6.5102020471094875</v>
      </c>
      <c r="K2881" s="8">
        <f t="shared" si="134"/>
        <v>0.76226774654597429</v>
      </c>
    </row>
    <row r="2882" spans="1:11" x14ac:dyDescent="0.25">
      <c r="A2882">
        <v>2100</v>
      </c>
      <c r="B2882">
        <f t="shared" si="133"/>
        <v>-150</v>
      </c>
      <c r="C2882">
        <v>2096</v>
      </c>
      <c r="D2882">
        <v>16</v>
      </c>
      <c r="E2882">
        <v>-6.9</v>
      </c>
      <c r="F2882">
        <v>2</v>
      </c>
      <c r="G2882" s="5">
        <f>C2882*decadimento!$F$4</f>
        <v>2156.9827586206898</v>
      </c>
      <c r="H2882" s="5">
        <f>G2882+decadimento!$F$2*LN(1+'dati calibrazione'!E2882/1000)</f>
        <v>2099.7452274296479</v>
      </c>
      <c r="I2882" s="5">
        <f>G2882+decadimento!$F$2*'dati calibrazione'!E2882/1000</f>
        <v>2099.942924789063</v>
      </c>
      <c r="J2882" s="5">
        <f t="shared" ref="J2882:J2945" si="135">I2882-C2882</f>
        <v>3.9429247890629995</v>
      </c>
      <c r="K2882" s="8">
        <f t="shared" si="134"/>
        <v>0.76335877862595425</v>
      </c>
    </row>
    <row r="2883" spans="1:11" x14ac:dyDescent="0.25">
      <c r="A2883">
        <v>2095</v>
      </c>
      <c r="B2883">
        <f t="shared" ref="B2883:B2946" si="136">1950-A2883</f>
        <v>-145</v>
      </c>
      <c r="C2883">
        <v>2095</v>
      </c>
      <c r="D2883">
        <v>13</v>
      </c>
      <c r="E2883">
        <v>-7.3</v>
      </c>
      <c r="F2883">
        <v>1.6</v>
      </c>
      <c r="G2883" s="5">
        <f>C2883*decadimento!$F$4</f>
        <v>2155.9536637931033</v>
      </c>
      <c r="H2883" s="5">
        <f>G2883+decadimento!$F$2*LN(1+'dati calibrazione'!E2883/1000)</f>
        <v>2095.3858303778306</v>
      </c>
      <c r="I2883" s="5">
        <f>G2883+decadimento!$F$2*'dati calibrazione'!E2883/1000</f>
        <v>2095.6071729277587</v>
      </c>
      <c r="J2883" s="5">
        <f t="shared" si="135"/>
        <v>0.60717292775871101</v>
      </c>
      <c r="K2883" s="8">
        <f t="shared" ref="K2883:K2946" si="137">D2883*100/C2883</f>
        <v>0.62052505966587113</v>
      </c>
    </row>
    <row r="2884" spans="1:11" x14ac:dyDescent="0.25">
      <c r="A2884">
        <v>2090</v>
      </c>
      <c r="B2884">
        <f t="shared" si="136"/>
        <v>-140</v>
      </c>
      <c r="C2884">
        <v>2095</v>
      </c>
      <c r="D2884">
        <v>14</v>
      </c>
      <c r="E2884">
        <v>-7.9</v>
      </c>
      <c r="F2884">
        <v>1.7</v>
      </c>
      <c r="G2884" s="5">
        <f>C2884*decadimento!$F$4</f>
        <v>2155.9536637931033</v>
      </c>
      <c r="H2884" s="5">
        <f>G2884+decadimento!$F$2*LN(1+'dati calibrazione'!E2884/1000)</f>
        <v>2090.3878601020706</v>
      </c>
      <c r="I2884" s="5">
        <f>G2884+decadimento!$F$2*'dati calibrazione'!E2884/1000</f>
        <v>2090.6471873771825</v>
      </c>
      <c r="J2884" s="5">
        <f t="shared" si="135"/>
        <v>-4.3528126228175097</v>
      </c>
      <c r="K2884" s="8">
        <f t="shared" si="137"/>
        <v>0.66825775656324582</v>
      </c>
    </row>
    <row r="2885" spans="1:11" x14ac:dyDescent="0.25">
      <c r="A2885">
        <v>2085</v>
      </c>
      <c r="B2885">
        <f t="shared" si="136"/>
        <v>-135</v>
      </c>
      <c r="C2885">
        <v>2099</v>
      </c>
      <c r="D2885">
        <v>14</v>
      </c>
      <c r="E2885">
        <v>-9</v>
      </c>
      <c r="F2885">
        <v>1.7</v>
      </c>
      <c r="G2885" s="5">
        <f>C2885*decadimento!$F$4</f>
        <v>2160.0700431034484</v>
      </c>
      <c r="H2885" s="5">
        <f>G2885+decadimento!$F$2*LN(1+'dati calibrazione'!E2885/1000)</f>
        <v>2085.3334383682668</v>
      </c>
      <c r="I2885" s="5">
        <f>G2885+decadimento!$F$2*'dati calibrazione'!E2885/1000</f>
        <v>2085.6702598448046</v>
      </c>
      <c r="J2885" s="5">
        <f t="shared" si="135"/>
        <v>-13.329740155195395</v>
      </c>
      <c r="K2885" s="8">
        <f t="shared" si="137"/>
        <v>0.66698427822772743</v>
      </c>
    </row>
    <row r="2886" spans="1:11" x14ac:dyDescent="0.25">
      <c r="A2886">
        <v>2080</v>
      </c>
      <c r="B2886">
        <f t="shared" si="136"/>
        <v>-130</v>
      </c>
      <c r="C2886">
        <v>2106</v>
      </c>
      <c r="D2886">
        <v>14</v>
      </c>
      <c r="E2886">
        <v>-10.5</v>
      </c>
      <c r="F2886">
        <v>1.7</v>
      </c>
      <c r="G2886" s="5">
        <f>C2886*decadimento!$F$4</f>
        <v>2167.2737068965516</v>
      </c>
      <c r="H2886" s="5">
        <f>G2886+decadimento!$F$2*LN(1+'dati calibrazione'!E2886/1000)</f>
        <v>2080.0150458650373</v>
      </c>
      <c r="I2886" s="5">
        <f>G2886+decadimento!$F$2*'dati calibrazione'!E2886/1000</f>
        <v>2080.4739597614671</v>
      </c>
      <c r="J2886" s="5">
        <f t="shared" si="135"/>
        <v>-25.526040238532914</v>
      </c>
      <c r="K2886" s="8">
        <f t="shared" si="137"/>
        <v>0.66476733143399813</v>
      </c>
    </row>
    <row r="2887" spans="1:11" x14ac:dyDescent="0.25">
      <c r="A2887">
        <v>2075</v>
      </c>
      <c r="B2887">
        <f t="shared" si="136"/>
        <v>-125</v>
      </c>
      <c r="C2887">
        <v>2112</v>
      </c>
      <c r="D2887">
        <v>13</v>
      </c>
      <c r="E2887">
        <v>-11.8</v>
      </c>
      <c r="F2887">
        <v>1.6</v>
      </c>
      <c r="G2887" s="5">
        <f>C2887*decadimento!$F$4</f>
        <v>2173.4482758620688</v>
      </c>
      <c r="H2887" s="5">
        <f>G2887+decadimento!$F$2*LN(1+'dati calibrazione'!E2887/1000)</f>
        <v>2075.3218018079615</v>
      </c>
      <c r="I2887" s="5">
        <f>G2887+decadimento!$F$2*'dati calibrazione'!E2887/1000</f>
        <v>2075.9018933674024</v>
      </c>
      <c r="J2887" s="5">
        <f t="shared" si="135"/>
        <v>-36.098106632597592</v>
      </c>
      <c r="K2887" s="8">
        <f t="shared" si="137"/>
        <v>0.61553030303030298</v>
      </c>
    </row>
    <row r="2888" spans="1:11" x14ac:dyDescent="0.25">
      <c r="A2888">
        <v>2070</v>
      </c>
      <c r="B2888">
        <f t="shared" si="136"/>
        <v>-120</v>
      </c>
      <c r="C2888">
        <v>2110</v>
      </c>
      <c r="D2888">
        <v>13</v>
      </c>
      <c r="E2888">
        <v>-12.2</v>
      </c>
      <c r="F2888">
        <v>1.6</v>
      </c>
      <c r="G2888" s="5">
        <f>C2888*decadimento!$F$4</f>
        <v>2171.3900862068963</v>
      </c>
      <c r="H2888" s="5">
        <f>G2888+decadimento!$F$2*LN(1+'dati calibrazione'!E2888/1000)</f>
        <v>2069.9167932470368</v>
      </c>
      <c r="I2888" s="5">
        <f>G2888+decadimento!$F$2*'dati calibrazione'!E2888/1000</f>
        <v>2070.5370466785125</v>
      </c>
      <c r="J2888" s="5">
        <f t="shared" si="135"/>
        <v>-39.462953321487475</v>
      </c>
      <c r="K2888" s="8">
        <f t="shared" si="137"/>
        <v>0.61611374407582942</v>
      </c>
    </row>
    <row r="2889" spans="1:11" x14ac:dyDescent="0.25">
      <c r="A2889">
        <v>2065</v>
      </c>
      <c r="B2889">
        <f t="shared" si="136"/>
        <v>-115</v>
      </c>
      <c r="C2889">
        <v>2102</v>
      </c>
      <c r="D2889">
        <v>13</v>
      </c>
      <c r="E2889">
        <v>-11.8</v>
      </c>
      <c r="F2889">
        <v>1.6</v>
      </c>
      <c r="G2889" s="5">
        <f>C2889*decadimento!$F$4</f>
        <v>2163.157327586207</v>
      </c>
      <c r="H2889" s="5">
        <f>G2889+decadimento!$F$2*LN(1+'dati calibrazione'!E2889/1000)</f>
        <v>2065.0308535320996</v>
      </c>
      <c r="I2889" s="5">
        <f>G2889+decadimento!$F$2*'dati calibrazione'!E2889/1000</f>
        <v>2065.6109450915405</v>
      </c>
      <c r="J2889" s="5">
        <f t="shared" si="135"/>
        <v>-36.389054908459457</v>
      </c>
      <c r="K2889" s="8">
        <f t="shared" si="137"/>
        <v>0.61845861084681253</v>
      </c>
    </row>
    <row r="2890" spans="1:11" x14ac:dyDescent="0.25">
      <c r="A2890">
        <v>2060</v>
      </c>
      <c r="B2890">
        <f t="shared" si="136"/>
        <v>-110</v>
      </c>
      <c r="C2890">
        <v>2095</v>
      </c>
      <c r="D2890">
        <v>13</v>
      </c>
      <c r="E2890">
        <v>-11.5</v>
      </c>
      <c r="F2890">
        <v>1.6</v>
      </c>
      <c r="G2890" s="5">
        <f>C2890*decadimento!$F$4</f>
        <v>2155.9536637931033</v>
      </c>
      <c r="H2890" s="5">
        <f>G2890+decadimento!$F$2*LN(1+'dati calibrazione'!E2890/1000)</f>
        <v>2060.3364150077064</v>
      </c>
      <c r="I2890" s="5">
        <f>G2890+decadimento!$F$2*'dati calibrazione'!E2890/1000</f>
        <v>2060.8872740737252</v>
      </c>
      <c r="J2890" s="5">
        <f t="shared" si="135"/>
        <v>-34.112725926274834</v>
      </c>
      <c r="K2890" s="8">
        <f t="shared" si="137"/>
        <v>0.62052505966587113</v>
      </c>
    </row>
    <row r="2891" spans="1:11" x14ac:dyDescent="0.25">
      <c r="A2891">
        <v>2055</v>
      </c>
      <c r="B2891">
        <f t="shared" si="136"/>
        <v>-105</v>
      </c>
      <c r="C2891">
        <v>2089</v>
      </c>
      <c r="D2891">
        <v>13</v>
      </c>
      <c r="E2891">
        <v>-11.4</v>
      </c>
      <c r="F2891">
        <v>1.6</v>
      </c>
      <c r="G2891" s="5">
        <f>C2891*decadimento!$F$4</f>
        <v>2149.7790948275861</v>
      </c>
      <c r="H2891" s="5">
        <f>G2891+decadimento!$F$2*LN(1+'dati calibrazione'!E2891/1000)</f>
        <v>2054.99808524014</v>
      </c>
      <c r="I2891" s="5">
        <f>G2891+decadimento!$F$2*'dati calibrazione'!E2891/1000</f>
        <v>2055.5393693666374</v>
      </c>
      <c r="J2891" s="5">
        <f t="shared" si="135"/>
        <v>-33.460630633362598</v>
      </c>
      <c r="K2891" s="8">
        <f t="shared" si="137"/>
        <v>0.62230732407850642</v>
      </c>
    </row>
    <row r="2892" spans="1:11" x14ac:dyDescent="0.25">
      <c r="A2892">
        <v>2050</v>
      </c>
      <c r="B2892">
        <f t="shared" si="136"/>
        <v>-100</v>
      </c>
      <c r="C2892">
        <v>2087</v>
      </c>
      <c r="D2892">
        <v>14</v>
      </c>
      <c r="E2892">
        <v>-11.7</v>
      </c>
      <c r="F2892">
        <v>1.7</v>
      </c>
      <c r="G2892" s="5">
        <f>C2892*decadimento!$F$4</f>
        <v>2147.7209051724135</v>
      </c>
      <c r="H2892" s="5">
        <f>G2892+decadimento!$F$2*LN(1+'dati calibrazione'!E2892/1000)</f>
        <v>2050.4309241708079</v>
      </c>
      <c r="I2892" s="5">
        <f>G2892+decadimento!$F$2*'dati calibrazione'!E2892/1000</f>
        <v>2051.0011869361765</v>
      </c>
      <c r="J2892" s="5">
        <f t="shared" si="135"/>
        <v>-35.998813063823491</v>
      </c>
      <c r="K2892" s="8">
        <f t="shared" si="137"/>
        <v>0.6708193579300431</v>
      </c>
    </row>
    <row r="2893" spans="1:11" x14ac:dyDescent="0.25">
      <c r="A2893">
        <v>2045</v>
      </c>
      <c r="B2893">
        <f t="shared" si="136"/>
        <v>-95</v>
      </c>
      <c r="C2893">
        <v>2086</v>
      </c>
      <c r="D2893">
        <v>13</v>
      </c>
      <c r="E2893">
        <v>-12.2</v>
      </c>
      <c r="F2893">
        <v>1.6</v>
      </c>
      <c r="G2893" s="5">
        <f>C2893*decadimento!$F$4</f>
        <v>2146.6918103448274</v>
      </c>
      <c r="H2893" s="5">
        <f>G2893+decadimento!$F$2*LN(1+'dati calibrazione'!E2893/1000)</f>
        <v>2045.2185173849678</v>
      </c>
      <c r="I2893" s="5">
        <f>G2893+decadimento!$F$2*'dati calibrazione'!E2893/1000</f>
        <v>2045.8387708164437</v>
      </c>
      <c r="J2893" s="5">
        <f t="shared" si="135"/>
        <v>-40.161229183556316</v>
      </c>
      <c r="K2893" s="8">
        <f t="shared" si="137"/>
        <v>0.62320230105465002</v>
      </c>
    </row>
    <row r="2894" spans="1:11" x14ac:dyDescent="0.25">
      <c r="A2894">
        <v>2040</v>
      </c>
      <c r="B2894">
        <f t="shared" si="136"/>
        <v>-90</v>
      </c>
      <c r="C2894">
        <v>2079</v>
      </c>
      <c r="D2894">
        <v>13</v>
      </c>
      <c r="E2894">
        <v>-12</v>
      </c>
      <c r="F2894">
        <v>1.6</v>
      </c>
      <c r="G2894" s="5">
        <f>C2894*decadimento!$F$4</f>
        <v>2139.4881465517242</v>
      </c>
      <c r="H2894" s="5">
        <f>G2894+decadimento!$F$2*LN(1+'dati calibrazione'!E2894/1000)</f>
        <v>2039.6884324181683</v>
      </c>
      <c r="I2894" s="5">
        <f>G2894+decadimento!$F$2*'dati calibrazione'!E2894/1000</f>
        <v>2040.2884355401991</v>
      </c>
      <c r="J2894" s="5">
        <f t="shared" si="135"/>
        <v>-38.711564459800911</v>
      </c>
      <c r="K2894" s="8">
        <f t="shared" si="137"/>
        <v>0.62530062530062525</v>
      </c>
    </row>
    <row r="2895" spans="1:11" x14ac:dyDescent="0.25">
      <c r="A2895">
        <v>2035</v>
      </c>
      <c r="B2895">
        <f t="shared" si="136"/>
        <v>-85</v>
      </c>
      <c r="C2895">
        <v>2068</v>
      </c>
      <c r="D2895">
        <v>13</v>
      </c>
      <c r="E2895">
        <v>-11.2</v>
      </c>
      <c r="F2895">
        <v>1.6</v>
      </c>
      <c r="G2895" s="5">
        <f>C2895*decadimento!$F$4</f>
        <v>2128.1681034482758</v>
      </c>
      <c r="H2895" s="5">
        <f>G2895+decadimento!$F$2*LN(1+'dati calibrazione'!E2895/1000)</f>
        <v>2035.0593185219971</v>
      </c>
      <c r="I2895" s="5">
        <f>G2895+decadimento!$F$2*'dati calibrazione'!E2895/1000</f>
        <v>2035.5817065041856</v>
      </c>
      <c r="J2895" s="5">
        <f t="shared" si="135"/>
        <v>-32.418293495814396</v>
      </c>
      <c r="K2895" s="8">
        <f t="shared" si="137"/>
        <v>0.62862669245647973</v>
      </c>
    </row>
    <row r="2896" spans="1:11" x14ac:dyDescent="0.25">
      <c r="A2896">
        <v>2030</v>
      </c>
      <c r="B2896">
        <f t="shared" si="136"/>
        <v>-80</v>
      </c>
      <c r="C2896">
        <v>2066</v>
      </c>
      <c r="D2896">
        <v>13</v>
      </c>
      <c r="E2896">
        <v>-11.6</v>
      </c>
      <c r="F2896">
        <v>1.6</v>
      </c>
      <c r="G2896" s="5">
        <f>C2896*decadimento!$F$4</f>
        <v>2126.1099137931033</v>
      </c>
      <c r="H2896" s="5">
        <f>G2896+decadimento!$F$2*LN(1+'dati calibrazione'!E2896/1000)</f>
        <v>2029.6563412086923</v>
      </c>
      <c r="I2896" s="5">
        <f>G2896+decadimento!$F$2*'dati calibrazione'!E2896/1000</f>
        <v>2030.2168598152957</v>
      </c>
      <c r="J2896" s="5">
        <f t="shared" si="135"/>
        <v>-35.78314018470428</v>
      </c>
      <c r="K2896" s="8">
        <f t="shared" si="137"/>
        <v>0.62923523717328167</v>
      </c>
    </row>
    <row r="2897" spans="1:11" x14ac:dyDescent="0.25">
      <c r="A2897">
        <v>2025</v>
      </c>
      <c r="B2897">
        <f t="shared" si="136"/>
        <v>-75</v>
      </c>
      <c r="C2897">
        <v>2073</v>
      </c>
      <c r="D2897">
        <v>14</v>
      </c>
      <c r="E2897">
        <v>-13</v>
      </c>
      <c r="F2897">
        <v>1.7</v>
      </c>
      <c r="G2897" s="5">
        <f>C2897*decadimento!$F$4</f>
        <v>2133.313577586207</v>
      </c>
      <c r="H2897" s="5">
        <f>G2897+decadimento!$F$2*LN(1+'dati calibrazione'!E2897/1000)</f>
        <v>2025.1425791076067</v>
      </c>
      <c r="I2897" s="5">
        <f>G2897+decadimento!$F$2*'dati calibrazione'!E2897/1000</f>
        <v>2025.8472239903881</v>
      </c>
      <c r="J2897" s="5">
        <f t="shared" si="135"/>
        <v>-47.152776009611898</v>
      </c>
      <c r="K2897" s="8">
        <f t="shared" si="137"/>
        <v>0.67534973468403281</v>
      </c>
    </row>
    <row r="2898" spans="1:11" x14ac:dyDescent="0.25">
      <c r="A2898">
        <v>2020</v>
      </c>
      <c r="B2898">
        <f t="shared" si="136"/>
        <v>-70</v>
      </c>
      <c r="C2898">
        <v>2078</v>
      </c>
      <c r="D2898">
        <v>14</v>
      </c>
      <c r="E2898">
        <v>-14.2</v>
      </c>
      <c r="F2898">
        <v>1.7</v>
      </c>
      <c r="G2898" s="5">
        <f>C2898*decadimento!$F$4</f>
        <v>2138.4590517241377</v>
      </c>
      <c r="H2898" s="5">
        <f>G2898+decadimento!$F$2*LN(1+'dati calibrazione'!E2898/1000)</f>
        <v>2020.231309201944</v>
      </c>
      <c r="I2898" s="5">
        <f>G2898+decadimento!$F$2*'dati calibrazione'!E2898/1000</f>
        <v>2021.0727270271664</v>
      </c>
      <c r="J2898" s="5">
        <f t="shared" si="135"/>
        <v>-56.927272972833634</v>
      </c>
      <c r="K2898" s="8">
        <f t="shared" si="137"/>
        <v>0.67372473532242538</v>
      </c>
    </row>
    <row r="2899" spans="1:11" x14ac:dyDescent="0.25">
      <c r="A2899">
        <v>2015</v>
      </c>
      <c r="B2899">
        <f t="shared" si="136"/>
        <v>-65</v>
      </c>
      <c r="C2899">
        <v>2081</v>
      </c>
      <c r="D2899">
        <v>12</v>
      </c>
      <c r="E2899">
        <v>-15.2</v>
      </c>
      <c r="F2899">
        <v>1.5</v>
      </c>
      <c r="G2899" s="5">
        <f>C2899*decadimento!$F$4</f>
        <v>2141.5463362068963</v>
      </c>
      <c r="H2899" s="5">
        <f>G2899+decadimento!$F$2*LN(1+'dati calibrazione'!E2899/1000)</f>
        <v>2014.9286177444919</v>
      </c>
      <c r="I2899" s="5">
        <f>G2899+decadimento!$F$2*'dati calibrazione'!E2899/1000</f>
        <v>2015.8933689256312</v>
      </c>
      <c r="J2899" s="5">
        <f t="shared" si="135"/>
        <v>-65.106631074368806</v>
      </c>
      <c r="K2899" s="8">
        <f t="shared" si="137"/>
        <v>0.57664584334454594</v>
      </c>
    </row>
    <row r="2900" spans="1:11" x14ac:dyDescent="0.25">
      <c r="A2900">
        <v>2010</v>
      </c>
      <c r="B2900">
        <f t="shared" si="136"/>
        <v>-60</v>
      </c>
      <c r="C2900">
        <v>2080</v>
      </c>
      <c r="D2900">
        <v>13</v>
      </c>
      <c r="E2900">
        <v>-15.7</v>
      </c>
      <c r="F2900">
        <v>1.6</v>
      </c>
      <c r="G2900" s="5">
        <f>C2900*decadimento!$F$4</f>
        <v>2140.5172413793102</v>
      </c>
      <c r="H2900" s="5">
        <f>G2900+decadimento!$F$2*LN(1+'dati calibrazione'!E2900/1000)</f>
        <v>2009.7013396037353</v>
      </c>
      <c r="I2900" s="5">
        <f>G2900+decadimento!$F$2*'dati calibrazione'!E2900/1000</f>
        <v>2010.7309528058981</v>
      </c>
      <c r="J2900" s="5">
        <f t="shared" si="135"/>
        <v>-69.269047194101859</v>
      </c>
      <c r="K2900" s="8">
        <f t="shared" si="137"/>
        <v>0.625</v>
      </c>
    </row>
    <row r="2901" spans="1:11" x14ac:dyDescent="0.25">
      <c r="A2901">
        <v>2005</v>
      </c>
      <c r="B2901">
        <f t="shared" si="136"/>
        <v>-55</v>
      </c>
      <c r="C2901">
        <v>2073</v>
      </c>
      <c r="D2901">
        <v>12</v>
      </c>
      <c r="E2901">
        <v>-15.4</v>
      </c>
      <c r="F2901">
        <v>1.5</v>
      </c>
      <c r="G2901" s="5">
        <f>C2901*decadimento!$F$4</f>
        <v>2133.313577586207</v>
      </c>
      <c r="H2901" s="5">
        <f>G2901+decadimento!$F$2*LN(1+'dati calibrazione'!E2901/1000)</f>
        <v>2005.0168416336612</v>
      </c>
      <c r="I2901" s="5">
        <f>G2901+decadimento!$F$2*'dati calibrazione'!E2901/1000</f>
        <v>2006.007281788083</v>
      </c>
      <c r="J2901" s="5">
        <f t="shared" si="135"/>
        <v>-66.992718211917008</v>
      </c>
      <c r="K2901" s="8">
        <f t="shared" si="137"/>
        <v>0.57887120115774238</v>
      </c>
    </row>
    <row r="2902" spans="1:11" x14ac:dyDescent="0.25">
      <c r="A2902">
        <v>2000</v>
      </c>
      <c r="B2902">
        <f t="shared" si="136"/>
        <v>-50</v>
      </c>
      <c r="C2902">
        <v>2060</v>
      </c>
      <c r="D2902">
        <v>12</v>
      </c>
      <c r="E2902">
        <v>-14.4</v>
      </c>
      <c r="F2902">
        <v>1.5</v>
      </c>
      <c r="G2902" s="5">
        <f>C2902*decadimento!$F$4</f>
        <v>2119.9353448275861</v>
      </c>
      <c r="H2902" s="5">
        <f>G2902+decadimento!$F$2*LN(1+'dati calibrazione'!E2902/1000)</f>
        <v>2000.0302881910261</v>
      </c>
      <c r="I2902" s="5">
        <f>G2902+decadimento!$F$2*'dati calibrazione'!E2902/1000</f>
        <v>2000.8956916137558</v>
      </c>
      <c r="J2902" s="5">
        <f t="shared" si="135"/>
        <v>-59.104308386244156</v>
      </c>
      <c r="K2902" s="8">
        <f t="shared" si="137"/>
        <v>0.58252427184466016</v>
      </c>
    </row>
    <row r="2903" spans="1:11" x14ac:dyDescent="0.25">
      <c r="A2903">
        <v>1995</v>
      </c>
      <c r="B2903">
        <f t="shared" si="136"/>
        <v>-45</v>
      </c>
      <c r="C2903">
        <v>2046</v>
      </c>
      <c r="D2903">
        <v>12</v>
      </c>
      <c r="E2903">
        <v>-13.3</v>
      </c>
      <c r="F2903">
        <v>1.5</v>
      </c>
      <c r="G2903" s="5">
        <f>C2903*decadimento!$F$4</f>
        <v>2105.5280172413791</v>
      </c>
      <c r="H2903" s="5">
        <f>G2903+decadimento!$F$2*LN(1+'dati calibrazione'!E2903/1000)</f>
        <v>1994.8439795021143</v>
      </c>
      <c r="I2903" s="5">
        <f>G2903+decadimento!$F$2*'dati calibrazione'!E2903/1000</f>
        <v>1995.5816708702721</v>
      </c>
      <c r="J2903" s="5">
        <f t="shared" si="135"/>
        <v>-50.418329129727908</v>
      </c>
      <c r="K2903" s="8">
        <f t="shared" si="137"/>
        <v>0.5865102639296188</v>
      </c>
    </row>
    <row r="2904" spans="1:11" x14ac:dyDescent="0.25">
      <c r="A2904">
        <v>1990</v>
      </c>
      <c r="B2904">
        <f t="shared" si="136"/>
        <v>-40</v>
      </c>
      <c r="C2904">
        <v>2028</v>
      </c>
      <c r="D2904">
        <v>12</v>
      </c>
      <c r="E2904">
        <v>-11.7</v>
      </c>
      <c r="F2904">
        <v>1.5</v>
      </c>
      <c r="G2904" s="5">
        <f>C2904*decadimento!$F$4</f>
        <v>2087.0043103448274</v>
      </c>
      <c r="H2904" s="5">
        <f>G2904+decadimento!$F$2*LN(1+'dati calibrazione'!E2904/1000)</f>
        <v>1989.7143293432218</v>
      </c>
      <c r="I2904" s="5">
        <f>G2904+decadimento!$F$2*'dati calibrazione'!E2904/1000</f>
        <v>1990.2845921085905</v>
      </c>
      <c r="J2904" s="5">
        <f t="shared" si="135"/>
        <v>-37.715407891409541</v>
      </c>
      <c r="K2904" s="8">
        <f t="shared" si="137"/>
        <v>0.59171597633136097</v>
      </c>
    </row>
    <row r="2905" spans="1:11" x14ac:dyDescent="0.25">
      <c r="A2905">
        <v>1985</v>
      </c>
      <c r="B2905">
        <f t="shared" si="136"/>
        <v>-35</v>
      </c>
      <c r="C2905">
        <v>2012</v>
      </c>
      <c r="D2905">
        <v>11</v>
      </c>
      <c r="E2905">
        <v>-10.3</v>
      </c>
      <c r="F2905">
        <v>1.4</v>
      </c>
      <c r="G2905" s="5">
        <f>C2905*decadimento!$F$4</f>
        <v>2070.5387931034484</v>
      </c>
      <c r="H2905" s="5">
        <f>G2905+decadimento!$F$2*LN(1+'dati calibrazione'!E2905/1000)</f>
        <v>1984.9508359143817</v>
      </c>
      <c r="I2905" s="5">
        <f>G2905+decadimento!$F$2*'dati calibrazione'!E2905/1000</f>
        <v>1985.3923744852227</v>
      </c>
      <c r="J2905" s="5">
        <f t="shared" si="135"/>
        <v>-26.607625514777283</v>
      </c>
      <c r="K2905" s="8">
        <f t="shared" si="137"/>
        <v>0.54671968190854869</v>
      </c>
    </row>
    <row r="2906" spans="1:11" x14ac:dyDescent="0.25">
      <c r="A2906">
        <v>1980</v>
      </c>
      <c r="B2906">
        <f t="shared" si="136"/>
        <v>-30</v>
      </c>
      <c r="C2906">
        <v>2012</v>
      </c>
      <c r="D2906">
        <v>12</v>
      </c>
      <c r="E2906">
        <v>-10.9</v>
      </c>
      <c r="F2906">
        <v>1.5</v>
      </c>
      <c r="G2906" s="5">
        <f>C2906*decadimento!$F$4</f>
        <v>2070.5387931034484</v>
      </c>
      <c r="H2906" s="5">
        <f>G2906+decadimento!$F$2*LN(1+'dati calibrazione'!E2906/1000)</f>
        <v>1979.9377110886473</v>
      </c>
      <c r="I2906" s="5">
        <f>G2906+decadimento!$F$2*'dati calibrazione'!E2906/1000</f>
        <v>1980.4323889346465</v>
      </c>
      <c r="J2906" s="5">
        <f t="shared" si="135"/>
        <v>-31.567611065353503</v>
      </c>
      <c r="K2906" s="8">
        <f t="shared" si="137"/>
        <v>0.59642147117296218</v>
      </c>
    </row>
    <row r="2907" spans="1:11" x14ac:dyDescent="0.25">
      <c r="A2907">
        <v>1975</v>
      </c>
      <c r="B2907">
        <f t="shared" si="136"/>
        <v>-25</v>
      </c>
      <c r="C2907">
        <v>2019</v>
      </c>
      <c r="D2907">
        <v>13</v>
      </c>
      <c r="E2907">
        <v>-12.3</v>
      </c>
      <c r="F2907">
        <v>1.6</v>
      </c>
      <c r="G2907" s="5">
        <f>C2907*decadimento!$F$4</f>
        <v>2077.7424568965516</v>
      </c>
      <c r="H2907" s="5">
        <f>G2907+decadimento!$F$2*LN(1+'dati calibrazione'!E2907/1000)</f>
        <v>1975.4322474506021</v>
      </c>
      <c r="I2907" s="5">
        <f>G2907+decadimento!$F$2*'dati calibrazione'!E2907/1000</f>
        <v>1976.0627531097384</v>
      </c>
      <c r="J2907" s="5">
        <f t="shared" si="135"/>
        <v>-42.937246890261576</v>
      </c>
      <c r="K2907" s="8">
        <f t="shared" si="137"/>
        <v>0.64388311045071822</v>
      </c>
    </row>
    <row r="2908" spans="1:11" x14ac:dyDescent="0.25">
      <c r="A2908">
        <v>1970</v>
      </c>
      <c r="B2908">
        <f t="shared" si="136"/>
        <v>-20</v>
      </c>
      <c r="C2908">
        <v>2014</v>
      </c>
      <c r="D2908">
        <v>14</v>
      </c>
      <c r="E2908">
        <v>-12.3</v>
      </c>
      <c r="F2908">
        <v>1.7</v>
      </c>
      <c r="G2908" s="5">
        <f>C2908*decadimento!$F$4</f>
        <v>2072.5969827586205</v>
      </c>
      <c r="H2908" s="5">
        <f>G2908+decadimento!$F$2*LN(1+'dati calibrazione'!E2908/1000)</f>
        <v>1970.2867733126709</v>
      </c>
      <c r="I2908" s="5">
        <f>G2908+decadimento!$F$2*'dati calibrazione'!E2908/1000</f>
        <v>1970.9172789718073</v>
      </c>
      <c r="J2908" s="5">
        <f t="shared" si="135"/>
        <v>-43.082721028192736</v>
      </c>
      <c r="K2908" s="8">
        <f t="shared" si="137"/>
        <v>0.69513406156901691</v>
      </c>
    </row>
    <row r="2909" spans="1:11" x14ac:dyDescent="0.25">
      <c r="A2909">
        <v>1965</v>
      </c>
      <c r="B2909">
        <f t="shared" si="136"/>
        <v>-15</v>
      </c>
      <c r="C2909">
        <v>2006</v>
      </c>
      <c r="D2909">
        <v>12</v>
      </c>
      <c r="E2909">
        <v>-11.9</v>
      </c>
      <c r="F2909">
        <v>1.5</v>
      </c>
      <c r="G2909" s="5">
        <f>C2909*decadimento!$F$4</f>
        <v>2064.3642241379312</v>
      </c>
      <c r="H2909" s="5">
        <f>G2909+decadimento!$F$2*LN(1+'dati calibrazione'!E2909/1000)</f>
        <v>1965.4011723788856</v>
      </c>
      <c r="I2909" s="5">
        <f>G2909+decadimento!$F$2*'dati calibrazione'!E2909/1000</f>
        <v>1965.9911773848355</v>
      </c>
      <c r="J2909" s="5">
        <f t="shared" si="135"/>
        <v>-40.00882261516449</v>
      </c>
      <c r="K2909" s="8">
        <f t="shared" si="137"/>
        <v>0.59820538384845467</v>
      </c>
    </row>
    <row r="2910" spans="1:11" x14ac:dyDescent="0.25">
      <c r="A2910">
        <v>1960</v>
      </c>
      <c r="B2910">
        <f t="shared" si="136"/>
        <v>-10</v>
      </c>
      <c r="C2910">
        <v>2014</v>
      </c>
      <c r="D2910">
        <v>13</v>
      </c>
      <c r="E2910">
        <v>-13.5</v>
      </c>
      <c r="F2910">
        <v>1.6</v>
      </c>
      <c r="G2910" s="5">
        <f>C2910*decadimento!$F$4</f>
        <v>2072.5969827586205</v>
      </c>
      <c r="H2910" s="5">
        <f>G2910+decadimento!$F$2*LN(1+'dati calibrazione'!E2910/1000)</f>
        <v>1960.2371609908535</v>
      </c>
      <c r="I2910" s="5">
        <f>G2910+decadimento!$F$2*'dati calibrazione'!E2910/1000</f>
        <v>1960.9973078706548</v>
      </c>
      <c r="J2910" s="5">
        <f t="shared" si="135"/>
        <v>-53.002692129345178</v>
      </c>
      <c r="K2910" s="8">
        <f t="shared" si="137"/>
        <v>0.6454816285998014</v>
      </c>
    </row>
    <row r="2911" spans="1:11" x14ac:dyDescent="0.25">
      <c r="A2911">
        <v>1955</v>
      </c>
      <c r="B2911">
        <f t="shared" si="136"/>
        <v>-5</v>
      </c>
      <c r="C2911">
        <v>2025</v>
      </c>
      <c r="D2911">
        <v>12</v>
      </c>
      <c r="E2911">
        <v>-15.5</v>
      </c>
      <c r="F2911">
        <v>1.5</v>
      </c>
      <c r="G2911" s="5">
        <f>C2911*decadimento!$F$4</f>
        <v>2083.9170258620688</v>
      </c>
      <c r="H2911" s="5">
        <f>G2911+decadimento!$F$2*LN(1+'dati calibrazione'!E2911/1000)</f>
        <v>1954.780653264213</v>
      </c>
      <c r="I2911" s="5">
        <f>G2911+decadimento!$F$2*'dati calibrazione'!E2911/1000</f>
        <v>1955.7840658055156</v>
      </c>
      <c r="J2911" s="5">
        <f t="shared" si="135"/>
        <v>-69.215934194484362</v>
      </c>
      <c r="K2911" s="8">
        <f t="shared" si="137"/>
        <v>0.59259259259259256</v>
      </c>
    </row>
    <row r="2912" spans="1:11" x14ac:dyDescent="0.25">
      <c r="A2912">
        <v>1950</v>
      </c>
      <c r="B2912">
        <f t="shared" si="136"/>
        <v>0</v>
      </c>
      <c r="C2912">
        <v>2012</v>
      </c>
      <c r="D2912">
        <v>12</v>
      </c>
      <c r="E2912">
        <v>-14.5</v>
      </c>
      <c r="F2912">
        <v>1.5</v>
      </c>
      <c r="G2912" s="5">
        <f>C2912*decadimento!$F$4</f>
        <v>2070.5387931034484</v>
      </c>
      <c r="H2912" s="5">
        <f>G2912+decadimento!$F$2*LN(1+'dati calibrazione'!E2912/1000)</f>
        <v>1949.7949517688635</v>
      </c>
      <c r="I2912" s="5">
        <f>G2912+decadimento!$F$2*'dati calibrazione'!E2912/1000</f>
        <v>1950.6724756311889</v>
      </c>
      <c r="J2912" s="5">
        <f t="shared" si="135"/>
        <v>-61.327524368811055</v>
      </c>
      <c r="K2912" s="8">
        <f t="shared" si="137"/>
        <v>0.59642147117296218</v>
      </c>
    </row>
    <row r="2913" spans="1:12" x14ac:dyDescent="0.25">
      <c r="A2913">
        <v>1945</v>
      </c>
      <c r="B2913">
        <f t="shared" si="136"/>
        <v>5</v>
      </c>
      <c r="C2913">
        <v>1992</v>
      </c>
      <c r="D2913">
        <v>12</v>
      </c>
      <c r="E2913">
        <v>-12.6</v>
      </c>
      <c r="F2913">
        <v>1.5</v>
      </c>
      <c r="G2913" s="5">
        <f>C2913*decadimento!$F$4</f>
        <v>2049.9568965517242</v>
      </c>
      <c r="H2913" s="5">
        <f>G2913+decadimento!$F$2*LN(1+'dati calibrazione'!E2913/1000)</f>
        <v>1945.1354291498637</v>
      </c>
      <c r="I2913" s="5">
        <f>G2913+decadimento!$F$2*'dati calibrazione'!E2913/1000</f>
        <v>1945.7971999896229</v>
      </c>
      <c r="J2913" s="5">
        <f t="shared" si="135"/>
        <v>-46.202800010377132</v>
      </c>
      <c r="K2913" s="8">
        <f t="shared" si="137"/>
        <v>0.60240963855421692</v>
      </c>
      <c r="L2913">
        <f>0.01*C2913</f>
        <v>19.920000000000002</v>
      </c>
    </row>
    <row r="2914" spans="1:12" x14ac:dyDescent="0.25">
      <c r="A2914">
        <v>1940</v>
      </c>
      <c r="B2914">
        <f t="shared" si="136"/>
        <v>10</v>
      </c>
      <c r="C2914">
        <v>1991</v>
      </c>
      <c r="D2914">
        <v>13</v>
      </c>
      <c r="E2914">
        <v>-13.1</v>
      </c>
      <c r="F2914">
        <v>1.6</v>
      </c>
      <c r="G2914" s="5">
        <f>C2914*decadimento!$F$4</f>
        <v>2048.9278017241377</v>
      </c>
      <c r="H2914" s="5">
        <f>G2914+decadimento!$F$2*LN(1+'dati calibrazione'!E2914/1000)</f>
        <v>1939.9192083733185</v>
      </c>
      <c r="I2914" s="5">
        <f>G2914+decadimento!$F$2*'dati calibrazione'!E2914/1000</f>
        <v>1940.6347838698894</v>
      </c>
      <c r="J2914" s="5">
        <f t="shared" si="135"/>
        <v>-50.365216130110639</v>
      </c>
      <c r="K2914" s="8">
        <f t="shared" si="137"/>
        <v>0.65293822199899543</v>
      </c>
    </row>
    <row r="2915" spans="1:12" x14ac:dyDescent="0.25">
      <c r="A2915">
        <v>1935</v>
      </c>
      <c r="B2915">
        <f t="shared" si="136"/>
        <v>15</v>
      </c>
      <c r="C2915">
        <v>1994</v>
      </c>
      <c r="D2915">
        <v>13</v>
      </c>
      <c r="E2915">
        <v>-14.1</v>
      </c>
      <c r="F2915">
        <v>1.6</v>
      </c>
      <c r="G2915" s="5">
        <f>C2915*decadimento!$F$4</f>
        <v>2052.0150862068963</v>
      </c>
      <c r="H2915" s="5">
        <f>G2915+decadimento!$F$2*LN(1+'dati calibrazione'!E2915/1000)</f>
        <v>1934.6258731355704</v>
      </c>
      <c r="I2915" s="5">
        <f>G2915+decadimento!$F$2*'dati calibrazione'!E2915/1000</f>
        <v>1935.4554257683542</v>
      </c>
      <c r="J2915" s="5">
        <f t="shared" si="135"/>
        <v>-58.544574231645811</v>
      </c>
      <c r="K2915" s="8">
        <f t="shared" si="137"/>
        <v>0.65195586760280844</v>
      </c>
    </row>
    <row r="2916" spans="1:12" x14ac:dyDescent="0.25">
      <c r="A2916">
        <v>1930</v>
      </c>
      <c r="B2916">
        <f t="shared" si="136"/>
        <v>20</v>
      </c>
      <c r="C2916">
        <v>1988</v>
      </c>
      <c r="D2916">
        <v>14</v>
      </c>
      <c r="E2916">
        <v>-13.9</v>
      </c>
      <c r="F2916">
        <v>1.7</v>
      </c>
      <c r="G2916" s="5">
        <f>C2916*decadimento!$F$4</f>
        <v>2045.8405172413793</v>
      </c>
      <c r="H2916" s="5">
        <f>G2916+decadimento!$F$2*LN(1+'dati calibrazione'!E2916/1000)</f>
        <v>1930.1281079454361</v>
      </c>
      <c r="I2916" s="5">
        <f>G2916+decadimento!$F$2*'dati calibrazione'!E2916/1000</f>
        <v>1930.9341853196961</v>
      </c>
      <c r="J2916" s="5">
        <f t="shared" si="135"/>
        <v>-57.065814680303902</v>
      </c>
      <c r="K2916" s="8">
        <f t="shared" si="137"/>
        <v>0.70422535211267601</v>
      </c>
    </row>
    <row r="2917" spans="1:12" x14ac:dyDescent="0.25">
      <c r="A2917">
        <v>1925</v>
      </c>
      <c r="B2917">
        <f t="shared" si="136"/>
        <v>25</v>
      </c>
      <c r="C2917">
        <v>1977</v>
      </c>
      <c r="D2917">
        <v>13</v>
      </c>
      <c r="E2917">
        <v>-13.2</v>
      </c>
      <c r="F2917">
        <v>1.6</v>
      </c>
      <c r="G2917" s="5">
        <f>C2917*decadimento!$F$4</f>
        <v>2034.5204741379309</v>
      </c>
      <c r="H2917" s="5">
        <f>G2917+decadimento!$F$2*LN(1+'dati calibrazione'!E2917/1000)</f>
        <v>1924.6742010392911</v>
      </c>
      <c r="I2917" s="5">
        <f>G2917+decadimento!$F$2*'dati calibrazione'!E2917/1000</f>
        <v>1925.4007920252534</v>
      </c>
      <c r="J2917" s="5">
        <f t="shared" si="135"/>
        <v>-51.599207974746605</v>
      </c>
      <c r="K2917" s="8">
        <f t="shared" si="137"/>
        <v>0.6575619625695498</v>
      </c>
    </row>
    <row r="2918" spans="1:12" x14ac:dyDescent="0.25">
      <c r="A2918">
        <v>1920</v>
      </c>
      <c r="B2918">
        <f t="shared" si="136"/>
        <v>30</v>
      </c>
      <c r="C2918">
        <v>1964</v>
      </c>
      <c r="D2918">
        <v>14</v>
      </c>
      <c r="E2918">
        <v>-12.2</v>
      </c>
      <c r="F2918">
        <v>1.7</v>
      </c>
      <c r="G2918" s="5">
        <f>C2918*decadimento!$F$4</f>
        <v>2021.1422413793102</v>
      </c>
      <c r="H2918" s="5">
        <f>G2918+decadimento!$F$2*LN(1+'dati calibrazione'!E2918/1000)</f>
        <v>1919.6689484194505</v>
      </c>
      <c r="I2918" s="5">
        <f>G2918+decadimento!$F$2*'dati calibrazione'!E2918/1000</f>
        <v>1920.2892018509265</v>
      </c>
      <c r="J2918" s="5">
        <f t="shared" si="135"/>
        <v>-43.710798149073526</v>
      </c>
      <c r="K2918" s="8">
        <f t="shared" si="137"/>
        <v>0.71283095723014256</v>
      </c>
    </row>
    <row r="2919" spans="1:12" x14ac:dyDescent="0.25">
      <c r="A2919">
        <v>1915</v>
      </c>
      <c r="B2919">
        <f t="shared" si="136"/>
        <v>35</v>
      </c>
      <c r="C2919">
        <v>1960</v>
      </c>
      <c r="D2919">
        <v>14</v>
      </c>
      <c r="E2919">
        <v>-12.3</v>
      </c>
      <c r="F2919">
        <v>1.7</v>
      </c>
      <c r="G2919" s="5">
        <f>C2919*decadimento!$F$4</f>
        <v>2017.0258620689654</v>
      </c>
      <c r="H2919" s="5">
        <f>G2919+decadimento!$F$2*LN(1+'dati calibrazione'!E2919/1000)</f>
        <v>1914.7156526230158</v>
      </c>
      <c r="I2919" s="5">
        <f>G2919+decadimento!$F$2*'dati calibrazione'!E2919/1000</f>
        <v>1915.3461582821521</v>
      </c>
      <c r="J2919" s="5">
        <f t="shared" si="135"/>
        <v>-44.653841717847854</v>
      </c>
      <c r="K2919" s="8">
        <f t="shared" si="137"/>
        <v>0.7142857142857143</v>
      </c>
    </row>
    <row r="2920" spans="1:12" x14ac:dyDescent="0.25">
      <c r="A2920">
        <v>1910</v>
      </c>
      <c r="B2920">
        <f t="shared" si="136"/>
        <v>40</v>
      </c>
      <c r="C2920">
        <v>1971</v>
      </c>
      <c r="D2920">
        <v>13</v>
      </c>
      <c r="E2920">
        <v>-14.2</v>
      </c>
      <c r="F2920">
        <v>1.6</v>
      </c>
      <c r="G2920" s="5">
        <f>C2920*decadimento!$F$4</f>
        <v>2028.3459051724137</v>
      </c>
      <c r="H2920" s="5">
        <f>G2920+decadimento!$F$2*LN(1+'dati calibrazione'!E2920/1000)</f>
        <v>1910.11816265022</v>
      </c>
      <c r="I2920" s="5">
        <f>G2920+decadimento!$F$2*'dati calibrazione'!E2920/1000</f>
        <v>1910.9595804754424</v>
      </c>
      <c r="J2920" s="5">
        <f t="shared" si="135"/>
        <v>-60.040419524557592</v>
      </c>
      <c r="K2920" s="8">
        <f t="shared" si="137"/>
        <v>0.65956367326230336</v>
      </c>
    </row>
    <row r="2921" spans="1:12" x14ac:dyDescent="0.25">
      <c r="A2921">
        <v>1905</v>
      </c>
      <c r="B2921">
        <f t="shared" si="136"/>
        <v>45</v>
      </c>
      <c r="C2921">
        <v>1978</v>
      </c>
      <c r="D2921">
        <v>12</v>
      </c>
      <c r="E2921">
        <v>-15.7</v>
      </c>
      <c r="F2921">
        <v>1.5</v>
      </c>
      <c r="G2921" s="5">
        <f>C2921*decadimento!$F$4</f>
        <v>2035.5495689655172</v>
      </c>
      <c r="H2921" s="5">
        <f>G2921+decadimento!$F$2*LN(1+'dati calibrazione'!E2921/1000)</f>
        <v>1904.7336671899423</v>
      </c>
      <c r="I2921" s="5">
        <f>G2921+decadimento!$F$2*'dati calibrazione'!E2921/1000</f>
        <v>1905.7632803921051</v>
      </c>
      <c r="J2921" s="5">
        <f t="shared" si="135"/>
        <v>-72.236719607894884</v>
      </c>
      <c r="K2921" s="8">
        <f t="shared" si="137"/>
        <v>0.60667340748230536</v>
      </c>
    </row>
    <row r="2922" spans="1:12" x14ac:dyDescent="0.25">
      <c r="A2922">
        <v>1900</v>
      </c>
      <c r="B2922">
        <f t="shared" si="136"/>
        <v>50</v>
      </c>
      <c r="C2922">
        <v>1968</v>
      </c>
      <c r="D2922">
        <v>13</v>
      </c>
      <c r="E2922">
        <v>-15</v>
      </c>
      <c r="F2922">
        <v>1.6</v>
      </c>
      <c r="G2922" s="5">
        <f>C2922*decadimento!$F$4</f>
        <v>2025.2586206896551</v>
      </c>
      <c r="H2922" s="5">
        <f>G2922+decadimento!$F$2*LN(1+'dati calibrazione'!E2922/1000)</f>
        <v>1900.3195787655186</v>
      </c>
      <c r="I2922" s="5">
        <f>G2922+decadimento!$F$2*'dati calibrazione'!E2922/1000</f>
        <v>1901.2589819252487</v>
      </c>
      <c r="J2922" s="5">
        <f t="shared" si="135"/>
        <v>-66.74101807475131</v>
      </c>
      <c r="K2922" s="8">
        <f t="shared" si="137"/>
        <v>0.66056910569105687</v>
      </c>
    </row>
    <row r="2923" spans="1:12" x14ac:dyDescent="0.25">
      <c r="A2923">
        <v>1895</v>
      </c>
      <c r="B2923">
        <f t="shared" si="136"/>
        <v>55</v>
      </c>
      <c r="C2923">
        <v>1955</v>
      </c>
      <c r="D2923">
        <v>13</v>
      </c>
      <c r="E2923">
        <v>-14</v>
      </c>
      <c r="F2923">
        <v>1.6</v>
      </c>
      <c r="G2923" s="5">
        <f>C2923*decadimento!$F$4</f>
        <v>2011.8803879310344</v>
      </c>
      <c r="H2923" s="5">
        <f>G2923+decadimento!$F$2*LN(1+'dati calibrazione'!E2923/1000)</f>
        <v>1895.3296192627085</v>
      </c>
      <c r="I2923" s="5">
        <f>G2923+decadimento!$F$2*'dati calibrazione'!E2923/1000</f>
        <v>1896.1473917509218</v>
      </c>
      <c r="J2923" s="5">
        <f t="shared" si="135"/>
        <v>-58.85260824907823</v>
      </c>
      <c r="K2923" s="8">
        <f t="shared" si="137"/>
        <v>0.66496163682864451</v>
      </c>
    </row>
    <row r="2924" spans="1:12" x14ac:dyDescent="0.25">
      <c r="A2924">
        <v>1890</v>
      </c>
      <c r="B2924">
        <f t="shared" si="136"/>
        <v>60</v>
      </c>
      <c r="C2924">
        <v>1948</v>
      </c>
      <c r="D2924">
        <v>14</v>
      </c>
      <c r="E2924">
        <v>-13.8</v>
      </c>
      <c r="F2924">
        <v>1.7</v>
      </c>
      <c r="G2924" s="5">
        <f>C2924*decadimento!$F$4</f>
        <v>2004.6767241379309</v>
      </c>
      <c r="H2924" s="5">
        <f>G2924+decadimento!$F$2*LN(1+'dati calibrazione'!E2924/1000)</f>
        <v>1889.8025892009975</v>
      </c>
      <c r="I2924" s="5">
        <f>G2924+decadimento!$F$2*'dati calibrazione'!E2924/1000</f>
        <v>1890.5970564746769</v>
      </c>
      <c r="J2924" s="5">
        <f t="shared" si="135"/>
        <v>-57.402943525323053</v>
      </c>
      <c r="K2924" s="8">
        <f t="shared" si="137"/>
        <v>0.71868583162217659</v>
      </c>
    </row>
    <row r="2925" spans="1:12" x14ac:dyDescent="0.25">
      <c r="A2925">
        <v>1885</v>
      </c>
      <c r="B2925">
        <f t="shared" si="136"/>
        <v>65</v>
      </c>
      <c r="C2925">
        <v>1942</v>
      </c>
      <c r="D2925">
        <v>13</v>
      </c>
      <c r="E2925">
        <v>-13.6</v>
      </c>
      <c r="F2925">
        <v>1.6</v>
      </c>
      <c r="G2925" s="5">
        <f>C2925*decadimento!$F$4</f>
        <v>1998.5021551724137</v>
      </c>
      <c r="H2925" s="5">
        <f>G2925+decadimento!$F$2*LN(1+'dati calibrazione'!E2925/1000)</f>
        <v>1885.3043139823371</v>
      </c>
      <c r="I2925" s="5">
        <f>G2925+decadimento!$F$2*'dati calibrazione'!E2925/1000</f>
        <v>1886.0758160260186</v>
      </c>
      <c r="J2925" s="5">
        <f t="shared" si="135"/>
        <v>-55.924183973981371</v>
      </c>
      <c r="K2925" s="8">
        <f t="shared" si="137"/>
        <v>0.66941297631307928</v>
      </c>
    </row>
    <row r="2926" spans="1:12" x14ac:dyDescent="0.25">
      <c r="A2926">
        <v>1880</v>
      </c>
      <c r="B2926">
        <f t="shared" si="136"/>
        <v>70</v>
      </c>
      <c r="C2926">
        <v>1933</v>
      </c>
      <c r="D2926">
        <v>14</v>
      </c>
      <c r="E2926">
        <v>-13.1</v>
      </c>
      <c r="F2926">
        <v>1.7</v>
      </c>
      <c r="G2926" s="5">
        <f>C2926*decadimento!$F$4</f>
        <v>1989.2403017241379</v>
      </c>
      <c r="H2926" s="5">
        <f>G2926+decadimento!$F$2*LN(1+'dati calibrazione'!E2926/1000)</f>
        <v>1880.2317083733187</v>
      </c>
      <c r="I2926" s="5">
        <f>G2926+decadimento!$F$2*'dati calibrazione'!E2926/1000</f>
        <v>1880.9472838698896</v>
      </c>
      <c r="J2926" s="5">
        <f t="shared" si="135"/>
        <v>-52.052716130110412</v>
      </c>
      <c r="K2926" s="8">
        <f t="shared" si="137"/>
        <v>0.72426280393171238</v>
      </c>
    </row>
    <row r="2927" spans="1:12" x14ac:dyDescent="0.25">
      <c r="A2927">
        <v>1875</v>
      </c>
      <c r="B2927">
        <f t="shared" si="136"/>
        <v>75</v>
      </c>
      <c r="C2927">
        <v>1922</v>
      </c>
      <c r="D2927">
        <v>14</v>
      </c>
      <c r="E2927">
        <v>-12.4</v>
      </c>
      <c r="F2927">
        <v>1.7</v>
      </c>
      <c r="G2927" s="5">
        <f>C2927*decadimento!$F$4</f>
        <v>1977.9202586206895</v>
      </c>
      <c r="H2927" s="5">
        <f>G2927+decadimento!$F$2*LN(1+'dati calibrazione'!E2927/1000)</f>
        <v>1874.7730479504849</v>
      </c>
      <c r="I2927" s="5">
        <f>G2927+decadimento!$F$2*'dati calibrazione'!E2927/1000</f>
        <v>1875.4138905754469</v>
      </c>
      <c r="J2927" s="5">
        <f t="shared" si="135"/>
        <v>-46.586109424553115</v>
      </c>
      <c r="K2927" s="8">
        <f t="shared" si="137"/>
        <v>0.72840790842872005</v>
      </c>
    </row>
    <row r="2928" spans="1:12" x14ac:dyDescent="0.25">
      <c r="A2928">
        <v>1870</v>
      </c>
      <c r="B2928">
        <f t="shared" si="136"/>
        <v>80</v>
      </c>
      <c r="C2928">
        <v>1911</v>
      </c>
      <c r="D2928">
        <v>15</v>
      </c>
      <c r="E2928">
        <v>-11.6</v>
      </c>
      <c r="F2928">
        <v>1.8</v>
      </c>
      <c r="G2928" s="5">
        <f>C2928*decadimento!$F$4</f>
        <v>1966.6002155172414</v>
      </c>
      <c r="H2928" s="5">
        <f>G2928+decadimento!$F$2*LN(1+'dati calibrazione'!E2928/1000)</f>
        <v>1870.1466429328304</v>
      </c>
      <c r="I2928" s="5">
        <f>G2928+decadimento!$F$2*'dati calibrazione'!E2928/1000</f>
        <v>1870.7071615394339</v>
      </c>
      <c r="J2928" s="5">
        <f t="shared" si="135"/>
        <v>-40.292838460566145</v>
      </c>
      <c r="K2928" s="8">
        <f t="shared" si="137"/>
        <v>0.78492935635792782</v>
      </c>
    </row>
    <row r="2929" spans="1:11" x14ac:dyDescent="0.25">
      <c r="A2929">
        <v>1865</v>
      </c>
      <c r="B2929">
        <f t="shared" si="136"/>
        <v>85</v>
      </c>
      <c r="C2929">
        <v>1900</v>
      </c>
      <c r="D2929">
        <v>15</v>
      </c>
      <c r="E2929">
        <v>-10.9</v>
      </c>
      <c r="F2929">
        <v>1.8</v>
      </c>
      <c r="G2929" s="5">
        <f>C2929*decadimento!$F$4</f>
        <v>1955.280172413793</v>
      </c>
      <c r="H2929" s="5">
        <f>G2929+decadimento!$F$2*LN(1+'dati calibrazione'!E2929/1000)</f>
        <v>1864.679090398992</v>
      </c>
      <c r="I2929" s="5">
        <f>G2929+decadimento!$F$2*'dati calibrazione'!E2929/1000</f>
        <v>1865.1737682449912</v>
      </c>
      <c r="J2929" s="5">
        <f t="shared" si="135"/>
        <v>-34.826231755008848</v>
      </c>
      <c r="K2929" s="8">
        <f t="shared" si="137"/>
        <v>0.78947368421052633</v>
      </c>
    </row>
    <row r="2930" spans="1:11" x14ac:dyDescent="0.25">
      <c r="A2930">
        <v>1860</v>
      </c>
      <c r="B2930">
        <f t="shared" si="136"/>
        <v>90</v>
      </c>
      <c r="C2930">
        <v>1890</v>
      </c>
      <c r="D2930">
        <v>14</v>
      </c>
      <c r="E2930">
        <v>-10.199999999999999</v>
      </c>
      <c r="F2930">
        <v>1.7</v>
      </c>
      <c r="G2930" s="5">
        <f>C2930*decadimento!$F$4</f>
        <v>1944.9892241379309</v>
      </c>
      <c r="H2930" s="5">
        <f>G2930+decadimento!$F$2*LN(1+'dati calibrazione'!E2930/1000)</f>
        <v>1860.2364922675129</v>
      </c>
      <c r="I2930" s="5">
        <f>G2930+decadimento!$F$2*'dati calibrazione'!E2930/1000</f>
        <v>1860.6694697781345</v>
      </c>
      <c r="J2930" s="5">
        <f t="shared" si="135"/>
        <v>-29.330530221865502</v>
      </c>
      <c r="K2930" s="8">
        <f t="shared" si="137"/>
        <v>0.7407407407407407</v>
      </c>
    </row>
    <row r="2931" spans="1:11" x14ac:dyDescent="0.25">
      <c r="A2931">
        <v>1855</v>
      </c>
      <c r="B2931">
        <f t="shared" si="136"/>
        <v>95</v>
      </c>
      <c r="C2931">
        <v>1885</v>
      </c>
      <c r="D2931">
        <v>13</v>
      </c>
      <c r="E2931">
        <v>-10.199999999999999</v>
      </c>
      <c r="F2931">
        <v>1.6</v>
      </c>
      <c r="G2931" s="5">
        <f>C2931*decadimento!$F$4</f>
        <v>1939.84375</v>
      </c>
      <c r="H2931" s="5">
        <f>G2931+decadimento!$F$2*LN(1+'dati calibrazione'!E2931/1000)</f>
        <v>1855.0910181295819</v>
      </c>
      <c r="I2931" s="5">
        <f>G2931+decadimento!$F$2*'dati calibrazione'!E2931/1000</f>
        <v>1855.5239956402036</v>
      </c>
      <c r="J2931" s="5">
        <f t="shared" si="135"/>
        <v>-29.476004359796434</v>
      </c>
      <c r="K2931" s="8">
        <f t="shared" si="137"/>
        <v>0.68965517241379315</v>
      </c>
    </row>
    <row r="2932" spans="1:11" x14ac:dyDescent="0.25">
      <c r="A2932">
        <v>1850</v>
      </c>
      <c r="B2932">
        <f t="shared" si="136"/>
        <v>100</v>
      </c>
      <c r="C2932">
        <v>1890</v>
      </c>
      <c r="D2932">
        <v>15</v>
      </c>
      <c r="E2932">
        <v>-11.4</v>
      </c>
      <c r="F2932">
        <v>1.8</v>
      </c>
      <c r="G2932" s="5">
        <f>C2932*decadimento!$F$4</f>
        <v>1944.9892241379309</v>
      </c>
      <c r="H2932" s="5">
        <f>G2932+decadimento!$F$2*LN(1+'dati calibrazione'!E2932/1000)</f>
        <v>1850.2082145504846</v>
      </c>
      <c r="I2932" s="5">
        <f>G2932+decadimento!$F$2*'dati calibrazione'!E2932/1000</f>
        <v>1850.7494986769821</v>
      </c>
      <c r="J2932" s="5">
        <f t="shared" si="135"/>
        <v>-39.250501323017943</v>
      </c>
      <c r="K2932" s="8">
        <f t="shared" si="137"/>
        <v>0.79365079365079361</v>
      </c>
    </row>
    <row r="2933" spans="1:11" x14ac:dyDescent="0.25">
      <c r="A2933">
        <v>1845</v>
      </c>
      <c r="B2933">
        <f t="shared" si="136"/>
        <v>105</v>
      </c>
      <c r="C2933">
        <v>1897</v>
      </c>
      <c r="D2933">
        <v>15</v>
      </c>
      <c r="E2933">
        <v>-12.9</v>
      </c>
      <c r="F2933">
        <v>1.8</v>
      </c>
      <c r="G2933" s="5">
        <f>C2933*decadimento!$F$4</f>
        <v>1952.1928879310344</v>
      </c>
      <c r="H2933" s="5">
        <f>G2933+decadimento!$F$2*LN(1+'dati calibrazione'!E2933/1000)</f>
        <v>1844.8593994662494</v>
      </c>
      <c r="I2933" s="5">
        <f>G2933+decadimento!$F$2*'dati calibrazione'!E2933/1000</f>
        <v>1845.553198593645</v>
      </c>
      <c r="J2933" s="5">
        <f t="shared" si="135"/>
        <v>-51.446801406355007</v>
      </c>
      <c r="K2933" s="8">
        <f t="shared" si="137"/>
        <v>0.79072219293621504</v>
      </c>
    </row>
    <row r="2934" spans="1:11" x14ac:dyDescent="0.25">
      <c r="A2934">
        <v>1840</v>
      </c>
      <c r="B2934">
        <f t="shared" si="136"/>
        <v>110</v>
      </c>
      <c r="C2934">
        <v>1900</v>
      </c>
      <c r="D2934">
        <v>16</v>
      </c>
      <c r="E2934">
        <v>-13.8</v>
      </c>
      <c r="F2934">
        <v>2</v>
      </c>
      <c r="G2934" s="5">
        <f>C2934*decadimento!$F$4</f>
        <v>1955.280172413793</v>
      </c>
      <c r="H2934" s="5">
        <f>G2934+decadimento!$F$2*LN(1+'dati calibrazione'!E2934/1000)</f>
        <v>1840.4060374768596</v>
      </c>
      <c r="I2934" s="5">
        <f>G2934+decadimento!$F$2*'dati calibrazione'!E2934/1000</f>
        <v>1841.200504750539</v>
      </c>
      <c r="J2934" s="5">
        <f t="shared" si="135"/>
        <v>-58.799495249460961</v>
      </c>
      <c r="K2934" s="8">
        <f t="shared" si="137"/>
        <v>0.84210526315789469</v>
      </c>
    </row>
    <row r="2935" spans="1:11" x14ac:dyDescent="0.25">
      <c r="A2935">
        <v>1835</v>
      </c>
      <c r="B2935">
        <f t="shared" si="136"/>
        <v>115</v>
      </c>
      <c r="C2935">
        <v>1900</v>
      </c>
      <c r="D2935">
        <v>15</v>
      </c>
      <c r="E2935">
        <v>-14.4</v>
      </c>
      <c r="F2935">
        <v>1.8</v>
      </c>
      <c r="G2935" s="5">
        <f>C2935*decadimento!$F$4</f>
        <v>1955.280172413793</v>
      </c>
      <c r="H2935" s="5">
        <f>G2935+decadimento!$F$2*LN(1+'dati calibrazione'!E2935/1000)</f>
        <v>1835.3751157772331</v>
      </c>
      <c r="I2935" s="5">
        <f>G2935+decadimento!$F$2*'dati calibrazione'!E2935/1000</f>
        <v>1836.2405191999628</v>
      </c>
      <c r="J2935" s="5">
        <f t="shared" si="135"/>
        <v>-63.759480800037181</v>
      </c>
      <c r="K2935" s="8">
        <f t="shared" si="137"/>
        <v>0.78947368421052633</v>
      </c>
    </row>
    <row r="2936" spans="1:11" x14ac:dyDescent="0.25">
      <c r="A2936">
        <v>1830</v>
      </c>
      <c r="B2936">
        <f t="shared" si="136"/>
        <v>120</v>
      </c>
      <c r="C2936">
        <v>1898</v>
      </c>
      <c r="D2936">
        <v>14</v>
      </c>
      <c r="E2936">
        <v>-14.8</v>
      </c>
      <c r="F2936">
        <v>1.7</v>
      </c>
      <c r="G2936" s="5">
        <f>C2936*decadimento!$F$4</f>
        <v>1953.2219827586207</v>
      </c>
      <c r="H2936" s="5">
        <f>G2936+decadimento!$F$2*LN(1+'dati calibrazione'!E2936/1000)</f>
        <v>1829.9612765593217</v>
      </c>
      <c r="I2936" s="5">
        <f>G2936+decadimento!$F$2*'dati calibrazione'!E2936/1000</f>
        <v>1830.8756725110729</v>
      </c>
      <c r="J2936" s="5">
        <f t="shared" si="135"/>
        <v>-67.124327488927065</v>
      </c>
      <c r="K2936" s="8">
        <f t="shared" si="137"/>
        <v>0.7376185458377239</v>
      </c>
    </row>
    <row r="2937" spans="1:11" x14ac:dyDescent="0.25">
      <c r="A2937">
        <v>1825</v>
      </c>
      <c r="B2937">
        <f t="shared" si="136"/>
        <v>125</v>
      </c>
      <c r="C2937">
        <v>1887</v>
      </c>
      <c r="D2937">
        <v>12</v>
      </c>
      <c r="E2937">
        <v>-14</v>
      </c>
      <c r="F2937">
        <v>1.5</v>
      </c>
      <c r="G2937" s="5">
        <f>C2937*decadimento!$F$4</f>
        <v>1941.9019396551723</v>
      </c>
      <c r="H2937" s="5">
        <f>G2937+decadimento!$F$2*LN(1+'dati calibrazione'!E2937/1000)</f>
        <v>1825.3511709868465</v>
      </c>
      <c r="I2937" s="5">
        <f>G2937+decadimento!$F$2*'dati calibrazione'!E2937/1000</f>
        <v>1826.1689434750597</v>
      </c>
      <c r="J2937" s="5">
        <f t="shared" si="135"/>
        <v>-60.831056524940323</v>
      </c>
      <c r="K2937" s="8">
        <f t="shared" si="137"/>
        <v>0.63593004769475359</v>
      </c>
    </row>
    <row r="2938" spans="1:11" x14ac:dyDescent="0.25">
      <c r="A2938">
        <v>1820</v>
      </c>
      <c r="B2938">
        <f t="shared" si="136"/>
        <v>130</v>
      </c>
      <c r="C2938">
        <v>1863</v>
      </c>
      <c r="D2938">
        <v>13</v>
      </c>
      <c r="E2938">
        <v>-11.7</v>
      </c>
      <c r="F2938">
        <v>1.6</v>
      </c>
      <c r="G2938" s="5">
        <f>C2938*decadimento!$F$4</f>
        <v>1917.2036637931033</v>
      </c>
      <c r="H2938" s="5">
        <f>G2938+decadimento!$F$2*LN(1+'dati calibrazione'!E2938/1000)</f>
        <v>1819.9136827914976</v>
      </c>
      <c r="I2938" s="5">
        <f>G2938+decadimento!$F$2*'dati calibrazione'!E2938/1000</f>
        <v>1820.4839455568663</v>
      </c>
      <c r="J2938" s="5">
        <f t="shared" si="135"/>
        <v>-42.516054443133726</v>
      </c>
      <c r="K2938" s="8">
        <f t="shared" si="137"/>
        <v>0.6977992485238862</v>
      </c>
    </row>
    <row r="2939" spans="1:11" x14ac:dyDescent="0.25">
      <c r="A2939">
        <v>1815</v>
      </c>
      <c r="B2939">
        <f t="shared" si="136"/>
        <v>135</v>
      </c>
      <c r="C2939">
        <v>1842</v>
      </c>
      <c r="D2939">
        <v>13</v>
      </c>
      <c r="E2939">
        <v>-9.6999999999999993</v>
      </c>
      <c r="F2939">
        <v>1.6</v>
      </c>
      <c r="G2939" s="5">
        <f>C2939*decadimento!$F$4</f>
        <v>1895.592672413793</v>
      </c>
      <c r="H2939" s="5">
        <f>G2939+decadimento!$F$2*LN(1+'dati calibrazione'!E2939/1000)</f>
        <v>1815.0148017928036</v>
      </c>
      <c r="I2939" s="5">
        <f>G2939+decadimento!$F$2*'dati calibrazione'!E2939/1000</f>
        <v>1815.4062393461436</v>
      </c>
      <c r="J2939" s="5">
        <f t="shared" si="135"/>
        <v>-26.593760653856407</v>
      </c>
      <c r="K2939" s="8">
        <f t="shared" si="137"/>
        <v>0.7057546145494028</v>
      </c>
    </row>
    <row r="2940" spans="1:11" x14ac:dyDescent="0.25">
      <c r="A2940">
        <v>1810</v>
      </c>
      <c r="B2940">
        <f t="shared" si="136"/>
        <v>140</v>
      </c>
      <c r="C2940">
        <v>1834</v>
      </c>
      <c r="D2940">
        <v>15</v>
      </c>
      <c r="E2940">
        <v>-9.3000000000000007</v>
      </c>
      <c r="F2940">
        <v>1.8</v>
      </c>
      <c r="G2940" s="5">
        <f>C2940*decadimento!$F$4</f>
        <v>1887.3599137931033</v>
      </c>
      <c r="H2940" s="5">
        <f>G2940+decadimento!$F$2*LN(1+'dati calibrazione'!E2940/1000)</f>
        <v>1810.1204147810554</v>
      </c>
      <c r="I2940" s="5">
        <f>G2940+decadimento!$F$2*'dati calibrazione'!E2940/1000</f>
        <v>1810.4801377591714</v>
      </c>
      <c r="J2940" s="5">
        <f t="shared" si="135"/>
        <v>-23.519862240828616</v>
      </c>
      <c r="K2940" s="8">
        <f t="shared" si="137"/>
        <v>0.81788440567066523</v>
      </c>
    </row>
    <row r="2941" spans="1:11" x14ac:dyDescent="0.25">
      <c r="A2941">
        <v>1805</v>
      </c>
      <c r="B2941">
        <f t="shared" si="136"/>
        <v>145</v>
      </c>
      <c r="C2941">
        <v>1833</v>
      </c>
      <c r="D2941">
        <v>15</v>
      </c>
      <c r="E2941">
        <v>-9.8000000000000007</v>
      </c>
      <c r="F2941">
        <v>1.8</v>
      </c>
      <c r="G2941" s="5">
        <f>C2941*decadimento!$F$4</f>
        <v>1886.3308189655172</v>
      </c>
      <c r="H2941" s="5">
        <f>G2941+decadimento!$F$2*LN(1+'dati calibrazione'!E2941/1000)</f>
        <v>1804.9181447503529</v>
      </c>
      <c r="I2941" s="5">
        <f>G2941+decadimento!$F$2*'dati calibrazione'!E2941/1000</f>
        <v>1805.3177216394383</v>
      </c>
      <c r="J2941" s="5">
        <f t="shared" si="135"/>
        <v>-27.682278360561668</v>
      </c>
      <c r="K2941" s="8">
        <f t="shared" si="137"/>
        <v>0.81833060556464809</v>
      </c>
    </row>
    <row r="2942" spans="1:11" x14ac:dyDescent="0.25">
      <c r="A2942">
        <v>1800</v>
      </c>
      <c r="B2942">
        <f t="shared" si="136"/>
        <v>150</v>
      </c>
      <c r="C2942">
        <v>1834</v>
      </c>
      <c r="D2942">
        <v>16</v>
      </c>
      <c r="E2942">
        <v>-10.5</v>
      </c>
      <c r="F2942">
        <v>2</v>
      </c>
      <c r="G2942" s="5">
        <f>C2942*decadimento!$F$4</f>
        <v>1887.3599137931033</v>
      </c>
      <c r="H2942" s="5">
        <f>G2942+decadimento!$F$2*LN(1+'dati calibrazione'!E2942/1000)</f>
        <v>1800.101252761589</v>
      </c>
      <c r="I2942" s="5">
        <f>G2942+decadimento!$F$2*'dati calibrazione'!E2942/1000</f>
        <v>1800.5601666580187</v>
      </c>
      <c r="J2942" s="5">
        <f t="shared" si="135"/>
        <v>-33.439833341981284</v>
      </c>
      <c r="K2942" s="8">
        <f t="shared" si="137"/>
        <v>0.8724100327153762</v>
      </c>
    </row>
    <row r="2943" spans="1:11" x14ac:dyDescent="0.25">
      <c r="A2943">
        <v>1795</v>
      </c>
      <c r="B2943">
        <f t="shared" si="136"/>
        <v>155</v>
      </c>
      <c r="C2943">
        <v>1835</v>
      </c>
      <c r="D2943">
        <v>15</v>
      </c>
      <c r="E2943">
        <v>-11.2</v>
      </c>
      <c r="F2943">
        <v>1.8</v>
      </c>
      <c r="G2943" s="5">
        <f>C2943*decadimento!$F$4</f>
        <v>1888.3890086206895</v>
      </c>
      <c r="H2943" s="5">
        <f>G2943+decadimento!$F$2*LN(1+'dati calibrazione'!E2943/1000)</f>
        <v>1795.2802236944108</v>
      </c>
      <c r="I2943" s="5">
        <f>G2943+decadimento!$F$2*'dati calibrazione'!E2943/1000</f>
        <v>1795.8026116765993</v>
      </c>
      <c r="J2943" s="5">
        <f t="shared" si="135"/>
        <v>-39.197388323400673</v>
      </c>
      <c r="K2943" s="8">
        <f t="shared" si="137"/>
        <v>0.81743869209809261</v>
      </c>
    </row>
    <row r="2944" spans="1:11" x14ac:dyDescent="0.25">
      <c r="A2944">
        <v>1790</v>
      </c>
      <c r="B2944">
        <f t="shared" si="136"/>
        <v>160</v>
      </c>
      <c r="C2944">
        <v>1836</v>
      </c>
      <c r="D2944">
        <v>16</v>
      </c>
      <c r="E2944">
        <v>-12</v>
      </c>
      <c r="F2944">
        <v>2</v>
      </c>
      <c r="G2944" s="5">
        <f>C2944*decadimento!$F$4</f>
        <v>1889.4181034482758</v>
      </c>
      <c r="H2944" s="5">
        <f>G2944+decadimento!$F$2*LN(1+'dati calibrazione'!E2944/1000)</f>
        <v>1789.6183893147199</v>
      </c>
      <c r="I2944" s="5">
        <f>G2944+decadimento!$F$2*'dati calibrazione'!E2944/1000</f>
        <v>1790.2183924367507</v>
      </c>
      <c r="J2944" s="5">
        <f t="shared" si="135"/>
        <v>-45.781607563249281</v>
      </c>
      <c r="K2944" s="8">
        <f t="shared" si="137"/>
        <v>0.8714596949891068</v>
      </c>
    </row>
    <row r="2945" spans="1:11" x14ac:dyDescent="0.25">
      <c r="A2945">
        <v>1785</v>
      </c>
      <c r="B2945">
        <f t="shared" si="136"/>
        <v>165</v>
      </c>
      <c r="C2945">
        <v>1836</v>
      </c>
      <c r="D2945">
        <v>16</v>
      </c>
      <c r="E2945">
        <v>-12.5</v>
      </c>
      <c r="F2945">
        <v>2</v>
      </c>
      <c r="G2945" s="5">
        <f>C2945*decadimento!$F$4</f>
        <v>1889.4181034482758</v>
      </c>
      <c r="H2945" s="5">
        <f>G2945+decadimento!$F$2*LN(1+'dati calibrazione'!E2945/1000)</f>
        <v>1785.4338067984897</v>
      </c>
      <c r="I2945" s="5">
        <f>G2945+decadimento!$F$2*'dati calibrazione'!E2945/1000</f>
        <v>1786.0850711446037</v>
      </c>
      <c r="J2945" s="5">
        <f t="shared" si="135"/>
        <v>-49.914928855396283</v>
      </c>
      <c r="K2945" s="8">
        <f t="shared" si="137"/>
        <v>0.8714596949891068</v>
      </c>
    </row>
    <row r="2946" spans="1:11" x14ac:dyDescent="0.25">
      <c r="A2946">
        <v>1780</v>
      </c>
      <c r="B2946">
        <f t="shared" si="136"/>
        <v>170</v>
      </c>
      <c r="C2946">
        <v>1834</v>
      </c>
      <c r="D2946">
        <v>16</v>
      </c>
      <c r="E2946">
        <v>-12.9</v>
      </c>
      <c r="F2946">
        <v>2</v>
      </c>
      <c r="G2946" s="5">
        <f>C2946*decadimento!$F$4</f>
        <v>1887.3599137931033</v>
      </c>
      <c r="H2946" s="5">
        <f>G2946+decadimento!$F$2*LN(1+'dati calibrazione'!E2946/1000)</f>
        <v>1780.0264253283183</v>
      </c>
      <c r="I2946" s="5">
        <f>G2946+decadimento!$F$2*'dati calibrazione'!E2946/1000</f>
        <v>1780.7202244557138</v>
      </c>
      <c r="J2946" s="5">
        <f t="shared" ref="J2946:J3009" si="138">I2946-C2946</f>
        <v>-53.279775544286167</v>
      </c>
      <c r="K2946" s="8">
        <f t="shared" si="137"/>
        <v>0.8724100327153762</v>
      </c>
    </row>
    <row r="2947" spans="1:11" x14ac:dyDescent="0.25">
      <c r="A2947">
        <v>1775</v>
      </c>
      <c r="B2947">
        <f t="shared" ref="B2947:B3010" si="139">1950-A2947</f>
        <v>175</v>
      </c>
      <c r="C2947">
        <v>1832</v>
      </c>
      <c r="D2947">
        <v>16</v>
      </c>
      <c r="E2947">
        <v>-13.3</v>
      </c>
      <c r="F2947">
        <v>2</v>
      </c>
      <c r="G2947" s="5">
        <f>C2947*decadimento!$F$4</f>
        <v>1885.3017241379309</v>
      </c>
      <c r="H2947" s="5">
        <f>G2947+decadimento!$F$2*LN(1+'dati calibrazione'!E2947/1000)</f>
        <v>1774.6176863986661</v>
      </c>
      <c r="I2947" s="5">
        <f>G2947+decadimento!$F$2*'dati calibrazione'!E2947/1000</f>
        <v>1775.3553777668239</v>
      </c>
      <c r="J2947" s="5">
        <f t="shared" si="138"/>
        <v>-56.644622233176051</v>
      </c>
      <c r="K2947" s="8">
        <f t="shared" ref="K2947:K3010" si="140">D2947*100/C2947</f>
        <v>0.8733624454148472</v>
      </c>
    </row>
    <row r="2948" spans="1:11" x14ac:dyDescent="0.25">
      <c r="A2948">
        <v>1770</v>
      </c>
      <c r="B2948">
        <f t="shared" si="139"/>
        <v>180</v>
      </c>
      <c r="C2948">
        <v>1829</v>
      </c>
      <c r="D2948">
        <v>16</v>
      </c>
      <c r="E2948">
        <v>-13.5</v>
      </c>
      <c r="F2948">
        <v>2</v>
      </c>
      <c r="G2948" s="5">
        <f>C2948*decadimento!$F$4</f>
        <v>1882.2144396551723</v>
      </c>
      <c r="H2948" s="5">
        <f>G2948+decadimento!$F$2*LN(1+'dati calibrazione'!E2948/1000)</f>
        <v>1769.8546178874053</v>
      </c>
      <c r="I2948" s="5">
        <f>G2948+decadimento!$F$2*'dati calibrazione'!E2948/1000</f>
        <v>1770.6147647672065</v>
      </c>
      <c r="J2948" s="5">
        <f t="shared" si="138"/>
        <v>-58.385235232793548</v>
      </c>
      <c r="K2948" s="8">
        <f t="shared" si="140"/>
        <v>0.87479496992892292</v>
      </c>
    </row>
    <row r="2949" spans="1:11" x14ac:dyDescent="0.25">
      <c r="A2949">
        <v>1765</v>
      </c>
      <c r="B2949">
        <f t="shared" si="139"/>
        <v>185</v>
      </c>
      <c r="C2949">
        <v>1828</v>
      </c>
      <c r="D2949">
        <v>15</v>
      </c>
      <c r="E2949">
        <v>-14</v>
      </c>
      <c r="F2949">
        <v>1.8</v>
      </c>
      <c r="G2949" s="5">
        <f>C2949*decadimento!$F$4</f>
        <v>1881.1853448275861</v>
      </c>
      <c r="H2949" s="5">
        <f>G2949+decadimento!$F$2*LN(1+'dati calibrazione'!E2949/1000)</f>
        <v>1764.6345761592602</v>
      </c>
      <c r="I2949" s="5">
        <f>G2949+decadimento!$F$2*'dati calibrazione'!E2949/1000</f>
        <v>1765.4523486474734</v>
      </c>
      <c r="J2949" s="5">
        <f t="shared" si="138"/>
        <v>-62.5476513525266</v>
      </c>
      <c r="K2949" s="8">
        <f t="shared" si="140"/>
        <v>0.8205689277899344</v>
      </c>
    </row>
    <row r="2950" spans="1:11" x14ac:dyDescent="0.25">
      <c r="A2950">
        <v>1760</v>
      </c>
      <c r="B2950">
        <f t="shared" si="139"/>
        <v>190</v>
      </c>
      <c r="C2950">
        <v>1831</v>
      </c>
      <c r="D2950">
        <v>15</v>
      </c>
      <c r="E2950">
        <v>-14.9</v>
      </c>
      <c r="F2950">
        <v>1.8</v>
      </c>
      <c r="G2950" s="5">
        <f>C2950*decadimento!$F$4</f>
        <v>1884.2726293103447</v>
      </c>
      <c r="H2950" s="5">
        <f>G2950+decadimento!$F$2*LN(1+'dati calibrazione'!E2950/1000)</f>
        <v>1760.1727978416561</v>
      </c>
      <c r="I2950" s="5">
        <f>G2950+decadimento!$F$2*'dati calibrazione'!E2950/1000</f>
        <v>1761.0996548043677</v>
      </c>
      <c r="J2950" s="5">
        <f t="shared" si="138"/>
        <v>-69.900345195632326</v>
      </c>
      <c r="K2950" s="8">
        <f t="shared" si="140"/>
        <v>0.81922446750409617</v>
      </c>
    </row>
    <row r="2951" spans="1:11" x14ac:dyDescent="0.25">
      <c r="A2951">
        <v>1755</v>
      </c>
      <c r="B2951">
        <f t="shared" si="139"/>
        <v>195</v>
      </c>
      <c r="C2951">
        <v>1835</v>
      </c>
      <c r="D2951">
        <v>15</v>
      </c>
      <c r="E2951">
        <v>-16</v>
      </c>
      <c r="F2951">
        <v>1.8</v>
      </c>
      <c r="G2951" s="5">
        <f>C2951*decadimento!$F$4</f>
        <v>1888.3890086206895</v>
      </c>
      <c r="H2951" s="5">
        <f>G2951+decadimento!$F$2*LN(1+'dati calibrazione'!E2951/1000)</f>
        <v>1755.0531731007752</v>
      </c>
      <c r="I2951" s="5">
        <f>G2951+decadimento!$F$2*'dati calibrazione'!E2951/1000</f>
        <v>1756.1227272719893</v>
      </c>
      <c r="J2951" s="5">
        <f t="shared" si="138"/>
        <v>-78.877272728010666</v>
      </c>
      <c r="K2951" s="8">
        <f t="shared" si="140"/>
        <v>0.81743869209809261</v>
      </c>
    </row>
    <row r="2952" spans="1:11" x14ac:dyDescent="0.25">
      <c r="A2952">
        <v>1750</v>
      </c>
      <c r="B2952">
        <f t="shared" si="139"/>
        <v>200</v>
      </c>
      <c r="C2952">
        <v>1839</v>
      </c>
      <c r="D2952">
        <v>15</v>
      </c>
      <c r="E2952">
        <v>-17.100000000000001</v>
      </c>
      <c r="F2952">
        <v>1.8</v>
      </c>
      <c r="G2952" s="5">
        <f>C2952*decadimento!$F$4</f>
        <v>1892.5053879310344</v>
      </c>
      <c r="H2952" s="5">
        <f>G2952+decadimento!$F$2*LN(1+'dati calibrazione'!E2952/1000)</f>
        <v>1749.9232177822607</v>
      </c>
      <c r="I2952" s="5">
        <f>G2952+decadimento!$F$2*'dati calibrazione'!E2952/1000</f>
        <v>1751.145799739611</v>
      </c>
      <c r="J2952" s="5">
        <f t="shared" si="138"/>
        <v>-87.854200260389007</v>
      </c>
      <c r="K2952" s="8">
        <f t="shared" si="140"/>
        <v>0.81566068515497558</v>
      </c>
    </row>
    <row r="2953" spans="1:11" x14ac:dyDescent="0.25">
      <c r="A2953">
        <v>1745</v>
      </c>
      <c r="B2953">
        <f t="shared" si="139"/>
        <v>205</v>
      </c>
      <c r="C2953">
        <v>1839</v>
      </c>
      <c r="D2953">
        <v>14</v>
      </c>
      <c r="E2953">
        <v>-17.7</v>
      </c>
      <c r="F2953">
        <v>1.7</v>
      </c>
      <c r="G2953" s="5">
        <f>C2953*decadimento!$F$4</f>
        <v>1892.5053879310344</v>
      </c>
      <c r="H2953" s="5">
        <f>G2953+decadimento!$F$2*LN(1+'dati calibrazione'!E2953/1000)</f>
        <v>1744.8754000490094</v>
      </c>
      <c r="I2953" s="5">
        <f>G2953+decadimento!$F$2*'dati calibrazione'!E2953/1000</f>
        <v>1746.1858141890348</v>
      </c>
      <c r="J2953" s="5">
        <f t="shared" si="138"/>
        <v>-92.814185810965228</v>
      </c>
      <c r="K2953" s="8">
        <f t="shared" si="140"/>
        <v>0.76128330614464379</v>
      </c>
    </row>
    <row r="2954" spans="1:11" x14ac:dyDescent="0.25">
      <c r="A2954">
        <v>1740</v>
      </c>
      <c r="B2954">
        <f t="shared" si="139"/>
        <v>210</v>
      </c>
      <c r="C2954">
        <v>1834</v>
      </c>
      <c r="D2954">
        <v>15</v>
      </c>
      <c r="E2954">
        <v>-17.7</v>
      </c>
      <c r="F2954">
        <v>1.8</v>
      </c>
      <c r="G2954" s="5">
        <f>C2954*decadimento!$F$4</f>
        <v>1887.3599137931033</v>
      </c>
      <c r="H2954" s="5">
        <f>G2954+decadimento!$F$2*LN(1+'dati calibrazione'!E2954/1000)</f>
        <v>1739.7299259110782</v>
      </c>
      <c r="I2954" s="5">
        <f>G2954+decadimento!$F$2*'dati calibrazione'!E2954/1000</f>
        <v>1741.0403400511036</v>
      </c>
      <c r="J2954" s="5">
        <f t="shared" si="138"/>
        <v>-92.959659948896388</v>
      </c>
      <c r="K2954" s="8">
        <f t="shared" si="140"/>
        <v>0.81788440567066523</v>
      </c>
    </row>
    <row r="2955" spans="1:11" x14ac:dyDescent="0.25">
      <c r="A2955">
        <v>1735</v>
      </c>
      <c r="B2955">
        <f t="shared" si="139"/>
        <v>215</v>
      </c>
      <c r="C2955">
        <v>1827</v>
      </c>
      <c r="D2955">
        <v>16</v>
      </c>
      <c r="E2955">
        <v>-17.399999999999999</v>
      </c>
      <c r="F2955">
        <v>2</v>
      </c>
      <c r="G2955" s="5">
        <f>C2955*decadimento!$F$4</f>
        <v>1880.15625</v>
      </c>
      <c r="H2955" s="5">
        <f>G2955+decadimento!$F$2*LN(1+'dati calibrazione'!E2955/1000)</f>
        <v>1735.0505562749897</v>
      </c>
      <c r="I2955" s="5">
        <f>G2955+decadimento!$F$2*'dati calibrazione'!E2955/1000</f>
        <v>1736.3166690332887</v>
      </c>
      <c r="J2955" s="5">
        <f t="shared" si="138"/>
        <v>-90.68333096671131</v>
      </c>
      <c r="K2955" s="8">
        <f t="shared" si="140"/>
        <v>0.87575259989053089</v>
      </c>
    </row>
    <row r="2956" spans="1:11" x14ac:dyDescent="0.25">
      <c r="A2956">
        <v>1730</v>
      </c>
      <c r="B2956">
        <f t="shared" si="139"/>
        <v>220</v>
      </c>
      <c r="C2956">
        <v>1821</v>
      </c>
      <c r="D2956">
        <v>16</v>
      </c>
      <c r="E2956">
        <v>-17.3</v>
      </c>
      <c r="F2956">
        <v>2</v>
      </c>
      <c r="G2956" s="5">
        <f>C2956*decadimento!$F$4</f>
        <v>1873.9816810344826</v>
      </c>
      <c r="H2956" s="5">
        <f>G2956+decadimento!$F$2*LN(1+'dati calibrazione'!E2956/1000)</f>
        <v>1729.7172474317363</v>
      </c>
      <c r="I2956" s="5">
        <f>G2956+decadimento!$F$2*'dati calibrazione'!E2956/1000</f>
        <v>1730.9687643262005</v>
      </c>
      <c r="J2956" s="5">
        <f t="shared" si="138"/>
        <v>-90.031235673799529</v>
      </c>
      <c r="K2956" s="8">
        <f t="shared" si="140"/>
        <v>0.87863811092806154</v>
      </c>
    </row>
    <row r="2957" spans="1:11" x14ac:dyDescent="0.25">
      <c r="A2957">
        <v>1725</v>
      </c>
      <c r="B2957">
        <f t="shared" si="139"/>
        <v>225</v>
      </c>
      <c r="C2957">
        <v>1815</v>
      </c>
      <c r="D2957">
        <v>15</v>
      </c>
      <c r="E2957">
        <v>-17.100000000000001</v>
      </c>
      <c r="F2957">
        <v>1.8</v>
      </c>
      <c r="G2957" s="5">
        <f>C2957*decadimento!$F$4</f>
        <v>1867.8071120689654</v>
      </c>
      <c r="H2957" s="5">
        <f>G2957+decadimento!$F$2*LN(1+'dati calibrazione'!E2957/1000)</f>
        <v>1725.2249419201917</v>
      </c>
      <c r="I2957" s="5">
        <f>G2957+decadimento!$F$2*'dati calibrazione'!E2957/1000</f>
        <v>1726.4475238775419</v>
      </c>
      <c r="J2957" s="5">
        <f t="shared" si="138"/>
        <v>-88.552476122458074</v>
      </c>
      <c r="K2957" s="8">
        <f t="shared" si="140"/>
        <v>0.82644628099173556</v>
      </c>
    </row>
    <row r="2958" spans="1:11" x14ac:dyDescent="0.25">
      <c r="A2958">
        <v>1720</v>
      </c>
      <c r="B2958">
        <f t="shared" si="139"/>
        <v>230</v>
      </c>
      <c r="C2958">
        <v>1810</v>
      </c>
      <c r="D2958">
        <v>15</v>
      </c>
      <c r="E2958">
        <v>-17.100000000000001</v>
      </c>
      <c r="F2958">
        <v>1.8</v>
      </c>
      <c r="G2958" s="5">
        <f>C2958*decadimento!$F$4</f>
        <v>1862.6616379310344</v>
      </c>
      <c r="H2958" s="5">
        <f>G2958+decadimento!$F$2*LN(1+'dati calibrazione'!E2958/1000)</f>
        <v>1720.0794677822607</v>
      </c>
      <c r="I2958" s="5">
        <f>G2958+decadimento!$F$2*'dati calibrazione'!E2958/1000</f>
        <v>1721.302049739611</v>
      </c>
      <c r="J2958" s="5">
        <f t="shared" si="138"/>
        <v>-88.697950260389007</v>
      </c>
      <c r="K2958" s="8">
        <f t="shared" si="140"/>
        <v>0.82872928176795579</v>
      </c>
    </row>
    <row r="2959" spans="1:11" x14ac:dyDescent="0.25">
      <c r="A2959">
        <v>1715</v>
      </c>
      <c r="B2959">
        <f t="shared" si="139"/>
        <v>235</v>
      </c>
      <c r="C2959">
        <v>1801</v>
      </c>
      <c r="D2959">
        <v>14</v>
      </c>
      <c r="E2959">
        <v>-16.600000000000001</v>
      </c>
      <c r="F2959">
        <v>1.7</v>
      </c>
      <c r="G2959" s="5">
        <f>C2959*decadimento!$F$4</f>
        <v>1853.3997844827586</v>
      </c>
      <c r="H2959" s="5">
        <f>G2959+decadimento!$F$2*LN(1+'dati calibrazione'!E2959/1000)</f>
        <v>1715.0217758365379</v>
      </c>
      <c r="I2959" s="5">
        <f>G2959+decadimento!$F$2*'dati calibrazione'!E2959/1000</f>
        <v>1716.1735175834822</v>
      </c>
      <c r="J2959" s="5">
        <f t="shared" si="138"/>
        <v>-84.82648241651782</v>
      </c>
      <c r="K2959" s="8">
        <f t="shared" si="140"/>
        <v>0.77734591893392557</v>
      </c>
    </row>
    <row r="2960" spans="1:11" x14ac:dyDescent="0.25">
      <c r="A2960">
        <v>1710</v>
      </c>
      <c r="B2960">
        <f t="shared" si="139"/>
        <v>240</v>
      </c>
      <c r="C2960">
        <v>1786</v>
      </c>
      <c r="D2960">
        <v>13</v>
      </c>
      <c r="E2960">
        <v>-15.4</v>
      </c>
      <c r="F2960">
        <v>1.6</v>
      </c>
      <c r="G2960" s="5">
        <f>C2960*decadimento!$F$4</f>
        <v>1837.9633620689654</v>
      </c>
      <c r="H2960" s="5">
        <f>G2960+decadimento!$F$2*LN(1+'dati calibrazione'!E2960/1000)</f>
        <v>1709.6666261164196</v>
      </c>
      <c r="I2960" s="5">
        <f>G2960+decadimento!$F$2*'dati calibrazione'!E2960/1000</f>
        <v>1710.6570662708414</v>
      </c>
      <c r="J2960" s="5">
        <f t="shared" si="138"/>
        <v>-75.342933729158631</v>
      </c>
      <c r="K2960" s="8">
        <f t="shared" si="140"/>
        <v>0.72788353863381861</v>
      </c>
    </row>
    <row r="2961" spans="1:11" x14ac:dyDescent="0.25">
      <c r="A2961">
        <v>1705</v>
      </c>
      <c r="B2961">
        <f t="shared" si="139"/>
        <v>245</v>
      </c>
      <c r="C2961">
        <v>1773</v>
      </c>
      <c r="D2961">
        <v>12</v>
      </c>
      <c r="E2961">
        <v>-14.4</v>
      </c>
      <c r="F2961">
        <v>1.5</v>
      </c>
      <c r="G2961" s="5">
        <f>C2961*decadimento!$F$4</f>
        <v>1824.5851293103447</v>
      </c>
      <c r="H2961" s="5">
        <f>G2961+decadimento!$F$2*LN(1+'dati calibrazione'!E2961/1000)</f>
        <v>1704.6800726737847</v>
      </c>
      <c r="I2961" s="5">
        <f>G2961+decadimento!$F$2*'dati calibrazione'!E2961/1000</f>
        <v>1705.5454760965144</v>
      </c>
      <c r="J2961" s="5">
        <f t="shared" si="138"/>
        <v>-67.454523903485551</v>
      </c>
      <c r="K2961" s="8">
        <f t="shared" si="140"/>
        <v>0.67681895093062605</v>
      </c>
    </row>
    <row r="2962" spans="1:11" x14ac:dyDescent="0.25">
      <c r="A2962">
        <v>1700</v>
      </c>
      <c r="B2962">
        <f t="shared" si="139"/>
        <v>250</v>
      </c>
      <c r="C2962">
        <v>1767</v>
      </c>
      <c r="D2962">
        <v>13</v>
      </c>
      <c r="E2962">
        <v>-14.2</v>
      </c>
      <c r="F2962">
        <v>1.6</v>
      </c>
      <c r="G2962" s="5">
        <f>C2962*decadimento!$F$4</f>
        <v>1818.4105603448274</v>
      </c>
      <c r="H2962" s="5">
        <f>G2962+decadimento!$F$2*LN(1+'dati calibrazione'!E2962/1000)</f>
        <v>1700.1828178226338</v>
      </c>
      <c r="I2962" s="5">
        <f>G2962+decadimento!$F$2*'dati calibrazione'!E2962/1000</f>
        <v>1701.0242356478561</v>
      </c>
      <c r="J2962" s="5">
        <f t="shared" si="138"/>
        <v>-65.975764352143869</v>
      </c>
      <c r="K2962" s="8">
        <f t="shared" si="140"/>
        <v>0.73571024335031121</v>
      </c>
    </row>
    <row r="2963" spans="1:11" x14ac:dyDescent="0.25">
      <c r="A2963">
        <v>1695</v>
      </c>
      <c r="B2963">
        <f t="shared" si="139"/>
        <v>255</v>
      </c>
      <c r="C2963">
        <v>1758</v>
      </c>
      <c r="D2963">
        <v>12</v>
      </c>
      <c r="E2963">
        <v>-13.7</v>
      </c>
      <c r="F2963">
        <v>1.5</v>
      </c>
      <c r="G2963" s="5">
        <f>C2963*decadimento!$F$4</f>
        <v>1809.1487068965516</v>
      </c>
      <c r="H2963" s="5">
        <f>G2963+decadimento!$F$2*LN(1+'dati calibrazione'!E2963/1000)</f>
        <v>1695.1127613224953</v>
      </c>
      <c r="I2963" s="5">
        <f>G2963+decadimento!$F$2*'dati calibrazione'!E2963/1000</f>
        <v>1695.8957034917271</v>
      </c>
      <c r="J2963" s="5">
        <f t="shared" si="138"/>
        <v>-62.10429650827291</v>
      </c>
      <c r="K2963" s="8">
        <f t="shared" si="140"/>
        <v>0.68259385665529015</v>
      </c>
    </row>
    <row r="2964" spans="1:11" x14ac:dyDescent="0.25">
      <c r="A2964">
        <v>1690</v>
      </c>
      <c r="B2964">
        <f t="shared" si="139"/>
        <v>260</v>
      </c>
      <c r="C2964">
        <v>1736</v>
      </c>
      <c r="D2964">
        <v>14</v>
      </c>
      <c r="E2964">
        <v>-11.6</v>
      </c>
      <c r="F2964">
        <v>1.7</v>
      </c>
      <c r="G2964" s="5">
        <f>C2964*decadimento!$F$4</f>
        <v>1786.5086206896551</v>
      </c>
      <c r="H2964" s="5">
        <f>G2964+decadimento!$F$2*LN(1+'dati calibrazione'!E2964/1000)</f>
        <v>1690.0550481052442</v>
      </c>
      <c r="I2964" s="5">
        <f>G2964+decadimento!$F$2*'dati calibrazione'!E2964/1000</f>
        <v>1690.6155667118476</v>
      </c>
      <c r="J2964" s="5">
        <f t="shared" si="138"/>
        <v>-45.384433288152422</v>
      </c>
      <c r="K2964" s="8">
        <f t="shared" si="140"/>
        <v>0.80645161290322576</v>
      </c>
    </row>
    <row r="2965" spans="1:11" x14ac:dyDescent="0.25">
      <c r="A2965">
        <v>1685</v>
      </c>
      <c r="B2965">
        <f t="shared" si="139"/>
        <v>265</v>
      </c>
      <c r="C2965">
        <v>1719</v>
      </c>
      <c r="D2965">
        <v>14</v>
      </c>
      <c r="E2965">
        <v>-10.1</v>
      </c>
      <c r="F2965">
        <v>1.7</v>
      </c>
      <c r="G2965" s="5">
        <f>C2965*decadimento!$F$4</f>
        <v>1769.0140086206895</v>
      </c>
      <c r="H2965" s="5">
        <f>G2965+decadimento!$F$2*LN(1+'dati calibrazione'!E2965/1000)</f>
        <v>1685.0964176899415</v>
      </c>
      <c r="I2965" s="5">
        <f>G2965+decadimento!$F$2*'dati calibrazione'!E2965/1000</f>
        <v>1685.5209185193225</v>
      </c>
      <c r="J2965" s="5">
        <f t="shared" si="138"/>
        <v>-33.479081480677451</v>
      </c>
      <c r="K2965" s="8">
        <f t="shared" si="140"/>
        <v>0.81442699243746364</v>
      </c>
    </row>
    <row r="2966" spans="1:11" x14ac:dyDescent="0.25">
      <c r="A2966">
        <v>1680</v>
      </c>
      <c r="B2966">
        <f t="shared" si="139"/>
        <v>270</v>
      </c>
      <c r="C2966">
        <v>1717</v>
      </c>
      <c r="D2966">
        <v>15</v>
      </c>
      <c r="E2966">
        <v>-10.5</v>
      </c>
      <c r="F2966">
        <v>1.8</v>
      </c>
      <c r="G2966" s="5">
        <f>C2966*decadimento!$F$4</f>
        <v>1766.9558189655172</v>
      </c>
      <c r="H2966" s="5">
        <f>G2966+decadimento!$F$2*LN(1+'dati calibrazione'!E2966/1000)</f>
        <v>1679.6971579340029</v>
      </c>
      <c r="I2966" s="5">
        <f>G2966+decadimento!$F$2*'dati calibrazione'!E2966/1000</f>
        <v>1680.1560718304327</v>
      </c>
      <c r="J2966" s="5">
        <f t="shared" si="138"/>
        <v>-36.843928169567334</v>
      </c>
      <c r="K2966" s="8">
        <f t="shared" si="140"/>
        <v>0.87361677344205013</v>
      </c>
    </row>
    <row r="2967" spans="1:11" x14ac:dyDescent="0.25">
      <c r="A2967">
        <v>1675</v>
      </c>
      <c r="B2967">
        <f t="shared" si="139"/>
        <v>275</v>
      </c>
      <c r="C2967">
        <v>1722</v>
      </c>
      <c r="D2967">
        <v>15</v>
      </c>
      <c r="E2967">
        <v>-11.7</v>
      </c>
      <c r="F2967">
        <v>1.8</v>
      </c>
      <c r="G2967" s="5">
        <f>C2967*decadimento!$F$4</f>
        <v>1772.1012931034481</v>
      </c>
      <c r="H2967" s="5">
        <f>G2967+decadimento!$F$2*LN(1+'dati calibrazione'!E2967/1000)</f>
        <v>1674.8113121018425</v>
      </c>
      <c r="I2967" s="5">
        <f>G2967+decadimento!$F$2*'dati calibrazione'!E2967/1000</f>
        <v>1675.3815748672112</v>
      </c>
      <c r="J2967" s="5">
        <f t="shared" si="138"/>
        <v>-46.618425132788843</v>
      </c>
      <c r="K2967" s="8">
        <f t="shared" si="140"/>
        <v>0.87108013937282225</v>
      </c>
    </row>
    <row r="2968" spans="1:11" x14ac:dyDescent="0.25">
      <c r="A2968">
        <v>1670</v>
      </c>
      <c r="B2968">
        <f t="shared" si="139"/>
        <v>280</v>
      </c>
      <c r="C2968">
        <v>1732</v>
      </c>
      <c r="D2968">
        <v>16</v>
      </c>
      <c r="E2968">
        <v>-13.5</v>
      </c>
      <c r="F2968">
        <v>2</v>
      </c>
      <c r="G2968" s="5">
        <f>C2968*decadimento!$F$4</f>
        <v>1782.3922413793102</v>
      </c>
      <c r="H2968" s="5">
        <f>G2968+decadimento!$F$2*LN(1+'dati calibrazione'!E2968/1000)</f>
        <v>1670.0324196115432</v>
      </c>
      <c r="I2968" s="5">
        <f>G2968+decadimento!$F$2*'dati calibrazione'!E2968/1000</f>
        <v>1670.7925664913446</v>
      </c>
      <c r="J2968" s="5">
        <f t="shared" si="138"/>
        <v>-61.207433508655413</v>
      </c>
      <c r="K2968" s="8">
        <f t="shared" si="140"/>
        <v>0.92378752886836024</v>
      </c>
    </row>
    <row r="2969" spans="1:11" x14ac:dyDescent="0.25">
      <c r="A2969">
        <v>1665</v>
      </c>
      <c r="B2969">
        <f t="shared" si="139"/>
        <v>285</v>
      </c>
      <c r="C2969">
        <v>1740</v>
      </c>
      <c r="D2969">
        <v>15</v>
      </c>
      <c r="E2969">
        <v>-15.1</v>
      </c>
      <c r="F2969">
        <v>1.8</v>
      </c>
      <c r="G2969" s="5">
        <f>C2969*decadimento!$F$4</f>
        <v>1790.625</v>
      </c>
      <c r="H2969" s="5">
        <f>G2969+decadimento!$F$2*LN(1+'dati calibrazione'!E2969/1000)</f>
        <v>1664.846662417059</v>
      </c>
      <c r="I2969" s="5">
        <f>G2969+decadimento!$F$2*'dati calibrazione'!E2969/1000</f>
        <v>1665.7986969771641</v>
      </c>
      <c r="J2969" s="5">
        <f t="shared" si="138"/>
        <v>-74.201303022835873</v>
      </c>
      <c r="K2969" s="8">
        <f t="shared" si="140"/>
        <v>0.86206896551724133</v>
      </c>
    </row>
    <row r="2970" spans="1:11" x14ac:dyDescent="0.25">
      <c r="A2970">
        <v>1660</v>
      </c>
      <c r="B2970">
        <f t="shared" si="139"/>
        <v>290</v>
      </c>
      <c r="C2970">
        <v>1739</v>
      </c>
      <c r="D2970">
        <v>15</v>
      </c>
      <c r="E2970">
        <v>-15.6</v>
      </c>
      <c r="F2970">
        <v>1.8</v>
      </c>
      <c r="G2970" s="5">
        <f>C2970*decadimento!$F$4</f>
        <v>1789.5959051724137</v>
      </c>
      <c r="H2970" s="5">
        <f>G2970+decadimento!$F$2*LN(1+'dati calibrazione'!E2970/1000)</f>
        <v>1659.6198106393249</v>
      </c>
      <c r="I2970" s="5">
        <f>G2970+decadimento!$F$2*'dati calibrazione'!E2970/1000</f>
        <v>1660.6362808574311</v>
      </c>
      <c r="J2970" s="5">
        <f t="shared" si="138"/>
        <v>-78.363719142568925</v>
      </c>
      <c r="K2970" s="8">
        <f t="shared" si="140"/>
        <v>0.86256469235192634</v>
      </c>
    </row>
    <row r="2971" spans="1:11" x14ac:dyDescent="0.25">
      <c r="A2971">
        <v>1655</v>
      </c>
      <c r="B2971">
        <f t="shared" si="139"/>
        <v>295</v>
      </c>
      <c r="C2971">
        <v>1740</v>
      </c>
      <c r="D2971">
        <v>15</v>
      </c>
      <c r="E2971">
        <v>-16.3</v>
      </c>
      <c r="F2971">
        <v>1.8</v>
      </c>
      <c r="G2971" s="5">
        <f>C2971*decadimento!$F$4</f>
        <v>1790.625</v>
      </c>
      <c r="H2971" s="5">
        <f>G2971+decadimento!$F$2*LN(1+'dati calibrazione'!E2971/1000)</f>
        <v>1654.7684623461187</v>
      </c>
      <c r="I2971" s="5">
        <f>G2971+decadimento!$F$2*'dati calibrazione'!E2971/1000</f>
        <v>1655.8787258760117</v>
      </c>
      <c r="J2971" s="5">
        <f t="shared" si="138"/>
        <v>-84.121274123988314</v>
      </c>
      <c r="K2971" s="8">
        <f t="shared" si="140"/>
        <v>0.86206896551724133</v>
      </c>
    </row>
    <row r="2972" spans="1:11" x14ac:dyDescent="0.25">
      <c r="A2972">
        <v>1650</v>
      </c>
      <c r="B2972">
        <f t="shared" si="139"/>
        <v>300</v>
      </c>
      <c r="C2972">
        <v>1749</v>
      </c>
      <c r="D2972">
        <v>16</v>
      </c>
      <c r="E2972">
        <v>-18</v>
      </c>
      <c r="F2972">
        <v>2</v>
      </c>
      <c r="G2972" s="5">
        <f>C2972*decadimento!$F$4</f>
        <v>1799.8868534482758</v>
      </c>
      <c r="H2972" s="5">
        <f>G2972+decadimento!$F$2*LN(1+'dati calibrazione'!E2972/1000)</f>
        <v>1649.7318003577082</v>
      </c>
      <c r="I2972" s="5">
        <f>G2972+decadimento!$F$2*'dati calibrazione'!E2972/1000</f>
        <v>1651.0872869309881</v>
      </c>
      <c r="J2972" s="5">
        <f t="shared" si="138"/>
        <v>-97.912713069011943</v>
      </c>
      <c r="K2972" s="8">
        <f t="shared" si="140"/>
        <v>0.91480846197827326</v>
      </c>
    </row>
    <row r="2973" spans="1:11" x14ac:dyDescent="0.25">
      <c r="A2973">
        <v>1645</v>
      </c>
      <c r="B2973">
        <f t="shared" si="139"/>
        <v>305</v>
      </c>
      <c r="C2973">
        <v>1757</v>
      </c>
      <c r="D2973">
        <v>15</v>
      </c>
      <c r="E2973">
        <v>-19.5</v>
      </c>
      <c r="F2973">
        <v>1.8</v>
      </c>
      <c r="G2973" s="5">
        <f>C2973*decadimento!$F$4</f>
        <v>1808.1196120689654</v>
      </c>
      <c r="H2973" s="5">
        <f>G2973+decadimento!$F$2*LN(1+'dati calibrazione'!E2973/1000)</f>
        <v>1645.3276506562204</v>
      </c>
      <c r="I2973" s="5">
        <f>G2973+decadimento!$F$2*'dati calibrazione'!E2973/1000</f>
        <v>1646.920081675237</v>
      </c>
      <c r="J2973" s="5">
        <f t="shared" si="138"/>
        <v>-110.07991832476296</v>
      </c>
      <c r="K2973" s="8">
        <f t="shared" si="140"/>
        <v>0.8537279453614115</v>
      </c>
    </row>
    <row r="2974" spans="1:11" x14ac:dyDescent="0.25">
      <c r="A2974">
        <v>1640</v>
      </c>
      <c r="B2974">
        <f t="shared" si="139"/>
        <v>310</v>
      </c>
      <c r="C2974">
        <v>1759</v>
      </c>
      <c r="D2974">
        <v>16</v>
      </c>
      <c r="E2974">
        <v>-20.399999999999999</v>
      </c>
      <c r="F2974">
        <v>2</v>
      </c>
      <c r="G2974" s="5">
        <f>C2974*decadimento!$F$4</f>
        <v>1810.1778017241379</v>
      </c>
      <c r="H2974" s="5">
        <f>G2974+decadimento!$F$2*LN(1+'dati calibrazione'!E2974/1000)</f>
        <v>1639.7944124773878</v>
      </c>
      <c r="I2974" s="5">
        <f>G2974+decadimento!$F$2*'dati calibrazione'!E2974/1000</f>
        <v>1641.5382930045453</v>
      </c>
      <c r="J2974" s="5">
        <f t="shared" si="138"/>
        <v>-117.46170699545473</v>
      </c>
      <c r="K2974" s="8">
        <f t="shared" si="140"/>
        <v>0.90960773166571918</v>
      </c>
    </row>
    <row r="2975" spans="1:11" x14ac:dyDescent="0.25">
      <c r="A2975">
        <v>1635</v>
      </c>
      <c r="B2975">
        <f t="shared" si="139"/>
        <v>315</v>
      </c>
      <c r="C2975">
        <v>1754</v>
      </c>
      <c r="D2975">
        <v>16</v>
      </c>
      <c r="E2975">
        <v>-20.399999999999999</v>
      </c>
      <c r="F2975">
        <v>2</v>
      </c>
      <c r="G2975" s="5">
        <f>C2975*decadimento!$F$4</f>
        <v>1805.0323275862067</v>
      </c>
      <c r="H2975" s="5">
        <f>G2975+decadimento!$F$2*LN(1+'dati calibrazione'!E2975/1000)</f>
        <v>1634.6489383394567</v>
      </c>
      <c r="I2975" s="5">
        <f>G2975+decadimento!$F$2*'dati calibrazione'!E2975/1000</f>
        <v>1636.3928188666141</v>
      </c>
      <c r="J2975" s="5">
        <f t="shared" si="138"/>
        <v>-117.60718113338589</v>
      </c>
      <c r="K2975" s="8">
        <f t="shared" si="140"/>
        <v>0.91220068415051314</v>
      </c>
    </row>
    <row r="2976" spans="1:11" x14ac:dyDescent="0.25">
      <c r="A2976">
        <v>1630</v>
      </c>
      <c r="B2976">
        <f t="shared" si="139"/>
        <v>320</v>
      </c>
      <c r="C2976">
        <v>1744</v>
      </c>
      <c r="D2976">
        <v>16</v>
      </c>
      <c r="E2976">
        <v>-19.7</v>
      </c>
      <c r="F2976">
        <v>2</v>
      </c>
      <c r="G2976" s="5">
        <f>C2976*decadimento!$F$4</f>
        <v>1794.7413793103447</v>
      </c>
      <c r="H2976" s="5">
        <f>G2976+decadimento!$F$2*LN(1+'dati calibrazione'!E2976/1000)</f>
        <v>1630.2630362956077</v>
      </c>
      <c r="I2976" s="5">
        <f>G2976+decadimento!$F$2*'dati calibrazione'!E2976/1000</f>
        <v>1631.8885203997577</v>
      </c>
      <c r="J2976" s="5">
        <f t="shared" si="138"/>
        <v>-112.11147960024232</v>
      </c>
      <c r="K2976" s="8">
        <f t="shared" si="140"/>
        <v>0.91743119266055051</v>
      </c>
    </row>
    <row r="2977" spans="1:11" x14ac:dyDescent="0.25">
      <c r="A2977">
        <v>1625</v>
      </c>
      <c r="B2977">
        <f t="shared" si="139"/>
        <v>325</v>
      </c>
      <c r="C2977">
        <v>1733</v>
      </c>
      <c r="D2977">
        <v>16</v>
      </c>
      <c r="E2977">
        <v>-19</v>
      </c>
      <c r="F2977">
        <v>2</v>
      </c>
      <c r="G2977" s="5">
        <f>C2977*decadimento!$F$4</f>
        <v>1783.4213362068965</v>
      </c>
      <c r="H2977" s="5">
        <f>G2977+decadimento!$F$2*LN(1+'dati calibrazione'!E2977/1000)</f>
        <v>1624.8438243293754</v>
      </c>
      <c r="I2977" s="5">
        <f>G2977+decadimento!$F$2*'dati calibrazione'!E2977/1000</f>
        <v>1626.355127105315</v>
      </c>
      <c r="J2977" s="5">
        <f t="shared" si="138"/>
        <v>-106.64487289468502</v>
      </c>
      <c r="K2977" s="8">
        <f t="shared" si="140"/>
        <v>0.9232544720138488</v>
      </c>
    </row>
    <row r="2978" spans="1:11" x14ac:dyDescent="0.25">
      <c r="A2978">
        <v>1620</v>
      </c>
      <c r="B2978">
        <f t="shared" si="139"/>
        <v>330</v>
      </c>
      <c r="C2978">
        <v>1726</v>
      </c>
      <c r="D2978">
        <v>16</v>
      </c>
      <c r="E2978">
        <v>-18.7</v>
      </c>
      <c r="F2978">
        <v>2</v>
      </c>
      <c r="G2978" s="5">
        <f>C2978*decadimento!$F$4</f>
        <v>1776.217672413793</v>
      </c>
      <c r="H2978" s="5">
        <f>G2978+decadimento!$F$2*LN(1+'dati calibrazione'!E2978/1000)</f>
        <v>1620.1677993219921</v>
      </c>
      <c r="I2978" s="5">
        <f>G2978+decadimento!$F$2*'dati calibrazione'!E2978/1000</f>
        <v>1621.6314560874998</v>
      </c>
      <c r="J2978" s="5">
        <f t="shared" si="138"/>
        <v>-104.36854391250017</v>
      </c>
      <c r="K2978" s="8">
        <f t="shared" si="140"/>
        <v>0.92699884125144849</v>
      </c>
    </row>
    <row r="2979" spans="1:11" x14ac:dyDescent="0.25">
      <c r="A2979">
        <v>1615</v>
      </c>
      <c r="B2979">
        <f t="shared" si="139"/>
        <v>335</v>
      </c>
      <c r="C2979">
        <v>1719</v>
      </c>
      <c r="D2979">
        <v>16</v>
      </c>
      <c r="E2979">
        <v>-18.5</v>
      </c>
      <c r="F2979">
        <v>2</v>
      </c>
      <c r="G2979" s="5">
        <f>C2979*decadimento!$F$4</f>
        <v>1769.0140086206895</v>
      </c>
      <c r="H2979" s="5">
        <f>G2979+decadimento!$F$2*LN(1+'dati calibrazione'!E2979/1000)</f>
        <v>1614.6487987880914</v>
      </c>
      <c r="I2979" s="5">
        <f>G2979+decadimento!$F$2*'dati calibrazione'!E2979/1000</f>
        <v>1616.081120811255</v>
      </c>
      <c r="J2979" s="5">
        <f t="shared" si="138"/>
        <v>-102.918879188745</v>
      </c>
      <c r="K2979" s="8">
        <f t="shared" si="140"/>
        <v>0.93077370564281559</v>
      </c>
    </row>
    <row r="2980" spans="1:11" x14ac:dyDescent="0.25">
      <c r="A2980">
        <v>1610</v>
      </c>
      <c r="B2980">
        <f t="shared" si="139"/>
        <v>340</v>
      </c>
      <c r="C2980">
        <v>1709</v>
      </c>
      <c r="D2980">
        <v>16</v>
      </c>
      <c r="E2980">
        <v>-17.8</v>
      </c>
      <c r="F2980">
        <v>2</v>
      </c>
      <c r="G2980" s="5">
        <f>C2980*decadimento!$F$4</f>
        <v>1758.7230603448274</v>
      </c>
      <c r="H2980" s="5">
        <f>G2980+decadimento!$F$2*LN(1+'dati calibrazione'!E2980/1000)</f>
        <v>1610.2514697556062</v>
      </c>
      <c r="I2980" s="5">
        <f>G2980+decadimento!$F$2*'dati calibrazione'!E2980/1000</f>
        <v>1611.5768223443986</v>
      </c>
      <c r="J2980" s="5">
        <f t="shared" si="138"/>
        <v>-97.423177655601421</v>
      </c>
      <c r="K2980" s="8">
        <f t="shared" si="140"/>
        <v>0.93622001170275015</v>
      </c>
    </row>
    <row r="2981" spans="1:11" x14ac:dyDescent="0.25">
      <c r="A2981">
        <v>1605</v>
      </c>
      <c r="B2981">
        <f t="shared" si="139"/>
        <v>345</v>
      </c>
      <c r="C2981">
        <v>1701</v>
      </c>
      <c r="D2981">
        <v>15</v>
      </c>
      <c r="E2981">
        <v>-17.399999999999999</v>
      </c>
      <c r="F2981">
        <v>1.8</v>
      </c>
      <c r="G2981" s="5">
        <f>C2981*decadimento!$F$4</f>
        <v>1750.4903017241379</v>
      </c>
      <c r="H2981" s="5">
        <f>G2981+decadimento!$F$2*LN(1+'dati calibrazione'!E2981/1000)</f>
        <v>1605.3846079991276</v>
      </c>
      <c r="I2981" s="5">
        <f>G2981+decadimento!$F$2*'dati calibrazione'!E2981/1000</f>
        <v>1606.6507207574264</v>
      </c>
      <c r="J2981" s="5">
        <f t="shared" si="138"/>
        <v>-94.34927924257363</v>
      </c>
      <c r="K2981" s="8">
        <f t="shared" si="140"/>
        <v>0.88183421516754845</v>
      </c>
    </row>
    <row r="2982" spans="1:11" x14ac:dyDescent="0.25">
      <c r="A2982">
        <v>1600</v>
      </c>
      <c r="B2982">
        <f t="shared" si="139"/>
        <v>350</v>
      </c>
      <c r="C2982">
        <v>1696</v>
      </c>
      <c r="D2982">
        <v>16</v>
      </c>
      <c r="E2982">
        <v>-17.399999999999999</v>
      </c>
      <c r="F2982">
        <v>2</v>
      </c>
      <c r="G2982" s="5">
        <f>C2982*decadimento!$F$4</f>
        <v>1745.3448275862067</v>
      </c>
      <c r="H2982" s="5">
        <f>G2982+decadimento!$F$2*LN(1+'dati calibrazione'!E2982/1000)</f>
        <v>1600.2391338611965</v>
      </c>
      <c r="I2982" s="5">
        <f>G2982+decadimento!$F$2*'dati calibrazione'!E2982/1000</f>
        <v>1601.5052466194952</v>
      </c>
      <c r="J2982" s="5">
        <f t="shared" si="138"/>
        <v>-94.49475338050479</v>
      </c>
      <c r="K2982" s="8">
        <f t="shared" si="140"/>
        <v>0.94339622641509435</v>
      </c>
    </row>
    <row r="2983" spans="1:11" x14ac:dyDescent="0.25">
      <c r="A2983">
        <v>1595</v>
      </c>
      <c r="B2983">
        <f t="shared" si="139"/>
        <v>355</v>
      </c>
      <c r="C2983">
        <v>1693</v>
      </c>
      <c r="D2983">
        <v>16</v>
      </c>
      <c r="E2983">
        <v>-17.7</v>
      </c>
      <c r="F2983">
        <v>2</v>
      </c>
      <c r="G2983" s="5">
        <f>C2983*decadimento!$F$4</f>
        <v>1742.2575431034481</v>
      </c>
      <c r="H2983" s="5">
        <f>G2983+decadimento!$F$2*LN(1+'dati calibrazione'!E2983/1000)</f>
        <v>1594.6275552214231</v>
      </c>
      <c r="I2983" s="5">
        <f>G2983+decadimento!$F$2*'dati calibrazione'!E2983/1000</f>
        <v>1595.9379693614487</v>
      </c>
      <c r="J2983" s="5">
        <f t="shared" si="138"/>
        <v>-97.062030638551278</v>
      </c>
      <c r="K2983" s="8">
        <f t="shared" si="140"/>
        <v>0.94506792675723572</v>
      </c>
    </row>
    <row r="2984" spans="1:11" x14ac:dyDescent="0.25">
      <c r="A2984">
        <v>1590</v>
      </c>
      <c r="B2984">
        <f t="shared" si="139"/>
        <v>360</v>
      </c>
      <c r="C2984">
        <v>1691</v>
      </c>
      <c r="D2984">
        <v>16</v>
      </c>
      <c r="E2984">
        <v>-18</v>
      </c>
      <c r="F2984">
        <v>2</v>
      </c>
      <c r="G2984" s="5">
        <f>C2984*decadimento!$F$4</f>
        <v>1740.1993534482758</v>
      </c>
      <c r="H2984" s="5">
        <f>G2984+decadimento!$F$2*LN(1+'dati calibrazione'!E2984/1000)</f>
        <v>1590.0443003577082</v>
      </c>
      <c r="I2984" s="5">
        <f>G2984+decadimento!$F$2*'dati calibrazione'!E2984/1000</f>
        <v>1591.3997869309881</v>
      </c>
      <c r="J2984" s="5">
        <f t="shared" si="138"/>
        <v>-99.600213069011943</v>
      </c>
      <c r="K2984" s="8">
        <f t="shared" si="140"/>
        <v>0.94618568894145472</v>
      </c>
    </row>
    <row r="2985" spans="1:11" x14ac:dyDescent="0.25">
      <c r="A2985">
        <v>1585</v>
      </c>
      <c r="B2985">
        <f t="shared" si="139"/>
        <v>365</v>
      </c>
      <c r="C2985">
        <v>1692</v>
      </c>
      <c r="D2985">
        <v>15</v>
      </c>
      <c r="E2985">
        <v>-18.7</v>
      </c>
      <c r="F2985">
        <v>1.8</v>
      </c>
      <c r="G2985" s="5">
        <f>C2985*decadimento!$F$4</f>
        <v>1741.2284482758621</v>
      </c>
      <c r="H2985" s="5">
        <f>G2985+decadimento!$F$2*LN(1+'dati calibrazione'!E2985/1000)</f>
        <v>1585.1785751840612</v>
      </c>
      <c r="I2985" s="5">
        <f>G2985+decadimento!$F$2*'dati calibrazione'!E2985/1000</f>
        <v>1586.6422319495687</v>
      </c>
      <c r="J2985" s="5">
        <f t="shared" si="138"/>
        <v>-105.35776805043133</v>
      </c>
      <c r="K2985" s="8">
        <f t="shared" si="140"/>
        <v>0.88652482269503541</v>
      </c>
    </row>
    <row r="2986" spans="1:11" x14ac:dyDescent="0.25">
      <c r="A2986">
        <v>1580</v>
      </c>
      <c r="B2986">
        <f t="shared" si="139"/>
        <v>370</v>
      </c>
      <c r="C2986">
        <v>1699</v>
      </c>
      <c r="D2986">
        <v>14</v>
      </c>
      <c r="E2986">
        <v>-20.2</v>
      </c>
      <c r="F2986">
        <v>1.7</v>
      </c>
      <c r="G2986" s="5">
        <f>C2986*decadimento!$F$4</f>
        <v>1748.4321120689654</v>
      </c>
      <c r="H2986" s="5">
        <f>G2986+decadimento!$F$2*LN(1+'dati calibrazione'!E2986/1000)</f>
        <v>1579.7363093513572</v>
      </c>
      <c r="I2986" s="5">
        <f>G2986+decadimento!$F$2*'dati calibrazione'!E2986/1000</f>
        <v>1581.4459318662314</v>
      </c>
      <c r="J2986" s="5">
        <f t="shared" si="138"/>
        <v>-117.55406813376862</v>
      </c>
      <c r="K2986" s="8">
        <f t="shared" si="140"/>
        <v>0.82401412595644496</v>
      </c>
    </row>
    <row r="2987" spans="1:11" x14ac:dyDescent="0.25">
      <c r="A2987">
        <v>1575</v>
      </c>
      <c r="B2987">
        <f t="shared" si="139"/>
        <v>375</v>
      </c>
      <c r="C2987">
        <v>1702</v>
      </c>
      <c r="D2987">
        <v>13</v>
      </c>
      <c r="E2987">
        <v>-21.1</v>
      </c>
      <c r="F2987">
        <v>1.6</v>
      </c>
      <c r="G2987" s="5">
        <f>C2987*decadimento!$F$4</f>
        <v>1751.519396551724</v>
      </c>
      <c r="H2987" s="5">
        <f>G2987+decadimento!$F$2*LN(1+'dati calibrazione'!E2987/1000)</f>
        <v>1575.2267399519853</v>
      </c>
      <c r="I2987" s="5">
        <f>G2987+decadimento!$F$2*'dati calibrazione'!E2987/1000</f>
        <v>1577.0932380231257</v>
      </c>
      <c r="J2987" s="5">
        <f t="shared" si="138"/>
        <v>-124.90676197687435</v>
      </c>
      <c r="K2987" s="8">
        <f t="shared" si="140"/>
        <v>0.76380728554641597</v>
      </c>
    </row>
    <row r="2988" spans="1:11" x14ac:dyDescent="0.25">
      <c r="A2988">
        <v>1570</v>
      </c>
      <c r="B2988">
        <f t="shared" si="139"/>
        <v>380</v>
      </c>
      <c r="C2988">
        <v>1695</v>
      </c>
      <c r="D2988">
        <v>14</v>
      </c>
      <c r="E2988">
        <v>-20.9</v>
      </c>
      <c r="F2988">
        <v>1.7</v>
      </c>
      <c r="G2988" s="5">
        <f>C2988*decadimento!$F$4</f>
        <v>1744.3157327586207</v>
      </c>
      <c r="H2988" s="5">
        <f>G2988+decadimento!$F$2*LN(1+'dati calibrazione'!E2988/1000)</f>
        <v>1569.7118693382577</v>
      </c>
      <c r="I2988" s="5">
        <f>G2988+decadimento!$F$2*'dati calibrazione'!E2988/1000</f>
        <v>1571.5429027468811</v>
      </c>
      <c r="J2988" s="5">
        <f t="shared" si="138"/>
        <v>-123.45709725311895</v>
      </c>
      <c r="K2988" s="8">
        <f t="shared" si="140"/>
        <v>0.82595870206489674</v>
      </c>
    </row>
    <row r="2989" spans="1:11" x14ac:dyDescent="0.25">
      <c r="A2989">
        <v>1565</v>
      </c>
      <c r="B2989">
        <f t="shared" si="139"/>
        <v>385</v>
      </c>
      <c r="C2989">
        <v>1684</v>
      </c>
      <c r="D2989">
        <v>13</v>
      </c>
      <c r="E2989">
        <v>-20.100000000000001</v>
      </c>
      <c r="F2989">
        <v>1.6</v>
      </c>
      <c r="G2989" s="5">
        <f>C2989*decadimento!$F$4</f>
        <v>1732.9956896551723</v>
      </c>
      <c r="H2989" s="5">
        <f>G2989+decadimento!$F$2*LN(1+'dati calibrazione'!E2989/1000)</f>
        <v>1565.143551028136</v>
      </c>
      <c r="I2989" s="5">
        <f>G2989+decadimento!$F$2*'dati calibrazione'!E2989/1000</f>
        <v>1566.8361737108678</v>
      </c>
      <c r="J2989" s="5">
        <f t="shared" si="138"/>
        <v>-117.1638262891322</v>
      </c>
      <c r="K2989" s="8">
        <f t="shared" si="140"/>
        <v>0.77197149643705465</v>
      </c>
    </row>
    <row r="2990" spans="1:11" x14ac:dyDescent="0.25">
      <c r="A2990">
        <v>1560</v>
      </c>
      <c r="B2990">
        <f t="shared" si="139"/>
        <v>390</v>
      </c>
      <c r="C2990">
        <v>1675</v>
      </c>
      <c r="D2990">
        <v>14</v>
      </c>
      <c r="E2990">
        <v>-19.600000000000001</v>
      </c>
      <c r="F2990">
        <v>1.7</v>
      </c>
      <c r="G2990" s="5">
        <f>C2990*decadimento!$F$4</f>
        <v>1723.7338362068965</v>
      </c>
      <c r="H2990" s="5">
        <f>G2990+decadimento!$F$2*LN(1+'dati calibrazione'!E2990/1000)</f>
        <v>1560.0987269955428</v>
      </c>
      <c r="I2990" s="5">
        <f>G2990+decadimento!$F$2*'dati calibrazione'!E2990/1000</f>
        <v>1561.7076415547388</v>
      </c>
      <c r="J2990" s="5">
        <f t="shared" si="138"/>
        <v>-113.29235844526124</v>
      </c>
      <c r="K2990" s="8">
        <f t="shared" si="140"/>
        <v>0.83582089552238803</v>
      </c>
    </row>
    <row r="2991" spans="1:11" x14ac:dyDescent="0.25">
      <c r="A2991">
        <v>1555</v>
      </c>
      <c r="B2991">
        <f t="shared" si="139"/>
        <v>395</v>
      </c>
      <c r="C2991">
        <v>1668</v>
      </c>
      <c r="D2991">
        <v>14</v>
      </c>
      <c r="E2991">
        <v>-19.3</v>
      </c>
      <c r="F2991">
        <v>1.7</v>
      </c>
      <c r="G2991" s="5">
        <f>C2991*decadimento!$F$4</f>
        <v>1716.530172413793</v>
      </c>
      <c r="H2991" s="5">
        <f>G2991+decadimento!$F$2*LN(1+'dati calibrazione'!E2991/1000)</f>
        <v>1555.4242486541073</v>
      </c>
      <c r="I2991" s="5">
        <f>G2991+decadimento!$F$2*'dati calibrazione'!E2991/1000</f>
        <v>1556.9839705369234</v>
      </c>
      <c r="J2991" s="5">
        <f t="shared" si="138"/>
        <v>-111.01602946307662</v>
      </c>
      <c r="K2991" s="8">
        <f t="shared" si="140"/>
        <v>0.83932853717026379</v>
      </c>
    </row>
    <row r="2992" spans="1:11" x14ac:dyDescent="0.25">
      <c r="A2992">
        <v>1550</v>
      </c>
      <c r="B2992">
        <f t="shared" si="139"/>
        <v>400</v>
      </c>
      <c r="C2992">
        <v>1663</v>
      </c>
      <c r="D2992">
        <v>15</v>
      </c>
      <c r="E2992">
        <v>-19.3</v>
      </c>
      <c r="F2992">
        <v>1.8</v>
      </c>
      <c r="G2992" s="5">
        <f>C2992*decadimento!$F$4</f>
        <v>1711.3846982758621</v>
      </c>
      <c r="H2992" s="5">
        <f>G2992+decadimento!$F$2*LN(1+'dati calibrazione'!E2992/1000)</f>
        <v>1550.2787745161763</v>
      </c>
      <c r="I2992" s="5">
        <f>G2992+decadimento!$F$2*'dati calibrazione'!E2992/1000</f>
        <v>1551.8384963989924</v>
      </c>
      <c r="J2992" s="5">
        <f t="shared" si="138"/>
        <v>-111.16150360100755</v>
      </c>
      <c r="K2992" s="8">
        <f t="shared" si="140"/>
        <v>0.90198436560432949</v>
      </c>
    </row>
    <row r="2993" spans="1:11" x14ac:dyDescent="0.25">
      <c r="A2993">
        <v>1545</v>
      </c>
      <c r="B2993">
        <f t="shared" si="139"/>
        <v>405</v>
      </c>
      <c r="C2993">
        <v>1657</v>
      </c>
      <c r="D2993">
        <v>15</v>
      </c>
      <c r="E2993">
        <v>-19.2</v>
      </c>
      <c r="F2993">
        <v>1.8</v>
      </c>
      <c r="G2993" s="5">
        <f>C2993*decadimento!$F$4</f>
        <v>1705.2101293103447</v>
      </c>
      <c r="H2993" s="5">
        <f>G2993+decadimento!$F$2*LN(1+'dati calibrazione'!E2993/1000)</f>
        <v>1544.9470954401777</v>
      </c>
      <c r="I2993" s="5">
        <f>G2993+decadimento!$F$2*'dati calibrazione'!E2993/1000</f>
        <v>1546.4905916919045</v>
      </c>
      <c r="J2993" s="5">
        <f t="shared" si="138"/>
        <v>-110.50940830809554</v>
      </c>
      <c r="K2993" s="8">
        <f t="shared" si="140"/>
        <v>0.9052504526252263</v>
      </c>
    </row>
    <row r="2994" spans="1:11" x14ac:dyDescent="0.25">
      <c r="A2994">
        <v>1540</v>
      </c>
      <c r="B2994">
        <f t="shared" si="139"/>
        <v>410</v>
      </c>
      <c r="C2994">
        <v>1648</v>
      </c>
      <c r="D2994">
        <v>15</v>
      </c>
      <c r="E2994">
        <v>-18.7</v>
      </c>
      <c r="F2994">
        <v>1.8</v>
      </c>
      <c r="G2994" s="5">
        <f>C2994*decadimento!$F$4</f>
        <v>1695.9482758620688</v>
      </c>
      <c r="H2994" s="5">
        <f>G2994+decadimento!$F$2*LN(1+'dati calibrazione'!E2994/1000)</f>
        <v>1539.8984027702679</v>
      </c>
      <c r="I2994" s="5">
        <f>G2994+decadimento!$F$2*'dati calibrazione'!E2994/1000</f>
        <v>1541.3620595357756</v>
      </c>
      <c r="J2994" s="5">
        <f t="shared" si="138"/>
        <v>-106.63794046422436</v>
      </c>
      <c r="K2994" s="8">
        <f t="shared" si="140"/>
        <v>0.91019417475728159</v>
      </c>
    </row>
    <row r="2995" spans="1:11" x14ac:dyDescent="0.25">
      <c r="A2995">
        <v>1535</v>
      </c>
      <c r="B2995">
        <f t="shared" si="139"/>
        <v>415</v>
      </c>
      <c r="C2995">
        <v>1637</v>
      </c>
      <c r="D2995">
        <v>15</v>
      </c>
      <c r="E2995">
        <v>-17.899999999999999</v>
      </c>
      <c r="F2995">
        <v>1.8</v>
      </c>
      <c r="G2995" s="5">
        <f>C2995*decadimento!$F$4</f>
        <v>1684.6282327586207</v>
      </c>
      <c r="H2995" s="5">
        <f>G2995+decadimento!$F$2*LN(1+'dati calibrazione'!E2995/1000)</f>
        <v>1535.3149537723691</v>
      </c>
      <c r="I2995" s="5">
        <f>G2995+decadimento!$F$2*'dati calibrazione'!E2995/1000</f>
        <v>1536.6553304997624</v>
      </c>
      <c r="J2995" s="5">
        <f t="shared" si="138"/>
        <v>-100.34466950023761</v>
      </c>
      <c r="K2995" s="8">
        <f t="shared" si="140"/>
        <v>0.91631032376298105</v>
      </c>
    </row>
    <row r="2996" spans="1:11" x14ac:dyDescent="0.25">
      <c r="A2996">
        <v>1530</v>
      </c>
      <c r="B2996">
        <f t="shared" si="139"/>
        <v>420</v>
      </c>
      <c r="C2996">
        <v>1627</v>
      </c>
      <c r="D2996">
        <v>15</v>
      </c>
      <c r="E2996">
        <v>-17.3</v>
      </c>
      <c r="F2996">
        <v>1.8</v>
      </c>
      <c r="G2996" s="5">
        <f>C2996*decadimento!$F$4</f>
        <v>1674.3372844827586</v>
      </c>
      <c r="H2996" s="5">
        <f>G2996+decadimento!$F$2*LN(1+'dati calibrazione'!E2996/1000)</f>
        <v>1530.0728508800123</v>
      </c>
      <c r="I2996" s="5">
        <f>G2996+decadimento!$F$2*'dati calibrazione'!E2996/1000</f>
        <v>1531.3243677744765</v>
      </c>
      <c r="J2996" s="5">
        <f t="shared" si="138"/>
        <v>-95.675632225523486</v>
      </c>
      <c r="K2996" s="8">
        <f t="shared" si="140"/>
        <v>0.92194222495390288</v>
      </c>
    </row>
    <row r="2997" spans="1:11" x14ac:dyDescent="0.25">
      <c r="A2997">
        <v>1525</v>
      </c>
      <c r="B2997">
        <f t="shared" si="139"/>
        <v>425</v>
      </c>
      <c r="C2997">
        <v>1614</v>
      </c>
      <c r="D2997">
        <v>14</v>
      </c>
      <c r="E2997">
        <v>-16.3</v>
      </c>
      <c r="F2997">
        <v>1.7</v>
      </c>
      <c r="G2997" s="5">
        <f>C2997*decadimento!$F$4</f>
        <v>1660.9590517241379</v>
      </c>
      <c r="H2997" s="5">
        <f>G2997+decadimento!$F$2*LN(1+'dati calibrazione'!E2997/1000)</f>
        <v>1525.1025140702566</v>
      </c>
      <c r="I2997" s="5">
        <f>G2997+decadimento!$F$2*'dati calibrazione'!E2997/1000</f>
        <v>1526.2127776001496</v>
      </c>
      <c r="J2997" s="5">
        <f t="shared" si="138"/>
        <v>-87.787222399850407</v>
      </c>
      <c r="K2997" s="8">
        <f t="shared" si="140"/>
        <v>0.86741016109045854</v>
      </c>
    </row>
    <row r="2998" spans="1:11" x14ac:dyDescent="0.25">
      <c r="A2998">
        <v>1520</v>
      </c>
      <c r="B2998">
        <f t="shared" si="139"/>
        <v>430</v>
      </c>
      <c r="C2998">
        <v>1597</v>
      </c>
      <c r="D2998">
        <v>15</v>
      </c>
      <c r="E2998">
        <v>-14.8</v>
      </c>
      <c r="F2998">
        <v>1.8</v>
      </c>
      <c r="G2998" s="5">
        <f>C2998*decadimento!$F$4</f>
        <v>1643.4644396551723</v>
      </c>
      <c r="H2998" s="5">
        <f>G2998+decadimento!$F$2*LN(1+'dati calibrazione'!E2998/1000)</f>
        <v>1520.2037334558734</v>
      </c>
      <c r="I2998" s="5">
        <f>G2998+decadimento!$F$2*'dati calibrazione'!E2998/1000</f>
        <v>1521.1181294076246</v>
      </c>
      <c r="J2998" s="5">
        <f t="shared" si="138"/>
        <v>-75.881870592375435</v>
      </c>
      <c r="K2998" s="8">
        <f t="shared" si="140"/>
        <v>0.93926111458985595</v>
      </c>
    </row>
    <row r="2999" spans="1:11" x14ac:dyDescent="0.25">
      <c r="A2999">
        <v>1515</v>
      </c>
      <c r="B2999">
        <f t="shared" si="139"/>
        <v>435</v>
      </c>
      <c r="C2999">
        <v>1582</v>
      </c>
      <c r="D2999">
        <v>15</v>
      </c>
      <c r="E2999">
        <v>-13.6</v>
      </c>
      <c r="F2999">
        <v>1.8</v>
      </c>
      <c r="G2999" s="5">
        <f>C2999*decadimento!$F$4</f>
        <v>1628.0280172413793</v>
      </c>
      <c r="H2999" s="5">
        <f>G2999+decadimento!$F$2*LN(1+'dati calibrazione'!E2999/1000)</f>
        <v>1514.8301760513027</v>
      </c>
      <c r="I2999" s="5">
        <f>G2999+decadimento!$F$2*'dati calibrazione'!E2999/1000</f>
        <v>1515.6016780949842</v>
      </c>
      <c r="J2999" s="5">
        <f t="shared" si="138"/>
        <v>-66.398321905015791</v>
      </c>
      <c r="K2999" s="8">
        <f t="shared" si="140"/>
        <v>0.94816687737041716</v>
      </c>
    </row>
    <row r="3000" spans="1:11" x14ac:dyDescent="0.25">
      <c r="A3000">
        <v>1510</v>
      </c>
      <c r="B3000">
        <f t="shared" si="139"/>
        <v>440</v>
      </c>
      <c r="C3000">
        <v>1573</v>
      </c>
      <c r="D3000">
        <v>16</v>
      </c>
      <c r="E3000">
        <v>-13.1</v>
      </c>
      <c r="F3000">
        <v>2</v>
      </c>
      <c r="G3000" s="5">
        <f>C3000*decadimento!$F$4</f>
        <v>1618.7661637931035</v>
      </c>
      <c r="H3000" s="5">
        <f>G3000+decadimento!$F$2*LN(1+'dati calibrazione'!E3000/1000)</f>
        <v>1509.7575704422843</v>
      </c>
      <c r="I3000" s="5">
        <f>G3000+decadimento!$F$2*'dati calibrazione'!E3000/1000</f>
        <v>1510.4731459388552</v>
      </c>
      <c r="J3000" s="5">
        <f t="shared" si="138"/>
        <v>-62.526854061144832</v>
      </c>
      <c r="K3000" s="8">
        <f t="shared" si="140"/>
        <v>1.0171646535282899</v>
      </c>
    </row>
    <row r="3001" spans="1:11" x14ac:dyDescent="0.25">
      <c r="A3001">
        <v>1505</v>
      </c>
      <c r="B3001">
        <f t="shared" si="139"/>
        <v>445</v>
      </c>
      <c r="C3001">
        <v>1569</v>
      </c>
      <c r="D3001">
        <v>15</v>
      </c>
      <c r="E3001">
        <v>-13.2</v>
      </c>
      <c r="F3001">
        <v>1.8</v>
      </c>
      <c r="G3001" s="5">
        <f>C3001*decadimento!$F$4</f>
        <v>1614.6497844827586</v>
      </c>
      <c r="H3001" s="5">
        <f>G3001+decadimento!$F$2*LN(1+'dati calibrazione'!E3001/1000)</f>
        <v>1504.8035113841188</v>
      </c>
      <c r="I3001" s="5">
        <f>G3001+decadimento!$F$2*'dati calibrazione'!E3001/1000</f>
        <v>1505.5301023700811</v>
      </c>
      <c r="J3001" s="5">
        <f t="shared" si="138"/>
        <v>-63.469897629918933</v>
      </c>
      <c r="K3001" s="8">
        <f t="shared" si="140"/>
        <v>0.95602294455066916</v>
      </c>
    </row>
    <row r="3002" spans="1:11" x14ac:dyDescent="0.25">
      <c r="A3002">
        <v>1500</v>
      </c>
      <c r="B3002">
        <f t="shared" si="139"/>
        <v>450</v>
      </c>
      <c r="C3002">
        <v>1571</v>
      </c>
      <c r="D3002">
        <v>16</v>
      </c>
      <c r="E3002">
        <v>-14</v>
      </c>
      <c r="F3002">
        <v>2</v>
      </c>
      <c r="G3002" s="5">
        <f>C3002*decadimento!$F$4</f>
        <v>1616.7079741379309</v>
      </c>
      <c r="H3002" s="5">
        <f>G3002+decadimento!$F$2*LN(1+'dati calibrazione'!E3002/1000)</f>
        <v>1500.1572054696051</v>
      </c>
      <c r="I3002" s="5">
        <f>G3002+decadimento!$F$2*'dati calibrazione'!E3002/1000</f>
        <v>1500.9749779578183</v>
      </c>
      <c r="J3002" s="5">
        <f t="shared" si="138"/>
        <v>-70.025022042181718</v>
      </c>
      <c r="K3002" s="8">
        <f t="shared" si="140"/>
        <v>1.0184595798854232</v>
      </c>
    </row>
    <row r="3003" spans="1:11" x14ac:dyDescent="0.25">
      <c r="A3003">
        <v>1495</v>
      </c>
      <c r="B3003">
        <f t="shared" si="139"/>
        <v>455</v>
      </c>
      <c r="C3003">
        <v>1572</v>
      </c>
      <c r="D3003">
        <v>16</v>
      </c>
      <c r="E3003">
        <v>-14.7</v>
      </c>
      <c r="F3003">
        <v>2</v>
      </c>
      <c r="G3003" s="5">
        <f>C3003*decadimento!$F$4</f>
        <v>1617.7370689655172</v>
      </c>
      <c r="H3003" s="5">
        <f>G3003+decadimento!$F$2*LN(1+'dati calibrazione'!E3003/1000)</f>
        <v>1495.3154028668414</v>
      </c>
      <c r="I3003" s="5">
        <f>G3003+decadimento!$F$2*'dati calibrazione'!E3003/1000</f>
        <v>1496.2174229763989</v>
      </c>
      <c r="J3003" s="5">
        <f t="shared" si="138"/>
        <v>-75.782577023601107</v>
      </c>
      <c r="K3003" s="8">
        <f t="shared" si="140"/>
        <v>1.0178117048346056</v>
      </c>
    </row>
    <row r="3004" spans="1:11" x14ac:dyDescent="0.25">
      <c r="A3004">
        <v>1490</v>
      </c>
      <c r="B3004">
        <f t="shared" si="139"/>
        <v>460</v>
      </c>
      <c r="C3004">
        <v>1572</v>
      </c>
      <c r="D3004">
        <v>16</v>
      </c>
      <c r="E3004">
        <v>-15.3</v>
      </c>
      <c r="F3004">
        <v>2</v>
      </c>
      <c r="G3004" s="5">
        <f>C3004*decadimento!$F$4</f>
        <v>1617.7370689655172</v>
      </c>
      <c r="H3004" s="5">
        <f>G3004+decadimento!$F$2*LN(1+'dati calibrazione'!E3004/1000)</f>
        <v>1490.2798843856824</v>
      </c>
      <c r="I3004" s="5">
        <f>G3004+decadimento!$F$2*'dati calibrazione'!E3004/1000</f>
        <v>1491.2574374258227</v>
      </c>
      <c r="J3004" s="5">
        <f t="shared" si="138"/>
        <v>-80.742562574177327</v>
      </c>
      <c r="K3004" s="8">
        <f t="shared" si="140"/>
        <v>1.0178117048346056</v>
      </c>
    </row>
    <row r="3005" spans="1:11" x14ac:dyDescent="0.25">
      <c r="A3005">
        <v>1485</v>
      </c>
      <c r="B3005">
        <f t="shared" si="139"/>
        <v>465</v>
      </c>
      <c r="C3005">
        <v>1569</v>
      </c>
      <c r="D3005">
        <v>15</v>
      </c>
      <c r="E3005">
        <v>-15.6</v>
      </c>
      <c r="F3005">
        <v>1.8</v>
      </c>
      <c r="G3005" s="5">
        <f>C3005*decadimento!$F$4</f>
        <v>1614.6497844827586</v>
      </c>
      <c r="H3005" s="5">
        <f>G3005+decadimento!$F$2*LN(1+'dati calibrazione'!E3005/1000)</f>
        <v>1484.6736899496698</v>
      </c>
      <c r="I3005" s="5">
        <f>G3005+decadimento!$F$2*'dati calibrazione'!E3005/1000</f>
        <v>1485.690160167776</v>
      </c>
      <c r="J3005" s="5">
        <f t="shared" si="138"/>
        <v>-83.309839832224043</v>
      </c>
      <c r="K3005" s="8">
        <f t="shared" si="140"/>
        <v>0.95602294455066916</v>
      </c>
    </row>
    <row r="3006" spans="1:11" x14ac:dyDescent="0.25">
      <c r="A3006">
        <v>1480</v>
      </c>
      <c r="B3006">
        <f t="shared" si="139"/>
        <v>470</v>
      </c>
      <c r="C3006">
        <v>1565</v>
      </c>
      <c r="D3006">
        <v>15</v>
      </c>
      <c r="E3006">
        <v>-15.7</v>
      </c>
      <c r="F3006">
        <v>1.8</v>
      </c>
      <c r="G3006" s="5">
        <f>C3006*decadimento!$F$4</f>
        <v>1610.5334051724137</v>
      </c>
      <c r="H3006" s="5">
        <f>G3006+decadimento!$F$2*LN(1+'dati calibrazione'!E3006/1000)</f>
        <v>1479.7175033968388</v>
      </c>
      <c r="I3006" s="5">
        <f>G3006+decadimento!$F$2*'dati calibrazione'!E3006/1000</f>
        <v>1480.7471165990016</v>
      </c>
      <c r="J3006" s="5">
        <f t="shared" si="138"/>
        <v>-84.252883400998371</v>
      </c>
      <c r="K3006" s="8">
        <f t="shared" si="140"/>
        <v>0.95846645367412142</v>
      </c>
    </row>
    <row r="3007" spans="1:11" x14ac:dyDescent="0.25">
      <c r="A3007">
        <v>1475</v>
      </c>
      <c r="B3007">
        <f t="shared" si="139"/>
        <v>475</v>
      </c>
      <c r="C3007">
        <v>1564</v>
      </c>
      <c r="D3007">
        <v>15</v>
      </c>
      <c r="E3007">
        <v>-16.100000000000001</v>
      </c>
      <c r="F3007">
        <v>1.8</v>
      </c>
      <c r="G3007" s="5">
        <f>C3007*decadimento!$F$4</f>
        <v>1609.5043103448274</v>
      </c>
      <c r="H3007" s="5">
        <f>G3007+decadimento!$F$2*LN(1+'dati calibrazione'!E3007/1000)</f>
        <v>1475.3283261800216</v>
      </c>
      <c r="I3007" s="5">
        <f>G3007+decadimento!$F$2*'dati calibrazione'!E3007/1000</f>
        <v>1476.4113647376978</v>
      </c>
      <c r="J3007" s="5">
        <f t="shared" si="138"/>
        <v>-87.588635262302205</v>
      </c>
      <c r="K3007" s="8">
        <f t="shared" si="140"/>
        <v>0.95907928388746799</v>
      </c>
    </row>
    <row r="3008" spans="1:11" x14ac:dyDescent="0.25">
      <c r="A3008">
        <v>1470</v>
      </c>
      <c r="B3008">
        <f t="shared" si="139"/>
        <v>480</v>
      </c>
      <c r="C3008">
        <v>1567</v>
      </c>
      <c r="D3008">
        <v>16</v>
      </c>
      <c r="E3008">
        <v>-17.100000000000001</v>
      </c>
      <c r="F3008">
        <v>2</v>
      </c>
      <c r="G3008" s="5">
        <f>C3008*decadimento!$F$4</f>
        <v>1612.5915948275861</v>
      </c>
      <c r="H3008" s="5">
        <f>G3008+decadimento!$F$2*LN(1+'dati calibrazione'!E3008/1000)</f>
        <v>1470.0094246788124</v>
      </c>
      <c r="I3008" s="5">
        <f>G3008+decadimento!$F$2*'dati calibrazione'!E3008/1000</f>
        <v>1471.2320066361626</v>
      </c>
      <c r="J3008" s="5">
        <f t="shared" si="138"/>
        <v>-95.767993363837377</v>
      </c>
      <c r="K3008" s="8">
        <f t="shared" si="140"/>
        <v>1.0210593490746649</v>
      </c>
    </row>
    <row r="3009" spans="1:11" x14ac:dyDescent="0.25">
      <c r="A3009">
        <v>1465</v>
      </c>
      <c r="B3009">
        <f t="shared" si="139"/>
        <v>485</v>
      </c>
      <c r="C3009">
        <v>1573</v>
      </c>
      <c r="D3009">
        <v>15</v>
      </c>
      <c r="E3009">
        <v>-18.399999999999999</v>
      </c>
      <c r="F3009">
        <v>1.8</v>
      </c>
      <c r="G3009" s="5">
        <f>C3009*decadimento!$F$4</f>
        <v>1618.7661637931035</v>
      </c>
      <c r="H3009" s="5">
        <f>G3009+decadimento!$F$2*LN(1+'dati calibrazione'!E3009/1000)</f>
        <v>1465.2431568632044</v>
      </c>
      <c r="I3009" s="5">
        <f>G3009+decadimento!$F$2*'dati calibrazione'!E3009/1000</f>
        <v>1466.6599402420984</v>
      </c>
      <c r="J3009" s="5">
        <f t="shared" si="138"/>
        <v>-106.3400597579016</v>
      </c>
      <c r="K3009" s="8">
        <f t="shared" si="140"/>
        <v>0.95359186268277174</v>
      </c>
    </row>
    <row r="3010" spans="1:11" x14ac:dyDescent="0.25">
      <c r="A3010">
        <v>1460</v>
      </c>
      <c r="B3010">
        <f t="shared" si="139"/>
        <v>490</v>
      </c>
      <c r="C3010">
        <v>1581</v>
      </c>
      <c r="D3010">
        <v>14</v>
      </c>
      <c r="E3010">
        <v>-20</v>
      </c>
      <c r="F3010">
        <v>1.7</v>
      </c>
      <c r="G3010" s="5">
        <f>C3010*decadimento!$F$4</f>
        <v>1626.998922413793</v>
      </c>
      <c r="H3010" s="5">
        <f>G3010+decadimento!$F$2*LN(1+'dati calibrazione'!E3010/1000)</f>
        <v>1459.9903617847635</v>
      </c>
      <c r="I3010" s="5">
        <f>G3010+decadimento!$F$2*'dati calibrazione'!E3010/1000</f>
        <v>1461.6660707279179</v>
      </c>
      <c r="J3010" s="5">
        <f t="shared" ref="J3010:J3073" si="141">I3010-C3010</f>
        <v>-119.33392927208206</v>
      </c>
      <c r="K3010" s="8">
        <f t="shared" si="140"/>
        <v>0.8855154965211891</v>
      </c>
    </row>
    <row r="3011" spans="1:11" x14ac:dyDescent="0.25">
      <c r="A3011">
        <v>1455</v>
      </c>
      <c r="B3011">
        <f t="shared" ref="B3011:B3074" si="142">1950-A3011</f>
        <v>495</v>
      </c>
      <c r="C3011">
        <v>1588</v>
      </c>
      <c r="D3011">
        <v>13</v>
      </c>
      <c r="E3011">
        <v>-21.4</v>
      </c>
      <c r="F3011">
        <v>1.6</v>
      </c>
      <c r="G3011" s="5">
        <f>C3011*decadimento!$F$4</f>
        <v>1634.2025862068965</v>
      </c>
      <c r="H3011" s="5">
        <f>G3011+decadimento!$F$2*LN(1+'dati calibrazione'!E3011/1000)</f>
        <v>1455.3760927798739</v>
      </c>
      <c r="I3011" s="5">
        <f>G3011+decadimento!$F$2*'dati calibrazione'!E3011/1000</f>
        <v>1457.2964349030101</v>
      </c>
      <c r="J3011" s="5">
        <f t="shared" si="141"/>
        <v>-130.70356509698991</v>
      </c>
      <c r="K3011" s="8">
        <f t="shared" ref="K3011:K3074" si="143">D3011*100/C3011</f>
        <v>0.81863979848866497</v>
      </c>
    </row>
    <row r="3012" spans="1:11" x14ac:dyDescent="0.25">
      <c r="A3012">
        <v>1450</v>
      </c>
      <c r="B3012">
        <f t="shared" si="142"/>
        <v>500</v>
      </c>
      <c r="C3012">
        <v>1590</v>
      </c>
      <c r="D3012">
        <v>13</v>
      </c>
      <c r="E3012">
        <v>-22.3</v>
      </c>
      <c r="F3012">
        <v>1.6</v>
      </c>
      <c r="G3012" s="5">
        <f>C3012*decadimento!$F$4</f>
        <v>1636.2607758620688</v>
      </c>
      <c r="H3012" s="5">
        <f>G3012+decadimento!$F$2*LN(1+'dati calibrazione'!E3012/1000)</f>
        <v>1449.8281086879215</v>
      </c>
      <c r="I3012" s="5">
        <f>G3012+decadimento!$F$2*'dati calibrazione'!E3012/1000</f>
        <v>1451.9146462323179</v>
      </c>
      <c r="J3012" s="5">
        <f t="shared" si="141"/>
        <v>-138.08535376768214</v>
      </c>
      <c r="K3012" s="8">
        <f t="shared" si="143"/>
        <v>0.8176100628930818</v>
      </c>
    </row>
    <row r="3013" spans="1:11" x14ac:dyDescent="0.25">
      <c r="A3013">
        <v>1445</v>
      </c>
      <c r="B3013">
        <f t="shared" si="142"/>
        <v>505</v>
      </c>
      <c r="C3013">
        <v>1587</v>
      </c>
      <c r="D3013">
        <v>13</v>
      </c>
      <c r="E3013">
        <v>-22.5</v>
      </c>
      <c r="F3013">
        <v>1.6</v>
      </c>
      <c r="G3013" s="5">
        <f>C3013*decadimento!$F$4</f>
        <v>1633.1734913793102</v>
      </c>
      <c r="H3013" s="5">
        <f>G3013+decadimento!$F$2*LN(1+'dati calibrazione'!E3013/1000)</f>
        <v>1445.0496125412665</v>
      </c>
      <c r="I3013" s="5">
        <f>G3013+decadimento!$F$2*'dati calibrazione'!E3013/1000</f>
        <v>1447.1740332327006</v>
      </c>
      <c r="J3013" s="5">
        <f t="shared" si="141"/>
        <v>-139.82596676729941</v>
      </c>
      <c r="K3013" s="8">
        <f t="shared" si="143"/>
        <v>0.8191556395715186</v>
      </c>
    </row>
    <row r="3014" spans="1:11" x14ac:dyDescent="0.25">
      <c r="A3014">
        <v>1440</v>
      </c>
      <c r="B3014">
        <f t="shared" si="142"/>
        <v>510</v>
      </c>
      <c r="C3014">
        <v>1580</v>
      </c>
      <c r="D3014">
        <v>13</v>
      </c>
      <c r="E3014">
        <v>-22.2</v>
      </c>
      <c r="F3014">
        <v>1.6</v>
      </c>
      <c r="G3014" s="5">
        <f>C3014*decadimento!$F$4</f>
        <v>1625.9698275862067</v>
      </c>
      <c r="H3014" s="5">
        <f>G3014+decadimento!$F$2*LN(1+'dati calibrazione'!E3014/1000)</f>
        <v>1440.3826365144885</v>
      </c>
      <c r="I3014" s="5">
        <f>G3014+decadimento!$F$2*'dati calibrazione'!E3014/1000</f>
        <v>1442.4503622148852</v>
      </c>
      <c r="J3014" s="5">
        <f t="shared" si="141"/>
        <v>-137.54963778511478</v>
      </c>
      <c r="K3014" s="8">
        <f t="shared" si="143"/>
        <v>0.82278481012658233</v>
      </c>
    </row>
    <row r="3015" spans="1:11" x14ac:dyDescent="0.25">
      <c r="A3015">
        <v>1435</v>
      </c>
      <c r="B3015">
        <f t="shared" si="142"/>
        <v>515</v>
      </c>
      <c r="C3015">
        <v>1578</v>
      </c>
      <c r="D3015">
        <v>13</v>
      </c>
      <c r="E3015">
        <v>-22.6</v>
      </c>
      <c r="F3015">
        <v>1.6</v>
      </c>
      <c r="G3015" s="5">
        <f>C3015*decadimento!$F$4</f>
        <v>1623.9116379310344</v>
      </c>
      <c r="H3015" s="5">
        <f>G3015+decadimento!$F$2*LN(1+'dati calibrazione'!E3015/1000)</f>
        <v>1434.9420234961312</v>
      </c>
      <c r="I3015" s="5">
        <f>G3015+decadimento!$F$2*'dati calibrazione'!E3015/1000</f>
        <v>1437.0855155259953</v>
      </c>
      <c r="J3015" s="5">
        <f t="shared" si="141"/>
        <v>-140.91448447400467</v>
      </c>
      <c r="K3015" s="8">
        <f t="shared" si="143"/>
        <v>0.82382762991128011</v>
      </c>
    </row>
    <row r="3016" spans="1:11" x14ac:dyDescent="0.25">
      <c r="A3016">
        <v>1430</v>
      </c>
      <c r="B3016">
        <f t="shared" si="142"/>
        <v>520</v>
      </c>
      <c r="C3016">
        <v>1585</v>
      </c>
      <c r="D3016">
        <v>13</v>
      </c>
      <c r="E3016">
        <v>-24</v>
      </c>
      <c r="F3016">
        <v>1.6</v>
      </c>
      <c r="G3016" s="5">
        <f>C3016*decadimento!$F$4</f>
        <v>1631.1153017241379</v>
      </c>
      <c r="H3016" s="5">
        <f>G3016+decadimento!$F$2*LN(1+'dati calibrazione'!E3016/1000)</f>
        <v>1430.2962948457173</v>
      </c>
      <c r="I3016" s="5">
        <f>G3016+decadimento!$F$2*'dati calibrazione'!E3016/1000</f>
        <v>1432.7158797010877</v>
      </c>
      <c r="J3016" s="5">
        <f t="shared" si="141"/>
        <v>-152.28412029891228</v>
      </c>
      <c r="K3016" s="8">
        <f t="shared" si="143"/>
        <v>0.82018927444794953</v>
      </c>
    </row>
    <row r="3017" spans="1:11" x14ac:dyDescent="0.25">
      <c r="A3017">
        <v>1425</v>
      </c>
      <c r="B3017">
        <f t="shared" si="142"/>
        <v>525</v>
      </c>
      <c r="C3017">
        <v>1588</v>
      </c>
      <c r="D3017">
        <v>12</v>
      </c>
      <c r="E3017">
        <v>-25</v>
      </c>
      <c r="F3017">
        <v>1.5</v>
      </c>
      <c r="G3017" s="5">
        <f>C3017*decadimento!$F$4</f>
        <v>1634.2025862068965</v>
      </c>
      <c r="H3017" s="5">
        <f>G3017+decadimento!$F$2*LN(1+'dati calibrazione'!E3017/1000)</f>
        <v>1424.9093165829931</v>
      </c>
      <c r="I3017" s="5">
        <f>G3017+decadimento!$F$2*'dati calibrazione'!E3017/1000</f>
        <v>1427.5365215995525</v>
      </c>
      <c r="J3017" s="5">
        <f t="shared" si="141"/>
        <v>-160.46347840044746</v>
      </c>
      <c r="K3017" s="8">
        <f t="shared" si="143"/>
        <v>0.75566750629722923</v>
      </c>
    </row>
    <row r="3018" spans="1:11" x14ac:dyDescent="0.25">
      <c r="A3018">
        <v>1420</v>
      </c>
      <c r="B3018">
        <f t="shared" si="142"/>
        <v>530</v>
      </c>
      <c r="C3018">
        <v>1579</v>
      </c>
      <c r="D3018">
        <v>13</v>
      </c>
      <c r="E3018">
        <v>-24.5</v>
      </c>
      <c r="F3018">
        <v>1.6</v>
      </c>
      <c r="G3018" s="5">
        <f>C3018*decadimento!$F$4</f>
        <v>1624.9407327586207</v>
      </c>
      <c r="H3018" s="5">
        <f>G3018+decadimento!$F$2*LN(1+'dati calibrazione'!E3018/1000)</f>
        <v>1419.8856803945832</v>
      </c>
      <c r="I3018" s="5">
        <f>G3018+decadimento!$F$2*'dati calibrazione'!E3018/1000</f>
        <v>1422.4079894434235</v>
      </c>
      <c r="J3018" s="5">
        <f t="shared" si="141"/>
        <v>-156.5920105565765</v>
      </c>
      <c r="K3018" s="8">
        <f t="shared" si="143"/>
        <v>0.82330588980367325</v>
      </c>
    </row>
    <row r="3019" spans="1:11" x14ac:dyDescent="0.25">
      <c r="A3019">
        <v>1415</v>
      </c>
      <c r="B3019">
        <f t="shared" si="142"/>
        <v>535</v>
      </c>
      <c r="C3019">
        <v>1563</v>
      </c>
      <c r="D3019">
        <v>13</v>
      </c>
      <c r="E3019">
        <v>-23.1</v>
      </c>
      <c r="F3019">
        <v>1.6</v>
      </c>
      <c r="G3019" s="5">
        <f>C3019*decadimento!$F$4</f>
        <v>1608.4752155172414</v>
      </c>
      <c r="H3019" s="5">
        <f>G3019+decadimento!$F$2*LN(1+'dati calibrazione'!E3019/1000)</f>
        <v>1415.2756247405969</v>
      </c>
      <c r="I3019" s="5">
        <f>G3019+decadimento!$F$2*'dati calibrazione'!E3019/1000</f>
        <v>1417.5157718200555</v>
      </c>
      <c r="J3019" s="5">
        <f t="shared" si="141"/>
        <v>-145.48422817994447</v>
      </c>
      <c r="K3019" s="8">
        <f t="shared" si="143"/>
        <v>0.83173384516954574</v>
      </c>
    </row>
    <row r="3020" spans="1:11" x14ac:dyDescent="0.25">
      <c r="A3020">
        <v>1410</v>
      </c>
      <c r="B3020">
        <f t="shared" si="142"/>
        <v>540</v>
      </c>
      <c r="C3020">
        <v>1543</v>
      </c>
      <c r="D3020">
        <v>13</v>
      </c>
      <c r="E3020">
        <v>-21.3</v>
      </c>
      <c r="F3020">
        <v>1.6</v>
      </c>
      <c r="G3020" s="5">
        <f>C3020*decadimento!$F$4</f>
        <v>1587.8933189655172</v>
      </c>
      <c r="H3020" s="5">
        <f>G3020+decadimento!$F$2*LN(1+'dati calibrazione'!E3020/1000)</f>
        <v>1409.9115241121917</v>
      </c>
      <c r="I3020" s="5">
        <f>G3020+decadimento!$F$2*'dati calibrazione'!E3020/1000</f>
        <v>1411.81383192006</v>
      </c>
      <c r="J3020" s="5">
        <f t="shared" si="141"/>
        <v>-131.18616807993999</v>
      </c>
      <c r="K3020" s="8">
        <f t="shared" si="143"/>
        <v>0.84251458198314966</v>
      </c>
    </row>
    <row r="3021" spans="1:11" x14ac:dyDescent="0.25">
      <c r="A3021">
        <v>1405</v>
      </c>
      <c r="B3021">
        <f t="shared" si="142"/>
        <v>545</v>
      </c>
      <c r="C3021">
        <v>1527</v>
      </c>
      <c r="D3021">
        <v>12</v>
      </c>
      <c r="E3021">
        <v>-19.899999999999999</v>
      </c>
      <c r="F3021">
        <v>1.5</v>
      </c>
      <c r="G3021" s="5">
        <f>C3021*decadimento!$F$4</f>
        <v>1571.4278017241379</v>
      </c>
      <c r="H3021" s="5">
        <f>G3021+decadimento!$F$2*LN(1+'dati calibrazione'!E3021/1000)</f>
        <v>1405.262733018119</v>
      </c>
      <c r="I3021" s="5">
        <f>G3021+decadimento!$F$2*'dati calibrazione'!E3021/1000</f>
        <v>1406.921614296692</v>
      </c>
      <c r="J3021" s="5">
        <f t="shared" si="141"/>
        <v>-120.07838570330796</v>
      </c>
      <c r="K3021" s="8">
        <f t="shared" si="143"/>
        <v>0.78585461689587421</v>
      </c>
    </row>
    <row r="3022" spans="1:11" x14ac:dyDescent="0.25">
      <c r="A3022">
        <v>1400</v>
      </c>
      <c r="B3022">
        <f t="shared" si="142"/>
        <v>550</v>
      </c>
      <c r="C3022">
        <v>1520</v>
      </c>
      <c r="D3022">
        <v>13</v>
      </c>
      <c r="E3022">
        <v>-19.7</v>
      </c>
      <c r="F3022">
        <v>1.6</v>
      </c>
      <c r="G3022" s="5">
        <f>C3022*decadimento!$F$4</f>
        <v>1564.2241379310344</v>
      </c>
      <c r="H3022" s="5">
        <f>G3022+decadimento!$F$2*LN(1+'dati calibrazione'!E3022/1000)</f>
        <v>1399.7457949162974</v>
      </c>
      <c r="I3022" s="5">
        <f>G3022+decadimento!$F$2*'dati calibrazione'!E3022/1000</f>
        <v>1401.3712790204474</v>
      </c>
      <c r="J3022" s="5">
        <f t="shared" si="141"/>
        <v>-118.62872097955255</v>
      </c>
      <c r="K3022" s="8">
        <f t="shared" si="143"/>
        <v>0.85526315789473684</v>
      </c>
    </row>
    <row r="3023" spans="1:11" x14ac:dyDescent="0.25">
      <c r="A3023">
        <v>1395</v>
      </c>
      <c r="B3023">
        <f t="shared" si="142"/>
        <v>555</v>
      </c>
      <c r="C3023">
        <v>1516</v>
      </c>
      <c r="D3023">
        <v>13</v>
      </c>
      <c r="E3023">
        <v>-19.8</v>
      </c>
      <c r="F3023">
        <v>1.6</v>
      </c>
      <c r="G3023" s="5">
        <f>C3023*decadimento!$F$4</f>
        <v>1560.1077586206895</v>
      </c>
      <c r="H3023" s="5">
        <f>G3023+decadimento!$F$2*LN(1+'dati calibrazione'!E3023/1000)</f>
        <v>1394.7860957802486</v>
      </c>
      <c r="I3023" s="5">
        <f>G3023+decadimento!$F$2*'dati calibrazione'!E3023/1000</f>
        <v>1396.4282354516731</v>
      </c>
      <c r="J3023" s="5">
        <f t="shared" si="141"/>
        <v>-119.57176454832688</v>
      </c>
      <c r="K3023" s="8">
        <f t="shared" si="143"/>
        <v>0.85751978891820579</v>
      </c>
    </row>
    <row r="3024" spans="1:11" x14ac:dyDescent="0.25">
      <c r="A3024">
        <v>1390</v>
      </c>
      <c r="B3024">
        <f t="shared" si="142"/>
        <v>560</v>
      </c>
      <c r="C3024">
        <v>1511</v>
      </c>
      <c r="D3024">
        <v>14</v>
      </c>
      <c r="E3024">
        <v>-19.8</v>
      </c>
      <c r="F3024">
        <v>1.7</v>
      </c>
      <c r="G3024" s="5">
        <f>C3024*decadimento!$F$4</f>
        <v>1554.9622844827586</v>
      </c>
      <c r="H3024" s="5">
        <f>G3024+decadimento!$F$2*LN(1+'dati calibrazione'!E3024/1000)</f>
        <v>1389.6406216423177</v>
      </c>
      <c r="I3024" s="5">
        <f>G3024+decadimento!$F$2*'dati calibrazione'!E3024/1000</f>
        <v>1391.2827613137422</v>
      </c>
      <c r="J3024" s="5">
        <f t="shared" si="141"/>
        <v>-119.71723868625782</v>
      </c>
      <c r="K3024" s="8">
        <f t="shared" si="143"/>
        <v>0.92653871608206484</v>
      </c>
    </row>
    <row r="3025" spans="1:11" x14ac:dyDescent="0.25">
      <c r="A3025">
        <v>1385</v>
      </c>
      <c r="B3025">
        <f t="shared" si="142"/>
        <v>565</v>
      </c>
      <c r="C3025">
        <v>1504</v>
      </c>
      <c r="D3025">
        <v>13</v>
      </c>
      <c r="E3025">
        <v>-19.5</v>
      </c>
      <c r="F3025">
        <v>1.6</v>
      </c>
      <c r="G3025" s="5">
        <f>C3025*decadimento!$F$4</f>
        <v>1547.7586206896551</v>
      </c>
      <c r="H3025" s="5">
        <f>G3025+decadimento!$F$2*LN(1+'dati calibrazione'!E3025/1000)</f>
        <v>1384.9666592769101</v>
      </c>
      <c r="I3025" s="5">
        <f>G3025+decadimento!$F$2*'dati calibrazione'!E3025/1000</f>
        <v>1386.5590902959268</v>
      </c>
      <c r="J3025" s="5">
        <f t="shared" si="141"/>
        <v>-117.44090970407319</v>
      </c>
      <c r="K3025" s="8">
        <f t="shared" si="143"/>
        <v>0.86436170212765961</v>
      </c>
    </row>
    <row r="3026" spans="1:11" x14ac:dyDescent="0.25">
      <c r="A3026">
        <v>1380</v>
      </c>
      <c r="B3026">
        <f t="shared" si="142"/>
        <v>570</v>
      </c>
      <c r="C3026">
        <v>1497</v>
      </c>
      <c r="D3026">
        <v>14</v>
      </c>
      <c r="E3026">
        <v>-19.2</v>
      </c>
      <c r="F3026">
        <v>1.7</v>
      </c>
      <c r="G3026" s="5">
        <f>C3026*decadimento!$F$4</f>
        <v>1540.5549568965516</v>
      </c>
      <c r="H3026" s="5">
        <f>G3026+decadimento!$F$2*LN(1+'dati calibrazione'!E3026/1000)</f>
        <v>1380.2919230263847</v>
      </c>
      <c r="I3026" s="5">
        <f>G3026+decadimento!$F$2*'dati calibrazione'!E3026/1000</f>
        <v>1381.8354192781114</v>
      </c>
      <c r="J3026" s="5">
        <f t="shared" si="141"/>
        <v>-115.16458072188857</v>
      </c>
      <c r="K3026" s="8">
        <f t="shared" si="143"/>
        <v>0.93520374081496327</v>
      </c>
    </row>
    <row r="3027" spans="1:11" x14ac:dyDescent="0.25">
      <c r="A3027">
        <v>1375</v>
      </c>
      <c r="B3027">
        <f t="shared" si="142"/>
        <v>575</v>
      </c>
      <c r="C3027">
        <v>1491</v>
      </c>
      <c r="D3027">
        <v>14</v>
      </c>
      <c r="E3027">
        <v>-19.100000000000001</v>
      </c>
      <c r="F3027">
        <v>1.7</v>
      </c>
      <c r="G3027" s="5">
        <f>C3027*decadimento!$F$4</f>
        <v>1534.3803879310344</v>
      </c>
      <c r="H3027" s="5">
        <f>G3027+decadimento!$F$2*LN(1+'dati calibrazione'!E3027/1000)</f>
        <v>1374.9601580157487</v>
      </c>
      <c r="I3027" s="5">
        <f>G3027+decadimento!$F$2*'dati calibrazione'!E3027/1000</f>
        <v>1376.4875145710234</v>
      </c>
      <c r="J3027" s="5">
        <f t="shared" si="141"/>
        <v>-114.51248542897656</v>
      </c>
      <c r="K3027" s="8">
        <f t="shared" si="143"/>
        <v>0.93896713615023475</v>
      </c>
    </row>
    <row r="3028" spans="1:11" x14ac:dyDescent="0.25">
      <c r="A3028">
        <v>1370</v>
      </c>
      <c r="B3028">
        <f t="shared" si="142"/>
        <v>580</v>
      </c>
      <c r="C3028">
        <v>1487</v>
      </c>
      <c r="D3028">
        <v>14</v>
      </c>
      <c r="E3028">
        <v>-19.2</v>
      </c>
      <c r="F3028">
        <v>1.7</v>
      </c>
      <c r="G3028" s="5">
        <f>C3028*decadimento!$F$4</f>
        <v>1530.2640086206895</v>
      </c>
      <c r="H3028" s="5">
        <f>G3028+decadimento!$F$2*LN(1+'dati calibrazione'!E3028/1000)</f>
        <v>1370.0009747505226</v>
      </c>
      <c r="I3028" s="5">
        <f>G3028+decadimento!$F$2*'dati calibrazione'!E3028/1000</f>
        <v>1371.5444710022493</v>
      </c>
      <c r="J3028" s="5">
        <f t="shared" si="141"/>
        <v>-115.45552899775066</v>
      </c>
      <c r="K3028" s="8">
        <f t="shared" si="143"/>
        <v>0.94149293880295892</v>
      </c>
    </row>
    <row r="3029" spans="1:11" x14ac:dyDescent="0.25">
      <c r="A3029">
        <v>1365</v>
      </c>
      <c r="B3029">
        <f t="shared" si="142"/>
        <v>585</v>
      </c>
      <c r="C3029">
        <v>1484</v>
      </c>
      <c r="D3029">
        <v>13</v>
      </c>
      <c r="E3029">
        <v>-19.399999999999999</v>
      </c>
      <c r="F3029">
        <v>1.6</v>
      </c>
      <c r="G3029" s="5">
        <f>C3029*decadimento!$F$4</f>
        <v>1527.1767241379309</v>
      </c>
      <c r="H3029" s="5">
        <f>G3029+decadimento!$F$2*LN(1+'dati calibrazione'!E3029/1000)</f>
        <v>1365.227824536563</v>
      </c>
      <c r="I3029" s="5">
        <f>G3029+decadimento!$F$2*'dati calibrazione'!E3029/1000</f>
        <v>1366.8038580026321</v>
      </c>
      <c r="J3029" s="5">
        <f t="shared" si="141"/>
        <v>-117.19614199736793</v>
      </c>
      <c r="K3029" s="8">
        <f t="shared" si="143"/>
        <v>0.87601078167115898</v>
      </c>
    </row>
    <row r="3030" spans="1:11" x14ac:dyDescent="0.25">
      <c r="A3030">
        <v>1360</v>
      </c>
      <c r="B3030">
        <f t="shared" si="142"/>
        <v>590</v>
      </c>
      <c r="C3030">
        <v>1484</v>
      </c>
      <c r="D3030">
        <v>14</v>
      </c>
      <c r="E3030">
        <v>-20</v>
      </c>
      <c r="F3030">
        <v>1.7</v>
      </c>
      <c r="G3030" s="5">
        <f>C3030*decadimento!$F$4</f>
        <v>1527.1767241379309</v>
      </c>
      <c r="H3030" s="5">
        <f>G3030+decadimento!$F$2*LN(1+'dati calibrazione'!E3030/1000)</f>
        <v>1360.1681635089014</v>
      </c>
      <c r="I3030" s="5">
        <f>G3030+decadimento!$F$2*'dati calibrazione'!E3030/1000</f>
        <v>1361.8438724520556</v>
      </c>
      <c r="J3030" s="5">
        <f t="shared" si="141"/>
        <v>-122.15612754794438</v>
      </c>
      <c r="K3030" s="8">
        <f t="shared" si="143"/>
        <v>0.94339622641509435</v>
      </c>
    </row>
    <row r="3031" spans="1:11" x14ac:dyDescent="0.25">
      <c r="A3031">
        <v>1355</v>
      </c>
      <c r="B3031">
        <f t="shared" si="142"/>
        <v>595</v>
      </c>
      <c r="C3031">
        <v>1480</v>
      </c>
      <c r="D3031">
        <v>14</v>
      </c>
      <c r="E3031">
        <v>-20.100000000000001</v>
      </c>
      <c r="F3031">
        <v>1.7</v>
      </c>
      <c r="G3031" s="5">
        <f>C3031*decadimento!$F$4</f>
        <v>1523.0603448275861</v>
      </c>
      <c r="H3031" s="5">
        <f>G3031+decadimento!$F$2*LN(1+'dati calibrazione'!E3031/1000)</f>
        <v>1355.2082062005497</v>
      </c>
      <c r="I3031" s="5">
        <f>G3031+decadimento!$F$2*'dati calibrazione'!E3031/1000</f>
        <v>1356.9008288832815</v>
      </c>
      <c r="J3031" s="5">
        <f t="shared" si="141"/>
        <v>-123.09917111671848</v>
      </c>
      <c r="K3031" s="8">
        <f t="shared" si="143"/>
        <v>0.94594594594594594</v>
      </c>
    </row>
    <row r="3032" spans="1:11" x14ac:dyDescent="0.25">
      <c r="A3032">
        <v>1350</v>
      </c>
      <c r="B3032">
        <f t="shared" si="142"/>
        <v>600</v>
      </c>
      <c r="C3032">
        <v>1470</v>
      </c>
      <c r="D3032">
        <v>14</v>
      </c>
      <c r="E3032">
        <v>-19.5</v>
      </c>
      <c r="F3032">
        <v>1.7</v>
      </c>
      <c r="G3032" s="5">
        <f>C3032*decadimento!$F$4</f>
        <v>1512.769396551724</v>
      </c>
      <c r="H3032" s="5">
        <f>G3032+decadimento!$F$2*LN(1+'dati calibrazione'!E3032/1000)</f>
        <v>1349.977435138979</v>
      </c>
      <c r="I3032" s="5">
        <f>G3032+decadimento!$F$2*'dati calibrazione'!E3032/1000</f>
        <v>1351.5698661579956</v>
      </c>
      <c r="J3032" s="5">
        <f t="shared" si="141"/>
        <v>-118.43013384200435</v>
      </c>
      <c r="K3032" s="8">
        <f t="shared" si="143"/>
        <v>0.95238095238095233</v>
      </c>
    </row>
    <row r="3033" spans="1:11" x14ac:dyDescent="0.25">
      <c r="A3033">
        <v>1345</v>
      </c>
      <c r="B3033">
        <f t="shared" si="142"/>
        <v>605</v>
      </c>
      <c r="C3033">
        <v>1459</v>
      </c>
      <c r="D3033">
        <v>13</v>
      </c>
      <c r="E3033">
        <v>-18.7</v>
      </c>
      <c r="F3033">
        <v>1.6</v>
      </c>
      <c r="G3033" s="5">
        <f>C3033*decadimento!$F$4</f>
        <v>1501.4493534482758</v>
      </c>
      <c r="H3033" s="5">
        <f>G3033+decadimento!$F$2*LN(1+'dati calibrazione'!E3033/1000)</f>
        <v>1345.3994803564749</v>
      </c>
      <c r="I3033" s="5">
        <f>G3033+decadimento!$F$2*'dati calibrazione'!E3033/1000</f>
        <v>1346.8631371219826</v>
      </c>
      <c r="J3033" s="5">
        <f t="shared" si="141"/>
        <v>-112.13686287801738</v>
      </c>
      <c r="K3033" s="8">
        <f t="shared" si="143"/>
        <v>0.89102124742974642</v>
      </c>
    </row>
    <row r="3034" spans="1:11" x14ac:dyDescent="0.25">
      <c r="A3034">
        <v>1340</v>
      </c>
      <c r="B3034">
        <f t="shared" si="142"/>
        <v>610</v>
      </c>
      <c r="C3034">
        <v>1450</v>
      </c>
      <c r="D3034">
        <v>14</v>
      </c>
      <c r="E3034">
        <v>-18.2</v>
      </c>
      <c r="F3034">
        <v>1.7</v>
      </c>
      <c r="G3034" s="5">
        <f>C3034*decadimento!$F$4</f>
        <v>1492.1875</v>
      </c>
      <c r="H3034" s="5">
        <f>G3034+decadimento!$F$2*LN(1+'dati calibrazione'!E3034/1000)</f>
        <v>1340.3486415091118</v>
      </c>
      <c r="I3034" s="5">
        <f>G3034+decadimento!$F$2*'dati calibrazione'!E3034/1000</f>
        <v>1341.7346049658536</v>
      </c>
      <c r="J3034" s="5">
        <f t="shared" si="141"/>
        <v>-108.26539503414642</v>
      </c>
      <c r="K3034" s="8">
        <f t="shared" si="143"/>
        <v>0.96551724137931039</v>
      </c>
    </row>
    <row r="3035" spans="1:11" x14ac:dyDescent="0.25">
      <c r="A3035">
        <v>1335</v>
      </c>
      <c r="B3035">
        <f t="shared" si="142"/>
        <v>615</v>
      </c>
      <c r="C3035">
        <v>1444</v>
      </c>
      <c r="D3035">
        <v>15</v>
      </c>
      <c r="E3035">
        <v>-18.100000000000001</v>
      </c>
      <c r="F3035">
        <v>1.8</v>
      </c>
      <c r="G3035" s="5">
        <f>C3035*decadimento!$F$4</f>
        <v>1486.0129310344828</v>
      </c>
      <c r="H3035" s="5">
        <f>G3035+decadimento!$F$2*LN(1+'dati calibrazione'!E3035/1000)</f>
        <v>1335.0160181148569</v>
      </c>
      <c r="I3035" s="5">
        <f>G3035+decadimento!$F$2*'dati calibrazione'!E3035/1000</f>
        <v>1336.3867002587658</v>
      </c>
      <c r="J3035" s="5">
        <f t="shared" si="141"/>
        <v>-107.61329974123419</v>
      </c>
      <c r="K3035" s="8">
        <f t="shared" si="143"/>
        <v>1.0387811634349031</v>
      </c>
    </row>
    <row r="3036" spans="1:11" x14ac:dyDescent="0.25">
      <c r="A3036">
        <v>1330</v>
      </c>
      <c r="B3036">
        <f t="shared" si="142"/>
        <v>620</v>
      </c>
      <c r="C3036">
        <v>1440</v>
      </c>
      <c r="D3036">
        <v>15</v>
      </c>
      <c r="E3036">
        <v>-18.2</v>
      </c>
      <c r="F3036">
        <v>1.8</v>
      </c>
      <c r="G3036" s="5">
        <f>C3036*decadimento!$F$4</f>
        <v>1481.8965517241379</v>
      </c>
      <c r="H3036" s="5">
        <f>G3036+decadimento!$F$2*LN(1+'dati calibrazione'!E3036/1000)</f>
        <v>1330.0576932332497</v>
      </c>
      <c r="I3036" s="5">
        <f>G3036+decadimento!$F$2*'dati calibrazione'!E3036/1000</f>
        <v>1331.4436566899915</v>
      </c>
      <c r="J3036" s="5">
        <f t="shared" si="141"/>
        <v>-108.55634331000851</v>
      </c>
      <c r="K3036" s="8">
        <f t="shared" si="143"/>
        <v>1.0416666666666667</v>
      </c>
    </row>
    <row r="3037" spans="1:11" x14ac:dyDescent="0.25">
      <c r="A3037">
        <v>1325</v>
      </c>
      <c r="B3037">
        <f t="shared" si="142"/>
        <v>625</v>
      </c>
      <c r="C3037">
        <v>1438</v>
      </c>
      <c r="D3037">
        <v>13</v>
      </c>
      <c r="E3037">
        <v>-18.600000000000001</v>
      </c>
      <c r="F3037">
        <v>1.6</v>
      </c>
      <c r="G3037" s="5">
        <f>C3037*decadimento!$F$4</f>
        <v>1479.8383620689654</v>
      </c>
      <c r="H3037" s="5">
        <f>G3037+decadimento!$F$2*LN(1+'dati calibrazione'!E3037/1000)</f>
        <v>1324.630863521563</v>
      </c>
      <c r="I3037" s="5">
        <f>G3037+decadimento!$F$2*'dati calibrazione'!E3037/1000</f>
        <v>1326.0788100011014</v>
      </c>
      <c r="J3037" s="5">
        <f t="shared" si="141"/>
        <v>-111.92118999889863</v>
      </c>
      <c r="K3037" s="8">
        <f t="shared" si="143"/>
        <v>0.90403337969401942</v>
      </c>
    </row>
    <row r="3038" spans="1:11" x14ac:dyDescent="0.25">
      <c r="A3038">
        <v>1320</v>
      </c>
      <c r="B3038">
        <f t="shared" si="142"/>
        <v>630</v>
      </c>
      <c r="C3038">
        <v>1439</v>
      </c>
      <c r="D3038">
        <v>13</v>
      </c>
      <c r="E3038">
        <v>-19.3</v>
      </c>
      <c r="F3038">
        <v>1.6</v>
      </c>
      <c r="G3038" s="5">
        <f>C3038*decadimento!$F$4</f>
        <v>1480.8674568965516</v>
      </c>
      <c r="H3038" s="5">
        <f>G3038+decadimento!$F$2*LN(1+'dati calibrazione'!E3038/1000)</f>
        <v>1319.7615331368659</v>
      </c>
      <c r="I3038" s="5">
        <f>G3038+decadimento!$F$2*'dati calibrazione'!E3038/1000</f>
        <v>1321.321255019682</v>
      </c>
      <c r="J3038" s="5">
        <f t="shared" si="141"/>
        <v>-117.67874498031802</v>
      </c>
      <c r="K3038" s="8">
        <f t="shared" si="143"/>
        <v>0.90340514246004167</v>
      </c>
    </row>
    <row r="3039" spans="1:11" x14ac:dyDescent="0.25">
      <c r="A3039">
        <v>1315</v>
      </c>
      <c r="B3039">
        <f t="shared" si="142"/>
        <v>635</v>
      </c>
      <c r="C3039">
        <v>1436</v>
      </c>
      <c r="D3039">
        <v>12</v>
      </c>
      <c r="E3039">
        <v>-19.5</v>
      </c>
      <c r="F3039">
        <v>1.5</v>
      </c>
      <c r="G3039" s="5">
        <f>C3039*decadimento!$F$4</f>
        <v>1477.780172413793</v>
      </c>
      <c r="H3039" s="5">
        <f>G3039+decadimento!$F$2*LN(1+'dati calibrazione'!E3039/1000)</f>
        <v>1314.9882110010481</v>
      </c>
      <c r="I3039" s="5">
        <f>G3039+decadimento!$F$2*'dati calibrazione'!E3039/1000</f>
        <v>1316.5806420200647</v>
      </c>
      <c r="J3039" s="5">
        <f t="shared" si="141"/>
        <v>-119.41935797993528</v>
      </c>
      <c r="K3039" s="8">
        <f t="shared" si="143"/>
        <v>0.83565459610027859</v>
      </c>
    </row>
    <row r="3040" spans="1:11" x14ac:dyDescent="0.25">
      <c r="A3040">
        <v>1310</v>
      </c>
      <c r="B3040">
        <f t="shared" si="142"/>
        <v>640</v>
      </c>
      <c r="C3040">
        <v>1427</v>
      </c>
      <c r="D3040">
        <v>13</v>
      </c>
      <c r="E3040">
        <v>-19</v>
      </c>
      <c r="F3040">
        <v>1.6</v>
      </c>
      <c r="G3040" s="5">
        <f>C3040*decadimento!$F$4</f>
        <v>1468.5183189655172</v>
      </c>
      <c r="H3040" s="5">
        <f>G3040+decadimento!$F$2*LN(1+'dati calibrazione'!E3040/1000)</f>
        <v>1309.9408070879963</v>
      </c>
      <c r="I3040" s="5">
        <f>G3040+decadimento!$F$2*'dati calibrazione'!E3040/1000</f>
        <v>1311.4521098639357</v>
      </c>
      <c r="J3040" s="5">
        <f t="shared" si="141"/>
        <v>-115.54789013606432</v>
      </c>
      <c r="K3040" s="8">
        <f t="shared" si="143"/>
        <v>0.91100210231254375</v>
      </c>
    </row>
    <row r="3041" spans="1:11" x14ac:dyDescent="0.25">
      <c r="A3041">
        <v>1305</v>
      </c>
      <c r="B3041">
        <f t="shared" si="142"/>
        <v>645</v>
      </c>
      <c r="C3041">
        <v>1412</v>
      </c>
      <c r="D3041">
        <v>13</v>
      </c>
      <c r="E3041">
        <v>-17.8</v>
      </c>
      <c r="F3041">
        <v>1.6</v>
      </c>
      <c r="G3041" s="5">
        <f>C3041*decadimento!$F$4</f>
        <v>1453.0818965517242</v>
      </c>
      <c r="H3041" s="5">
        <f>G3041+decadimento!$F$2*LN(1+'dati calibrazione'!E3041/1000)</f>
        <v>1304.6103059625029</v>
      </c>
      <c r="I3041" s="5">
        <f>G3041+decadimento!$F$2*'dati calibrazione'!E3041/1000</f>
        <v>1305.9356585512953</v>
      </c>
      <c r="J3041" s="5">
        <f t="shared" si="141"/>
        <v>-106.06434144870468</v>
      </c>
      <c r="K3041" s="8">
        <f t="shared" si="143"/>
        <v>0.92067988668555245</v>
      </c>
    </row>
    <row r="3042" spans="1:11" x14ac:dyDescent="0.25">
      <c r="A3042">
        <v>1300</v>
      </c>
      <c r="B3042">
        <f t="shared" si="142"/>
        <v>650</v>
      </c>
      <c r="C3042">
        <v>1394</v>
      </c>
      <c r="D3042">
        <v>13</v>
      </c>
      <c r="E3042">
        <v>-16.100000000000001</v>
      </c>
      <c r="F3042">
        <v>1.6</v>
      </c>
      <c r="G3042" s="5">
        <f>C3042*decadimento!$F$4</f>
        <v>1434.5581896551723</v>
      </c>
      <c r="H3042" s="5">
        <f>G3042+decadimento!$F$2*LN(1+'dati calibrazione'!E3042/1000)</f>
        <v>1300.3822054903667</v>
      </c>
      <c r="I3042" s="5">
        <f>G3042+decadimento!$F$2*'dati calibrazione'!E3042/1000</f>
        <v>1301.4652440480427</v>
      </c>
      <c r="J3042" s="5">
        <f t="shared" si="141"/>
        <v>-92.534755951957322</v>
      </c>
      <c r="K3042" s="8">
        <f t="shared" si="143"/>
        <v>0.93256814921090392</v>
      </c>
    </row>
    <row r="3043" spans="1:11" x14ac:dyDescent="0.25">
      <c r="A3043">
        <v>1295</v>
      </c>
      <c r="B3043">
        <f t="shared" si="142"/>
        <v>655</v>
      </c>
      <c r="C3043">
        <v>1375</v>
      </c>
      <c r="D3043">
        <v>13</v>
      </c>
      <c r="E3043">
        <v>-14.4</v>
      </c>
      <c r="F3043">
        <v>1.6</v>
      </c>
      <c r="G3043" s="5">
        <f>C3043*decadimento!$F$4</f>
        <v>1415.0053879310344</v>
      </c>
      <c r="H3043" s="5">
        <f>G3043+decadimento!$F$2*LN(1+'dati calibrazione'!E3043/1000)</f>
        <v>1295.1003312944745</v>
      </c>
      <c r="I3043" s="5">
        <f>G3043+decadimento!$F$2*'dati calibrazione'!E3043/1000</f>
        <v>1295.9657347172042</v>
      </c>
      <c r="J3043" s="5">
        <f t="shared" si="141"/>
        <v>-79.034265282795786</v>
      </c>
      <c r="K3043" s="8">
        <f t="shared" si="143"/>
        <v>0.94545454545454544</v>
      </c>
    </row>
    <row r="3044" spans="1:11" x14ac:dyDescent="0.25">
      <c r="A3044">
        <v>1290</v>
      </c>
      <c r="B3044">
        <f t="shared" si="142"/>
        <v>660</v>
      </c>
      <c r="C3044">
        <v>1355</v>
      </c>
      <c r="D3044">
        <v>14</v>
      </c>
      <c r="E3044">
        <v>-12.6</v>
      </c>
      <c r="F3044">
        <v>1.7</v>
      </c>
      <c r="G3044" s="5">
        <f>C3044*decadimento!$F$4</f>
        <v>1394.4234913793102</v>
      </c>
      <c r="H3044" s="5">
        <f>G3044+decadimento!$F$2*LN(1+'dati calibrazione'!E3044/1000)</f>
        <v>1289.6020239774498</v>
      </c>
      <c r="I3044" s="5">
        <f>G3044+decadimento!$F$2*'dati calibrazione'!E3044/1000</f>
        <v>1290.2637948172089</v>
      </c>
      <c r="J3044" s="5">
        <f t="shared" si="141"/>
        <v>-64.736205182791082</v>
      </c>
      <c r="K3044" s="8">
        <f t="shared" si="143"/>
        <v>1.033210332103321</v>
      </c>
    </row>
    <row r="3045" spans="1:11" x14ac:dyDescent="0.25">
      <c r="A3045">
        <v>1285</v>
      </c>
      <c r="B3045">
        <f t="shared" si="142"/>
        <v>665</v>
      </c>
      <c r="C3045">
        <v>1338</v>
      </c>
      <c r="D3045">
        <v>13</v>
      </c>
      <c r="E3045">
        <v>-11.1</v>
      </c>
      <c r="F3045">
        <v>1.6</v>
      </c>
      <c r="G3045" s="5">
        <f>C3045*decadimento!$F$4</f>
        <v>1376.9288793103447</v>
      </c>
      <c r="H3045" s="5">
        <f>G3045+decadimento!$F$2*LN(1+'dati calibrazione'!E3045/1000)</f>
        <v>1284.6560798814962</v>
      </c>
      <c r="I3045" s="5">
        <f>G3045+decadimento!$F$2*'dati calibrazione'!E3045/1000</f>
        <v>1285.1691466246839</v>
      </c>
      <c r="J3045" s="5">
        <f t="shared" si="141"/>
        <v>-52.83085337531611</v>
      </c>
      <c r="K3045" s="8">
        <f t="shared" si="143"/>
        <v>0.97159940209267559</v>
      </c>
    </row>
    <row r="3046" spans="1:11" x14ac:dyDescent="0.25">
      <c r="A3046">
        <v>1280</v>
      </c>
      <c r="B3046">
        <f t="shared" si="142"/>
        <v>670</v>
      </c>
      <c r="C3046">
        <v>1323</v>
      </c>
      <c r="D3046">
        <v>14</v>
      </c>
      <c r="E3046">
        <v>-9.8000000000000007</v>
      </c>
      <c r="F3046">
        <v>1.7</v>
      </c>
      <c r="G3046" s="5">
        <f>C3046*decadimento!$F$4</f>
        <v>1361.4924568965516</v>
      </c>
      <c r="H3046" s="5">
        <f>G3046+decadimento!$F$2*LN(1+'dati calibrazione'!E3046/1000)</f>
        <v>1280.0797826813873</v>
      </c>
      <c r="I3046" s="5">
        <f>G3046+decadimento!$F$2*'dati calibrazione'!E3046/1000</f>
        <v>1280.4793595704728</v>
      </c>
      <c r="J3046" s="5">
        <f t="shared" si="141"/>
        <v>-42.520640429527248</v>
      </c>
      <c r="K3046" s="8">
        <f t="shared" si="143"/>
        <v>1.0582010582010581</v>
      </c>
    </row>
    <row r="3047" spans="1:11" x14ac:dyDescent="0.25">
      <c r="A3047">
        <v>1275</v>
      </c>
      <c r="B3047">
        <f t="shared" si="142"/>
        <v>675</v>
      </c>
      <c r="C3047">
        <v>1311</v>
      </c>
      <c r="D3047">
        <v>13</v>
      </c>
      <c r="E3047">
        <v>-8.9</v>
      </c>
      <c r="F3047">
        <v>1.6</v>
      </c>
      <c r="G3047" s="5">
        <f>C3047*decadimento!$F$4</f>
        <v>1349.1433189655172</v>
      </c>
      <c r="H3047" s="5">
        <f>G3047+decadimento!$F$2*LN(1+'dati calibrazione'!E3047/1000)</f>
        <v>1275.2408439504613</v>
      </c>
      <c r="I3047" s="5">
        <f>G3047+decadimento!$F$2*'dati calibrazione'!E3047/1000</f>
        <v>1275.5701999653027</v>
      </c>
      <c r="J3047" s="5">
        <f t="shared" si="141"/>
        <v>-35.429800034697337</v>
      </c>
      <c r="K3047" s="8">
        <f t="shared" si="143"/>
        <v>0.99160945842868042</v>
      </c>
    </row>
    <row r="3048" spans="1:11" x14ac:dyDescent="0.25">
      <c r="A3048">
        <v>1270</v>
      </c>
      <c r="B3048">
        <f t="shared" si="142"/>
        <v>680</v>
      </c>
      <c r="C3048">
        <v>1304</v>
      </c>
      <c r="D3048">
        <v>14</v>
      </c>
      <c r="E3048">
        <v>-8.6999999999999993</v>
      </c>
      <c r="F3048">
        <v>1.7</v>
      </c>
      <c r="G3048" s="5">
        <f>C3048*decadimento!$F$4</f>
        <v>1341.9396551724137</v>
      </c>
      <c r="H3048" s="5">
        <f>G3048+decadimento!$F$2*LN(1+'dati calibrazione'!E3048/1000)</f>
        <v>1269.7051871412843</v>
      </c>
      <c r="I3048" s="5">
        <f>G3048+decadimento!$F$2*'dati calibrazione'!E3048/1000</f>
        <v>1270.0198646890581</v>
      </c>
      <c r="J3048" s="5">
        <f t="shared" si="141"/>
        <v>-33.980135310941932</v>
      </c>
      <c r="K3048" s="8">
        <f t="shared" si="143"/>
        <v>1.0736196319018405</v>
      </c>
    </row>
    <row r="3049" spans="1:11" x14ac:dyDescent="0.25">
      <c r="A3049">
        <v>1265</v>
      </c>
      <c r="B3049">
        <f t="shared" si="142"/>
        <v>685</v>
      </c>
      <c r="C3049">
        <v>1295</v>
      </c>
      <c r="D3049">
        <v>14</v>
      </c>
      <c r="E3049">
        <v>-8.1999999999999993</v>
      </c>
      <c r="F3049">
        <v>1.7</v>
      </c>
      <c r="G3049" s="5">
        <f>C3049*decadimento!$F$4</f>
        <v>1332.6778017241379</v>
      </c>
      <c r="H3049" s="5">
        <f>G3049+decadimento!$F$2*LN(1+'dati calibrazione'!E3049/1000)</f>
        <v>1264.6118792829759</v>
      </c>
      <c r="I3049" s="5">
        <f>G3049+decadimento!$F$2*'dati calibrazione'!E3049/1000</f>
        <v>1264.891332532929</v>
      </c>
      <c r="J3049" s="5">
        <f t="shared" si="141"/>
        <v>-30.108667467070973</v>
      </c>
      <c r="K3049" s="8">
        <f t="shared" si="143"/>
        <v>1.0810810810810811</v>
      </c>
    </row>
    <row r="3050" spans="1:11" x14ac:dyDescent="0.25">
      <c r="A3050">
        <v>1260</v>
      </c>
      <c r="B3050">
        <f t="shared" si="142"/>
        <v>690</v>
      </c>
      <c r="C3050">
        <v>1281</v>
      </c>
      <c r="D3050">
        <v>14</v>
      </c>
      <c r="E3050">
        <v>-7</v>
      </c>
      <c r="F3050">
        <v>1.7</v>
      </c>
      <c r="G3050" s="5">
        <f>C3050*decadimento!$F$4</f>
        <v>1318.2704741379309</v>
      </c>
      <c r="H3050" s="5">
        <f>G3050+decadimento!$F$2*LN(1+'dati calibrazione'!E3050/1000)</f>
        <v>1260.2004931617544</v>
      </c>
      <c r="I3050" s="5">
        <f>G3050+decadimento!$F$2*'dati calibrazione'!E3050/1000</f>
        <v>1260.4039760478745</v>
      </c>
      <c r="J3050" s="5">
        <f t="shared" si="141"/>
        <v>-20.596023952125506</v>
      </c>
      <c r="K3050" s="8">
        <f t="shared" si="143"/>
        <v>1.0928961748633881</v>
      </c>
    </row>
    <row r="3051" spans="1:11" x14ac:dyDescent="0.25">
      <c r="A3051">
        <v>1255</v>
      </c>
      <c r="B3051">
        <f t="shared" si="142"/>
        <v>695</v>
      </c>
      <c r="C3051">
        <v>1272</v>
      </c>
      <c r="D3051">
        <v>14</v>
      </c>
      <c r="E3051">
        <v>-6.5</v>
      </c>
      <c r="F3051">
        <v>1.7</v>
      </c>
      <c r="G3051" s="5">
        <f>C3051*decadimento!$F$4</f>
        <v>1309.0086206896551</v>
      </c>
      <c r="H3051" s="5">
        <f>G3051+decadimento!$F$2*LN(1+'dati calibrazione'!E3051/1000)</f>
        <v>1255.1000506165067</v>
      </c>
      <c r="I3051" s="5">
        <f>G3051+decadimento!$F$2*'dati calibrazione'!E3051/1000</f>
        <v>1255.2754438917457</v>
      </c>
      <c r="J3051" s="5">
        <f t="shared" si="141"/>
        <v>-16.724556108254319</v>
      </c>
      <c r="K3051" s="8">
        <f t="shared" si="143"/>
        <v>1.10062893081761</v>
      </c>
    </row>
    <row r="3052" spans="1:11" x14ac:dyDescent="0.25">
      <c r="A3052">
        <v>1250</v>
      </c>
      <c r="B3052">
        <f t="shared" si="142"/>
        <v>700</v>
      </c>
      <c r="C3052">
        <v>1273</v>
      </c>
      <c r="D3052">
        <v>14</v>
      </c>
      <c r="E3052">
        <v>-7.2</v>
      </c>
      <c r="F3052">
        <v>1.7</v>
      </c>
      <c r="G3052" s="5">
        <f>C3052*decadimento!$F$4</f>
        <v>1310.0377155172414</v>
      </c>
      <c r="H3052" s="5">
        <f>G3052+decadimento!$F$2*LN(1+'dati calibrazione'!E3052/1000)</f>
        <v>1250.3025834458401</v>
      </c>
      <c r="I3052" s="5">
        <f>G3052+decadimento!$F$2*'dati calibrazione'!E3052/1000</f>
        <v>1250.5178889103263</v>
      </c>
      <c r="J3052" s="5">
        <f t="shared" si="141"/>
        <v>-22.482111089673708</v>
      </c>
      <c r="K3052" s="8">
        <f t="shared" si="143"/>
        <v>1.0997643362136684</v>
      </c>
    </row>
    <row r="3053" spans="1:11" x14ac:dyDescent="0.25">
      <c r="A3053">
        <v>1245</v>
      </c>
      <c r="B3053">
        <f t="shared" si="142"/>
        <v>705</v>
      </c>
      <c r="C3053">
        <v>1275</v>
      </c>
      <c r="D3053">
        <v>13</v>
      </c>
      <c r="E3053">
        <v>-8.1</v>
      </c>
      <c r="F3053">
        <v>1.6</v>
      </c>
      <c r="G3053" s="5">
        <f>C3053*decadimento!$F$4</f>
        <v>1312.0959051724137</v>
      </c>
      <c r="H3053" s="5">
        <f>G3053+decadimento!$F$2*LN(1+'dati calibrazione'!E3053/1000)</f>
        <v>1244.8634396643863</v>
      </c>
      <c r="I3053" s="5">
        <f>G3053+decadimento!$F$2*'dati calibrazione'!E3053/1000</f>
        <v>1245.1361002396343</v>
      </c>
      <c r="J3053" s="5">
        <f t="shared" si="141"/>
        <v>-29.863899760365712</v>
      </c>
      <c r="K3053" s="8">
        <f t="shared" si="143"/>
        <v>1.0196078431372548</v>
      </c>
    </row>
    <row r="3054" spans="1:11" x14ac:dyDescent="0.25">
      <c r="A3054">
        <v>1240</v>
      </c>
      <c r="B3054">
        <f t="shared" si="142"/>
        <v>710</v>
      </c>
      <c r="C3054">
        <v>1271</v>
      </c>
      <c r="D3054">
        <v>14</v>
      </c>
      <c r="E3054">
        <v>-8.1999999999999993</v>
      </c>
      <c r="F3054">
        <v>1.7</v>
      </c>
      <c r="G3054" s="5">
        <f>C3054*decadimento!$F$4</f>
        <v>1307.9795258620688</v>
      </c>
      <c r="H3054" s="5">
        <f>G3054+decadimento!$F$2*LN(1+'dati calibrazione'!E3054/1000)</f>
        <v>1239.9136034209068</v>
      </c>
      <c r="I3054" s="5">
        <f>G3054+decadimento!$F$2*'dati calibrazione'!E3054/1000</f>
        <v>1240.19305667086</v>
      </c>
      <c r="J3054" s="5">
        <f t="shared" si="141"/>
        <v>-30.80694332914004</v>
      </c>
      <c r="K3054" s="8">
        <f t="shared" si="143"/>
        <v>1.1014948859166012</v>
      </c>
    </row>
    <row r="3055" spans="1:11" x14ac:dyDescent="0.25">
      <c r="A3055">
        <v>1235</v>
      </c>
      <c r="B3055">
        <f t="shared" si="142"/>
        <v>715</v>
      </c>
      <c r="C3055">
        <v>1265</v>
      </c>
      <c r="D3055">
        <v>13</v>
      </c>
      <c r="E3055">
        <v>-8</v>
      </c>
      <c r="F3055">
        <v>1.6</v>
      </c>
      <c r="G3055" s="5">
        <f>C3055*decadimento!$F$4</f>
        <v>1301.8049568965516</v>
      </c>
      <c r="H3055" s="5">
        <f>G3055+decadimento!$F$2*LN(1+'dati calibrazione'!E3055/1000)</f>
        <v>1235.4058642995878</v>
      </c>
      <c r="I3055" s="5">
        <f>G3055+decadimento!$F$2*'dati calibrazione'!E3055/1000</f>
        <v>1235.6718162222016</v>
      </c>
      <c r="J3055" s="5">
        <f t="shared" si="141"/>
        <v>-29.328183777798358</v>
      </c>
      <c r="K3055" s="8">
        <f t="shared" si="143"/>
        <v>1.0276679841897234</v>
      </c>
    </row>
    <row r="3056" spans="1:11" x14ac:dyDescent="0.25">
      <c r="A3056">
        <v>1230</v>
      </c>
      <c r="B3056">
        <f t="shared" si="142"/>
        <v>720</v>
      </c>
      <c r="C3056">
        <v>1259</v>
      </c>
      <c r="D3056">
        <v>14</v>
      </c>
      <c r="E3056">
        <v>-7.9</v>
      </c>
      <c r="F3056">
        <v>1.7</v>
      </c>
      <c r="G3056" s="5">
        <f>C3056*decadimento!$F$4</f>
        <v>1295.6303879310344</v>
      </c>
      <c r="H3056" s="5">
        <f>G3056+decadimento!$F$2*LN(1+'dati calibrazione'!E3056/1000)</f>
        <v>1230.064584240002</v>
      </c>
      <c r="I3056" s="5">
        <f>G3056+decadimento!$F$2*'dati calibrazione'!E3056/1000</f>
        <v>1230.3239115151137</v>
      </c>
      <c r="J3056" s="5">
        <f t="shared" si="141"/>
        <v>-28.67608848488635</v>
      </c>
      <c r="K3056" s="8">
        <f t="shared" si="143"/>
        <v>1.1119936457505957</v>
      </c>
    </row>
    <row r="3057" spans="1:11" x14ac:dyDescent="0.25">
      <c r="A3057">
        <v>1225</v>
      </c>
      <c r="B3057">
        <f t="shared" si="142"/>
        <v>725</v>
      </c>
      <c r="C3057">
        <v>1253</v>
      </c>
      <c r="D3057">
        <v>13</v>
      </c>
      <c r="E3057">
        <v>-7.8</v>
      </c>
      <c r="F3057">
        <v>1.6</v>
      </c>
      <c r="G3057" s="5">
        <f>C3057*decadimento!$F$4</f>
        <v>1289.4558189655172</v>
      </c>
      <c r="H3057" s="5">
        <f>G3057+decadimento!$F$2*LN(1+'dati calibrazione'!E3057/1000)</f>
        <v>1224.7232201922182</v>
      </c>
      <c r="I3057" s="5">
        <f>G3057+decadimento!$F$2*'dati calibrazione'!E3057/1000</f>
        <v>1224.9760068080259</v>
      </c>
      <c r="J3057" s="5">
        <f t="shared" si="141"/>
        <v>-28.023993191974114</v>
      </c>
      <c r="K3057" s="8">
        <f t="shared" si="143"/>
        <v>1.037509976057462</v>
      </c>
    </row>
    <row r="3058" spans="1:11" x14ac:dyDescent="0.25">
      <c r="A3058">
        <v>1220</v>
      </c>
      <c r="B3058">
        <f t="shared" si="142"/>
        <v>730</v>
      </c>
      <c r="C3058">
        <v>1249</v>
      </c>
      <c r="D3058">
        <v>13</v>
      </c>
      <c r="E3058">
        <v>-7.9</v>
      </c>
      <c r="F3058">
        <v>1.6</v>
      </c>
      <c r="G3058" s="5">
        <f>C3058*decadimento!$F$4</f>
        <v>1285.3394396551723</v>
      </c>
      <c r="H3058" s="5">
        <f>G3058+decadimento!$F$2*LN(1+'dati calibrazione'!E3058/1000)</f>
        <v>1219.7736359641399</v>
      </c>
      <c r="I3058" s="5">
        <f>G3058+decadimento!$F$2*'dati calibrazione'!E3058/1000</f>
        <v>1220.0329632392516</v>
      </c>
      <c r="J3058" s="5">
        <f t="shared" si="141"/>
        <v>-28.967036760748442</v>
      </c>
      <c r="K3058" s="8">
        <f t="shared" si="143"/>
        <v>1.0408326661329064</v>
      </c>
    </row>
    <row r="3059" spans="1:11" x14ac:dyDescent="0.25">
      <c r="A3059">
        <v>1215</v>
      </c>
      <c r="B3059">
        <f t="shared" si="142"/>
        <v>735</v>
      </c>
      <c r="C3059">
        <v>1249</v>
      </c>
      <c r="D3059">
        <v>13</v>
      </c>
      <c r="E3059">
        <v>-8.5</v>
      </c>
      <c r="F3059">
        <v>1.6</v>
      </c>
      <c r="G3059" s="5">
        <f>C3059*decadimento!$F$4</f>
        <v>1285.3394396551723</v>
      </c>
      <c r="H3059" s="5">
        <f>G3059+decadimento!$F$2*LN(1+'dati calibrazione'!E3059/1000)</f>
        <v>1214.7726421127122</v>
      </c>
      <c r="I3059" s="5">
        <f>G3059+decadimento!$F$2*'dati calibrazione'!E3059/1000</f>
        <v>1215.0729776886753</v>
      </c>
      <c r="J3059" s="5">
        <f t="shared" si="141"/>
        <v>-33.927022311324663</v>
      </c>
      <c r="K3059" s="8">
        <f t="shared" si="143"/>
        <v>1.0408326661329064</v>
      </c>
    </row>
    <row r="3060" spans="1:11" x14ac:dyDescent="0.25">
      <c r="A3060">
        <v>1210</v>
      </c>
      <c r="B3060">
        <f t="shared" si="142"/>
        <v>740</v>
      </c>
      <c r="C3060">
        <v>1256</v>
      </c>
      <c r="D3060">
        <v>14</v>
      </c>
      <c r="E3060">
        <v>-9.9</v>
      </c>
      <c r="F3060">
        <v>1.7</v>
      </c>
      <c r="G3060" s="5">
        <f>C3060*decadimento!$F$4</f>
        <v>1292.5431034482758</v>
      </c>
      <c r="H3060" s="5">
        <f>G3060+decadimento!$F$2*LN(1+'dati calibrazione'!E3060/1000)</f>
        <v>1210.2955413281152</v>
      </c>
      <c r="I3060" s="5">
        <f>G3060+decadimento!$F$2*'dati calibrazione'!E3060/1000</f>
        <v>1210.7033418637675</v>
      </c>
      <c r="J3060" s="5">
        <f t="shared" si="141"/>
        <v>-45.296658136232509</v>
      </c>
      <c r="K3060" s="8">
        <f t="shared" si="143"/>
        <v>1.1146496815286624</v>
      </c>
    </row>
    <row r="3061" spans="1:11" x14ac:dyDescent="0.25">
      <c r="A3061">
        <v>1205</v>
      </c>
      <c r="B3061">
        <f t="shared" si="142"/>
        <v>745</v>
      </c>
      <c r="C3061">
        <v>1267</v>
      </c>
      <c r="D3061">
        <v>13</v>
      </c>
      <c r="E3061">
        <v>-11.9</v>
      </c>
      <c r="F3061">
        <v>1.6</v>
      </c>
      <c r="G3061" s="5">
        <f>C3061*decadimento!$F$4</f>
        <v>1303.8631465517242</v>
      </c>
      <c r="H3061" s="5">
        <f>G3061+decadimento!$F$2*LN(1+'dati calibrazione'!E3061/1000)</f>
        <v>1204.9000947926786</v>
      </c>
      <c r="I3061" s="5">
        <f>G3061+decadimento!$F$2*'dati calibrazione'!E3061/1000</f>
        <v>1205.4900997986285</v>
      </c>
      <c r="J3061" s="5">
        <f t="shared" si="141"/>
        <v>-61.509900201371465</v>
      </c>
      <c r="K3061" s="8">
        <f t="shared" si="143"/>
        <v>1.0260457774269929</v>
      </c>
    </row>
    <row r="3062" spans="1:11" x14ac:dyDescent="0.25">
      <c r="A3062">
        <v>1200</v>
      </c>
      <c r="B3062">
        <f t="shared" si="142"/>
        <v>750</v>
      </c>
      <c r="C3062">
        <v>1280</v>
      </c>
      <c r="D3062">
        <v>13</v>
      </c>
      <c r="E3062">
        <v>-14.1</v>
      </c>
      <c r="F3062">
        <v>1.6</v>
      </c>
      <c r="G3062" s="5">
        <f>C3062*decadimento!$F$4</f>
        <v>1317.2413793103447</v>
      </c>
      <c r="H3062" s="5">
        <f>G3062+decadimento!$F$2*LN(1+'dati calibrazione'!E3062/1000)</f>
        <v>1199.8521662390187</v>
      </c>
      <c r="I3062" s="5">
        <f>G3062+decadimento!$F$2*'dati calibrazione'!E3062/1000</f>
        <v>1200.6817188718026</v>
      </c>
      <c r="J3062" s="5">
        <f t="shared" si="141"/>
        <v>-79.318281128197441</v>
      </c>
      <c r="K3062" s="8">
        <f t="shared" si="143"/>
        <v>1.015625</v>
      </c>
    </row>
    <row r="3063" spans="1:11" x14ac:dyDescent="0.25">
      <c r="A3063">
        <v>1195</v>
      </c>
      <c r="B3063">
        <f t="shared" si="142"/>
        <v>755</v>
      </c>
      <c r="C3063">
        <v>1288</v>
      </c>
      <c r="D3063">
        <v>12</v>
      </c>
      <c r="E3063">
        <v>-15.7</v>
      </c>
      <c r="F3063">
        <v>1.5</v>
      </c>
      <c r="G3063" s="5">
        <f>C3063*decadimento!$F$4</f>
        <v>1325.4741379310344</v>
      </c>
      <c r="H3063" s="5">
        <f>G3063+decadimento!$F$2*LN(1+'dati calibrazione'!E3063/1000)</f>
        <v>1194.6582361554595</v>
      </c>
      <c r="I3063" s="5">
        <f>G3063+decadimento!$F$2*'dati calibrazione'!E3063/1000</f>
        <v>1195.6878493576223</v>
      </c>
      <c r="J3063" s="5">
        <f t="shared" si="141"/>
        <v>-92.312150642377674</v>
      </c>
      <c r="K3063" s="8">
        <f t="shared" si="143"/>
        <v>0.93167701863354035</v>
      </c>
    </row>
    <row r="3064" spans="1:11" x14ac:dyDescent="0.25">
      <c r="A3064">
        <v>1190</v>
      </c>
      <c r="B3064">
        <f t="shared" si="142"/>
        <v>760</v>
      </c>
      <c r="C3064">
        <v>1285</v>
      </c>
      <c r="D3064">
        <v>13</v>
      </c>
      <c r="E3064">
        <v>-15.9</v>
      </c>
      <c r="F3064">
        <v>1.6</v>
      </c>
      <c r="G3064" s="5">
        <f>C3064*decadimento!$F$4</f>
        <v>1322.3868534482758</v>
      </c>
      <c r="H3064" s="5">
        <f>G3064+decadimento!$F$2*LN(1+'dati calibrazione'!E3064/1000)</f>
        <v>1189.8910811966309</v>
      </c>
      <c r="I3064" s="5">
        <f>G3064+decadimento!$F$2*'dati calibrazione'!E3064/1000</f>
        <v>1190.9472363580051</v>
      </c>
      <c r="J3064" s="5">
        <f t="shared" si="141"/>
        <v>-94.052763641994943</v>
      </c>
      <c r="K3064" s="8">
        <f t="shared" si="143"/>
        <v>1.0116731517509727</v>
      </c>
    </row>
    <row r="3065" spans="1:11" x14ac:dyDescent="0.25">
      <c r="A3065">
        <v>1185</v>
      </c>
      <c r="B3065">
        <f t="shared" si="142"/>
        <v>765</v>
      </c>
      <c r="C3065">
        <v>1274</v>
      </c>
      <c r="D3065">
        <v>13</v>
      </c>
      <c r="E3065">
        <v>-15.1</v>
      </c>
      <c r="F3065">
        <v>1.6</v>
      </c>
      <c r="G3065" s="5">
        <f>C3065*decadimento!$F$4</f>
        <v>1311.0668103448274</v>
      </c>
      <c r="H3065" s="5">
        <f>G3065+decadimento!$F$2*LN(1+'dati calibrazione'!E3065/1000)</f>
        <v>1185.2884727618864</v>
      </c>
      <c r="I3065" s="5">
        <f>G3065+decadimento!$F$2*'dati calibrazione'!E3065/1000</f>
        <v>1186.2405073219916</v>
      </c>
      <c r="J3065" s="5">
        <f t="shared" si="141"/>
        <v>-87.759492678008428</v>
      </c>
      <c r="K3065" s="8">
        <f t="shared" si="143"/>
        <v>1.0204081632653061</v>
      </c>
    </row>
    <row r="3066" spans="1:11" x14ac:dyDescent="0.25">
      <c r="A3066">
        <v>1180</v>
      </c>
      <c r="B3066">
        <f t="shared" si="142"/>
        <v>770</v>
      </c>
      <c r="C3066">
        <v>1257</v>
      </c>
      <c r="D3066">
        <v>14</v>
      </c>
      <c r="E3066">
        <v>-13.6</v>
      </c>
      <c r="F3066">
        <v>1.7</v>
      </c>
      <c r="G3066" s="5">
        <f>C3066*decadimento!$F$4</f>
        <v>1293.5721982758621</v>
      </c>
      <c r="H3066" s="5">
        <f>G3066+decadimento!$F$2*LN(1+'dati calibrazione'!E3066/1000)</f>
        <v>1180.3743570857855</v>
      </c>
      <c r="I3066" s="5">
        <f>G3066+decadimento!$F$2*'dati calibrazione'!E3066/1000</f>
        <v>1181.145859129467</v>
      </c>
      <c r="J3066" s="5">
        <f t="shared" si="141"/>
        <v>-75.854140870533001</v>
      </c>
      <c r="K3066" s="8">
        <f t="shared" si="143"/>
        <v>1.1137629276054097</v>
      </c>
    </row>
    <row r="3067" spans="1:11" x14ac:dyDescent="0.25">
      <c r="A3067">
        <v>1175</v>
      </c>
      <c r="B3067">
        <f t="shared" si="142"/>
        <v>775</v>
      </c>
      <c r="C3067">
        <v>1235</v>
      </c>
      <c r="D3067">
        <v>13</v>
      </c>
      <c r="E3067">
        <v>-11.5</v>
      </c>
      <c r="F3067">
        <v>1.6</v>
      </c>
      <c r="G3067" s="5">
        <f>C3067*decadimento!$F$4</f>
        <v>1270.9321120689654</v>
      </c>
      <c r="H3067" s="5">
        <f>G3067+decadimento!$F$2*LN(1+'dati calibrazione'!E3067/1000)</f>
        <v>1175.3148632835685</v>
      </c>
      <c r="I3067" s="5">
        <f>G3067+decadimento!$F$2*'dati calibrazione'!E3067/1000</f>
        <v>1175.865722349587</v>
      </c>
      <c r="J3067" s="5">
        <f t="shared" si="141"/>
        <v>-59.134277650412969</v>
      </c>
      <c r="K3067" s="8">
        <f t="shared" si="143"/>
        <v>1.0526315789473684</v>
      </c>
    </row>
    <row r="3068" spans="1:11" x14ac:dyDescent="0.25">
      <c r="A3068">
        <v>1170</v>
      </c>
      <c r="B3068">
        <f t="shared" si="142"/>
        <v>780</v>
      </c>
      <c r="C3068">
        <v>1206</v>
      </c>
      <c r="D3068">
        <v>14</v>
      </c>
      <c r="E3068">
        <v>-8.6</v>
      </c>
      <c r="F3068">
        <v>1.7</v>
      </c>
      <c r="G3068" s="5">
        <f>C3068*decadimento!$F$4</f>
        <v>1241.0883620689654</v>
      </c>
      <c r="H3068" s="5">
        <f>G3068+decadimento!$F$2*LN(1+'dati calibrazione'!E3068/1000)</f>
        <v>1169.6877713355918</v>
      </c>
      <c r="I3068" s="5">
        <f>G3068+decadimento!$F$2*'dati calibrazione'!E3068/1000</f>
        <v>1169.9952358440389</v>
      </c>
      <c r="J3068" s="5">
        <f t="shared" si="141"/>
        <v>-36.004764155961084</v>
      </c>
      <c r="K3068" s="8">
        <f t="shared" si="143"/>
        <v>1.1608623548922057</v>
      </c>
    </row>
    <row r="3069" spans="1:11" x14ac:dyDescent="0.25">
      <c r="A3069">
        <v>1165</v>
      </c>
      <c r="B3069">
        <f t="shared" si="142"/>
        <v>785</v>
      </c>
      <c r="C3069">
        <v>1191</v>
      </c>
      <c r="D3069">
        <v>13</v>
      </c>
      <c r="E3069">
        <v>-7.3</v>
      </c>
      <c r="F3069">
        <v>1.6</v>
      </c>
      <c r="G3069" s="5">
        <f>C3069*decadimento!$F$4</f>
        <v>1225.6519396551723</v>
      </c>
      <c r="H3069" s="5">
        <f>G3069+decadimento!$F$2*LN(1+'dati calibrazione'!E3069/1000)</f>
        <v>1165.0841062398997</v>
      </c>
      <c r="I3069" s="5">
        <f>G3069+decadimento!$F$2*'dati calibrazione'!E3069/1000</f>
        <v>1165.3054487898278</v>
      </c>
      <c r="J3069" s="5">
        <f t="shared" si="141"/>
        <v>-25.694551210172222</v>
      </c>
      <c r="K3069" s="8">
        <f t="shared" si="143"/>
        <v>1.0915197313182199</v>
      </c>
    </row>
    <row r="3070" spans="1:11" x14ac:dyDescent="0.25">
      <c r="A3070">
        <v>1160</v>
      </c>
      <c r="B3070">
        <f t="shared" si="142"/>
        <v>790</v>
      </c>
      <c r="C3070">
        <v>1202</v>
      </c>
      <c r="D3070">
        <v>13</v>
      </c>
      <c r="E3070">
        <v>-9.3000000000000007</v>
      </c>
      <c r="F3070">
        <v>1.6</v>
      </c>
      <c r="G3070" s="5">
        <f>C3070*decadimento!$F$4</f>
        <v>1236.9719827586207</v>
      </c>
      <c r="H3070" s="5">
        <f>G3070+decadimento!$F$2*LN(1+'dati calibrazione'!E3070/1000)</f>
        <v>1159.7324837465728</v>
      </c>
      <c r="I3070" s="5">
        <f>G3070+decadimento!$F$2*'dati calibrazione'!E3070/1000</f>
        <v>1160.0922067246888</v>
      </c>
      <c r="J3070" s="5">
        <f t="shared" si="141"/>
        <v>-41.907793275311178</v>
      </c>
      <c r="K3070" s="8">
        <f t="shared" si="143"/>
        <v>1.08153078202995</v>
      </c>
    </row>
    <row r="3071" spans="1:11" x14ac:dyDescent="0.25">
      <c r="A3071">
        <v>1155</v>
      </c>
      <c r="B3071">
        <f t="shared" si="142"/>
        <v>795</v>
      </c>
      <c r="C3071">
        <v>1215</v>
      </c>
      <c r="D3071">
        <v>12</v>
      </c>
      <c r="E3071">
        <v>-11.5</v>
      </c>
      <c r="F3071">
        <v>1.5</v>
      </c>
      <c r="G3071" s="5">
        <f>C3071*decadimento!$F$4</f>
        <v>1250.3502155172414</v>
      </c>
      <c r="H3071" s="5">
        <f>G3071+decadimento!$F$2*LN(1+'dati calibrazione'!E3071/1000)</f>
        <v>1154.7329667318445</v>
      </c>
      <c r="I3071" s="5">
        <f>G3071+decadimento!$F$2*'dati calibrazione'!E3071/1000</f>
        <v>1155.2838257978631</v>
      </c>
      <c r="J3071" s="5">
        <f t="shared" si="141"/>
        <v>-59.716174202136926</v>
      </c>
      <c r="K3071" s="8">
        <f t="shared" si="143"/>
        <v>0.98765432098765427</v>
      </c>
    </row>
    <row r="3072" spans="1:11" x14ac:dyDescent="0.25">
      <c r="A3072">
        <v>1150</v>
      </c>
      <c r="B3072">
        <f t="shared" si="142"/>
        <v>800</v>
      </c>
      <c r="C3072">
        <v>1213</v>
      </c>
      <c r="D3072">
        <v>14</v>
      </c>
      <c r="E3072">
        <v>-11.8</v>
      </c>
      <c r="F3072">
        <v>1.7</v>
      </c>
      <c r="G3072" s="5">
        <f>C3072*decadimento!$F$4</f>
        <v>1248.2920258620688</v>
      </c>
      <c r="H3072" s="5">
        <f>G3072+decadimento!$F$2*LN(1+'dati calibrazione'!E3072/1000)</f>
        <v>1150.1655518079615</v>
      </c>
      <c r="I3072" s="5">
        <f>G3072+decadimento!$F$2*'dati calibrazione'!E3072/1000</f>
        <v>1150.7456433674024</v>
      </c>
      <c r="J3072" s="5">
        <f t="shared" si="141"/>
        <v>-62.254356632597592</v>
      </c>
      <c r="K3072" s="8">
        <f t="shared" si="143"/>
        <v>1.1541632316570487</v>
      </c>
    </row>
    <row r="3073" spans="1:11" x14ac:dyDescent="0.25">
      <c r="A3073">
        <v>1145</v>
      </c>
      <c r="B3073">
        <f t="shared" si="142"/>
        <v>805</v>
      </c>
      <c r="C3073">
        <v>1206</v>
      </c>
      <c r="D3073">
        <v>14</v>
      </c>
      <c r="E3073">
        <v>-11.6</v>
      </c>
      <c r="F3073">
        <v>1.7</v>
      </c>
      <c r="G3073" s="5">
        <f>C3073*decadimento!$F$4</f>
        <v>1241.0883620689654</v>
      </c>
      <c r="H3073" s="5">
        <f>G3073+decadimento!$F$2*LN(1+'dati calibrazione'!E3073/1000)</f>
        <v>1144.6347894845544</v>
      </c>
      <c r="I3073" s="5">
        <f>G3073+decadimento!$F$2*'dati calibrazione'!E3073/1000</f>
        <v>1145.1953080911578</v>
      </c>
      <c r="J3073" s="5">
        <f t="shared" si="141"/>
        <v>-60.804691908842187</v>
      </c>
      <c r="K3073" s="8">
        <f t="shared" si="143"/>
        <v>1.1608623548922057</v>
      </c>
    </row>
    <row r="3074" spans="1:11" x14ac:dyDescent="0.25">
      <c r="A3074">
        <v>1140</v>
      </c>
      <c r="B3074">
        <f t="shared" si="142"/>
        <v>810</v>
      </c>
      <c r="C3074">
        <v>1200</v>
      </c>
      <c r="D3074">
        <v>14</v>
      </c>
      <c r="E3074">
        <v>-11.4</v>
      </c>
      <c r="F3074">
        <v>1.7</v>
      </c>
      <c r="G3074" s="5">
        <f>C3074*decadimento!$F$4</f>
        <v>1234.9137931034481</v>
      </c>
      <c r="H3074" s="5">
        <f>G3074+decadimento!$F$2*LN(1+'dati calibrazione'!E3074/1000)</f>
        <v>1140.1327835160018</v>
      </c>
      <c r="I3074" s="5">
        <f>G3074+decadimento!$F$2*'dati calibrazione'!E3074/1000</f>
        <v>1140.6740676424993</v>
      </c>
      <c r="J3074" s="5">
        <f t="shared" ref="J3074:J3137" si="144">I3074-C3074</f>
        <v>-59.325932357500733</v>
      </c>
      <c r="K3074" s="8">
        <f t="shared" si="143"/>
        <v>1.1666666666666667</v>
      </c>
    </row>
    <row r="3075" spans="1:11" x14ac:dyDescent="0.25">
      <c r="A3075">
        <v>1135</v>
      </c>
      <c r="B3075">
        <f t="shared" ref="B3075:B3138" si="145">1950-A3075</f>
        <v>815</v>
      </c>
      <c r="C3075">
        <v>1197</v>
      </c>
      <c r="D3075">
        <v>14</v>
      </c>
      <c r="E3075">
        <v>-11.6</v>
      </c>
      <c r="F3075">
        <v>1.7</v>
      </c>
      <c r="G3075" s="5">
        <f>C3075*decadimento!$F$4</f>
        <v>1231.8265086206895</v>
      </c>
      <c r="H3075" s="5">
        <f>G3075+decadimento!$F$2*LN(1+'dati calibrazione'!E3075/1000)</f>
        <v>1135.3729360362786</v>
      </c>
      <c r="I3075" s="5">
        <f>G3075+decadimento!$F$2*'dati calibrazione'!E3075/1000</f>
        <v>1135.933454642882</v>
      </c>
      <c r="J3075" s="5">
        <f t="shared" si="144"/>
        <v>-61.066545357118002</v>
      </c>
      <c r="K3075" s="8">
        <f t="shared" ref="K3075:K3138" si="146">D3075*100/C3075</f>
        <v>1.1695906432748537</v>
      </c>
    </row>
    <row r="3076" spans="1:11" x14ac:dyDescent="0.25">
      <c r="A3076">
        <v>1130</v>
      </c>
      <c r="B3076">
        <f t="shared" si="145"/>
        <v>820</v>
      </c>
      <c r="C3076">
        <v>1196</v>
      </c>
      <c r="D3076">
        <v>15</v>
      </c>
      <c r="E3076">
        <v>-12.1</v>
      </c>
      <c r="F3076">
        <v>1.8</v>
      </c>
      <c r="G3076" s="5">
        <f>C3076*decadimento!$F$4</f>
        <v>1230.7974137931035</v>
      </c>
      <c r="H3076" s="5">
        <f>G3076+decadimento!$F$2*LN(1+'dati calibrazione'!E3076/1000)</f>
        <v>1130.1609525983247</v>
      </c>
      <c r="I3076" s="5">
        <f>G3076+decadimento!$F$2*'dati calibrazione'!E3076/1000</f>
        <v>1130.7710385231489</v>
      </c>
      <c r="J3076" s="5">
        <f t="shared" si="144"/>
        <v>-65.228961476851055</v>
      </c>
      <c r="K3076" s="8">
        <f t="shared" si="146"/>
        <v>1.254180602006689</v>
      </c>
    </row>
    <row r="3077" spans="1:11" x14ac:dyDescent="0.25">
      <c r="A3077">
        <v>1125</v>
      </c>
      <c r="B3077">
        <f t="shared" si="145"/>
        <v>825</v>
      </c>
      <c r="C3077">
        <v>1195</v>
      </c>
      <c r="D3077">
        <v>14</v>
      </c>
      <c r="E3077">
        <v>-12.6</v>
      </c>
      <c r="F3077">
        <v>1.7</v>
      </c>
      <c r="G3077" s="5">
        <f>C3077*decadimento!$F$4</f>
        <v>1229.7683189655172</v>
      </c>
      <c r="H3077" s="5">
        <f>G3077+decadimento!$F$2*LN(1+'dati calibrazione'!E3077/1000)</f>
        <v>1124.9468515636568</v>
      </c>
      <c r="I3077" s="5">
        <f>G3077+decadimento!$F$2*'dati calibrazione'!E3077/1000</f>
        <v>1125.6086224034159</v>
      </c>
      <c r="J3077" s="5">
        <f t="shared" si="144"/>
        <v>-69.391377596584107</v>
      </c>
      <c r="K3077" s="8">
        <f t="shared" si="146"/>
        <v>1.1715481171548117</v>
      </c>
    </row>
    <row r="3078" spans="1:11" x14ac:dyDescent="0.25">
      <c r="A3078">
        <v>1120</v>
      </c>
      <c r="B3078">
        <f t="shared" si="145"/>
        <v>830</v>
      </c>
      <c r="C3078">
        <v>1191</v>
      </c>
      <c r="D3078">
        <v>14</v>
      </c>
      <c r="E3078">
        <v>-12.7</v>
      </c>
      <c r="F3078">
        <v>1.7</v>
      </c>
      <c r="G3078" s="5">
        <f>C3078*decadimento!$F$4</f>
        <v>1225.6519396551723</v>
      </c>
      <c r="H3078" s="5">
        <f>G3078+decadimento!$F$2*LN(1+'dati calibrazione'!E3078/1000)</f>
        <v>1119.9932167115721</v>
      </c>
      <c r="I3078" s="5">
        <f>G3078+decadimento!$F$2*'dati calibrazione'!E3078/1000</f>
        <v>1120.6655788346416</v>
      </c>
      <c r="J3078" s="5">
        <f t="shared" si="144"/>
        <v>-70.334421165358435</v>
      </c>
      <c r="K3078" s="8">
        <f t="shared" si="146"/>
        <v>1.1754827875734677</v>
      </c>
    </row>
    <row r="3079" spans="1:11" x14ac:dyDescent="0.25">
      <c r="A3079">
        <v>1115</v>
      </c>
      <c r="B3079">
        <f t="shared" si="145"/>
        <v>835</v>
      </c>
      <c r="C3079">
        <v>1190</v>
      </c>
      <c r="D3079">
        <v>14</v>
      </c>
      <c r="E3079">
        <v>-13.2</v>
      </c>
      <c r="F3079">
        <v>1.7</v>
      </c>
      <c r="G3079" s="5">
        <f>C3079*decadimento!$F$4</f>
        <v>1224.6228448275861</v>
      </c>
      <c r="H3079" s="5">
        <f>G3079+decadimento!$F$2*LN(1+'dati calibrazione'!E3079/1000)</f>
        <v>1114.7765717289462</v>
      </c>
      <c r="I3079" s="5">
        <f>G3079+decadimento!$F$2*'dati calibrazione'!E3079/1000</f>
        <v>1115.5031627149085</v>
      </c>
      <c r="J3079" s="5">
        <f t="shared" si="144"/>
        <v>-74.496837285091488</v>
      </c>
      <c r="K3079" s="8">
        <f t="shared" si="146"/>
        <v>1.1764705882352942</v>
      </c>
    </row>
    <row r="3080" spans="1:11" x14ac:dyDescent="0.25">
      <c r="A3080">
        <v>1110</v>
      </c>
      <c r="B3080">
        <f t="shared" si="145"/>
        <v>840</v>
      </c>
      <c r="C3080">
        <v>1194</v>
      </c>
      <c r="D3080">
        <v>15</v>
      </c>
      <c r="E3080">
        <v>-14.3</v>
      </c>
      <c r="F3080">
        <v>1.8</v>
      </c>
      <c r="G3080" s="5">
        <f>C3080*decadimento!$F$4</f>
        <v>1228.7392241379309</v>
      </c>
      <c r="H3080" s="5">
        <f>G3080+decadimento!$F$2*LN(1+'dati calibrazione'!E3080/1000)</f>
        <v>1109.6728670997461</v>
      </c>
      <c r="I3080" s="5">
        <f>G3080+decadimento!$F$2*'dati calibrazione'!E3080/1000</f>
        <v>1110.5262351825302</v>
      </c>
      <c r="J3080" s="5">
        <f t="shared" si="144"/>
        <v>-83.473764817469828</v>
      </c>
      <c r="K3080" s="8">
        <f t="shared" si="146"/>
        <v>1.256281407035176</v>
      </c>
    </row>
    <row r="3081" spans="1:11" x14ac:dyDescent="0.25">
      <c r="A3081">
        <v>1105</v>
      </c>
      <c r="B3081">
        <f t="shared" si="145"/>
        <v>845</v>
      </c>
      <c r="C3081">
        <v>1199</v>
      </c>
      <c r="D3081">
        <v>14</v>
      </c>
      <c r="E3081">
        <v>-15.5</v>
      </c>
      <c r="F3081">
        <v>1.7</v>
      </c>
      <c r="G3081" s="5">
        <f>C3081*decadimento!$F$4</f>
        <v>1233.8846982758621</v>
      </c>
      <c r="H3081" s="5">
        <f>G3081+decadimento!$F$2*LN(1+'dati calibrazione'!E3081/1000)</f>
        <v>1104.7483256780063</v>
      </c>
      <c r="I3081" s="5">
        <f>G3081+decadimento!$F$2*'dati calibrazione'!E3081/1000</f>
        <v>1105.7517382193089</v>
      </c>
      <c r="J3081" s="5">
        <f t="shared" si="144"/>
        <v>-93.248261780691109</v>
      </c>
      <c r="K3081" s="8">
        <f t="shared" si="146"/>
        <v>1.1676396997497915</v>
      </c>
    </row>
    <row r="3082" spans="1:11" x14ac:dyDescent="0.25">
      <c r="A3082">
        <v>1100</v>
      </c>
      <c r="B3082">
        <f t="shared" si="145"/>
        <v>850</v>
      </c>
      <c r="C3082">
        <v>1201</v>
      </c>
      <c r="D3082">
        <v>13</v>
      </c>
      <c r="E3082">
        <v>-16.3</v>
      </c>
      <c r="F3082">
        <v>1.6</v>
      </c>
      <c r="G3082" s="5">
        <f>C3082*decadimento!$F$4</f>
        <v>1235.9428879310344</v>
      </c>
      <c r="H3082" s="5">
        <f>G3082+decadimento!$F$2*LN(1+'dati calibrazione'!E3082/1000)</f>
        <v>1100.0863502771531</v>
      </c>
      <c r="I3082" s="5">
        <f>G3082+decadimento!$F$2*'dati calibrazione'!E3082/1000</f>
        <v>1101.1966138070461</v>
      </c>
      <c r="J3082" s="5">
        <f t="shared" si="144"/>
        <v>-99.803386192953894</v>
      </c>
      <c r="K3082" s="8">
        <f t="shared" si="146"/>
        <v>1.0824313072439633</v>
      </c>
    </row>
    <row r="3083" spans="1:11" x14ac:dyDescent="0.25">
      <c r="A3083">
        <v>1095</v>
      </c>
      <c r="B3083">
        <f t="shared" si="145"/>
        <v>855</v>
      </c>
      <c r="C3083">
        <v>1200</v>
      </c>
      <c r="D3083">
        <v>13</v>
      </c>
      <c r="E3083">
        <v>-16.8</v>
      </c>
      <c r="F3083">
        <v>1.6</v>
      </c>
      <c r="G3083" s="5">
        <f>C3083*decadimento!$F$4</f>
        <v>1234.9137931034481</v>
      </c>
      <c r="H3083" s="5">
        <f>G3083+decadimento!$F$2*LN(1+'dati calibrazione'!E3083/1000)</f>
        <v>1094.8543764204542</v>
      </c>
      <c r="I3083" s="5">
        <f>G3083+decadimento!$F$2*'dati calibrazione'!E3083/1000</f>
        <v>1096.0341976873131</v>
      </c>
      <c r="J3083" s="5">
        <f t="shared" si="144"/>
        <v>-103.96580231268695</v>
      </c>
      <c r="K3083" s="8">
        <f t="shared" si="146"/>
        <v>1.0833333333333333</v>
      </c>
    </row>
    <row r="3084" spans="1:11" x14ac:dyDescent="0.25">
      <c r="A3084">
        <v>1090</v>
      </c>
      <c r="B3084">
        <f t="shared" si="145"/>
        <v>860</v>
      </c>
      <c r="C3084">
        <v>1196</v>
      </c>
      <c r="D3084">
        <v>14</v>
      </c>
      <c r="E3084">
        <v>-16.899999999999999</v>
      </c>
      <c r="F3084">
        <v>1.7</v>
      </c>
      <c r="G3084" s="5">
        <f>C3084*decadimento!$F$4</f>
        <v>1230.7974137931035</v>
      </c>
      <c r="H3084" s="5">
        <f>G3084+decadimento!$F$2*LN(1+'dati calibrazione'!E3084/1000)</f>
        <v>1089.8971648269969</v>
      </c>
      <c r="I3084" s="5">
        <f>G3084+decadimento!$F$2*'dati calibrazione'!E3084/1000</f>
        <v>1091.091154118539</v>
      </c>
      <c r="J3084" s="5">
        <f t="shared" si="144"/>
        <v>-104.90884588146105</v>
      </c>
      <c r="K3084" s="8">
        <f t="shared" si="146"/>
        <v>1.1705685618729098</v>
      </c>
    </row>
    <row r="3085" spans="1:11" x14ac:dyDescent="0.25">
      <c r="A3085">
        <v>1085</v>
      </c>
      <c r="B3085">
        <f t="shared" si="145"/>
        <v>865</v>
      </c>
      <c r="C3085">
        <v>1193</v>
      </c>
      <c r="D3085">
        <v>14</v>
      </c>
      <c r="E3085">
        <v>-17.100000000000001</v>
      </c>
      <c r="F3085">
        <v>1.7</v>
      </c>
      <c r="G3085" s="5">
        <f>C3085*decadimento!$F$4</f>
        <v>1227.7101293103449</v>
      </c>
      <c r="H3085" s="5">
        <f>G3085+decadimento!$F$2*LN(1+'dati calibrazione'!E3085/1000)</f>
        <v>1085.1279591615712</v>
      </c>
      <c r="I3085" s="5">
        <f>G3085+decadimento!$F$2*'dati calibrazione'!E3085/1000</f>
        <v>1086.3505411189215</v>
      </c>
      <c r="J3085" s="5">
        <f t="shared" si="144"/>
        <v>-106.64945888107854</v>
      </c>
      <c r="K3085" s="8">
        <f t="shared" si="146"/>
        <v>1.173512154233026</v>
      </c>
    </row>
    <row r="3086" spans="1:11" x14ac:dyDescent="0.25">
      <c r="A3086">
        <v>1080</v>
      </c>
      <c r="B3086">
        <f t="shared" si="145"/>
        <v>870</v>
      </c>
      <c r="C3086">
        <v>1190</v>
      </c>
      <c r="D3086">
        <v>14</v>
      </c>
      <c r="E3086">
        <v>-17.3</v>
      </c>
      <c r="F3086">
        <v>1.7</v>
      </c>
      <c r="G3086" s="5">
        <f>C3086*decadimento!$F$4</f>
        <v>1224.6228448275861</v>
      </c>
      <c r="H3086" s="5">
        <f>G3086+decadimento!$F$2*LN(1+'dati calibrazione'!E3086/1000)</f>
        <v>1080.3584112248398</v>
      </c>
      <c r="I3086" s="5">
        <f>G3086+decadimento!$F$2*'dati calibrazione'!E3086/1000</f>
        <v>1081.609928119304</v>
      </c>
      <c r="J3086" s="5">
        <f t="shared" si="144"/>
        <v>-108.39007188069604</v>
      </c>
      <c r="K3086" s="8">
        <f t="shared" si="146"/>
        <v>1.1764705882352942</v>
      </c>
    </row>
    <row r="3087" spans="1:11" x14ac:dyDescent="0.25">
      <c r="A3087">
        <v>1075</v>
      </c>
      <c r="B3087">
        <f t="shared" si="145"/>
        <v>875</v>
      </c>
      <c r="C3087">
        <v>1186</v>
      </c>
      <c r="D3087">
        <v>14</v>
      </c>
      <c r="E3087">
        <v>-17.399999999999999</v>
      </c>
      <c r="F3087">
        <v>1.7</v>
      </c>
      <c r="G3087" s="5">
        <f>C3087*decadimento!$F$4</f>
        <v>1220.5064655172414</v>
      </c>
      <c r="H3087" s="5">
        <f>G3087+decadimento!$F$2*LN(1+'dati calibrazione'!E3087/1000)</f>
        <v>1075.4007717922311</v>
      </c>
      <c r="I3087" s="5">
        <f>G3087+decadimento!$F$2*'dati calibrazione'!E3087/1000</f>
        <v>1076.6668845505301</v>
      </c>
      <c r="J3087" s="5">
        <f t="shared" si="144"/>
        <v>-109.33311544946991</v>
      </c>
      <c r="K3087" s="8">
        <f t="shared" si="146"/>
        <v>1.1804384485666104</v>
      </c>
    </row>
    <row r="3088" spans="1:11" x14ac:dyDescent="0.25">
      <c r="A3088">
        <v>1070</v>
      </c>
      <c r="B3088">
        <f t="shared" si="145"/>
        <v>880</v>
      </c>
      <c r="C3088">
        <v>1180</v>
      </c>
      <c r="D3088">
        <v>14</v>
      </c>
      <c r="E3088">
        <v>-17.3</v>
      </c>
      <c r="F3088">
        <v>1.7</v>
      </c>
      <c r="G3088" s="5">
        <f>C3088*decadimento!$F$4</f>
        <v>1214.3318965517242</v>
      </c>
      <c r="H3088" s="5">
        <f>G3088+decadimento!$F$2*LN(1+'dati calibrazione'!E3088/1000)</f>
        <v>1070.0674629489779</v>
      </c>
      <c r="I3088" s="5">
        <f>G3088+decadimento!$F$2*'dati calibrazione'!E3088/1000</f>
        <v>1071.3189798434421</v>
      </c>
      <c r="J3088" s="5">
        <f t="shared" si="144"/>
        <v>-108.68102015655791</v>
      </c>
      <c r="K3088" s="8">
        <f t="shared" si="146"/>
        <v>1.1864406779661016</v>
      </c>
    </row>
    <row r="3089" spans="1:11" x14ac:dyDescent="0.25">
      <c r="A3089">
        <v>1065</v>
      </c>
      <c r="B3089">
        <f t="shared" si="145"/>
        <v>885</v>
      </c>
      <c r="C3089">
        <v>1169</v>
      </c>
      <c r="D3089">
        <v>14</v>
      </c>
      <c r="E3089">
        <v>-16.600000000000001</v>
      </c>
      <c r="F3089">
        <v>1.7</v>
      </c>
      <c r="G3089" s="5">
        <f>C3089*decadimento!$F$4</f>
        <v>1203.0118534482758</v>
      </c>
      <c r="H3089" s="5">
        <f>G3089+decadimento!$F$2*LN(1+'dati calibrazione'!E3089/1000)</f>
        <v>1064.6338448020551</v>
      </c>
      <c r="I3089" s="5">
        <f>G3089+decadimento!$F$2*'dati calibrazione'!E3089/1000</f>
        <v>1065.7855865489994</v>
      </c>
      <c r="J3089" s="5">
        <f t="shared" si="144"/>
        <v>-103.21441345100061</v>
      </c>
      <c r="K3089" s="8">
        <f t="shared" si="146"/>
        <v>1.1976047904191616</v>
      </c>
    </row>
    <row r="3090" spans="1:11" x14ac:dyDescent="0.25">
      <c r="A3090">
        <v>1060</v>
      </c>
      <c r="B3090">
        <f t="shared" si="145"/>
        <v>890</v>
      </c>
      <c r="C3090">
        <v>1151</v>
      </c>
      <c r="D3090">
        <v>15</v>
      </c>
      <c r="E3090">
        <v>-14.9</v>
      </c>
      <c r="F3090">
        <v>1.8</v>
      </c>
      <c r="G3090" s="5">
        <f>C3090*decadimento!$F$4</f>
        <v>1184.4881465517242</v>
      </c>
      <c r="H3090" s="5">
        <f>G3090+decadimento!$F$2*LN(1+'dati calibrazione'!E3090/1000)</f>
        <v>1060.3883150830356</v>
      </c>
      <c r="I3090" s="5">
        <f>G3090+decadimento!$F$2*'dati calibrazione'!E3090/1000</f>
        <v>1061.3151720457472</v>
      </c>
      <c r="J3090" s="5">
        <f t="shared" si="144"/>
        <v>-89.684827954252796</v>
      </c>
      <c r="K3090" s="8">
        <f t="shared" si="146"/>
        <v>1.3032145960034753</v>
      </c>
    </row>
    <row r="3091" spans="1:11" x14ac:dyDescent="0.25">
      <c r="A3091">
        <v>1055</v>
      </c>
      <c r="B3091">
        <f t="shared" si="145"/>
        <v>895</v>
      </c>
      <c r="C3091">
        <v>1131</v>
      </c>
      <c r="D3091">
        <v>14</v>
      </c>
      <c r="E3091">
        <v>-13.1</v>
      </c>
      <c r="F3091">
        <v>1.7</v>
      </c>
      <c r="G3091" s="5">
        <f>C3091*decadimento!$F$4</f>
        <v>1163.90625</v>
      </c>
      <c r="H3091" s="5">
        <f>G3091+decadimento!$F$2*LN(1+'dati calibrazione'!E3091/1000)</f>
        <v>1054.8976566491808</v>
      </c>
      <c r="I3091" s="5">
        <f>G3091+decadimento!$F$2*'dati calibrazione'!E3091/1000</f>
        <v>1055.6132321457517</v>
      </c>
      <c r="J3091" s="5">
        <f t="shared" si="144"/>
        <v>-75.386767854248319</v>
      </c>
      <c r="K3091" s="8">
        <f t="shared" si="146"/>
        <v>1.237842617152962</v>
      </c>
    </row>
    <row r="3092" spans="1:11" x14ac:dyDescent="0.25">
      <c r="A3092">
        <v>1050</v>
      </c>
      <c r="B3092">
        <f t="shared" si="145"/>
        <v>900</v>
      </c>
      <c r="C3092">
        <v>1111</v>
      </c>
      <c r="D3092">
        <v>14</v>
      </c>
      <c r="E3092">
        <v>-11.2</v>
      </c>
      <c r="F3092">
        <v>1.7</v>
      </c>
      <c r="G3092" s="5">
        <f>C3092*decadimento!$F$4</f>
        <v>1143.3243534482758</v>
      </c>
      <c r="H3092" s="5">
        <f>G3092+decadimento!$F$2*LN(1+'dati calibrazione'!E3092/1000)</f>
        <v>1050.2155685219971</v>
      </c>
      <c r="I3092" s="5">
        <f>G3092+decadimento!$F$2*'dati calibrazione'!E3092/1000</f>
        <v>1050.7379565041856</v>
      </c>
      <c r="J3092" s="5">
        <f t="shared" si="144"/>
        <v>-60.262043495814396</v>
      </c>
      <c r="K3092" s="8">
        <f t="shared" si="146"/>
        <v>1.2601260126012601</v>
      </c>
    </row>
    <row r="3093" spans="1:11" x14ac:dyDescent="0.25">
      <c r="A3093">
        <v>1045</v>
      </c>
      <c r="B3093">
        <f t="shared" si="145"/>
        <v>905</v>
      </c>
      <c r="C3093">
        <v>1098</v>
      </c>
      <c r="D3093">
        <v>14</v>
      </c>
      <c r="E3093">
        <v>-10.199999999999999</v>
      </c>
      <c r="F3093">
        <v>1.7</v>
      </c>
      <c r="G3093" s="5">
        <f>C3093*decadimento!$F$4</f>
        <v>1129.9461206896551</v>
      </c>
      <c r="H3093" s="5">
        <f>G3093+decadimento!$F$2*LN(1+'dati calibrazione'!E3093/1000)</f>
        <v>1045.193388819237</v>
      </c>
      <c r="I3093" s="5">
        <f>G3093+decadimento!$F$2*'dati calibrazione'!E3093/1000</f>
        <v>1045.6263663298587</v>
      </c>
      <c r="J3093" s="5">
        <f t="shared" si="144"/>
        <v>-52.373633670141317</v>
      </c>
      <c r="K3093" s="8">
        <f t="shared" si="146"/>
        <v>1.2750455373406193</v>
      </c>
    </row>
    <row r="3094" spans="1:11" x14ac:dyDescent="0.25">
      <c r="A3094">
        <v>1040</v>
      </c>
      <c r="B3094">
        <f t="shared" si="145"/>
        <v>910</v>
      </c>
      <c r="C3094">
        <v>1096</v>
      </c>
      <c r="D3094">
        <v>14</v>
      </c>
      <c r="E3094">
        <v>-10.6</v>
      </c>
      <c r="F3094">
        <v>1.7</v>
      </c>
      <c r="G3094" s="5">
        <f>C3094*decadimento!$F$4</f>
        <v>1127.8879310344828</v>
      </c>
      <c r="H3094" s="5">
        <f>G3094+decadimento!$F$2*LN(1+'dati calibrazione'!E3094/1000)</f>
        <v>1039.7937914450486</v>
      </c>
      <c r="I3094" s="5">
        <f>G3094+decadimento!$F$2*'dati calibrazione'!E3094/1000</f>
        <v>1040.261519640969</v>
      </c>
      <c r="J3094" s="5">
        <f t="shared" si="144"/>
        <v>-55.738480359030973</v>
      </c>
      <c r="K3094" s="8">
        <f t="shared" si="146"/>
        <v>1.2773722627737227</v>
      </c>
    </row>
    <row r="3095" spans="1:11" x14ac:dyDescent="0.25">
      <c r="A3095">
        <v>1035</v>
      </c>
      <c r="B3095">
        <f t="shared" si="145"/>
        <v>915</v>
      </c>
      <c r="C3095">
        <v>1104</v>
      </c>
      <c r="D3095">
        <v>13</v>
      </c>
      <c r="E3095">
        <v>-12.2</v>
      </c>
      <c r="F3095">
        <v>1.6</v>
      </c>
      <c r="G3095" s="5">
        <f>C3095*decadimento!$F$4</f>
        <v>1136.1206896551723</v>
      </c>
      <c r="H3095" s="5">
        <f>G3095+decadimento!$F$2*LN(1+'dati calibrazione'!E3095/1000)</f>
        <v>1034.6473966953126</v>
      </c>
      <c r="I3095" s="5">
        <f>G3095+decadimento!$F$2*'dati calibrazione'!E3095/1000</f>
        <v>1035.2676501267883</v>
      </c>
      <c r="J3095" s="5">
        <f t="shared" si="144"/>
        <v>-68.73234987321166</v>
      </c>
      <c r="K3095" s="8">
        <f t="shared" si="146"/>
        <v>1.1775362318840579</v>
      </c>
    </row>
    <row r="3096" spans="1:11" x14ac:dyDescent="0.25">
      <c r="A3096">
        <v>1030</v>
      </c>
      <c r="B3096">
        <f t="shared" si="145"/>
        <v>920</v>
      </c>
      <c r="C3096">
        <v>1119</v>
      </c>
      <c r="D3096">
        <v>14</v>
      </c>
      <c r="E3096">
        <v>-14.6</v>
      </c>
      <c r="F3096">
        <v>1.7</v>
      </c>
      <c r="G3096" s="5">
        <f>C3096*decadimento!$F$4</f>
        <v>1151.5571120689654</v>
      </c>
      <c r="H3096" s="5">
        <f>G3096+decadimento!$F$2*LN(1+'dati calibrazione'!E3096/1000)</f>
        <v>1029.9744009194344</v>
      </c>
      <c r="I3096" s="5">
        <f>G3096+decadimento!$F$2*'dati calibrazione'!E3096/1000</f>
        <v>1030.8641303382765</v>
      </c>
      <c r="J3096" s="5">
        <f t="shared" si="144"/>
        <v>-88.135869661723518</v>
      </c>
      <c r="K3096" s="8">
        <f t="shared" si="146"/>
        <v>1.2511170688114388</v>
      </c>
    </row>
    <row r="3097" spans="1:11" x14ac:dyDescent="0.25">
      <c r="A3097">
        <v>1025</v>
      </c>
      <c r="B3097">
        <f t="shared" si="145"/>
        <v>925</v>
      </c>
      <c r="C3097">
        <v>1131</v>
      </c>
      <c r="D3097">
        <v>14</v>
      </c>
      <c r="E3097">
        <v>-16.7</v>
      </c>
      <c r="F3097">
        <v>1.7</v>
      </c>
      <c r="G3097" s="5">
        <f>C3097*decadimento!$F$4</f>
        <v>1163.90625</v>
      </c>
      <c r="H3097" s="5">
        <f>G3097+decadimento!$F$2*LN(1+'dati calibrazione'!E3097/1000)</f>
        <v>1024.6875800845035</v>
      </c>
      <c r="I3097" s="5">
        <f>G3097+decadimento!$F$2*'dati calibrazione'!E3097/1000</f>
        <v>1025.8533188422941</v>
      </c>
      <c r="J3097" s="5">
        <f t="shared" si="144"/>
        <v>-105.14668115770587</v>
      </c>
      <c r="K3097" s="8">
        <f t="shared" si="146"/>
        <v>1.237842617152962</v>
      </c>
    </row>
    <row r="3098" spans="1:11" x14ac:dyDescent="0.25">
      <c r="A3098">
        <v>1020</v>
      </c>
      <c r="B3098">
        <f t="shared" si="145"/>
        <v>930</v>
      </c>
      <c r="C3098">
        <v>1136</v>
      </c>
      <c r="D3098">
        <v>15</v>
      </c>
      <c r="E3098">
        <v>-17.899999999999999</v>
      </c>
      <c r="F3098">
        <v>1.8</v>
      </c>
      <c r="G3098" s="5">
        <f>C3098*decadimento!$F$4</f>
        <v>1169.0517241379309</v>
      </c>
      <c r="H3098" s="5">
        <f>G3098+decadimento!$F$2*LN(1+'dati calibrazione'!E3098/1000)</f>
        <v>1019.7384451516793</v>
      </c>
      <c r="I3098" s="5">
        <f>G3098+decadimento!$F$2*'dati calibrazione'!E3098/1000</f>
        <v>1021.0788218790726</v>
      </c>
      <c r="J3098" s="5">
        <f t="shared" si="144"/>
        <v>-114.92117812092738</v>
      </c>
      <c r="K3098" s="8">
        <f t="shared" si="146"/>
        <v>1.3204225352112675</v>
      </c>
    </row>
    <row r="3099" spans="1:11" x14ac:dyDescent="0.25">
      <c r="A3099">
        <v>1015</v>
      </c>
      <c r="B3099">
        <f t="shared" si="145"/>
        <v>935</v>
      </c>
      <c r="C3099">
        <v>1133</v>
      </c>
      <c r="D3099">
        <v>14</v>
      </c>
      <c r="E3099">
        <v>-18.100000000000001</v>
      </c>
      <c r="F3099">
        <v>1.7</v>
      </c>
      <c r="G3099" s="5">
        <f>C3099*decadimento!$F$4</f>
        <v>1165.9644396551723</v>
      </c>
      <c r="H3099" s="5">
        <f>G3099+decadimento!$F$2*LN(1+'dati calibrazione'!E3099/1000)</f>
        <v>1014.9675267355465</v>
      </c>
      <c r="I3099" s="5">
        <f>G3099+decadimento!$F$2*'dati calibrazione'!E3099/1000</f>
        <v>1016.3382088794552</v>
      </c>
      <c r="J3099" s="5">
        <f t="shared" si="144"/>
        <v>-116.66179112054476</v>
      </c>
      <c r="K3099" s="8">
        <f t="shared" si="146"/>
        <v>1.235657546337158</v>
      </c>
    </row>
    <row r="3100" spans="1:11" x14ac:dyDescent="0.25">
      <c r="A3100">
        <v>1010</v>
      </c>
      <c r="B3100">
        <f t="shared" si="145"/>
        <v>940</v>
      </c>
      <c r="C3100">
        <v>1126</v>
      </c>
      <c r="D3100">
        <v>15</v>
      </c>
      <c r="E3100">
        <v>-17.8</v>
      </c>
      <c r="F3100">
        <v>1.8</v>
      </c>
      <c r="G3100" s="5">
        <f>C3100*decadimento!$F$4</f>
        <v>1158.7607758620688</v>
      </c>
      <c r="H3100" s="5">
        <f>G3100+decadimento!$F$2*LN(1+'dati calibrazione'!E3100/1000)</f>
        <v>1010.2891852728477</v>
      </c>
      <c r="I3100" s="5">
        <f>G3100+decadimento!$F$2*'dati calibrazione'!E3100/1000</f>
        <v>1011.6145378616399</v>
      </c>
      <c r="J3100" s="5">
        <f t="shared" si="144"/>
        <v>-114.38546213836014</v>
      </c>
      <c r="K3100" s="8">
        <f t="shared" si="146"/>
        <v>1.3321492007104796</v>
      </c>
    </row>
    <row r="3101" spans="1:11" x14ac:dyDescent="0.25">
      <c r="A3101">
        <v>1005</v>
      </c>
      <c r="B3101">
        <f t="shared" si="145"/>
        <v>945</v>
      </c>
      <c r="C3101">
        <v>1119</v>
      </c>
      <c r="D3101">
        <v>15</v>
      </c>
      <c r="E3101">
        <v>-17.600000000000001</v>
      </c>
      <c r="F3101">
        <v>1.8</v>
      </c>
      <c r="G3101" s="5">
        <f>C3101*decadimento!$F$4</f>
        <v>1151.5571120689654</v>
      </c>
      <c r="H3101" s="5">
        <f>G3101+decadimento!$F$2*LN(1+'dati calibrazione'!E3101/1000)</f>
        <v>1004.7686412217487</v>
      </c>
      <c r="I3101" s="5">
        <f>G3101+decadimento!$F$2*'dati calibrazione'!E3101/1000</f>
        <v>1006.0642025853952</v>
      </c>
      <c r="J3101" s="5">
        <f t="shared" si="144"/>
        <v>-112.93579741460485</v>
      </c>
      <c r="K3101" s="8">
        <f t="shared" si="146"/>
        <v>1.3404825737265416</v>
      </c>
    </row>
    <row r="3102" spans="1:11" x14ac:dyDescent="0.25">
      <c r="A3102">
        <v>1000</v>
      </c>
      <c r="B3102">
        <f t="shared" si="145"/>
        <v>950</v>
      </c>
      <c r="C3102">
        <v>1115</v>
      </c>
      <c r="D3102">
        <v>13</v>
      </c>
      <c r="E3102">
        <v>-17.7</v>
      </c>
      <c r="F3102">
        <v>1.6</v>
      </c>
      <c r="G3102" s="5">
        <f>C3102*decadimento!$F$4</f>
        <v>1147.4407327586207</v>
      </c>
      <c r="H3102" s="5">
        <f>G3102+decadimento!$F$2*LN(1+'dati calibrazione'!E3102/1000)</f>
        <v>999.81074487659555</v>
      </c>
      <c r="I3102" s="5">
        <f>G3102+decadimento!$F$2*'dati calibrazione'!E3102/1000</f>
        <v>1001.1211590166212</v>
      </c>
      <c r="J3102" s="5">
        <f t="shared" si="144"/>
        <v>-113.87884098337884</v>
      </c>
      <c r="K3102" s="8">
        <f t="shared" si="146"/>
        <v>1.1659192825112108</v>
      </c>
    </row>
    <row r="3103" spans="1:11" x14ac:dyDescent="0.25">
      <c r="A3103">
        <v>995</v>
      </c>
      <c r="B3103">
        <f t="shared" si="145"/>
        <v>955</v>
      </c>
      <c r="C3103">
        <v>1114</v>
      </c>
      <c r="D3103">
        <v>12</v>
      </c>
      <c r="E3103">
        <v>-18.100000000000001</v>
      </c>
      <c r="F3103">
        <v>1.5</v>
      </c>
      <c r="G3103" s="5">
        <f>C3103*decadimento!$F$4</f>
        <v>1146.4116379310344</v>
      </c>
      <c r="H3103" s="5">
        <f>G3103+decadimento!$F$2*LN(1+'dati calibrazione'!E3103/1000)</f>
        <v>995.41472501140856</v>
      </c>
      <c r="I3103" s="5">
        <f>G3103+decadimento!$F$2*'dati calibrazione'!E3103/1000</f>
        <v>996.78540715531733</v>
      </c>
      <c r="J3103" s="5">
        <f t="shared" si="144"/>
        <v>-117.21459284468267</v>
      </c>
      <c r="K3103" s="8">
        <f t="shared" si="146"/>
        <v>1.0771992818671454</v>
      </c>
    </row>
    <row r="3104" spans="1:11" x14ac:dyDescent="0.25">
      <c r="A3104">
        <v>990</v>
      </c>
      <c r="B3104">
        <f t="shared" si="145"/>
        <v>960</v>
      </c>
      <c r="C3104">
        <v>1115</v>
      </c>
      <c r="D3104">
        <v>12</v>
      </c>
      <c r="E3104">
        <v>-18.899999999999999</v>
      </c>
      <c r="F3104">
        <v>1.5</v>
      </c>
      <c r="G3104" s="5">
        <f>C3104*decadimento!$F$4</f>
        <v>1147.4407327586207</v>
      </c>
      <c r="H3104" s="5">
        <f>G3104+decadimento!$F$2*LN(1+'dati calibrazione'!E3104/1000)</f>
        <v>989.70585301926292</v>
      </c>
      <c r="I3104" s="5">
        <f>G3104+decadimento!$F$2*'dati calibrazione'!E3104/1000</f>
        <v>991.20118791546861</v>
      </c>
      <c r="J3104" s="5">
        <f t="shared" si="144"/>
        <v>-123.79881208453139</v>
      </c>
      <c r="K3104" s="8">
        <f t="shared" si="146"/>
        <v>1.0762331838565022</v>
      </c>
    </row>
    <row r="3105" spans="1:11" x14ac:dyDescent="0.25">
      <c r="A3105">
        <v>985</v>
      </c>
      <c r="B3105">
        <f t="shared" si="145"/>
        <v>965</v>
      </c>
      <c r="C3105">
        <v>1112</v>
      </c>
      <c r="D3105">
        <v>12</v>
      </c>
      <c r="E3105">
        <v>-19.100000000000001</v>
      </c>
      <c r="F3105">
        <v>1.5</v>
      </c>
      <c r="G3105" s="5">
        <f>C3105*decadimento!$F$4</f>
        <v>1144.3534482758621</v>
      </c>
      <c r="H3105" s="5">
        <f>G3105+decadimento!$F$2*LN(1+'dati calibrazione'!E3105/1000)</f>
        <v>984.93321836057646</v>
      </c>
      <c r="I3105" s="5">
        <f>G3105+decadimento!$F$2*'dati calibrazione'!E3105/1000</f>
        <v>986.46057491585123</v>
      </c>
      <c r="J3105" s="5">
        <f t="shared" si="144"/>
        <v>-125.53942508414877</v>
      </c>
      <c r="K3105" s="8">
        <f t="shared" si="146"/>
        <v>1.079136690647482</v>
      </c>
    </row>
    <row r="3106" spans="1:11" x14ac:dyDescent="0.25">
      <c r="A3106">
        <v>980</v>
      </c>
      <c r="B3106">
        <f t="shared" si="145"/>
        <v>970</v>
      </c>
      <c r="C3106">
        <v>1100</v>
      </c>
      <c r="D3106">
        <v>12</v>
      </c>
      <c r="E3106">
        <v>-18.2</v>
      </c>
      <c r="F3106">
        <v>1.5</v>
      </c>
      <c r="G3106" s="5">
        <f>C3106*decadimento!$F$4</f>
        <v>1132.0043103448274</v>
      </c>
      <c r="H3106" s="5">
        <f>G3106+decadimento!$F$2*LN(1+'dati calibrazione'!E3106/1000)</f>
        <v>980.16545185393932</v>
      </c>
      <c r="I3106" s="5">
        <f>G3106+decadimento!$F$2*'dati calibrazione'!E3106/1000</f>
        <v>981.55141531068102</v>
      </c>
      <c r="J3106" s="5">
        <f t="shared" si="144"/>
        <v>-118.44858468931898</v>
      </c>
      <c r="K3106" s="8">
        <f t="shared" si="146"/>
        <v>1.0909090909090908</v>
      </c>
    </row>
    <row r="3107" spans="1:11" x14ac:dyDescent="0.25">
      <c r="A3107">
        <v>975</v>
      </c>
      <c r="B3107">
        <f t="shared" si="145"/>
        <v>975</v>
      </c>
      <c r="C3107">
        <v>1089</v>
      </c>
      <c r="D3107">
        <v>12</v>
      </c>
      <c r="E3107">
        <v>-17.5</v>
      </c>
      <c r="F3107">
        <v>1.5</v>
      </c>
      <c r="G3107" s="5">
        <f>C3107*decadimento!$F$4</f>
        <v>1120.6842672413793</v>
      </c>
      <c r="H3107" s="5">
        <f>G3107+decadimento!$F$2*LN(1+'dati calibrazione'!E3107/1000)</f>
        <v>974.73722777402213</v>
      </c>
      <c r="I3107" s="5">
        <f>G3107+decadimento!$F$2*'dati calibrazione'!E3107/1000</f>
        <v>976.01802201623855</v>
      </c>
      <c r="J3107" s="5">
        <f t="shared" si="144"/>
        <v>-112.98197798376145</v>
      </c>
      <c r="K3107" s="8">
        <f t="shared" si="146"/>
        <v>1.1019283746556474</v>
      </c>
    </row>
    <row r="3108" spans="1:11" x14ac:dyDescent="0.25">
      <c r="A3108">
        <v>970</v>
      </c>
      <c r="B3108">
        <f t="shared" si="145"/>
        <v>980</v>
      </c>
      <c r="C3108">
        <v>1083</v>
      </c>
      <c r="D3108">
        <v>12</v>
      </c>
      <c r="E3108">
        <v>-17.3</v>
      </c>
      <c r="F3108">
        <v>1.5</v>
      </c>
      <c r="G3108" s="5">
        <f>C3108*decadimento!$F$4</f>
        <v>1114.5096982758621</v>
      </c>
      <c r="H3108" s="5">
        <f>G3108+decadimento!$F$2*LN(1+'dati calibrazione'!E3108/1000)</f>
        <v>970.2452646731158</v>
      </c>
      <c r="I3108" s="5">
        <f>G3108+decadimento!$F$2*'dati calibrazione'!E3108/1000</f>
        <v>971.49678156758</v>
      </c>
      <c r="J3108" s="5">
        <f t="shared" si="144"/>
        <v>-111.50321843242</v>
      </c>
      <c r="K3108" s="8">
        <f t="shared" si="146"/>
        <v>1.10803324099723</v>
      </c>
    </row>
    <row r="3109" spans="1:11" x14ac:dyDescent="0.25">
      <c r="A3109">
        <v>965</v>
      </c>
      <c r="B3109">
        <f t="shared" si="145"/>
        <v>985</v>
      </c>
      <c r="C3109">
        <v>1074</v>
      </c>
      <c r="D3109">
        <v>11</v>
      </c>
      <c r="E3109">
        <v>-16.8</v>
      </c>
      <c r="F3109">
        <v>1.3</v>
      </c>
      <c r="G3109" s="5">
        <f>C3109*decadimento!$F$4</f>
        <v>1105.2478448275861</v>
      </c>
      <c r="H3109" s="5">
        <f>G3109+decadimento!$F$2*LN(1+'dati calibrazione'!E3109/1000)</f>
        <v>965.18842814459197</v>
      </c>
      <c r="I3109" s="5">
        <f>G3109+decadimento!$F$2*'dati calibrazione'!E3109/1000</f>
        <v>966.36824941145085</v>
      </c>
      <c r="J3109" s="5">
        <f t="shared" si="144"/>
        <v>-107.63175058854915</v>
      </c>
      <c r="K3109" s="8">
        <f t="shared" si="146"/>
        <v>1.0242085661080074</v>
      </c>
    </row>
    <row r="3110" spans="1:11" x14ac:dyDescent="0.25">
      <c r="A3110">
        <v>960</v>
      </c>
      <c r="B3110">
        <f t="shared" si="145"/>
        <v>990</v>
      </c>
      <c r="C3110">
        <v>1058</v>
      </c>
      <c r="D3110">
        <v>12</v>
      </c>
      <c r="E3110">
        <v>-15.5</v>
      </c>
      <c r="F3110">
        <v>1.5</v>
      </c>
      <c r="G3110" s="5">
        <f>C3110*decadimento!$F$4</f>
        <v>1088.7823275862067</v>
      </c>
      <c r="H3110" s="5">
        <f>G3110+decadimento!$F$2*LN(1+'dati calibrazione'!E3110/1000)</f>
        <v>959.64595498835092</v>
      </c>
      <c r="I3110" s="5">
        <f>G3110+decadimento!$F$2*'dati calibrazione'!E3110/1000</f>
        <v>960.64936752965343</v>
      </c>
      <c r="J3110" s="5">
        <f t="shared" si="144"/>
        <v>-97.350632470346568</v>
      </c>
      <c r="K3110" s="8">
        <f t="shared" si="146"/>
        <v>1.1342155009451795</v>
      </c>
    </row>
    <row r="3111" spans="1:11" x14ac:dyDescent="0.25">
      <c r="A3111">
        <v>955</v>
      </c>
      <c r="B3111">
        <f t="shared" si="145"/>
        <v>995</v>
      </c>
      <c r="C3111">
        <v>1044</v>
      </c>
      <c r="D3111">
        <v>11</v>
      </c>
      <c r="E3111">
        <v>-14.3</v>
      </c>
      <c r="F3111">
        <v>1.3</v>
      </c>
      <c r="G3111" s="5">
        <f>C3111*decadimento!$F$4</f>
        <v>1074.375</v>
      </c>
      <c r="H3111" s="5">
        <f>G3111+decadimento!$F$2*LN(1+'dati calibrazione'!E3111/1000)</f>
        <v>955.30864296181517</v>
      </c>
      <c r="I3111" s="5">
        <f>G3111+decadimento!$F$2*'dati calibrazione'!E3111/1000</f>
        <v>956.16201104459924</v>
      </c>
      <c r="J3111" s="5">
        <f t="shared" si="144"/>
        <v>-87.83798895540076</v>
      </c>
      <c r="K3111" s="8">
        <f t="shared" si="146"/>
        <v>1.053639846743295</v>
      </c>
    </row>
    <row r="3112" spans="1:11" x14ac:dyDescent="0.25">
      <c r="A3112">
        <v>950</v>
      </c>
      <c r="B3112">
        <f t="shared" si="145"/>
        <v>1000</v>
      </c>
      <c r="C3112">
        <v>1041</v>
      </c>
      <c r="D3112">
        <v>12</v>
      </c>
      <c r="E3112">
        <v>-14.6</v>
      </c>
      <c r="F3112">
        <v>1.5</v>
      </c>
      <c r="G3112" s="5">
        <f>C3112*decadimento!$F$4</f>
        <v>1071.2877155172414</v>
      </c>
      <c r="H3112" s="5">
        <f>G3112+decadimento!$F$2*LN(1+'dati calibrazione'!E3112/1000)</f>
        <v>949.70500436771033</v>
      </c>
      <c r="I3112" s="5">
        <f>G3112+decadimento!$F$2*'dati calibrazione'!E3112/1000</f>
        <v>950.59473378655252</v>
      </c>
      <c r="J3112" s="5">
        <f t="shared" si="144"/>
        <v>-90.405266213447476</v>
      </c>
      <c r="K3112" s="8">
        <f t="shared" si="146"/>
        <v>1.1527377521613833</v>
      </c>
    </row>
    <row r="3113" spans="1:11" x14ac:dyDescent="0.25">
      <c r="A3113">
        <v>945</v>
      </c>
      <c r="B3113">
        <f t="shared" si="145"/>
        <v>1005</v>
      </c>
      <c r="C3113">
        <v>1043</v>
      </c>
      <c r="D3113">
        <v>12</v>
      </c>
      <c r="E3113">
        <v>-15.4</v>
      </c>
      <c r="F3113">
        <v>1.5</v>
      </c>
      <c r="G3113" s="5">
        <f>C3113*decadimento!$F$4</f>
        <v>1073.3459051724137</v>
      </c>
      <c r="H3113" s="5">
        <f>G3113+decadimento!$F$2*LN(1+'dati calibrazione'!E3113/1000)</f>
        <v>945.04916921986796</v>
      </c>
      <c r="I3113" s="5">
        <f>G3113+decadimento!$F$2*'dati calibrazione'!E3113/1000</f>
        <v>946.03960937428985</v>
      </c>
      <c r="J3113" s="5">
        <f t="shared" si="144"/>
        <v>-96.960390625710147</v>
      </c>
      <c r="K3113" s="8">
        <f t="shared" si="146"/>
        <v>1.1505273250239694</v>
      </c>
    </row>
    <row r="3114" spans="1:11" x14ac:dyDescent="0.25">
      <c r="A3114">
        <v>940</v>
      </c>
      <c r="B3114">
        <f t="shared" si="145"/>
        <v>1010</v>
      </c>
      <c r="C3114">
        <v>1046</v>
      </c>
      <c r="D3114">
        <v>12</v>
      </c>
      <c r="E3114">
        <v>-16.399999999999999</v>
      </c>
      <c r="F3114">
        <v>1.5</v>
      </c>
      <c r="G3114" s="5">
        <f>C3114*decadimento!$F$4</f>
        <v>1076.4331896551723</v>
      </c>
      <c r="H3114" s="5">
        <f>G3114+decadimento!$F$2*LN(1+'dati calibrazione'!E3114/1000)</f>
        <v>939.73624712237938</v>
      </c>
      <c r="I3114" s="5">
        <f>G3114+decadimento!$F$2*'dati calibrazione'!E3114/1000</f>
        <v>940.86025127275468</v>
      </c>
      <c r="J3114" s="5">
        <f t="shared" si="144"/>
        <v>-105.13974872724532</v>
      </c>
      <c r="K3114" s="8">
        <f t="shared" si="146"/>
        <v>1.1472275334608031</v>
      </c>
    </row>
    <row r="3115" spans="1:11" x14ac:dyDescent="0.25">
      <c r="A3115">
        <v>935</v>
      </c>
      <c r="B3115">
        <f t="shared" si="145"/>
        <v>1015</v>
      </c>
      <c r="C3115">
        <v>1039</v>
      </c>
      <c r="D3115">
        <v>12</v>
      </c>
      <c r="E3115">
        <v>-16.100000000000001</v>
      </c>
      <c r="F3115">
        <v>1.5</v>
      </c>
      <c r="G3115" s="5">
        <f>C3115*decadimento!$F$4</f>
        <v>1069.2295258620688</v>
      </c>
      <c r="H3115" s="5">
        <f>G3115+decadimento!$F$2*LN(1+'dati calibrazione'!E3115/1000)</f>
        <v>935.05354169726309</v>
      </c>
      <c r="I3115" s="5">
        <f>G3115+decadimento!$F$2*'dati calibrazione'!E3115/1000</f>
        <v>936.1365802549393</v>
      </c>
      <c r="J3115" s="5">
        <f t="shared" si="144"/>
        <v>-102.8634197450607</v>
      </c>
      <c r="K3115" s="8">
        <f t="shared" si="146"/>
        <v>1.1549566891241578</v>
      </c>
    </row>
    <row r="3116" spans="1:11" x14ac:dyDescent="0.25">
      <c r="A3116">
        <v>930</v>
      </c>
      <c r="B3116">
        <f t="shared" si="145"/>
        <v>1020</v>
      </c>
      <c r="C3116">
        <v>1013</v>
      </c>
      <c r="D3116">
        <v>13</v>
      </c>
      <c r="E3116">
        <v>-13.5</v>
      </c>
      <c r="F3116">
        <v>1.6</v>
      </c>
      <c r="G3116" s="5">
        <f>C3116*decadimento!$F$4</f>
        <v>1042.4730603448274</v>
      </c>
      <c r="H3116" s="5">
        <f>G3116+decadimento!$F$2*LN(1+'dati calibrazione'!E3116/1000)</f>
        <v>930.11323857706032</v>
      </c>
      <c r="I3116" s="5">
        <f>G3116+decadimento!$F$2*'dati calibrazione'!E3116/1000</f>
        <v>930.87338545686168</v>
      </c>
      <c r="J3116" s="5">
        <f t="shared" si="144"/>
        <v>-82.126614543138317</v>
      </c>
      <c r="K3116" s="8">
        <f t="shared" si="146"/>
        <v>1.2833168805528135</v>
      </c>
    </row>
    <row r="3117" spans="1:11" x14ac:dyDescent="0.25">
      <c r="A3117">
        <v>925</v>
      </c>
      <c r="B3117">
        <f t="shared" si="145"/>
        <v>1025</v>
      </c>
      <c r="C3117">
        <v>986</v>
      </c>
      <c r="D3117">
        <v>12</v>
      </c>
      <c r="E3117">
        <v>-10.8</v>
      </c>
      <c r="F3117">
        <v>1.5</v>
      </c>
      <c r="G3117" s="5">
        <f>C3117*decadimento!$F$4</f>
        <v>1014.6875</v>
      </c>
      <c r="H3117" s="5">
        <f>G3117+decadimento!$F$2*LN(1+'dati calibrazione'!E3117/1000)</f>
        <v>924.9221499359985</v>
      </c>
      <c r="I3117" s="5">
        <f>G3117+decadimento!$F$2*'dati calibrazione'!E3117/1000</f>
        <v>925.40776008962735</v>
      </c>
      <c r="J3117" s="5">
        <f t="shared" si="144"/>
        <v>-60.592239910372655</v>
      </c>
      <c r="K3117" s="8">
        <f t="shared" si="146"/>
        <v>1.2170385395537526</v>
      </c>
    </row>
    <row r="3118" spans="1:11" x14ac:dyDescent="0.25">
      <c r="A3118">
        <v>920</v>
      </c>
      <c r="B3118">
        <f t="shared" si="145"/>
        <v>1030</v>
      </c>
      <c r="C3118">
        <v>970</v>
      </c>
      <c r="D3118">
        <v>12</v>
      </c>
      <c r="E3118">
        <v>-9.4</v>
      </c>
      <c r="F3118">
        <v>1.5</v>
      </c>
      <c r="G3118" s="5">
        <f>C3118*decadimento!$F$4</f>
        <v>998.2219827586207</v>
      </c>
      <c r="H3118" s="5">
        <f>G3118+decadimento!$F$2*LN(1+'dati calibrazione'!E3118/1000)</f>
        <v>920.14801722546929</v>
      </c>
      <c r="I3118" s="5">
        <f>G3118+decadimento!$F$2*'dati calibrazione'!E3118/1000</f>
        <v>920.51554246625938</v>
      </c>
      <c r="J3118" s="5">
        <f t="shared" si="144"/>
        <v>-49.484457533740624</v>
      </c>
      <c r="K3118" s="8">
        <f t="shared" si="146"/>
        <v>1.2371134020618557</v>
      </c>
    </row>
    <row r="3119" spans="1:11" x14ac:dyDescent="0.25">
      <c r="A3119">
        <v>915</v>
      </c>
      <c r="B3119">
        <f t="shared" si="145"/>
        <v>1035</v>
      </c>
      <c r="C3119">
        <v>958</v>
      </c>
      <c r="D3119">
        <v>11</v>
      </c>
      <c r="E3119">
        <v>-8.5</v>
      </c>
      <c r="F3119">
        <v>1.4</v>
      </c>
      <c r="G3119" s="5">
        <f>C3119*decadimento!$F$4</f>
        <v>985.87284482758616</v>
      </c>
      <c r="H3119" s="5">
        <f>G3119+decadimento!$F$2*LN(1+'dati calibrazione'!E3119/1000)</f>
        <v>915.30604728512606</v>
      </c>
      <c r="I3119" s="5">
        <f>G3119+decadimento!$F$2*'dati calibrazione'!E3119/1000</f>
        <v>915.60638286108917</v>
      </c>
      <c r="J3119" s="5">
        <f t="shared" si="144"/>
        <v>-42.393617138910827</v>
      </c>
      <c r="K3119" s="8">
        <f t="shared" si="146"/>
        <v>1.1482254697286012</v>
      </c>
    </row>
    <row r="3120" spans="1:11" x14ac:dyDescent="0.25">
      <c r="A3120">
        <v>910</v>
      </c>
      <c r="B3120">
        <f t="shared" si="145"/>
        <v>1040</v>
      </c>
      <c r="C3120">
        <v>949</v>
      </c>
      <c r="D3120">
        <v>12</v>
      </c>
      <c r="E3120">
        <v>-8</v>
      </c>
      <c r="F3120">
        <v>1.5</v>
      </c>
      <c r="G3120" s="5">
        <f>C3120*decadimento!$F$4</f>
        <v>976.61099137931035</v>
      </c>
      <c r="H3120" s="5">
        <f>G3120+decadimento!$F$2*LN(1+'dati calibrazione'!E3120/1000)</f>
        <v>910.21189878234645</v>
      </c>
      <c r="I3120" s="5">
        <f>G3120+decadimento!$F$2*'dati calibrazione'!E3120/1000</f>
        <v>910.47785070496025</v>
      </c>
      <c r="J3120" s="5">
        <f t="shared" si="144"/>
        <v>-38.522149295039753</v>
      </c>
      <c r="K3120" s="8">
        <f t="shared" si="146"/>
        <v>1.2644889357218125</v>
      </c>
    </row>
    <row r="3121" spans="1:11" x14ac:dyDescent="0.25">
      <c r="A3121">
        <v>905</v>
      </c>
      <c r="B3121">
        <f t="shared" si="145"/>
        <v>1045</v>
      </c>
      <c r="C3121">
        <v>939</v>
      </c>
      <c r="D3121">
        <v>11</v>
      </c>
      <c r="E3121">
        <v>-7.4</v>
      </c>
      <c r="F3121">
        <v>1.4</v>
      </c>
      <c r="G3121" s="5">
        <f>C3121*decadimento!$F$4</f>
        <v>966.32004310344826</v>
      </c>
      <c r="H3121" s="5">
        <f>G3121+decadimento!$F$2*LN(1+'dati calibrazione'!E3121/1000)</f>
        <v>904.91942445760242</v>
      </c>
      <c r="I3121" s="5">
        <f>G3121+decadimento!$F$2*'dati calibrazione'!E3121/1000</f>
        <v>905.14688797967437</v>
      </c>
      <c r="J3121" s="5">
        <f t="shared" si="144"/>
        <v>-33.853112020325625</v>
      </c>
      <c r="K3121" s="8">
        <f t="shared" si="146"/>
        <v>1.1714589989350372</v>
      </c>
    </row>
    <row r="3122" spans="1:11" x14ac:dyDescent="0.25">
      <c r="A3122">
        <v>900</v>
      </c>
      <c r="B3122">
        <f t="shared" si="145"/>
        <v>1050</v>
      </c>
      <c r="C3122">
        <v>925</v>
      </c>
      <c r="D3122">
        <v>12</v>
      </c>
      <c r="E3122">
        <v>-6.3</v>
      </c>
      <c r="F3122">
        <v>1.5</v>
      </c>
      <c r="G3122" s="5">
        <f>C3122*decadimento!$F$4</f>
        <v>951.91271551724128</v>
      </c>
      <c r="H3122" s="5">
        <f>G3122+decadimento!$F$2*LN(1+'dati calibrazione'!E3122/1000)</f>
        <v>899.66812342561548</v>
      </c>
      <c r="I3122" s="5">
        <f>G3122+decadimento!$F$2*'dati calibrazione'!E3122/1000</f>
        <v>899.83286723619062</v>
      </c>
      <c r="J3122" s="5">
        <f t="shared" si="144"/>
        <v>-25.167132763809377</v>
      </c>
      <c r="K3122" s="8">
        <f t="shared" si="146"/>
        <v>1.2972972972972974</v>
      </c>
    </row>
    <row r="3123" spans="1:11" x14ac:dyDescent="0.25">
      <c r="A3123">
        <v>895</v>
      </c>
      <c r="B3123">
        <f t="shared" si="145"/>
        <v>1055</v>
      </c>
      <c r="C3123">
        <v>914</v>
      </c>
      <c r="D3123">
        <v>11</v>
      </c>
      <c r="E3123">
        <v>-5.5</v>
      </c>
      <c r="F3123">
        <v>1.4</v>
      </c>
      <c r="G3123" s="5">
        <f>C3123*decadimento!$F$4</f>
        <v>940.59267241379303</v>
      </c>
      <c r="H3123" s="5">
        <f>G3123+decadimento!$F$2*LN(1+'dati calibrazione'!E3123/1000)</f>
        <v>895.00064487738746</v>
      </c>
      <c r="I3123" s="5">
        <f>G3123+decadimento!$F$2*'dati calibrazione'!E3123/1000</f>
        <v>895.12613820017737</v>
      </c>
      <c r="J3123" s="5">
        <f t="shared" si="144"/>
        <v>-18.873861799822635</v>
      </c>
      <c r="K3123" s="8">
        <f t="shared" si="146"/>
        <v>1.2035010940919038</v>
      </c>
    </row>
    <row r="3124" spans="1:11" x14ac:dyDescent="0.25">
      <c r="A3124">
        <v>890</v>
      </c>
      <c r="B3124">
        <f t="shared" si="145"/>
        <v>1060</v>
      </c>
      <c r="C3124">
        <v>911</v>
      </c>
      <c r="D3124">
        <v>12</v>
      </c>
      <c r="E3124">
        <v>-5.7</v>
      </c>
      <c r="F3124">
        <v>1.5</v>
      </c>
      <c r="G3124" s="5">
        <f>C3124*decadimento!$F$4</f>
        <v>937.50538793103442</v>
      </c>
      <c r="H3124" s="5">
        <f>G3124+decadimento!$F$2*LN(1+'dati calibrazione'!E3124/1000)</f>
        <v>890.2507210921018</v>
      </c>
      <c r="I3124" s="5">
        <f>G3124+decadimento!$F$2*'dati calibrazione'!E3124/1000</f>
        <v>890.38552520055998</v>
      </c>
      <c r="J3124" s="5">
        <f t="shared" si="144"/>
        <v>-20.614474799440018</v>
      </c>
      <c r="K3124" s="8">
        <f t="shared" si="146"/>
        <v>1.3172338090010978</v>
      </c>
    </row>
    <row r="3125" spans="1:11" x14ac:dyDescent="0.25">
      <c r="A3125">
        <v>885</v>
      </c>
      <c r="B3125">
        <f t="shared" si="145"/>
        <v>1065</v>
      </c>
      <c r="C3125">
        <v>912</v>
      </c>
      <c r="D3125">
        <v>11</v>
      </c>
      <c r="E3125">
        <v>-6.5</v>
      </c>
      <c r="F3125">
        <v>1.4</v>
      </c>
      <c r="G3125" s="5">
        <f>C3125*decadimento!$F$4</f>
        <v>938.5344827586207</v>
      </c>
      <c r="H3125" s="5">
        <f>G3125+decadimento!$F$2*LN(1+'dati calibrazione'!E3125/1000)</f>
        <v>884.62591268547226</v>
      </c>
      <c r="I3125" s="5">
        <f>G3125+decadimento!$F$2*'dati calibrazione'!E3125/1000</f>
        <v>884.80130596071126</v>
      </c>
      <c r="J3125" s="5">
        <f t="shared" si="144"/>
        <v>-27.198694039288739</v>
      </c>
      <c r="K3125" s="8">
        <f t="shared" si="146"/>
        <v>1.2061403508771931</v>
      </c>
    </row>
    <row r="3126" spans="1:11" x14ac:dyDescent="0.25">
      <c r="A3126">
        <v>880</v>
      </c>
      <c r="B3126">
        <f t="shared" si="145"/>
        <v>1070</v>
      </c>
      <c r="C3126">
        <v>912</v>
      </c>
      <c r="D3126">
        <v>12</v>
      </c>
      <c r="E3126">
        <v>-7.1</v>
      </c>
      <c r="F3126">
        <v>1.5</v>
      </c>
      <c r="G3126" s="5">
        <f>C3126*decadimento!$F$4</f>
        <v>938.5344827586207</v>
      </c>
      <c r="H3126" s="5">
        <f>G3126+decadimento!$F$2*LN(1+'dati calibrazione'!E3126/1000)</f>
        <v>879.63196816128709</v>
      </c>
      <c r="I3126" s="5">
        <f>G3126+decadimento!$F$2*'dati calibrazione'!E3126/1000</f>
        <v>879.84132041013504</v>
      </c>
      <c r="J3126" s="5">
        <f t="shared" si="144"/>
        <v>-32.15867958986496</v>
      </c>
      <c r="K3126" s="8">
        <f t="shared" si="146"/>
        <v>1.3157894736842106</v>
      </c>
    </row>
    <row r="3127" spans="1:11" x14ac:dyDescent="0.25">
      <c r="A3127">
        <v>875</v>
      </c>
      <c r="B3127">
        <f t="shared" si="145"/>
        <v>1075</v>
      </c>
      <c r="C3127">
        <v>912</v>
      </c>
      <c r="D3127">
        <v>10</v>
      </c>
      <c r="E3127">
        <v>-7.7</v>
      </c>
      <c r="F3127">
        <v>1.2</v>
      </c>
      <c r="G3127" s="5">
        <f>C3127*decadimento!$F$4</f>
        <v>938.5344827586207</v>
      </c>
      <c r="H3127" s="5">
        <f>G3127+decadimento!$F$2*LN(1+'dati calibrazione'!E3127/1000)</f>
        <v>874.6350049317856</v>
      </c>
      <c r="I3127" s="5">
        <f>G3127+decadimento!$F$2*'dati calibrazione'!E3127/1000</f>
        <v>874.88133485955871</v>
      </c>
      <c r="J3127" s="5">
        <f t="shared" si="144"/>
        <v>-37.118665140441294</v>
      </c>
      <c r="K3127" s="8">
        <f t="shared" si="146"/>
        <v>1.0964912280701755</v>
      </c>
    </row>
    <row r="3128" spans="1:11" x14ac:dyDescent="0.25">
      <c r="A3128">
        <v>870</v>
      </c>
      <c r="B3128">
        <f t="shared" si="145"/>
        <v>1080</v>
      </c>
      <c r="C3128">
        <v>920</v>
      </c>
      <c r="D3128">
        <v>11</v>
      </c>
      <c r="E3128">
        <v>-9.1999999999999993</v>
      </c>
      <c r="F3128">
        <v>1.4</v>
      </c>
      <c r="G3128" s="5">
        <f>C3128*decadimento!$F$4</f>
        <v>946.76724137931035</v>
      </c>
      <c r="H3128" s="5">
        <f>G3128+decadimento!$F$2*LN(1+'dati calibrazione'!E3128/1000)</f>
        <v>870.36212466262577</v>
      </c>
      <c r="I3128" s="5">
        <f>G3128+decadimento!$F$2*'dati calibrazione'!E3128/1000</f>
        <v>870.71412960380781</v>
      </c>
      <c r="J3128" s="5">
        <f t="shared" si="144"/>
        <v>-49.285870396192195</v>
      </c>
      <c r="K3128" s="8">
        <f t="shared" si="146"/>
        <v>1.1956521739130435</v>
      </c>
    </row>
    <row r="3129" spans="1:11" x14ac:dyDescent="0.25">
      <c r="A3129">
        <v>865</v>
      </c>
      <c r="B3129">
        <f t="shared" si="145"/>
        <v>1085</v>
      </c>
      <c r="C3129">
        <v>929</v>
      </c>
      <c r="D3129">
        <v>10</v>
      </c>
      <c r="E3129">
        <v>-10.9</v>
      </c>
      <c r="F3129">
        <v>1.2</v>
      </c>
      <c r="G3129" s="5">
        <f>C3129*decadimento!$F$4</f>
        <v>956.02909482758616</v>
      </c>
      <c r="H3129" s="5">
        <f>G3129+decadimento!$F$2*LN(1+'dati calibrazione'!E3129/1000)</f>
        <v>865.42801281278514</v>
      </c>
      <c r="I3129" s="5">
        <f>G3129+decadimento!$F$2*'dati calibrazione'!E3129/1000</f>
        <v>865.92269065878418</v>
      </c>
      <c r="J3129" s="5">
        <f t="shared" si="144"/>
        <v>-63.077309341215823</v>
      </c>
      <c r="K3129" s="8">
        <f t="shared" si="146"/>
        <v>1.0764262648008611</v>
      </c>
    </row>
    <row r="3130" spans="1:11" x14ac:dyDescent="0.25">
      <c r="A3130">
        <v>860</v>
      </c>
      <c r="B3130">
        <f t="shared" si="145"/>
        <v>1090</v>
      </c>
      <c r="C3130">
        <v>935</v>
      </c>
      <c r="D3130">
        <v>12</v>
      </c>
      <c r="E3130">
        <v>-12.3</v>
      </c>
      <c r="F3130">
        <v>1.5</v>
      </c>
      <c r="G3130" s="5">
        <f>C3130*decadimento!$F$4</f>
        <v>962.20366379310337</v>
      </c>
      <c r="H3130" s="5">
        <f>G3130+decadimento!$F$2*LN(1+'dati calibrazione'!E3130/1000)</f>
        <v>859.89345434715369</v>
      </c>
      <c r="I3130" s="5">
        <f>G3130+decadimento!$F$2*'dati calibrazione'!E3130/1000</f>
        <v>860.52396000629005</v>
      </c>
      <c r="J3130" s="5">
        <f t="shared" si="144"/>
        <v>-74.476039993709946</v>
      </c>
      <c r="K3130" s="8">
        <f t="shared" si="146"/>
        <v>1.2834224598930482</v>
      </c>
    </row>
    <row r="3131" spans="1:11" x14ac:dyDescent="0.25">
      <c r="A3131">
        <v>855</v>
      </c>
      <c r="B3131">
        <f t="shared" si="145"/>
        <v>1095</v>
      </c>
      <c r="C3131">
        <v>939</v>
      </c>
      <c r="D3131">
        <v>11</v>
      </c>
      <c r="E3131">
        <v>-13.4</v>
      </c>
      <c r="F3131">
        <v>1.4</v>
      </c>
      <c r="G3131" s="5">
        <f>C3131*decadimento!$F$4</f>
        <v>966.32004310344826</v>
      </c>
      <c r="H3131" s="5">
        <f>G3131+decadimento!$F$2*LN(1+'dati calibrazione'!E3131/1000)</f>
        <v>854.79815581354546</v>
      </c>
      <c r="I3131" s="5">
        <f>G3131+decadimento!$F$2*'dati calibrazione'!E3131/1000</f>
        <v>855.54703247391183</v>
      </c>
      <c r="J3131" s="5">
        <f t="shared" si="144"/>
        <v>-83.452967526088173</v>
      </c>
      <c r="K3131" s="8">
        <f t="shared" si="146"/>
        <v>1.1714589989350372</v>
      </c>
    </row>
    <row r="3132" spans="1:11" x14ac:dyDescent="0.25">
      <c r="A3132">
        <v>850</v>
      </c>
      <c r="B3132">
        <f t="shared" si="145"/>
        <v>1100</v>
      </c>
      <c r="C3132">
        <v>941</v>
      </c>
      <c r="D3132">
        <v>12</v>
      </c>
      <c r="E3132">
        <v>-14.2</v>
      </c>
      <c r="F3132">
        <v>1.5</v>
      </c>
      <c r="G3132" s="5">
        <f>C3132*decadimento!$F$4</f>
        <v>968.3782327586207</v>
      </c>
      <c r="H3132" s="5">
        <f>G3132+decadimento!$F$2*LN(1+'dati calibrazione'!E3132/1000)</f>
        <v>850.15049023642689</v>
      </c>
      <c r="I3132" s="5">
        <f>G3132+decadimento!$F$2*'dati calibrazione'!E3132/1000</f>
        <v>850.99190806164927</v>
      </c>
      <c r="J3132" s="5">
        <f t="shared" si="144"/>
        <v>-90.008091938350731</v>
      </c>
      <c r="K3132" s="8">
        <f t="shared" si="146"/>
        <v>1.2752391073326248</v>
      </c>
    </row>
    <row r="3133" spans="1:11" x14ac:dyDescent="0.25">
      <c r="A3133">
        <v>845</v>
      </c>
      <c r="B3133">
        <f t="shared" si="145"/>
        <v>1105</v>
      </c>
      <c r="C3133">
        <v>943</v>
      </c>
      <c r="D3133">
        <v>11</v>
      </c>
      <c r="E3133">
        <v>-15.1</v>
      </c>
      <c r="F3133">
        <v>1.3</v>
      </c>
      <c r="G3133" s="5">
        <f>C3133*decadimento!$F$4</f>
        <v>970.43642241379303</v>
      </c>
      <c r="H3133" s="5">
        <f>G3133+decadimento!$F$2*LN(1+'dati calibrazione'!E3133/1000)</f>
        <v>844.65808483085198</v>
      </c>
      <c r="I3133" s="5">
        <f>G3133+decadimento!$F$2*'dati calibrazione'!E3133/1000</f>
        <v>845.61011939095727</v>
      </c>
      <c r="J3133" s="5">
        <f t="shared" si="144"/>
        <v>-97.389880609042734</v>
      </c>
      <c r="K3133" s="8">
        <f t="shared" si="146"/>
        <v>1.1664899257688228</v>
      </c>
    </row>
    <row r="3134" spans="1:11" x14ac:dyDescent="0.25">
      <c r="A3134">
        <v>840</v>
      </c>
      <c r="B3134">
        <f t="shared" si="145"/>
        <v>1110</v>
      </c>
      <c r="C3134">
        <v>949</v>
      </c>
      <c r="D3134">
        <v>12</v>
      </c>
      <c r="E3134">
        <v>-16.399999999999999</v>
      </c>
      <c r="F3134">
        <v>1.5</v>
      </c>
      <c r="G3134" s="5">
        <f>C3134*decadimento!$F$4</f>
        <v>976.61099137931035</v>
      </c>
      <c r="H3134" s="5">
        <f>G3134+decadimento!$F$2*LN(1+'dati calibrazione'!E3134/1000)</f>
        <v>839.91404884651752</v>
      </c>
      <c r="I3134" s="5">
        <f>G3134+decadimento!$F$2*'dati calibrazione'!E3134/1000</f>
        <v>841.0380529968927</v>
      </c>
      <c r="J3134" s="5">
        <f t="shared" si="144"/>
        <v>-107.9619470031073</v>
      </c>
      <c r="K3134" s="8">
        <f t="shared" si="146"/>
        <v>1.2644889357218125</v>
      </c>
    </row>
    <row r="3135" spans="1:11" x14ac:dyDescent="0.25">
      <c r="A3135">
        <v>835</v>
      </c>
      <c r="B3135">
        <f t="shared" si="145"/>
        <v>1115</v>
      </c>
      <c r="C3135">
        <v>950</v>
      </c>
      <c r="D3135">
        <v>11</v>
      </c>
      <c r="E3135">
        <v>-17.100000000000001</v>
      </c>
      <c r="F3135">
        <v>1.3</v>
      </c>
      <c r="G3135" s="5">
        <f>C3135*decadimento!$F$4</f>
        <v>977.64008620689651</v>
      </c>
      <c r="H3135" s="5">
        <f>G3135+decadimento!$F$2*LN(1+'dati calibrazione'!E3135/1000)</f>
        <v>835.05791605812271</v>
      </c>
      <c r="I3135" s="5">
        <f>G3135+decadimento!$F$2*'dati calibrazione'!E3135/1000</f>
        <v>836.2804980154732</v>
      </c>
      <c r="J3135" s="5">
        <f t="shared" si="144"/>
        <v>-113.7195019845268</v>
      </c>
      <c r="K3135" s="8">
        <f t="shared" si="146"/>
        <v>1.1578947368421053</v>
      </c>
    </row>
    <row r="3136" spans="1:11" x14ac:dyDescent="0.25">
      <c r="A3136">
        <v>830</v>
      </c>
      <c r="B3136">
        <f t="shared" si="145"/>
        <v>1120</v>
      </c>
      <c r="C3136">
        <v>938</v>
      </c>
      <c r="D3136">
        <v>12</v>
      </c>
      <c r="E3136">
        <v>-16.2</v>
      </c>
      <c r="F3136">
        <v>1.5</v>
      </c>
      <c r="G3136" s="5">
        <f>C3136*decadimento!$F$4</f>
        <v>965.29094827586198</v>
      </c>
      <c r="H3136" s="5">
        <f>G3136+decadimento!$F$2*LN(1+'dati calibrazione'!E3136/1000)</f>
        <v>830.27473007218759</v>
      </c>
      <c r="I3136" s="5">
        <f>G3136+decadimento!$F$2*'dati calibrazione'!E3136/1000</f>
        <v>831.371338410303</v>
      </c>
      <c r="J3136" s="5">
        <f t="shared" si="144"/>
        <v>-106.628661589697</v>
      </c>
      <c r="K3136" s="8">
        <f t="shared" si="146"/>
        <v>1.279317697228145</v>
      </c>
    </row>
    <row r="3137" spans="1:11" x14ac:dyDescent="0.25">
      <c r="A3137">
        <v>825</v>
      </c>
      <c r="B3137">
        <f t="shared" si="145"/>
        <v>1125</v>
      </c>
      <c r="C3137">
        <v>924</v>
      </c>
      <c r="D3137">
        <v>12</v>
      </c>
      <c r="E3137">
        <v>-15.1</v>
      </c>
      <c r="F3137">
        <v>1.5</v>
      </c>
      <c r="G3137" s="5">
        <f>C3137*decadimento!$F$4</f>
        <v>950.88362068965512</v>
      </c>
      <c r="H3137" s="5">
        <f>G3137+decadimento!$F$2*LN(1+'dati calibrazione'!E3137/1000)</f>
        <v>825.10528310671407</v>
      </c>
      <c r="I3137" s="5">
        <f>G3137+decadimento!$F$2*'dati calibrazione'!E3137/1000</f>
        <v>826.05731766681936</v>
      </c>
      <c r="J3137" s="5">
        <f t="shared" si="144"/>
        <v>-97.942682333180642</v>
      </c>
      <c r="K3137" s="8">
        <f t="shared" si="146"/>
        <v>1.2987012987012987</v>
      </c>
    </row>
    <row r="3138" spans="1:11" x14ac:dyDescent="0.25">
      <c r="A3138">
        <v>820</v>
      </c>
      <c r="B3138">
        <f t="shared" si="145"/>
        <v>1130</v>
      </c>
      <c r="C3138">
        <v>919</v>
      </c>
      <c r="D3138">
        <v>12</v>
      </c>
      <c r="E3138">
        <v>-15.1</v>
      </c>
      <c r="F3138">
        <v>1.5</v>
      </c>
      <c r="G3138" s="5">
        <f>C3138*decadimento!$F$4</f>
        <v>945.73814655172407</v>
      </c>
      <c r="H3138" s="5">
        <f>G3138+decadimento!$F$2*LN(1+'dati calibrazione'!E3138/1000)</f>
        <v>819.95980896878302</v>
      </c>
      <c r="I3138" s="5">
        <f>G3138+decadimento!$F$2*'dati calibrazione'!E3138/1000</f>
        <v>820.91184352888831</v>
      </c>
      <c r="J3138" s="5">
        <f t="shared" ref="J3138:J3201" si="147">I3138-C3138</f>
        <v>-98.088156471111688</v>
      </c>
      <c r="K3138" s="8">
        <f t="shared" si="146"/>
        <v>1.3057671381936888</v>
      </c>
    </row>
    <row r="3139" spans="1:11" x14ac:dyDescent="0.25">
      <c r="A3139">
        <v>815</v>
      </c>
      <c r="B3139">
        <f t="shared" ref="B3139:B3202" si="148">1950-A3139</f>
        <v>1135</v>
      </c>
      <c r="C3139">
        <v>922</v>
      </c>
      <c r="D3139">
        <v>11</v>
      </c>
      <c r="E3139">
        <v>-16.100000000000001</v>
      </c>
      <c r="F3139">
        <v>1.3</v>
      </c>
      <c r="G3139" s="5">
        <f>C3139*decadimento!$F$4</f>
        <v>948.82543103448268</v>
      </c>
      <c r="H3139" s="5">
        <f>G3139+decadimento!$F$2*LN(1+'dati calibrazione'!E3139/1000)</f>
        <v>814.64944686967692</v>
      </c>
      <c r="I3139" s="5">
        <f>G3139+decadimento!$F$2*'dati calibrazione'!E3139/1000</f>
        <v>815.73248542735314</v>
      </c>
      <c r="J3139" s="5">
        <f t="shared" si="147"/>
        <v>-106.26751457264686</v>
      </c>
      <c r="K3139" s="8">
        <f t="shared" ref="K3139:K3202" si="149">D3139*100/C3139</f>
        <v>1.1930585683297179</v>
      </c>
    </row>
    <row r="3140" spans="1:11" x14ac:dyDescent="0.25">
      <c r="A3140">
        <v>810</v>
      </c>
      <c r="B3140">
        <f t="shared" si="148"/>
        <v>1140</v>
      </c>
      <c r="C3140">
        <v>937</v>
      </c>
      <c r="D3140">
        <v>12</v>
      </c>
      <c r="E3140">
        <v>-18.5</v>
      </c>
      <c r="F3140">
        <v>1.5</v>
      </c>
      <c r="G3140" s="5">
        <f>C3140*decadimento!$F$4</f>
        <v>964.26185344827582</v>
      </c>
      <c r="H3140" s="5">
        <f>G3140+decadimento!$F$2*LN(1+'dati calibrazione'!E3140/1000)</f>
        <v>809.89664361567759</v>
      </c>
      <c r="I3140" s="5">
        <f>G3140+decadimento!$F$2*'dati calibrazione'!E3140/1000</f>
        <v>811.32896563884128</v>
      </c>
      <c r="J3140" s="5">
        <f t="shared" si="147"/>
        <v>-125.67103436115872</v>
      </c>
      <c r="K3140" s="8">
        <f t="shared" si="149"/>
        <v>1.2806830309498398</v>
      </c>
    </row>
    <row r="3141" spans="1:11" x14ac:dyDescent="0.25">
      <c r="A3141">
        <v>805</v>
      </c>
      <c r="B3141">
        <f t="shared" si="148"/>
        <v>1145</v>
      </c>
      <c r="C3141">
        <v>945</v>
      </c>
      <c r="D3141">
        <v>11</v>
      </c>
      <c r="E3141">
        <v>-20.100000000000001</v>
      </c>
      <c r="F3141">
        <v>1.3</v>
      </c>
      <c r="G3141" s="5">
        <f>C3141*decadimento!$F$4</f>
        <v>972.49461206896547</v>
      </c>
      <c r="H3141" s="5">
        <f>G3141+decadimento!$F$2*LN(1+'dati calibrazione'!E3141/1000)</f>
        <v>804.64247344192916</v>
      </c>
      <c r="I3141" s="5">
        <f>G3141+decadimento!$F$2*'dati calibrazione'!E3141/1000</f>
        <v>806.33509612466082</v>
      </c>
      <c r="J3141" s="5">
        <f t="shared" si="147"/>
        <v>-138.66490387533918</v>
      </c>
      <c r="K3141" s="8">
        <f t="shared" si="149"/>
        <v>1.164021164021164</v>
      </c>
    </row>
    <row r="3142" spans="1:11" x14ac:dyDescent="0.25">
      <c r="A3142">
        <v>800</v>
      </c>
      <c r="B3142">
        <f t="shared" si="148"/>
        <v>1150</v>
      </c>
      <c r="C3142">
        <v>931</v>
      </c>
      <c r="D3142">
        <v>12</v>
      </c>
      <c r="E3142">
        <v>-18.899999999999999</v>
      </c>
      <c r="F3142">
        <v>1.5</v>
      </c>
      <c r="G3142" s="5">
        <f>C3142*decadimento!$F$4</f>
        <v>958.08728448275861</v>
      </c>
      <c r="H3142" s="5">
        <f>G3142+decadimento!$F$2*LN(1+'dati calibrazione'!E3142/1000)</f>
        <v>800.35240474340083</v>
      </c>
      <c r="I3142" s="5">
        <f>G3142+decadimento!$F$2*'dati calibrazione'!E3142/1000</f>
        <v>801.84773963960652</v>
      </c>
      <c r="J3142" s="5">
        <f t="shared" si="147"/>
        <v>-129.15226036039348</v>
      </c>
      <c r="K3142" s="8">
        <f t="shared" si="149"/>
        <v>1.288936627282492</v>
      </c>
    </row>
    <row r="3143" spans="1:11" x14ac:dyDescent="0.25">
      <c r="A3143">
        <v>795</v>
      </c>
      <c r="B3143">
        <f t="shared" si="148"/>
        <v>1155</v>
      </c>
      <c r="C3143">
        <v>910</v>
      </c>
      <c r="D3143">
        <v>11</v>
      </c>
      <c r="E3143">
        <v>-17</v>
      </c>
      <c r="F3143">
        <v>1.3</v>
      </c>
      <c r="G3143" s="5">
        <f>C3143*decadimento!$F$4</f>
        <v>936.47629310344826</v>
      </c>
      <c r="H3143" s="5">
        <f>G3143+decadimento!$F$2*LN(1+'dati calibrazione'!E3143/1000)</f>
        <v>794.73512632121628</v>
      </c>
      <c r="I3143" s="5">
        <f>G3143+decadimento!$F$2*'dati calibrazione'!E3143/1000</f>
        <v>795.94336917045439</v>
      </c>
      <c r="J3143" s="5">
        <f t="shared" si="147"/>
        <v>-114.05663082954561</v>
      </c>
      <c r="K3143" s="8">
        <f t="shared" si="149"/>
        <v>1.2087912087912087</v>
      </c>
    </row>
    <row r="3144" spans="1:11" x14ac:dyDescent="0.25">
      <c r="A3144">
        <v>790</v>
      </c>
      <c r="B3144">
        <f t="shared" si="148"/>
        <v>1160</v>
      </c>
      <c r="C3144">
        <v>891</v>
      </c>
      <c r="D3144">
        <v>12</v>
      </c>
      <c r="E3144">
        <v>-15.2</v>
      </c>
      <c r="F3144">
        <v>1.5</v>
      </c>
      <c r="G3144" s="5">
        <f>C3144*decadimento!$F$4</f>
        <v>916.92349137931035</v>
      </c>
      <c r="H3144" s="5">
        <f>G3144+decadimento!$F$2*LN(1+'dati calibrazione'!E3144/1000)</f>
        <v>790.30577291690599</v>
      </c>
      <c r="I3144" s="5">
        <f>G3144+decadimento!$F$2*'dati calibrazione'!E3144/1000</f>
        <v>791.27052409804514</v>
      </c>
      <c r="J3144" s="5">
        <f t="shared" si="147"/>
        <v>-99.729475901954856</v>
      </c>
      <c r="K3144" s="8">
        <f t="shared" si="149"/>
        <v>1.3468013468013469</v>
      </c>
    </row>
    <row r="3145" spans="1:11" x14ac:dyDescent="0.25">
      <c r="A3145">
        <v>785</v>
      </c>
      <c r="B3145">
        <f t="shared" si="148"/>
        <v>1165</v>
      </c>
      <c r="C3145">
        <v>878</v>
      </c>
      <c r="D3145">
        <v>11</v>
      </c>
      <c r="E3145">
        <v>-14.2</v>
      </c>
      <c r="F3145">
        <v>1.3</v>
      </c>
      <c r="G3145" s="5">
        <f>C3145*decadimento!$F$4</f>
        <v>903.54525862068965</v>
      </c>
      <c r="H3145" s="5">
        <f>G3145+decadimento!$F$2*LN(1+'dati calibrazione'!E3145/1000)</f>
        <v>785.31751609849584</v>
      </c>
      <c r="I3145" s="5">
        <f>G3145+decadimento!$F$2*'dati calibrazione'!E3145/1000</f>
        <v>786.15893392371822</v>
      </c>
      <c r="J3145" s="5">
        <f t="shared" si="147"/>
        <v>-91.841066076281777</v>
      </c>
      <c r="K3145" s="8">
        <f t="shared" si="149"/>
        <v>1.2528473804100229</v>
      </c>
    </row>
    <row r="3146" spans="1:11" x14ac:dyDescent="0.25">
      <c r="A3146">
        <v>780</v>
      </c>
      <c r="B3146">
        <f t="shared" si="148"/>
        <v>1170</v>
      </c>
      <c r="C3146">
        <v>872</v>
      </c>
      <c r="D3146">
        <v>12</v>
      </c>
      <c r="E3146">
        <v>-14.1</v>
      </c>
      <c r="F3146">
        <v>1.5</v>
      </c>
      <c r="G3146" s="5">
        <f>C3146*decadimento!$F$4</f>
        <v>897.37068965517233</v>
      </c>
      <c r="H3146" s="5">
        <f>G3146+decadimento!$F$2*LN(1+'dati calibrazione'!E3146/1000)</f>
        <v>779.98147658384642</v>
      </c>
      <c r="I3146" s="5">
        <f>G3146+decadimento!$F$2*'dati calibrazione'!E3146/1000</f>
        <v>780.81102921663035</v>
      </c>
      <c r="J3146" s="5">
        <f t="shared" si="147"/>
        <v>-91.188970783369655</v>
      </c>
      <c r="K3146" s="8">
        <f t="shared" si="149"/>
        <v>1.3761467889908257</v>
      </c>
    </row>
    <row r="3147" spans="1:11" x14ac:dyDescent="0.25">
      <c r="A3147">
        <v>775</v>
      </c>
      <c r="B3147">
        <f t="shared" si="148"/>
        <v>1175</v>
      </c>
      <c r="C3147">
        <v>869</v>
      </c>
      <c r="D3147">
        <v>11</v>
      </c>
      <c r="E3147">
        <v>-14.3</v>
      </c>
      <c r="F3147">
        <v>1.3</v>
      </c>
      <c r="G3147" s="5">
        <f>C3147*decadimento!$F$4</f>
        <v>894.28340517241372</v>
      </c>
      <c r="H3147" s="5">
        <f>G3147+decadimento!$F$2*LN(1+'dati calibrazione'!E3147/1000)</f>
        <v>775.21704813422889</v>
      </c>
      <c r="I3147" s="5">
        <f>G3147+decadimento!$F$2*'dati calibrazione'!E3147/1000</f>
        <v>776.07041621701296</v>
      </c>
      <c r="J3147" s="5">
        <f t="shared" si="147"/>
        <v>-92.929583782987038</v>
      </c>
      <c r="K3147" s="8">
        <f t="shared" si="149"/>
        <v>1.2658227848101267</v>
      </c>
    </row>
    <row r="3148" spans="1:11" x14ac:dyDescent="0.25">
      <c r="A3148">
        <v>770</v>
      </c>
      <c r="B3148">
        <f t="shared" si="148"/>
        <v>1180</v>
      </c>
      <c r="C3148">
        <v>866</v>
      </c>
      <c r="D3148">
        <v>12</v>
      </c>
      <c r="E3148">
        <v>-14.6</v>
      </c>
      <c r="F3148">
        <v>1.5</v>
      </c>
      <c r="G3148" s="5">
        <f>C3148*decadimento!$F$4</f>
        <v>891.19612068965512</v>
      </c>
      <c r="H3148" s="5">
        <f>G3148+decadimento!$F$2*LN(1+'dati calibrazione'!E3148/1000)</f>
        <v>769.61340954012405</v>
      </c>
      <c r="I3148" s="5">
        <f>G3148+decadimento!$F$2*'dati calibrazione'!E3148/1000</f>
        <v>770.50313895896625</v>
      </c>
      <c r="J3148" s="5">
        <f t="shared" si="147"/>
        <v>-95.496861041033753</v>
      </c>
      <c r="K3148" s="8">
        <f t="shared" si="149"/>
        <v>1.3856812933025404</v>
      </c>
    </row>
    <row r="3149" spans="1:11" x14ac:dyDescent="0.25">
      <c r="A3149">
        <v>765</v>
      </c>
      <c r="B3149">
        <f t="shared" si="148"/>
        <v>1185</v>
      </c>
      <c r="C3149">
        <v>863</v>
      </c>
      <c r="D3149">
        <v>12</v>
      </c>
      <c r="E3149">
        <v>-14.8</v>
      </c>
      <c r="F3149">
        <v>1.5</v>
      </c>
      <c r="G3149" s="5">
        <f>C3149*decadimento!$F$4</f>
        <v>888.10883620689651</v>
      </c>
      <c r="H3149" s="5">
        <f>G3149+decadimento!$F$2*LN(1+'dati calibrazione'!E3149/1000)</f>
        <v>764.84813000759766</v>
      </c>
      <c r="I3149" s="5">
        <f>G3149+decadimento!$F$2*'dati calibrazione'!E3149/1000</f>
        <v>765.76252595934886</v>
      </c>
      <c r="J3149" s="5">
        <f t="shared" si="147"/>
        <v>-97.237474040651136</v>
      </c>
      <c r="K3149" s="8">
        <f t="shared" si="149"/>
        <v>1.3904982618771726</v>
      </c>
    </row>
    <row r="3150" spans="1:11" x14ac:dyDescent="0.25">
      <c r="A3150">
        <v>760</v>
      </c>
      <c r="B3150">
        <f t="shared" si="148"/>
        <v>1190</v>
      </c>
      <c r="C3150">
        <v>859</v>
      </c>
      <c r="D3150">
        <v>13</v>
      </c>
      <c r="E3150">
        <v>-14.9</v>
      </c>
      <c r="F3150">
        <v>1.6</v>
      </c>
      <c r="G3150" s="5">
        <f>C3150*decadimento!$F$4</f>
        <v>883.99245689655163</v>
      </c>
      <c r="H3150" s="5">
        <f>G3150+decadimento!$F$2*LN(1+'dati calibrazione'!E3150/1000)</f>
        <v>759.89262542786321</v>
      </c>
      <c r="I3150" s="5">
        <f>G3150+decadimento!$F$2*'dati calibrazione'!E3150/1000</f>
        <v>760.81948239057465</v>
      </c>
      <c r="J3150" s="5">
        <f t="shared" si="147"/>
        <v>-98.180517609425351</v>
      </c>
      <c r="K3150" s="8">
        <f t="shared" si="149"/>
        <v>1.5133876600698486</v>
      </c>
    </row>
    <row r="3151" spans="1:11" x14ac:dyDescent="0.25">
      <c r="A3151">
        <v>755</v>
      </c>
      <c r="B3151">
        <f t="shared" si="148"/>
        <v>1195</v>
      </c>
      <c r="C3151">
        <v>858</v>
      </c>
      <c r="D3151">
        <v>12</v>
      </c>
      <c r="E3151">
        <v>-15.4</v>
      </c>
      <c r="F3151">
        <v>1.5</v>
      </c>
      <c r="G3151" s="5">
        <f>C3151*decadimento!$F$4</f>
        <v>882.96336206896547</v>
      </c>
      <c r="H3151" s="5">
        <f>G3151+decadimento!$F$2*LN(1+'dati calibrazione'!E3151/1000)</f>
        <v>754.66662611641959</v>
      </c>
      <c r="I3151" s="5">
        <f>G3151+decadimento!$F$2*'dati calibrazione'!E3151/1000</f>
        <v>755.6570662708416</v>
      </c>
      <c r="J3151" s="5">
        <f t="shared" si="147"/>
        <v>-102.3429337291584</v>
      </c>
      <c r="K3151" s="8">
        <f t="shared" si="149"/>
        <v>1.3986013986013985</v>
      </c>
    </row>
    <row r="3152" spans="1:11" x14ac:dyDescent="0.25">
      <c r="A3152">
        <v>750</v>
      </c>
      <c r="B3152">
        <f t="shared" si="148"/>
        <v>1200</v>
      </c>
      <c r="C3152">
        <v>862</v>
      </c>
      <c r="D3152">
        <v>13</v>
      </c>
      <c r="E3152">
        <v>-16.399999999999999</v>
      </c>
      <c r="F3152">
        <v>1.6</v>
      </c>
      <c r="G3152" s="5">
        <f>C3152*decadimento!$F$4</f>
        <v>887.07974137931035</v>
      </c>
      <c r="H3152" s="5">
        <f>G3152+decadimento!$F$2*LN(1+'dati calibrazione'!E3152/1000)</f>
        <v>750.38279884651752</v>
      </c>
      <c r="I3152" s="5">
        <f>G3152+decadimento!$F$2*'dati calibrazione'!E3152/1000</f>
        <v>751.5068029968927</v>
      </c>
      <c r="J3152" s="5">
        <f t="shared" si="147"/>
        <v>-110.4931970031073</v>
      </c>
      <c r="K3152" s="8">
        <f t="shared" si="149"/>
        <v>1.5081206496519721</v>
      </c>
    </row>
    <row r="3153" spans="1:11" x14ac:dyDescent="0.25">
      <c r="A3153">
        <v>745</v>
      </c>
      <c r="B3153">
        <f t="shared" si="148"/>
        <v>1205</v>
      </c>
      <c r="C3153">
        <v>863</v>
      </c>
      <c r="D3153">
        <v>12</v>
      </c>
      <c r="E3153">
        <v>-17.2</v>
      </c>
      <c r="F3153">
        <v>1.5</v>
      </c>
      <c r="G3153" s="5">
        <f>C3153*decadimento!$F$4</f>
        <v>888.10883620689651</v>
      </c>
      <c r="H3153" s="5">
        <f>G3153+decadimento!$F$2*LN(1+'dati calibrazione'!E3153/1000)</f>
        <v>744.68557712375593</v>
      </c>
      <c r="I3153" s="5">
        <f>G3153+decadimento!$F$2*'dati calibrazione'!E3153/1000</f>
        <v>745.92258375704387</v>
      </c>
      <c r="J3153" s="5">
        <f t="shared" si="147"/>
        <v>-117.07741624295613</v>
      </c>
      <c r="K3153" s="8">
        <f t="shared" si="149"/>
        <v>1.3904982618771726</v>
      </c>
    </row>
    <row r="3154" spans="1:11" x14ac:dyDescent="0.25">
      <c r="A3154">
        <v>740</v>
      </c>
      <c r="B3154">
        <f t="shared" si="148"/>
        <v>1210</v>
      </c>
      <c r="C3154">
        <v>854</v>
      </c>
      <c r="D3154">
        <v>13</v>
      </c>
      <c r="E3154">
        <v>-16.7</v>
      </c>
      <c r="F3154">
        <v>1.6</v>
      </c>
      <c r="G3154" s="5">
        <f>C3154*decadimento!$F$4</f>
        <v>878.8469827586207</v>
      </c>
      <c r="H3154" s="5">
        <f>G3154+decadimento!$F$2*LN(1+'dati calibrazione'!E3154/1000)</f>
        <v>739.62831284312404</v>
      </c>
      <c r="I3154" s="5">
        <f>G3154+decadimento!$F$2*'dati calibrazione'!E3154/1000</f>
        <v>740.79405160091494</v>
      </c>
      <c r="J3154" s="5">
        <f t="shared" si="147"/>
        <v>-113.20594839908506</v>
      </c>
      <c r="K3154" s="8">
        <f t="shared" si="149"/>
        <v>1.5222482435597189</v>
      </c>
    </row>
    <row r="3155" spans="1:11" x14ac:dyDescent="0.25">
      <c r="A3155">
        <v>735</v>
      </c>
      <c r="B3155">
        <f t="shared" si="148"/>
        <v>1215</v>
      </c>
      <c r="C3155">
        <v>839</v>
      </c>
      <c r="D3155">
        <v>12</v>
      </c>
      <c r="E3155">
        <v>-15.4</v>
      </c>
      <c r="F3155">
        <v>1.5</v>
      </c>
      <c r="G3155" s="5">
        <f>C3155*decadimento!$F$4</f>
        <v>863.41056034482756</v>
      </c>
      <c r="H3155" s="5">
        <f>G3155+decadimento!$F$2*LN(1+'dati calibrazione'!E3155/1000)</f>
        <v>735.11382439228169</v>
      </c>
      <c r="I3155" s="5">
        <f>G3155+decadimento!$F$2*'dati calibrazione'!E3155/1000</f>
        <v>736.10426454670369</v>
      </c>
      <c r="J3155" s="5">
        <f t="shared" si="147"/>
        <v>-102.89573545329631</v>
      </c>
      <c r="K3155" s="8">
        <f t="shared" si="149"/>
        <v>1.4302741358760429</v>
      </c>
    </row>
    <row r="3156" spans="1:11" x14ac:dyDescent="0.25">
      <c r="A3156">
        <v>730</v>
      </c>
      <c r="B3156">
        <f t="shared" si="148"/>
        <v>1220</v>
      </c>
      <c r="C3156">
        <v>818</v>
      </c>
      <c r="D3156">
        <v>12</v>
      </c>
      <c r="E3156">
        <v>-13.4</v>
      </c>
      <c r="F3156">
        <v>1.5</v>
      </c>
      <c r="G3156" s="5">
        <f>C3156*decadimento!$F$4</f>
        <v>841.79956896551721</v>
      </c>
      <c r="H3156" s="5">
        <f>G3156+decadimento!$F$2*LN(1+'dati calibrazione'!E3156/1000)</f>
        <v>730.27768167561442</v>
      </c>
      <c r="I3156" s="5">
        <f>G3156+decadimento!$F$2*'dati calibrazione'!E3156/1000</f>
        <v>731.02655833598078</v>
      </c>
      <c r="J3156" s="5">
        <f t="shared" si="147"/>
        <v>-86.973441664019219</v>
      </c>
      <c r="K3156" s="8">
        <f t="shared" si="149"/>
        <v>1.4669926650366749</v>
      </c>
    </row>
    <row r="3157" spans="1:11" x14ac:dyDescent="0.25">
      <c r="A3157">
        <v>725</v>
      </c>
      <c r="B3157">
        <f t="shared" si="148"/>
        <v>1225</v>
      </c>
      <c r="C3157">
        <v>802</v>
      </c>
      <c r="D3157">
        <v>11</v>
      </c>
      <c r="E3157">
        <v>-12.1</v>
      </c>
      <c r="F3157">
        <v>1.4</v>
      </c>
      <c r="G3157" s="5">
        <f>C3157*decadimento!$F$4</f>
        <v>825.33405172413791</v>
      </c>
      <c r="H3157" s="5">
        <f>G3157+decadimento!$F$2*LN(1+'dati calibrazione'!E3157/1000)</f>
        <v>724.69759052935922</v>
      </c>
      <c r="I3157" s="5">
        <f>G3157+decadimento!$F$2*'dati calibrazione'!E3157/1000</f>
        <v>725.30767645418337</v>
      </c>
      <c r="J3157" s="5">
        <f t="shared" si="147"/>
        <v>-76.692323545816635</v>
      </c>
      <c r="K3157" s="8">
        <f t="shared" si="149"/>
        <v>1.3715710723192021</v>
      </c>
    </row>
    <row r="3158" spans="1:11" x14ac:dyDescent="0.25">
      <c r="A3158">
        <v>720</v>
      </c>
      <c r="B3158">
        <f t="shared" si="148"/>
        <v>1230</v>
      </c>
      <c r="C3158">
        <v>800</v>
      </c>
      <c r="D3158">
        <v>12</v>
      </c>
      <c r="E3158">
        <v>-12.4</v>
      </c>
      <c r="F3158">
        <v>1.5</v>
      </c>
      <c r="G3158" s="5">
        <f>C3158*decadimento!$F$4</f>
        <v>823.27586206896547</v>
      </c>
      <c r="H3158" s="5">
        <f>G3158+decadimento!$F$2*LN(1+'dati calibrazione'!E3158/1000)</f>
        <v>720.12865139876078</v>
      </c>
      <c r="I3158" s="5">
        <f>G3158+decadimento!$F$2*'dati calibrazione'!E3158/1000</f>
        <v>720.76949402372281</v>
      </c>
      <c r="J3158" s="5">
        <f t="shared" si="147"/>
        <v>-79.230505976277186</v>
      </c>
      <c r="K3158" s="8">
        <f t="shared" si="149"/>
        <v>1.5</v>
      </c>
    </row>
    <row r="3159" spans="1:11" x14ac:dyDescent="0.25">
      <c r="A3159">
        <v>715</v>
      </c>
      <c r="B3159">
        <f t="shared" si="148"/>
        <v>1235</v>
      </c>
      <c r="C3159">
        <v>802</v>
      </c>
      <c r="D3159">
        <v>12</v>
      </c>
      <c r="E3159">
        <v>-13.3</v>
      </c>
      <c r="F3159">
        <v>1.5</v>
      </c>
      <c r="G3159" s="5">
        <f>C3159*decadimento!$F$4</f>
        <v>825.33405172413791</v>
      </c>
      <c r="H3159" s="5">
        <f>G3159+decadimento!$F$2*LN(1+'dati calibrazione'!E3159/1000)</f>
        <v>714.65001398487311</v>
      </c>
      <c r="I3159" s="5">
        <f>G3159+decadimento!$F$2*'dati calibrazione'!E3159/1000</f>
        <v>715.38770535303092</v>
      </c>
      <c r="J3159" s="5">
        <f t="shared" si="147"/>
        <v>-86.612294646969076</v>
      </c>
      <c r="K3159" s="8">
        <f t="shared" si="149"/>
        <v>1.4962593516209477</v>
      </c>
    </row>
    <row r="3160" spans="1:11" x14ac:dyDescent="0.25">
      <c r="A3160">
        <v>710</v>
      </c>
      <c r="B3160">
        <f t="shared" si="148"/>
        <v>1240</v>
      </c>
      <c r="C3160">
        <v>801</v>
      </c>
      <c r="D3160">
        <v>13</v>
      </c>
      <c r="E3160">
        <v>-13.7</v>
      </c>
      <c r="F3160">
        <v>1.6</v>
      </c>
      <c r="G3160" s="5">
        <f>C3160*decadimento!$F$4</f>
        <v>824.30495689655174</v>
      </c>
      <c r="H3160" s="5">
        <f>G3160+decadimento!$F$2*LN(1+'dati calibrazione'!E3160/1000)</f>
        <v>710.26901132249554</v>
      </c>
      <c r="I3160" s="5">
        <f>G3160+decadimento!$F$2*'dati calibrazione'!E3160/1000</f>
        <v>711.0519534917272</v>
      </c>
      <c r="J3160" s="5">
        <f t="shared" si="147"/>
        <v>-89.948046508272796</v>
      </c>
      <c r="K3160" s="8">
        <f t="shared" si="149"/>
        <v>1.6229712858926342</v>
      </c>
    </row>
    <row r="3161" spans="1:11" x14ac:dyDescent="0.25">
      <c r="A3161">
        <v>705</v>
      </c>
      <c r="B3161">
        <f t="shared" si="148"/>
        <v>1245</v>
      </c>
      <c r="C3161">
        <v>800</v>
      </c>
      <c r="D3161">
        <v>12</v>
      </c>
      <c r="E3161">
        <v>-14.2</v>
      </c>
      <c r="F3161">
        <v>1.5</v>
      </c>
      <c r="G3161" s="5">
        <f>C3161*decadimento!$F$4</f>
        <v>823.27586206896547</v>
      </c>
      <c r="H3161" s="5">
        <f>G3161+decadimento!$F$2*LN(1+'dati calibrazione'!E3161/1000)</f>
        <v>705.04811954677166</v>
      </c>
      <c r="I3161" s="5">
        <f>G3161+decadimento!$F$2*'dati calibrazione'!E3161/1000</f>
        <v>705.88953737199404</v>
      </c>
      <c r="J3161" s="5">
        <f t="shared" si="147"/>
        <v>-94.110462628005962</v>
      </c>
      <c r="K3161" s="8">
        <f t="shared" si="149"/>
        <v>1.5</v>
      </c>
    </row>
    <row r="3162" spans="1:11" x14ac:dyDescent="0.25">
      <c r="A3162">
        <v>700</v>
      </c>
      <c r="B3162">
        <f t="shared" si="148"/>
        <v>1250</v>
      </c>
      <c r="C3162">
        <v>802</v>
      </c>
      <c r="D3162">
        <v>13</v>
      </c>
      <c r="E3162">
        <v>-15</v>
      </c>
      <c r="F3162">
        <v>1.6</v>
      </c>
      <c r="G3162" s="5">
        <f>C3162*decadimento!$F$4</f>
        <v>825.33405172413791</v>
      </c>
      <c r="H3162" s="5">
        <f>G3162+decadimento!$F$2*LN(1+'dati calibrazione'!E3162/1000)</f>
        <v>700.39500980000128</v>
      </c>
      <c r="I3162" s="5">
        <f>G3162+decadimento!$F$2*'dati calibrazione'!E3162/1000</f>
        <v>701.33441295973148</v>
      </c>
      <c r="J3162" s="5">
        <f t="shared" si="147"/>
        <v>-100.66558704026852</v>
      </c>
      <c r="K3162" s="8">
        <f t="shared" si="149"/>
        <v>1.6209476309226933</v>
      </c>
    </row>
    <row r="3163" spans="1:11" x14ac:dyDescent="0.25">
      <c r="A3163">
        <v>695</v>
      </c>
      <c r="B3163">
        <f t="shared" si="148"/>
        <v>1255</v>
      </c>
      <c r="C3163">
        <v>797</v>
      </c>
      <c r="D3163">
        <v>12</v>
      </c>
      <c r="E3163">
        <v>-15</v>
      </c>
      <c r="F3163">
        <v>1.5</v>
      </c>
      <c r="G3163" s="5">
        <f>C3163*decadimento!$F$4</f>
        <v>820.18857758620686</v>
      </c>
      <c r="H3163" s="5">
        <f>G3163+decadimento!$F$2*LN(1+'dati calibrazione'!E3163/1000)</f>
        <v>695.24953566207023</v>
      </c>
      <c r="I3163" s="5">
        <f>G3163+decadimento!$F$2*'dati calibrazione'!E3163/1000</f>
        <v>696.18893882180043</v>
      </c>
      <c r="J3163" s="5">
        <f t="shared" si="147"/>
        <v>-100.81106117819957</v>
      </c>
      <c r="K3163" s="8">
        <f t="shared" si="149"/>
        <v>1.5056461731493098</v>
      </c>
    </row>
    <row r="3164" spans="1:11" x14ac:dyDescent="0.25">
      <c r="A3164">
        <v>690</v>
      </c>
      <c r="B3164">
        <f t="shared" si="148"/>
        <v>1260</v>
      </c>
      <c r="C3164">
        <v>783</v>
      </c>
      <c r="D3164">
        <v>12</v>
      </c>
      <c r="E3164">
        <v>-13.9</v>
      </c>
      <c r="F3164">
        <v>1.5</v>
      </c>
      <c r="G3164" s="5">
        <f>C3164*decadimento!$F$4</f>
        <v>805.78125</v>
      </c>
      <c r="H3164" s="5">
        <f>G3164+decadimento!$F$2*LN(1+'dati calibrazione'!E3164/1000)</f>
        <v>690.0688407040567</v>
      </c>
      <c r="I3164" s="5">
        <f>G3164+decadimento!$F$2*'dati calibrazione'!E3164/1000</f>
        <v>690.87491807831668</v>
      </c>
      <c r="J3164" s="5">
        <f t="shared" si="147"/>
        <v>-92.125081921683318</v>
      </c>
      <c r="K3164" s="8">
        <f t="shared" si="149"/>
        <v>1.5325670498084292</v>
      </c>
    </row>
    <row r="3165" spans="1:11" x14ac:dyDescent="0.25">
      <c r="A3165">
        <v>685</v>
      </c>
      <c r="B3165">
        <f t="shared" si="148"/>
        <v>1265</v>
      </c>
      <c r="C3165">
        <v>766</v>
      </c>
      <c r="D3165">
        <v>12</v>
      </c>
      <c r="E3165">
        <v>-12.4</v>
      </c>
      <c r="F3165">
        <v>1.5</v>
      </c>
      <c r="G3165" s="5">
        <f>C3165*decadimento!$F$4</f>
        <v>788.28663793103442</v>
      </c>
      <c r="H3165" s="5">
        <f>G3165+decadimento!$F$2*LN(1+'dati calibrazione'!E3165/1000)</f>
        <v>685.13942726082973</v>
      </c>
      <c r="I3165" s="5">
        <f>G3165+decadimento!$F$2*'dati calibrazione'!E3165/1000</f>
        <v>685.78026988579177</v>
      </c>
      <c r="J3165" s="5">
        <f t="shared" si="147"/>
        <v>-80.219730114208232</v>
      </c>
      <c r="K3165" s="8">
        <f t="shared" si="149"/>
        <v>1.566579634464752</v>
      </c>
    </row>
    <row r="3166" spans="1:11" x14ac:dyDescent="0.25">
      <c r="A3166">
        <v>680</v>
      </c>
      <c r="B3166">
        <f t="shared" si="148"/>
        <v>1270</v>
      </c>
      <c r="C3166">
        <v>753</v>
      </c>
      <c r="D3166">
        <v>13</v>
      </c>
      <c r="E3166">
        <v>-11.4</v>
      </c>
      <c r="F3166">
        <v>1.6</v>
      </c>
      <c r="G3166" s="5">
        <f>C3166*decadimento!$F$4</f>
        <v>774.90840517241372</v>
      </c>
      <c r="H3166" s="5">
        <f>G3166+decadimento!$F$2*LN(1+'dati calibrazione'!E3166/1000)</f>
        <v>680.12739558496753</v>
      </c>
      <c r="I3166" s="5">
        <f>G3166+decadimento!$F$2*'dati calibrazione'!E3166/1000</f>
        <v>680.66867971146485</v>
      </c>
      <c r="J3166" s="5">
        <f t="shared" si="147"/>
        <v>-72.331320288535153</v>
      </c>
      <c r="K3166" s="8">
        <f t="shared" si="149"/>
        <v>1.7264276228419655</v>
      </c>
    </row>
    <row r="3167" spans="1:11" x14ac:dyDescent="0.25">
      <c r="A3167">
        <v>675</v>
      </c>
      <c r="B3167">
        <f t="shared" si="148"/>
        <v>1275</v>
      </c>
      <c r="C3167">
        <v>737</v>
      </c>
      <c r="D3167">
        <v>13</v>
      </c>
      <c r="E3167">
        <v>-10</v>
      </c>
      <c r="F3167">
        <v>1.6</v>
      </c>
      <c r="G3167" s="5">
        <f>C3167*decadimento!$F$4</f>
        <v>758.44288793103442</v>
      </c>
      <c r="H3167" s="5">
        <f>G3167+decadimento!$F$2*LN(1+'dati calibrazione'!E3167/1000)</f>
        <v>675.36035357802496</v>
      </c>
      <c r="I3167" s="5">
        <f>G3167+decadimento!$F$2*'dati calibrazione'!E3167/1000</f>
        <v>675.77646208809688</v>
      </c>
      <c r="J3167" s="5">
        <f t="shared" si="147"/>
        <v>-61.223537911903122</v>
      </c>
      <c r="K3167" s="8">
        <f t="shared" si="149"/>
        <v>1.7639077340569878</v>
      </c>
    </row>
    <row r="3168" spans="1:11" x14ac:dyDescent="0.25">
      <c r="A3168">
        <v>670</v>
      </c>
      <c r="B3168">
        <f t="shared" si="148"/>
        <v>1280</v>
      </c>
      <c r="C3168">
        <v>714</v>
      </c>
      <c r="D3168">
        <v>13</v>
      </c>
      <c r="E3168">
        <v>-7.8</v>
      </c>
      <c r="F3168">
        <v>1.6</v>
      </c>
      <c r="G3168" s="5">
        <f>C3168*decadimento!$F$4</f>
        <v>734.77370689655174</v>
      </c>
      <c r="H3168" s="5">
        <f>G3168+decadimento!$F$2*LN(1+'dati calibrazione'!E3168/1000)</f>
        <v>670.04110812325257</v>
      </c>
      <c r="I3168" s="5">
        <f>G3168+decadimento!$F$2*'dati calibrazione'!E3168/1000</f>
        <v>670.29389473906042</v>
      </c>
      <c r="J3168" s="5">
        <f t="shared" si="147"/>
        <v>-43.70610526093958</v>
      </c>
      <c r="K3168" s="8">
        <f t="shared" si="149"/>
        <v>1.8207282913165266</v>
      </c>
    </row>
    <row r="3169" spans="1:11" x14ac:dyDescent="0.25">
      <c r="A3169">
        <v>665</v>
      </c>
      <c r="B3169">
        <f t="shared" si="148"/>
        <v>1285</v>
      </c>
      <c r="C3169">
        <v>691</v>
      </c>
      <c r="D3169">
        <v>12</v>
      </c>
      <c r="E3169">
        <v>-5.6</v>
      </c>
      <c r="F3169">
        <v>1.5</v>
      </c>
      <c r="G3169" s="5">
        <f>C3169*decadimento!$F$4</f>
        <v>711.10452586206895</v>
      </c>
      <c r="H3169" s="5">
        <f>G3169+decadimento!$F$2*LN(1+'dati calibrazione'!E3169/1000)</f>
        <v>664.68122047446241</v>
      </c>
      <c r="I3169" s="5">
        <f>G3169+decadimento!$F$2*'dati calibrazione'!E3169/1000</f>
        <v>664.81132739002385</v>
      </c>
      <c r="J3169" s="5">
        <f t="shared" si="147"/>
        <v>-26.188672609976152</v>
      </c>
      <c r="K3169" s="8">
        <f t="shared" si="149"/>
        <v>1.7366136034732271</v>
      </c>
    </row>
    <row r="3170" spans="1:11" x14ac:dyDescent="0.25">
      <c r="A3170">
        <v>660</v>
      </c>
      <c r="B3170">
        <f t="shared" si="148"/>
        <v>1290</v>
      </c>
      <c r="C3170">
        <v>674</v>
      </c>
      <c r="D3170">
        <v>13</v>
      </c>
      <c r="E3170">
        <v>-4.0999999999999996</v>
      </c>
      <c r="F3170">
        <v>1.6</v>
      </c>
      <c r="G3170" s="5">
        <f>C3170*decadimento!$F$4</f>
        <v>693.60991379310337</v>
      </c>
      <c r="H3170" s="5">
        <f>G3170+decadimento!$F$2*LN(1+'dati calibrazione'!E3170/1000)</f>
        <v>659.6470075655759</v>
      </c>
      <c r="I3170" s="5">
        <f>G3170+decadimento!$F$2*'dati calibrazione'!E3170/1000</f>
        <v>659.71667919749893</v>
      </c>
      <c r="J3170" s="5">
        <f t="shared" si="147"/>
        <v>-14.283320802501066</v>
      </c>
      <c r="K3170" s="8">
        <f t="shared" si="149"/>
        <v>1.9287833827893175</v>
      </c>
    </row>
    <row r="3171" spans="1:11" x14ac:dyDescent="0.25">
      <c r="A3171">
        <v>655</v>
      </c>
      <c r="B3171">
        <f t="shared" si="148"/>
        <v>1295</v>
      </c>
      <c r="C3171">
        <v>658</v>
      </c>
      <c r="D3171">
        <v>12</v>
      </c>
      <c r="E3171">
        <v>-2.7</v>
      </c>
      <c r="F3171">
        <v>1.5</v>
      </c>
      <c r="G3171" s="5">
        <f>C3171*decadimento!$F$4</f>
        <v>677.14439655172407</v>
      </c>
      <c r="H3171" s="5">
        <f>G3171+decadimento!$F$2*LN(1+'dati calibrazione'!E3171/1000)</f>
        <v>654.79427531440024</v>
      </c>
      <c r="I3171" s="5">
        <f>G3171+decadimento!$F$2*'dati calibrazione'!E3171/1000</f>
        <v>654.82446157413096</v>
      </c>
      <c r="J3171" s="5">
        <f t="shared" si="147"/>
        <v>-3.1755384258690356</v>
      </c>
      <c r="K3171" s="8">
        <f t="shared" si="149"/>
        <v>1.8237082066869301</v>
      </c>
    </row>
    <row r="3172" spans="1:11" x14ac:dyDescent="0.25">
      <c r="A3172">
        <v>650</v>
      </c>
      <c r="B3172">
        <f t="shared" si="148"/>
        <v>1300</v>
      </c>
      <c r="C3172">
        <v>642</v>
      </c>
      <c r="D3172">
        <v>12</v>
      </c>
      <c r="E3172">
        <v>-1.3</v>
      </c>
      <c r="F3172">
        <v>1.5</v>
      </c>
      <c r="G3172" s="5">
        <f>C3172*decadimento!$F$4</f>
        <v>660.67887931034477</v>
      </c>
      <c r="H3172" s="5">
        <f>G3172+decadimento!$F$2*LN(1+'dati calibrazione'!E3172/1000)</f>
        <v>649.92525257793272</v>
      </c>
      <c r="I3172" s="5">
        <f>G3172+decadimento!$F$2*'dati calibrazione'!E3172/1000</f>
        <v>649.93224395076288</v>
      </c>
      <c r="J3172" s="5">
        <f t="shared" si="147"/>
        <v>7.9322439507628815</v>
      </c>
      <c r="K3172" s="8">
        <f t="shared" si="149"/>
        <v>1.8691588785046729</v>
      </c>
    </row>
    <row r="3173" spans="1:11" x14ac:dyDescent="0.25">
      <c r="A3173">
        <v>645</v>
      </c>
      <c r="B3173">
        <f t="shared" si="148"/>
        <v>1305</v>
      </c>
      <c r="C3173">
        <v>630</v>
      </c>
      <c r="D3173">
        <v>11</v>
      </c>
      <c r="E3173">
        <v>-0.4</v>
      </c>
      <c r="F3173">
        <v>1.4</v>
      </c>
      <c r="G3173" s="5">
        <f>C3173*decadimento!$F$4</f>
        <v>648.32974137931035</v>
      </c>
      <c r="H3173" s="5">
        <f>G3173+decadimento!$F$2*LN(1+'dati calibrazione'!E3173/1000)</f>
        <v>645.02242283777855</v>
      </c>
      <c r="I3173" s="5">
        <f>G3173+decadimento!$F$2*'dati calibrazione'!E3173/1000</f>
        <v>645.02308434559279</v>
      </c>
      <c r="J3173" s="5">
        <f t="shared" si="147"/>
        <v>15.023084345592792</v>
      </c>
      <c r="K3173" s="8">
        <f t="shared" si="149"/>
        <v>1.746031746031746</v>
      </c>
    </row>
    <row r="3174" spans="1:11" x14ac:dyDescent="0.25">
      <c r="A3174">
        <v>640</v>
      </c>
      <c r="B3174">
        <f t="shared" si="148"/>
        <v>1310</v>
      </c>
      <c r="C3174">
        <v>621</v>
      </c>
      <c r="D3174">
        <v>12</v>
      </c>
      <c r="E3174">
        <v>0.1</v>
      </c>
      <c r="F3174">
        <v>1.5</v>
      </c>
      <c r="G3174" s="5">
        <f>C3174*decadimento!$F$4</f>
        <v>639.06788793103442</v>
      </c>
      <c r="H3174" s="5">
        <f>G3174+decadimento!$F$2*LN(1+'dati calibrazione'!E3174/1000)</f>
        <v>639.89451085900612</v>
      </c>
      <c r="I3174" s="5">
        <f>G3174+decadimento!$F$2*'dati calibrazione'!E3174/1000</f>
        <v>639.89455218946375</v>
      </c>
      <c r="J3174" s="5">
        <f t="shared" si="147"/>
        <v>18.894552189463752</v>
      </c>
      <c r="K3174" s="8">
        <f t="shared" si="149"/>
        <v>1.932367149758454</v>
      </c>
    </row>
    <row r="3175" spans="1:11" x14ac:dyDescent="0.25">
      <c r="A3175">
        <v>635</v>
      </c>
      <c r="B3175">
        <f t="shared" si="148"/>
        <v>1315</v>
      </c>
      <c r="C3175">
        <v>612</v>
      </c>
      <c r="D3175">
        <v>11</v>
      </c>
      <c r="E3175">
        <v>0.6</v>
      </c>
      <c r="F3175">
        <v>1.4</v>
      </c>
      <c r="G3175" s="5">
        <f>C3175*decadimento!$F$4</f>
        <v>629.80603448275861</v>
      </c>
      <c r="H3175" s="5">
        <f>G3175+decadimento!$F$2*LN(1+'dati calibrazione'!E3175/1000)</f>
        <v>634.76453263259975</v>
      </c>
      <c r="I3175" s="5">
        <f>G3175+decadimento!$F$2*'dati calibrazione'!E3175/1000</f>
        <v>634.76602003333483</v>
      </c>
      <c r="J3175" s="5">
        <f t="shared" si="147"/>
        <v>22.766020033334826</v>
      </c>
      <c r="K3175" s="8">
        <f t="shared" si="149"/>
        <v>1.7973856209150327</v>
      </c>
    </row>
    <row r="3176" spans="1:11" x14ac:dyDescent="0.25">
      <c r="A3176">
        <v>630</v>
      </c>
      <c r="B3176">
        <f t="shared" si="148"/>
        <v>1320</v>
      </c>
      <c r="C3176">
        <v>601</v>
      </c>
      <c r="D3176">
        <v>12</v>
      </c>
      <c r="E3176">
        <v>1.4</v>
      </c>
      <c r="F3176">
        <v>1.5</v>
      </c>
      <c r="G3176" s="5">
        <f>C3176*decadimento!$F$4</f>
        <v>618.48599137931035</v>
      </c>
      <c r="H3176" s="5">
        <f>G3176+decadimento!$F$2*LN(1+'dati calibrazione'!E3176/1000)</f>
        <v>630.05119724088161</v>
      </c>
      <c r="I3176" s="5">
        <f>G3176+decadimento!$F$2*'dati calibrazione'!E3176/1000</f>
        <v>630.05929099732157</v>
      </c>
      <c r="J3176" s="5">
        <f t="shared" si="147"/>
        <v>29.059290997321568</v>
      </c>
      <c r="K3176" s="8">
        <f t="shared" si="149"/>
        <v>1.9966722129783694</v>
      </c>
    </row>
    <row r="3177" spans="1:11" x14ac:dyDescent="0.25">
      <c r="A3177">
        <v>625</v>
      </c>
      <c r="B3177">
        <f t="shared" si="148"/>
        <v>1325</v>
      </c>
      <c r="C3177">
        <v>589</v>
      </c>
      <c r="D3177">
        <v>11</v>
      </c>
      <c r="E3177">
        <v>2.2999999999999998</v>
      </c>
      <c r="F3177">
        <v>1.4</v>
      </c>
      <c r="G3177" s="5">
        <f>C3177*decadimento!$F$4</f>
        <v>606.13685344827582</v>
      </c>
      <c r="H3177" s="5">
        <f>G3177+decadimento!$F$2*LN(1+'dati calibrazione'!E3177/1000)</f>
        <v>625.1282995915351</v>
      </c>
      <c r="I3177" s="5">
        <f>G3177+decadimento!$F$2*'dati calibrazione'!E3177/1000</f>
        <v>625.15013139215148</v>
      </c>
      <c r="J3177" s="5">
        <f t="shared" si="147"/>
        <v>36.150131392151479</v>
      </c>
      <c r="K3177" s="8">
        <f t="shared" si="149"/>
        <v>1.8675721561969441</v>
      </c>
    </row>
    <row r="3178" spans="1:11" x14ac:dyDescent="0.25">
      <c r="A3178">
        <v>620</v>
      </c>
      <c r="B3178">
        <f t="shared" si="148"/>
        <v>1330</v>
      </c>
      <c r="C3178">
        <v>579</v>
      </c>
      <c r="D3178">
        <v>12</v>
      </c>
      <c r="E3178">
        <v>2.9</v>
      </c>
      <c r="F3178">
        <v>1.5</v>
      </c>
      <c r="G3178" s="5">
        <f>C3178*decadimento!$F$4</f>
        <v>595.84590517241372</v>
      </c>
      <c r="H3178" s="5">
        <f>G3178+decadimento!$F$2*LN(1+'dati calibrazione'!E3178/1000)</f>
        <v>619.78447449401381</v>
      </c>
      <c r="I3178" s="5">
        <f>G3178+decadimento!$F$2*'dati calibrazione'!E3178/1000</f>
        <v>619.81916866686561</v>
      </c>
      <c r="J3178" s="5">
        <f t="shared" si="147"/>
        <v>40.819168666865608</v>
      </c>
      <c r="K3178" s="8">
        <f t="shared" si="149"/>
        <v>2.0725388601036268</v>
      </c>
    </row>
    <row r="3179" spans="1:11" x14ac:dyDescent="0.25">
      <c r="A3179">
        <v>615</v>
      </c>
      <c r="B3179">
        <f t="shared" si="148"/>
        <v>1335</v>
      </c>
      <c r="C3179">
        <v>575</v>
      </c>
      <c r="D3179">
        <v>11</v>
      </c>
      <c r="E3179">
        <v>2.8</v>
      </c>
      <c r="F3179">
        <v>1.4</v>
      </c>
      <c r="G3179" s="5">
        <f>C3179*decadimento!$F$4</f>
        <v>591.72952586206895</v>
      </c>
      <c r="H3179" s="5">
        <f>G3179+decadimento!$F$2*LN(1+'dati calibrazione'!E3179/1000)</f>
        <v>614.84378022219505</v>
      </c>
      <c r="I3179" s="5">
        <f>G3179+decadimento!$F$2*'dati calibrazione'!E3179/1000</f>
        <v>614.87612509809151</v>
      </c>
      <c r="J3179" s="5">
        <f t="shared" si="147"/>
        <v>39.876125098091507</v>
      </c>
      <c r="K3179" s="8">
        <f t="shared" si="149"/>
        <v>1.9130434782608696</v>
      </c>
    </row>
    <row r="3180" spans="1:11" x14ac:dyDescent="0.25">
      <c r="A3180">
        <v>610</v>
      </c>
      <c r="B3180">
        <f t="shared" si="148"/>
        <v>1340</v>
      </c>
      <c r="C3180">
        <v>581</v>
      </c>
      <c r="D3180">
        <v>12</v>
      </c>
      <c r="E3180">
        <v>1.5</v>
      </c>
      <c r="F3180">
        <v>1.5</v>
      </c>
      <c r="G3180" s="5">
        <f>C3180*decadimento!$F$4</f>
        <v>597.90409482758616</v>
      </c>
      <c r="H3180" s="5">
        <f>G3180+decadimento!$F$2*LN(1+'dati calibrazione'!E3180/1000)</f>
        <v>610.29476802064289</v>
      </c>
      <c r="I3180" s="5">
        <f>G3180+decadimento!$F$2*'dati calibrazione'!E3180/1000</f>
        <v>610.30405870402683</v>
      </c>
      <c r="J3180" s="5">
        <f t="shared" si="147"/>
        <v>29.304058704026829</v>
      </c>
      <c r="K3180" s="8">
        <f t="shared" si="149"/>
        <v>2.0654044750430294</v>
      </c>
    </row>
    <row r="3181" spans="1:11" x14ac:dyDescent="0.25">
      <c r="A3181">
        <v>605</v>
      </c>
      <c r="B3181">
        <f t="shared" si="148"/>
        <v>1345</v>
      </c>
      <c r="C3181">
        <v>591</v>
      </c>
      <c r="D3181">
        <v>11</v>
      </c>
      <c r="E3181">
        <v>-0.4</v>
      </c>
      <c r="F3181">
        <v>1.4</v>
      </c>
      <c r="G3181" s="5">
        <f>C3181*decadimento!$F$4</f>
        <v>608.19504310344826</v>
      </c>
      <c r="H3181" s="5">
        <f>G3181+decadimento!$F$2*LN(1+'dati calibrazione'!E3181/1000)</f>
        <v>604.88772456191646</v>
      </c>
      <c r="I3181" s="5">
        <f>G3181+decadimento!$F$2*'dati calibrazione'!E3181/1000</f>
        <v>604.8883860697307</v>
      </c>
      <c r="J3181" s="5">
        <f t="shared" si="147"/>
        <v>13.8883860697307</v>
      </c>
      <c r="K3181" s="8">
        <f t="shared" si="149"/>
        <v>1.8612521150592216</v>
      </c>
    </row>
    <row r="3182" spans="1:11" x14ac:dyDescent="0.25">
      <c r="A3182">
        <v>600</v>
      </c>
      <c r="B3182">
        <f t="shared" si="148"/>
        <v>1350</v>
      </c>
      <c r="C3182">
        <v>601</v>
      </c>
      <c r="D3182">
        <v>12</v>
      </c>
      <c r="E3182">
        <v>-2.2000000000000002</v>
      </c>
      <c r="F3182">
        <v>1.5</v>
      </c>
      <c r="G3182" s="5">
        <f>C3182*decadimento!$F$4</f>
        <v>618.48599137931035</v>
      </c>
      <c r="H3182" s="5">
        <f>G3182+decadimento!$F$2*LN(1+'dati calibrazione'!E3182/1000)</f>
        <v>600.279343029242</v>
      </c>
      <c r="I3182" s="5">
        <f>G3182+decadimento!$F$2*'dati calibrazione'!E3182/1000</f>
        <v>600.29937769386402</v>
      </c>
      <c r="J3182" s="5">
        <f t="shared" si="147"/>
        <v>-0.70062230613598331</v>
      </c>
      <c r="K3182" s="8">
        <f t="shared" si="149"/>
        <v>1.9966722129783694</v>
      </c>
    </row>
    <row r="3183" spans="1:11" x14ac:dyDescent="0.25">
      <c r="A3183">
        <v>595</v>
      </c>
      <c r="B3183">
        <f t="shared" si="148"/>
        <v>1355</v>
      </c>
      <c r="C3183">
        <v>611</v>
      </c>
      <c r="D3183">
        <v>12</v>
      </c>
      <c r="E3183">
        <v>-4.0999999999999996</v>
      </c>
      <c r="F3183">
        <v>1.5</v>
      </c>
      <c r="G3183" s="5">
        <f>C3183*decadimento!$F$4</f>
        <v>628.77693965517244</v>
      </c>
      <c r="H3183" s="5">
        <f>G3183+decadimento!$F$2*LN(1+'dati calibrazione'!E3183/1000)</f>
        <v>594.81403342764497</v>
      </c>
      <c r="I3183" s="5">
        <f>G3183+decadimento!$F$2*'dati calibrazione'!E3183/1000</f>
        <v>594.883705059568</v>
      </c>
      <c r="J3183" s="5">
        <f t="shared" si="147"/>
        <v>-16.116294940431999</v>
      </c>
      <c r="K3183" s="8">
        <f t="shared" si="149"/>
        <v>1.9639934533551555</v>
      </c>
    </row>
    <row r="3184" spans="1:11" x14ac:dyDescent="0.25">
      <c r="A3184">
        <v>590</v>
      </c>
      <c r="B3184">
        <f t="shared" si="148"/>
        <v>1360</v>
      </c>
      <c r="C3184">
        <v>621</v>
      </c>
      <c r="D3184">
        <v>12</v>
      </c>
      <c r="E3184">
        <v>-5.9</v>
      </c>
      <c r="F3184">
        <v>1.5</v>
      </c>
      <c r="G3184" s="5">
        <f>C3184*decadimento!$F$4</f>
        <v>639.06788793103442</v>
      </c>
      <c r="H3184" s="5">
        <f>G3184+decadimento!$F$2*LN(1+'dati calibrazione'!E3184/1000)</f>
        <v>590.15024732179995</v>
      </c>
      <c r="I3184" s="5">
        <f>G3184+decadimento!$F$2*'dati calibrazione'!E3184/1000</f>
        <v>590.2946966837012</v>
      </c>
      <c r="J3184" s="5">
        <f t="shared" si="147"/>
        <v>-30.705303316298796</v>
      </c>
      <c r="K3184" s="8">
        <f t="shared" si="149"/>
        <v>1.932367149758454</v>
      </c>
    </row>
    <row r="3185" spans="1:11" x14ac:dyDescent="0.25">
      <c r="A3185">
        <v>585</v>
      </c>
      <c r="B3185">
        <f t="shared" si="148"/>
        <v>1365</v>
      </c>
      <c r="C3185">
        <v>633</v>
      </c>
      <c r="D3185">
        <v>11</v>
      </c>
      <c r="E3185">
        <v>-8</v>
      </c>
      <c r="F3185">
        <v>1.4</v>
      </c>
      <c r="G3185" s="5">
        <f>C3185*decadimento!$F$4</f>
        <v>651.41702586206895</v>
      </c>
      <c r="H3185" s="5">
        <f>G3185+decadimento!$F$2*LN(1+'dati calibrazione'!E3185/1000)</f>
        <v>585.01793326510506</v>
      </c>
      <c r="I3185" s="5">
        <f>G3185+decadimento!$F$2*'dati calibrazione'!E3185/1000</f>
        <v>585.28388518771885</v>
      </c>
      <c r="J3185" s="5">
        <f t="shared" si="147"/>
        <v>-47.716114812281148</v>
      </c>
      <c r="K3185" s="8">
        <f t="shared" si="149"/>
        <v>1.7377567140600316</v>
      </c>
    </row>
    <row r="3186" spans="1:11" x14ac:dyDescent="0.25">
      <c r="A3186">
        <v>580</v>
      </c>
      <c r="B3186">
        <f t="shared" si="148"/>
        <v>1370</v>
      </c>
      <c r="C3186">
        <v>647</v>
      </c>
      <c r="D3186">
        <v>12</v>
      </c>
      <c r="E3186">
        <v>-10.3</v>
      </c>
      <c r="F3186">
        <v>1.5</v>
      </c>
      <c r="G3186" s="5">
        <f>C3186*decadimento!$F$4</f>
        <v>665.82435344827582</v>
      </c>
      <c r="H3186" s="5">
        <f>G3186+decadimento!$F$2*LN(1+'dati calibrazione'!E3186/1000)</f>
        <v>580.23639625920919</v>
      </c>
      <c r="I3186" s="5">
        <f>G3186+decadimento!$F$2*'dati calibrazione'!E3186/1000</f>
        <v>580.67793483005005</v>
      </c>
      <c r="J3186" s="5">
        <f t="shared" si="147"/>
        <v>-66.322065169949951</v>
      </c>
      <c r="K3186" s="8">
        <f t="shared" si="149"/>
        <v>1.8547140649149922</v>
      </c>
    </row>
    <row r="3187" spans="1:11" x14ac:dyDescent="0.25">
      <c r="A3187">
        <v>575</v>
      </c>
      <c r="B3187">
        <f t="shared" si="148"/>
        <v>1375</v>
      </c>
      <c r="C3187">
        <v>653</v>
      </c>
      <c r="D3187">
        <v>12</v>
      </c>
      <c r="E3187">
        <v>-11.7</v>
      </c>
      <c r="F3187">
        <v>1.5</v>
      </c>
      <c r="G3187" s="5">
        <f>C3187*decadimento!$F$4</f>
        <v>671.99892241379303</v>
      </c>
      <c r="H3187" s="5">
        <f>G3187+decadimento!$F$2*LN(1+'dati calibrazione'!E3187/1000)</f>
        <v>574.7089414121873</v>
      </c>
      <c r="I3187" s="5">
        <f>G3187+decadimento!$F$2*'dati calibrazione'!E3187/1000</f>
        <v>575.27920417755604</v>
      </c>
      <c r="J3187" s="5">
        <f t="shared" si="147"/>
        <v>-77.720795822443961</v>
      </c>
      <c r="K3187" s="8">
        <f t="shared" si="149"/>
        <v>1.8376722817764166</v>
      </c>
    </row>
    <row r="3188" spans="1:11" x14ac:dyDescent="0.25">
      <c r="A3188">
        <v>570</v>
      </c>
      <c r="B3188">
        <f t="shared" si="148"/>
        <v>1380</v>
      </c>
      <c r="C3188">
        <v>646</v>
      </c>
      <c r="D3188">
        <v>12</v>
      </c>
      <c r="E3188">
        <v>-11.4</v>
      </c>
      <c r="F3188">
        <v>1.5</v>
      </c>
      <c r="G3188" s="5">
        <f>C3188*decadimento!$F$4</f>
        <v>664.79525862068965</v>
      </c>
      <c r="H3188" s="5">
        <f>G3188+decadimento!$F$2*LN(1+'dati calibrazione'!E3188/1000)</f>
        <v>570.01424903324346</v>
      </c>
      <c r="I3188" s="5">
        <f>G3188+decadimento!$F$2*'dati calibrazione'!E3188/1000</f>
        <v>570.55553315974078</v>
      </c>
      <c r="J3188" s="5">
        <f t="shared" si="147"/>
        <v>-75.444466840259224</v>
      </c>
      <c r="K3188" s="8">
        <f t="shared" si="149"/>
        <v>1.8575851393188854</v>
      </c>
    </row>
    <row r="3189" spans="1:11" x14ac:dyDescent="0.25">
      <c r="A3189">
        <v>565</v>
      </c>
      <c r="B3189">
        <f t="shared" si="148"/>
        <v>1385</v>
      </c>
      <c r="C3189">
        <v>628</v>
      </c>
      <c r="D3189">
        <v>12</v>
      </c>
      <c r="E3189">
        <v>-9.8000000000000007</v>
      </c>
      <c r="F3189">
        <v>1.5</v>
      </c>
      <c r="G3189" s="5">
        <f>C3189*decadimento!$F$4</f>
        <v>646.27155172413791</v>
      </c>
      <c r="H3189" s="5">
        <f>G3189+decadimento!$F$2*LN(1+'dati calibrazione'!E3189/1000)</f>
        <v>564.85887750897359</v>
      </c>
      <c r="I3189" s="5">
        <f>G3189+decadimento!$F$2*'dati calibrazione'!E3189/1000</f>
        <v>565.25845439805903</v>
      </c>
      <c r="J3189" s="5">
        <f t="shared" si="147"/>
        <v>-62.74154560194097</v>
      </c>
      <c r="K3189" s="8">
        <f t="shared" si="149"/>
        <v>1.910828025477707</v>
      </c>
    </row>
    <row r="3190" spans="1:11" x14ac:dyDescent="0.25">
      <c r="A3190">
        <v>560</v>
      </c>
      <c r="B3190">
        <f t="shared" si="148"/>
        <v>1390</v>
      </c>
      <c r="C3190">
        <v>604</v>
      </c>
      <c r="D3190">
        <v>13</v>
      </c>
      <c r="E3190">
        <v>-7.4</v>
      </c>
      <c r="F3190">
        <v>1.6</v>
      </c>
      <c r="G3190" s="5">
        <f>C3190*decadimento!$F$4</f>
        <v>621.57327586206895</v>
      </c>
      <c r="H3190" s="5">
        <f>G3190+decadimento!$F$2*LN(1+'dati calibrazione'!E3190/1000)</f>
        <v>560.17265721622312</v>
      </c>
      <c r="I3190" s="5">
        <f>G3190+decadimento!$F$2*'dati calibrazione'!E3190/1000</f>
        <v>560.40012073829507</v>
      </c>
      <c r="J3190" s="5">
        <f t="shared" si="147"/>
        <v>-43.599879261704928</v>
      </c>
      <c r="K3190" s="8">
        <f t="shared" si="149"/>
        <v>2.1523178807947021</v>
      </c>
    </row>
    <row r="3191" spans="1:11" x14ac:dyDescent="0.25">
      <c r="A3191">
        <v>555</v>
      </c>
      <c r="B3191">
        <f t="shared" si="148"/>
        <v>1395</v>
      </c>
      <c r="C3191">
        <v>583</v>
      </c>
      <c r="D3191">
        <v>12</v>
      </c>
      <c r="E3191">
        <v>-5.4</v>
      </c>
      <c r="F3191">
        <v>1.5</v>
      </c>
      <c r="G3191" s="5">
        <f>C3191*decadimento!$F$4</f>
        <v>599.96228448275861</v>
      </c>
      <c r="H3191" s="5">
        <f>G3191+decadimento!$F$2*LN(1+'dati calibrazione'!E3191/1000)</f>
        <v>555.20145121423866</v>
      </c>
      <c r="I3191" s="5">
        <f>G3191+decadimento!$F$2*'dati calibrazione'!E3191/1000</f>
        <v>555.32241452757228</v>
      </c>
      <c r="J3191" s="5">
        <f t="shared" si="147"/>
        <v>-27.677585472427722</v>
      </c>
      <c r="K3191" s="8">
        <f t="shared" si="149"/>
        <v>2.0583190394511148</v>
      </c>
    </row>
    <row r="3192" spans="1:11" x14ac:dyDescent="0.25">
      <c r="A3192">
        <v>550</v>
      </c>
      <c r="B3192">
        <f t="shared" si="148"/>
        <v>1400</v>
      </c>
      <c r="C3192">
        <v>572</v>
      </c>
      <c r="D3192">
        <v>12</v>
      </c>
      <c r="E3192">
        <v>-4.7</v>
      </c>
      <c r="F3192">
        <v>1.5</v>
      </c>
      <c r="G3192" s="5">
        <f>C3192*decadimento!$F$4</f>
        <v>588.64224137931035</v>
      </c>
      <c r="H3192" s="5">
        <f>G3192+decadimento!$F$2*LN(1+'dati calibrazione'!E3192/1000)</f>
        <v>549.69742906430361</v>
      </c>
      <c r="I3192" s="5">
        <f>G3192+decadimento!$F$2*'dati calibrazione'!E3192/1000</f>
        <v>549.78902123312969</v>
      </c>
      <c r="J3192" s="5">
        <f t="shared" si="147"/>
        <v>-22.210978766870312</v>
      </c>
      <c r="K3192" s="8">
        <f t="shared" si="149"/>
        <v>2.0979020979020979</v>
      </c>
    </row>
    <row r="3193" spans="1:11" x14ac:dyDescent="0.25">
      <c r="A3193">
        <v>545</v>
      </c>
      <c r="B3193">
        <f t="shared" si="148"/>
        <v>1405</v>
      </c>
      <c r="C3193">
        <v>560</v>
      </c>
      <c r="D3193">
        <v>11</v>
      </c>
      <c r="E3193">
        <v>-3.8</v>
      </c>
      <c r="F3193">
        <v>1.4</v>
      </c>
      <c r="G3193" s="5">
        <f>C3193*decadimento!$F$4</f>
        <v>576.29310344827582</v>
      </c>
      <c r="H3193" s="5">
        <f>G3193+decadimento!$F$2*LN(1+'dati calibrazione'!E3193/1000)</f>
        <v>544.82002483385577</v>
      </c>
      <c r="I3193" s="5">
        <f>G3193+decadimento!$F$2*'dati calibrazione'!E3193/1000</f>
        <v>544.87986162795949</v>
      </c>
      <c r="J3193" s="5">
        <f t="shared" si="147"/>
        <v>-15.120138372040515</v>
      </c>
      <c r="K3193" s="8">
        <f t="shared" si="149"/>
        <v>1.9642857142857142</v>
      </c>
    </row>
    <row r="3194" spans="1:11" x14ac:dyDescent="0.25">
      <c r="A3194">
        <v>540</v>
      </c>
      <c r="B3194">
        <f t="shared" si="148"/>
        <v>1410</v>
      </c>
      <c r="C3194">
        <v>543</v>
      </c>
      <c r="D3194">
        <v>12</v>
      </c>
      <c r="E3194">
        <v>-2.2999999999999998</v>
      </c>
      <c r="F3194">
        <v>1.5</v>
      </c>
      <c r="G3194" s="5">
        <f>C3194*decadimento!$F$4</f>
        <v>558.79849137931035</v>
      </c>
      <c r="H3194" s="5">
        <f>G3194+decadimento!$F$2*LN(1+'dati calibrazione'!E3194/1000)</f>
        <v>539.76331458111247</v>
      </c>
      <c r="I3194" s="5">
        <f>G3194+decadimento!$F$2*'dati calibrazione'!E3194/1000</f>
        <v>539.78521343543468</v>
      </c>
      <c r="J3194" s="5">
        <f t="shared" si="147"/>
        <v>-3.2147865645653155</v>
      </c>
      <c r="K3194" s="8">
        <f t="shared" si="149"/>
        <v>2.2099447513812156</v>
      </c>
    </row>
    <row r="3195" spans="1:11" x14ac:dyDescent="0.25">
      <c r="A3195">
        <v>535</v>
      </c>
      <c r="B3195">
        <f t="shared" si="148"/>
        <v>1415</v>
      </c>
      <c r="C3195">
        <v>526</v>
      </c>
      <c r="D3195">
        <v>12</v>
      </c>
      <c r="E3195">
        <v>-0.8</v>
      </c>
      <c r="F3195">
        <v>1.5</v>
      </c>
      <c r="G3195" s="5">
        <f>C3195*decadimento!$F$4</f>
        <v>541.30387931034477</v>
      </c>
      <c r="H3195" s="5">
        <f>G3195+decadimento!$F$2*LN(1+'dati calibrazione'!E3195/1000)</f>
        <v>534.68791850559523</v>
      </c>
      <c r="I3195" s="5">
        <f>G3195+decadimento!$F$2*'dati calibrazione'!E3195/1000</f>
        <v>534.69056524290977</v>
      </c>
      <c r="J3195" s="5">
        <f t="shared" si="147"/>
        <v>8.6905652429097699</v>
      </c>
      <c r="K3195" s="8">
        <f t="shared" si="149"/>
        <v>2.2813688212927756</v>
      </c>
    </row>
    <row r="3196" spans="1:11" x14ac:dyDescent="0.25">
      <c r="A3196">
        <v>530</v>
      </c>
      <c r="B3196">
        <f t="shared" si="148"/>
        <v>1420</v>
      </c>
      <c r="C3196">
        <v>513</v>
      </c>
      <c r="D3196">
        <v>13</v>
      </c>
      <c r="E3196">
        <v>0.3</v>
      </c>
      <c r="F3196">
        <v>1.6</v>
      </c>
      <c r="G3196" s="5">
        <f>C3196*decadimento!$F$4</f>
        <v>527.92564655172407</v>
      </c>
      <c r="H3196" s="5">
        <f>G3196+decadimento!$F$2*LN(1+'dati calibrazione'!E3196/1000)</f>
        <v>530.40526740247867</v>
      </c>
      <c r="I3196" s="5">
        <f>G3196+decadimento!$F$2*'dati calibrazione'!E3196/1000</f>
        <v>530.40563932701218</v>
      </c>
      <c r="J3196" s="5">
        <f t="shared" si="147"/>
        <v>17.405639327012182</v>
      </c>
      <c r="K3196" s="8">
        <f t="shared" si="149"/>
        <v>2.53411306042885</v>
      </c>
    </row>
    <row r="3197" spans="1:11" x14ac:dyDescent="0.25">
      <c r="A3197">
        <v>525</v>
      </c>
      <c r="B3197">
        <f t="shared" si="148"/>
        <v>1425</v>
      </c>
      <c r="C3197">
        <v>502</v>
      </c>
      <c r="D3197">
        <v>12</v>
      </c>
      <c r="E3197">
        <v>1</v>
      </c>
      <c r="F3197">
        <v>1.5</v>
      </c>
      <c r="G3197" s="5">
        <f>C3197*decadimento!$F$4</f>
        <v>516.60560344827582</v>
      </c>
      <c r="H3197" s="5">
        <f>G3197+decadimento!$F$2*LN(1+'dati calibrazione'!E3197/1000)</f>
        <v>524.86811546475906</v>
      </c>
      <c r="I3197" s="5">
        <f>G3197+decadimento!$F$2*'dati calibrazione'!E3197/1000</f>
        <v>524.87224603256959</v>
      </c>
      <c r="J3197" s="5">
        <f t="shared" si="147"/>
        <v>22.872246032569592</v>
      </c>
      <c r="K3197" s="8">
        <f t="shared" si="149"/>
        <v>2.3904382470119523</v>
      </c>
    </row>
    <row r="3198" spans="1:11" x14ac:dyDescent="0.25">
      <c r="A3198">
        <v>520</v>
      </c>
      <c r="B3198">
        <f t="shared" si="148"/>
        <v>1430</v>
      </c>
      <c r="C3198">
        <v>491</v>
      </c>
      <c r="D3198">
        <v>13</v>
      </c>
      <c r="E3198">
        <v>1.8</v>
      </c>
      <c r="F3198">
        <v>1.6</v>
      </c>
      <c r="G3198" s="5">
        <f>C3198*decadimento!$F$4</f>
        <v>505.28556034482756</v>
      </c>
      <c r="H3198" s="5">
        <f>G3198+decadimento!$F$2*LN(1+'dati calibrazione'!E3198/1000)</f>
        <v>520.15214108425937</v>
      </c>
      <c r="I3198" s="5">
        <f>G3198+decadimento!$F$2*'dati calibrazione'!E3198/1000</f>
        <v>520.16551699655633</v>
      </c>
      <c r="J3198" s="5">
        <f t="shared" si="147"/>
        <v>29.165516996556335</v>
      </c>
      <c r="K3198" s="8">
        <f t="shared" si="149"/>
        <v>2.6476578411405294</v>
      </c>
    </row>
    <row r="3199" spans="1:11" x14ac:dyDescent="0.25">
      <c r="A3199">
        <v>515</v>
      </c>
      <c r="B3199">
        <f t="shared" si="148"/>
        <v>1435</v>
      </c>
      <c r="C3199">
        <v>477</v>
      </c>
      <c r="D3199">
        <v>12</v>
      </c>
      <c r="E3199">
        <v>2.9</v>
      </c>
      <c r="F3199">
        <v>1.5</v>
      </c>
      <c r="G3199" s="5">
        <f>C3199*decadimento!$F$4</f>
        <v>490.87823275862064</v>
      </c>
      <c r="H3199" s="5">
        <f>G3199+decadimento!$F$2*LN(1+'dati calibrazione'!E3199/1000)</f>
        <v>514.81680208022078</v>
      </c>
      <c r="I3199" s="5">
        <f>G3199+decadimento!$F$2*'dati calibrazione'!E3199/1000</f>
        <v>514.85149625307258</v>
      </c>
      <c r="J3199" s="5">
        <f t="shared" si="147"/>
        <v>37.851496253072582</v>
      </c>
      <c r="K3199" s="8">
        <f t="shared" si="149"/>
        <v>2.5157232704402515</v>
      </c>
    </row>
    <row r="3200" spans="1:11" x14ac:dyDescent="0.25">
      <c r="A3200">
        <v>510</v>
      </c>
      <c r="B3200">
        <f t="shared" si="148"/>
        <v>1440</v>
      </c>
      <c r="C3200">
        <v>459</v>
      </c>
      <c r="D3200">
        <v>13</v>
      </c>
      <c r="E3200">
        <v>4.5999999999999996</v>
      </c>
      <c r="F3200">
        <v>1.6</v>
      </c>
      <c r="G3200" s="5">
        <f>C3200*decadimento!$F$4</f>
        <v>472.35452586206895</v>
      </c>
      <c r="H3200" s="5">
        <f>G3200+decadimento!$F$2*LN(1+'dati calibrazione'!E3200/1000)</f>
        <v>510.29388796330613</v>
      </c>
      <c r="I3200" s="5">
        <f>G3200+decadimento!$F$2*'dati calibrazione'!E3200/1000</f>
        <v>510.38108174982023</v>
      </c>
      <c r="J3200" s="5">
        <f t="shared" si="147"/>
        <v>51.381081749820225</v>
      </c>
      <c r="K3200" s="8">
        <f t="shared" si="149"/>
        <v>2.8322440087145968</v>
      </c>
    </row>
    <row r="3201" spans="1:11" x14ac:dyDescent="0.25">
      <c r="A3201">
        <v>505</v>
      </c>
      <c r="B3201">
        <f t="shared" si="148"/>
        <v>1445</v>
      </c>
      <c r="C3201">
        <v>438</v>
      </c>
      <c r="D3201">
        <v>12</v>
      </c>
      <c r="E3201">
        <v>6.6</v>
      </c>
      <c r="F3201">
        <v>1.5</v>
      </c>
      <c r="G3201" s="5">
        <f>C3201*decadimento!$F$4</f>
        <v>450.74353448275861</v>
      </c>
      <c r="H3201" s="5">
        <f>G3201+decadimento!$F$2*LN(1+'dati calibrazione'!E3201/1000)</f>
        <v>505.12411637166105</v>
      </c>
      <c r="I3201" s="5">
        <f>G3201+decadimento!$F$2*'dati calibrazione'!E3201/1000</f>
        <v>505.30337553909743</v>
      </c>
      <c r="J3201" s="5">
        <f t="shared" si="147"/>
        <v>67.303375539097431</v>
      </c>
      <c r="K3201" s="8">
        <f t="shared" si="149"/>
        <v>2.7397260273972601</v>
      </c>
    </row>
    <row r="3202" spans="1:11" x14ac:dyDescent="0.25">
      <c r="A3202">
        <v>500</v>
      </c>
      <c r="B3202">
        <f t="shared" si="148"/>
        <v>1450</v>
      </c>
      <c r="C3202">
        <v>415</v>
      </c>
      <c r="D3202">
        <v>12</v>
      </c>
      <c r="E3202">
        <v>8.9</v>
      </c>
      <c r="F3202">
        <v>1.5</v>
      </c>
      <c r="G3202" s="5">
        <f>C3202*decadimento!$F$4</f>
        <v>427.07435344827582</v>
      </c>
      <c r="H3202" s="5">
        <f>G3202+decadimento!$F$2*LN(1+'dati calibrazione'!E3202/1000)</f>
        <v>500.32200176947521</v>
      </c>
      <c r="I3202" s="5">
        <f>G3202+decadimento!$F$2*'dati calibrazione'!E3202/1000</f>
        <v>500.6474724484903</v>
      </c>
      <c r="J3202" s="5">
        <f t="shared" ref="J3202:J3265" si="150">I3202-C3202</f>
        <v>85.647472448490305</v>
      </c>
      <c r="K3202" s="8">
        <f t="shared" si="149"/>
        <v>2.8915662650602409</v>
      </c>
    </row>
    <row r="3203" spans="1:11" x14ac:dyDescent="0.25">
      <c r="A3203">
        <v>495</v>
      </c>
      <c r="B3203">
        <f t="shared" ref="B3203:B3266" si="151">1950-A3203</f>
        <v>1455</v>
      </c>
      <c r="C3203">
        <v>398</v>
      </c>
      <c r="D3203">
        <v>11</v>
      </c>
      <c r="E3203">
        <v>10.4</v>
      </c>
      <c r="F3203">
        <v>1.4</v>
      </c>
      <c r="G3203" s="5">
        <f>C3203*decadimento!$F$4</f>
        <v>409.57974137931035</v>
      </c>
      <c r="H3203" s="5">
        <f>G3203+decadimento!$F$2*LN(1+'dati calibrazione'!E3203/1000)</f>
        <v>495.1088398636395</v>
      </c>
      <c r="I3203" s="5">
        <f>G3203+decadimento!$F$2*'dati calibrazione'!E3203/1000</f>
        <v>495.55282425596545</v>
      </c>
      <c r="J3203" s="5">
        <f t="shared" si="150"/>
        <v>97.552824255965447</v>
      </c>
      <c r="K3203" s="8">
        <f t="shared" ref="K3203:K3266" si="152">D3203*100/C3203</f>
        <v>2.7638190954773871</v>
      </c>
    </row>
    <row r="3204" spans="1:11" x14ac:dyDescent="0.25">
      <c r="A3204">
        <v>490</v>
      </c>
      <c r="B3204">
        <f t="shared" si="151"/>
        <v>1460</v>
      </c>
      <c r="C3204">
        <v>393</v>
      </c>
      <c r="D3204">
        <v>12</v>
      </c>
      <c r="E3204">
        <v>10.4</v>
      </c>
      <c r="F3204">
        <v>1.5</v>
      </c>
      <c r="G3204" s="5">
        <f>C3204*decadimento!$F$4</f>
        <v>404.4342672413793</v>
      </c>
      <c r="H3204" s="5">
        <f>G3204+decadimento!$F$2*LN(1+'dati calibrazione'!E3204/1000)</f>
        <v>489.96336572570846</v>
      </c>
      <c r="I3204" s="5">
        <f>G3204+decadimento!$F$2*'dati calibrazione'!E3204/1000</f>
        <v>490.4073501180344</v>
      </c>
      <c r="J3204" s="5">
        <f t="shared" si="150"/>
        <v>97.407350118034401</v>
      </c>
      <c r="K3204" s="8">
        <f t="shared" si="152"/>
        <v>3.053435114503817</v>
      </c>
    </row>
    <row r="3205" spans="1:11" x14ac:dyDescent="0.25">
      <c r="A3205">
        <v>485</v>
      </c>
      <c r="B3205">
        <f t="shared" si="151"/>
        <v>1465</v>
      </c>
      <c r="C3205">
        <v>389</v>
      </c>
      <c r="D3205">
        <v>12</v>
      </c>
      <c r="E3205">
        <v>10.3</v>
      </c>
      <c r="F3205">
        <v>1.5</v>
      </c>
      <c r="G3205" s="5">
        <f>C3205*decadimento!$F$4</f>
        <v>400.31788793103448</v>
      </c>
      <c r="H3205" s="5">
        <f>G3205+decadimento!$F$2*LN(1+'dati calibrazione'!E3205/1000)</f>
        <v>485.02879048414758</v>
      </c>
      <c r="I3205" s="5">
        <f>G3205+decadimento!$F$2*'dati calibrazione'!E3205/1000</f>
        <v>485.46430654926019</v>
      </c>
      <c r="J3205" s="5">
        <f t="shared" si="150"/>
        <v>96.464306549260186</v>
      </c>
      <c r="K3205" s="8">
        <f t="shared" si="152"/>
        <v>3.0848329048843186</v>
      </c>
    </row>
    <row r="3206" spans="1:11" x14ac:dyDescent="0.25">
      <c r="A3206">
        <v>480</v>
      </c>
      <c r="B3206">
        <f t="shared" si="151"/>
        <v>1470</v>
      </c>
      <c r="C3206">
        <v>381</v>
      </c>
      <c r="D3206">
        <v>13</v>
      </c>
      <c r="E3206">
        <v>10.7</v>
      </c>
      <c r="F3206">
        <v>1.6</v>
      </c>
      <c r="G3206" s="5">
        <f>C3206*decadimento!$F$4</f>
        <v>392.08512931034483</v>
      </c>
      <c r="H3206" s="5">
        <f>G3206+decadimento!$F$2*LN(1+'dati calibrazione'!E3206/1000)</f>
        <v>480.06832981189376</v>
      </c>
      <c r="I3206" s="5">
        <f>G3206+decadimento!$F$2*'dati calibrazione'!E3206/1000</f>
        <v>480.53820496228809</v>
      </c>
      <c r="J3206" s="5">
        <f t="shared" si="150"/>
        <v>99.538204962288091</v>
      </c>
      <c r="K3206" s="8">
        <f t="shared" si="152"/>
        <v>3.4120734908136483</v>
      </c>
    </row>
    <row r="3207" spans="1:11" x14ac:dyDescent="0.25">
      <c r="A3207">
        <v>475</v>
      </c>
      <c r="B3207">
        <f t="shared" si="151"/>
        <v>1475</v>
      </c>
      <c r="C3207">
        <v>374</v>
      </c>
      <c r="D3207">
        <v>12</v>
      </c>
      <c r="E3207">
        <v>11</v>
      </c>
      <c r="F3207">
        <v>1.5</v>
      </c>
      <c r="G3207" s="5">
        <f>C3207*decadimento!$F$4</f>
        <v>384.88146551724134</v>
      </c>
      <c r="H3207" s="5">
        <f>G3207+decadimento!$F$2*LN(1+'dati calibrazione'!E3207/1000)</f>
        <v>475.3180397077557</v>
      </c>
      <c r="I3207" s="5">
        <f>G3207+decadimento!$F$2*'dati calibrazione'!E3207/1000</f>
        <v>475.81453394447271</v>
      </c>
      <c r="J3207" s="5">
        <f t="shared" si="150"/>
        <v>101.81453394447271</v>
      </c>
      <c r="K3207" s="8">
        <f t="shared" si="152"/>
        <v>3.2085561497326203</v>
      </c>
    </row>
    <row r="3208" spans="1:11" x14ac:dyDescent="0.25">
      <c r="A3208">
        <v>470</v>
      </c>
      <c r="B3208">
        <f t="shared" si="151"/>
        <v>1480</v>
      </c>
      <c r="C3208">
        <v>372</v>
      </c>
      <c r="D3208">
        <v>13</v>
      </c>
      <c r="E3208">
        <v>10.6</v>
      </c>
      <c r="F3208">
        <v>1.6</v>
      </c>
      <c r="G3208" s="5">
        <f>C3208*decadimento!$F$4</f>
        <v>382.82327586206895</v>
      </c>
      <c r="H3208" s="5">
        <f>G3208+decadimento!$F$2*LN(1+'dati calibrazione'!E3208/1000)</f>
        <v>469.98852330459283</v>
      </c>
      <c r="I3208" s="5">
        <f>G3208+decadimento!$F$2*'dati calibrazione'!E3208/1000</f>
        <v>470.44968725558283</v>
      </c>
      <c r="J3208" s="5">
        <f t="shared" si="150"/>
        <v>98.44968725558283</v>
      </c>
      <c r="K3208" s="8">
        <f t="shared" si="152"/>
        <v>3.4946236559139785</v>
      </c>
    </row>
    <row r="3209" spans="1:11" x14ac:dyDescent="0.25">
      <c r="A3209">
        <v>465</v>
      </c>
      <c r="B3209">
        <f t="shared" si="151"/>
        <v>1485</v>
      </c>
      <c r="C3209">
        <v>368</v>
      </c>
      <c r="D3209">
        <v>12</v>
      </c>
      <c r="E3209">
        <v>10.5</v>
      </c>
      <c r="F3209">
        <v>1.5</v>
      </c>
      <c r="G3209" s="5">
        <f>C3209*decadimento!$F$4</f>
        <v>378.70689655172413</v>
      </c>
      <c r="H3209" s="5">
        <f>G3209+decadimento!$F$2*LN(1+'dati calibrazione'!E3209/1000)</f>
        <v>465.05410999384833</v>
      </c>
      <c r="I3209" s="5">
        <f>G3209+decadimento!$F$2*'dati calibrazione'!E3209/1000</f>
        <v>465.50664368680862</v>
      </c>
      <c r="J3209" s="5">
        <f t="shared" si="150"/>
        <v>97.506643686808616</v>
      </c>
      <c r="K3209" s="8">
        <f t="shared" si="152"/>
        <v>3.2608695652173911</v>
      </c>
    </row>
    <row r="3210" spans="1:11" x14ac:dyDescent="0.25">
      <c r="A3210">
        <v>460</v>
      </c>
      <c r="B3210">
        <f t="shared" si="151"/>
        <v>1490</v>
      </c>
      <c r="C3210">
        <v>359</v>
      </c>
      <c r="D3210">
        <v>12</v>
      </c>
      <c r="E3210">
        <v>11</v>
      </c>
      <c r="F3210">
        <v>1.5</v>
      </c>
      <c r="G3210" s="5">
        <f>C3210*decadimento!$F$4</f>
        <v>369.44504310344826</v>
      </c>
      <c r="H3210" s="5">
        <f>G3210+decadimento!$F$2*LN(1+'dati calibrazione'!E3210/1000)</f>
        <v>459.88161729396256</v>
      </c>
      <c r="I3210" s="5">
        <f>G3210+decadimento!$F$2*'dati calibrazione'!E3210/1000</f>
        <v>460.37811153067963</v>
      </c>
      <c r="J3210" s="5">
        <f t="shared" si="150"/>
        <v>101.37811153067963</v>
      </c>
      <c r="K3210" s="8">
        <f t="shared" si="152"/>
        <v>3.3426183844011144</v>
      </c>
    </row>
    <row r="3211" spans="1:11" x14ac:dyDescent="0.25">
      <c r="A3211">
        <v>455</v>
      </c>
      <c r="B3211">
        <f t="shared" si="151"/>
        <v>1495</v>
      </c>
      <c r="C3211">
        <v>352</v>
      </c>
      <c r="D3211">
        <v>11</v>
      </c>
      <c r="E3211">
        <v>11.3</v>
      </c>
      <c r="F3211">
        <v>1.4</v>
      </c>
      <c r="G3211" s="5">
        <f>C3211*decadimento!$F$4</f>
        <v>362.24137931034483</v>
      </c>
      <c r="H3211" s="5">
        <f>G3211+decadimento!$F$2*LN(1+'dati calibrazione'!E3211/1000)</f>
        <v>455.13059929375015</v>
      </c>
      <c r="I3211" s="5">
        <f>G3211+decadimento!$F$2*'dati calibrazione'!E3211/1000</f>
        <v>455.65444051286431</v>
      </c>
      <c r="J3211" s="5">
        <f t="shared" si="150"/>
        <v>103.65444051286431</v>
      </c>
      <c r="K3211" s="8">
        <f t="shared" si="152"/>
        <v>3.125</v>
      </c>
    </row>
    <row r="3212" spans="1:11" x14ac:dyDescent="0.25">
      <c r="A3212">
        <v>450</v>
      </c>
      <c r="B3212">
        <f t="shared" si="151"/>
        <v>1500</v>
      </c>
      <c r="C3212">
        <v>350</v>
      </c>
      <c r="D3212">
        <v>12</v>
      </c>
      <c r="E3212">
        <v>10.9</v>
      </c>
      <c r="F3212">
        <v>1.5</v>
      </c>
      <c r="G3212" s="5">
        <f>C3212*decadimento!$F$4</f>
        <v>360.18318965517238</v>
      </c>
      <c r="H3212" s="5">
        <f>G3212+decadimento!$F$2*LN(1+'dati calibrazione'!E3212/1000)</f>
        <v>449.80205351470761</v>
      </c>
      <c r="I3212" s="5">
        <f>G3212+decadimento!$F$2*'dati calibrazione'!E3212/1000</f>
        <v>450.28959382397437</v>
      </c>
      <c r="J3212" s="5">
        <f t="shared" si="150"/>
        <v>100.28959382397437</v>
      </c>
      <c r="K3212" s="8">
        <f t="shared" si="152"/>
        <v>3.4285714285714284</v>
      </c>
    </row>
    <row r="3213" spans="1:11" x14ac:dyDescent="0.25">
      <c r="A3213">
        <v>445</v>
      </c>
      <c r="B3213">
        <f t="shared" si="151"/>
        <v>1505</v>
      </c>
      <c r="C3213">
        <v>351</v>
      </c>
      <c r="D3213">
        <v>10</v>
      </c>
      <c r="E3213">
        <v>10.199999999999999</v>
      </c>
      <c r="F3213">
        <v>1.3</v>
      </c>
      <c r="G3213" s="5">
        <f>C3213*decadimento!$F$4</f>
        <v>361.21228448275861</v>
      </c>
      <c r="H3213" s="5">
        <f>G3213+decadimento!$F$2*LN(1+'dati calibrazione'!E3213/1000)</f>
        <v>445.10491011520429</v>
      </c>
      <c r="I3213" s="5">
        <f>G3213+decadimento!$F$2*'dati calibrazione'!E3213/1000</f>
        <v>445.53203884255493</v>
      </c>
      <c r="J3213" s="5">
        <f t="shared" si="150"/>
        <v>94.532038842554925</v>
      </c>
      <c r="K3213" s="8">
        <f t="shared" si="152"/>
        <v>2.8490028490028489</v>
      </c>
    </row>
    <row r="3214" spans="1:11" x14ac:dyDescent="0.25">
      <c r="A3214">
        <v>440</v>
      </c>
      <c r="B3214">
        <f t="shared" si="151"/>
        <v>1510</v>
      </c>
      <c r="C3214">
        <v>353</v>
      </c>
      <c r="D3214">
        <v>9</v>
      </c>
      <c r="E3214">
        <v>9.3000000000000007</v>
      </c>
      <c r="F3214">
        <v>1.1000000000000001</v>
      </c>
      <c r="G3214" s="5">
        <f>C3214*decadimento!$F$4</f>
        <v>363.27047413793105</v>
      </c>
      <c r="H3214" s="5">
        <f>G3214+decadimento!$F$2*LN(1+'dati calibrazione'!E3214/1000)</f>
        <v>439.79496031168827</v>
      </c>
      <c r="I3214" s="5">
        <f>G3214+decadimento!$F$2*'dati calibrazione'!E3214/1000</f>
        <v>440.15025017186304</v>
      </c>
      <c r="J3214" s="5">
        <f t="shared" si="150"/>
        <v>87.150250171863036</v>
      </c>
      <c r="K3214" s="8">
        <f t="shared" si="152"/>
        <v>2.5495750708215299</v>
      </c>
    </row>
    <row r="3215" spans="1:11" x14ac:dyDescent="0.25">
      <c r="A3215">
        <v>435</v>
      </c>
      <c r="B3215">
        <f t="shared" si="151"/>
        <v>1515</v>
      </c>
      <c r="C3215">
        <v>345</v>
      </c>
      <c r="D3215">
        <v>8</v>
      </c>
      <c r="E3215">
        <v>9.6999999999999993</v>
      </c>
      <c r="F3215">
        <v>1</v>
      </c>
      <c r="G3215" s="5">
        <f>C3215*decadimento!$F$4</f>
        <v>355.03771551724134</v>
      </c>
      <c r="H3215" s="5">
        <f>G3215+decadimento!$F$2*LN(1+'dati calibrazione'!E3215/1000)</f>
        <v>434.83774114318282</v>
      </c>
      <c r="I3215" s="5">
        <f>G3215+decadimento!$F$2*'dati calibrazione'!E3215/1000</f>
        <v>435.22414858489083</v>
      </c>
      <c r="J3215" s="5">
        <f t="shared" si="150"/>
        <v>90.224148584890827</v>
      </c>
      <c r="K3215" s="8">
        <f t="shared" si="152"/>
        <v>2.318840579710145</v>
      </c>
    </row>
    <row r="3216" spans="1:11" x14ac:dyDescent="0.25">
      <c r="A3216">
        <v>430</v>
      </c>
      <c r="B3216">
        <f t="shared" si="151"/>
        <v>1520</v>
      </c>
      <c r="C3216">
        <v>337</v>
      </c>
      <c r="D3216">
        <v>8</v>
      </c>
      <c r="E3216">
        <v>10.1</v>
      </c>
      <c r="F3216">
        <v>1</v>
      </c>
      <c r="G3216" s="5">
        <f>C3216*decadimento!$F$4</f>
        <v>346.80495689655169</v>
      </c>
      <c r="H3216" s="5">
        <f>G3216+decadimento!$F$2*LN(1+'dati calibrazione'!E3216/1000)</f>
        <v>429.87922460284346</v>
      </c>
      <c r="I3216" s="5">
        <f>G3216+decadimento!$F$2*'dati calibrazione'!E3216/1000</f>
        <v>430.29804699791868</v>
      </c>
      <c r="J3216" s="5">
        <f t="shared" si="150"/>
        <v>93.298046997918675</v>
      </c>
      <c r="K3216" s="8">
        <f t="shared" si="152"/>
        <v>2.3738872403560829</v>
      </c>
    </row>
    <row r="3217" spans="1:11" x14ac:dyDescent="0.25">
      <c r="A3217">
        <v>425</v>
      </c>
      <c r="B3217">
        <f t="shared" si="151"/>
        <v>1525</v>
      </c>
      <c r="C3217">
        <v>321</v>
      </c>
      <c r="D3217">
        <v>7</v>
      </c>
      <c r="E3217">
        <v>11.5</v>
      </c>
      <c r="F3217">
        <v>0.9</v>
      </c>
      <c r="G3217" s="5">
        <f>C3217*decadimento!$F$4</f>
        <v>330.33943965517238</v>
      </c>
      <c r="H3217" s="5">
        <f>G3217+decadimento!$F$2*LN(1+'dati calibrazione'!E3217/1000)</f>
        <v>424.86335266037531</v>
      </c>
      <c r="I3217" s="5">
        <f>G3217+decadimento!$F$2*'dati calibrazione'!E3217/1000</f>
        <v>425.40582937455065</v>
      </c>
      <c r="J3217" s="5">
        <f t="shared" si="150"/>
        <v>104.40582937455065</v>
      </c>
      <c r="K3217" s="8">
        <f t="shared" si="152"/>
        <v>2.1806853582554515</v>
      </c>
    </row>
    <row r="3218" spans="1:11" x14ac:dyDescent="0.25">
      <c r="A3218">
        <v>420</v>
      </c>
      <c r="B3218">
        <f t="shared" si="151"/>
        <v>1530</v>
      </c>
      <c r="C3218">
        <v>306</v>
      </c>
      <c r="D3218">
        <v>8</v>
      </c>
      <c r="E3218">
        <v>12.8</v>
      </c>
      <c r="F3218">
        <v>1</v>
      </c>
      <c r="G3218" s="5">
        <f>C3218*decadimento!$F$4</f>
        <v>314.9030172413793</v>
      </c>
      <c r="H3218" s="5">
        <f>G3218+decadimento!$F$2*LN(1+'dati calibrazione'!E3218/1000)</f>
        <v>420.0445628474294</v>
      </c>
      <c r="I3218" s="5">
        <f>G3218+decadimento!$F$2*'dati calibrazione'!E3218/1000</f>
        <v>420.71604232033945</v>
      </c>
      <c r="J3218" s="5">
        <f t="shared" si="150"/>
        <v>114.71604232033945</v>
      </c>
      <c r="K3218" s="8">
        <f t="shared" si="152"/>
        <v>2.6143790849673203</v>
      </c>
    </row>
    <row r="3219" spans="1:11" x14ac:dyDescent="0.25">
      <c r="A3219">
        <v>415</v>
      </c>
      <c r="B3219">
        <f t="shared" si="151"/>
        <v>1535</v>
      </c>
      <c r="C3219">
        <v>304</v>
      </c>
      <c r="D3219">
        <v>7</v>
      </c>
      <c r="E3219">
        <v>12.4</v>
      </c>
      <c r="F3219">
        <v>0.9</v>
      </c>
      <c r="G3219" s="5">
        <f>C3219*decadimento!$F$4</f>
        <v>312.84482758620686</v>
      </c>
      <c r="H3219" s="5">
        <f>G3219+decadimento!$F$2*LN(1+'dati calibrazione'!E3219/1000)</f>
        <v>414.72086156208167</v>
      </c>
      <c r="I3219" s="5">
        <f>G3219+decadimento!$F$2*'dati calibrazione'!E3219/1000</f>
        <v>415.35119563144951</v>
      </c>
      <c r="J3219" s="5">
        <f t="shared" si="150"/>
        <v>111.35119563144951</v>
      </c>
      <c r="K3219" s="8">
        <f t="shared" si="152"/>
        <v>2.3026315789473686</v>
      </c>
    </row>
    <row r="3220" spans="1:11" x14ac:dyDescent="0.25">
      <c r="A3220">
        <v>410</v>
      </c>
      <c r="B3220">
        <f t="shared" si="151"/>
        <v>1540</v>
      </c>
      <c r="C3220">
        <v>308</v>
      </c>
      <c r="D3220">
        <v>7</v>
      </c>
      <c r="E3220">
        <v>11.3</v>
      </c>
      <c r="F3220">
        <v>0.9</v>
      </c>
      <c r="G3220" s="5">
        <f>C3220*decadimento!$F$4</f>
        <v>316.96120689655169</v>
      </c>
      <c r="H3220" s="5">
        <f>G3220+decadimento!$F$2*LN(1+'dati calibrazione'!E3220/1000)</f>
        <v>409.85042687995701</v>
      </c>
      <c r="I3220" s="5">
        <f>G3220+decadimento!$F$2*'dati calibrazione'!E3220/1000</f>
        <v>410.37426809907117</v>
      </c>
      <c r="J3220" s="5">
        <f t="shared" si="150"/>
        <v>102.37426809907117</v>
      </c>
      <c r="K3220" s="8">
        <f t="shared" si="152"/>
        <v>2.2727272727272729</v>
      </c>
    </row>
    <row r="3221" spans="1:11" x14ac:dyDescent="0.25">
      <c r="A3221">
        <v>405</v>
      </c>
      <c r="B3221">
        <f t="shared" si="151"/>
        <v>1545</v>
      </c>
      <c r="C3221">
        <v>311</v>
      </c>
      <c r="D3221">
        <v>8</v>
      </c>
      <c r="E3221">
        <v>10.3</v>
      </c>
      <c r="F3221">
        <v>1</v>
      </c>
      <c r="G3221" s="5">
        <f>C3221*decadimento!$F$4</f>
        <v>320.04849137931035</v>
      </c>
      <c r="H3221" s="5">
        <f>G3221+decadimento!$F$2*LN(1+'dati calibrazione'!E3221/1000)</f>
        <v>404.75939393242345</v>
      </c>
      <c r="I3221" s="5">
        <f>G3221+decadimento!$F$2*'dati calibrazione'!E3221/1000</f>
        <v>405.19490999753612</v>
      </c>
      <c r="J3221" s="5">
        <f t="shared" si="150"/>
        <v>94.194909997536115</v>
      </c>
      <c r="K3221" s="8">
        <f t="shared" si="152"/>
        <v>2.572347266881029</v>
      </c>
    </row>
    <row r="3222" spans="1:11" x14ac:dyDescent="0.25">
      <c r="A3222">
        <v>400</v>
      </c>
      <c r="B3222">
        <f t="shared" si="151"/>
        <v>1550</v>
      </c>
      <c r="C3222">
        <v>310</v>
      </c>
      <c r="D3222">
        <v>7</v>
      </c>
      <c r="E3222">
        <v>9.8000000000000007</v>
      </c>
      <c r="F3222">
        <v>0.9</v>
      </c>
      <c r="G3222" s="5">
        <f>C3222*decadimento!$F$4</f>
        <v>319.01939655172413</v>
      </c>
      <c r="H3222" s="5">
        <f>G3222+decadimento!$F$2*LN(1+'dati calibrazione'!E3222/1000)</f>
        <v>399.63810428621218</v>
      </c>
      <c r="I3222" s="5">
        <f>G3222+decadimento!$F$2*'dati calibrazione'!E3222/1000</f>
        <v>400.03249387780301</v>
      </c>
      <c r="J3222" s="5">
        <f t="shared" si="150"/>
        <v>90.032493877803006</v>
      </c>
      <c r="K3222" s="8">
        <f t="shared" si="152"/>
        <v>2.2580645161290325</v>
      </c>
    </row>
    <row r="3223" spans="1:11" x14ac:dyDescent="0.25">
      <c r="A3223">
        <v>395</v>
      </c>
      <c r="B3223">
        <f t="shared" si="151"/>
        <v>1555</v>
      </c>
      <c r="C3223">
        <v>316</v>
      </c>
      <c r="D3223">
        <v>8</v>
      </c>
      <c r="E3223">
        <v>8.5</v>
      </c>
      <c r="F3223">
        <v>1</v>
      </c>
      <c r="G3223" s="5">
        <f>C3223*decadimento!$F$4</f>
        <v>325.19396551724134</v>
      </c>
      <c r="H3223" s="5">
        <f>G3223+decadimento!$F$2*LN(1+'dati calibrazione'!E3223/1000)</f>
        <v>395.16347655575146</v>
      </c>
      <c r="I3223" s="5">
        <f>G3223+decadimento!$F$2*'dati calibrazione'!E3223/1000</f>
        <v>395.46042748373827</v>
      </c>
      <c r="J3223" s="5">
        <f t="shared" si="150"/>
        <v>79.460427483738272</v>
      </c>
      <c r="K3223" s="8">
        <f t="shared" si="152"/>
        <v>2.5316455696202533</v>
      </c>
    </row>
    <row r="3224" spans="1:11" x14ac:dyDescent="0.25">
      <c r="A3224">
        <v>390</v>
      </c>
      <c r="B3224">
        <f t="shared" si="151"/>
        <v>1560</v>
      </c>
      <c r="C3224">
        <v>329</v>
      </c>
      <c r="D3224">
        <v>8</v>
      </c>
      <c r="E3224">
        <v>6.2</v>
      </c>
      <c r="F3224">
        <v>1</v>
      </c>
      <c r="G3224" s="5">
        <f>C3224*decadimento!$F$4</f>
        <v>338.57219827586204</v>
      </c>
      <c r="H3224" s="5">
        <f>G3224+decadimento!$F$2*LN(1+'dati calibrazione'!E3224/1000)</f>
        <v>389.66715111344598</v>
      </c>
      <c r="I3224" s="5">
        <f>G3224+decadimento!$F$2*'dati calibrazione'!E3224/1000</f>
        <v>389.82538229848336</v>
      </c>
      <c r="J3224" s="5">
        <f t="shared" si="150"/>
        <v>60.825382298483362</v>
      </c>
      <c r="K3224" s="8">
        <f t="shared" si="152"/>
        <v>2.43161094224924</v>
      </c>
    </row>
    <row r="3225" spans="1:11" x14ac:dyDescent="0.25">
      <c r="A3225">
        <v>385</v>
      </c>
      <c r="B3225">
        <f t="shared" si="151"/>
        <v>1565</v>
      </c>
      <c r="C3225">
        <v>324</v>
      </c>
      <c r="D3225">
        <v>8</v>
      </c>
      <c r="E3225">
        <v>6.3</v>
      </c>
      <c r="F3225">
        <v>1</v>
      </c>
      <c r="G3225" s="5">
        <f>C3225*decadimento!$F$4</f>
        <v>333.42672413793105</v>
      </c>
      <c r="H3225" s="5">
        <f>G3225+decadimento!$F$2*LN(1+'dati calibrazione'!E3225/1000)</f>
        <v>385.34320667400908</v>
      </c>
      <c r="I3225" s="5">
        <f>G3225+decadimento!$F$2*'dati calibrazione'!E3225/1000</f>
        <v>385.5065724189817</v>
      </c>
      <c r="J3225" s="5">
        <f t="shared" si="150"/>
        <v>61.506572418981705</v>
      </c>
      <c r="K3225" s="8">
        <f t="shared" si="152"/>
        <v>2.4691358024691357</v>
      </c>
    </row>
    <row r="3226" spans="1:11" x14ac:dyDescent="0.25">
      <c r="A3226">
        <v>380</v>
      </c>
      <c r="B3226">
        <f t="shared" si="151"/>
        <v>1570</v>
      </c>
      <c r="C3226">
        <v>325</v>
      </c>
      <c r="D3226">
        <v>8</v>
      </c>
      <c r="E3226">
        <v>5.5</v>
      </c>
      <c r="F3226">
        <v>1</v>
      </c>
      <c r="G3226" s="5">
        <f>C3226*decadimento!$F$4</f>
        <v>334.45581896551721</v>
      </c>
      <c r="H3226" s="5">
        <f>G3226+decadimento!$F$2*LN(1+'dati calibrazione'!E3226/1000)</f>
        <v>379.79777678142528</v>
      </c>
      <c r="I3226" s="5">
        <f>G3226+decadimento!$F$2*'dati calibrazione'!E3226/1000</f>
        <v>379.92235317913287</v>
      </c>
      <c r="J3226" s="5">
        <f t="shared" si="150"/>
        <v>54.92235317913287</v>
      </c>
      <c r="K3226" s="8">
        <f t="shared" si="152"/>
        <v>2.4615384615384617</v>
      </c>
    </row>
    <row r="3227" spans="1:11" x14ac:dyDescent="0.25">
      <c r="A3227">
        <v>375</v>
      </c>
      <c r="B3227">
        <f t="shared" si="151"/>
        <v>1575</v>
      </c>
      <c r="C3227">
        <v>333</v>
      </c>
      <c r="D3227">
        <v>8</v>
      </c>
      <c r="E3227">
        <v>3.9</v>
      </c>
      <c r="F3227">
        <v>1</v>
      </c>
      <c r="G3227" s="5">
        <f>C3227*decadimento!$F$4</f>
        <v>342.68857758620686</v>
      </c>
      <c r="H3227" s="5">
        <f>G3227+decadimento!$F$2*LN(1+'dati calibrazione'!E3227/1000)</f>
        <v>374.86577882780006</v>
      </c>
      <c r="I3227" s="5">
        <f>G3227+decadimento!$F$2*'dati calibrazione'!E3227/1000</f>
        <v>374.92848366495252</v>
      </c>
      <c r="J3227" s="5">
        <f t="shared" si="150"/>
        <v>41.928483664952523</v>
      </c>
      <c r="K3227" s="8">
        <f t="shared" si="152"/>
        <v>2.4024024024024024</v>
      </c>
    </row>
    <row r="3228" spans="1:11" x14ac:dyDescent="0.25">
      <c r="A3228">
        <v>370</v>
      </c>
      <c r="B3228">
        <f t="shared" si="151"/>
        <v>1580</v>
      </c>
      <c r="C3228">
        <v>335</v>
      </c>
      <c r="D3228">
        <v>8</v>
      </c>
      <c r="E3228">
        <v>3.1</v>
      </c>
      <c r="F3228">
        <v>1</v>
      </c>
      <c r="G3228" s="5">
        <f>C3228*decadimento!$F$4</f>
        <v>344.7467672413793</v>
      </c>
      <c r="H3228" s="5">
        <f>G3228+decadimento!$F$2*LN(1+'dati calibrazione'!E3228/1000)</f>
        <v>370.33371993520137</v>
      </c>
      <c r="I3228" s="5">
        <f>G3228+decadimento!$F$2*'dati calibrazione'!E3228/1000</f>
        <v>370.37335925268997</v>
      </c>
      <c r="J3228" s="5">
        <f t="shared" si="150"/>
        <v>35.373359252689966</v>
      </c>
      <c r="K3228" s="8">
        <f t="shared" si="152"/>
        <v>2.3880597014925371</v>
      </c>
    </row>
    <row r="3229" spans="1:11" x14ac:dyDescent="0.25">
      <c r="A3229">
        <v>365</v>
      </c>
      <c r="B3229">
        <f t="shared" si="151"/>
        <v>1585</v>
      </c>
      <c r="C3229">
        <v>331</v>
      </c>
      <c r="D3229">
        <v>8</v>
      </c>
      <c r="E3229">
        <v>3</v>
      </c>
      <c r="F3229">
        <v>1</v>
      </c>
      <c r="G3229" s="5">
        <f>C3229*decadimento!$F$4</f>
        <v>340.63038793103448</v>
      </c>
      <c r="H3229" s="5">
        <f>G3229+decadimento!$F$2*LN(1+'dati calibrazione'!E3229/1000)</f>
        <v>365.39319002507006</v>
      </c>
      <c r="I3229" s="5">
        <f>G3229+decadimento!$F$2*'dati calibrazione'!E3229/1000</f>
        <v>365.43031568391575</v>
      </c>
      <c r="J3229" s="5">
        <f t="shared" si="150"/>
        <v>34.430315683915751</v>
      </c>
      <c r="K3229" s="8">
        <f t="shared" si="152"/>
        <v>2.416918429003021</v>
      </c>
    </row>
    <row r="3230" spans="1:11" x14ac:dyDescent="0.25">
      <c r="A3230">
        <v>360</v>
      </c>
      <c r="B3230">
        <f t="shared" si="151"/>
        <v>1590</v>
      </c>
      <c r="C3230">
        <v>332</v>
      </c>
      <c r="D3230">
        <v>8</v>
      </c>
      <c r="E3230">
        <v>2.2000000000000002</v>
      </c>
      <c r="F3230">
        <v>1</v>
      </c>
      <c r="G3230" s="5">
        <f>C3230*decadimento!$F$4</f>
        <v>341.6594827586207</v>
      </c>
      <c r="H3230" s="5">
        <f>G3230+decadimento!$F$2*LN(1+'dati calibrazione'!E3230/1000)</f>
        <v>359.82612046175518</v>
      </c>
      <c r="I3230" s="5">
        <f>G3230+decadimento!$F$2*'dati calibrazione'!E3230/1000</f>
        <v>359.84609644406697</v>
      </c>
      <c r="J3230" s="5">
        <f t="shared" si="150"/>
        <v>27.846096444066973</v>
      </c>
      <c r="K3230" s="8">
        <f t="shared" si="152"/>
        <v>2.4096385542168677</v>
      </c>
    </row>
    <row r="3231" spans="1:11" x14ac:dyDescent="0.25">
      <c r="A3231">
        <v>355</v>
      </c>
      <c r="B3231">
        <f t="shared" si="151"/>
        <v>1595</v>
      </c>
      <c r="C3231">
        <v>343</v>
      </c>
      <c r="D3231">
        <v>8</v>
      </c>
      <c r="E3231">
        <v>0.2</v>
      </c>
      <c r="F3231">
        <v>1</v>
      </c>
      <c r="G3231" s="5">
        <f>C3231*decadimento!$F$4</f>
        <v>352.97952586206895</v>
      </c>
      <c r="H3231" s="5">
        <f>G3231+decadimento!$F$2*LN(1+'dati calibrazione'!E3231/1000)</f>
        <v>354.63268906811692</v>
      </c>
      <c r="I3231" s="5">
        <f>G3231+decadimento!$F$2*'dati calibrazione'!E3231/1000</f>
        <v>354.63285437892773</v>
      </c>
      <c r="J3231" s="5">
        <f t="shared" si="150"/>
        <v>11.632854378927732</v>
      </c>
      <c r="K3231" s="8">
        <f t="shared" si="152"/>
        <v>2.3323615160349855</v>
      </c>
    </row>
    <row r="3232" spans="1:11" x14ac:dyDescent="0.25">
      <c r="A3232">
        <v>350</v>
      </c>
      <c r="B3232">
        <f t="shared" si="151"/>
        <v>1600</v>
      </c>
      <c r="C3232">
        <v>346</v>
      </c>
      <c r="D3232">
        <v>7</v>
      </c>
      <c r="E3232">
        <v>-0.7</v>
      </c>
      <c r="F3232">
        <v>0.9</v>
      </c>
      <c r="G3232" s="5">
        <f>C3232*decadimento!$F$4</f>
        <v>356.06681034482756</v>
      </c>
      <c r="H3232" s="5">
        <f>G3232+decadimento!$F$2*LN(1+'dati calibrazione'!E3232/1000)</f>
        <v>350.27813426273923</v>
      </c>
      <c r="I3232" s="5">
        <f>G3232+decadimento!$F$2*'dati calibrazione'!E3232/1000</f>
        <v>350.28016053582195</v>
      </c>
      <c r="J3232" s="5">
        <f t="shared" si="150"/>
        <v>4.280160535821949</v>
      </c>
      <c r="K3232" s="8">
        <f t="shared" si="152"/>
        <v>2.0231213872832372</v>
      </c>
    </row>
    <row r="3233" spans="1:11" x14ac:dyDescent="0.25">
      <c r="A3233">
        <v>345</v>
      </c>
      <c r="B3233">
        <f t="shared" si="151"/>
        <v>1605</v>
      </c>
      <c r="C3233">
        <v>369</v>
      </c>
      <c r="D3233">
        <v>7</v>
      </c>
      <c r="E3233">
        <v>-4.2</v>
      </c>
      <c r="F3233">
        <v>0.9</v>
      </c>
      <c r="G3233" s="5">
        <f>C3233*decadimento!$F$4</f>
        <v>379.73599137931035</v>
      </c>
      <c r="H3233" s="5">
        <f>G3233+decadimento!$F$2*LN(1+'dati calibrazione'!E3233/1000)</f>
        <v>344.94297593942764</v>
      </c>
      <c r="I3233" s="5">
        <f>G3233+decadimento!$F$2*'dati calibrazione'!E3233/1000</f>
        <v>345.01609252527658</v>
      </c>
      <c r="J3233" s="5">
        <f t="shared" si="150"/>
        <v>-23.983907474723424</v>
      </c>
      <c r="K3233" s="8">
        <f t="shared" si="152"/>
        <v>1.897018970189702</v>
      </c>
    </row>
    <row r="3234" spans="1:11" x14ac:dyDescent="0.25">
      <c r="A3234">
        <v>340</v>
      </c>
      <c r="B3234">
        <f t="shared" si="151"/>
        <v>1610</v>
      </c>
      <c r="C3234">
        <v>359</v>
      </c>
      <c r="D3234">
        <v>8</v>
      </c>
      <c r="E3234">
        <v>-3.6</v>
      </c>
      <c r="F3234">
        <v>1</v>
      </c>
      <c r="G3234" s="5">
        <f>C3234*decadimento!$F$4</f>
        <v>369.44504310344826</v>
      </c>
      <c r="H3234" s="5">
        <f>G3234+decadimento!$F$2*LN(1+'dati calibrazione'!E3234/1000)</f>
        <v>339.63143304509629</v>
      </c>
      <c r="I3234" s="5">
        <f>G3234+decadimento!$F$2*'dati calibrazione'!E3234/1000</f>
        <v>339.6851297999907</v>
      </c>
      <c r="J3234" s="5">
        <f t="shared" si="150"/>
        <v>-19.314870200009295</v>
      </c>
      <c r="K3234" s="8">
        <f t="shared" si="152"/>
        <v>2.2284122562674096</v>
      </c>
    </row>
    <row r="3235" spans="1:11" x14ac:dyDescent="0.25">
      <c r="A3235">
        <v>335</v>
      </c>
      <c r="B3235">
        <f t="shared" si="151"/>
        <v>1615</v>
      </c>
      <c r="C3235">
        <v>354</v>
      </c>
      <c r="D3235">
        <v>7</v>
      </c>
      <c r="E3235">
        <v>-3.5</v>
      </c>
      <c r="F3235">
        <v>0.9</v>
      </c>
      <c r="G3235" s="5">
        <f>C3235*decadimento!$F$4</f>
        <v>364.29956896551721</v>
      </c>
      <c r="H3235" s="5">
        <f>G3235+decadimento!$F$2*LN(1+'dati calibrazione'!E3235/1000)</f>
        <v>335.31556827956126</v>
      </c>
      <c r="I3235" s="5">
        <f>G3235+decadimento!$F$2*'dati calibrazione'!E3235/1000</f>
        <v>335.36631992048905</v>
      </c>
      <c r="J3235" s="5">
        <f t="shared" si="150"/>
        <v>-18.633680079510953</v>
      </c>
      <c r="K3235" s="8">
        <f t="shared" si="152"/>
        <v>1.9774011299435028</v>
      </c>
    </row>
    <row r="3236" spans="1:11" x14ac:dyDescent="0.25">
      <c r="A3236">
        <v>330</v>
      </c>
      <c r="B3236">
        <f t="shared" si="151"/>
        <v>1620</v>
      </c>
      <c r="C3236">
        <v>334</v>
      </c>
      <c r="D3236">
        <v>8</v>
      </c>
      <c r="E3236">
        <v>-1.7</v>
      </c>
      <c r="F3236">
        <v>1</v>
      </c>
      <c r="G3236" s="5">
        <f>C3236*decadimento!$F$4</f>
        <v>343.71767241379308</v>
      </c>
      <c r="H3236" s="5">
        <f>G3236+decadimento!$F$2*LN(1+'dati calibrazione'!E3236/1000)</f>
        <v>329.65242116666963</v>
      </c>
      <c r="I3236" s="5">
        <f>G3236+decadimento!$F$2*'dati calibrazione'!E3236/1000</f>
        <v>329.6643800204937</v>
      </c>
      <c r="J3236" s="5">
        <f t="shared" si="150"/>
        <v>-4.3356199795063048</v>
      </c>
      <c r="K3236" s="8">
        <f t="shared" si="152"/>
        <v>2.3952095808383231</v>
      </c>
    </row>
    <row r="3237" spans="1:11" x14ac:dyDescent="0.25">
      <c r="A3237">
        <v>325</v>
      </c>
      <c r="B3237">
        <f t="shared" si="151"/>
        <v>1625</v>
      </c>
      <c r="C3237">
        <v>332</v>
      </c>
      <c r="D3237">
        <v>7</v>
      </c>
      <c r="E3237">
        <v>-2</v>
      </c>
      <c r="F3237">
        <v>0.9</v>
      </c>
      <c r="G3237" s="5">
        <f>C3237*decadimento!$F$4</f>
        <v>341.6594827586207</v>
      </c>
      <c r="H3237" s="5">
        <f>G3237+decadimento!$F$2*LN(1+'dati calibrazione'!E3237/1000)</f>
        <v>325.10964222736476</v>
      </c>
      <c r="I3237" s="5">
        <f>G3237+decadimento!$F$2*'dati calibrazione'!E3237/1000</f>
        <v>325.1261975900332</v>
      </c>
      <c r="J3237" s="5">
        <f t="shared" si="150"/>
        <v>-6.8738024099667996</v>
      </c>
      <c r="K3237" s="8">
        <f t="shared" si="152"/>
        <v>2.1084337349397591</v>
      </c>
    </row>
    <row r="3238" spans="1:11" x14ac:dyDescent="0.25">
      <c r="A3238">
        <v>320</v>
      </c>
      <c r="B3238">
        <f t="shared" si="151"/>
        <v>1630</v>
      </c>
      <c r="C3238">
        <v>328</v>
      </c>
      <c r="D3238">
        <v>8</v>
      </c>
      <c r="E3238">
        <v>-2.1</v>
      </c>
      <c r="F3238">
        <v>1</v>
      </c>
      <c r="G3238" s="5">
        <f>C3238*decadimento!$F$4</f>
        <v>337.54310344827587</v>
      </c>
      <c r="H3238" s="5">
        <f>G3238+decadimento!$F$2*LN(1+'dati calibrazione'!E3238/1000)</f>
        <v>320.16490051497476</v>
      </c>
      <c r="I3238" s="5">
        <f>G3238+decadimento!$F$2*'dati calibrazione'!E3238/1000</f>
        <v>320.18315402125899</v>
      </c>
      <c r="J3238" s="5">
        <f t="shared" si="150"/>
        <v>-7.8168459787410143</v>
      </c>
      <c r="K3238" s="8">
        <f t="shared" si="152"/>
        <v>2.4390243902439024</v>
      </c>
    </row>
    <row r="3239" spans="1:11" x14ac:dyDescent="0.25">
      <c r="A3239">
        <v>315</v>
      </c>
      <c r="B3239">
        <f t="shared" si="151"/>
        <v>1635</v>
      </c>
      <c r="C3239">
        <v>305</v>
      </c>
      <c r="D3239">
        <v>7</v>
      </c>
      <c r="E3239">
        <v>0.1</v>
      </c>
      <c r="F3239">
        <v>0.9</v>
      </c>
      <c r="G3239" s="5">
        <f>C3239*decadimento!$F$4</f>
        <v>313.87392241379308</v>
      </c>
      <c r="H3239" s="5">
        <f>G3239+decadimento!$F$2*LN(1+'dati calibrazione'!E3239/1000)</f>
        <v>314.70054534176478</v>
      </c>
      <c r="I3239" s="5">
        <f>G3239+decadimento!$F$2*'dati calibrazione'!E3239/1000</f>
        <v>314.70058667222247</v>
      </c>
      <c r="J3239" s="5">
        <f t="shared" si="150"/>
        <v>9.700586672222471</v>
      </c>
      <c r="K3239" s="8">
        <f t="shared" si="152"/>
        <v>2.2950819672131146</v>
      </c>
    </row>
    <row r="3240" spans="1:11" x14ac:dyDescent="0.25">
      <c r="A3240">
        <v>310</v>
      </c>
      <c r="B3240">
        <f t="shared" si="151"/>
        <v>1640</v>
      </c>
      <c r="C3240">
        <v>299</v>
      </c>
      <c r="D3240">
        <v>7</v>
      </c>
      <c r="E3240">
        <v>0.3</v>
      </c>
      <c r="F3240">
        <v>0.9</v>
      </c>
      <c r="G3240" s="5">
        <f>C3240*decadimento!$F$4</f>
        <v>307.69935344827587</v>
      </c>
      <c r="H3240" s="5">
        <f>G3240+decadimento!$F$2*LN(1+'dati calibrazione'!E3240/1000)</f>
        <v>310.17897429903047</v>
      </c>
      <c r="I3240" s="5">
        <f>G3240+decadimento!$F$2*'dati calibrazione'!E3240/1000</f>
        <v>310.17934622356398</v>
      </c>
      <c r="J3240" s="5">
        <f t="shared" si="150"/>
        <v>11.179346223563982</v>
      </c>
      <c r="K3240" s="8">
        <f t="shared" si="152"/>
        <v>2.3411371237458196</v>
      </c>
    </row>
    <row r="3241" spans="1:11" x14ac:dyDescent="0.25">
      <c r="A3241">
        <v>305</v>
      </c>
      <c r="B3241">
        <f t="shared" si="151"/>
        <v>1645</v>
      </c>
      <c r="C3241">
        <v>273</v>
      </c>
      <c r="D3241">
        <v>8</v>
      </c>
      <c r="E3241">
        <v>2.9</v>
      </c>
      <c r="F3241">
        <v>1</v>
      </c>
      <c r="G3241" s="5">
        <f>C3241*decadimento!$F$4</f>
        <v>280.94288793103448</v>
      </c>
      <c r="H3241" s="5">
        <f>G3241+decadimento!$F$2*LN(1+'dati calibrazione'!E3241/1000)</f>
        <v>304.88145725263462</v>
      </c>
      <c r="I3241" s="5">
        <f>G3241+decadimento!$F$2*'dati calibrazione'!E3241/1000</f>
        <v>304.91615142548636</v>
      </c>
      <c r="J3241" s="5">
        <f t="shared" si="150"/>
        <v>31.916151425486362</v>
      </c>
      <c r="K3241" s="8">
        <f t="shared" si="152"/>
        <v>2.9304029304029302</v>
      </c>
    </row>
    <row r="3242" spans="1:11" x14ac:dyDescent="0.25">
      <c r="A3242">
        <v>300</v>
      </c>
      <c r="B3242">
        <f t="shared" si="151"/>
        <v>1650</v>
      </c>
      <c r="C3242">
        <v>251</v>
      </c>
      <c r="D3242">
        <v>7</v>
      </c>
      <c r="E3242">
        <v>5.0999999999999996</v>
      </c>
      <c r="F3242">
        <v>0.9</v>
      </c>
      <c r="G3242" s="5">
        <f>C3242*decadimento!$F$4</f>
        <v>258.30280172413791</v>
      </c>
      <c r="H3242" s="5">
        <f>G3242+decadimento!$F$2*LN(1+'dati calibrazione'!E3242/1000)</f>
        <v>300.35553535090617</v>
      </c>
      <c r="I3242" s="5">
        <f>G3242+decadimento!$F$2*'dati calibrazione'!E3242/1000</f>
        <v>300.46267890403607</v>
      </c>
      <c r="J3242" s="5">
        <f t="shared" si="150"/>
        <v>49.462678904036068</v>
      </c>
      <c r="K3242" s="8">
        <f t="shared" si="152"/>
        <v>2.7888446215139444</v>
      </c>
    </row>
    <row r="3243" spans="1:11" x14ac:dyDescent="0.25">
      <c r="A3243">
        <v>295</v>
      </c>
      <c r="B3243">
        <f t="shared" si="151"/>
        <v>1655</v>
      </c>
      <c r="C3243">
        <v>239</v>
      </c>
      <c r="D3243">
        <v>8</v>
      </c>
      <c r="E3243">
        <v>6</v>
      </c>
      <c r="F3243">
        <v>1</v>
      </c>
      <c r="G3243" s="5">
        <f>C3243*decadimento!$F$4</f>
        <v>245.95366379310343</v>
      </c>
      <c r="H3243" s="5">
        <f>G3243+decadimento!$F$2*LN(1+'dati calibrazione'!E3243/1000)</f>
        <v>295.40531226501497</v>
      </c>
      <c r="I3243" s="5">
        <f>G3243+decadimento!$F$2*'dati calibrazione'!E3243/1000</f>
        <v>295.55351929886598</v>
      </c>
      <c r="J3243" s="5">
        <f t="shared" si="150"/>
        <v>56.553519298865979</v>
      </c>
      <c r="K3243" s="8">
        <f t="shared" si="152"/>
        <v>3.3472803347280333</v>
      </c>
    </row>
    <row r="3244" spans="1:11" x14ac:dyDescent="0.25">
      <c r="A3244">
        <v>290</v>
      </c>
      <c r="B3244">
        <f t="shared" si="151"/>
        <v>1660</v>
      </c>
      <c r="C3244">
        <v>233</v>
      </c>
      <c r="D3244">
        <v>8</v>
      </c>
      <c r="E3244">
        <v>6.1</v>
      </c>
      <c r="F3244">
        <v>1</v>
      </c>
      <c r="G3244" s="5">
        <f>C3244*decadimento!$F$4</f>
        <v>239.77909482758619</v>
      </c>
      <c r="H3244" s="5">
        <f>G3244+decadimento!$F$2*LN(1+'dati calibrazione'!E3244/1000)</f>
        <v>290.05243631585864</v>
      </c>
      <c r="I3244" s="5">
        <f>G3244+decadimento!$F$2*'dati calibrazione'!E3244/1000</f>
        <v>290.20561459177816</v>
      </c>
      <c r="J3244" s="5">
        <f t="shared" si="150"/>
        <v>57.205614591778158</v>
      </c>
      <c r="K3244" s="8">
        <f t="shared" si="152"/>
        <v>3.4334763948497855</v>
      </c>
    </row>
    <row r="3245" spans="1:11" x14ac:dyDescent="0.25">
      <c r="A3245">
        <v>285</v>
      </c>
      <c r="B3245">
        <f t="shared" si="151"/>
        <v>1665</v>
      </c>
      <c r="C3245">
        <v>215</v>
      </c>
      <c r="D3245">
        <v>7</v>
      </c>
      <c r="E3245">
        <v>7.7</v>
      </c>
      <c r="F3245">
        <v>0.9</v>
      </c>
      <c r="G3245" s="5">
        <f>C3245*decadimento!$F$4</f>
        <v>221.25538793103448</v>
      </c>
      <c r="H3245" s="5">
        <f>G3245+decadimento!$F$2*LN(1+'dati calibrazione'!E3245/1000)</f>
        <v>284.66472198859111</v>
      </c>
      <c r="I3245" s="5">
        <f>G3245+decadimento!$F$2*'dati calibrazione'!E3245/1000</f>
        <v>284.90853583009641</v>
      </c>
      <c r="J3245" s="5">
        <f t="shared" si="150"/>
        <v>69.908535830096412</v>
      </c>
      <c r="K3245" s="8">
        <f t="shared" si="152"/>
        <v>3.2558139534883721</v>
      </c>
    </row>
    <row r="3246" spans="1:11" x14ac:dyDescent="0.25">
      <c r="A3246">
        <v>280</v>
      </c>
      <c r="B3246">
        <f t="shared" si="151"/>
        <v>1670</v>
      </c>
      <c r="C3246">
        <v>180</v>
      </c>
      <c r="D3246">
        <v>8</v>
      </c>
      <c r="E3246">
        <v>11.5</v>
      </c>
      <c r="F3246">
        <v>1</v>
      </c>
      <c r="G3246" s="5">
        <f>C3246*decadimento!$F$4</f>
        <v>185.23706896551724</v>
      </c>
      <c r="H3246" s="5">
        <f>G3246+decadimento!$F$2*LN(1+'dati calibrazione'!E3246/1000)</f>
        <v>279.7609819707202</v>
      </c>
      <c r="I3246" s="5">
        <f>G3246+decadimento!$F$2*'dati calibrazione'!E3246/1000</f>
        <v>280.30345868489547</v>
      </c>
      <c r="J3246" s="5">
        <f t="shared" si="150"/>
        <v>100.30345868489547</v>
      </c>
      <c r="K3246" s="8">
        <f t="shared" si="152"/>
        <v>4.4444444444444446</v>
      </c>
    </row>
    <row r="3247" spans="1:11" x14ac:dyDescent="0.25">
      <c r="A3247">
        <v>275</v>
      </c>
      <c r="B3247">
        <f t="shared" si="151"/>
        <v>1675</v>
      </c>
      <c r="C3247">
        <v>176</v>
      </c>
      <c r="D3247">
        <v>8</v>
      </c>
      <c r="E3247">
        <v>11.4</v>
      </c>
      <c r="F3247">
        <v>1</v>
      </c>
      <c r="G3247" s="5">
        <f>C3247*decadimento!$F$4</f>
        <v>181.12068965517241</v>
      </c>
      <c r="H3247" s="5">
        <f>G3247+decadimento!$F$2*LN(1+'dati calibrazione'!E3247/1000)</f>
        <v>274.82729655616589</v>
      </c>
      <c r="I3247" s="5">
        <f>G3247+decadimento!$F$2*'dati calibrazione'!E3247/1000</f>
        <v>275.36041511612132</v>
      </c>
      <c r="J3247" s="5">
        <f t="shared" si="150"/>
        <v>99.360415116121317</v>
      </c>
      <c r="K3247" s="8">
        <f t="shared" si="152"/>
        <v>4.5454545454545459</v>
      </c>
    </row>
    <row r="3248" spans="1:11" x14ac:dyDescent="0.25">
      <c r="A3248">
        <v>270</v>
      </c>
      <c r="B3248">
        <f t="shared" si="151"/>
        <v>1680</v>
      </c>
      <c r="C3248">
        <v>168</v>
      </c>
      <c r="D3248">
        <v>8</v>
      </c>
      <c r="E3248">
        <v>11.8</v>
      </c>
      <c r="F3248">
        <v>1</v>
      </c>
      <c r="G3248" s="5">
        <f>C3248*decadimento!$F$4</f>
        <v>172.88793103448276</v>
      </c>
      <c r="H3248" s="5">
        <f>G3248+decadimento!$F$2*LN(1+'dati calibrazione'!E3248/1000)</f>
        <v>269.86327763179946</v>
      </c>
      <c r="I3248" s="5">
        <f>G3248+decadimento!$F$2*'dati calibrazione'!E3248/1000</f>
        <v>270.43431352914911</v>
      </c>
      <c r="J3248" s="5">
        <f t="shared" si="150"/>
        <v>102.43431352914911</v>
      </c>
      <c r="K3248" s="8">
        <f t="shared" si="152"/>
        <v>4.7619047619047619</v>
      </c>
    </row>
    <row r="3249" spans="1:11" x14ac:dyDescent="0.25">
      <c r="A3249">
        <v>265</v>
      </c>
      <c r="B3249">
        <f t="shared" si="151"/>
        <v>1685</v>
      </c>
      <c r="C3249">
        <v>141</v>
      </c>
      <c r="D3249">
        <v>8</v>
      </c>
      <c r="E3249">
        <v>14.6</v>
      </c>
      <c r="F3249">
        <v>1</v>
      </c>
      <c r="G3249" s="5">
        <f>C3249*decadimento!$F$4</f>
        <v>145.10237068965517</v>
      </c>
      <c r="H3249" s="5">
        <f>G3249+decadimento!$F$2*LN(1+'dati calibrazione'!E3249/1000)</f>
        <v>264.92277647273869</v>
      </c>
      <c r="I3249" s="5">
        <f>G3249+decadimento!$F$2*'dati calibrazione'!E3249/1000</f>
        <v>265.7953524203441</v>
      </c>
      <c r="J3249" s="5">
        <f t="shared" si="150"/>
        <v>124.7953524203441</v>
      </c>
      <c r="K3249" s="8">
        <f t="shared" si="152"/>
        <v>5.6737588652482271</v>
      </c>
    </row>
    <row r="3250" spans="1:11" x14ac:dyDescent="0.25">
      <c r="A3250">
        <v>260</v>
      </c>
      <c r="B3250">
        <f t="shared" si="151"/>
        <v>1690</v>
      </c>
      <c r="C3250">
        <v>133</v>
      </c>
      <c r="D3250">
        <v>6</v>
      </c>
      <c r="E3250">
        <v>15</v>
      </c>
      <c r="F3250">
        <v>0.8</v>
      </c>
      <c r="G3250" s="5">
        <f>C3250*decadimento!$F$4</f>
        <v>136.86961206896552</v>
      </c>
      <c r="H3250" s="5">
        <f>G3250+decadimento!$F$2*LN(1+'dati calibrazione'!E3250/1000)</f>
        <v>259.948450130852</v>
      </c>
      <c r="I3250" s="5">
        <f>G3250+decadimento!$F$2*'dati calibrazione'!E3250/1000</f>
        <v>260.86925083337195</v>
      </c>
      <c r="J3250" s="5">
        <f t="shared" si="150"/>
        <v>127.86925083337195</v>
      </c>
      <c r="K3250" s="8">
        <f t="shared" si="152"/>
        <v>4.511278195488722</v>
      </c>
    </row>
    <row r="3251" spans="1:11" x14ac:dyDescent="0.25">
      <c r="A3251">
        <v>255</v>
      </c>
      <c r="B3251">
        <f t="shared" si="151"/>
        <v>1695</v>
      </c>
      <c r="C3251">
        <v>118</v>
      </c>
      <c r="D3251">
        <v>6</v>
      </c>
      <c r="E3251">
        <v>16.3</v>
      </c>
      <c r="F3251">
        <v>0.8</v>
      </c>
      <c r="G3251" s="5">
        <f>C3251*decadimento!$F$4</f>
        <v>121.43318965517241</v>
      </c>
      <c r="H3251" s="5">
        <f>G3251+decadimento!$F$2*LN(1+'dati calibrazione'!E3251/1000)</f>
        <v>255.09307121313</v>
      </c>
      <c r="I3251" s="5">
        <f>G3251+decadimento!$F$2*'dati calibrazione'!E3251/1000</f>
        <v>256.17946377916076</v>
      </c>
      <c r="J3251" s="5">
        <f t="shared" si="150"/>
        <v>138.17946377916076</v>
      </c>
      <c r="K3251" s="8">
        <f t="shared" si="152"/>
        <v>5.0847457627118642</v>
      </c>
    </row>
    <row r="3252" spans="1:11" x14ac:dyDescent="0.25">
      <c r="A3252">
        <v>250</v>
      </c>
      <c r="B3252">
        <f t="shared" si="151"/>
        <v>1700</v>
      </c>
      <c r="C3252">
        <v>103</v>
      </c>
      <c r="D3252">
        <v>6</v>
      </c>
      <c r="E3252">
        <v>17.600000000000001</v>
      </c>
      <c r="F3252">
        <v>0.8</v>
      </c>
      <c r="G3252" s="5">
        <f>C3252*decadimento!$F$4</f>
        <v>105.9967672413793</v>
      </c>
      <c r="H3252" s="5">
        <f>G3252+decadimento!$F$2*LN(1+'dati calibrazione'!E3252/1000)</f>
        <v>250.22416620239099</v>
      </c>
      <c r="I3252" s="5">
        <f>G3252+decadimento!$F$2*'dati calibrazione'!E3252/1000</f>
        <v>251.4896767249495</v>
      </c>
      <c r="J3252" s="5">
        <f t="shared" si="150"/>
        <v>148.4896767249495</v>
      </c>
      <c r="K3252" s="8">
        <f t="shared" si="152"/>
        <v>5.825242718446602</v>
      </c>
    </row>
    <row r="3253" spans="1:11" x14ac:dyDescent="0.25">
      <c r="A3253">
        <v>245</v>
      </c>
      <c r="B3253">
        <f t="shared" si="151"/>
        <v>1705</v>
      </c>
      <c r="C3253">
        <v>105</v>
      </c>
      <c r="D3253">
        <v>7</v>
      </c>
      <c r="E3253">
        <v>16.7</v>
      </c>
      <c r="F3253">
        <v>0.9</v>
      </c>
      <c r="G3253" s="5">
        <f>C3253*decadimento!$F$4</f>
        <v>108.05495689655172</v>
      </c>
      <c r="H3253" s="5">
        <f>G3253+decadimento!$F$2*LN(1+'dati calibrazione'!E3253/1000)</f>
        <v>244.96782131371856</v>
      </c>
      <c r="I3253" s="5">
        <f>G3253+decadimento!$F$2*'dati calibrazione'!E3253/1000</f>
        <v>246.1078880542575</v>
      </c>
      <c r="J3253" s="5">
        <f t="shared" si="150"/>
        <v>141.1078880542575</v>
      </c>
      <c r="K3253" s="8">
        <f t="shared" si="152"/>
        <v>6.666666666666667</v>
      </c>
    </row>
    <row r="3254" spans="1:11" x14ac:dyDescent="0.25">
      <c r="A3254">
        <v>240</v>
      </c>
      <c r="B3254">
        <f t="shared" si="151"/>
        <v>1710</v>
      </c>
      <c r="C3254">
        <v>96</v>
      </c>
      <c r="D3254">
        <v>6</v>
      </c>
      <c r="E3254">
        <v>17.2</v>
      </c>
      <c r="F3254">
        <v>0.8</v>
      </c>
      <c r="G3254" s="5">
        <f>C3254*decadimento!$F$4</f>
        <v>98.793103448275858</v>
      </c>
      <c r="H3254" s="5">
        <f>G3254+decadimento!$F$2*LN(1+'dati calibrazione'!E3254/1000)</f>
        <v>239.77039716424065</v>
      </c>
      <c r="I3254" s="5">
        <f>G3254+decadimento!$F$2*'dati calibrazione'!E3254/1000</f>
        <v>240.97935589812852</v>
      </c>
      <c r="J3254" s="5">
        <f t="shared" si="150"/>
        <v>144.97935589812852</v>
      </c>
      <c r="K3254" s="8">
        <f t="shared" si="152"/>
        <v>6.25</v>
      </c>
    </row>
    <row r="3255" spans="1:11" x14ac:dyDescent="0.25">
      <c r="A3255">
        <v>235</v>
      </c>
      <c r="B3255">
        <f t="shared" si="151"/>
        <v>1715</v>
      </c>
      <c r="C3255">
        <v>92</v>
      </c>
      <c r="D3255">
        <v>7</v>
      </c>
      <c r="E3255">
        <v>17.100000000000001</v>
      </c>
      <c r="F3255">
        <v>0.9</v>
      </c>
      <c r="G3255" s="5">
        <f>C3255*decadimento!$F$4</f>
        <v>94.676724137931032</v>
      </c>
      <c r="H3255" s="5">
        <f>G3255+decadimento!$F$2*LN(1+'dati calibrazione'!E3255/1000)</f>
        <v>234.84129184583702</v>
      </c>
      <c r="I3255" s="5">
        <f>G3255+decadimento!$F$2*'dati calibrazione'!E3255/1000</f>
        <v>236.03631232935436</v>
      </c>
      <c r="J3255" s="5">
        <f t="shared" si="150"/>
        <v>144.03631232935436</v>
      </c>
      <c r="K3255" s="8">
        <f t="shared" si="152"/>
        <v>7.6086956521739131</v>
      </c>
    </row>
    <row r="3256" spans="1:11" x14ac:dyDescent="0.25">
      <c r="A3256">
        <v>230</v>
      </c>
      <c r="B3256">
        <f t="shared" si="151"/>
        <v>1720</v>
      </c>
      <c r="C3256">
        <v>104</v>
      </c>
      <c r="D3256">
        <v>6</v>
      </c>
      <c r="E3256">
        <v>15</v>
      </c>
      <c r="F3256">
        <v>0.8</v>
      </c>
      <c r="G3256" s="5">
        <f>C3256*decadimento!$F$4</f>
        <v>107.02586206896551</v>
      </c>
      <c r="H3256" s="5">
        <f>G3256+decadimento!$F$2*LN(1+'dati calibrazione'!E3256/1000)</f>
        <v>230.104700130852</v>
      </c>
      <c r="I3256" s="5">
        <f>G3256+decadimento!$F$2*'dati calibrazione'!E3256/1000</f>
        <v>231.02550083337192</v>
      </c>
      <c r="J3256" s="5">
        <f t="shared" si="150"/>
        <v>127.02550083337192</v>
      </c>
      <c r="K3256" s="8">
        <f t="shared" si="152"/>
        <v>5.7692307692307692</v>
      </c>
    </row>
    <row r="3257" spans="1:11" x14ac:dyDescent="0.25">
      <c r="A3257">
        <v>225</v>
      </c>
      <c r="B3257">
        <f t="shared" si="151"/>
        <v>1725</v>
      </c>
      <c r="C3257">
        <v>112</v>
      </c>
      <c r="D3257">
        <v>7</v>
      </c>
      <c r="E3257">
        <v>13.4</v>
      </c>
      <c r="F3257">
        <v>0.9</v>
      </c>
      <c r="G3257" s="5">
        <f>C3257*decadimento!$F$4</f>
        <v>115.25862068965517</v>
      </c>
      <c r="H3257" s="5">
        <f>G3257+decadimento!$F$2*LN(1+'dati calibrazione'!E3257/1000)</f>
        <v>225.29601635547613</v>
      </c>
      <c r="I3257" s="5">
        <f>G3257+decadimento!$F$2*'dati calibrazione'!E3257/1000</f>
        <v>226.03163131919158</v>
      </c>
      <c r="J3257" s="5">
        <f t="shared" si="150"/>
        <v>114.03163131919158</v>
      </c>
      <c r="K3257" s="8">
        <f t="shared" si="152"/>
        <v>6.25</v>
      </c>
    </row>
    <row r="3258" spans="1:11" x14ac:dyDescent="0.25">
      <c r="A3258">
        <v>220</v>
      </c>
      <c r="B3258">
        <f t="shared" si="151"/>
        <v>1730</v>
      </c>
      <c r="C3258">
        <v>136</v>
      </c>
      <c r="D3258">
        <v>8</v>
      </c>
      <c r="E3258">
        <v>9.6999999999999993</v>
      </c>
      <c r="F3258">
        <v>1</v>
      </c>
      <c r="G3258" s="5">
        <f>C3258*decadimento!$F$4</f>
        <v>139.95689655172413</v>
      </c>
      <c r="H3258" s="5">
        <f>G3258+decadimento!$F$2*LN(1+'dati calibrazione'!E3258/1000)</f>
        <v>219.75692217766561</v>
      </c>
      <c r="I3258" s="5">
        <f>G3258+decadimento!$F$2*'dati calibrazione'!E3258/1000</f>
        <v>220.14332961937362</v>
      </c>
      <c r="J3258" s="5">
        <f t="shared" si="150"/>
        <v>84.143329619373617</v>
      </c>
      <c r="K3258" s="8">
        <f t="shared" si="152"/>
        <v>5.882352941176471</v>
      </c>
    </row>
    <row r="3259" spans="1:11" x14ac:dyDescent="0.25">
      <c r="A3259">
        <v>215</v>
      </c>
      <c r="B3259">
        <f t="shared" si="151"/>
        <v>1735</v>
      </c>
      <c r="C3259">
        <v>152</v>
      </c>
      <c r="D3259">
        <v>8</v>
      </c>
      <c r="E3259">
        <v>7.1</v>
      </c>
      <c r="F3259">
        <v>1</v>
      </c>
      <c r="G3259" s="5">
        <f>C3259*decadimento!$F$4</f>
        <v>156.42241379310343</v>
      </c>
      <c r="H3259" s="5">
        <f>G3259+decadimento!$F$2*LN(1+'dati calibrazione'!E3259/1000)</f>
        <v>214.9081964339465</v>
      </c>
      <c r="I3259" s="5">
        <f>G3259+decadimento!$F$2*'dati calibrazione'!E3259/1000</f>
        <v>215.11557614158914</v>
      </c>
      <c r="J3259" s="5">
        <f t="shared" si="150"/>
        <v>63.115576141589145</v>
      </c>
      <c r="K3259" s="8">
        <f t="shared" si="152"/>
        <v>5.2631578947368425</v>
      </c>
    </row>
    <row r="3260" spans="1:11" x14ac:dyDescent="0.25">
      <c r="A3260">
        <v>210</v>
      </c>
      <c r="B3260">
        <f t="shared" si="151"/>
        <v>1740</v>
      </c>
      <c r="C3260">
        <v>167</v>
      </c>
      <c r="D3260">
        <v>8</v>
      </c>
      <c r="E3260">
        <v>4.5999999999999996</v>
      </c>
      <c r="F3260">
        <v>1</v>
      </c>
      <c r="G3260" s="5">
        <f>C3260*decadimento!$F$4</f>
        <v>171.85883620689654</v>
      </c>
      <c r="H3260" s="5">
        <f>G3260+decadimento!$F$2*LN(1+'dati calibrazione'!E3260/1000)</f>
        <v>209.79819830813372</v>
      </c>
      <c r="I3260" s="5">
        <f>G3260+decadimento!$F$2*'dati calibrazione'!E3260/1000</f>
        <v>209.88539209464784</v>
      </c>
      <c r="J3260" s="5">
        <f t="shared" si="150"/>
        <v>42.885392094647841</v>
      </c>
      <c r="K3260" s="8">
        <f t="shared" si="152"/>
        <v>4.7904191616766463</v>
      </c>
    </row>
    <row r="3261" spans="1:11" x14ac:dyDescent="0.25">
      <c r="A3261">
        <v>205</v>
      </c>
      <c r="B3261">
        <f t="shared" si="151"/>
        <v>1745</v>
      </c>
      <c r="C3261">
        <v>163</v>
      </c>
      <c r="D3261">
        <v>7</v>
      </c>
      <c r="E3261">
        <v>4.5</v>
      </c>
      <c r="F3261">
        <v>0.9</v>
      </c>
      <c r="G3261" s="5">
        <f>C3261*decadimento!$F$4</f>
        <v>167.74245689655172</v>
      </c>
      <c r="H3261" s="5">
        <f>G3261+decadimento!$F$2*LN(1+'dati calibrazione'!E3261/1000)</f>
        <v>204.85889902455517</v>
      </c>
      <c r="I3261" s="5">
        <f>G3261+decadimento!$F$2*'dati calibrazione'!E3261/1000</f>
        <v>204.94234852587363</v>
      </c>
      <c r="J3261" s="5">
        <f t="shared" si="150"/>
        <v>41.942348525873626</v>
      </c>
      <c r="K3261" s="8">
        <f t="shared" si="152"/>
        <v>4.294478527607362</v>
      </c>
    </row>
    <row r="3262" spans="1:11" x14ac:dyDescent="0.25">
      <c r="A3262">
        <v>200</v>
      </c>
      <c r="B3262">
        <f t="shared" si="151"/>
        <v>1750</v>
      </c>
      <c r="C3262">
        <v>164</v>
      </c>
      <c r="D3262">
        <v>7</v>
      </c>
      <c r="E3262">
        <v>3.8</v>
      </c>
      <c r="F3262">
        <v>0.9</v>
      </c>
      <c r="G3262" s="5">
        <f>C3262*decadimento!$F$4</f>
        <v>168.77155172413794</v>
      </c>
      <c r="H3262" s="5">
        <f>G3262+decadimento!$F$2*LN(1+'dati calibrazione'!E3262/1000)</f>
        <v>200.12525915777883</v>
      </c>
      <c r="I3262" s="5">
        <f>G3262+decadimento!$F$2*'dati calibrazione'!E3262/1000</f>
        <v>200.18479354445424</v>
      </c>
      <c r="J3262" s="5">
        <f t="shared" si="150"/>
        <v>36.184793544454237</v>
      </c>
      <c r="K3262" s="8">
        <f t="shared" si="152"/>
        <v>4.2682926829268295</v>
      </c>
    </row>
    <row r="3263" spans="1:11" x14ac:dyDescent="0.25">
      <c r="A3263">
        <v>195</v>
      </c>
      <c r="B3263">
        <f t="shared" si="151"/>
        <v>1755</v>
      </c>
      <c r="C3263">
        <v>161</v>
      </c>
      <c r="D3263">
        <v>7</v>
      </c>
      <c r="E3263">
        <v>3.6</v>
      </c>
      <c r="F3263">
        <v>0.9</v>
      </c>
      <c r="G3263" s="5">
        <f>C3263*decadimento!$F$4</f>
        <v>165.6842672413793</v>
      </c>
      <c r="H3263" s="5">
        <f>G3263+decadimento!$F$2*LN(1+'dati calibrazione'!E3263/1000)</f>
        <v>195.39074091759358</v>
      </c>
      <c r="I3263" s="5">
        <f>G3263+decadimento!$F$2*'dati calibrazione'!E3263/1000</f>
        <v>195.44418054483685</v>
      </c>
      <c r="J3263" s="5">
        <f t="shared" si="150"/>
        <v>34.444180544836854</v>
      </c>
      <c r="K3263" s="8">
        <f t="shared" si="152"/>
        <v>4.3478260869565215</v>
      </c>
    </row>
    <row r="3264" spans="1:11" x14ac:dyDescent="0.25">
      <c r="A3264">
        <v>190</v>
      </c>
      <c r="B3264">
        <f t="shared" si="151"/>
        <v>1760</v>
      </c>
      <c r="C3264">
        <v>155</v>
      </c>
      <c r="D3264">
        <v>7</v>
      </c>
      <c r="E3264">
        <v>3.7</v>
      </c>
      <c r="F3264">
        <v>0.9</v>
      </c>
      <c r="G3264" s="5">
        <f>C3264*decadimento!$F$4</f>
        <v>159.50969827586206</v>
      </c>
      <c r="H3264" s="5">
        <f>G3264+decadimento!$F$2*LN(1+'dati calibrazione'!E3264/1000)</f>
        <v>190.03982985982623</v>
      </c>
      <c r="I3264" s="5">
        <f>G3264+decadimento!$F$2*'dati calibrazione'!E3264/1000</f>
        <v>190.09627583774898</v>
      </c>
      <c r="J3264" s="5">
        <f t="shared" si="150"/>
        <v>35.096275837748976</v>
      </c>
      <c r="K3264" s="8">
        <f t="shared" si="152"/>
        <v>4.5161290322580649</v>
      </c>
    </row>
    <row r="3265" spans="1:11" x14ac:dyDescent="0.25">
      <c r="A3265">
        <v>185</v>
      </c>
      <c r="B3265">
        <f t="shared" si="151"/>
        <v>1765</v>
      </c>
      <c r="C3265">
        <v>172</v>
      </c>
      <c r="D3265">
        <v>8</v>
      </c>
      <c r="E3265">
        <v>1</v>
      </c>
      <c r="F3265">
        <v>1</v>
      </c>
      <c r="G3265" s="5">
        <f>C3265*decadimento!$F$4</f>
        <v>177.00431034482759</v>
      </c>
      <c r="H3265" s="5">
        <f>G3265+decadimento!$F$2*LN(1+'dati calibrazione'!E3265/1000)</f>
        <v>185.2668223613108</v>
      </c>
      <c r="I3265" s="5">
        <f>G3265+decadimento!$F$2*'dati calibrazione'!E3265/1000</f>
        <v>185.27095292912134</v>
      </c>
      <c r="J3265" s="5">
        <f t="shared" si="150"/>
        <v>13.270952929121336</v>
      </c>
      <c r="K3265" s="8">
        <f t="shared" si="152"/>
        <v>4.6511627906976747</v>
      </c>
    </row>
    <row r="3266" spans="1:11" x14ac:dyDescent="0.25">
      <c r="A3266">
        <v>180</v>
      </c>
      <c r="B3266">
        <f t="shared" si="151"/>
        <v>1770</v>
      </c>
      <c r="C3266">
        <v>176</v>
      </c>
      <c r="D3266">
        <v>8</v>
      </c>
      <c r="E3266">
        <v>-0.1</v>
      </c>
      <c r="F3266">
        <v>1</v>
      </c>
      <c r="G3266" s="5">
        <f>C3266*decadimento!$F$4</f>
        <v>181.12068965517241</v>
      </c>
      <c r="H3266" s="5">
        <f>G3266+decadimento!$F$2*LN(1+'dati calibrazione'!E3266/1000)</f>
        <v>180.29398406077445</v>
      </c>
      <c r="I3266" s="5">
        <f>G3266+decadimento!$F$2*'dati calibrazione'!E3266/1000</f>
        <v>180.29402539674302</v>
      </c>
      <c r="J3266" s="5">
        <f t="shared" ref="J3266:J3302" si="153">I3266-C3266</f>
        <v>4.2940253967430237</v>
      </c>
      <c r="K3266" s="8">
        <f t="shared" si="152"/>
        <v>4.5454545454545459</v>
      </c>
    </row>
    <row r="3267" spans="1:11" x14ac:dyDescent="0.25">
      <c r="A3267">
        <v>175</v>
      </c>
      <c r="B3267">
        <f t="shared" ref="B3267:B3302" si="154">1950-A3267</f>
        <v>1775</v>
      </c>
      <c r="C3267">
        <v>167</v>
      </c>
      <c r="D3267">
        <v>8</v>
      </c>
      <c r="E3267">
        <v>0.4</v>
      </c>
      <c r="F3267">
        <v>1</v>
      </c>
      <c r="G3267" s="5">
        <f>C3267*decadimento!$F$4</f>
        <v>171.85883620689654</v>
      </c>
      <c r="H3267" s="5">
        <f>G3267+decadimento!$F$2*LN(1+'dati calibrazione'!E3267/1000)</f>
        <v>175.16483208550909</v>
      </c>
      <c r="I3267" s="5">
        <f>G3267+decadimento!$F$2*'dati calibrazione'!E3267/1000</f>
        <v>175.16549324061404</v>
      </c>
      <c r="J3267" s="5">
        <f t="shared" si="153"/>
        <v>8.1654932406140404</v>
      </c>
      <c r="K3267" s="8">
        <f t="shared" ref="K3267:K3302" si="155">D3267*100/C3267</f>
        <v>4.7904191616766463</v>
      </c>
    </row>
    <row r="3268" spans="1:11" x14ac:dyDescent="0.25">
      <c r="A3268">
        <v>170</v>
      </c>
      <c r="B3268">
        <f t="shared" si="154"/>
        <v>1780</v>
      </c>
      <c r="C3268">
        <v>185</v>
      </c>
      <c r="D3268">
        <v>7</v>
      </c>
      <c r="E3268">
        <v>-2.5</v>
      </c>
      <c r="F3268">
        <v>0.9</v>
      </c>
      <c r="G3268" s="5">
        <f>C3268*decadimento!$F$4</f>
        <v>190.38254310344826</v>
      </c>
      <c r="H3268" s="5">
        <f>G3268+decadimento!$F$2*LN(1+'dati calibrazione'!E3268/1000)</f>
        <v>169.69006024831754</v>
      </c>
      <c r="I3268" s="5">
        <f>G3268+decadimento!$F$2*'dati calibrazione'!E3268/1000</f>
        <v>169.71593664271387</v>
      </c>
      <c r="J3268" s="5">
        <f t="shared" si="153"/>
        <v>-15.284063357286129</v>
      </c>
      <c r="K3268" s="8">
        <f t="shared" si="155"/>
        <v>3.7837837837837838</v>
      </c>
    </row>
    <row r="3269" spans="1:11" x14ac:dyDescent="0.25">
      <c r="A3269">
        <v>165</v>
      </c>
      <c r="B3269">
        <f t="shared" si="154"/>
        <v>1785</v>
      </c>
      <c r="C3269">
        <v>216</v>
      </c>
      <c r="D3269">
        <v>8</v>
      </c>
      <c r="E3269">
        <v>-6.9</v>
      </c>
      <c r="F3269">
        <v>1</v>
      </c>
      <c r="G3269" s="5">
        <f>C3269*decadimento!$F$4</f>
        <v>222.28448275862067</v>
      </c>
      <c r="H3269" s="5">
        <f>G3269+decadimento!$F$2*LN(1+'dati calibrazione'!E3269/1000)</f>
        <v>165.04695156757873</v>
      </c>
      <c r="I3269" s="5">
        <f>G3269+decadimento!$F$2*'dati calibrazione'!E3269/1000</f>
        <v>165.2446489269937</v>
      </c>
      <c r="J3269" s="5">
        <f t="shared" si="153"/>
        <v>-50.755351073006295</v>
      </c>
      <c r="K3269" s="8">
        <f t="shared" si="155"/>
        <v>3.7037037037037037</v>
      </c>
    </row>
    <row r="3270" spans="1:11" x14ac:dyDescent="0.25">
      <c r="A3270">
        <v>160</v>
      </c>
      <c r="B3270">
        <f t="shared" si="154"/>
        <v>1790</v>
      </c>
      <c r="C3270">
        <v>219</v>
      </c>
      <c r="D3270">
        <v>8</v>
      </c>
      <c r="E3270">
        <v>-7.9</v>
      </c>
      <c r="F3270">
        <v>1</v>
      </c>
      <c r="G3270" s="5">
        <f>C3270*decadimento!$F$4</f>
        <v>225.3717672413793</v>
      </c>
      <c r="H3270" s="5">
        <f>G3270+decadimento!$F$2*LN(1+'dati calibrazione'!E3270/1000)</f>
        <v>159.80596355034683</v>
      </c>
      <c r="I3270" s="5">
        <f>G3270+decadimento!$F$2*'dati calibrazione'!E3270/1000</f>
        <v>160.06529082545859</v>
      </c>
      <c r="J3270" s="5">
        <f t="shared" si="153"/>
        <v>-58.93470917454141</v>
      </c>
      <c r="K3270" s="8">
        <f t="shared" si="155"/>
        <v>3.6529680365296802</v>
      </c>
    </row>
    <row r="3271" spans="1:11" x14ac:dyDescent="0.25">
      <c r="A3271">
        <v>155</v>
      </c>
      <c r="B3271">
        <f t="shared" si="154"/>
        <v>1795</v>
      </c>
      <c r="C3271">
        <v>213</v>
      </c>
      <c r="D3271">
        <v>8</v>
      </c>
      <c r="E3271">
        <v>-7.7</v>
      </c>
      <c r="F3271">
        <v>1</v>
      </c>
      <c r="G3271" s="5">
        <f>C3271*decadimento!$F$4</f>
        <v>219.19719827586206</v>
      </c>
      <c r="H3271" s="5">
        <f>G3271+decadimento!$F$2*LN(1+'dati calibrazione'!E3271/1000)</f>
        <v>155.297720449027</v>
      </c>
      <c r="I3271" s="5">
        <f>G3271+decadimento!$F$2*'dati calibrazione'!E3271/1000</f>
        <v>155.5440503768001</v>
      </c>
      <c r="J3271" s="5">
        <f t="shared" si="153"/>
        <v>-57.455949623199899</v>
      </c>
      <c r="K3271" s="8">
        <f t="shared" si="155"/>
        <v>3.755868544600939</v>
      </c>
    </row>
    <row r="3272" spans="1:11" x14ac:dyDescent="0.25">
      <c r="A3272">
        <v>150</v>
      </c>
      <c r="B3272">
        <f t="shared" si="154"/>
        <v>1800</v>
      </c>
      <c r="C3272">
        <v>169</v>
      </c>
      <c r="D3272">
        <v>8</v>
      </c>
      <c r="E3272">
        <v>-2.9</v>
      </c>
      <c r="F3272">
        <v>1</v>
      </c>
      <c r="G3272" s="5">
        <f>C3272*decadimento!$F$4</f>
        <v>173.91702586206895</v>
      </c>
      <c r="H3272" s="5">
        <f>G3272+decadimento!$F$2*LN(1+'dati calibrazione'!E3272/1000)</f>
        <v>149.90893378399039</v>
      </c>
      <c r="I3272" s="5">
        <f>G3272+decadimento!$F$2*'dati calibrazione'!E3272/1000</f>
        <v>149.94376236761704</v>
      </c>
      <c r="J3272" s="5">
        <f t="shared" si="153"/>
        <v>-19.05623763238296</v>
      </c>
      <c r="K3272" s="8">
        <f t="shared" si="155"/>
        <v>4.7337278106508878</v>
      </c>
    </row>
    <row r="3273" spans="1:11" x14ac:dyDescent="0.25">
      <c r="A3273">
        <v>145</v>
      </c>
      <c r="B3273">
        <f t="shared" si="154"/>
        <v>1805</v>
      </c>
      <c r="C3273">
        <v>153</v>
      </c>
      <c r="D3273">
        <v>8</v>
      </c>
      <c r="E3273">
        <v>-1.5</v>
      </c>
      <c r="F3273">
        <v>1</v>
      </c>
      <c r="G3273" s="5">
        <f>C3273*decadimento!$F$4</f>
        <v>157.45150862068965</v>
      </c>
      <c r="H3273" s="5">
        <f>G3273+decadimento!$F$2*LN(1+'dati calibrazione'!E3273/1000)</f>
        <v>145.04223546089418</v>
      </c>
      <c r="I3273" s="5">
        <f>G3273+decadimento!$F$2*'dati calibrazione'!E3273/1000</f>
        <v>145.05154474424901</v>
      </c>
      <c r="J3273" s="5">
        <f t="shared" si="153"/>
        <v>-7.9484552557509858</v>
      </c>
      <c r="K3273" s="8">
        <f t="shared" si="155"/>
        <v>5.2287581699346406</v>
      </c>
    </row>
    <row r="3274" spans="1:11" x14ac:dyDescent="0.25">
      <c r="A3274">
        <v>140</v>
      </c>
      <c r="B3274">
        <f t="shared" si="154"/>
        <v>1810</v>
      </c>
      <c r="C3274">
        <v>132</v>
      </c>
      <c r="D3274">
        <v>8</v>
      </c>
      <c r="E3274">
        <v>0.5</v>
      </c>
      <c r="F3274">
        <v>1</v>
      </c>
      <c r="G3274" s="5">
        <f>C3274*decadimento!$F$4</f>
        <v>135.8405172413793</v>
      </c>
      <c r="H3274" s="5">
        <f>G3274+decadimento!$F$2*LN(1+'dati calibrazione'!E3274/1000)</f>
        <v>139.97280554751703</v>
      </c>
      <c r="I3274" s="5">
        <f>G3274+decadimento!$F$2*'dati calibrazione'!E3274/1000</f>
        <v>139.97383853352619</v>
      </c>
      <c r="J3274" s="5">
        <f t="shared" si="153"/>
        <v>7.973838533526191</v>
      </c>
      <c r="K3274" s="8">
        <f t="shared" si="155"/>
        <v>6.0606060606060606</v>
      </c>
    </row>
    <row r="3275" spans="1:11" x14ac:dyDescent="0.25">
      <c r="A3275">
        <v>135</v>
      </c>
      <c r="B3275">
        <f t="shared" si="154"/>
        <v>1815</v>
      </c>
      <c r="C3275">
        <v>110</v>
      </c>
      <c r="D3275">
        <v>8</v>
      </c>
      <c r="E3275">
        <v>2.6</v>
      </c>
      <c r="F3275">
        <v>1</v>
      </c>
      <c r="G3275" s="5">
        <f>C3275*decadimento!$F$4</f>
        <v>113.20043103448275</v>
      </c>
      <c r="H3275" s="5">
        <f>G3275+decadimento!$F$2*LN(1+'dati calibrazione'!E3275/1000)</f>
        <v>134.66580883896901</v>
      </c>
      <c r="I3275" s="5">
        <f>G3275+decadimento!$F$2*'dati calibrazione'!E3275/1000</f>
        <v>134.69370175364654</v>
      </c>
      <c r="J3275" s="5">
        <f t="shared" si="153"/>
        <v>24.693701753646536</v>
      </c>
      <c r="K3275" s="8">
        <f t="shared" si="155"/>
        <v>7.2727272727272725</v>
      </c>
    </row>
    <row r="3276" spans="1:11" x14ac:dyDescent="0.25">
      <c r="A3276">
        <v>130</v>
      </c>
      <c r="B3276">
        <f t="shared" si="154"/>
        <v>1820</v>
      </c>
      <c r="C3276">
        <v>102</v>
      </c>
      <c r="D3276">
        <v>7</v>
      </c>
      <c r="E3276">
        <v>3</v>
      </c>
      <c r="F3276">
        <v>0.9</v>
      </c>
      <c r="G3276" s="5">
        <f>C3276*decadimento!$F$4</f>
        <v>104.9676724137931</v>
      </c>
      <c r="H3276" s="5">
        <f>G3276+decadimento!$F$2*LN(1+'dati calibrazione'!E3276/1000)</f>
        <v>129.73047450782866</v>
      </c>
      <c r="I3276" s="5">
        <f>G3276+decadimento!$F$2*'dati calibrazione'!E3276/1000</f>
        <v>129.76760016667438</v>
      </c>
      <c r="J3276" s="5">
        <f t="shared" si="153"/>
        <v>27.767600166674384</v>
      </c>
      <c r="K3276" s="8">
        <f t="shared" si="155"/>
        <v>6.8627450980392153</v>
      </c>
    </row>
    <row r="3277" spans="1:11" x14ac:dyDescent="0.25">
      <c r="A3277">
        <v>125</v>
      </c>
      <c r="B3277">
        <f t="shared" si="154"/>
        <v>1825</v>
      </c>
      <c r="C3277">
        <v>103</v>
      </c>
      <c r="D3277">
        <v>8</v>
      </c>
      <c r="E3277">
        <v>2.2999999999999998</v>
      </c>
      <c r="F3277">
        <v>1</v>
      </c>
      <c r="G3277" s="5">
        <f>C3277*decadimento!$F$4</f>
        <v>105.9967672413793</v>
      </c>
      <c r="H3277" s="5">
        <f>G3277+decadimento!$F$2*LN(1+'dati calibrazione'!E3277/1000)</f>
        <v>124.98821338463858</v>
      </c>
      <c r="I3277" s="5">
        <f>G3277+decadimento!$F$2*'dati calibrazione'!E3277/1000</f>
        <v>125.01004518525495</v>
      </c>
      <c r="J3277" s="5">
        <f t="shared" si="153"/>
        <v>22.010045185254953</v>
      </c>
      <c r="K3277" s="8">
        <f t="shared" si="155"/>
        <v>7.766990291262136</v>
      </c>
    </row>
    <row r="3278" spans="1:11" x14ac:dyDescent="0.25">
      <c r="A3278">
        <v>120</v>
      </c>
      <c r="B3278">
        <f t="shared" si="154"/>
        <v>1830</v>
      </c>
      <c r="C3278">
        <v>94</v>
      </c>
      <c r="D3278">
        <v>8</v>
      </c>
      <c r="E3278">
        <v>2.8</v>
      </c>
      <c r="F3278">
        <v>1</v>
      </c>
      <c r="G3278" s="5">
        <f>C3278*decadimento!$F$4</f>
        <v>96.734913793103445</v>
      </c>
      <c r="H3278" s="5">
        <f>G3278+decadimento!$F$2*LN(1+'dati calibrazione'!E3278/1000)</f>
        <v>119.84916815322951</v>
      </c>
      <c r="I3278" s="5">
        <f>G3278+decadimento!$F$2*'dati calibrazione'!E3278/1000</f>
        <v>119.88151302912597</v>
      </c>
      <c r="J3278" s="5">
        <f t="shared" si="153"/>
        <v>25.881513029125969</v>
      </c>
      <c r="K3278" s="8">
        <f t="shared" si="155"/>
        <v>8.5106382978723403</v>
      </c>
    </row>
    <row r="3279" spans="1:11" x14ac:dyDescent="0.25">
      <c r="A3279">
        <v>115</v>
      </c>
      <c r="B3279">
        <f t="shared" si="154"/>
        <v>1835</v>
      </c>
      <c r="C3279">
        <v>113</v>
      </c>
      <c r="D3279">
        <v>8</v>
      </c>
      <c r="E3279">
        <v>-0.2</v>
      </c>
      <c r="F3279">
        <v>1</v>
      </c>
      <c r="G3279" s="5">
        <f>C3279*decadimento!$F$4</f>
        <v>116.28771551724138</v>
      </c>
      <c r="H3279" s="5">
        <f>G3279+decadimento!$F$2*LN(1+'dati calibrazione'!E3279/1000)</f>
        <v>114.63422164548344</v>
      </c>
      <c r="I3279" s="5">
        <f>G3279+decadimento!$F$2*'dati calibrazione'!E3279/1000</f>
        <v>114.63438700038263</v>
      </c>
      <c r="J3279" s="5">
        <f t="shared" si="153"/>
        <v>1.6343870003826311</v>
      </c>
      <c r="K3279" s="8">
        <f t="shared" si="155"/>
        <v>7.0796460176991154</v>
      </c>
    </row>
    <row r="3280" spans="1:11" x14ac:dyDescent="0.25">
      <c r="A3280">
        <v>110</v>
      </c>
      <c r="B3280">
        <f t="shared" si="154"/>
        <v>1840</v>
      </c>
      <c r="C3280">
        <v>122</v>
      </c>
      <c r="D3280">
        <v>8</v>
      </c>
      <c r="E3280">
        <v>-1.9</v>
      </c>
      <c r="F3280">
        <v>1</v>
      </c>
      <c r="G3280" s="5">
        <f>C3280*decadimento!$F$4</f>
        <v>125.54956896551724</v>
      </c>
      <c r="H3280" s="5">
        <f>G3280+decadimento!$F$2*LN(1+'dati calibrazione'!E3280/1000)</f>
        <v>109.82800783821992</v>
      </c>
      <c r="I3280" s="5">
        <f>G3280+decadimento!$F$2*'dati calibrazione'!E3280/1000</f>
        <v>109.8429480553591</v>
      </c>
      <c r="J3280" s="5">
        <f t="shared" si="153"/>
        <v>-12.157051944640898</v>
      </c>
      <c r="K3280" s="8">
        <f t="shared" si="155"/>
        <v>6.557377049180328</v>
      </c>
    </row>
    <row r="3281" spans="1:11" x14ac:dyDescent="0.25">
      <c r="A3281">
        <v>105</v>
      </c>
      <c r="B3281">
        <f t="shared" si="154"/>
        <v>1845</v>
      </c>
      <c r="C3281">
        <v>114</v>
      </c>
      <c r="D3281">
        <v>8</v>
      </c>
      <c r="E3281">
        <v>-1.5</v>
      </c>
      <c r="F3281">
        <v>1</v>
      </c>
      <c r="G3281" s="5">
        <f>C3281*decadimento!$F$4</f>
        <v>117.31681034482759</v>
      </c>
      <c r="H3281" s="5">
        <f>G3281+decadimento!$F$2*LN(1+'dati calibrazione'!E3281/1000)</f>
        <v>104.90753718503211</v>
      </c>
      <c r="I3281" s="5">
        <f>G3281+decadimento!$F$2*'dati calibrazione'!E3281/1000</f>
        <v>104.91684646838695</v>
      </c>
      <c r="J3281" s="5">
        <f t="shared" si="153"/>
        <v>-9.0831535316130498</v>
      </c>
      <c r="K3281" s="8">
        <f t="shared" si="155"/>
        <v>7.0175438596491224</v>
      </c>
    </row>
    <row r="3282" spans="1:11" x14ac:dyDescent="0.25">
      <c r="A3282">
        <v>100</v>
      </c>
      <c r="B3282">
        <f t="shared" si="154"/>
        <v>1850</v>
      </c>
      <c r="C3282">
        <v>113</v>
      </c>
      <c r="D3282">
        <v>9</v>
      </c>
      <c r="E3282">
        <v>-2</v>
      </c>
      <c r="F3282">
        <v>1.1000000000000001</v>
      </c>
      <c r="G3282" s="5">
        <f>C3282*decadimento!$F$4</f>
        <v>116.28771551724138</v>
      </c>
      <c r="H3282" s="5">
        <f>G3282+decadimento!$F$2*LN(1+'dati calibrazione'!E3282/1000)</f>
        <v>99.737874985985471</v>
      </c>
      <c r="I3282" s="5">
        <f>G3282+decadimento!$F$2*'dati calibrazione'!E3282/1000</f>
        <v>99.754430348653855</v>
      </c>
      <c r="J3282" s="5">
        <f t="shared" si="153"/>
        <v>-13.245569651346145</v>
      </c>
      <c r="K3282" s="8">
        <f t="shared" si="155"/>
        <v>7.9646017699115044</v>
      </c>
    </row>
    <row r="3283" spans="1:11" x14ac:dyDescent="0.25">
      <c r="A3283">
        <v>95</v>
      </c>
      <c r="B3283">
        <f t="shared" si="154"/>
        <v>1855</v>
      </c>
      <c r="C3283">
        <v>123</v>
      </c>
      <c r="D3283">
        <v>8</v>
      </c>
      <c r="E3283">
        <v>-3.8</v>
      </c>
      <c r="F3283">
        <v>1</v>
      </c>
      <c r="G3283" s="5">
        <f>C3283*decadimento!$F$4</f>
        <v>126.57866379310344</v>
      </c>
      <c r="H3283" s="5">
        <f>G3283+decadimento!$F$2*LN(1+'dati calibrazione'!E3283/1000)</f>
        <v>95.105585178683356</v>
      </c>
      <c r="I3283" s="5">
        <f>G3283+decadimento!$F$2*'dati calibrazione'!E3283/1000</f>
        <v>95.165421972787158</v>
      </c>
      <c r="J3283" s="5">
        <f t="shared" si="153"/>
        <v>-27.834578027212842</v>
      </c>
      <c r="K3283" s="8">
        <f t="shared" si="155"/>
        <v>6.5040650406504064</v>
      </c>
    </row>
    <row r="3284" spans="1:11" x14ac:dyDescent="0.25">
      <c r="A3284">
        <v>90</v>
      </c>
      <c r="B3284">
        <f t="shared" si="154"/>
        <v>1860</v>
      </c>
      <c r="C3284">
        <v>119</v>
      </c>
      <c r="D3284">
        <v>6</v>
      </c>
      <c r="E3284">
        <v>-3.9</v>
      </c>
      <c r="F3284">
        <v>0.7</v>
      </c>
      <c r="G3284" s="5">
        <f>C3284*decadimento!$F$4</f>
        <v>122.46228448275862</v>
      </c>
      <c r="H3284" s="5">
        <f>G3284+decadimento!$F$2*LN(1+'dati calibrazione'!E3284/1000)</f>
        <v>90.159346651229143</v>
      </c>
      <c r="I3284" s="5">
        <f>G3284+decadimento!$F$2*'dati calibrazione'!E3284/1000</f>
        <v>90.222378404012943</v>
      </c>
      <c r="J3284" s="5">
        <f t="shared" si="153"/>
        <v>-28.777621595987057</v>
      </c>
      <c r="K3284" s="8">
        <f t="shared" si="155"/>
        <v>5.0420168067226889</v>
      </c>
    </row>
    <row r="3285" spans="1:11" x14ac:dyDescent="0.25">
      <c r="A3285">
        <v>85</v>
      </c>
      <c r="B3285">
        <f t="shared" si="154"/>
        <v>1865</v>
      </c>
      <c r="C3285">
        <v>123</v>
      </c>
      <c r="D3285">
        <v>7</v>
      </c>
      <c r="E3285">
        <v>-5</v>
      </c>
      <c r="F3285">
        <v>0.9</v>
      </c>
      <c r="G3285" s="5">
        <f>C3285*decadimento!$F$4</f>
        <v>126.57866379310344</v>
      </c>
      <c r="H3285" s="5">
        <f>G3285+decadimento!$F$2*LN(1+'dati calibrazione'!E3285/1000)</f>
        <v>85.141772099038747</v>
      </c>
      <c r="I3285" s="5">
        <f>G3285+decadimento!$F$2*'dati calibrazione'!E3285/1000</f>
        <v>85.245450871634645</v>
      </c>
      <c r="J3285" s="5">
        <f t="shared" si="153"/>
        <v>-37.754549128365355</v>
      </c>
      <c r="K3285" s="8">
        <f t="shared" si="155"/>
        <v>5.691056910569106</v>
      </c>
    </row>
    <row r="3286" spans="1:11" x14ac:dyDescent="0.25">
      <c r="A3286">
        <v>80</v>
      </c>
      <c r="B3286">
        <f t="shared" si="154"/>
        <v>1870</v>
      </c>
      <c r="C3286">
        <v>114</v>
      </c>
      <c r="D3286">
        <v>6</v>
      </c>
      <c r="E3286">
        <v>-4.5</v>
      </c>
      <c r="F3286">
        <v>0.7</v>
      </c>
      <c r="G3286" s="5">
        <f>C3286*decadimento!$F$4</f>
        <v>117.31681034482759</v>
      </c>
      <c r="H3286" s="5">
        <f>G3286+decadimento!$F$2*LN(1+'dati calibrazione'!E3286/1000)</f>
        <v>80.032967009549253</v>
      </c>
      <c r="I3286" s="5">
        <f>G3286+decadimento!$F$2*'dati calibrazione'!E3286/1000</f>
        <v>80.116918715505662</v>
      </c>
      <c r="J3286" s="5">
        <f t="shared" si="153"/>
        <v>-33.883081284494338</v>
      </c>
      <c r="K3286" s="8">
        <f t="shared" si="155"/>
        <v>5.2631578947368425</v>
      </c>
    </row>
    <row r="3287" spans="1:11" x14ac:dyDescent="0.25">
      <c r="A3287">
        <v>75</v>
      </c>
      <c r="B3287">
        <f t="shared" si="154"/>
        <v>1875</v>
      </c>
      <c r="C3287">
        <v>120</v>
      </c>
      <c r="D3287">
        <v>7</v>
      </c>
      <c r="E3287">
        <v>-5.8</v>
      </c>
      <c r="F3287">
        <v>0.9</v>
      </c>
      <c r="G3287" s="5">
        <f>C3287*decadimento!$F$4</f>
        <v>123.49137931034483</v>
      </c>
      <c r="H3287" s="5">
        <f>G3287+decadimento!$F$2*LN(1+'dati calibrazione'!E3287/1000)</f>
        <v>75.405267403143526</v>
      </c>
      <c r="I3287" s="5">
        <f>G3287+decadimento!$F$2*'dati calibrazione'!E3287/1000</f>
        <v>75.544852321441013</v>
      </c>
      <c r="J3287" s="5">
        <f t="shared" si="153"/>
        <v>-44.455147678558987</v>
      </c>
      <c r="K3287" s="8">
        <f t="shared" si="155"/>
        <v>5.833333333333333</v>
      </c>
    </row>
    <row r="3288" spans="1:11" x14ac:dyDescent="0.25">
      <c r="A3288">
        <v>70</v>
      </c>
      <c r="B3288">
        <f t="shared" si="154"/>
        <v>1880</v>
      </c>
      <c r="C3288">
        <v>104</v>
      </c>
      <c r="D3288">
        <v>8</v>
      </c>
      <c r="E3288">
        <v>-4.5</v>
      </c>
      <c r="F3288">
        <v>1</v>
      </c>
      <c r="G3288" s="5">
        <f>C3288*decadimento!$F$4</f>
        <v>107.02586206896551</v>
      </c>
      <c r="H3288" s="5">
        <f>G3288+decadimento!$F$2*LN(1+'dati calibrazione'!E3288/1000)</f>
        <v>69.742018733687161</v>
      </c>
      <c r="I3288" s="5">
        <f>G3288+decadimento!$F$2*'dati calibrazione'!E3288/1000</f>
        <v>69.825970439643584</v>
      </c>
      <c r="J3288" s="5">
        <f t="shared" si="153"/>
        <v>-34.174029560356416</v>
      </c>
      <c r="K3288" s="8">
        <f t="shared" si="155"/>
        <v>7.6923076923076925</v>
      </c>
    </row>
    <row r="3289" spans="1:11" x14ac:dyDescent="0.25">
      <c r="A3289">
        <v>65</v>
      </c>
      <c r="B3289">
        <f t="shared" si="154"/>
        <v>1885</v>
      </c>
      <c r="C3289">
        <v>102</v>
      </c>
      <c r="D3289">
        <v>7</v>
      </c>
      <c r="E3289">
        <v>-4.8</v>
      </c>
      <c r="F3289">
        <v>0.9</v>
      </c>
      <c r="G3289" s="5">
        <f>C3289*decadimento!$F$4</f>
        <v>104.9676724137931</v>
      </c>
      <c r="H3289" s="5">
        <f>G3289+decadimento!$F$2*LN(1+'dati calibrazione'!E3289/1000)</f>
        <v>65.192250443800418</v>
      </c>
      <c r="I3289" s="5">
        <f>G3289+decadimento!$F$2*'dati calibrazione'!E3289/1000</f>
        <v>65.287788009183046</v>
      </c>
      <c r="J3289" s="5">
        <f t="shared" si="153"/>
        <v>-36.712211990816954</v>
      </c>
      <c r="K3289" s="8">
        <f t="shared" si="155"/>
        <v>6.8627450980392153</v>
      </c>
    </row>
    <row r="3290" spans="1:11" x14ac:dyDescent="0.25">
      <c r="A3290">
        <v>60</v>
      </c>
      <c r="B3290">
        <f t="shared" si="154"/>
        <v>1890</v>
      </c>
      <c r="C3290">
        <v>98</v>
      </c>
      <c r="D3290">
        <v>7</v>
      </c>
      <c r="E3290">
        <v>-4.9000000000000004</v>
      </c>
      <c r="F3290">
        <v>0.9</v>
      </c>
      <c r="G3290" s="5">
        <f>C3290*decadimento!$F$4</f>
        <v>100.85129310344827</v>
      </c>
      <c r="H3290" s="5">
        <f>G3290+decadimento!$F$2*LN(1+'dati calibrazione'!E3290/1000)</f>
        <v>60.245178012695</v>
      </c>
      <c r="I3290" s="5">
        <f>G3290+decadimento!$F$2*'dati calibrazione'!E3290/1000</f>
        <v>60.344744440408839</v>
      </c>
      <c r="J3290" s="5">
        <f t="shared" si="153"/>
        <v>-37.655255559591161</v>
      </c>
      <c r="K3290" s="8">
        <f t="shared" si="155"/>
        <v>7.1428571428571432</v>
      </c>
    </row>
    <row r="3291" spans="1:11" x14ac:dyDescent="0.25">
      <c r="A3291">
        <v>55</v>
      </c>
      <c r="B3291">
        <f t="shared" si="154"/>
        <v>1895</v>
      </c>
      <c r="C3291">
        <v>78</v>
      </c>
      <c r="D3291">
        <v>7</v>
      </c>
      <c r="E3291">
        <v>-3.1</v>
      </c>
      <c r="F3291">
        <v>0.9</v>
      </c>
      <c r="G3291" s="5">
        <f>C3291*decadimento!$F$4</f>
        <v>80.269396551724128</v>
      </c>
      <c r="H3291" s="5">
        <f>G3291+decadimento!$F$2*LN(1+'dati calibrazione'!E3291/1000)</f>
        <v>54.603001040944591</v>
      </c>
      <c r="I3291" s="5">
        <f>G3291+decadimento!$F$2*'dati calibrazione'!E3291/1000</f>
        <v>54.642804540413465</v>
      </c>
      <c r="J3291" s="5">
        <f t="shared" si="153"/>
        <v>-23.357195459586535</v>
      </c>
      <c r="K3291" s="8">
        <f t="shared" si="155"/>
        <v>8.9743589743589745</v>
      </c>
    </row>
    <row r="3292" spans="1:11" x14ac:dyDescent="0.25">
      <c r="A3292">
        <v>50</v>
      </c>
      <c r="B3292">
        <f t="shared" si="154"/>
        <v>1900</v>
      </c>
      <c r="C3292">
        <v>70</v>
      </c>
      <c r="D3292">
        <v>7</v>
      </c>
      <c r="E3292">
        <v>-2.7</v>
      </c>
      <c r="F3292">
        <v>0.9</v>
      </c>
      <c r="G3292" s="5">
        <f>C3292*decadimento!$F$4</f>
        <v>72.036637931034477</v>
      </c>
      <c r="H3292" s="5">
        <f>G3292+decadimento!$F$2*LN(1+'dati calibrazione'!E3292/1000)</f>
        <v>49.686516693710693</v>
      </c>
      <c r="I3292" s="5">
        <f>G3292+decadimento!$F$2*'dati calibrazione'!E3292/1000</f>
        <v>49.71670295344132</v>
      </c>
      <c r="J3292" s="5">
        <f t="shared" si="153"/>
        <v>-20.28329704655868</v>
      </c>
      <c r="K3292" s="8">
        <f t="shared" si="155"/>
        <v>10</v>
      </c>
    </row>
    <row r="3293" spans="1:11" x14ac:dyDescent="0.25">
      <c r="A3293">
        <v>45</v>
      </c>
      <c r="B3293">
        <f t="shared" si="154"/>
        <v>1905</v>
      </c>
      <c r="C3293">
        <v>84</v>
      </c>
      <c r="D3293">
        <v>7</v>
      </c>
      <c r="E3293">
        <v>-5</v>
      </c>
      <c r="F3293">
        <v>0.9</v>
      </c>
      <c r="G3293" s="5">
        <f>C3293*decadimento!$F$4</f>
        <v>86.443965517241381</v>
      </c>
      <c r="H3293" s="5">
        <f>G3293+decadimento!$F$2*LN(1+'dati calibrazione'!E3293/1000)</f>
        <v>45.007073823176682</v>
      </c>
      <c r="I3293" s="5">
        <f>G3293+decadimento!$F$2*'dati calibrazione'!E3293/1000</f>
        <v>45.110752595772581</v>
      </c>
      <c r="J3293" s="5">
        <f t="shared" si="153"/>
        <v>-38.889247404227419</v>
      </c>
      <c r="K3293" s="8">
        <f t="shared" si="155"/>
        <v>8.3333333333333339</v>
      </c>
    </row>
    <row r="3294" spans="1:11" x14ac:dyDescent="0.25">
      <c r="A3294">
        <v>40</v>
      </c>
      <c r="B3294">
        <f t="shared" si="154"/>
        <v>1910</v>
      </c>
      <c r="C3294">
        <v>99</v>
      </c>
      <c r="D3294">
        <v>7</v>
      </c>
      <c r="E3294">
        <v>-7.5</v>
      </c>
      <c r="F3294">
        <v>0.9</v>
      </c>
      <c r="G3294" s="5">
        <f>C3294*decadimento!$F$4</f>
        <v>101.88038793103448</v>
      </c>
      <c r="H3294" s="5">
        <f>G3294+decadimento!$F$2*LN(1+'dati calibrazione'!E3294/1000)</f>
        <v>39.646900151010492</v>
      </c>
      <c r="I3294" s="5">
        <f>G3294+decadimento!$F$2*'dati calibrazione'!E3294/1000</f>
        <v>39.88056854883127</v>
      </c>
      <c r="J3294" s="5">
        <f t="shared" si="153"/>
        <v>-59.11943145116873</v>
      </c>
      <c r="K3294" s="8">
        <f t="shared" si="155"/>
        <v>7.0707070707070709</v>
      </c>
    </row>
    <row r="3295" spans="1:11" x14ac:dyDescent="0.25">
      <c r="A3295">
        <v>35</v>
      </c>
      <c r="B3295">
        <f t="shared" si="154"/>
        <v>1915</v>
      </c>
      <c r="C3295">
        <v>104</v>
      </c>
      <c r="D3295">
        <v>7</v>
      </c>
      <c r="E3295">
        <v>-8.6999999999999993</v>
      </c>
      <c r="F3295">
        <v>0.9</v>
      </c>
      <c r="G3295" s="5">
        <f>C3295*decadimento!$F$4</f>
        <v>107.02586206896551</v>
      </c>
      <c r="H3295" s="5">
        <f>G3295+decadimento!$F$2*LN(1+'dati calibrazione'!E3295/1000)</f>
        <v>34.791394037836227</v>
      </c>
      <c r="I3295" s="5">
        <f>G3295+decadimento!$F$2*'dati calibrazione'!E3295/1000</f>
        <v>35.106071585609797</v>
      </c>
      <c r="J3295" s="5">
        <f t="shared" si="153"/>
        <v>-68.893928414390203</v>
      </c>
      <c r="K3295" s="8">
        <f t="shared" si="155"/>
        <v>6.7307692307692308</v>
      </c>
    </row>
    <row r="3296" spans="1:11" x14ac:dyDescent="0.25">
      <c r="A3296">
        <v>30</v>
      </c>
      <c r="B3296">
        <f t="shared" si="154"/>
        <v>1920</v>
      </c>
      <c r="C3296">
        <v>129</v>
      </c>
      <c r="D3296">
        <v>7</v>
      </c>
      <c r="E3296">
        <v>-12.4</v>
      </c>
      <c r="F3296">
        <v>0.9</v>
      </c>
      <c r="G3296" s="5">
        <f>C3296*decadimento!$F$4</f>
        <v>132.7532327586207</v>
      </c>
      <c r="H3296" s="5">
        <f>G3296+decadimento!$F$2*LN(1+'dati calibrazione'!E3296/1000)</f>
        <v>29.606022088416012</v>
      </c>
      <c r="I3296" s="5">
        <f>G3296+decadimento!$F$2*'dati calibrazione'!E3296/1000</f>
        <v>30.246864713378059</v>
      </c>
      <c r="J3296" s="5">
        <f t="shared" si="153"/>
        <v>-98.753135286621941</v>
      </c>
      <c r="K3296" s="8">
        <f t="shared" si="155"/>
        <v>5.4263565891472867</v>
      </c>
    </row>
    <row r="3297" spans="1:11" x14ac:dyDescent="0.25">
      <c r="A3297">
        <v>25</v>
      </c>
      <c r="B3297">
        <f t="shared" si="154"/>
        <v>1925</v>
      </c>
      <c r="C3297">
        <v>132</v>
      </c>
      <c r="D3297">
        <v>7</v>
      </c>
      <c r="E3297">
        <v>-13.3</v>
      </c>
      <c r="F3297">
        <v>0.9</v>
      </c>
      <c r="G3297" s="5">
        <f>C3297*decadimento!$F$4</f>
        <v>135.8405172413793</v>
      </c>
      <c r="H3297" s="5">
        <f>G3297+decadimento!$F$2*LN(1+'dati calibrazione'!E3297/1000)</f>
        <v>25.156479502114493</v>
      </c>
      <c r="I3297" s="5">
        <f>G3297+decadimento!$F$2*'dati calibrazione'!E3297/1000</f>
        <v>25.894170870272276</v>
      </c>
      <c r="J3297" s="5">
        <f t="shared" si="153"/>
        <v>-106.10582912972772</v>
      </c>
      <c r="K3297" s="8">
        <f t="shared" si="155"/>
        <v>5.3030303030303028</v>
      </c>
    </row>
    <row r="3298" spans="1:11" x14ac:dyDescent="0.25">
      <c r="A3298">
        <v>20</v>
      </c>
      <c r="B3298">
        <f t="shared" si="154"/>
        <v>1930</v>
      </c>
      <c r="C3298">
        <v>152</v>
      </c>
      <c r="D3298">
        <v>7</v>
      </c>
      <c r="E3298">
        <v>-16.399999999999999</v>
      </c>
      <c r="F3298">
        <v>0.9</v>
      </c>
      <c r="G3298" s="5">
        <f>C3298*decadimento!$F$4</f>
        <v>156.42241379310343</v>
      </c>
      <c r="H3298" s="5">
        <f>G3298+decadimento!$F$2*LN(1+'dati calibrazione'!E3298/1000)</f>
        <v>19.725471260310542</v>
      </c>
      <c r="I3298" s="5">
        <f>G3298+decadimento!$F$2*'dati calibrazione'!E3298/1000</f>
        <v>20.849475410685756</v>
      </c>
      <c r="J3298" s="5">
        <f t="shared" si="153"/>
        <v>-131.15052458931424</v>
      </c>
      <c r="K3298" s="8">
        <f t="shared" si="155"/>
        <v>4.6052631578947372</v>
      </c>
    </row>
    <row r="3299" spans="1:11" x14ac:dyDescent="0.25">
      <c r="A3299">
        <v>15</v>
      </c>
      <c r="B3299">
        <f t="shared" si="154"/>
        <v>1935</v>
      </c>
      <c r="C3299">
        <v>154</v>
      </c>
      <c r="D3299">
        <v>8</v>
      </c>
      <c r="E3299">
        <v>-17.2</v>
      </c>
      <c r="F3299">
        <v>1</v>
      </c>
      <c r="G3299" s="5">
        <f>C3299*decadimento!$F$4</f>
        <v>158.48060344827584</v>
      </c>
      <c r="H3299" s="5">
        <f>G3299+decadimento!$F$2*LN(1+'dati calibrazione'!E3299/1000)</f>
        <v>15.057344365135265</v>
      </c>
      <c r="I3299" s="5">
        <f>G3299+decadimento!$F$2*'dati calibrazione'!E3299/1000</f>
        <v>16.29435099842317</v>
      </c>
      <c r="J3299" s="5">
        <f t="shared" si="153"/>
        <v>-137.70564900157683</v>
      </c>
      <c r="K3299" s="8">
        <f t="shared" si="155"/>
        <v>5.1948051948051948</v>
      </c>
    </row>
    <row r="3300" spans="1:11" x14ac:dyDescent="0.25">
      <c r="A3300">
        <v>10</v>
      </c>
      <c r="B3300">
        <f t="shared" si="154"/>
        <v>1940</v>
      </c>
      <c r="C3300">
        <v>172</v>
      </c>
      <c r="D3300">
        <v>8</v>
      </c>
      <c r="E3300">
        <v>-20</v>
      </c>
      <c r="F3300">
        <v>1</v>
      </c>
      <c r="G3300" s="5">
        <f>C3300*decadimento!$F$4</f>
        <v>177.00431034482759</v>
      </c>
      <c r="H3300" s="5">
        <f>G3300+decadimento!$F$2*LN(1+'dati calibrazione'!E3300/1000)</f>
        <v>9.9957497157980129</v>
      </c>
      <c r="I3300" s="5">
        <f>G3300+decadimento!$F$2*'dati calibrazione'!E3300/1000</f>
        <v>11.671458658952389</v>
      </c>
      <c r="J3300" s="5">
        <f t="shared" si="153"/>
        <v>-160.32854134104761</v>
      </c>
      <c r="K3300" s="8">
        <f t="shared" si="155"/>
        <v>4.6511627906976747</v>
      </c>
    </row>
    <row r="3301" spans="1:11" x14ac:dyDescent="0.25">
      <c r="A3301">
        <v>5</v>
      </c>
      <c r="B3301">
        <f t="shared" si="154"/>
        <v>1945</v>
      </c>
      <c r="C3301">
        <v>188</v>
      </c>
      <c r="D3301">
        <v>8</v>
      </c>
      <c r="E3301">
        <v>-22.5</v>
      </c>
      <c r="F3301">
        <v>1</v>
      </c>
      <c r="G3301" s="5">
        <f>C3301*decadimento!$F$4</f>
        <v>193.46982758620689</v>
      </c>
      <c r="H3301" s="5">
        <f>G3301+decadimento!$F$2*LN(1+'dati calibrazione'!E3301/1000)</f>
        <v>5.345948748163238</v>
      </c>
      <c r="I3301" s="5">
        <f>G3301+decadimento!$F$2*'dati calibrazione'!E3301/1000</f>
        <v>7.4703694395972775</v>
      </c>
      <c r="J3301" s="5">
        <f t="shared" si="153"/>
        <v>-180.52963056040272</v>
      </c>
      <c r="K3301" s="8">
        <f t="shared" si="155"/>
        <v>4.2553191489361701</v>
      </c>
    </row>
    <row r="3302" spans="1:11" x14ac:dyDescent="0.25">
      <c r="A3302">
        <v>0</v>
      </c>
      <c r="B3302">
        <f t="shared" si="154"/>
        <v>1950</v>
      </c>
      <c r="C3302">
        <v>199</v>
      </c>
      <c r="D3302">
        <v>9</v>
      </c>
      <c r="E3302">
        <v>-24.5</v>
      </c>
      <c r="F3302">
        <v>1.1000000000000001</v>
      </c>
      <c r="G3302" s="5">
        <f>C3302*decadimento!$F$4</f>
        <v>204.78987068965517</v>
      </c>
      <c r="H3302" s="5">
        <f>G3302+decadimento!$F$2*LN(1+'dati calibrazione'!E3302/1000)</f>
        <v>-0.26518167438226214</v>
      </c>
      <c r="I3302" s="5">
        <f>G3302+decadimento!$F$2*'dati calibrazione'!E3302/1000</f>
        <v>2.2571273744580651</v>
      </c>
      <c r="J3302" s="5">
        <f t="shared" si="153"/>
        <v>-196.74287262554193</v>
      </c>
      <c r="K3302" s="8">
        <f t="shared" si="155"/>
        <v>4.5226130653266328</v>
      </c>
    </row>
    <row r="3303" spans="1:11" x14ac:dyDescent="0.25">
      <c r="A3303">
        <v>-5</v>
      </c>
      <c r="C3303">
        <v>0</v>
      </c>
      <c r="D3303">
        <v>8</v>
      </c>
      <c r="E3303">
        <v>-0.6</v>
      </c>
      <c r="F3303">
        <v>1</v>
      </c>
      <c r="G3303" s="5">
        <f>C3303*decadimento!$F$4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4"/>
  <sheetViews>
    <sheetView workbookViewId="0"/>
  </sheetViews>
  <sheetFormatPr defaultRowHeight="15" x14ac:dyDescent="0.25"/>
  <cols>
    <col min="6" max="6" width="9.7109375" bestFit="1" customWidth="1"/>
    <col min="9" max="9" width="13" customWidth="1"/>
  </cols>
  <sheetData>
    <row r="1" spans="1:16" x14ac:dyDescent="0.25">
      <c r="A1" t="s">
        <v>24</v>
      </c>
      <c r="B1" t="s">
        <v>23</v>
      </c>
      <c r="C1" t="s">
        <v>21</v>
      </c>
      <c r="D1" t="s">
        <v>22</v>
      </c>
      <c r="E1" t="s">
        <v>21</v>
      </c>
    </row>
    <row r="2" spans="1:16" x14ac:dyDescent="0.25">
      <c r="A2">
        <v>1955.12</v>
      </c>
      <c r="B2">
        <v>-10.1</v>
      </c>
      <c r="C2">
        <v>7.7</v>
      </c>
      <c r="D2">
        <v>0.99050000000000005</v>
      </c>
      <c r="E2">
        <v>7.7000000000000002E-3</v>
      </c>
      <c r="F2">
        <f>AVERAGE(A2:A4)</f>
        <v>1955.2566666666664</v>
      </c>
      <c r="G2">
        <f>AVERAGE(B2:B4)</f>
        <v>-7.2666666666666666</v>
      </c>
      <c r="I2" t="s">
        <v>25</v>
      </c>
    </row>
    <row r="3" spans="1:16" x14ac:dyDescent="0.25">
      <c r="A3">
        <v>1955.28</v>
      </c>
      <c r="B3">
        <v>-1.4</v>
      </c>
      <c r="C3">
        <v>7.6</v>
      </c>
      <c r="D3">
        <v>0.99919999999999998</v>
      </c>
      <c r="E3">
        <v>7.6E-3</v>
      </c>
      <c r="F3">
        <f>AVERAGE(A5:A7)</f>
        <v>1955.7</v>
      </c>
      <c r="G3">
        <f>AVERAGE(B5:B7)</f>
        <v>-5.3</v>
      </c>
      <c r="I3" t="s">
        <v>26</v>
      </c>
    </row>
    <row r="4" spans="1:16" x14ac:dyDescent="0.25">
      <c r="A4">
        <v>1955.37</v>
      </c>
      <c r="B4">
        <v>-10.3</v>
      </c>
      <c r="C4">
        <v>7.8</v>
      </c>
      <c r="D4">
        <v>0.99029999999999996</v>
      </c>
      <c r="E4">
        <v>7.7999999999999996E-3</v>
      </c>
      <c r="F4">
        <f>AVERAGE(A8:A10)</f>
        <v>1956.2566666666664</v>
      </c>
      <c r="G4">
        <f>AVERAGE(B8:B10)</f>
        <v>17.833333333333332</v>
      </c>
      <c r="J4">
        <f t="shared" ref="J4:J62" si="0">J5-5</f>
        <v>1650</v>
      </c>
      <c r="K4">
        <v>271</v>
      </c>
      <c r="L4">
        <v>13</v>
      </c>
      <c r="M4">
        <v>2.6</v>
      </c>
      <c r="N4">
        <v>1.6</v>
      </c>
    </row>
    <row r="5" spans="1:16" x14ac:dyDescent="0.25">
      <c r="A5">
        <v>1955.45</v>
      </c>
      <c r="B5">
        <v>-4.0999999999999996</v>
      </c>
      <c r="C5">
        <v>5.9</v>
      </c>
      <c r="D5">
        <v>0.99660000000000004</v>
      </c>
      <c r="E5">
        <v>5.8999999999999999E-3</v>
      </c>
      <c r="F5">
        <f>AVERAGE(A11:A13)</f>
        <v>1956.8433333333332</v>
      </c>
      <c r="G5">
        <f>AVERAGE(B11:B13)</f>
        <v>15.866666666666667</v>
      </c>
      <c r="J5">
        <f t="shared" si="0"/>
        <v>1655</v>
      </c>
      <c r="K5">
        <v>256</v>
      </c>
      <c r="L5">
        <v>13</v>
      </c>
      <c r="M5">
        <v>3.8</v>
      </c>
      <c r="N5">
        <v>1.6</v>
      </c>
    </row>
    <row r="6" spans="1:16" x14ac:dyDescent="0.25">
      <c r="A6">
        <v>1955.7</v>
      </c>
      <c r="B6">
        <v>-11.9</v>
      </c>
      <c r="C6">
        <v>4</v>
      </c>
      <c r="D6">
        <v>0.98880000000000001</v>
      </c>
      <c r="E6">
        <v>4.0000000000000001E-3</v>
      </c>
      <c r="F6">
        <f>AVERAGE(A14:A16)</f>
        <v>1957.3966666666665</v>
      </c>
      <c r="G6">
        <f>AVERAGE(B14:B16)</f>
        <v>40.166666666666671</v>
      </c>
      <c r="J6">
        <f t="shared" si="0"/>
        <v>1660</v>
      </c>
      <c r="K6">
        <v>253</v>
      </c>
      <c r="L6">
        <v>13</v>
      </c>
      <c r="M6">
        <v>3.6</v>
      </c>
      <c r="N6">
        <v>1.6</v>
      </c>
      <c r="P6">
        <f>1/0.0592</f>
        <v>16.891891891891891</v>
      </c>
    </row>
    <row r="7" spans="1:16" x14ac:dyDescent="0.25">
      <c r="A7">
        <v>1955.95</v>
      </c>
      <c r="B7">
        <v>0.1</v>
      </c>
      <c r="C7">
        <v>5.4</v>
      </c>
      <c r="D7" s="9">
        <v>10008</v>
      </c>
      <c r="E7">
        <v>5.4000000000000003E-3</v>
      </c>
      <c r="F7">
        <f>AVERAGE(A17:A19)</f>
        <v>1957.76</v>
      </c>
      <c r="G7">
        <f>AVERAGE(B17:B19)</f>
        <v>51.533333333333331</v>
      </c>
      <c r="J7">
        <f t="shared" si="0"/>
        <v>1665</v>
      </c>
      <c r="K7">
        <v>247</v>
      </c>
      <c r="L7">
        <v>12</v>
      </c>
      <c r="M7">
        <v>3.7</v>
      </c>
      <c r="N7">
        <v>1.5</v>
      </c>
    </row>
    <row r="8" spans="1:16" x14ac:dyDescent="0.25">
      <c r="A8">
        <v>1956.12</v>
      </c>
      <c r="B8">
        <v>5.6</v>
      </c>
      <c r="C8">
        <v>3.9</v>
      </c>
      <c r="D8" s="9">
        <v>10063</v>
      </c>
      <c r="E8">
        <v>3.8999999999999998E-3</v>
      </c>
      <c r="F8">
        <f>AVERAGE(A20:A22)</f>
        <v>1958.12</v>
      </c>
      <c r="G8">
        <f>AVERAGE(B20:B22)</f>
        <v>70.36666666666666</v>
      </c>
      <c r="J8">
        <f t="shared" si="0"/>
        <v>1670</v>
      </c>
      <c r="K8">
        <v>227</v>
      </c>
      <c r="L8">
        <v>12</v>
      </c>
      <c r="M8">
        <v>5.6</v>
      </c>
      <c r="N8">
        <v>1.5</v>
      </c>
    </row>
    <row r="9" spans="1:16" x14ac:dyDescent="0.25">
      <c r="A9">
        <v>1956.2</v>
      </c>
      <c r="B9">
        <v>10</v>
      </c>
      <c r="C9">
        <v>5</v>
      </c>
      <c r="D9" s="9">
        <v>10108</v>
      </c>
      <c r="E9">
        <v>5.0000000000000001E-3</v>
      </c>
      <c r="F9">
        <f>AVERAGE(A23:A25)</f>
        <v>1958.3933333333332</v>
      </c>
      <c r="G9">
        <f>AVERAGE(B23:B25)</f>
        <v>73.8</v>
      </c>
      <c r="J9">
        <f t="shared" si="0"/>
        <v>1675</v>
      </c>
      <c r="K9">
        <v>208</v>
      </c>
      <c r="L9">
        <v>9</v>
      </c>
      <c r="M9">
        <v>7.4</v>
      </c>
      <c r="N9">
        <v>1.1000000000000001</v>
      </c>
    </row>
    <row r="10" spans="1:16" x14ac:dyDescent="0.25">
      <c r="A10">
        <v>1956.45</v>
      </c>
      <c r="B10">
        <v>37.9</v>
      </c>
      <c r="C10">
        <v>4.8</v>
      </c>
      <c r="D10" s="9">
        <v>10387</v>
      </c>
      <c r="E10">
        <v>4.7999999999999996E-3</v>
      </c>
      <c r="F10">
        <f>AVERAGE(A26:A28)</f>
        <v>1958.7033333333331</v>
      </c>
      <c r="G10">
        <f>AVERAGE(B26:B28)</f>
        <v>96.2</v>
      </c>
      <c r="J10">
        <f t="shared" si="0"/>
        <v>1680</v>
      </c>
      <c r="K10">
        <v>188</v>
      </c>
      <c r="L10">
        <v>9</v>
      </c>
      <c r="M10">
        <v>9.3000000000000007</v>
      </c>
      <c r="N10">
        <v>1.1000000000000001</v>
      </c>
    </row>
    <row r="11" spans="1:16" x14ac:dyDescent="0.25">
      <c r="A11">
        <v>1956.7</v>
      </c>
      <c r="B11">
        <v>10.1</v>
      </c>
      <c r="C11">
        <v>4.8</v>
      </c>
      <c r="D11" s="9">
        <v>10109</v>
      </c>
      <c r="E11">
        <v>4.7999999999999996E-3</v>
      </c>
      <c r="F11">
        <f>AVERAGE(A29:A31)</f>
        <v>1958.9533333333331</v>
      </c>
      <c r="G11">
        <f>AVERAGE(B29:B31)</f>
        <v>114.73333333333333</v>
      </c>
      <c r="J11">
        <f t="shared" si="0"/>
        <v>1685</v>
      </c>
      <c r="K11">
        <v>181</v>
      </c>
      <c r="L11">
        <v>9</v>
      </c>
      <c r="M11">
        <v>9.6</v>
      </c>
      <c r="N11">
        <v>1.1000000000000001</v>
      </c>
    </row>
    <row r="12" spans="1:16" x14ac:dyDescent="0.25">
      <c r="A12">
        <v>1956.79</v>
      </c>
      <c r="B12">
        <v>15.9</v>
      </c>
      <c r="C12">
        <v>3.3</v>
      </c>
      <c r="D12" s="9">
        <v>10167</v>
      </c>
      <c r="E12">
        <v>3.3E-3</v>
      </c>
      <c r="F12">
        <f>AVERAGE(A32:A34)</f>
        <v>1959.1999999999998</v>
      </c>
      <c r="G12">
        <f>AVERAGE(B32:B34)</f>
        <v>131.53333333333333</v>
      </c>
      <c r="J12">
        <f t="shared" si="0"/>
        <v>1690</v>
      </c>
      <c r="K12">
        <v>172</v>
      </c>
      <c r="L12">
        <v>9</v>
      </c>
      <c r="M12">
        <v>10.1</v>
      </c>
      <c r="N12">
        <v>1.1000000000000001</v>
      </c>
    </row>
    <row r="13" spans="1:16" x14ac:dyDescent="0.25">
      <c r="A13">
        <v>1957.04</v>
      </c>
      <c r="B13">
        <v>21.6</v>
      </c>
      <c r="C13">
        <v>3.3</v>
      </c>
      <c r="D13" s="9">
        <v>10225</v>
      </c>
      <c r="E13">
        <v>3.3E-3</v>
      </c>
      <c r="F13">
        <f>AVERAGE(A35:A37)</f>
        <v>1959.5333333333335</v>
      </c>
      <c r="G13">
        <f>AVERAGE(B35:B37)</f>
        <v>141.73333333333332</v>
      </c>
      <c r="J13">
        <f t="shared" si="0"/>
        <v>1695</v>
      </c>
      <c r="K13">
        <v>167</v>
      </c>
      <c r="L13">
        <v>7</v>
      </c>
      <c r="M13">
        <v>10.1</v>
      </c>
      <c r="N13">
        <v>0.9</v>
      </c>
    </row>
    <row r="14" spans="1:16" x14ac:dyDescent="0.25">
      <c r="A14">
        <v>1957.29</v>
      </c>
      <c r="B14">
        <v>34.1</v>
      </c>
      <c r="C14">
        <v>9.3000000000000007</v>
      </c>
      <c r="D14" s="9">
        <v>1035</v>
      </c>
      <c r="E14">
        <v>9.2999999999999992E-3</v>
      </c>
      <c r="F14">
        <f>AVERAGE(A38:A40)</f>
        <v>1959.7866666666666</v>
      </c>
      <c r="G14">
        <f>AVERAGE(B38:B40)</f>
        <v>172.56666666666669</v>
      </c>
      <c r="J14">
        <f t="shared" si="0"/>
        <v>1700</v>
      </c>
      <c r="K14">
        <v>153</v>
      </c>
      <c r="L14">
        <v>7</v>
      </c>
      <c r="M14">
        <v>11.3</v>
      </c>
      <c r="N14">
        <v>0.9</v>
      </c>
    </row>
    <row r="15" spans="1:16" x14ac:dyDescent="0.25">
      <c r="A15">
        <v>1957.37</v>
      </c>
      <c r="B15">
        <v>42.2</v>
      </c>
      <c r="C15">
        <v>26.7</v>
      </c>
      <c r="D15" s="9">
        <v>10431</v>
      </c>
      <c r="E15">
        <v>2.6700000000000002E-2</v>
      </c>
      <c r="F15">
        <f>AVERAGE(A41:A43)</f>
        <v>1960.0366666666666</v>
      </c>
      <c r="G15">
        <f>AVERAGE(B41:B43)</f>
        <v>188.26666666666665</v>
      </c>
      <c r="J15">
        <f t="shared" si="0"/>
        <v>1705</v>
      </c>
      <c r="K15">
        <v>153</v>
      </c>
      <c r="L15">
        <v>7</v>
      </c>
      <c r="M15">
        <v>10.6</v>
      </c>
      <c r="N15">
        <v>0.9</v>
      </c>
    </row>
    <row r="16" spans="1:16" x14ac:dyDescent="0.25">
      <c r="A16">
        <v>1957.53</v>
      </c>
      <c r="B16">
        <v>44.2</v>
      </c>
      <c r="C16">
        <v>2.8</v>
      </c>
      <c r="D16" s="9">
        <v>10452</v>
      </c>
      <c r="E16">
        <v>2.8E-3</v>
      </c>
      <c r="F16">
        <f>AVERAGE(A44:A46)</f>
        <v>1960.3133333333333</v>
      </c>
      <c r="G16">
        <f>AVERAGE(B44:B46)</f>
        <v>178.16666666666666</v>
      </c>
      <c r="J16">
        <f t="shared" si="0"/>
        <v>1710</v>
      </c>
      <c r="K16">
        <v>148</v>
      </c>
      <c r="L16">
        <v>7</v>
      </c>
      <c r="M16">
        <v>10.7</v>
      </c>
      <c r="N16">
        <v>0.9</v>
      </c>
    </row>
    <row r="17" spans="1:14" x14ac:dyDescent="0.25">
      <c r="A17">
        <v>1957.62</v>
      </c>
      <c r="B17">
        <v>51.4</v>
      </c>
      <c r="C17">
        <v>4</v>
      </c>
      <c r="D17" s="9">
        <v>10524</v>
      </c>
      <c r="E17">
        <v>4.0000000000000001E-3</v>
      </c>
      <c r="F17">
        <f>AVERAGE(A47:A49)</f>
        <v>1960.6766666666665</v>
      </c>
      <c r="G17">
        <f>AVERAGE(B47:B49)</f>
        <v>191.16666666666666</v>
      </c>
      <c r="J17">
        <f t="shared" si="0"/>
        <v>1715</v>
      </c>
      <c r="K17">
        <v>134</v>
      </c>
      <c r="L17">
        <v>6</v>
      </c>
      <c r="M17">
        <v>11.8</v>
      </c>
      <c r="N17">
        <v>0.8</v>
      </c>
    </row>
    <row r="18" spans="1:14" x14ac:dyDescent="0.25">
      <c r="A18">
        <v>1957.79</v>
      </c>
      <c r="B18">
        <v>46.3</v>
      </c>
      <c r="C18">
        <v>5.0999999999999996</v>
      </c>
      <c r="D18" s="9">
        <v>10473</v>
      </c>
      <c r="E18">
        <v>5.1000000000000004E-3</v>
      </c>
      <c r="F18">
        <f>AVERAGE(A47:A49)</f>
        <v>1960.6766666666665</v>
      </c>
      <c r="G18">
        <f>AVERAGE(B47:B49)</f>
        <v>191.16666666666666</v>
      </c>
      <c r="J18">
        <f t="shared" si="0"/>
        <v>1720</v>
      </c>
      <c r="K18">
        <v>148</v>
      </c>
      <c r="L18">
        <v>9</v>
      </c>
      <c r="M18">
        <v>9.4</v>
      </c>
      <c r="N18">
        <v>1.1000000000000001</v>
      </c>
    </row>
    <row r="19" spans="1:14" x14ac:dyDescent="0.25">
      <c r="A19">
        <v>1957.87</v>
      </c>
      <c r="B19">
        <v>56.9</v>
      </c>
      <c r="C19">
        <v>5.2</v>
      </c>
      <c r="D19" s="9">
        <v>10579</v>
      </c>
      <c r="E19">
        <v>5.1999999999999998E-3</v>
      </c>
      <c r="F19">
        <f>AVERAGE(A50:A52)</f>
        <v>1960.9533333333331</v>
      </c>
      <c r="G19">
        <f>AVERAGE(B50:B52)</f>
        <v>194.23333333333335</v>
      </c>
      <c r="J19">
        <f t="shared" si="0"/>
        <v>1725</v>
      </c>
      <c r="K19">
        <v>163</v>
      </c>
      <c r="L19">
        <v>10</v>
      </c>
      <c r="M19">
        <v>7</v>
      </c>
      <c r="N19">
        <v>1.3</v>
      </c>
    </row>
    <row r="20" spans="1:14" x14ac:dyDescent="0.25">
      <c r="A20">
        <v>1958.04</v>
      </c>
      <c r="B20">
        <v>80</v>
      </c>
      <c r="C20">
        <v>5</v>
      </c>
      <c r="D20" s="9">
        <v>10811</v>
      </c>
      <c r="E20">
        <v>5.0000000000000001E-3</v>
      </c>
      <c r="F20">
        <f>AVERAGE(A53:A55)</f>
        <v>1961.2033333333331</v>
      </c>
      <c r="G20">
        <f>AVERAGE(B53:B55)</f>
        <v>198.56666666666669</v>
      </c>
      <c r="J20">
        <f t="shared" si="0"/>
        <v>1730</v>
      </c>
      <c r="K20">
        <v>184</v>
      </c>
      <c r="L20">
        <v>11</v>
      </c>
      <c r="M20">
        <v>3.7</v>
      </c>
      <c r="N20">
        <v>1.4</v>
      </c>
    </row>
    <row r="21" spans="1:14" x14ac:dyDescent="0.25">
      <c r="A21">
        <v>1958.12</v>
      </c>
      <c r="B21">
        <v>60</v>
      </c>
      <c r="C21">
        <v>5</v>
      </c>
      <c r="D21" s="9">
        <v>1061</v>
      </c>
      <c r="E21">
        <v>5.0000000000000001E-3</v>
      </c>
      <c r="F21">
        <f>AVERAGE(A56:A58)</f>
        <v>1961.4499999999998</v>
      </c>
      <c r="G21">
        <f>AVERAGE(B56:B58)</f>
        <v>191.16666666666666</v>
      </c>
      <c r="J21">
        <f t="shared" si="0"/>
        <v>1735</v>
      </c>
      <c r="K21">
        <v>201</v>
      </c>
      <c r="L21">
        <v>11</v>
      </c>
      <c r="M21">
        <v>1</v>
      </c>
      <c r="N21">
        <v>1.4</v>
      </c>
    </row>
    <row r="22" spans="1:14" x14ac:dyDescent="0.25">
      <c r="A22">
        <v>1958.2</v>
      </c>
      <c r="B22">
        <v>71.099999999999994</v>
      </c>
      <c r="C22">
        <v>3.3</v>
      </c>
      <c r="D22" s="9">
        <v>10721</v>
      </c>
      <c r="E22">
        <v>3.3E-3</v>
      </c>
      <c r="F22">
        <f>AVERAGE(A59:A61)</f>
        <v>1961.7033333333331</v>
      </c>
      <c r="G22">
        <f>AVERAGE(B59:B61)</f>
        <v>189.53333333333333</v>
      </c>
      <c r="J22">
        <f t="shared" si="0"/>
        <v>1740</v>
      </c>
      <c r="K22">
        <v>213</v>
      </c>
      <c r="L22">
        <v>11</v>
      </c>
      <c r="M22">
        <v>-1.1000000000000001</v>
      </c>
      <c r="N22">
        <v>1.4</v>
      </c>
    </row>
    <row r="23" spans="1:14" x14ac:dyDescent="0.25">
      <c r="A23">
        <v>1958.28</v>
      </c>
      <c r="B23">
        <v>69.7</v>
      </c>
      <c r="C23">
        <v>2.9</v>
      </c>
      <c r="D23" s="9">
        <v>10708</v>
      </c>
      <c r="E23">
        <v>2.8999999999999998E-3</v>
      </c>
      <c r="F23">
        <f>AVERAGE(A62:A64)</f>
        <v>1961.9533333333331</v>
      </c>
      <c r="G23">
        <f>AVERAGE(B62:B64)</f>
        <v>203.26666666666665</v>
      </c>
      <c r="J23">
        <f t="shared" si="0"/>
        <v>1745</v>
      </c>
      <c r="K23">
        <v>221</v>
      </c>
      <c r="L23">
        <v>11</v>
      </c>
      <c r="M23">
        <v>-2.7</v>
      </c>
      <c r="N23">
        <v>1.4</v>
      </c>
    </row>
    <row r="24" spans="1:14" x14ac:dyDescent="0.25">
      <c r="A24">
        <v>1958.37</v>
      </c>
      <c r="B24">
        <v>70.599999999999994</v>
      </c>
      <c r="C24">
        <v>2.7</v>
      </c>
      <c r="D24" s="9">
        <v>10717</v>
      </c>
      <c r="E24">
        <v>2.7000000000000001E-3</v>
      </c>
      <c r="F24">
        <f>AVERAGE(A65:A67)</f>
        <v>1962.1999999999998</v>
      </c>
      <c r="G24">
        <f>AVERAGE(B65:B67)</f>
        <v>209.33333333333334</v>
      </c>
      <c r="J24">
        <f t="shared" si="0"/>
        <v>1750</v>
      </c>
      <c r="K24">
        <v>227</v>
      </c>
      <c r="L24">
        <v>11</v>
      </c>
      <c r="M24">
        <v>-4.0999999999999996</v>
      </c>
      <c r="N24">
        <v>1.4</v>
      </c>
    </row>
    <row r="25" spans="1:14" x14ac:dyDescent="0.25">
      <c r="A25">
        <v>1958.53</v>
      </c>
      <c r="B25">
        <v>81.099999999999994</v>
      </c>
      <c r="C25">
        <v>3.8</v>
      </c>
      <c r="D25" s="9">
        <v>10822</v>
      </c>
      <c r="E25">
        <v>3.8E-3</v>
      </c>
      <c r="F25">
        <f>AVERAGE(A68:A70)</f>
        <v>1962.5333333333331</v>
      </c>
      <c r="G25">
        <f>AVERAGE(B68:B70)</f>
        <v>225</v>
      </c>
      <c r="J25">
        <f t="shared" si="0"/>
        <v>1755</v>
      </c>
      <c r="K25">
        <v>221</v>
      </c>
      <c r="L25">
        <v>11</v>
      </c>
      <c r="M25">
        <v>-3.9</v>
      </c>
      <c r="N25">
        <v>1.4</v>
      </c>
    </row>
    <row r="26" spans="1:14" x14ac:dyDescent="0.25">
      <c r="A26">
        <v>1958.62</v>
      </c>
      <c r="B26">
        <v>77.8</v>
      </c>
      <c r="C26">
        <v>3.8</v>
      </c>
      <c r="D26" s="9">
        <v>10789</v>
      </c>
      <c r="E26">
        <v>3.8E-3</v>
      </c>
      <c r="F26">
        <f>AVERAGE(A71:A73)</f>
        <v>1962.87</v>
      </c>
      <c r="G26">
        <f>AVERAGE(B71:B73)</f>
        <v>268.13333333333333</v>
      </c>
      <c r="J26">
        <f t="shared" si="0"/>
        <v>1760</v>
      </c>
      <c r="K26">
        <v>217</v>
      </c>
      <c r="L26">
        <v>11</v>
      </c>
      <c r="M26">
        <v>-4</v>
      </c>
      <c r="N26">
        <v>1.4</v>
      </c>
    </row>
    <row r="27" spans="1:14" x14ac:dyDescent="0.25">
      <c r="A27">
        <v>1958.7</v>
      </c>
      <c r="B27">
        <v>93.9</v>
      </c>
      <c r="C27">
        <v>3.5</v>
      </c>
      <c r="D27" s="9">
        <v>10951</v>
      </c>
      <c r="E27">
        <v>3.5000000000000001E-3</v>
      </c>
      <c r="F27">
        <f>AVERAGE(A74:A76)</f>
        <v>1963.1733333333332</v>
      </c>
      <c r="G27">
        <f>AVERAGE(B74:B76)</f>
        <v>239.5</v>
      </c>
      <c r="J27">
        <f t="shared" si="0"/>
        <v>1765</v>
      </c>
      <c r="K27">
        <v>223</v>
      </c>
      <c r="L27">
        <v>11</v>
      </c>
      <c r="M27">
        <v>-5.4</v>
      </c>
      <c r="N27">
        <v>1.4</v>
      </c>
    </row>
    <row r="28" spans="1:14" x14ac:dyDescent="0.25">
      <c r="A28">
        <v>1958.79</v>
      </c>
      <c r="B28">
        <v>116.9</v>
      </c>
      <c r="C28">
        <v>4.5999999999999996</v>
      </c>
      <c r="D28" s="9">
        <v>11181</v>
      </c>
      <c r="E28">
        <v>4.5999999999999999E-3</v>
      </c>
      <c r="F28">
        <f>AVERAGE(A77:A79)</f>
        <v>1963.4499999999998</v>
      </c>
      <c r="G28">
        <f>AVERAGE(B77:B79)</f>
        <v>333.86666666666667</v>
      </c>
      <c r="J28">
        <f t="shared" si="0"/>
        <v>1770</v>
      </c>
      <c r="K28">
        <v>221</v>
      </c>
      <c r="L28">
        <v>10</v>
      </c>
      <c r="M28">
        <v>-5.7</v>
      </c>
      <c r="N28">
        <v>1.2</v>
      </c>
    </row>
    <row r="29" spans="1:14" x14ac:dyDescent="0.25">
      <c r="A29">
        <v>1958.87</v>
      </c>
      <c r="B29">
        <v>117.1</v>
      </c>
      <c r="C29">
        <v>4.7</v>
      </c>
      <c r="D29" s="9">
        <v>11183</v>
      </c>
      <c r="E29">
        <v>4.7000000000000002E-3</v>
      </c>
      <c r="F29">
        <f>AVERAGE(A80:A82)</f>
        <v>1963.7033333333331</v>
      </c>
      <c r="G29">
        <f>AVERAGE(B80:B82)</f>
        <v>403.59999999999997</v>
      </c>
      <c r="J29">
        <f t="shared" si="0"/>
        <v>1775</v>
      </c>
      <c r="K29">
        <v>212</v>
      </c>
      <c r="L29">
        <v>9</v>
      </c>
      <c r="M29">
        <v>-5.2</v>
      </c>
      <c r="N29">
        <v>1.1000000000000001</v>
      </c>
    </row>
    <row r="30" spans="1:14" x14ac:dyDescent="0.25">
      <c r="A30">
        <v>1958.95</v>
      </c>
      <c r="B30">
        <v>110.1</v>
      </c>
      <c r="C30">
        <v>3.8</v>
      </c>
      <c r="D30" s="9">
        <v>11113</v>
      </c>
      <c r="E30">
        <v>3.8E-3</v>
      </c>
      <c r="F30">
        <f>AVERAGE(A83:A85)</f>
        <v>1963.9533333333331</v>
      </c>
      <c r="G30">
        <f>AVERAGE(B83:B85)</f>
        <v>434</v>
      </c>
      <c r="J30">
        <f t="shared" si="0"/>
        <v>1780</v>
      </c>
      <c r="K30">
        <v>221</v>
      </c>
      <c r="L30">
        <v>9</v>
      </c>
      <c r="M30">
        <v>-6.9</v>
      </c>
      <c r="N30">
        <v>1.1000000000000001</v>
      </c>
    </row>
    <row r="31" spans="1:14" x14ac:dyDescent="0.25">
      <c r="A31">
        <v>1959.04</v>
      </c>
      <c r="B31">
        <v>117</v>
      </c>
      <c r="C31">
        <v>5.3</v>
      </c>
      <c r="D31" s="9">
        <v>11183</v>
      </c>
      <c r="E31">
        <v>5.4000000000000003E-3</v>
      </c>
      <c r="F31">
        <f>AVERAGE(A86:A88)</f>
        <v>1964.2866666666666</v>
      </c>
      <c r="G31">
        <f>AVERAGE(B86:B88)</f>
        <v>515.46666666666658</v>
      </c>
      <c r="J31">
        <f t="shared" si="0"/>
        <v>1785</v>
      </c>
      <c r="K31">
        <v>232</v>
      </c>
      <c r="L31">
        <v>8</v>
      </c>
      <c r="M31">
        <v>-8.9</v>
      </c>
      <c r="N31">
        <v>1</v>
      </c>
    </row>
    <row r="32" spans="1:14" x14ac:dyDescent="0.25">
      <c r="A32">
        <v>1959.12</v>
      </c>
      <c r="B32">
        <v>131.4</v>
      </c>
      <c r="C32">
        <v>7.9</v>
      </c>
      <c r="D32" s="9">
        <v>11326</v>
      </c>
      <c r="E32">
        <v>7.9000000000000008E-3</v>
      </c>
      <c r="F32">
        <f>AVERAGE(A89:A91)</f>
        <v>1964.5366666666666</v>
      </c>
      <c r="G32">
        <f>AVERAGE(B89:B91)</f>
        <v>557.70000000000005</v>
      </c>
      <c r="J32">
        <f t="shared" si="0"/>
        <v>1790</v>
      </c>
      <c r="K32">
        <v>242</v>
      </c>
      <c r="L32">
        <v>9</v>
      </c>
      <c r="M32">
        <v>-10.7</v>
      </c>
      <c r="N32">
        <v>1.1000000000000001</v>
      </c>
    </row>
    <row r="33" spans="1:14" x14ac:dyDescent="0.25">
      <c r="A33">
        <v>1959.2</v>
      </c>
      <c r="B33">
        <v>126</v>
      </c>
      <c r="C33">
        <v>4.5999999999999996</v>
      </c>
      <c r="D33" s="9">
        <v>11273</v>
      </c>
      <c r="E33">
        <v>4.5999999999999999E-3</v>
      </c>
      <c r="F33">
        <f>AVERAGE(A92:A94)</f>
        <v>1964.7866666666666</v>
      </c>
      <c r="G33">
        <f>AVERAGE(B92:B94)</f>
        <v>586.93333333333328</v>
      </c>
      <c r="J33">
        <f t="shared" si="0"/>
        <v>1795</v>
      </c>
      <c r="K33">
        <v>228</v>
      </c>
      <c r="L33">
        <v>8</v>
      </c>
      <c r="M33">
        <v>-9.6</v>
      </c>
      <c r="N33">
        <v>1</v>
      </c>
    </row>
    <row r="34" spans="1:14" x14ac:dyDescent="0.25">
      <c r="A34">
        <v>1959.28</v>
      </c>
      <c r="B34">
        <v>137.19999999999999</v>
      </c>
      <c r="C34">
        <v>3.8</v>
      </c>
      <c r="D34" s="9">
        <v>11385</v>
      </c>
      <c r="E34">
        <v>3.8E-3</v>
      </c>
      <c r="F34">
        <f>AVERAGE(A95:A97)</f>
        <v>1965.0366666666666</v>
      </c>
      <c r="G34">
        <f>AVERAGE(B95:B97)</f>
        <v>645.73333333333323</v>
      </c>
      <c r="J34">
        <f t="shared" si="0"/>
        <v>1800</v>
      </c>
      <c r="K34">
        <v>196</v>
      </c>
      <c r="L34">
        <v>8</v>
      </c>
      <c r="M34">
        <v>-6.2</v>
      </c>
      <c r="N34">
        <v>1</v>
      </c>
    </row>
    <row r="35" spans="1:14" x14ac:dyDescent="0.25">
      <c r="A35">
        <v>1959.45</v>
      </c>
      <c r="B35">
        <v>132.80000000000001</v>
      </c>
      <c r="C35">
        <v>3.8</v>
      </c>
      <c r="D35" s="9">
        <v>11341</v>
      </c>
      <c r="E35">
        <v>3.8E-3</v>
      </c>
      <c r="F35">
        <f>AVERAGE(A98:A100)</f>
        <v>1965.2866666666666</v>
      </c>
      <c r="G35">
        <f>AVERAGE(B98:B100)</f>
        <v>626.76666666666665</v>
      </c>
      <c r="J35">
        <f t="shared" si="0"/>
        <v>1805</v>
      </c>
      <c r="K35">
        <v>172</v>
      </c>
      <c r="L35">
        <v>8</v>
      </c>
      <c r="M35">
        <v>-3.9</v>
      </c>
      <c r="N35">
        <v>1</v>
      </c>
    </row>
    <row r="36" spans="1:14" x14ac:dyDescent="0.25">
      <c r="A36">
        <v>1959.53</v>
      </c>
      <c r="B36">
        <v>150.6</v>
      </c>
      <c r="C36">
        <v>2.9</v>
      </c>
      <c r="D36" s="9">
        <v>11519</v>
      </c>
      <c r="E36">
        <v>2.8999999999999998E-3</v>
      </c>
      <c r="F36">
        <f>AVERAGE(A101:A103)</f>
        <v>1965.5333333333335</v>
      </c>
      <c r="G36">
        <f>AVERAGE(B101:B103)</f>
        <v>647.70000000000005</v>
      </c>
      <c r="J36">
        <f t="shared" si="0"/>
        <v>1810</v>
      </c>
      <c r="K36">
        <v>151</v>
      </c>
      <c r="L36">
        <v>8</v>
      </c>
      <c r="M36">
        <v>-1.9</v>
      </c>
      <c r="N36">
        <v>1</v>
      </c>
    </row>
    <row r="37" spans="1:14" x14ac:dyDescent="0.25">
      <c r="A37">
        <v>1959.62</v>
      </c>
      <c r="B37">
        <v>141.80000000000001</v>
      </c>
      <c r="C37">
        <v>4.5</v>
      </c>
      <c r="D37" s="9">
        <v>11431</v>
      </c>
      <c r="E37">
        <v>4.4999999999999997E-3</v>
      </c>
      <c r="F37">
        <f>AVERAGE(A104:A106)</f>
        <v>1965.7866666666666</v>
      </c>
      <c r="G37">
        <f>AVERAGE(B104:B106)</f>
        <v>647.86666666666667</v>
      </c>
      <c r="J37">
        <f t="shared" si="0"/>
        <v>1815</v>
      </c>
      <c r="K37">
        <v>137</v>
      </c>
      <c r="L37">
        <v>8</v>
      </c>
      <c r="M37">
        <v>-0.7</v>
      </c>
      <c r="N37">
        <v>1</v>
      </c>
    </row>
    <row r="38" spans="1:14" x14ac:dyDescent="0.25">
      <c r="A38">
        <v>1959.7</v>
      </c>
      <c r="B38">
        <v>180.4</v>
      </c>
      <c r="C38">
        <v>4.0999999999999996</v>
      </c>
      <c r="D38" s="9">
        <v>11818</v>
      </c>
      <c r="E38">
        <v>4.1000000000000003E-3</v>
      </c>
      <c r="F38">
        <f>AVERAGE(A104:A106)</f>
        <v>1965.7866666666666</v>
      </c>
      <c r="G38">
        <f>AVERAGE(B104:B106)</f>
        <v>647.86666666666667</v>
      </c>
      <c r="J38">
        <f t="shared" si="0"/>
        <v>1820</v>
      </c>
      <c r="K38">
        <v>120</v>
      </c>
      <c r="L38">
        <v>10</v>
      </c>
      <c r="M38">
        <v>0.8</v>
      </c>
      <c r="N38">
        <v>1.2</v>
      </c>
    </row>
    <row r="39" spans="1:14" x14ac:dyDescent="0.25">
      <c r="A39">
        <v>1959.79</v>
      </c>
      <c r="B39">
        <v>164.6</v>
      </c>
      <c r="C39">
        <v>4.5</v>
      </c>
      <c r="D39" s="9">
        <v>1166</v>
      </c>
      <c r="E39">
        <v>4.4999999999999997E-3</v>
      </c>
      <c r="F39">
        <f>AVERAGE(A107:A109)</f>
        <v>1966.0366666666666</v>
      </c>
      <c r="G39">
        <f>AVERAGE(B107:B109)</f>
        <v>644</v>
      </c>
      <c r="J39">
        <f t="shared" si="0"/>
        <v>1825</v>
      </c>
      <c r="K39">
        <v>123</v>
      </c>
      <c r="L39">
        <v>10</v>
      </c>
      <c r="M39">
        <v>-0.2</v>
      </c>
      <c r="N39">
        <v>1.2</v>
      </c>
    </row>
    <row r="40" spans="1:14" x14ac:dyDescent="0.25">
      <c r="A40">
        <v>1959.87</v>
      </c>
      <c r="B40">
        <v>172.7</v>
      </c>
      <c r="C40">
        <v>3.6</v>
      </c>
      <c r="D40" s="9">
        <v>11741</v>
      </c>
      <c r="E40">
        <v>3.5999999999999999E-3</v>
      </c>
      <c r="F40">
        <f>AVERAGE(A110:A112)</f>
        <v>1966.2833333333335</v>
      </c>
      <c r="G40">
        <f>AVERAGE(B110:B112)</f>
        <v>632.29999999999995</v>
      </c>
      <c r="J40">
        <f t="shared" si="0"/>
        <v>1830</v>
      </c>
      <c r="K40">
        <v>139</v>
      </c>
      <c r="L40">
        <v>8</v>
      </c>
      <c r="M40">
        <v>-2.8</v>
      </c>
      <c r="N40">
        <v>1</v>
      </c>
    </row>
    <row r="41" spans="1:14" x14ac:dyDescent="0.25">
      <c r="A41">
        <v>1959.95</v>
      </c>
      <c r="B41">
        <v>185.6</v>
      </c>
      <c r="C41">
        <v>6</v>
      </c>
      <c r="D41" s="9">
        <v>1187</v>
      </c>
      <c r="E41">
        <v>6.1000000000000004E-3</v>
      </c>
      <c r="F41">
        <f>AVERAGE(A113:A115)</f>
        <v>1966.5333333333335</v>
      </c>
      <c r="G41">
        <f>AVERAGE(B113:B115)</f>
        <v>624.0333333333333</v>
      </c>
      <c r="J41">
        <f t="shared" si="0"/>
        <v>1835</v>
      </c>
      <c r="K41">
        <v>141</v>
      </c>
      <c r="L41">
        <v>8</v>
      </c>
      <c r="M41">
        <v>-3.6</v>
      </c>
      <c r="N41">
        <v>1</v>
      </c>
    </row>
    <row r="42" spans="1:14" x14ac:dyDescent="0.25">
      <c r="A42">
        <v>1960.04</v>
      </c>
      <c r="B42">
        <v>187.2</v>
      </c>
      <c r="C42">
        <v>3.4</v>
      </c>
      <c r="D42" s="9">
        <v>11886</v>
      </c>
      <c r="E42">
        <v>3.3999999999999998E-3</v>
      </c>
      <c r="F42">
        <f>AVERAGE(A116:A118)</f>
        <v>1966.7866666666666</v>
      </c>
      <c r="G42">
        <f>AVERAGE(B116:B118)</f>
        <v>621</v>
      </c>
      <c r="J42">
        <f t="shared" si="0"/>
        <v>1840</v>
      </c>
      <c r="K42">
        <v>163</v>
      </c>
      <c r="L42">
        <v>9</v>
      </c>
      <c r="M42">
        <v>-7</v>
      </c>
      <c r="N42">
        <v>1.1000000000000001</v>
      </c>
    </row>
    <row r="43" spans="1:14" x14ac:dyDescent="0.25">
      <c r="A43">
        <v>1960.12</v>
      </c>
      <c r="B43">
        <v>192</v>
      </c>
      <c r="C43">
        <v>8</v>
      </c>
      <c r="D43" s="9">
        <v>11935</v>
      </c>
      <c r="E43">
        <v>8.0000000000000002E-3</v>
      </c>
      <c r="F43">
        <f>AVERAGE(A119:A121)</f>
        <v>1967.0366666666666</v>
      </c>
      <c r="G43">
        <f>AVERAGE(B119:B121)</f>
        <v>621.0333333333333</v>
      </c>
      <c r="J43">
        <f t="shared" si="0"/>
        <v>1845</v>
      </c>
      <c r="K43">
        <v>154</v>
      </c>
      <c r="L43">
        <v>9</v>
      </c>
      <c r="M43">
        <v>-6.4</v>
      </c>
      <c r="N43">
        <v>1.1000000000000001</v>
      </c>
    </row>
    <row r="44" spans="1:14" x14ac:dyDescent="0.25">
      <c r="A44">
        <v>1960.2</v>
      </c>
      <c r="B44">
        <v>181</v>
      </c>
      <c r="C44">
        <v>8</v>
      </c>
      <c r="D44" s="9">
        <v>11825</v>
      </c>
      <c r="E44">
        <v>8.0000000000000002E-3</v>
      </c>
      <c r="F44">
        <f>AVERAGE(A122:A124)</f>
        <v>1967.2833333333335</v>
      </c>
      <c r="G44">
        <f>AVERAGE(B122:B124)</f>
        <v>606.4</v>
      </c>
      <c r="J44">
        <f t="shared" si="0"/>
        <v>1850</v>
      </c>
      <c r="K44">
        <v>145</v>
      </c>
      <c r="L44">
        <v>7</v>
      </c>
      <c r="M44">
        <v>-5.9</v>
      </c>
      <c r="N44">
        <v>0.9</v>
      </c>
    </row>
    <row r="45" spans="1:14" x14ac:dyDescent="0.25">
      <c r="A45">
        <v>1960.29</v>
      </c>
      <c r="B45">
        <v>185.3</v>
      </c>
      <c r="C45">
        <v>3.9</v>
      </c>
      <c r="D45" s="9">
        <v>11867</v>
      </c>
      <c r="E45">
        <v>3.8999999999999998E-3</v>
      </c>
      <c r="F45">
        <f>AVERAGE(A125:A127)</f>
        <v>1967.5333333333335</v>
      </c>
      <c r="G45">
        <f>AVERAGE(B125:B127)</f>
        <v>592.03333333333342</v>
      </c>
      <c r="J45">
        <f t="shared" si="0"/>
        <v>1855</v>
      </c>
      <c r="K45">
        <v>149</v>
      </c>
      <c r="L45">
        <v>7</v>
      </c>
      <c r="M45">
        <v>-7</v>
      </c>
      <c r="N45">
        <v>0.9</v>
      </c>
    </row>
    <row r="46" spans="1:14" x14ac:dyDescent="0.25">
      <c r="A46">
        <v>1960.45</v>
      </c>
      <c r="B46">
        <v>168.2</v>
      </c>
      <c r="C46">
        <v>4.9000000000000004</v>
      </c>
      <c r="D46" s="9">
        <v>11697</v>
      </c>
      <c r="E46">
        <v>4.8999999999999998E-3</v>
      </c>
      <c r="F46">
        <f>AVERAGE(A128:A130)</f>
        <v>1967.7866666666666</v>
      </c>
      <c r="G46">
        <f>AVERAGE(B128:B130)</f>
        <v>593.13333333333333</v>
      </c>
      <c r="J46">
        <f t="shared" si="0"/>
        <v>1860</v>
      </c>
      <c r="K46">
        <v>153</v>
      </c>
      <c r="L46">
        <v>8</v>
      </c>
      <c r="M46">
        <v>-8.1</v>
      </c>
      <c r="N46">
        <v>1</v>
      </c>
    </row>
    <row r="47" spans="1:14" x14ac:dyDescent="0.25">
      <c r="A47">
        <v>1960.54</v>
      </c>
      <c r="B47">
        <v>180.4</v>
      </c>
      <c r="C47">
        <v>8.1999999999999993</v>
      </c>
      <c r="D47" s="9">
        <v>11819</v>
      </c>
      <c r="E47">
        <v>8.2000000000000007E-3</v>
      </c>
      <c r="F47">
        <f>AVERAGE(A131:A133)</f>
        <v>1968.0366666666666</v>
      </c>
      <c r="G47">
        <f>AVERAGE(B131:B133)</f>
        <v>572.26666666666665</v>
      </c>
      <c r="J47">
        <f t="shared" si="0"/>
        <v>1865</v>
      </c>
      <c r="K47">
        <v>148</v>
      </c>
      <c r="L47">
        <v>8</v>
      </c>
      <c r="M47">
        <v>-8.1</v>
      </c>
      <c r="N47">
        <v>1</v>
      </c>
    </row>
    <row r="48" spans="1:14" x14ac:dyDescent="0.25">
      <c r="A48">
        <v>1960.7</v>
      </c>
      <c r="B48">
        <v>196.1</v>
      </c>
      <c r="C48">
        <v>3</v>
      </c>
      <c r="D48" s="9">
        <v>11976</v>
      </c>
      <c r="E48">
        <v>3.0000000000000001E-3</v>
      </c>
      <c r="F48">
        <f>AVERAGE(A134:A136)</f>
        <v>1968.2866666666666</v>
      </c>
      <c r="G48">
        <f>AVERAGE(B134:B136)</f>
        <v>565.9666666666667</v>
      </c>
      <c r="J48">
        <f t="shared" si="0"/>
        <v>1870</v>
      </c>
      <c r="K48">
        <v>162</v>
      </c>
      <c r="L48">
        <v>7</v>
      </c>
      <c r="M48">
        <v>-10.4</v>
      </c>
      <c r="N48">
        <v>0.9</v>
      </c>
    </row>
    <row r="49" spans="1:14" x14ac:dyDescent="0.25">
      <c r="A49">
        <v>1960.79</v>
      </c>
      <c r="B49">
        <v>197</v>
      </c>
      <c r="C49">
        <v>7</v>
      </c>
      <c r="D49" s="9">
        <v>11986</v>
      </c>
      <c r="E49">
        <v>7.0000000000000001E-3</v>
      </c>
      <c r="F49">
        <f>AVERAGE(A137:A139)</f>
        <v>1968.5366666666666</v>
      </c>
      <c r="G49">
        <f>AVERAGE(B137:B139)</f>
        <v>549.30000000000007</v>
      </c>
      <c r="J49">
        <f t="shared" si="0"/>
        <v>1875</v>
      </c>
      <c r="K49">
        <v>163</v>
      </c>
      <c r="L49">
        <v>8</v>
      </c>
      <c r="M49">
        <v>-11.2</v>
      </c>
      <c r="N49">
        <v>1</v>
      </c>
    </row>
    <row r="50" spans="1:14" x14ac:dyDescent="0.25">
      <c r="A50">
        <v>1960.87</v>
      </c>
      <c r="B50">
        <v>193.3</v>
      </c>
      <c r="C50">
        <v>7.9</v>
      </c>
      <c r="D50" s="9">
        <v>11949</v>
      </c>
      <c r="E50">
        <v>7.9000000000000008E-3</v>
      </c>
      <c r="F50">
        <f>AVERAGE(A140:A142)</f>
        <v>1968.7866666666666</v>
      </c>
      <c r="G50">
        <f>AVERAGE(B140:B142)</f>
        <v>544.06666666666672</v>
      </c>
      <c r="J50">
        <f t="shared" si="0"/>
        <v>1880</v>
      </c>
      <c r="K50">
        <v>147</v>
      </c>
      <c r="L50">
        <v>8</v>
      </c>
      <c r="M50">
        <v>-9.8000000000000007</v>
      </c>
      <c r="N50">
        <v>1</v>
      </c>
    </row>
    <row r="51" spans="1:14" x14ac:dyDescent="0.25">
      <c r="A51">
        <v>1960.95</v>
      </c>
      <c r="B51">
        <v>193.7</v>
      </c>
      <c r="C51">
        <v>4.5</v>
      </c>
      <c r="D51" s="9">
        <v>11953</v>
      </c>
      <c r="E51">
        <v>4.4999999999999997E-3</v>
      </c>
      <c r="F51">
        <f>AVERAGE(A141:A143)</f>
        <v>1968.87</v>
      </c>
      <c r="G51">
        <f>AVERAGE(B141:B143)</f>
        <v>544.93333333333328</v>
      </c>
      <c r="J51">
        <f t="shared" si="0"/>
        <v>1885</v>
      </c>
      <c r="K51">
        <v>143</v>
      </c>
      <c r="L51">
        <v>9</v>
      </c>
      <c r="M51">
        <v>-9.9</v>
      </c>
      <c r="N51">
        <v>1.1000000000000001</v>
      </c>
    </row>
    <row r="52" spans="1:14" x14ac:dyDescent="0.25">
      <c r="A52">
        <v>1961.04</v>
      </c>
      <c r="B52">
        <v>195.7</v>
      </c>
      <c r="C52">
        <v>3.2</v>
      </c>
      <c r="D52" s="9">
        <v>11973</v>
      </c>
      <c r="E52">
        <v>3.2000000000000002E-3</v>
      </c>
      <c r="F52">
        <f>AVERAGE(A144:A146)</f>
        <v>1969.12</v>
      </c>
      <c r="G52">
        <f>AVERAGE(B144:B146)</f>
        <v>546.29999999999995</v>
      </c>
      <c r="J52">
        <f t="shared" si="0"/>
        <v>1890</v>
      </c>
      <c r="K52">
        <v>144</v>
      </c>
      <c r="L52">
        <v>7</v>
      </c>
      <c r="M52">
        <v>-10.6</v>
      </c>
      <c r="N52">
        <v>0.9</v>
      </c>
    </row>
    <row r="53" spans="1:14" x14ac:dyDescent="0.25">
      <c r="A53">
        <v>1961.12</v>
      </c>
      <c r="B53">
        <v>198.8</v>
      </c>
      <c r="C53">
        <v>4.5999999999999996</v>
      </c>
      <c r="D53" s="9">
        <v>12004</v>
      </c>
      <c r="E53">
        <v>4.5999999999999999E-3</v>
      </c>
      <c r="F53">
        <f>AVERAGE(A147:A149)</f>
        <v>1969.37</v>
      </c>
      <c r="G53">
        <f>AVERAGE(B147:B149)</f>
        <v>533.9666666666667</v>
      </c>
      <c r="J53">
        <f t="shared" si="0"/>
        <v>1895</v>
      </c>
      <c r="K53">
        <v>123</v>
      </c>
      <c r="L53">
        <v>8</v>
      </c>
      <c r="M53">
        <v>-8.6</v>
      </c>
      <c r="N53">
        <v>1</v>
      </c>
    </row>
    <row r="54" spans="1:14" x14ac:dyDescent="0.25">
      <c r="A54">
        <v>1961.2</v>
      </c>
      <c r="B54">
        <v>200.1</v>
      </c>
      <c r="C54">
        <v>3.7</v>
      </c>
      <c r="D54" s="9">
        <v>12017</v>
      </c>
      <c r="E54">
        <v>3.7000000000000002E-3</v>
      </c>
      <c r="F54">
        <f>AVERAGE(A150:A152)</f>
        <v>1969.6166666666666</v>
      </c>
      <c r="G54">
        <f>AVERAGE(B150:B152)</f>
        <v>529.76666666666654</v>
      </c>
      <c r="J54">
        <f t="shared" si="0"/>
        <v>1900</v>
      </c>
      <c r="K54">
        <v>122</v>
      </c>
      <c r="L54">
        <v>7</v>
      </c>
      <c r="M54">
        <v>-9.1</v>
      </c>
      <c r="N54">
        <v>0.9</v>
      </c>
    </row>
    <row r="55" spans="1:14" x14ac:dyDescent="0.25">
      <c r="A55">
        <v>1961.29</v>
      </c>
      <c r="B55">
        <v>196.8</v>
      </c>
      <c r="C55">
        <v>3</v>
      </c>
      <c r="D55" s="9">
        <v>11985</v>
      </c>
      <c r="E55">
        <v>3.0000000000000001E-3</v>
      </c>
      <c r="F55">
        <f>AVERAGE(A150:A152)</f>
        <v>1969.6166666666666</v>
      </c>
      <c r="G55">
        <f>AVERAGE(B150:B152)</f>
        <v>529.76666666666654</v>
      </c>
      <c r="J55">
        <f t="shared" si="0"/>
        <v>1905</v>
      </c>
      <c r="K55">
        <v>122</v>
      </c>
      <c r="L55">
        <v>8</v>
      </c>
      <c r="M55">
        <v>-9.6999999999999993</v>
      </c>
      <c r="N55">
        <v>1</v>
      </c>
    </row>
    <row r="56" spans="1:14" x14ac:dyDescent="0.25">
      <c r="A56">
        <v>1961.37</v>
      </c>
      <c r="B56">
        <v>196.7</v>
      </c>
      <c r="C56">
        <v>4.5</v>
      </c>
      <c r="D56" s="9">
        <v>11983</v>
      </c>
      <c r="E56">
        <v>4.4999999999999997E-3</v>
      </c>
      <c r="F56">
        <f>AVERAGE(A153:A155)</f>
        <v>1969.87</v>
      </c>
      <c r="G56">
        <f>AVERAGE(B153:B155)</f>
        <v>522.73333333333323</v>
      </c>
      <c r="J56">
        <f t="shared" si="0"/>
        <v>1910</v>
      </c>
      <c r="K56">
        <v>129</v>
      </c>
      <c r="L56">
        <v>9</v>
      </c>
      <c r="M56">
        <v>-11.2</v>
      </c>
      <c r="N56">
        <v>1.1000000000000001</v>
      </c>
    </row>
    <row r="57" spans="1:14" x14ac:dyDescent="0.25">
      <c r="A57">
        <v>1961.45</v>
      </c>
      <c r="B57">
        <v>180</v>
      </c>
      <c r="C57">
        <v>7</v>
      </c>
      <c r="D57" s="9">
        <v>11816</v>
      </c>
      <c r="E57">
        <v>7.0000000000000001E-3</v>
      </c>
      <c r="F57">
        <f>AVERAGE(A156:A158)</f>
        <v>1970.12</v>
      </c>
      <c r="G57">
        <f>AVERAGE(B156:B158)</f>
        <v>526.73333333333323</v>
      </c>
      <c r="J57">
        <f t="shared" si="0"/>
        <v>1915</v>
      </c>
      <c r="K57">
        <v>128</v>
      </c>
      <c r="L57">
        <v>9</v>
      </c>
      <c r="M57">
        <v>-11.6</v>
      </c>
      <c r="N57">
        <v>1.1000000000000001</v>
      </c>
    </row>
    <row r="58" spans="1:14" x14ac:dyDescent="0.25">
      <c r="A58">
        <v>1961.53</v>
      </c>
      <c r="B58">
        <v>196.8</v>
      </c>
      <c r="C58">
        <v>4.0999999999999996</v>
      </c>
      <c r="D58" s="9">
        <v>11985</v>
      </c>
      <c r="E58">
        <v>4.1000000000000003E-3</v>
      </c>
      <c r="F58">
        <f>AVERAGE(A159:A161)</f>
        <v>1970.3666666666666</v>
      </c>
      <c r="G58">
        <f>AVERAGE(B159:B161)</f>
        <v>522.19999999999993</v>
      </c>
      <c r="J58">
        <f t="shared" si="0"/>
        <v>1920</v>
      </c>
      <c r="K58">
        <v>134</v>
      </c>
      <c r="L58">
        <v>9</v>
      </c>
      <c r="M58">
        <v>-13</v>
      </c>
      <c r="N58">
        <v>1.1000000000000001</v>
      </c>
    </row>
    <row r="59" spans="1:14" x14ac:dyDescent="0.25">
      <c r="A59">
        <v>1961.62</v>
      </c>
      <c r="B59">
        <v>205</v>
      </c>
      <c r="C59">
        <v>3</v>
      </c>
      <c r="D59" s="9">
        <v>12067</v>
      </c>
      <c r="E59">
        <v>3.0000000000000001E-3</v>
      </c>
      <c r="F59">
        <f>AVERAGE(A162:A164)</f>
        <v>1970.6166666666666</v>
      </c>
      <c r="G59">
        <f>AVERAGE(B162:B164)</f>
        <v>502.59999999999997</v>
      </c>
      <c r="J59">
        <f t="shared" si="0"/>
        <v>1925</v>
      </c>
      <c r="K59">
        <v>152</v>
      </c>
      <c r="L59">
        <v>9</v>
      </c>
      <c r="M59">
        <v>-15.8</v>
      </c>
      <c r="N59">
        <v>1.1000000000000001</v>
      </c>
    </row>
    <row r="60" spans="1:14" x14ac:dyDescent="0.25">
      <c r="A60">
        <v>1961.7</v>
      </c>
      <c r="B60">
        <v>180.8</v>
      </c>
      <c r="C60">
        <v>5</v>
      </c>
      <c r="D60" s="9">
        <v>11825</v>
      </c>
      <c r="E60">
        <v>5.0000000000000001E-3</v>
      </c>
      <c r="F60">
        <f>AVERAGE(A165:A167)</f>
        <v>1970.87</v>
      </c>
      <c r="G60">
        <f>AVERAGE(B165:B167)</f>
        <v>503.4666666666667</v>
      </c>
      <c r="J60">
        <f t="shared" si="0"/>
        <v>1930</v>
      </c>
      <c r="K60">
        <v>154</v>
      </c>
      <c r="L60">
        <v>10</v>
      </c>
      <c r="M60">
        <v>-16.600000000000001</v>
      </c>
      <c r="N60">
        <v>1.2</v>
      </c>
    </row>
    <row r="61" spans="1:14" x14ac:dyDescent="0.25">
      <c r="A61">
        <v>1961.79</v>
      </c>
      <c r="B61">
        <v>182.8</v>
      </c>
      <c r="C61">
        <v>5</v>
      </c>
      <c r="D61" s="9">
        <v>11845</v>
      </c>
      <c r="E61">
        <v>5.0000000000000001E-3</v>
      </c>
      <c r="F61">
        <f>AVERAGE(A168:A170)</f>
        <v>1971.12</v>
      </c>
      <c r="G61">
        <f>AVERAGE(B168:B170)</f>
        <v>501.16666666666669</v>
      </c>
      <c r="J61">
        <f t="shared" si="0"/>
        <v>1935</v>
      </c>
      <c r="K61">
        <v>158</v>
      </c>
      <c r="L61">
        <v>9</v>
      </c>
      <c r="M61">
        <v>-17.7</v>
      </c>
      <c r="N61">
        <v>1.1000000000000001</v>
      </c>
    </row>
    <row r="62" spans="1:14" x14ac:dyDescent="0.25">
      <c r="A62">
        <v>1961.87</v>
      </c>
      <c r="B62">
        <v>199.3</v>
      </c>
      <c r="C62">
        <v>13.8</v>
      </c>
      <c r="D62" s="9">
        <v>1201</v>
      </c>
      <c r="E62">
        <v>1.3899999999999999E-2</v>
      </c>
      <c r="F62">
        <f>AVERAGE(A171:A173)</f>
        <v>1971.3666666666666</v>
      </c>
      <c r="G62">
        <f>AVERAGE(B171:B173)</f>
        <v>499.63333333333338</v>
      </c>
      <c r="J62">
        <f t="shared" si="0"/>
        <v>1940</v>
      </c>
      <c r="K62">
        <v>154</v>
      </c>
      <c r="L62">
        <v>9</v>
      </c>
      <c r="M62">
        <v>-17.8</v>
      </c>
      <c r="N62">
        <v>1.1000000000000001</v>
      </c>
    </row>
    <row r="63" spans="1:14" x14ac:dyDescent="0.25">
      <c r="A63">
        <v>1961.95</v>
      </c>
      <c r="B63">
        <v>203.1</v>
      </c>
      <c r="C63">
        <v>8</v>
      </c>
      <c r="D63" s="9">
        <v>12048</v>
      </c>
      <c r="E63">
        <v>8.0000000000000002E-3</v>
      </c>
      <c r="F63">
        <f>AVERAGE(A174:A176)</f>
        <v>1971.6166666666666</v>
      </c>
      <c r="G63">
        <f>AVERAGE(B174:B176)</f>
        <v>487.23333333333335</v>
      </c>
      <c r="J63">
        <f>J64-5</f>
        <v>1945</v>
      </c>
      <c r="K63">
        <v>156</v>
      </c>
      <c r="L63">
        <v>8</v>
      </c>
      <c r="M63">
        <v>-18.600000000000001</v>
      </c>
      <c r="N63">
        <v>1</v>
      </c>
    </row>
    <row r="64" spans="1:14" x14ac:dyDescent="0.25">
      <c r="A64">
        <v>1962.04</v>
      </c>
      <c r="B64">
        <v>207.4</v>
      </c>
      <c r="C64">
        <v>8.4</v>
      </c>
      <c r="D64" s="9">
        <v>12091</v>
      </c>
      <c r="E64">
        <v>8.3999999999999995E-3</v>
      </c>
      <c r="F64">
        <f>AVERAGE(A177:A179)</f>
        <v>1971.87</v>
      </c>
      <c r="G64">
        <f>AVERAGE(B177:B179)</f>
        <v>488.76666666666671</v>
      </c>
      <c r="J64">
        <v>1950</v>
      </c>
      <c r="K64">
        <v>164</v>
      </c>
      <c r="L64">
        <v>13</v>
      </c>
      <c r="M64">
        <v>-20.2</v>
      </c>
      <c r="N64">
        <v>1.6</v>
      </c>
    </row>
    <row r="65" spans="1:13" x14ac:dyDescent="0.25">
      <c r="A65">
        <v>1962.12</v>
      </c>
      <c r="B65">
        <v>196.6</v>
      </c>
      <c r="C65">
        <v>10.4</v>
      </c>
      <c r="D65" s="9">
        <v>11984</v>
      </c>
      <c r="E65">
        <v>1.04E-2</v>
      </c>
      <c r="F65">
        <f>AVERAGE(A180:A182)</f>
        <v>1972.12</v>
      </c>
      <c r="G65">
        <f>AVERAGE(B180:B182)</f>
        <v>489.86666666666662</v>
      </c>
      <c r="J65" s="3">
        <v>1955.2566666666664</v>
      </c>
      <c r="M65" s="3">
        <v>-7.2666666666666666</v>
      </c>
    </row>
    <row r="66" spans="1:13" x14ac:dyDescent="0.25">
      <c r="A66">
        <v>1962.2</v>
      </c>
      <c r="B66">
        <v>209.5</v>
      </c>
      <c r="C66">
        <v>6</v>
      </c>
      <c r="D66" s="9">
        <v>12113</v>
      </c>
      <c r="E66">
        <v>6.1000000000000004E-3</v>
      </c>
      <c r="F66">
        <f>AVERAGE(A183:A185)</f>
        <v>1972.37</v>
      </c>
      <c r="G66">
        <f>AVERAGE(B183:B185)</f>
        <v>469.4666666666667</v>
      </c>
      <c r="J66" s="3">
        <v>1955.7</v>
      </c>
      <c r="M66" s="3">
        <v>-5.3</v>
      </c>
    </row>
    <row r="67" spans="1:13" x14ac:dyDescent="0.25">
      <c r="A67">
        <v>1962.28</v>
      </c>
      <c r="B67">
        <v>221.9</v>
      </c>
      <c r="C67">
        <v>7.9</v>
      </c>
      <c r="D67" s="9">
        <v>12237</v>
      </c>
      <c r="E67">
        <v>7.9000000000000008E-3</v>
      </c>
      <c r="F67">
        <f>AVERAGE(A186:A188)</f>
        <v>1972.62</v>
      </c>
      <c r="G67">
        <f>AVERAGE(B186:B188)</f>
        <v>465.5333333333333</v>
      </c>
      <c r="J67" s="3">
        <v>1956.2566666666664</v>
      </c>
      <c r="M67" s="3">
        <v>17.833333333333332</v>
      </c>
    </row>
    <row r="68" spans="1:13" x14ac:dyDescent="0.25">
      <c r="A68">
        <v>1962.37</v>
      </c>
      <c r="B68">
        <v>189.4</v>
      </c>
      <c r="C68">
        <v>9.5</v>
      </c>
      <c r="D68" s="9">
        <v>11912</v>
      </c>
      <c r="E68">
        <v>9.4999999999999998E-3</v>
      </c>
      <c r="F68">
        <f>AVERAGE(A189:A191)</f>
        <v>1972.87</v>
      </c>
      <c r="G68">
        <f>AVERAGE(B189:B191)</f>
        <v>459.06666666666666</v>
      </c>
      <c r="J68" s="3">
        <v>1956.8433333333332</v>
      </c>
      <c r="M68" s="3">
        <v>15.866666666666667</v>
      </c>
    </row>
    <row r="69" spans="1:13" x14ac:dyDescent="0.25">
      <c r="A69">
        <v>1962.53</v>
      </c>
      <c r="B69">
        <v>238.9</v>
      </c>
      <c r="C69">
        <v>5.3</v>
      </c>
      <c r="D69" s="9">
        <v>12408</v>
      </c>
      <c r="E69">
        <v>5.3E-3</v>
      </c>
      <c r="F69">
        <f>AVERAGE(A192:A194)</f>
        <v>1973.12</v>
      </c>
      <c r="G69">
        <f>AVERAGE(B192:B194)</f>
        <v>452.4666666666667</v>
      </c>
      <c r="J69" s="3">
        <v>1957.3966666666665</v>
      </c>
      <c r="M69" s="3">
        <v>40.166666666666671</v>
      </c>
    </row>
    <row r="70" spans="1:13" x14ac:dyDescent="0.25">
      <c r="A70">
        <v>1962.7</v>
      </c>
      <c r="B70">
        <v>246.7</v>
      </c>
      <c r="C70">
        <v>12.9</v>
      </c>
      <c r="D70" s="9">
        <v>12486</v>
      </c>
      <c r="E70">
        <v>1.29E-2</v>
      </c>
      <c r="F70">
        <f>AVERAGE(A195:A197)</f>
        <v>1973.37</v>
      </c>
      <c r="G70">
        <f>AVERAGE(B195:B197)</f>
        <v>439.43333333333334</v>
      </c>
      <c r="J70" s="3">
        <v>1957.76</v>
      </c>
      <c r="M70" s="3">
        <v>51.533333333333331</v>
      </c>
    </row>
    <row r="71" spans="1:13" x14ac:dyDescent="0.25">
      <c r="A71">
        <v>1962.79</v>
      </c>
      <c r="B71">
        <v>281</v>
      </c>
      <c r="C71">
        <v>9</v>
      </c>
      <c r="D71" s="9">
        <v>1283</v>
      </c>
      <c r="E71">
        <v>8.9999999999999993E-3</v>
      </c>
      <c r="F71">
        <f>AVERAGE(A198:A200)</f>
        <v>1973.6166666666666</v>
      </c>
      <c r="G71">
        <f>AVERAGE(B198:B200)</f>
        <v>435.26666666666665</v>
      </c>
      <c r="J71" s="3">
        <v>1958.12</v>
      </c>
      <c r="M71" s="3">
        <v>70.36666666666666</v>
      </c>
    </row>
    <row r="72" spans="1:13" x14ac:dyDescent="0.25">
      <c r="A72">
        <v>1962.87</v>
      </c>
      <c r="B72">
        <v>264.3</v>
      </c>
      <c r="C72">
        <v>11.3</v>
      </c>
      <c r="D72" s="9">
        <v>12662</v>
      </c>
      <c r="E72">
        <v>1.1299999999999999E-2</v>
      </c>
      <c r="F72">
        <f>AVERAGE(A201:A203)</f>
        <v>1973.87</v>
      </c>
      <c r="G72">
        <f>AVERAGE(B201:B203)</f>
        <v>423.16666666666669</v>
      </c>
      <c r="J72" s="3">
        <v>1958.3933333333332</v>
      </c>
      <c r="M72" s="3">
        <v>73.8</v>
      </c>
    </row>
    <row r="73" spans="1:13" x14ac:dyDescent="0.25">
      <c r="A73">
        <v>1962.95</v>
      </c>
      <c r="B73">
        <v>259.10000000000002</v>
      </c>
      <c r="C73">
        <v>7.6</v>
      </c>
      <c r="D73" s="9">
        <v>1261</v>
      </c>
      <c r="E73">
        <v>7.6E-3</v>
      </c>
      <c r="F73">
        <f>AVERAGE(A204:A206)</f>
        <v>1974.12</v>
      </c>
      <c r="G73">
        <f>AVERAGE(B204:B206)</f>
        <v>414.16666666666669</v>
      </c>
      <c r="J73" s="3">
        <v>1958.7033333333331</v>
      </c>
      <c r="M73" s="3">
        <v>96.2</v>
      </c>
    </row>
    <row r="74" spans="1:13" x14ac:dyDescent="0.25">
      <c r="A74">
        <v>1963.04</v>
      </c>
      <c r="B74">
        <v>267.60000000000002</v>
      </c>
      <c r="C74">
        <v>7</v>
      </c>
      <c r="D74" s="9">
        <v>12696</v>
      </c>
      <c r="E74">
        <v>7.0000000000000001E-3</v>
      </c>
      <c r="F74">
        <f>AVERAGE(A207:A209)</f>
        <v>1974.3666666666666</v>
      </c>
      <c r="G74">
        <f>AVERAGE(B207:B209)</f>
        <v>401.0333333333333</v>
      </c>
      <c r="J74" s="3">
        <v>1958.9533333333331</v>
      </c>
      <c r="M74" s="3">
        <v>114.73333333333333</v>
      </c>
    </row>
    <row r="75" spans="1:13" x14ac:dyDescent="0.25">
      <c r="A75">
        <v>1963.2</v>
      </c>
      <c r="B75">
        <v>168</v>
      </c>
      <c r="C75">
        <v>2.7</v>
      </c>
      <c r="D75" s="9">
        <v>11699</v>
      </c>
      <c r="E75">
        <v>2.7000000000000001E-3</v>
      </c>
      <c r="F75">
        <f>AVERAGE(A207:A209)</f>
        <v>1974.3666666666666</v>
      </c>
      <c r="G75">
        <f>AVERAGE(B207:B209)</f>
        <v>401.0333333333333</v>
      </c>
      <c r="J75" s="3">
        <v>1959.1999999999998</v>
      </c>
      <c r="M75" s="3">
        <v>131.53333333333333</v>
      </c>
    </row>
    <row r="76" spans="1:13" x14ac:dyDescent="0.25">
      <c r="A76">
        <v>1963.28</v>
      </c>
      <c r="B76">
        <v>282.89999999999998</v>
      </c>
      <c r="C76">
        <v>2.7</v>
      </c>
      <c r="D76" s="9">
        <v>1285</v>
      </c>
      <c r="E76">
        <v>2.7000000000000001E-3</v>
      </c>
      <c r="F76">
        <f>AVERAGE(A210:A212)</f>
        <v>1974.6166666666666</v>
      </c>
      <c r="G76">
        <f>AVERAGE(B210:B212)</f>
        <v>397.43333333333334</v>
      </c>
      <c r="J76" s="3">
        <v>1959.5333333333335</v>
      </c>
      <c r="M76" s="3">
        <v>141.73333333333332</v>
      </c>
    </row>
    <row r="77" spans="1:13" x14ac:dyDescent="0.25">
      <c r="A77">
        <v>1963.37</v>
      </c>
      <c r="B77">
        <v>312.10000000000002</v>
      </c>
      <c r="C77">
        <v>3.6</v>
      </c>
      <c r="D77" s="9">
        <v>13142</v>
      </c>
      <c r="E77">
        <v>3.7000000000000002E-3</v>
      </c>
      <c r="F77">
        <f>AVERAGE(A213:A215)</f>
        <v>1974.87</v>
      </c>
      <c r="G77">
        <f>AVERAGE(B213:B215)</f>
        <v>402.5</v>
      </c>
      <c r="J77" s="3">
        <v>1959.7866666666666</v>
      </c>
      <c r="M77" s="3">
        <v>172.56666666666669</v>
      </c>
    </row>
    <row r="78" spans="1:13" x14ac:dyDescent="0.25">
      <c r="A78">
        <v>1963.45</v>
      </c>
      <c r="B78">
        <v>337</v>
      </c>
      <c r="C78">
        <v>6</v>
      </c>
      <c r="D78" s="9">
        <v>13392</v>
      </c>
      <c r="E78">
        <v>6.0000000000000001E-3</v>
      </c>
      <c r="F78">
        <f>AVERAGE(A216:A218)</f>
        <v>1975.12</v>
      </c>
      <c r="G78">
        <f>AVERAGE(B216:B218)</f>
        <v>394.3</v>
      </c>
      <c r="J78" s="3">
        <v>1960.0366666666666</v>
      </c>
      <c r="M78" s="3">
        <v>188.26666666666665</v>
      </c>
    </row>
    <row r="79" spans="1:13" x14ac:dyDescent="0.25">
      <c r="A79">
        <v>1963.53</v>
      </c>
      <c r="B79">
        <v>352.5</v>
      </c>
      <c r="C79">
        <v>18</v>
      </c>
      <c r="D79" s="9">
        <v>13548</v>
      </c>
      <c r="E79">
        <v>1.7999999999999999E-2</v>
      </c>
      <c r="F79">
        <f>AVERAGE(A219:A221)</f>
        <v>1975.3666666666666</v>
      </c>
      <c r="G79">
        <f>AVERAGE(B219:B221)</f>
        <v>389.5</v>
      </c>
      <c r="J79" s="3">
        <v>1960.3133333333333</v>
      </c>
      <c r="M79" s="3">
        <v>178.16666666666666</v>
      </c>
    </row>
    <row r="80" spans="1:13" x14ac:dyDescent="0.25">
      <c r="A80">
        <v>1963.62</v>
      </c>
      <c r="B80">
        <v>355.6</v>
      </c>
      <c r="C80">
        <v>4.3</v>
      </c>
      <c r="D80" s="9">
        <v>13578</v>
      </c>
      <c r="E80">
        <v>4.3E-3</v>
      </c>
      <c r="F80">
        <f>AVERAGE(A222:A224)</f>
        <v>1975.6166666666666</v>
      </c>
      <c r="G80">
        <f>AVERAGE(B222:B224)</f>
        <v>370.16666666666669</v>
      </c>
      <c r="J80" s="3">
        <v>1960.6766666666665</v>
      </c>
      <c r="M80" s="3">
        <v>191.16666666666666</v>
      </c>
    </row>
    <row r="81" spans="1:13" x14ac:dyDescent="0.25">
      <c r="A81">
        <v>1963.7</v>
      </c>
      <c r="B81">
        <v>411.2</v>
      </c>
      <c r="C81">
        <v>4.9000000000000004</v>
      </c>
      <c r="D81" s="9">
        <v>14135</v>
      </c>
      <c r="E81">
        <v>4.8999999999999998E-3</v>
      </c>
      <c r="F81">
        <f>AVERAGE(A225:A227)</f>
        <v>1975.87</v>
      </c>
      <c r="G81">
        <f>AVERAGE(B225:B227)</f>
        <v>369.96666666666664</v>
      </c>
      <c r="J81" s="3">
        <v>1960.6766666666665</v>
      </c>
      <c r="M81" s="3">
        <v>191.16666666666666</v>
      </c>
    </row>
    <row r="82" spans="1:13" x14ac:dyDescent="0.25">
      <c r="A82">
        <v>1963.79</v>
      </c>
      <c r="B82">
        <v>444</v>
      </c>
      <c r="C82">
        <v>7</v>
      </c>
      <c r="D82" s="9">
        <v>14464</v>
      </c>
      <c r="E82">
        <v>7.0000000000000001E-3</v>
      </c>
      <c r="F82">
        <f>AVERAGE(A228:A230)</f>
        <v>1976.12</v>
      </c>
      <c r="G82">
        <f>AVERAGE(B228:B230)</f>
        <v>367.9666666666667</v>
      </c>
      <c r="J82" s="3">
        <v>1960.9533333333331</v>
      </c>
      <c r="M82" s="3">
        <v>194.23333333333335</v>
      </c>
    </row>
    <row r="83" spans="1:13" x14ac:dyDescent="0.25">
      <c r="A83">
        <v>1963.87</v>
      </c>
      <c r="B83">
        <v>374.8</v>
      </c>
      <c r="C83">
        <v>4.0999999999999996</v>
      </c>
      <c r="D83" s="9">
        <v>13771</v>
      </c>
      <c r="E83">
        <v>4.1000000000000003E-3</v>
      </c>
      <c r="F83">
        <f>AVERAGE(A231:A233)</f>
        <v>1976.37</v>
      </c>
      <c r="G83">
        <f>AVERAGE(B231:B233)</f>
        <v>355.66666666666669</v>
      </c>
      <c r="J83" s="3">
        <v>1961.2033333333331</v>
      </c>
      <c r="M83" s="3">
        <v>198.56666666666669</v>
      </c>
    </row>
    <row r="84" spans="1:13" x14ac:dyDescent="0.25">
      <c r="A84">
        <v>1963.95</v>
      </c>
      <c r="B84">
        <v>460.7</v>
      </c>
      <c r="C84">
        <v>33.700000000000003</v>
      </c>
      <c r="D84" s="9">
        <v>14632</v>
      </c>
      <c r="E84">
        <v>3.3700000000000001E-2</v>
      </c>
      <c r="F84">
        <f>AVERAGE(A234:A236)</f>
        <v>1976.62</v>
      </c>
      <c r="G84">
        <f>AVERAGE(B234:B236)</f>
        <v>347.0333333333333</v>
      </c>
      <c r="J84" s="3">
        <v>1961.4499999999998</v>
      </c>
      <c r="M84" s="3">
        <v>191.16666666666666</v>
      </c>
    </row>
    <row r="85" spans="1:13" x14ac:dyDescent="0.25">
      <c r="A85">
        <v>1964.04</v>
      </c>
      <c r="B85">
        <v>466.5</v>
      </c>
      <c r="C85">
        <v>22.4</v>
      </c>
      <c r="D85" s="9">
        <v>1469</v>
      </c>
      <c r="E85">
        <v>2.2499999999999999E-2</v>
      </c>
      <c r="F85">
        <f>AVERAGE(A237:A239)</f>
        <v>1976.87</v>
      </c>
      <c r="G85">
        <f>AVERAGE(B237:B239)</f>
        <v>338.33333333333331</v>
      </c>
      <c r="J85" s="3">
        <v>1961.7033333333331</v>
      </c>
      <c r="M85" s="3">
        <v>189.53333333333333</v>
      </c>
    </row>
    <row r="86" spans="1:13" x14ac:dyDescent="0.25">
      <c r="A86">
        <v>1964.2</v>
      </c>
      <c r="B86">
        <v>492.3</v>
      </c>
      <c r="C86">
        <v>29.8</v>
      </c>
      <c r="D86" s="9">
        <v>14949</v>
      </c>
      <c r="E86">
        <v>2.98E-2</v>
      </c>
      <c r="F86">
        <f>AVERAGE(A240:A242)</f>
        <v>1977.12</v>
      </c>
      <c r="G86">
        <f>AVERAGE(B240:B242)</f>
        <v>335.93333333333334</v>
      </c>
      <c r="J86" s="3">
        <v>1961.9533333333331</v>
      </c>
      <c r="M86" s="3">
        <v>203.26666666666665</v>
      </c>
    </row>
    <row r="87" spans="1:13" x14ac:dyDescent="0.25">
      <c r="A87">
        <v>1964.29</v>
      </c>
      <c r="B87">
        <v>531.79999999999995</v>
      </c>
      <c r="C87">
        <v>15.7</v>
      </c>
      <c r="D87" s="9">
        <v>15344</v>
      </c>
      <c r="E87">
        <v>1.5699999999999999E-2</v>
      </c>
      <c r="F87">
        <f>AVERAGE(A243:A245)</f>
        <v>1977.37</v>
      </c>
      <c r="G87">
        <f>AVERAGE(B243:B245)</f>
        <v>336.43333333333334</v>
      </c>
      <c r="J87" s="3">
        <v>1962.1999999999998</v>
      </c>
      <c r="M87" s="3">
        <v>209.33333333333334</v>
      </c>
    </row>
    <row r="88" spans="1:13" x14ac:dyDescent="0.25">
      <c r="A88">
        <v>1964.37</v>
      </c>
      <c r="B88">
        <v>522.29999999999995</v>
      </c>
      <c r="C88">
        <v>14.6</v>
      </c>
      <c r="D88" s="9">
        <v>15249</v>
      </c>
      <c r="E88">
        <v>1.46E-2</v>
      </c>
      <c r="F88">
        <f>AVERAGE(A244:A246)</f>
        <v>1977.4499999999998</v>
      </c>
      <c r="G88">
        <f>AVERAGE(B244:B246)</f>
        <v>331.3</v>
      </c>
      <c r="J88" s="3">
        <v>1962.5333333333331</v>
      </c>
      <c r="M88" s="3">
        <v>225</v>
      </c>
    </row>
    <row r="89" spans="1:13" x14ac:dyDescent="0.25">
      <c r="A89">
        <v>1964.45</v>
      </c>
      <c r="B89">
        <v>546</v>
      </c>
      <c r="C89">
        <v>3</v>
      </c>
      <c r="D89" s="9">
        <v>15487</v>
      </c>
      <c r="E89">
        <v>3.0000000000000001E-3</v>
      </c>
      <c r="F89">
        <f>AVERAGE(A247:A249)</f>
        <v>1977.7033333333331</v>
      </c>
      <c r="G89">
        <f>AVERAGE(B247:B249)</f>
        <v>324.33333333333331</v>
      </c>
      <c r="J89" s="3">
        <v>1962.87</v>
      </c>
      <c r="M89" s="3">
        <v>268.13333333333333</v>
      </c>
    </row>
    <row r="90" spans="1:13" x14ac:dyDescent="0.25">
      <c r="A90">
        <v>1964.54</v>
      </c>
      <c r="B90">
        <v>559.4</v>
      </c>
      <c r="C90">
        <v>12.9</v>
      </c>
      <c r="D90" s="9">
        <v>15621</v>
      </c>
      <c r="E90">
        <v>1.29E-2</v>
      </c>
      <c r="F90">
        <f>AVERAGE(A250:A252)</f>
        <v>1977.9533333333331</v>
      </c>
      <c r="G90">
        <f>AVERAGE(B250:B252)</f>
        <v>328.96666666666664</v>
      </c>
      <c r="J90" s="3">
        <v>1963.1733333333332</v>
      </c>
      <c r="M90" s="3">
        <v>239.5</v>
      </c>
    </row>
    <row r="91" spans="1:13" x14ac:dyDescent="0.25">
      <c r="A91">
        <v>1964.62</v>
      </c>
      <c r="B91">
        <v>567.70000000000005</v>
      </c>
      <c r="C91">
        <v>3.9</v>
      </c>
      <c r="D91" s="9">
        <v>15705</v>
      </c>
      <c r="E91">
        <v>4.0000000000000001E-3</v>
      </c>
      <c r="F91">
        <f>AVERAGE(A253:A255)</f>
        <v>1978.1999999999998</v>
      </c>
      <c r="G91">
        <f>AVERAGE(B253:B255)</f>
        <v>325.4666666666667</v>
      </c>
      <c r="J91" s="3">
        <v>1963.4499999999998</v>
      </c>
      <c r="M91" s="3">
        <v>333.86666666666667</v>
      </c>
    </row>
    <row r="92" spans="1:13" x14ac:dyDescent="0.25">
      <c r="A92">
        <v>1964.7</v>
      </c>
      <c r="B92">
        <v>615.79999999999995</v>
      </c>
      <c r="C92">
        <v>15</v>
      </c>
      <c r="D92" s="9">
        <v>16187</v>
      </c>
      <c r="E92">
        <v>1.5100000000000001E-2</v>
      </c>
      <c r="F92">
        <f>AVERAGE(A256:A258)</f>
        <v>1978.4499999999998</v>
      </c>
      <c r="G92">
        <f>AVERAGE(B256:B258)</f>
        <v>316.16666666666669</v>
      </c>
      <c r="J92" s="3">
        <v>1963.7033333333331</v>
      </c>
      <c r="M92" s="3">
        <v>403.59999999999997</v>
      </c>
    </row>
    <row r="93" spans="1:13" x14ac:dyDescent="0.25">
      <c r="A93">
        <v>1964.79</v>
      </c>
      <c r="B93">
        <v>519.79999999999995</v>
      </c>
      <c r="C93">
        <v>40.6</v>
      </c>
      <c r="D93" s="9">
        <v>15225</v>
      </c>
      <c r="E93">
        <v>4.07E-2</v>
      </c>
      <c r="F93">
        <f>AVERAGE(A259:A261)</f>
        <v>1978.7033333333331</v>
      </c>
      <c r="G93">
        <f>AVERAGE(B259:B261)</f>
        <v>316.93333333333334</v>
      </c>
      <c r="J93" s="3">
        <v>1963.9533333333331</v>
      </c>
      <c r="M93" s="3">
        <v>434</v>
      </c>
    </row>
    <row r="94" spans="1:13" x14ac:dyDescent="0.25">
      <c r="A94">
        <v>1964.87</v>
      </c>
      <c r="B94">
        <v>625.20000000000005</v>
      </c>
      <c r="C94">
        <v>2.2000000000000002</v>
      </c>
      <c r="D94" s="9">
        <v>16281</v>
      </c>
      <c r="E94">
        <v>2.2000000000000001E-3</v>
      </c>
      <c r="F94">
        <f>AVERAGE(A262:A264)</f>
        <v>1979.01</v>
      </c>
      <c r="G94">
        <f>AVERAGE(B262:B264)</f>
        <v>307.09999999999997</v>
      </c>
      <c r="J94" s="3">
        <v>1964.2866666666666</v>
      </c>
      <c r="M94" s="3">
        <v>515.46666666666658</v>
      </c>
    </row>
    <row r="95" spans="1:13" x14ac:dyDescent="0.25">
      <c r="A95">
        <v>1964.95</v>
      </c>
      <c r="B95">
        <v>634.29999999999995</v>
      </c>
      <c r="C95">
        <v>11.8</v>
      </c>
      <c r="D95" s="9">
        <v>16372</v>
      </c>
      <c r="E95">
        <v>1.18E-2</v>
      </c>
      <c r="F95">
        <f>AVERAGE(A265:A267)</f>
        <v>1979.2833333333335</v>
      </c>
      <c r="G95">
        <f>AVERAGE(B265:B267)</f>
        <v>301.93333333333334</v>
      </c>
      <c r="J95" s="3">
        <v>1964.5366666666666</v>
      </c>
      <c r="M95" s="3">
        <v>557.70000000000005</v>
      </c>
    </row>
    <row r="96" spans="1:13" x14ac:dyDescent="0.25">
      <c r="A96">
        <v>1965.04</v>
      </c>
      <c r="B96">
        <v>661.9</v>
      </c>
      <c r="C96">
        <v>9.6</v>
      </c>
      <c r="D96" s="9">
        <v>16649</v>
      </c>
      <c r="E96">
        <v>9.5999999999999992E-3</v>
      </c>
      <c r="F96">
        <f>AVERAGE(A268:A270)</f>
        <v>1979.5333333333335</v>
      </c>
      <c r="G96">
        <f>AVERAGE(B268:B270)</f>
        <v>292.66666666666669</v>
      </c>
      <c r="J96" s="3">
        <v>1964.7866666666666</v>
      </c>
      <c r="M96" s="3">
        <v>586.93333333333328</v>
      </c>
    </row>
    <row r="97" spans="1:13" x14ac:dyDescent="0.25">
      <c r="A97">
        <v>1965.12</v>
      </c>
      <c r="B97">
        <v>641</v>
      </c>
      <c r="C97">
        <v>3.9</v>
      </c>
      <c r="D97" s="9">
        <v>1644</v>
      </c>
      <c r="E97">
        <v>3.8999999999999998E-3</v>
      </c>
      <c r="F97">
        <f>AVERAGE(A271:A273)</f>
        <v>1979.7866666666666</v>
      </c>
      <c r="G97">
        <f>AVERAGE(B271:B273)</f>
        <v>295.36666666666662</v>
      </c>
      <c r="J97" s="3">
        <v>1965.0366666666666</v>
      </c>
      <c r="M97" s="3">
        <v>645.73333333333323</v>
      </c>
    </row>
    <row r="98" spans="1:13" x14ac:dyDescent="0.25">
      <c r="A98">
        <v>1965.2</v>
      </c>
      <c r="B98">
        <v>623.6</v>
      </c>
      <c r="C98">
        <v>20.5</v>
      </c>
      <c r="D98" s="9">
        <v>16265</v>
      </c>
      <c r="E98">
        <v>2.0500000000000001E-2</v>
      </c>
      <c r="F98">
        <f>AVERAGE(A274:A276)</f>
        <v>1980.0366666666666</v>
      </c>
      <c r="G98">
        <f>AVERAGE(B274:B276)</f>
        <v>284.23333333333335</v>
      </c>
      <c r="J98" s="3">
        <v>1965.2866666666666</v>
      </c>
      <c r="M98" s="3">
        <v>626.76666666666665</v>
      </c>
    </row>
    <row r="99" spans="1:13" x14ac:dyDescent="0.25">
      <c r="A99">
        <v>1965.29</v>
      </c>
      <c r="B99">
        <v>638.5</v>
      </c>
      <c r="C99">
        <v>8.1</v>
      </c>
      <c r="D99" s="9">
        <v>16415</v>
      </c>
      <c r="E99">
        <v>8.2000000000000007E-3</v>
      </c>
      <c r="F99">
        <f>AVERAGE(A277:A279)</f>
        <v>1980.2866666666666</v>
      </c>
      <c r="G99">
        <f>AVERAGE(B277:B279)</f>
        <v>281.90000000000003</v>
      </c>
      <c r="J99" s="3">
        <v>1965.5333333333335</v>
      </c>
      <c r="M99" s="3">
        <v>647.70000000000005</v>
      </c>
    </row>
    <row r="100" spans="1:13" x14ac:dyDescent="0.25">
      <c r="A100">
        <v>1965.37</v>
      </c>
      <c r="B100">
        <v>618.20000000000005</v>
      </c>
      <c r="C100">
        <v>6.9</v>
      </c>
      <c r="D100" s="9">
        <v>16212</v>
      </c>
      <c r="E100">
        <v>6.8999999999999999E-3</v>
      </c>
      <c r="F100">
        <f>AVERAGE(A280:A282)</f>
        <v>1980.5366666666666</v>
      </c>
      <c r="G100">
        <f>AVERAGE(B280:B282)</f>
        <v>272.5333333333333</v>
      </c>
      <c r="J100" s="3">
        <v>1965.7866666666666</v>
      </c>
      <c r="M100" s="3">
        <v>647.86666666666667</v>
      </c>
    </row>
    <row r="101" spans="1:13" x14ac:dyDescent="0.25">
      <c r="A101">
        <v>1965.45</v>
      </c>
      <c r="B101">
        <v>644</v>
      </c>
      <c r="C101">
        <v>15.5</v>
      </c>
      <c r="D101" s="9">
        <v>16471</v>
      </c>
      <c r="E101">
        <v>1.5599999999999999E-2</v>
      </c>
      <c r="F101">
        <f>AVERAGE(A283:A285)</f>
        <v>1980.7866666666666</v>
      </c>
      <c r="G101">
        <f>AVERAGE(B283:B285)</f>
        <v>278.8</v>
      </c>
      <c r="J101" s="3">
        <v>1965.7866666666666</v>
      </c>
      <c r="M101" s="3">
        <v>647.86666666666667</v>
      </c>
    </row>
    <row r="102" spans="1:13" x14ac:dyDescent="0.25">
      <c r="A102">
        <v>1965.53</v>
      </c>
      <c r="B102">
        <v>671.4</v>
      </c>
      <c r="C102">
        <v>16.2</v>
      </c>
      <c r="D102" s="9">
        <v>16745</v>
      </c>
      <c r="E102">
        <v>1.6199999999999999E-2</v>
      </c>
      <c r="F102">
        <f>AVERAGE(A286:A288)</f>
        <v>1981.0366666666666</v>
      </c>
      <c r="G102">
        <f>AVERAGE(B286:B288)</f>
        <v>268.9666666666667</v>
      </c>
      <c r="J102" s="3">
        <v>1966.0366666666666</v>
      </c>
      <c r="M102" s="3">
        <v>644</v>
      </c>
    </row>
    <row r="103" spans="1:13" x14ac:dyDescent="0.25">
      <c r="A103">
        <v>1965.62</v>
      </c>
      <c r="B103">
        <v>627.70000000000005</v>
      </c>
      <c r="C103">
        <v>9</v>
      </c>
      <c r="D103" s="9">
        <v>16307</v>
      </c>
      <c r="E103">
        <v>8.9999999999999993E-3</v>
      </c>
      <c r="F103">
        <f>AVERAGE(A289:A291)</f>
        <v>1981.2866666666666</v>
      </c>
      <c r="G103">
        <f>AVERAGE(B289:B291)</f>
        <v>264.3</v>
      </c>
      <c r="J103" s="3">
        <v>1966.2833333333335</v>
      </c>
      <c r="M103" s="3">
        <v>632.29999999999995</v>
      </c>
    </row>
    <row r="104" spans="1:13" x14ac:dyDescent="0.25">
      <c r="A104">
        <v>1965.7</v>
      </c>
      <c r="B104">
        <v>644.1</v>
      </c>
      <c r="C104">
        <v>6.8</v>
      </c>
      <c r="D104" s="9">
        <v>16472</v>
      </c>
      <c r="E104">
        <v>6.7999999999999996E-3</v>
      </c>
      <c r="F104">
        <f>AVERAGE(A292:A294)</f>
        <v>1981.5333333333335</v>
      </c>
      <c r="G104">
        <f>AVERAGE(B292:B294)</f>
        <v>257.96666666666664</v>
      </c>
      <c r="J104" s="3">
        <v>1966.5333333333335</v>
      </c>
      <c r="M104" s="3">
        <v>624.0333333333333</v>
      </c>
    </row>
    <row r="105" spans="1:13" x14ac:dyDescent="0.25">
      <c r="A105">
        <v>1965.79</v>
      </c>
      <c r="B105">
        <v>661.3</v>
      </c>
      <c r="C105">
        <v>8.1</v>
      </c>
      <c r="D105" s="9">
        <v>16645</v>
      </c>
      <c r="E105">
        <v>8.0999999999999996E-3</v>
      </c>
      <c r="F105">
        <f>AVERAGE(A292:A294)</f>
        <v>1981.5333333333335</v>
      </c>
      <c r="G105">
        <f>AVERAGE(B292:B294)</f>
        <v>257.96666666666664</v>
      </c>
      <c r="J105" s="3">
        <v>1966.7866666666666</v>
      </c>
      <c r="M105" s="3">
        <v>621</v>
      </c>
    </row>
    <row r="106" spans="1:13" x14ac:dyDescent="0.25">
      <c r="A106">
        <v>1965.87</v>
      </c>
      <c r="B106">
        <v>638.20000000000005</v>
      </c>
      <c r="C106">
        <v>9.4</v>
      </c>
      <c r="D106" s="9">
        <v>16414</v>
      </c>
      <c r="E106">
        <v>9.4000000000000004E-3</v>
      </c>
      <c r="F106">
        <f>AVERAGE(A295:A297)</f>
        <v>1981.7866666666666</v>
      </c>
      <c r="G106">
        <f>AVERAGE(B295:B297)</f>
        <v>258.03333333333336</v>
      </c>
      <c r="J106" s="3">
        <v>1967.0366666666666</v>
      </c>
      <c r="M106" s="3">
        <v>621.0333333333333</v>
      </c>
    </row>
    <row r="107" spans="1:13" x14ac:dyDescent="0.25">
      <c r="A107">
        <v>1965.95</v>
      </c>
      <c r="B107">
        <v>635.70000000000005</v>
      </c>
      <c r="C107">
        <v>3.3</v>
      </c>
      <c r="D107" s="9">
        <v>16388</v>
      </c>
      <c r="E107">
        <v>3.3E-3</v>
      </c>
      <c r="F107">
        <f>AVERAGE(A298:A300)</f>
        <v>1982.0366666666666</v>
      </c>
      <c r="G107">
        <f>AVERAGE(B298:B300)</f>
        <v>252.6</v>
      </c>
      <c r="J107" s="3">
        <v>1967.2833333333335</v>
      </c>
      <c r="M107" s="3">
        <v>606.4</v>
      </c>
    </row>
    <row r="108" spans="1:13" x14ac:dyDescent="0.25">
      <c r="A108">
        <v>1966.04</v>
      </c>
      <c r="B108">
        <v>654.29999999999995</v>
      </c>
      <c r="C108">
        <v>12.9</v>
      </c>
      <c r="D108" s="9">
        <v>16575</v>
      </c>
      <c r="E108">
        <v>1.2999999999999999E-2</v>
      </c>
      <c r="F108">
        <f>AVERAGE(A301:A303)</f>
        <v>1982.2833333333335</v>
      </c>
      <c r="G108">
        <f>AVERAGE(B301:B303)</f>
        <v>255.6</v>
      </c>
      <c r="J108" s="3">
        <v>1967.5333333333335</v>
      </c>
      <c r="M108" s="3">
        <v>592.03333333333342</v>
      </c>
    </row>
    <row r="109" spans="1:13" x14ac:dyDescent="0.25">
      <c r="A109">
        <v>1966.12</v>
      </c>
      <c r="B109">
        <v>642</v>
      </c>
      <c r="C109">
        <v>4.2</v>
      </c>
      <c r="D109" s="9">
        <v>16452</v>
      </c>
      <c r="E109">
        <v>4.1999999999999997E-3</v>
      </c>
      <c r="F109">
        <f>AVERAGE(A304:A306)</f>
        <v>1982.5333333333335</v>
      </c>
      <c r="G109">
        <f>AVERAGE(B304:B306)</f>
        <v>242.4</v>
      </c>
      <c r="J109" s="3">
        <v>1967.7866666666666</v>
      </c>
      <c r="M109" s="3">
        <v>593.13333333333333</v>
      </c>
    </row>
    <row r="110" spans="1:13" x14ac:dyDescent="0.25">
      <c r="A110">
        <v>1966.2</v>
      </c>
      <c r="B110">
        <v>640.79999999999995</v>
      </c>
      <c r="C110">
        <v>5.5</v>
      </c>
      <c r="D110" s="9">
        <v>1644</v>
      </c>
      <c r="E110">
        <v>5.5999999999999999E-3</v>
      </c>
      <c r="F110">
        <f>AVERAGE(A307:A309)</f>
        <v>1982.7866666666666</v>
      </c>
      <c r="G110">
        <f>AVERAGE(B307:B309)</f>
        <v>241</v>
      </c>
      <c r="J110" s="3">
        <v>1968.0366666666666</v>
      </c>
      <c r="M110" s="3">
        <v>572.26666666666665</v>
      </c>
    </row>
    <row r="111" spans="1:13" x14ac:dyDescent="0.25">
      <c r="A111">
        <v>1966.28</v>
      </c>
      <c r="B111">
        <v>630.4</v>
      </c>
      <c r="C111">
        <v>3.2</v>
      </c>
      <c r="D111" s="9">
        <v>16336</v>
      </c>
      <c r="E111">
        <v>3.2000000000000002E-3</v>
      </c>
      <c r="F111">
        <f>AVERAGE(A310:A312)</f>
        <v>1983.0366666666666</v>
      </c>
      <c r="G111">
        <f>AVERAGE(B310:B312)</f>
        <v>232.6</v>
      </c>
      <c r="J111" s="3">
        <v>1968.2866666666666</v>
      </c>
      <c r="M111" s="3">
        <v>565.9666666666667</v>
      </c>
    </row>
    <row r="112" spans="1:13" x14ac:dyDescent="0.25">
      <c r="A112">
        <v>1966.37</v>
      </c>
      <c r="B112">
        <v>625.70000000000005</v>
      </c>
      <c r="C112">
        <v>6.5</v>
      </c>
      <c r="D112" s="9">
        <v>1629</v>
      </c>
      <c r="E112">
        <v>6.4999999999999997E-3</v>
      </c>
      <c r="F112">
        <f>AVERAGE(A313:A315)</f>
        <v>1983.2833333333335</v>
      </c>
      <c r="G112">
        <f>AVERAGE(B313:B315)</f>
        <v>236.29999999999998</v>
      </c>
      <c r="J112" s="3">
        <v>1968.5366666666666</v>
      </c>
      <c r="M112" s="3">
        <v>549.30000000000007</v>
      </c>
    </row>
    <row r="113" spans="1:16" x14ac:dyDescent="0.25">
      <c r="A113">
        <v>1966.45</v>
      </c>
      <c r="B113">
        <v>630.4</v>
      </c>
      <c r="C113">
        <v>10.4</v>
      </c>
      <c r="D113" s="9">
        <v>16337</v>
      </c>
      <c r="E113">
        <v>1.04E-2</v>
      </c>
      <c r="F113">
        <f>AVERAGE(A316:A318)</f>
        <v>1983.5333333333335</v>
      </c>
      <c r="G113">
        <f>AVERAGE(B316:B318)</f>
        <v>227.23333333333335</v>
      </c>
      <c r="J113" s="3">
        <v>1968.7866666666666</v>
      </c>
      <c r="M113" s="3">
        <v>544.06666666666672</v>
      </c>
    </row>
    <row r="114" spans="1:16" x14ac:dyDescent="0.25">
      <c r="A114">
        <v>1966.53</v>
      </c>
      <c r="B114">
        <v>617.20000000000005</v>
      </c>
      <c r="C114">
        <v>4.5</v>
      </c>
      <c r="D114" s="9">
        <v>16204</v>
      </c>
      <c r="E114">
        <v>4.4999999999999997E-3</v>
      </c>
      <c r="F114">
        <f>AVERAGE(A319:A321)</f>
        <v>1983.7866666666666</v>
      </c>
      <c r="G114">
        <f>AVERAGE(B319:B321)</f>
        <v>228.86666666666667</v>
      </c>
      <c r="J114" s="3">
        <v>1968.87</v>
      </c>
      <c r="M114" s="3">
        <v>544.93333333333328</v>
      </c>
    </row>
    <row r="115" spans="1:16" x14ac:dyDescent="0.25">
      <c r="A115">
        <v>1966.62</v>
      </c>
      <c r="B115">
        <v>624.5</v>
      </c>
      <c r="C115">
        <v>14.2</v>
      </c>
      <c r="D115" s="9">
        <v>16278</v>
      </c>
      <c r="E115">
        <v>1.4200000000000001E-2</v>
      </c>
      <c r="F115">
        <f>AVERAGE(A322:A324)</f>
        <v>1984.0366666666666</v>
      </c>
      <c r="G115">
        <f>AVERAGE(B322:B324)</f>
        <v>221.86666666666665</v>
      </c>
      <c r="J115" s="3">
        <v>1969.12</v>
      </c>
      <c r="M115" s="3">
        <v>546.29999999999995</v>
      </c>
    </row>
    <row r="116" spans="1:16" x14ac:dyDescent="0.25">
      <c r="A116">
        <v>1966.7</v>
      </c>
      <c r="B116">
        <v>625.4</v>
      </c>
      <c r="C116">
        <v>4</v>
      </c>
      <c r="D116" s="9">
        <v>16287</v>
      </c>
      <c r="E116">
        <v>4.0000000000000001E-3</v>
      </c>
      <c r="F116">
        <f>AVERAGE(A325:A327)</f>
        <v>1984.2866666666666</v>
      </c>
      <c r="G116">
        <f>AVERAGE(B325:B327)</f>
        <v>218.4</v>
      </c>
      <c r="J116" s="3">
        <v>1969.37</v>
      </c>
      <c r="M116" s="3">
        <v>533.9666666666667</v>
      </c>
    </row>
    <row r="117" spans="1:16" x14ac:dyDescent="0.25">
      <c r="A117">
        <v>1966.79</v>
      </c>
      <c r="B117">
        <v>624.6</v>
      </c>
      <c r="C117">
        <v>10.7</v>
      </c>
      <c r="D117" s="9">
        <v>16279</v>
      </c>
      <c r="E117">
        <v>1.0699999999999999E-2</v>
      </c>
      <c r="F117">
        <f>AVERAGE(A328:A330)</f>
        <v>1984.5366666666666</v>
      </c>
      <c r="G117">
        <f>AVERAGE(B328:B330)</f>
        <v>219.46666666666667</v>
      </c>
      <c r="J117" s="3">
        <v>1969.6166666666666</v>
      </c>
      <c r="M117" s="3">
        <v>529.76666666666654</v>
      </c>
    </row>
    <row r="118" spans="1:16" x14ac:dyDescent="0.25">
      <c r="A118">
        <v>1966.87</v>
      </c>
      <c r="B118">
        <v>613</v>
      </c>
      <c r="C118">
        <v>5.3</v>
      </c>
      <c r="D118" s="9">
        <v>16163</v>
      </c>
      <c r="E118">
        <v>5.3E-3</v>
      </c>
      <c r="F118">
        <f>AVERAGE(A329:A331)</f>
        <v>1984.62</v>
      </c>
      <c r="G118">
        <f>AVERAGE(B329:B331)</f>
        <v>218.1</v>
      </c>
      <c r="J118" s="3">
        <v>1969.6166666666666</v>
      </c>
      <c r="M118" s="3">
        <v>529.76666666666654</v>
      </c>
    </row>
    <row r="119" spans="1:16" x14ac:dyDescent="0.25">
      <c r="A119">
        <v>1966.95</v>
      </c>
      <c r="B119">
        <v>627</v>
      </c>
      <c r="C119">
        <v>4.3</v>
      </c>
      <c r="D119" s="9">
        <v>16304</v>
      </c>
      <c r="E119">
        <v>4.3E-3</v>
      </c>
      <c r="F119">
        <f>AVERAGE(A332:A334)</f>
        <v>1984.87</v>
      </c>
      <c r="G119">
        <f>AVERAGE(B332:B334)</f>
        <v>211.83333333333334</v>
      </c>
      <c r="J119" s="3">
        <v>1969.87</v>
      </c>
      <c r="M119" s="3">
        <v>522.73333333333323</v>
      </c>
    </row>
    <row r="120" spans="1:16" x14ac:dyDescent="0.25">
      <c r="A120">
        <v>1967.04</v>
      </c>
      <c r="B120">
        <v>616</v>
      </c>
      <c r="C120">
        <v>3.2</v>
      </c>
      <c r="D120" s="9">
        <v>16193</v>
      </c>
      <c r="E120">
        <v>3.2000000000000002E-3</v>
      </c>
      <c r="F120">
        <f>AVERAGE(A335:A337)</f>
        <v>1985.12</v>
      </c>
      <c r="G120">
        <f>AVERAGE(B335:B337)</f>
        <v>211.30000000000004</v>
      </c>
      <c r="J120" s="3">
        <v>1970.12</v>
      </c>
      <c r="M120" s="3">
        <v>526.73333333333323</v>
      </c>
    </row>
    <row r="121" spans="1:16" x14ac:dyDescent="0.25">
      <c r="A121">
        <v>1967.12</v>
      </c>
      <c r="B121">
        <v>620.1</v>
      </c>
      <c r="C121">
        <v>7.6</v>
      </c>
      <c r="D121" s="9">
        <v>16234</v>
      </c>
      <c r="E121">
        <v>7.6E-3</v>
      </c>
      <c r="F121">
        <f>AVERAGE(A338:A340)</f>
        <v>1985.37</v>
      </c>
      <c r="G121">
        <f>AVERAGE(B338:B340)</f>
        <v>198</v>
      </c>
      <c r="J121" s="3">
        <v>1970.3666666666666</v>
      </c>
      <c r="M121" s="3">
        <v>522.19999999999993</v>
      </c>
    </row>
    <row r="122" spans="1:16" x14ac:dyDescent="0.25">
      <c r="A122">
        <v>1967.2</v>
      </c>
      <c r="B122">
        <v>608</v>
      </c>
      <c r="C122">
        <v>5</v>
      </c>
      <c r="D122" s="9">
        <v>16113</v>
      </c>
      <c r="E122">
        <v>5.0000000000000001E-3</v>
      </c>
      <c r="F122">
        <f>AVERAGE(A338:A340)</f>
        <v>1985.37</v>
      </c>
      <c r="G122">
        <f>AVERAGE(B338:B340)</f>
        <v>198</v>
      </c>
      <c r="J122" s="3">
        <v>1970.6166666666666</v>
      </c>
      <c r="M122" s="3">
        <v>502.59999999999997</v>
      </c>
    </row>
    <row r="123" spans="1:16" x14ac:dyDescent="0.25">
      <c r="A123">
        <v>1967.28</v>
      </c>
      <c r="B123">
        <v>607.70000000000005</v>
      </c>
      <c r="C123">
        <v>3.1</v>
      </c>
      <c r="D123" s="9">
        <v>16111</v>
      </c>
      <c r="E123">
        <v>3.0999999999999999E-3</v>
      </c>
      <c r="F123">
        <f>AVERAGE(A341:A343)</f>
        <v>1985.6166666666666</v>
      </c>
      <c r="G123">
        <f>AVERAGE(B341:B343)</f>
        <v>204.93333333333331</v>
      </c>
      <c r="J123" s="3">
        <v>1970.87</v>
      </c>
      <c r="M123" s="3">
        <v>503.4666666666667</v>
      </c>
    </row>
    <row r="124" spans="1:16" x14ac:dyDescent="0.25">
      <c r="A124">
        <v>1967.37</v>
      </c>
      <c r="B124">
        <v>603.5</v>
      </c>
      <c r="C124">
        <v>4.5</v>
      </c>
      <c r="D124" s="9">
        <v>16069</v>
      </c>
      <c r="E124">
        <v>4.4999999999999997E-3</v>
      </c>
      <c r="F124">
        <f>AVERAGE(A344:A346)</f>
        <v>1985.87</v>
      </c>
      <c r="G124">
        <f>AVERAGE(B344:B346)</f>
        <v>204.86666666666667</v>
      </c>
      <c r="J124" s="3">
        <v>1971.12</v>
      </c>
      <c r="M124" s="3">
        <v>501.16666666666669</v>
      </c>
    </row>
    <row r="125" spans="1:16" x14ac:dyDescent="0.25">
      <c r="A125">
        <v>1967.45</v>
      </c>
      <c r="B125">
        <v>601.5</v>
      </c>
      <c r="C125">
        <v>8.1999999999999993</v>
      </c>
      <c r="D125" s="9">
        <v>16049</v>
      </c>
      <c r="E125">
        <v>8.3000000000000001E-3</v>
      </c>
      <c r="F125">
        <f>AVERAGE(A347:A349)</f>
        <v>1986.12</v>
      </c>
      <c r="G125">
        <f>AVERAGE(B347:B349)</f>
        <v>201.20000000000002</v>
      </c>
      <c r="J125" s="3">
        <v>1971.3666666666666</v>
      </c>
      <c r="M125" s="3">
        <v>499.63333333333338</v>
      </c>
    </row>
    <row r="126" spans="1:16" x14ac:dyDescent="0.25">
      <c r="A126">
        <v>1967.53</v>
      </c>
      <c r="B126">
        <v>582.9</v>
      </c>
      <c r="C126">
        <v>6.1</v>
      </c>
      <c r="D126" s="9">
        <v>15862</v>
      </c>
      <c r="E126">
        <v>6.1000000000000004E-3</v>
      </c>
      <c r="F126">
        <f>AVERAGE(A350:A352)</f>
        <v>1986.3933333333332</v>
      </c>
      <c r="G126">
        <f>AVERAGE(B350:B352)</f>
        <v>196.86666666666667</v>
      </c>
      <c r="J126" s="3">
        <v>1971.6166666666666</v>
      </c>
      <c r="M126" s="3">
        <v>487.23333333333335</v>
      </c>
    </row>
    <row r="127" spans="1:16" x14ac:dyDescent="0.25">
      <c r="A127">
        <v>1967.62</v>
      </c>
      <c r="B127">
        <v>591.70000000000005</v>
      </c>
      <c r="C127">
        <v>3.5</v>
      </c>
      <c r="D127" s="9">
        <v>15951</v>
      </c>
      <c r="E127">
        <v>3.5000000000000001E-3</v>
      </c>
      <c r="F127">
        <f>AVERAGE(A353:A355)</f>
        <v>1986.7033333333331</v>
      </c>
      <c r="G127">
        <f>AVERAGE(B353:B355)</f>
        <v>194.46666666666667</v>
      </c>
      <c r="J127" s="3">
        <v>1971.87</v>
      </c>
      <c r="M127" s="3">
        <v>488.76666666666671</v>
      </c>
    </row>
    <row r="128" spans="1:16" x14ac:dyDescent="0.25">
      <c r="A128">
        <v>1967.7</v>
      </c>
      <c r="B128">
        <v>608.9</v>
      </c>
      <c r="C128">
        <v>11</v>
      </c>
      <c r="D128" s="9">
        <v>16123</v>
      </c>
      <c r="E128">
        <v>1.0999999999999999E-2</v>
      </c>
      <c r="F128">
        <f>AVERAGE(A356:A358)</f>
        <v>1986.9533333333331</v>
      </c>
      <c r="G128">
        <f>AVERAGE(B356:B358)</f>
        <v>190.06666666666669</v>
      </c>
      <c r="J128" s="3">
        <v>1972.12</v>
      </c>
      <c r="M128" s="3">
        <v>489.86666666666662</v>
      </c>
      <c r="O128">
        <f>LN(B128)</f>
        <v>6.4116540506145281</v>
      </c>
      <c r="P128">
        <f xml:space="preserve"> -0.0591*A128 + 122.78</f>
        <v>6.4889299999999963</v>
      </c>
    </row>
    <row r="129" spans="1:16" x14ac:dyDescent="0.25">
      <c r="A129">
        <v>1967.79</v>
      </c>
      <c r="B129">
        <v>582.20000000000005</v>
      </c>
      <c r="C129">
        <v>3.6</v>
      </c>
      <c r="D129" s="9">
        <v>15856</v>
      </c>
      <c r="E129">
        <v>3.5999999999999999E-3</v>
      </c>
      <c r="F129">
        <f>AVERAGE(A359:A361)</f>
        <v>1987.2833333333335</v>
      </c>
      <c r="G129">
        <f>AVERAGE(B359:B361)</f>
        <v>179.9</v>
      </c>
      <c r="J129" s="3">
        <v>1972.37</v>
      </c>
      <c r="M129" s="3">
        <v>469.4666666666667</v>
      </c>
      <c r="O129">
        <f t="shared" ref="O129:O193" si="1">LN(B129)</f>
        <v>6.3668140313115229</v>
      </c>
      <c r="P129">
        <f t="shared" ref="P129:P168" si="2" xml:space="preserve"> -0.0591*A129 + 122.78</f>
        <v>6.4836110000000104</v>
      </c>
    </row>
    <row r="130" spans="1:16" x14ac:dyDescent="0.25">
      <c r="A130">
        <v>1967.87</v>
      </c>
      <c r="B130">
        <v>588.29999999999995</v>
      </c>
      <c r="C130">
        <v>6.6</v>
      </c>
      <c r="D130" s="9">
        <v>15917</v>
      </c>
      <c r="E130">
        <v>6.6E-3</v>
      </c>
      <c r="F130">
        <f>AVERAGE(A362:A364)</f>
        <v>1987.5333333333335</v>
      </c>
      <c r="G130">
        <f>AVERAGE(B362:B364)</f>
        <v>166.4</v>
      </c>
      <c r="J130" s="3">
        <v>1972.62</v>
      </c>
      <c r="M130" s="3">
        <v>465.5333333333333</v>
      </c>
      <c r="O130">
        <f t="shared" si="1"/>
        <v>6.3772370218704104</v>
      </c>
      <c r="P130">
        <f t="shared" si="2"/>
        <v>6.4788830000000104</v>
      </c>
    </row>
    <row r="131" spans="1:16" x14ac:dyDescent="0.25">
      <c r="A131">
        <v>1967.95</v>
      </c>
      <c r="B131">
        <v>574.70000000000005</v>
      </c>
      <c r="C131">
        <v>4.7</v>
      </c>
      <c r="D131" s="9">
        <v>15781</v>
      </c>
      <c r="E131">
        <v>4.7000000000000002E-3</v>
      </c>
      <c r="F131">
        <f>AVERAGE(A365:A367)</f>
        <v>1987.7866666666666</v>
      </c>
      <c r="G131">
        <f>AVERAGE(B365:B367)</f>
        <v>180.33333333333334</v>
      </c>
      <c r="J131" s="3">
        <v>1972.87</v>
      </c>
      <c r="M131" s="3">
        <v>459.06666666666666</v>
      </c>
      <c r="O131">
        <f t="shared" si="1"/>
        <v>6.3538481655136962</v>
      </c>
      <c r="P131">
        <f t="shared" si="2"/>
        <v>6.4741549999999961</v>
      </c>
    </row>
    <row r="132" spans="1:16" x14ac:dyDescent="0.25">
      <c r="A132">
        <v>1968.04</v>
      </c>
      <c r="B132">
        <v>566.4</v>
      </c>
      <c r="C132">
        <v>11.3</v>
      </c>
      <c r="D132" s="9">
        <v>15699</v>
      </c>
      <c r="E132">
        <v>1.1299999999999999E-2</v>
      </c>
      <c r="F132">
        <f>AVERAGE(A368:A370)</f>
        <v>1988.09</v>
      </c>
      <c r="G132">
        <f>AVERAGE(B368:B370)</f>
        <v>182.66666666666666</v>
      </c>
      <c r="J132" s="3">
        <v>1973.12</v>
      </c>
      <c r="M132" s="3">
        <v>452.4666666666667</v>
      </c>
      <c r="O132">
        <f t="shared" si="1"/>
        <v>6.3393005423795099</v>
      </c>
      <c r="P132">
        <f t="shared" si="2"/>
        <v>6.4688360000000102</v>
      </c>
    </row>
    <row r="133" spans="1:16" x14ac:dyDescent="0.25">
      <c r="A133">
        <v>1968.12</v>
      </c>
      <c r="B133">
        <v>575.70000000000005</v>
      </c>
      <c r="C133">
        <v>3.3</v>
      </c>
      <c r="D133" s="9">
        <v>15791</v>
      </c>
      <c r="E133">
        <v>3.3E-3</v>
      </c>
      <c r="F133">
        <f>AVERAGE(A371:A373)</f>
        <v>1988.37</v>
      </c>
      <c r="G133">
        <f>AVERAGE(B371:B373)</f>
        <v>164.33333333333334</v>
      </c>
      <c r="J133" s="3">
        <v>1973.37</v>
      </c>
      <c r="M133" s="3">
        <v>439.43333333333334</v>
      </c>
      <c r="O133">
        <f t="shared" si="1"/>
        <v>6.355586691681764</v>
      </c>
      <c r="P133">
        <f t="shared" si="2"/>
        <v>6.4641080000000102</v>
      </c>
    </row>
    <row r="134" spans="1:16" x14ac:dyDescent="0.25">
      <c r="A134">
        <v>1968.2</v>
      </c>
      <c r="B134">
        <v>568.4</v>
      </c>
      <c r="C134">
        <v>4.5999999999999996</v>
      </c>
      <c r="D134" s="9">
        <v>15719</v>
      </c>
      <c r="E134">
        <v>4.5999999999999999E-3</v>
      </c>
      <c r="F134">
        <f>AVERAGE(A374:A376)</f>
        <v>1988.62</v>
      </c>
      <c r="G134">
        <f>AVERAGE(B374:B376)</f>
        <v>165.53333333333333</v>
      </c>
      <c r="J134" s="3">
        <v>1973.6166666666666</v>
      </c>
      <c r="M134" s="3">
        <v>435.26666666666665</v>
      </c>
      <c r="O134">
        <f t="shared" si="1"/>
        <v>6.3428253962229455</v>
      </c>
      <c r="P134">
        <f t="shared" si="2"/>
        <v>6.4593799999999959</v>
      </c>
    </row>
    <row r="135" spans="1:16" x14ac:dyDescent="0.25">
      <c r="A135">
        <v>1968.29</v>
      </c>
      <c r="B135">
        <v>569.6</v>
      </c>
      <c r="C135">
        <v>14.1</v>
      </c>
      <c r="D135" s="9">
        <v>15731</v>
      </c>
      <c r="E135">
        <v>1.41E-2</v>
      </c>
      <c r="F135">
        <f>AVERAGE(A377:A379)</f>
        <v>1988.87</v>
      </c>
      <c r="G135">
        <f>AVERAGE(B377:B379)</f>
        <v>173.26666666666665</v>
      </c>
      <c r="J135" s="3">
        <v>1973.87</v>
      </c>
      <c r="M135" s="3">
        <v>423.16666666666669</v>
      </c>
      <c r="O135">
        <f t="shared" si="1"/>
        <v>6.3449343600977661</v>
      </c>
      <c r="P135">
        <f t="shared" si="2"/>
        <v>6.45406100000001</v>
      </c>
    </row>
    <row r="136" spans="1:16" x14ac:dyDescent="0.25">
      <c r="A136">
        <v>1968.37</v>
      </c>
      <c r="B136">
        <v>559.9</v>
      </c>
      <c r="C136">
        <v>2.6</v>
      </c>
      <c r="D136" s="9">
        <v>15634</v>
      </c>
      <c r="E136">
        <v>2.5999999999999999E-3</v>
      </c>
      <c r="F136">
        <f>AVERAGE(A380:A382)</f>
        <v>1989.12</v>
      </c>
      <c r="G136">
        <f>AVERAGE(B380:B382)</f>
        <v>165.66666666666666</v>
      </c>
      <c r="J136" s="3">
        <v>1974.12</v>
      </c>
      <c r="M136" s="3">
        <v>414.16666666666669</v>
      </c>
      <c r="O136">
        <f t="shared" si="1"/>
        <v>6.3277581963548473</v>
      </c>
      <c r="P136">
        <f t="shared" si="2"/>
        <v>6.44933300000001</v>
      </c>
    </row>
    <row r="137" spans="1:16" x14ac:dyDescent="0.25">
      <c r="A137">
        <v>1968.45</v>
      </c>
      <c r="B137">
        <v>555.70000000000005</v>
      </c>
      <c r="C137">
        <v>2.6</v>
      </c>
      <c r="D137" s="9">
        <v>15592</v>
      </c>
      <c r="E137">
        <v>2.5999999999999999E-3</v>
      </c>
      <c r="F137">
        <f>AVERAGE(A383:A385)</f>
        <v>1989.37</v>
      </c>
      <c r="G137">
        <f>AVERAGE(B383:B385)</f>
        <v>170.83333333333334</v>
      </c>
      <c r="J137" s="3">
        <v>1974.3666666666666</v>
      </c>
      <c r="M137" s="3">
        <v>401.0333333333333</v>
      </c>
      <c r="O137">
        <f t="shared" si="1"/>
        <v>6.3202285802858755</v>
      </c>
      <c r="P137">
        <f t="shared" si="2"/>
        <v>6.4446049999999957</v>
      </c>
    </row>
    <row r="138" spans="1:16" x14ac:dyDescent="0.25">
      <c r="A138">
        <v>1968.54</v>
      </c>
      <c r="B138">
        <v>548.1</v>
      </c>
      <c r="C138">
        <v>4.5</v>
      </c>
      <c r="D138" s="9">
        <v>15516</v>
      </c>
      <c r="E138">
        <v>4.4999999999999997E-3</v>
      </c>
      <c r="F138">
        <f>AVERAGE(A386:A388)</f>
        <v>1989.6166666666666</v>
      </c>
      <c r="G138">
        <f>AVERAGE(B386:B388)</f>
        <v>162.93333333333334</v>
      </c>
      <c r="J138" s="3">
        <v>1974.3666666666666</v>
      </c>
      <c r="M138" s="3">
        <v>401.0333333333333</v>
      </c>
      <c r="O138">
        <f t="shared" si="1"/>
        <v>6.3064577520520704</v>
      </c>
      <c r="P138">
        <f t="shared" si="2"/>
        <v>6.4392860000000098</v>
      </c>
    </row>
    <row r="139" spans="1:16" x14ac:dyDescent="0.25">
      <c r="A139">
        <v>1968.62</v>
      </c>
      <c r="B139">
        <v>544.1</v>
      </c>
      <c r="C139">
        <v>4.3</v>
      </c>
      <c r="D139" s="9">
        <v>15475</v>
      </c>
      <c r="E139">
        <v>4.3E-3</v>
      </c>
      <c r="F139">
        <f>AVERAGE(A389:A391)</f>
        <v>1989.87</v>
      </c>
      <c r="G139">
        <f>AVERAGE(B389:B391)</f>
        <v>168.1</v>
      </c>
      <c r="J139" s="3">
        <v>1974.6166666666666</v>
      </c>
      <c r="M139" s="3">
        <v>397.43333333333334</v>
      </c>
      <c r="O139">
        <f t="shared" si="1"/>
        <v>6.2991330534918797</v>
      </c>
      <c r="P139">
        <f t="shared" si="2"/>
        <v>6.4345580000000098</v>
      </c>
    </row>
    <row r="140" spans="1:16" x14ac:dyDescent="0.25">
      <c r="A140">
        <v>1968.7</v>
      </c>
      <c r="B140">
        <v>540.20000000000005</v>
      </c>
      <c r="C140">
        <v>5.7</v>
      </c>
      <c r="D140" s="9">
        <v>15437</v>
      </c>
      <c r="E140">
        <v>5.7999999999999996E-3</v>
      </c>
      <c r="F140">
        <f>AVERAGE(A392:A394)</f>
        <v>1990.12</v>
      </c>
      <c r="G140">
        <f>AVERAGE(B392:B394)</f>
        <v>158.1</v>
      </c>
      <c r="J140" s="3">
        <v>1974.87</v>
      </c>
      <c r="M140" s="3">
        <v>402.5</v>
      </c>
      <c r="O140">
        <f t="shared" si="1"/>
        <v>6.2919394413585152</v>
      </c>
      <c r="P140">
        <f t="shared" si="2"/>
        <v>6.4298299999999955</v>
      </c>
    </row>
    <row r="141" spans="1:16" x14ac:dyDescent="0.25">
      <c r="A141">
        <v>1968.79</v>
      </c>
      <c r="B141">
        <v>543.6</v>
      </c>
      <c r="C141">
        <v>6.6</v>
      </c>
      <c r="D141" s="9">
        <v>15471</v>
      </c>
      <c r="E141">
        <v>6.7000000000000002E-3</v>
      </c>
      <c r="F141">
        <f>AVERAGE(A395:A397)</f>
        <v>1990.3666666666666</v>
      </c>
      <c r="G141">
        <f>AVERAGE(B395:B397)</f>
        <v>146.36666666666667</v>
      </c>
      <c r="J141" s="3">
        <v>1975.12</v>
      </c>
      <c r="M141" s="3">
        <v>394.3</v>
      </c>
      <c r="O141">
        <f t="shared" si="1"/>
        <v>6.2982136822769883</v>
      </c>
      <c r="P141">
        <f t="shared" si="2"/>
        <v>6.4245110000000096</v>
      </c>
    </row>
    <row r="142" spans="1:16" x14ac:dyDescent="0.25">
      <c r="A142">
        <v>1968.87</v>
      </c>
      <c r="B142">
        <v>548.4</v>
      </c>
      <c r="C142">
        <v>5.8</v>
      </c>
      <c r="D142" s="9">
        <v>1552</v>
      </c>
      <c r="E142">
        <v>5.7999999999999996E-3</v>
      </c>
      <c r="F142">
        <f>AVERAGE(A395:A397)</f>
        <v>1990.3666666666666</v>
      </c>
      <c r="G142">
        <f>AVERAGE(B395:B397)</f>
        <v>146.36666666666667</v>
      </c>
      <c r="J142" s="3">
        <v>1975.3666666666666</v>
      </c>
      <c r="M142" s="3">
        <v>389.5</v>
      </c>
      <c r="O142">
        <f t="shared" si="1"/>
        <v>6.3070049476881591</v>
      </c>
      <c r="P142">
        <f t="shared" si="2"/>
        <v>6.4197830000000096</v>
      </c>
    </row>
    <row r="143" spans="1:16" x14ac:dyDescent="0.25">
      <c r="A143">
        <v>1968.95</v>
      </c>
      <c r="B143">
        <v>542.79999999999995</v>
      </c>
      <c r="C143">
        <v>4.3</v>
      </c>
      <c r="D143" s="9">
        <v>15463</v>
      </c>
      <c r="E143">
        <v>4.3E-3</v>
      </c>
      <c r="F143">
        <f>AVERAGE(A398:A400)</f>
        <v>1990.6166666666666</v>
      </c>
      <c r="G143">
        <f>AVERAGE(B398:B400)</f>
        <v>152.36666666666665</v>
      </c>
      <c r="J143" s="3">
        <v>1975.6166666666666</v>
      </c>
      <c r="M143" s="3">
        <v>370.16666666666669</v>
      </c>
      <c r="O143">
        <f t="shared" si="1"/>
        <v>6.2967409279607143</v>
      </c>
      <c r="P143">
        <f t="shared" si="2"/>
        <v>6.4150549999999953</v>
      </c>
    </row>
    <row r="144" spans="1:16" x14ac:dyDescent="0.25">
      <c r="A144">
        <v>1969.04</v>
      </c>
      <c r="B144">
        <v>547.20000000000005</v>
      </c>
      <c r="C144">
        <v>4.0999999999999996</v>
      </c>
      <c r="D144" s="9">
        <v>15507</v>
      </c>
      <c r="E144">
        <v>4.1999999999999997E-3</v>
      </c>
      <c r="F144">
        <f>AVERAGE(A401:A403)</f>
        <v>1990.87</v>
      </c>
      <c r="G144">
        <f>AVERAGE(B401:B403)</f>
        <v>155.73333333333332</v>
      </c>
      <c r="J144" s="3">
        <v>1975.87</v>
      </c>
      <c r="M144" s="3">
        <v>369.96666666666664</v>
      </c>
      <c r="O144">
        <f t="shared" si="1"/>
        <v>6.3048143663083405</v>
      </c>
      <c r="P144">
        <f t="shared" si="2"/>
        <v>6.4097360000000094</v>
      </c>
    </row>
    <row r="145" spans="1:16" x14ac:dyDescent="0.25">
      <c r="A145">
        <v>1969.12</v>
      </c>
      <c r="B145">
        <v>542.4</v>
      </c>
      <c r="C145">
        <v>4.5999999999999996</v>
      </c>
      <c r="D145" s="9">
        <v>15459</v>
      </c>
      <c r="E145">
        <v>4.5999999999999999E-3</v>
      </c>
      <c r="F145">
        <f>AVERAGE(A404:A406)</f>
        <v>1991.12</v>
      </c>
      <c r="G145">
        <f>AVERAGE(B404:B406)</f>
        <v>156.6</v>
      </c>
      <c r="J145" s="3">
        <v>1976.12</v>
      </c>
      <c r="M145" s="3">
        <v>367.9666666666667</v>
      </c>
      <c r="O145">
        <f t="shared" si="1"/>
        <v>6.2960037366261856</v>
      </c>
      <c r="P145">
        <f t="shared" si="2"/>
        <v>6.4050080000000094</v>
      </c>
    </row>
    <row r="146" spans="1:16" x14ac:dyDescent="0.25">
      <c r="A146">
        <v>1969.2</v>
      </c>
      <c r="B146">
        <v>549.29999999999995</v>
      </c>
      <c r="C146">
        <v>2.1</v>
      </c>
      <c r="D146" s="9">
        <v>15529</v>
      </c>
      <c r="E146">
        <v>2.0999999999999999E-3</v>
      </c>
      <c r="F146">
        <f>AVERAGE(A407:A409)</f>
        <v>1991.3666666666666</v>
      </c>
      <c r="G146">
        <f>AVERAGE(B407:B409)</f>
        <v>146.69999999999999</v>
      </c>
      <c r="J146" s="3">
        <v>1976.37</v>
      </c>
      <c r="M146" s="3">
        <v>355.66666666666669</v>
      </c>
      <c r="O146">
        <f t="shared" si="1"/>
        <v>6.3086447403485746</v>
      </c>
      <c r="P146">
        <f t="shared" si="2"/>
        <v>6.4002799999999951</v>
      </c>
    </row>
    <row r="147" spans="1:16" x14ac:dyDescent="0.25">
      <c r="A147">
        <v>1969.29</v>
      </c>
      <c r="B147">
        <v>543.5</v>
      </c>
      <c r="C147">
        <v>3.2</v>
      </c>
      <c r="D147" s="9">
        <v>15471</v>
      </c>
      <c r="E147">
        <v>3.2000000000000002E-3</v>
      </c>
      <c r="F147">
        <f>AVERAGE(A410:A412)</f>
        <v>1991.6166666666666</v>
      </c>
      <c r="G147">
        <f>AVERAGE(B410:B412)</f>
        <v>152.6</v>
      </c>
      <c r="J147" s="3">
        <v>1976.62</v>
      </c>
      <c r="M147" s="3">
        <v>347.0333333333333</v>
      </c>
      <c r="O147">
        <f t="shared" si="1"/>
        <v>6.2980297065612643</v>
      </c>
      <c r="P147">
        <f t="shared" si="2"/>
        <v>6.3949610000000092</v>
      </c>
    </row>
    <row r="148" spans="1:16" x14ac:dyDescent="0.25">
      <c r="A148">
        <v>1969.37</v>
      </c>
      <c r="B148">
        <v>533.9</v>
      </c>
      <c r="C148">
        <v>2.2999999999999998</v>
      </c>
      <c r="D148" s="9">
        <v>15375</v>
      </c>
      <c r="E148">
        <v>2.3E-3</v>
      </c>
      <c r="F148">
        <f>AVERAGE(A413:A415)</f>
        <v>1991.87</v>
      </c>
      <c r="G148">
        <f>AVERAGE(B413:B415)</f>
        <v>154.6</v>
      </c>
      <c r="J148" s="3">
        <v>1976.87</v>
      </c>
      <c r="M148" s="3">
        <v>338.33333333333331</v>
      </c>
      <c r="O148">
        <f t="shared" si="1"/>
        <v>6.2802085555061407</v>
      </c>
      <c r="P148">
        <f t="shared" si="2"/>
        <v>6.3902330000000092</v>
      </c>
    </row>
    <row r="149" spans="1:16" x14ac:dyDescent="0.25">
      <c r="A149">
        <v>1969.45</v>
      </c>
      <c r="B149">
        <v>524.5</v>
      </c>
      <c r="C149">
        <v>4</v>
      </c>
      <c r="D149" s="9">
        <v>15281</v>
      </c>
      <c r="E149">
        <v>4.0000000000000001E-3</v>
      </c>
      <c r="F149">
        <f>AVERAGE(A416:A418)</f>
        <v>1992.12</v>
      </c>
      <c r="G149">
        <f>AVERAGE(B416:B418)</f>
        <v>148.70000000000002</v>
      </c>
      <c r="J149" s="3">
        <v>1977.12</v>
      </c>
      <c r="M149" s="3">
        <v>335.93333333333334</v>
      </c>
      <c r="O149">
        <f t="shared" si="1"/>
        <v>6.2624454278363517</v>
      </c>
      <c r="P149">
        <f t="shared" si="2"/>
        <v>6.3855049999999949</v>
      </c>
    </row>
    <row r="150" spans="1:16" x14ac:dyDescent="0.25">
      <c r="A150">
        <v>1969.53</v>
      </c>
      <c r="B150">
        <v>529.9</v>
      </c>
      <c r="C150">
        <v>2.1</v>
      </c>
      <c r="D150" s="9">
        <v>15335</v>
      </c>
      <c r="E150">
        <v>2.0999999999999999E-3</v>
      </c>
      <c r="F150">
        <f>AVERAGE(A419:A421)</f>
        <v>1992.37</v>
      </c>
      <c r="G150">
        <f>AVERAGE(B419:B421)</f>
        <v>146.23333333333332</v>
      </c>
      <c r="J150" s="3">
        <v>1977.37</v>
      </c>
      <c r="M150" s="3">
        <v>336.43333333333334</v>
      </c>
      <c r="O150">
        <f t="shared" si="1"/>
        <v>6.272688309498716</v>
      </c>
      <c r="P150">
        <f t="shared" si="2"/>
        <v>6.380777000000009</v>
      </c>
    </row>
    <row r="151" spans="1:16" x14ac:dyDescent="0.25">
      <c r="A151">
        <v>1969.62</v>
      </c>
      <c r="B151">
        <v>522.79999999999995</v>
      </c>
      <c r="C151">
        <v>3.9</v>
      </c>
      <c r="D151" s="9">
        <v>15264</v>
      </c>
      <c r="E151">
        <v>3.8999999999999998E-3</v>
      </c>
      <c r="F151">
        <f>AVERAGE(A422:A424)</f>
        <v>1992.62</v>
      </c>
      <c r="G151">
        <f>AVERAGE(B422:B424)</f>
        <v>141.29999999999998</v>
      </c>
      <c r="J151" s="3">
        <v>1977.4499999999998</v>
      </c>
      <c r="M151" s="3">
        <v>331.3</v>
      </c>
      <c r="O151">
        <f t="shared" si="1"/>
        <v>6.2591989817500666</v>
      </c>
      <c r="P151">
        <f t="shared" si="2"/>
        <v>6.375458000000009</v>
      </c>
    </row>
    <row r="152" spans="1:16" x14ac:dyDescent="0.25">
      <c r="A152">
        <v>1969.7</v>
      </c>
      <c r="B152">
        <v>536.6</v>
      </c>
      <c r="C152">
        <v>5.5</v>
      </c>
      <c r="D152" s="9">
        <v>15403</v>
      </c>
      <c r="E152">
        <v>5.5999999999999999E-3</v>
      </c>
      <c r="F152">
        <f>AVERAGE(A425:A427)</f>
        <v>1992.87</v>
      </c>
      <c r="G152">
        <f>AVERAGE(B425:B427)</f>
        <v>144.36666666666667</v>
      </c>
      <c r="J152" s="3">
        <v>1977.7033333333331</v>
      </c>
      <c r="M152" s="3">
        <v>324.33333333333331</v>
      </c>
      <c r="O152">
        <f t="shared" si="1"/>
        <v>6.2852529379915234</v>
      </c>
      <c r="P152">
        <f t="shared" si="2"/>
        <v>6.3707299999999947</v>
      </c>
    </row>
    <row r="153" spans="1:16" x14ac:dyDescent="0.25">
      <c r="A153">
        <v>1969.79</v>
      </c>
      <c r="B153">
        <v>539.29999999999995</v>
      </c>
      <c r="C153">
        <v>3.3</v>
      </c>
      <c r="D153" s="9">
        <v>1543</v>
      </c>
      <c r="E153">
        <v>3.3E-3</v>
      </c>
      <c r="F153">
        <f>AVERAGE(A428:A430)</f>
        <v>1993.12</v>
      </c>
      <c r="G153">
        <f>AVERAGE(B428:B430)</f>
        <v>138.29999999999998</v>
      </c>
      <c r="J153" s="3">
        <v>1977.9533333333331</v>
      </c>
      <c r="M153" s="3">
        <v>328.96666666666664</v>
      </c>
      <c r="O153">
        <f t="shared" si="1"/>
        <v>6.2902720023431815</v>
      </c>
      <c r="P153">
        <f t="shared" si="2"/>
        <v>6.3654110000000088</v>
      </c>
    </row>
    <row r="154" spans="1:16" x14ac:dyDescent="0.25">
      <c r="A154">
        <v>1969.87</v>
      </c>
      <c r="B154">
        <v>526.29999999999995</v>
      </c>
      <c r="C154">
        <v>4.4000000000000004</v>
      </c>
      <c r="D154">
        <v>1.53</v>
      </c>
      <c r="E154">
        <v>4.4000000000000003E-3</v>
      </c>
      <c r="F154">
        <f>AVERAGE(A431:A433)</f>
        <v>1993.37</v>
      </c>
      <c r="G154">
        <f>AVERAGE(B431:B433)</f>
        <v>124.13333333333333</v>
      </c>
      <c r="J154" s="3">
        <v>1978.1999999999998</v>
      </c>
      <c r="M154" s="3">
        <v>325.4666666666667</v>
      </c>
      <c r="O154">
        <f t="shared" si="1"/>
        <v>6.2658713923597329</v>
      </c>
      <c r="P154">
        <f t="shared" si="2"/>
        <v>6.3606830000000087</v>
      </c>
    </row>
    <row r="155" spans="1:16" x14ac:dyDescent="0.25">
      <c r="A155">
        <v>1969.95</v>
      </c>
      <c r="B155">
        <v>502.6</v>
      </c>
      <c r="C155">
        <v>14.2</v>
      </c>
      <c r="D155" s="9">
        <v>15063</v>
      </c>
      <c r="E155">
        <v>1.4200000000000001E-2</v>
      </c>
      <c r="F155">
        <f>AVERAGE(A432:A434)</f>
        <v>1993.4499999999998</v>
      </c>
      <c r="G155">
        <f>AVERAGE(B432:B434)</f>
        <v>128.79999999999998</v>
      </c>
      <c r="J155" s="3">
        <v>1978.4499999999998</v>
      </c>
      <c r="M155" s="3">
        <v>316.16666666666669</v>
      </c>
      <c r="O155">
        <f t="shared" si="1"/>
        <v>6.2197946251094915</v>
      </c>
      <c r="P155">
        <f t="shared" si="2"/>
        <v>6.3559549999999945</v>
      </c>
    </row>
    <row r="156" spans="1:16" x14ac:dyDescent="0.25">
      <c r="A156">
        <v>1970.04</v>
      </c>
      <c r="B156">
        <v>512.1</v>
      </c>
      <c r="C156">
        <v>4.2</v>
      </c>
      <c r="D156" s="9">
        <v>15157</v>
      </c>
      <c r="E156">
        <v>4.1999999999999997E-3</v>
      </c>
      <c r="F156">
        <f>AVERAGE(A435:A437)</f>
        <v>1993.7033333333331</v>
      </c>
      <c r="G156">
        <f>AVERAGE(B435:B437)</f>
        <v>134.33333333333334</v>
      </c>
      <c r="J156" s="3">
        <v>1978.7033333333331</v>
      </c>
      <c r="M156" s="3">
        <v>316.93333333333334</v>
      </c>
      <c r="O156">
        <f t="shared" si="1"/>
        <v>6.238519918468505</v>
      </c>
      <c r="P156">
        <f t="shared" si="2"/>
        <v>6.3506360000000086</v>
      </c>
    </row>
    <row r="157" spans="1:16" x14ac:dyDescent="0.25">
      <c r="A157">
        <v>1970.12</v>
      </c>
      <c r="B157">
        <v>541</v>
      </c>
      <c r="C157">
        <v>7</v>
      </c>
      <c r="D157" s="9">
        <v>15448</v>
      </c>
      <c r="E157">
        <v>7.0000000000000001E-3</v>
      </c>
      <c r="F157">
        <f>AVERAGE(A438:A440)</f>
        <v>1993.9533333333331</v>
      </c>
      <c r="G157">
        <f>AVERAGE(B438:B440)</f>
        <v>130.56666666666666</v>
      </c>
      <c r="J157" s="3">
        <v>1979.01</v>
      </c>
      <c r="M157" s="3">
        <v>307.09999999999997</v>
      </c>
      <c r="O157">
        <f t="shared" si="1"/>
        <v>6.2934192788464811</v>
      </c>
      <c r="P157">
        <f t="shared" si="2"/>
        <v>6.3459080000000085</v>
      </c>
    </row>
    <row r="158" spans="1:16" x14ac:dyDescent="0.25">
      <c r="A158">
        <v>1970.2</v>
      </c>
      <c r="B158">
        <v>527.1</v>
      </c>
      <c r="C158">
        <v>5.9</v>
      </c>
      <c r="D158" s="9">
        <v>15309</v>
      </c>
      <c r="E158">
        <v>5.8999999999999999E-3</v>
      </c>
      <c r="F158">
        <f>AVERAGE(A441:A443)</f>
        <v>1994.1999999999998</v>
      </c>
      <c r="G158">
        <f>AVERAGE(B441:B443)</f>
        <v>123.23333333333333</v>
      </c>
      <c r="J158" s="3">
        <v>1979.2833333333335</v>
      </c>
      <c r="M158" s="3">
        <v>301.93333333333334</v>
      </c>
      <c r="O158">
        <f t="shared" si="1"/>
        <v>6.267390283861161</v>
      </c>
      <c r="P158">
        <f t="shared" si="2"/>
        <v>6.3411799999999943</v>
      </c>
    </row>
    <row r="159" spans="1:16" x14ac:dyDescent="0.25">
      <c r="A159">
        <v>1970.28</v>
      </c>
      <c r="B159">
        <v>526.5</v>
      </c>
      <c r="C159">
        <v>8.3000000000000007</v>
      </c>
      <c r="D159" s="9">
        <v>15302</v>
      </c>
      <c r="E159">
        <v>8.3000000000000001E-3</v>
      </c>
      <c r="F159">
        <f>AVERAGE(A444:A446)</f>
        <v>1994.4499999999998</v>
      </c>
      <c r="G159">
        <f>AVERAGE(B444:B446)</f>
        <v>120.16666666666667</v>
      </c>
      <c r="J159" s="3">
        <v>1979.5333333333335</v>
      </c>
      <c r="M159" s="3">
        <v>292.66666666666669</v>
      </c>
      <c r="O159">
        <f t="shared" si="1"/>
        <v>6.26625133157403</v>
      </c>
      <c r="P159">
        <f t="shared" si="2"/>
        <v>6.3364520000000084</v>
      </c>
    </row>
    <row r="160" spans="1:16" x14ac:dyDescent="0.25">
      <c r="A160">
        <v>1970.37</v>
      </c>
      <c r="B160">
        <v>522.1</v>
      </c>
      <c r="C160">
        <v>4.8</v>
      </c>
      <c r="D160" s="9">
        <v>15258</v>
      </c>
      <c r="E160">
        <v>4.7999999999999996E-3</v>
      </c>
      <c r="F160">
        <f>AVERAGE(A447:A449)</f>
        <v>1994.7033333333331</v>
      </c>
      <c r="G160">
        <f>AVERAGE(B447:B449)</f>
        <v>118.43333333333334</v>
      </c>
      <c r="J160" s="3">
        <v>1979.7866666666666</v>
      </c>
      <c r="M160" s="3">
        <v>295.36666666666662</v>
      </c>
      <c r="O160">
        <f t="shared" si="1"/>
        <v>6.2578591404165067</v>
      </c>
      <c r="P160">
        <f t="shared" si="2"/>
        <v>6.3311330000000083</v>
      </c>
    </row>
    <row r="161" spans="1:16" x14ac:dyDescent="0.25">
      <c r="A161">
        <v>1970.45</v>
      </c>
      <c r="B161">
        <v>518</v>
      </c>
      <c r="C161">
        <v>6.1</v>
      </c>
      <c r="D161" s="9">
        <v>15217</v>
      </c>
      <c r="E161">
        <v>6.1999999999999998E-3</v>
      </c>
      <c r="F161">
        <f>AVERAGE(A450:A452)</f>
        <v>1994.9533333333331</v>
      </c>
      <c r="G161">
        <f>AVERAGE(B450:B452)</f>
        <v>120.26666666666667</v>
      </c>
      <c r="J161" s="3">
        <v>1980.0366666666666</v>
      </c>
      <c r="M161" s="3">
        <v>284.23333333333335</v>
      </c>
      <c r="O161">
        <f t="shared" si="1"/>
        <v>6.2499752422594828</v>
      </c>
      <c r="P161">
        <f t="shared" si="2"/>
        <v>6.3264049999999941</v>
      </c>
    </row>
    <row r="162" spans="1:16" x14ac:dyDescent="0.25">
      <c r="A162">
        <v>1970.53</v>
      </c>
      <c r="B162">
        <v>505.7</v>
      </c>
      <c r="C162">
        <v>3.1</v>
      </c>
      <c r="D162" s="9">
        <v>15094</v>
      </c>
      <c r="E162">
        <v>3.0999999999999999E-3</v>
      </c>
      <c r="F162">
        <f>AVERAGE(A453:A455)</f>
        <v>1995.1999999999998</v>
      </c>
      <c r="G162">
        <f>AVERAGE(B453:B455)</f>
        <v>118.3</v>
      </c>
      <c r="J162" s="3">
        <v>1980.2866666666666</v>
      </c>
      <c r="M162" s="3">
        <v>281.90000000000003</v>
      </c>
      <c r="O162">
        <f t="shared" si="1"/>
        <v>6.2259436080859372</v>
      </c>
      <c r="P162">
        <f t="shared" si="2"/>
        <v>6.3216770000000082</v>
      </c>
    </row>
    <row r="163" spans="1:16" x14ac:dyDescent="0.25">
      <c r="A163">
        <v>1970.62</v>
      </c>
      <c r="B163">
        <v>499.9</v>
      </c>
      <c r="C163">
        <v>7.2</v>
      </c>
      <c r="D163" s="9">
        <v>15037</v>
      </c>
      <c r="E163">
        <v>7.3000000000000001E-3</v>
      </c>
      <c r="F163">
        <f>AVERAGE(A456:A458)</f>
        <v>1995.4499999999998</v>
      </c>
      <c r="G163">
        <f>AVERAGE(B456:B458)</f>
        <v>117</v>
      </c>
      <c r="J163" s="3">
        <v>1980.5366666666666</v>
      </c>
      <c r="M163" s="3">
        <v>272.5333333333333</v>
      </c>
      <c r="O163">
        <f t="shared" si="1"/>
        <v>6.2144080784195248</v>
      </c>
      <c r="P163">
        <f t="shared" si="2"/>
        <v>6.3163580000000081</v>
      </c>
    </row>
    <row r="164" spans="1:16" x14ac:dyDescent="0.25">
      <c r="A164">
        <v>1970.7</v>
      </c>
      <c r="B164">
        <v>502.2</v>
      </c>
      <c r="C164">
        <v>6.3</v>
      </c>
      <c r="D164" s="9">
        <v>1506</v>
      </c>
      <c r="E164">
        <v>6.3E-3</v>
      </c>
      <c r="F164">
        <f>AVERAGE(A459:A461)</f>
        <v>1995.7033333333331</v>
      </c>
      <c r="G164">
        <f>AVERAGE(B459:B461)</f>
        <v>112.86666666666667</v>
      </c>
      <c r="J164" s="3">
        <v>1980.7866666666666</v>
      </c>
      <c r="M164" s="3">
        <v>278.8</v>
      </c>
      <c r="O164">
        <f t="shared" si="1"/>
        <v>6.2189984467234849</v>
      </c>
      <c r="P164">
        <f t="shared" si="2"/>
        <v>6.3116299999999939</v>
      </c>
    </row>
    <row r="165" spans="1:16" x14ac:dyDescent="0.25">
      <c r="A165">
        <v>1970.79</v>
      </c>
      <c r="B165">
        <v>506.3</v>
      </c>
      <c r="C165">
        <v>5.2</v>
      </c>
      <c r="D165" s="9">
        <v>15101</v>
      </c>
      <c r="E165">
        <v>5.1999999999999998E-3</v>
      </c>
      <c r="F165">
        <f>AVERAGE(A462:A464)</f>
        <v>1995.9533333333331</v>
      </c>
      <c r="G165">
        <f>AVERAGE(B462:B464)</f>
        <v>115.7</v>
      </c>
      <c r="J165" s="3">
        <v>1981.0366666666666</v>
      </c>
      <c r="M165" s="3">
        <v>268.9666666666667</v>
      </c>
      <c r="O165">
        <f t="shared" si="1"/>
        <v>6.2271293789758637</v>
      </c>
      <c r="P165">
        <f t="shared" si="2"/>
        <v>6.306311000000008</v>
      </c>
    </row>
    <row r="166" spans="1:16" x14ac:dyDescent="0.25">
      <c r="A166">
        <v>1970.87</v>
      </c>
      <c r="B166">
        <v>498.4</v>
      </c>
      <c r="C166">
        <v>6.4</v>
      </c>
      <c r="D166" s="9">
        <v>15022</v>
      </c>
      <c r="E166">
        <v>6.4000000000000003E-3</v>
      </c>
      <c r="F166">
        <f>AVERAGE(A465:A467)</f>
        <v>1996.2033333333331</v>
      </c>
      <c r="G166">
        <f>AVERAGE(B465:B467)</f>
        <v>115.30000000000001</v>
      </c>
      <c r="J166" s="3">
        <v>1981.2866666666666</v>
      </c>
      <c r="M166" s="3">
        <v>264.3</v>
      </c>
      <c r="O166">
        <f t="shared" si="1"/>
        <v>6.2114029674732434</v>
      </c>
      <c r="P166">
        <f t="shared" si="2"/>
        <v>6.3015830000000079</v>
      </c>
    </row>
    <row r="167" spans="1:16" x14ac:dyDescent="0.25">
      <c r="A167">
        <v>1970.95</v>
      </c>
      <c r="B167">
        <v>505.7</v>
      </c>
      <c r="C167">
        <v>7.9</v>
      </c>
      <c r="D167" s="9">
        <v>15095</v>
      </c>
      <c r="E167">
        <v>8.0000000000000002E-3</v>
      </c>
      <c r="F167">
        <f>AVERAGE(A468:A470)</f>
        <v>1996.4533333333331</v>
      </c>
      <c r="G167">
        <f>AVERAGE(B468:B470)</f>
        <v>111.59999999999998</v>
      </c>
      <c r="J167" s="3">
        <v>1981.5333333333335</v>
      </c>
      <c r="M167" s="3">
        <v>257.96666666666664</v>
      </c>
      <c r="O167">
        <f t="shared" si="1"/>
        <v>6.2259436080859372</v>
      </c>
      <c r="P167">
        <f t="shared" si="2"/>
        <v>6.2968549999999937</v>
      </c>
    </row>
    <row r="168" spans="1:16" x14ac:dyDescent="0.25">
      <c r="A168">
        <v>1971.04</v>
      </c>
      <c r="B168">
        <v>501.5</v>
      </c>
      <c r="C168">
        <v>3.8</v>
      </c>
      <c r="D168" s="9">
        <v>15053</v>
      </c>
      <c r="E168">
        <v>3.8E-3</v>
      </c>
      <c r="F168">
        <f>AVERAGE(A471:A473)</f>
        <v>1996.7033333333331</v>
      </c>
      <c r="G168">
        <f>AVERAGE(B471:B473)</f>
        <v>109.16666666666667</v>
      </c>
      <c r="J168" s="3">
        <v>1981.5333333333335</v>
      </c>
      <c r="M168" s="3">
        <v>257.96666666666664</v>
      </c>
      <c r="O168">
        <f t="shared" si="1"/>
        <v>6.2176036074019905</v>
      </c>
      <c r="P168">
        <f t="shared" si="2"/>
        <v>6.2915360000000078</v>
      </c>
    </row>
    <row r="169" spans="1:16" x14ac:dyDescent="0.25">
      <c r="A169">
        <v>1971.12</v>
      </c>
      <c r="B169">
        <v>497.5</v>
      </c>
      <c r="C169">
        <v>2.4</v>
      </c>
      <c r="D169" s="9">
        <v>15014</v>
      </c>
      <c r="E169">
        <v>2.3999999999999998E-3</v>
      </c>
      <c r="F169">
        <f>AVERAGE(A474:A475)</f>
        <v>1996.9099999999999</v>
      </c>
      <c r="G169">
        <f>AVERAGE(B474:B475)</f>
        <v>107</v>
      </c>
      <c r="J169" s="3">
        <v>1981.7866666666666</v>
      </c>
      <c r="M169" s="3">
        <v>258.03333333333336</v>
      </c>
      <c r="O169">
        <f t="shared" si="1"/>
        <v>6.2095955565986474</v>
      </c>
    </row>
    <row r="170" spans="1:16" x14ac:dyDescent="0.25">
      <c r="A170">
        <v>1971.2</v>
      </c>
      <c r="B170">
        <v>504.5</v>
      </c>
      <c r="C170">
        <v>2</v>
      </c>
      <c r="D170" s="9">
        <v>15084</v>
      </c>
      <c r="E170">
        <v>2E-3</v>
      </c>
      <c r="F170">
        <f>A476</f>
        <v>2001</v>
      </c>
      <c r="G170">
        <f>B476</f>
        <v>80.599999999999994</v>
      </c>
      <c r="J170" s="3">
        <v>1982.0366666666666</v>
      </c>
      <c r="M170" s="3">
        <v>252.6</v>
      </c>
      <c r="O170">
        <f t="shared" si="1"/>
        <v>6.223567839793664</v>
      </c>
    </row>
    <row r="171" spans="1:16" x14ac:dyDescent="0.25">
      <c r="A171">
        <v>1971.28</v>
      </c>
      <c r="B171">
        <v>500.4</v>
      </c>
      <c r="C171">
        <v>2.1</v>
      </c>
      <c r="D171" s="9">
        <v>15043</v>
      </c>
      <c r="E171">
        <v>2.0999999999999999E-3</v>
      </c>
      <c r="J171" s="3">
        <v>1982.2833333333335</v>
      </c>
      <c r="M171" s="3">
        <v>255.6</v>
      </c>
      <c r="O171">
        <f t="shared" si="1"/>
        <v>6.2154077785927564</v>
      </c>
    </row>
    <row r="172" spans="1:16" x14ac:dyDescent="0.25">
      <c r="A172">
        <v>1971.37</v>
      </c>
      <c r="B172">
        <v>501</v>
      </c>
      <c r="C172">
        <v>4.5999999999999996</v>
      </c>
      <c r="D172" s="9">
        <v>15049</v>
      </c>
      <c r="E172">
        <v>4.5999999999999999E-3</v>
      </c>
      <c r="J172" s="3">
        <v>1982.5333333333335</v>
      </c>
      <c r="M172" s="3">
        <v>242.4</v>
      </c>
      <c r="O172">
        <f t="shared" si="1"/>
        <v>6.2166061010848646</v>
      </c>
    </row>
    <row r="173" spans="1:16" x14ac:dyDescent="0.25">
      <c r="A173">
        <v>1971.45</v>
      </c>
      <c r="B173">
        <v>497.5</v>
      </c>
      <c r="C173">
        <v>4.5999999999999996</v>
      </c>
      <c r="D173" s="9">
        <v>15013</v>
      </c>
      <c r="E173">
        <v>4.5999999999999999E-3</v>
      </c>
      <c r="J173" s="3">
        <v>1982.7866666666666</v>
      </c>
      <c r="M173" s="3">
        <v>241</v>
      </c>
      <c r="O173">
        <f t="shared" si="1"/>
        <v>6.2095955565986474</v>
      </c>
    </row>
    <row r="174" spans="1:16" x14ac:dyDescent="0.25">
      <c r="A174">
        <v>1971.53</v>
      </c>
      <c r="B174">
        <v>488.8</v>
      </c>
      <c r="C174">
        <v>3.1</v>
      </c>
      <c r="D174" s="9">
        <v>14927</v>
      </c>
      <c r="E174">
        <v>3.0999999999999999E-3</v>
      </c>
      <c r="J174" s="3">
        <v>1983.0366666666666</v>
      </c>
      <c r="M174" s="3">
        <v>232.6</v>
      </c>
      <c r="O174">
        <f t="shared" si="1"/>
        <v>6.1919534078573859</v>
      </c>
    </row>
    <row r="175" spans="1:16" x14ac:dyDescent="0.25">
      <c r="A175">
        <v>1971.62</v>
      </c>
      <c r="B175">
        <v>482.9</v>
      </c>
      <c r="C175">
        <v>3.2</v>
      </c>
      <c r="D175" s="9">
        <v>14868</v>
      </c>
      <c r="E175">
        <v>3.2000000000000002E-3</v>
      </c>
      <c r="J175" s="3">
        <v>1983.2833333333335</v>
      </c>
      <c r="M175" s="3">
        <v>236.29999999999998</v>
      </c>
      <c r="O175">
        <f t="shared" si="1"/>
        <v>6.1798095928794963</v>
      </c>
    </row>
    <row r="176" spans="1:16" x14ac:dyDescent="0.25">
      <c r="A176">
        <v>1971.7</v>
      </c>
      <c r="B176">
        <v>490</v>
      </c>
      <c r="C176">
        <v>3.5</v>
      </c>
      <c r="D176" s="9">
        <v>14939</v>
      </c>
      <c r="E176">
        <v>3.5000000000000001E-3</v>
      </c>
      <c r="J176" s="3">
        <v>1983.5333333333335</v>
      </c>
      <c r="M176" s="3">
        <v>227.23333333333335</v>
      </c>
      <c r="O176">
        <f t="shared" si="1"/>
        <v>6.1944053911046719</v>
      </c>
    </row>
    <row r="177" spans="1:15" x14ac:dyDescent="0.25">
      <c r="A177">
        <v>1971.79</v>
      </c>
      <c r="B177">
        <v>494.1</v>
      </c>
      <c r="C177">
        <v>6.8</v>
      </c>
      <c r="D177" s="9">
        <v>14981</v>
      </c>
      <c r="E177">
        <v>6.7999999999999996E-3</v>
      </c>
      <c r="J177" s="3">
        <v>1983.7866666666666</v>
      </c>
      <c r="M177" s="3">
        <v>228.86666666666667</v>
      </c>
      <c r="O177">
        <f t="shared" si="1"/>
        <v>6.2027379258517046</v>
      </c>
    </row>
    <row r="178" spans="1:15" x14ac:dyDescent="0.25">
      <c r="A178">
        <v>1971.87</v>
      </c>
      <c r="B178">
        <v>488.3</v>
      </c>
      <c r="C178">
        <v>4.5999999999999996</v>
      </c>
      <c r="D178" s="9">
        <v>14922</v>
      </c>
      <c r="E178">
        <v>4.5999999999999999E-3</v>
      </c>
      <c r="J178" s="3">
        <v>1984.0366666666666</v>
      </c>
      <c r="M178" s="3">
        <v>221.86666666666665</v>
      </c>
      <c r="O178">
        <f t="shared" si="1"/>
        <v>6.1909299710676144</v>
      </c>
    </row>
    <row r="179" spans="1:15" x14ac:dyDescent="0.25">
      <c r="A179">
        <v>1971.95</v>
      </c>
      <c r="B179">
        <v>483.9</v>
      </c>
      <c r="C179">
        <v>3</v>
      </c>
      <c r="D179" s="9">
        <v>14879</v>
      </c>
      <c r="E179">
        <v>3.0000000000000001E-3</v>
      </c>
      <c r="J179" s="3">
        <v>1984.2866666666666</v>
      </c>
      <c r="M179" s="3">
        <v>218.4</v>
      </c>
      <c r="O179">
        <f t="shared" si="1"/>
        <v>6.1818782737992732</v>
      </c>
    </row>
    <row r="180" spans="1:15" x14ac:dyDescent="0.25">
      <c r="A180">
        <v>1972.04</v>
      </c>
      <c r="B180">
        <v>488.3</v>
      </c>
      <c r="C180">
        <v>2</v>
      </c>
      <c r="D180" s="9">
        <v>14923</v>
      </c>
      <c r="E180">
        <v>2E-3</v>
      </c>
      <c r="J180" s="3">
        <v>1984.5366666666666</v>
      </c>
      <c r="M180" s="3">
        <v>219.46666666666667</v>
      </c>
      <c r="O180">
        <f t="shared" si="1"/>
        <v>6.1909299710676144</v>
      </c>
    </row>
    <row r="181" spans="1:15" x14ac:dyDescent="0.25">
      <c r="A181">
        <v>1972.12</v>
      </c>
      <c r="B181">
        <v>491.9</v>
      </c>
      <c r="C181">
        <v>3.6</v>
      </c>
      <c r="D181" s="9">
        <v>14959</v>
      </c>
      <c r="E181">
        <v>3.5999999999999999E-3</v>
      </c>
      <c r="J181" s="3">
        <v>1984.62</v>
      </c>
      <c r="M181" s="3">
        <v>218.1</v>
      </c>
      <c r="O181">
        <f t="shared" si="1"/>
        <v>6.1982754438012941</v>
      </c>
    </row>
    <row r="182" spans="1:15" x14ac:dyDescent="0.25">
      <c r="A182">
        <v>1972.2</v>
      </c>
      <c r="B182">
        <v>489.4</v>
      </c>
      <c r="C182">
        <v>5</v>
      </c>
      <c r="D182" s="9">
        <v>14934</v>
      </c>
      <c r="E182">
        <v>5.0000000000000001E-3</v>
      </c>
      <c r="J182" s="3">
        <v>1984.87</v>
      </c>
      <c r="M182" s="3">
        <v>211.83333333333334</v>
      </c>
      <c r="O182">
        <f t="shared" si="1"/>
        <v>6.1931801510085709</v>
      </c>
    </row>
    <row r="183" spans="1:15" x14ac:dyDescent="0.25">
      <c r="A183">
        <v>1972.29</v>
      </c>
      <c r="B183">
        <v>470.4</v>
      </c>
      <c r="C183">
        <v>4.0999999999999996</v>
      </c>
      <c r="D183" s="9">
        <v>14744</v>
      </c>
      <c r="E183">
        <v>4.1000000000000003E-3</v>
      </c>
      <c r="J183" s="3">
        <v>1985.12</v>
      </c>
      <c r="M183" s="3">
        <v>211.30000000000004</v>
      </c>
      <c r="O183">
        <f t="shared" si="1"/>
        <v>6.1535833965844171</v>
      </c>
    </row>
    <row r="184" spans="1:15" x14ac:dyDescent="0.25">
      <c r="A184">
        <v>1972.37</v>
      </c>
      <c r="B184">
        <v>472.8</v>
      </c>
      <c r="C184">
        <v>2.9</v>
      </c>
      <c r="D184" s="9">
        <v>14768</v>
      </c>
      <c r="E184">
        <v>2.8999999999999998E-3</v>
      </c>
      <c r="J184" s="3">
        <v>1985.37</v>
      </c>
      <c r="M184" s="3">
        <v>198</v>
      </c>
      <c r="O184">
        <f t="shared" si="1"/>
        <v>6.1586724660918888</v>
      </c>
    </row>
    <row r="185" spans="1:15" x14ac:dyDescent="0.25">
      <c r="A185">
        <v>1972.45</v>
      </c>
      <c r="B185">
        <v>465.2</v>
      </c>
      <c r="C185">
        <v>5.9</v>
      </c>
      <c r="D185" s="9">
        <v>14692</v>
      </c>
      <c r="E185">
        <v>5.8999999999999999E-3</v>
      </c>
      <c r="J185" s="3">
        <v>1985.37</v>
      </c>
      <c r="M185" s="3">
        <v>198</v>
      </c>
      <c r="O185">
        <f t="shared" si="1"/>
        <v>6.1424674206445093</v>
      </c>
    </row>
    <row r="186" spans="1:15" x14ac:dyDescent="0.25">
      <c r="A186">
        <v>1972.54</v>
      </c>
      <c r="B186">
        <v>469.2</v>
      </c>
      <c r="C186">
        <v>2.9</v>
      </c>
      <c r="D186" s="9">
        <v>14732</v>
      </c>
      <c r="E186">
        <v>2.8999999999999998E-3</v>
      </c>
      <c r="J186" s="3">
        <v>1985.6166666666666</v>
      </c>
      <c r="M186" s="3">
        <v>204.93333333333331</v>
      </c>
      <c r="O186">
        <f t="shared" si="1"/>
        <v>6.1510291167793207</v>
      </c>
    </row>
    <row r="187" spans="1:15" x14ac:dyDescent="0.25">
      <c r="A187">
        <v>1972.62</v>
      </c>
      <c r="B187">
        <v>473.4</v>
      </c>
      <c r="C187">
        <v>4.9000000000000004</v>
      </c>
      <c r="D187" s="9">
        <v>14775</v>
      </c>
      <c r="E187">
        <v>4.8999999999999998E-3</v>
      </c>
      <c r="J187" s="3">
        <v>1985.87</v>
      </c>
      <c r="M187" s="3">
        <v>204.86666666666667</v>
      </c>
      <c r="O187">
        <f t="shared" si="1"/>
        <v>6.1599406970798833</v>
      </c>
    </row>
    <row r="188" spans="1:15" x14ac:dyDescent="0.25">
      <c r="A188">
        <v>1972.7</v>
      </c>
      <c r="B188">
        <v>454</v>
      </c>
      <c r="C188">
        <v>6.4</v>
      </c>
      <c r="D188" s="9">
        <v>1458</v>
      </c>
      <c r="E188">
        <v>6.4000000000000003E-3</v>
      </c>
      <c r="J188" s="3">
        <v>1986.12</v>
      </c>
      <c r="M188" s="3">
        <v>201.20000000000002</v>
      </c>
      <c r="O188">
        <f t="shared" si="1"/>
        <v>6.1180971980413483</v>
      </c>
    </row>
    <row r="189" spans="1:15" x14ac:dyDescent="0.25">
      <c r="A189">
        <v>1972.79</v>
      </c>
      <c r="B189">
        <v>462.1</v>
      </c>
      <c r="C189">
        <v>4.5</v>
      </c>
      <c r="D189" s="9">
        <v>14661</v>
      </c>
      <c r="E189">
        <v>4.4999999999999997E-3</v>
      </c>
      <c r="J189" s="3">
        <v>1986.3933333333332</v>
      </c>
      <c r="M189" s="3">
        <v>196.86666666666667</v>
      </c>
      <c r="O189">
        <f t="shared" si="1"/>
        <v>6.1357813178762211</v>
      </c>
    </row>
    <row r="190" spans="1:15" x14ac:dyDescent="0.25">
      <c r="A190">
        <v>1972.87</v>
      </c>
      <c r="B190">
        <v>468.4</v>
      </c>
      <c r="C190">
        <v>6.9</v>
      </c>
      <c r="D190" s="9">
        <v>14725</v>
      </c>
      <c r="E190">
        <v>6.8999999999999999E-3</v>
      </c>
      <c r="J190" s="3">
        <v>1986.7033333333331</v>
      </c>
      <c r="M190" s="3">
        <v>194.46666666666667</v>
      </c>
      <c r="O190">
        <f t="shared" si="1"/>
        <v>6.1493226317235621</v>
      </c>
    </row>
    <row r="191" spans="1:15" x14ac:dyDescent="0.25">
      <c r="A191">
        <v>1972.95</v>
      </c>
      <c r="B191">
        <v>446.7</v>
      </c>
      <c r="C191">
        <v>4.3</v>
      </c>
      <c r="D191" s="9">
        <v>14507</v>
      </c>
      <c r="E191">
        <v>4.3E-3</v>
      </c>
      <c r="J191" s="3">
        <v>1986.9533333333331</v>
      </c>
      <c r="M191" s="3">
        <v>190.06666666666669</v>
      </c>
      <c r="O191">
        <f t="shared" si="1"/>
        <v>6.1018872283580734</v>
      </c>
    </row>
    <row r="192" spans="1:15" x14ac:dyDescent="0.25">
      <c r="A192">
        <v>1973.04</v>
      </c>
      <c r="B192">
        <v>459.8</v>
      </c>
      <c r="C192">
        <v>3.1</v>
      </c>
      <c r="D192" s="9">
        <v>14638</v>
      </c>
      <c r="E192">
        <v>3.2000000000000002E-3</v>
      </c>
      <c r="J192" s="3">
        <v>1987.2833333333335</v>
      </c>
      <c r="M192" s="3">
        <v>179.9</v>
      </c>
      <c r="O192">
        <f t="shared" si="1"/>
        <v>6.1307916123290811</v>
      </c>
    </row>
    <row r="193" spans="1:15" x14ac:dyDescent="0.25">
      <c r="A193">
        <v>1973.12</v>
      </c>
      <c r="B193">
        <v>452.5</v>
      </c>
      <c r="C193">
        <v>2.9</v>
      </c>
      <c r="D193" s="9">
        <v>14566</v>
      </c>
      <c r="E193">
        <v>3.0000000000000001E-3</v>
      </c>
      <c r="J193" s="3">
        <v>1987.5333333333335</v>
      </c>
      <c r="M193" s="3">
        <v>166.4</v>
      </c>
      <c r="O193">
        <f t="shared" si="1"/>
        <v>6.1147877631399812</v>
      </c>
    </row>
    <row r="194" spans="1:15" x14ac:dyDescent="0.25">
      <c r="A194">
        <v>1973.2</v>
      </c>
      <c r="B194">
        <v>445.1</v>
      </c>
      <c r="C194">
        <v>3.2</v>
      </c>
      <c r="D194" s="9">
        <v>14491</v>
      </c>
      <c r="E194">
        <v>3.2000000000000002E-3</v>
      </c>
      <c r="J194" s="3">
        <v>1987.7866666666666</v>
      </c>
      <c r="M194" s="3">
        <v>180.33333333333334</v>
      </c>
      <c r="O194">
        <f t="shared" ref="O194:O257" si="3">LN(B194)</f>
        <v>6.0982989760218089</v>
      </c>
    </row>
    <row r="195" spans="1:15" x14ac:dyDescent="0.25">
      <c r="A195">
        <v>1973.29</v>
      </c>
      <c r="B195">
        <v>445.3</v>
      </c>
      <c r="C195">
        <v>5.2</v>
      </c>
      <c r="D195" s="9">
        <v>14493</v>
      </c>
      <c r="E195">
        <v>5.1999999999999998E-3</v>
      </c>
      <c r="J195" s="3">
        <v>1988.09</v>
      </c>
      <c r="M195" s="3">
        <v>182.66666666666666</v>
      </c>
      <c r="O195">
        <f t="shared" si="3"/>
        <v>6.0987482123276564</v>
      </c>
    </row>
    <row r="196" spans="1:15" x14ac:dyDescent="0.25">
      <c r="A196">
        <v>1973.37</v>
      </c>
      <c r="B196">
        <v>440.2</v>
      </c>
      <c r="C196">
        <v>5.9</v>
      </c>
      <c r="D196" s="9">
        <v>14443</v>
      </c>
      <c r="E196">
        <v>5.8999999999999999E-3</v>
      </c>
      <c r="J196" s="3">
        <v>1988.37</v>
      </c>
      <c r="M196" s="3">
        <v>164.33333333333334</v>
      </c>
      <c r="O196">
        <f t="shared" si="3"/>
        <v>6.0872291690923612</v>
      </c>
    </row>
    <row r="197" spans="1:15" x14ac:dyDescent="0.25">
      <c r="A197">
        <v>1973.45</v>
      </c>
      <c r="B197">
        <v>432.8</v>
      </c>
      <c r="C197">
        <v>3.6</v>
      </c>
      <c r="D197" s="9">
        <v>14369</v>
      </c>
      <c r="E197">
        <v>3.5999999999999999E-3</v>
      </c>
      <c r="J197" s="3">
        <v>1988.62</v>
      </c>
      <c r="M197" s="3">
        <v>165.53333333333333</v>
      </c>
      <c r="O197">
        <f t="shared" si="3"/>
        <v>6.0702757275322714</v>
      </c>
    </row>
    <row r="198" spans="1:15" x14ac:dyDescent="0.25">
      <c r="A198">
        <v>1973.53</v>
      </c>
      <c r="B198">
        <v>441.7</v>
      </c>
      <c r="C198">
        <v>10.6</v>
      </c>
      <c r="D198" s="9">
        <v>14458</v>
      </c>
      <c r="E198">
        <v>1.06E-2</v>
      </c>
      <c r="J198" s="3">
        <v>1988.87</v>
      </c>
      <c r="M198" s="3">
        <v>173.26666666666665</v>
      </c>
      <c r="O198">
        <f t="shared" si="3"/>
        <v>6.0906309186024812</v>
      </c>
    </row>
    <row r="199" spans="1:15" x14ac:dyDescent="0.25">
      <c r="A199">
        <v>1973.62</v>
      </c>
      <c r="B199">
        <v>439.1</v>
      </c>
      <c r="C199">
        <v>7.8</v>
      </c>
      <c r="D199" s="9">
        <v>14433</v>
      </c>
      <c r="E199">
        <v>7.7999999999999996E-3</v>
      </c>
      <c r="J199" s="3">
        <v>1989.12</v>
      </c>
      <c r="M199" s="3">
        <v>165.66666666666666</v>
      </c>
      <c r="O199">
        <f t="shared" si="3"/>
        <v>6.0847271775676717</v>
      </c>
    </row>
    <row r="200" spans="1:15" x14ac:dyDescent="0.25">
      <c r="A200">
        <v>1973.7</v>
      </c>
      <c r="B200">
        <v>425</v>
      </c>
      <c r="C200">
        <v>6.3</v>
      </c>
      <c r="D200" s="9">
        <v>14291</v>
      </c>
      <c r="E200">
        <v>6.4000000000000003E-3</v>
      </c>
      <c r="J200" s="3">
        <v>1989.37</v>
      </c>
      <c r="M200" s="3">
        <v>170.83333333333334</v>
      </c>
      <c r="O200">
        <f t="shared" si="3"/>
        <v>6.0520891689244172</v>
      </c>
    </row>
    <row r="201" spans="1:15" x14ac:dyDescent="0.25">
      <c r="A201">
        <v>1973.79</v>
      </c>
      <c r="B201">
        <v>422.9</v>
      </c>
      <c r="C201">
        <v>3.9</v>
      </c>
      <c r="D201" s="9">
        <v>1427</v>
      </c>
      <c r="E201">
        <v>3.8999999999999998E-3</v>
      </c>
      <c r="J201" s="3">
        <v>1989.6166666666666</v>
      </c>
      <c r="M201" s="3">
        <v>162.93333333333334</v>
      </c>
      <c r="O201">
        <f t="shared" si="3"/>
        <v>6.0471357444784433</v>
      </c>
    </row>
    <row r="202" spans="1:15" x14ac:dyDescent="0.25">
      <c r="A202">
        <v>1973.87</v>
      </c>
      <c r="B202">
        <v>422.8</v>
      </c>
      <c r="C202">
        <v>7.5</v>
      </c>
      <c r="D202" s="9">
        <v>14269</v>
      </c>
      <c r="E202">
        <v>7.4999999999999997E-3</v>
      </c>
      <c r="J202" s="3">
        <v>1989.87</v>
      </c>
      <c r="M202" s="3">
        <v>168.1</v>
      </c>
      <c r="O202">
        <f t="shared" si="3"/>
        <v>6.0468992539960826</v>
      </c>
    </row>
    <row r="203" spans="1:15" x14ac:dyDescent="0.25">
      <c r="A203">
        <v>1973.95</v>
      </c>
      <c r="B203">
        <v>423.8</v>
      </c>
      <c r="C203">
        <v>10.199999999999999</v>
      </c>
      <c r="D203" s="9">
        <v>14279</v>
      </c>
      <c r="E203">
        <v>1.0200000000000001E-2</v>
      </c>
      <c r="J203" s="3">
        <v>1990.12</v>
      </c>
      <c r="M203" s="3">
        <v>158.1</v>
      </c>
      <c r="O203">
        <f t="shared" si="3"/>
        <v>6.049261645834199</v>
      </c>
    </row>
    <row r="204" spans="1:15" x14ac:dyDescent="0.25">
      <c r="A204">
        <v>1974.04</v>
      </c>
      <c r="B204">
        <v>414.6</v>
      </c>
      <c r="C204">
        <v>4.7</v>
      </c>
      <c r="D204" s="9">
        <v>14187</v>
      </c>
      <c r="E204">
        <v>4.7000000000000002E-3</v>
      </c>
      <c r="J204" s="3">
        <v>1990.3666666666666</v>
      </c>
      <c r="M204" s="3">
        <v>146.36666666666667</v>
      </c>
      <c r="O204">
        <f t="shared" si="3"/>
        <v>6.0273142000016788</v>
      </c>
    </row>
    <row r="205" spans="1:15" x14ac:dyDescent="0.25">
      <c r="A205">
        <v>1974.12</v>
      </c>
      <c r="B205">
        <v>414.5</v>
      </c>
      <c r="C205">
        <v>14</v>
      </c>
      <c r="D205" s="9">
        <v>14186</v>
      </c>
      <c r="E205">
        <v>1.41E-2</v>
      </c>
      <c r="J205" s="3">
        <v>1990.3666666666666</v>
      </c>
      <c r="M205" s="3">
        <v>146.36666666666667</v>
      </c>
      <c r="O205">
        <f t="shared" si="3"/>
        <v>6.0270729745753497</v>
      </c>
    </row>
    <row r="206" spans="1:15" x14ac:dyDescent="0.25">
      <c r="A206">
        <v>1974.2</v>
      </c>
      <c r="B206">
        <v>413.4</v>
      </c>
      <c r="C206">
        <v>2.2999999999999998</v>
      </c>
      <c r="D206" s="9">
        <v>14175</v>
      </c>
      <c r="E206">
        <v>2.3E-3</v>
      </c>
      <c r="J206" s="3">
        <v>1990.6166666666666</v>
      </c>
      <c r="M206" s="3">
        <v>152.36666666666665</v>
      </c>
      <c r="O206">
        <f t="shared" si="3"/>
        <v>6.0244156472476682</v>
      </c>
    </row>
    <row r="207" spans="1:15" x14ac:dyDescent="0.25">
      <c r="A207">
        <v>1974.28</v>
      </c>
      <c r="B207">
        <v>410.6</v>
      </c>
      <c r="C207">
        <v>3.9</v>
      </c>
      <c r="D207" s="9">
        <v>14148</v>
      </c>
      <c r="E207">
        <v>3.8999999999999998E-3</v>
      </c>
      <c r="J207" s="3">
        <v>1990.87</v>
      </c>
      <c r="M207" s="3">
        <v>155.73333333333332</v>
      </c>
      <c r="O207">
        <f t="shared" si="3"/>
        <v>6.0176195045848333</v>
      </c>
    </row>
    <row r="208" spans="1:15" x14ac:dyDescent="0.25">
      <c r="A208">
        <v>1974.37</v>
      </c>
      <c r="B208">
        <v>403.2</v>
      </c>
      <c r="C208">
        <v>7.5</v>
      </c>
      <c r="D208" s="9">
        <v>14073</v>
      </c>
      <c r="E208">
        <v>7.4999999999999997E-3</v>
      </c>
      <c r="J208" s="3">
        <v>1991.12</v>
      </c>
      <c r="M208" s="3">
        <v>156.6</v>
      </c>
      <c r="O208">
        <f t="shared" si="3"/>
        <v>5.9994327167571591</v>
      </c>
    </row>
    <row r="209" spans="1:15" x14ac:dyDescent="0.25">
      <c r="A209">
        <v>1974.45</v>
      </c>
      <c r="B209">
        <v>389.3</v>
      </c>
      <c r="C209">
        <v>12.6</v>
      </c>
      <c r="D209" s="9">
        <v>13934</v>
      </c>
      <c r="E209">
        <v>1.2699999999999999E-2</v>
      </c>
      <c r="J209" s="3">
        <v>1991.3666666666666</v>
      </c>
      <c r="M209" s="3">
        <v>146.69999999999999</v>
      </c>
      <c r="O209">
        <f t="shared" si="3"/>
        <v>5.9643502546164102</v>
      </c>
    </row>
    <row r="210" spans="1:15" x14ac:dyDescent="0.25">
      <c r="A210">
        <v>1974.53</v>
      </c>
      <c r="B210">
        <v>395.9</v>
      </c>
      <c r="C210">
        <v>3.4</v>
      </c>
      <c r="D210" s="9">
        <v>14001</v>
      </c>
      <c r="E210">
        <v>3.3999999999999998E-3</v>
      </c>
      <c r="J210" s="3">
        <v>1991.6166666666666</v>
      </c>
      <c r="M210" s="3">
        <v>152.6</v>
      </c>
      <c r="O210">
        <f t="shared" si="3"/>
        <v>5.9811616541120847</v>
      </c>
    </row>
    <row r="211" spans="1:15" x14ac:dyDescent="0.25">
      <c r="A211">
        <v>1974.62</v>
      </c>
      <c r="B211">
        <v>395.7</v>
      </c>
      <c r="C211">
        <v>10.1</v>
      </c>
      <c r="D211" s="9">
        <v>13999</v>
      </c>
      <c r="E211">
        <v>1.01E-2</v>
      </c>
      <c r="J211" s="3">
        <v>1991.87</v>
      </c>
      <c r="M211" s="3">
        <v>154.6</v>
      </c>
      <c r="O211">
        <f t="shared" si="3"/>
        <v>5.9806563483913786</v>
      </c>
    </row>
    <row r="212" spans="1:15" x14ac:dyDescent="0.25">
      <c r="A212">
        <v>1974.7</v>
      </c>
      <c r="B212">
        <v>400.7</v>
      </c>
      <c r="C212">
        <v>2.4</v>
      </c>
      <c r="D212" s="9">
        <v>14049</v>
      </c>
      <c r="E212">
        <v>2.3999999999999998E-3</v>
      </c>
      <c r="J212" s="3">
        <v>1992.12</v>
      </c>
      <c r="M212" s="3">
        <v>148.70000000000002</v>
      </c>
      <c r="O212">
        <f t="shared" si="3"/>
        <v>5.9932130176420992</v>
      </c>
    </row>
    <row r="213" spans="1:15" x14ac:dyDescent="0.25">
      <c r="A213">
        <v>1974.79</v>
      </c>
      <c r="B213">
        <v>410.7</v>
      </c>
      <c r="C213">
        <v>7.8</v>
      </c>
      <c r="D213" s="9">
        <v>1415</v>
      </c>
      <c r="E213">
        <v>7.7999999999999996E-3</v>
      </c>
      <c r="J213" s="3">
        <v>1992.37</v>
      </c>
      <c r="M213" s="3">
        <v>146.23333333333332</v>
      </c>
      <c r="O213">
        <f t="shared" si="3"/>
        <v>6.0178630209625128</v>
      </c>
    </row>
    <row r="214" spans="1:15" x14ac:dyDescent="0.25">
      <c r="A214">
        <v>1974.87</v>
      </c>
      <c r="B214">
        <v>401.2</v>
      </c>
      <c r="C214">
        <v>2.2000000000000002</v>
      </c>
      <c r="D214" s="9">
        <v>14054</v>
      </c>
      <c r="E214">
        <v>2.2000000000000001E-3</v>
      </c>
      <c r="J214" s="3">
        <v>1992.62</v>
      </c>
      <c r="M214" s="3">
        <v>141.29999999999998</v>
      </c>
      <c r="O214">
        <f t="shared" si="3"/>
        <v>5.9944600560877808</v>
      </c>
    </row>
    <row r="215" spans="1:15" x14ac:dyDescent="0.25">
      <c r="A215">
        <v>1974.95</v>
      </c>
      <c r="B215">
        <v>395.6</v>
      </c>
      <c r="C215">
        <v>3.2</v>
      </c>
      <c r="D215" s="9">
        <v>13998</v>
      </c>
      <c r="E215">
        <v>3.2000000000000002E-3</v>
      </c>
      <c r="J215" s="3">
        <v>1992.87</v>
      </c>
      <c r="M215" s="3">
        <v>144.36666666666667</v>
      </c>
      <c r="O215">
        <f t="shared" si="3"/>
        <v>5.9804035997485574</v>
      </c>
    </row>
    <row r="216" spans="1:15" x14ac:dyDescent="0.25">
      <c r="A216">
        <v>1975.04</v>
      </c>
      <c r="B216">
        <v>398</v>
      </c>
      <c r="C216">
        <v>3.1</v>
      </c>
      <c r="D216" s="9">
        <v>14023</v>
      </c>
      <c r="E216">
        <v>3.0999999999999999E-3</v>
      </c>
      <c r="J216" s="3">
        <v>1993.12</v>
      </c>
      <c r="M216" s="3">
        <v>138.29999999999998</v>
      </c>
      <c r="O216">
        <f t="shared" si="3"/>
        <v>5.9864520052844377</v>
      </c>
    </row>
    <row r="217" spans="1:15" x14ac:dyDescent="0.25">
      <c r="A217">
        <v>1975.12</v>
      </c>
      <c r="B217">
        <v>389.9</v>
      </c>
      <c r="C217">
        <v>6.3</v>
      </c>
      <c r="D217" s="9">
        <v>13941</v>
      </c>
      <c r="E217">
        <v>6.3E-3</v>
      </c>
      <c r="J217" s="3">
        <v>1993.37</v>
      </c>
      <c r="M217" s="3">
        <v>124.13333333333333</v>
      </c>
      <c r="O217">
        <f t="shared" si="3"/>
        <v>5.9658902959885518</v>
      </c>
    </row>
    <row r="218" spans="1:15" x14ac:dyDescent="0.25">
      <c r="A218">
        <v>1975.2</v>
      </c>
      <c r="B218">
        <v>395</v>
      </c>
      <c r="C218">
        <v>2.2999999999999998</v>
      </c>
      <c r="D218" s="9">
        <v>13992</v>
      </c>
      <c r="E218">
        <v>2.3E-3</v>
      </c>
      <c r="J218" s="3">
        <v>1993.4499999999998</v>
      </c>
      <c r="M218" s="3">
        <v>128.79999999999998</v>
      </c>
      <c r="O218">
        <f t="shared" si="3"/>
        <v>5.978885764901122</v>
      </c>
    </row>
    <row r="219" spans="1:15" x14ac:dyDescent="0.25">
      <c r="A219">
        <v>1975.28</v>
      </c>
      <c r="B219">
        <v>392.8</v>
      </c>
      <c r="C219">
        <v>3.5</v>
      </c>
      <c r="D219" s="9">
        <v>13971</v>
      </c>
      <c r="E219">
        <v>3.5000000000000001E-3</v>
      </c>
      <c r="J219" s="3">
        <v>1993.7033333333331</v>
      </c>
      <c r="M219" s="3">
        <v>134.33333333333334</v>
      </c>
      <c r="O219">
        <f t="shared" si="3"/>
        <v>5.9733005764803107</v>
      </c>
    </row>
    <row r="220" spans="1:15" x14ac:dyDescent="0.25">
      <c r="A220">
        <v>1975.37</v>
      </c>
      <c r="B220">
        <v>385</v>
      </c>
      <c r="C220">
        <v>2.2999999999999998</v>
      </c>
      <c r="D220" s="9">
        <v>13892</v>
      </c>
      <c r="E220">
        <v>2.3E-3</v>
      </c>
      <c r="J220" s="3">
        <v>1993.9533333333331</v>
      </c>
      <c r="M220" s="3">
        <v>130.56666666666666</v>
      </c>
      <c r="O220">
        <f t="shared" si="3"/>
        <v>5.9532433342877846</v>
      </c>
    </row>
    <row r="221" spans="1:15" x14ac:dyDescent="0.25">
      <c r="A221">
        <v>1975.45</v>
      </c>
      <c r="B221">
        <v>390.7</v>
      </c>
      <c r="C221">
        <v>4.5999999999999996</v>
      </c>
      <c r="D221" s="9">
        <v>1395</v>
      </c>
      <c r="E221">
        <v>4.5999999999999999E-3</v>
      </c>
      <c r="J221" s="3">
        <v>1994.1999999999998</v>
      </c>
      <c r="M221" s="3">
        <v>123.23333333333333</v>
      </c>
      <c r="O221">
        <f t="shared" si="3"/>
        <v>5.9679400020610247</v>
      </c>
    </row>
    <row r="222" spans="1:15" x14ac:dyDescent="0.25">
      <c r="A222">
        <v>1975.53</v>
      </c>
      <c r="B222">
        <v>373.6</v>
      </c>
      <c r="C222">
        <v>3.6</v>
      </c>
      <c r="D222" s="9">
        <v>13779</v>
      </c>
      <c r="E222">
        <v>3.5999999999999999E-3</v>
      </c>
      <c r="J222" s="3">
        <v>1994.4499999999998</v>
      </c>
      <c r="M222" s="3">
        <v>120.16666666666667</v>
      </c>
      <c r="O222">
        <f t="shared" si="3"/>
        <v>5.9231857063546878</v>
      </c>
    </row>
    <row r="223" spans="1:15" x14ac:dyDescent="0.25">
      <c r="A223">
        <v>1975.62</v>
      </c>
      <c r="B223">
        <v>372.6</v>
      </c>
      <c r="C223">
        <v>8.4</v>
      </c>
      <c r="D223" s="9">
        <v>13769</v>
      </c>
      <c r="E223">
        <v>8.5000000000000006E-3</v>
      </c>
      <c r="J223" s="3">
        <v>1994.7033333333331</v>
      </c>
      <c r="M223" s="3">
        <v>118.43333333333334</v>
      </c>
      <c r="O223">
        <f t="shared" si="3"/>
        <v>5.9205054581674883</v>
      </c>
    </row>
    <row r="224" spans="1:15" x14ac:dyDescent="0.25">
      <c r="A224">
        <v>1975.7</v>
      </c>
      <c r="B224">
        <v>364.3</v>
      </c>
      <c r="C224">
        <v>4.0999999999999996</v>
      </c>
      <c r="D224" s="9">
        <v>13685</v>
      </c>
      <c r="E224">
        <v>4.1000000000000003E-3</v>
      </c>
      <c r="J224" s="3">
        <v>1994.9533333333331</v>
      </c>
      <c r="M224" s="3">
        <v>120.26666666666667</v>
      </c>
      <c r="O224">
        <f t="shared" si="3"/>
        <v>5.8979777040145178</v>
      </c>
    </row>
    <row r="225" spans="1:15" x14ac:dyDescent="0.25">
      <c r="A225">
        <v>1975.79</v>
      </c>
      <c r="B225">
        <v>377.2</v>
      </c>
      <c r="C225">
        <v>6.8</v>
      </c>
      <c r="D225" s="9">
        <v>13815</v>
      </c>
      <c r="E225">
        <v>6.7999999999999996E-3</v>
      </c>
      <c r="J225" s="3">
        <v>1995.1999999999998</v>
      </c>
      <c r="M225" s="3">
        <v>118.3</v>
      </c>
      <c r="O225">
        <f t="shared" si="3"/>
        <v>5.9327755507593025</v>
      </c>
    </row>
    <row r="226" spans="1:15" x14ac:dyDescent="0.25">
      <c r="A226">
        <v>1975.87</v>
      </c>
      <c r="B226">
        <v>364.9</v>
      </c>
      <c r="C226">
        <v>2</v>
      </c>
      <c r="D226" s="9">
        <v>13692</v>
      </c>
      <c r="E226">
        <v>2E-3</v>
      </c>
      <c r="J226" s="3">
        <v>1995.4499999999998</v>
      </c>
      <c r="M226" s="3">
        <v>117</v>
      </c>
      <c r="O226">
        <f t="shared" si="3"/>
        <v>5.8996233434424017</v>
      </c>
    </row>
    <row r="227" spans="1:15" x14ac:dyDescent="0.25">
      <c r="A227">
        <v>1975.95</v>
      </c>
      <c r="B227">
        <v>367.8</v>
      </c>
      <c r="C227">
        <v>4</v>
      </c>
      <c r="D227" s="9">
        <v>13721</v>
      </c>
      <c r="E227">
        <v>4.1000000000000003E-3</v>
      </c>
      <c r="J227" s="3">
        <v>1995.7033333333331</v>
      </c>
      <c r="M227" s="3">
        <v>112.86666666666667</v>
      </c>
      <c r="O227">
        <f t="shared" si="3"/>
        <v>5.9075393121702211</v>
      </c>
    </row>
    <row r="228" spans="1:15" x14ac:dyDescent="0.25">
      <c r="A228">
        <v>1976.04</v>
      </c>
      <c r="B228">
        <v>370.1</v>
      </c>
      <c r="C228">
        <v>2.1</v>
      </c>
      <c r="D228" s="9">
        <v>13744</v>
      </c>
      <c r="E228">
        <v>2.0999999999999999E-3</v>
      </c>
      <c r="J228" s="3">
        <v>1995.9533333333331</v>
      </c>
      <c r="M228" s="3">
        <v>115.7</v>
      </c>
      <c r="O228">
        <f t="shared" si="3"/>
        <v>5.9137732393921105</v>
      </c>
    </row>
    <row r="229" spans="1:15" x14ac:dyDescent="0.25">
      <c r="A229">
        <v>1976.12</v>
      </c>
      <c r="B229">
        <v>367.7</v>
      </c>
      <c r="C229">
        <v>2.7</v>
      </c>
      <c r="D229" s="9">
        <v>13721</v>
      </c>
      <c r="E229">
        <v>2.7000000000000001E-3</v>
      </c>
      <c r="J229" s="3">
        <v>1996.2033333333331</v>
      </c>
      <c r="M229" s="3">
        <v>115.30000000000001</v>
      </c>
      <c r="O229">
        <f t="shared" si="3"/>
        <v>5.9072673883072264</v>
      </c>
    </row>
    <row r="230" spans="1:15" x14ac:dyDescent="0.25">
      <c r="A230">
        <v>1976.2</v>
      </c>
      <c r="B230">
        <v>366.1</v>
      </c>
      <c r="C230">
        <v>5.8</v>
      </c>
      <c r="D230" s="9">
        <v>13705</v>
      </c>
      <c r="E230">
        <v>5.8999999999999999E-3</v>
      </c>
      <c r="J230" s="3">
        <v>1996.4533333333331</v>
      </c>
      <c r="M230" s="3">
        <v>111.59999999999998</v>
      </c>
      <c r="O230">
        <f t="shared" si="3"/>
        <v>5.9029065201261908</v>
      </c>
    </row>
    <row r="231" spans="1:15" x14ac:dyDescent="0.25">
      <c r="A231">
        <v>1976.29</v>
      </c>
      <c r="B231">
        <v>355.3</v>
      </c>
      <c r="C231">
        <v>5.5</v>
      </c>
      <c r="D231" s="9">
        <v>13596</v>
      </c>
      <c r="E231">
        <v>5.4999999999999997E-3</v>
      </c>
      <c r="J231" s="3">
        <v>1996.7033333333331</v>
      </c>
      <c r="M231" s="3">
        <v>109.16666666666667</v>
      </c>
      <c r="O231">
        <f t="shared" si="3"/>
        <v>5.8729625030269812</v>
      </c>
    </row>
    <row r="232" spans="1:15" x14ac:dyDescent="0.25">
      <c r="A232">
        <v>1976.37</v>
      </c>
      <c r="B232">
        <v>356.2</v>
      </c>
      <c r="C232">
        <v>3</v>
      </c>
      <c r="D232" s="9">
        <v>13605</v>
      </c>
      <c r="E232">
        <v>3.0000000000000001E-3</v>
      </c>
      <c r="J232" s="3">
        <v>1996.9099999999999</v>
      </c>
      <c r="M232" s="3">
        <v>107</v>
      </c>
      <c r="O232">
        <f t="shared" si="3"/>
        <v>5.8754923708555609</v>
      </c>
    </row>
    <row r="233" spans="1:15" x14ac:dyDescent="0.25">
      <c r="A233">
        <v>1976.45</v>
      </c>
      <c r="B233">
        <v>355.5</v>
      </c>
      <c r="C233">
        <v>3</v>
      </c>
      <c r="D233" s="9">
        <v>13599</v>
      </c>
      <c r="E233">
        <v>3.0000000000000001E-3</v>
      </c>
      <c r="J233" s="3">
        <v>2001</v>
      </c>
      <c r="M233" s="3">
        <v>80.599999999999994</v>
      </c>
      <c r="O233">
        <f t="shared" si="3"/>
        <v>5.8735252492432952</v>
      </c>
    </row>
    <row r="234" spans="1:15" x14ac:dyDescent="0.25">
      <c r="A234">
        <v>1976.54</v>
      </c>
      <c r="B234">
        <v>354.2</v>
      </c>
      <c r="C234">
        <v>4.7</v>
      </c>
      <c r="D234" s="9">
        <v>13586</v>
      </c>
      <c r="E234">
        <v>4.7000000000000002E-3</v>
      </c>
      <c r="O234">
        <f t="shared" si="3"/>
        <v>5.8698617253487333</v>
      </c>
    </row>
    <row r="235" spans="1:15" x14ac:dyDescent="0.25">
      <c r="A235">
        <v>1976.62</v>
      </c>
      <c r="B235">
        <v>343.9</v>
      </c>
      <c r="C235">
        <v>2.2999999999999998</v>
      </c>
      <c r="D235" s="9">
        <v>13482</v>
      </c>
      <c r="E235">
        <v>2.3E-3</v>
      </c>
      <c r="O235">
        <f t="shared" si="3"/>
        <v>5.8403509174382204</v>
      </c>
    </row>
    <row r="236" spans="1:15" x14ac:dyDescent="0.25">
      <c r="A236">
        <v>1976.7</v>
      </c>
      <c r="B236">
        <v>343</v>
      </c>
      <c r="C236">
        <v>2.9</v>
      </c>
      <c r="D236" s="9">
        <v>13473</v>
      </c>
      <c r="E236">
        <v>2.8999999999999998E-3</v>
      </c>
      <c r="O236">
        <f t="shared" si="3"/>
        <v>5.8377304471659395</v>
      </c>
    </row>
    <row r="237" spans="1:15" x14ac:dyDescent="0.25">
      <c r="A237">
        <v>1976.79</v>
      </c>
      <c r="B237">
        <v>336.2</v>
      </c>
      <c r="C237">
        <v>4.3</v>
      </c>
      <c r="D237" s="9">
        <v>13406</v>
      </c>
      <c r="E237">
        <v>4.3E-3</v>
      </c>
      <c r="O237">
        <f t="shared" si="3"/>
        <v>5.8177062209745154</v>
      </c>
    </row>
    <row r="238" spans="1:15" x14ac:dyDescent="0.25">
      <c r="A238">
        <v>1976.87</v>
      </c>
      <c r="B238">
        <v>342.4</v>
      </c>
      <c r="C238">
        <v>4.5</v>
      </c>
      <c r="D238" s="9">
        <v>13468</v>
      </c>
      <c r="E238">
        <v>4.4999999999999997E-3</v>
      </c>
      <c r="O238">
        <f t="shared" si="3"/>
        <v>5.8359796442675869</v>
      </c>
    </row>
    <row r="239" spans="1:15" x14ac:dyDescent="0.25">
      <c r="A239">
        <v>1976.95</v>
      </c>
      <c r="B239">
        <v>336.4</v>
      </c>
      <c r="C239">
        <v>3.4</v>
      </c>
      <c r="D239" s="9">
        <v>13408</v>
      </c>
      <c r="E239">
        <v>3.3999999999999998E-3</v>
      </c>
      <c r="O239">
        <f t="shared" si="3"/>
        <v>5.8183009280987932</v>
      </c>
    </row>
    <row r="240" spans="1:15" x14ac:dyDescent="0.25">
      <c r="A240">
        <v>1977.04</v>
      </c>
      <c r="B240">
        <v>330.4</v>
      </c>
      <c r="C240">
        <v>6.6</v>
      </c>
      <c r="D240" s="9">
        <v>13347</v>
      </c>
      <c r="E240">
        <v>6.6E-3</v>
      </c>
      <c r="O240">
        <f t="shared" si="3"/>
        <v>5.8003040416468226</v>
      </c>
    </row>
    <row r="241" spans="1:15" x14ac:dyDescent="0.25">
      <c r="A241">
        <v>1977.12</v>
      </c>
      <c r="B241">
        <v>339.8</v>
      </c>
      <c r="C241">
        <v>3.5</v>
      </c>
      <c r="D241" s="9">
        <v>13442</v>
      </c>
      <c r="E241">
        <v>3.5000000000000001E-3</v>
      </c>
      <c r="O241">
        <f t="shared" si="3"/>
        <v>5.828357209237832</v>
      </c>
    </row>
    <row r="242" spans="1:15" x14ac:dyDescent="0.25">
      <c r="A242">
        <v>1977.2</v>
      </c>
      <c r="B242">
        <v>337.6</v>
      </c>
      <c r="C242">
        <v>3.1</v>
      </c>
      <c r="D242" s="9">
        <v>13421</v>
      </c>
      <c r="E242">
        <v>3.0999999999999999E-3</v>
      </c>
      <c r="O242">
        <f t="shared" si="3"/>
        <v>5.8218617627218023</v>
      </c>
    </row>
    <row r="243" spans="1:15" x14ac:dyDescent="0.25">
      <c r="A243">
        <v>1977.29</v>
      </c>
      <c r="B243">
        <v>344.9</v>
      </c>
      <c r="C243">
        <v>4.2</v>
      </c>
      <c r="D243" s="9">
        <v>13493</v>
      </c>
      <c r="E243">
        <v>4.1999999999999997E-3</v>
      </c>
      <c r="O243">
        <f t="shared" si="3"/>
        <v>5.8432545199427954</v>
      </c>
    </row>
    <row r="244" spans="1:15" x14ac:dyDescent="0.25">
      <c r="A244">
        <v>1977.37</v>
      </c>
      <c r="B244">
        <v>335.1</v>
      </c>
      <c r="C244">
        <v>2.6</v>
      </c>
      <c r="D244" s="9">
        <v>13396</v>
      </c>
      <c r="E244">
        <v>2.5999999999999999E-3</v>
      </c>
      <c r="O244">
        <f t="shared" si="3"/>
        <v>5.814428994743265</v>
      </c>
    </row>
    <row r="245" spans="1:15" x14ac:dyDescent="0.25">
      <c r="A245">
        <v>1977.45</v>
      </c>
      <c r="B245">
        <v>329.3</v>
      </c>
      <c r="C245">
        <v>6.1</v>
      </c>
      <c r="D245" s="9">
        <v>13337</v>
      </c>
      <c r="E245">
        <v>6.1000000000000004E-3</v>
      </c>
      <c r="O245">
        <f t="shared" si="3"/>
        <v>5.7969691893823185</v>
      </c>
    </row>
    <row r="246" spans="1:15" x14ac:dyDescent="0.25">
      <c r="A246">
        <v>1977.53</v>
      </c>
      <c r="B246">
        <v>329.5</v>
      </c>
      <c r="C246">
        <v>3.4</v>
      </c>
      <c r="D246" s="9">
        <v>13339</v>
      </c>
      <c r="E246">
        <v>3.3999999999999998E-3</v>
      </c>
      <c r="O246">
        <f t="shared" si="3"/>
        <v>5.7975763539425618</v>
      </c>
    </row>
    <row r="247" spans="1:15" x14ac:dyDescent="0.25">
      <c r="A247">
        <v>1977.62</v>
      </c>
      <c r="B247">
        <v>324.39999999999998</v>
      </c>
      <c r="C247">
        <v>3</v>
      </c>
      <c r="D247" s="9">
        <v>13288</v>
      </c>
      <c r="E247">
        <v>3.0000000000000001E-3</v>
      </c>
      <c r="O247">
        <f t="shared" si="3"/>
        <v>5.781977322241258</v>
      </c>
    </row>
    <row r="248" spans="1:15" x14ac:dyDescent="0.25">
      <c r="A248">
        <v>1977.7</v>
      </c>
      <c r="B248">
        <v>320</v>
      </c>
      <c r="C248">
        <v>4.5999999999999996</v>
      </c>
      <c r="D248" s="9">
        <v>13244</v>
      </c>
      <c r="E248">
        <v>4.7000000000000002E-3</v>
      </c>
      <c r="O248">
        <f t="shared" si="3"/>
        <v>5.768320995793772</v>
      </c>
    </row>
    <row r="249" spans="1:15" x14ac:dyDescent="0.25">
      <c r="A249">
        <v>1977.79</v>
      </c>
      <c r="B249">
        <v>328.6</v>
      </c>
      <c r="C249">
        <v>4.0999999999999996</v>
      </c>
      <c r="D249" s="9">
        <v>13331</v>
      </c>
      <c r="E249">
        <v>4.1000000000000003E-3</v>
      </c>
      <c r="O249">
        <f t="shared" si="3"/>
        <v>5.7948412056031682</v>
      </c>
    </row>
    <row r="250" spans="1:15" x14ac:dyDescent="0.25">
      <c r="A250">
        <v>1977.87</v>
      </c>
      <c r="B250">
        <v>330.2</v>
      </c>
      <c r="C250">
        <v>4.5</v>
      </c>
      <c r="D250" s="9">
        <v>13346</v>
      </c>
      <c r="E250">
        <v>4.4999999999999997E-3</v>
      </c>
      <c r="O250">
        <f t="shared" si="3"/>
        <v>5.7996985314860279</v>
      </c>
    </row>
    <row r="251" spans="1:15" x14ac:dyDescent="0.25">
      <c r="A251">
        <v>1977.95</v>
      </c>
      <c r="B251">
        <v>333.1</v>
      </c>
      <c r="C251">
        <v>6.7</v>
      </c>
      <c r="D251" s="9">
        <v>13376</v>
      </c>
      <c r="E251">
        <v>6.7000000000000002E-3</v>
      </c>
      <c r="O251">
        <f t="shared" si="3"/>
        <v>5.8084427451996339</v>
      </c>
    </row>
    <row r="252" spans="1:15" x14ac:dyDescent="0.25">
      <c r="A252">
        <v>1978.04</v>
      </c>
      <c r="B252">
        <v>323.60000000000002</v>
      </c>
      <c r="C252">
        <v>11</v>
      </c>
      <c r="D252" s="9">
        <v>13281</v>
      </c>
      <c r="E252">
        <v>1.0999999999999999E-2</v>
      </c>
      <c r="O252">
        <f t="shared" si="3"/>
        <v>5.7795081851843371</v>
      </c>
    </row>
    <row r="253" spans="1:15" x14ac:dyDescent="0.25">
      <c r="A253">
        <v>1978.12</v>
      </c>
      <c r="B253">
        <v>333.6</v>
      </c>
      <c r="C253">
        <v>8.9</v>
      </c>
      <c r="D253" s="9">
        <v>13382</v>
      </c>
      <c r="E253">
        <v>8.8999999999999999E-3</v>
      </c>
      <c r="O253">
        <f t="shared" si="3"/>
        <v>5.8099426704845918</v>
      </c>
    </row>
    <row r="254" spans="1:15" x14ac:dyDescent="0.25">
      <c r="A254">
        <v>1978.2</v>
      </c>
      <c r="B254">
        <v>323</v>
      </c>
      <c r="C254">
        <v>4.0999999999999996</v>
      </c>
      <c r="D254" s="9">
        <v>13276</v>
      </c>
      <c r="E254">
        <v>4.1000000000000003E-3</v>
      </c>
      <c r="O254">
        <f t="shared" si="3"/>
        <v>5.7776523232226564</v>
      </c>
    </row>
    <row r="255" spans="1:15" x14ac:dyDescent="0.25">
      <c r="A255">
        <v>1978.28</v>
      </c>
      <c r="B255">
        <v>319.8</v>
      </c>
      <c r="C255">
        <v>6.6</v>
      </c>
      <c r="D255" s="9">
        <v>13243</v>
      </c>
      <c r="E255">
        <v>6.6E-3</v>
      </c>
      <c r="O255">
        <f t="shared" si="3"/>
        <v>5.7676958003998537</v>
      </c>
    </row>
    <row r="256" spans="1:15" x14ac:dyDescent="0.25">
      <c r="A256">
        <v>1978.37</v>
      </c>
      <c r="B256">
        <v>311.10000000000002</v>
      </c>
      <c r="C256">
        <v>3.3</v>
      </c>
      <c r="D256" s="9">
        <v>13156</v>
      </c>
      <c r="E256">
        <v>3.3E-3</v>
      </c>
      <c r="O256">
        <f t="shared" si="3"/>
        <v>5.7401144039035916</v>
      </c>
    </row>
    <row r="257" spans="1:15" x14ac:dyDescent="0.25">
      <c r="A257">
        <v>1978.45</v>
      </c>
      <c r="B257">
        <v>311.39999999999998</v>
      </c>
      <c r="C257">
        <v>2.2999999999999998</v>
      </c>
      <c r="D257" s="9">
        <v>13159</v>
      </c>
      <c r="E257">
        <v>2.3E-3</v>
      </c>
      <c r="O257">
        <f t="shared" si="3"/>
        <v>5.7410782593998979</v>
      </c>
    </row>
    <row r="258" spans="1:15" x14ac:dyDescent="0.25">
      <c r="A258">
        <v>1978.53</v>
      </c>
      <c r="B258">
        <v>326</v>
      </c>
      <c r="C258">
        <v>6</v>
      </c>
      <c r="D258" s="9">
        <v>13306</v>
      </c>
      <c r="E258">
        <v>6.0000000000000001E-3</v>
      </c>
      <c r="O258">
        <f t="shared" ref="O258:O321" si="4">LN(B258)</f>
        <v>5.7868973813667077</v>
      </c>
    </row>
    <row r="259" spans="1:15" x14ac:dyDescent="0.25">
      <c r="A259">
        <v>1978.62</v>
      </c>
      <c r="B259">
        <v>311.7</v>
      </c>
      <c r="C259">
        <v>5.5</v>
      </c>
      <c r="D259" s="9">
        <v>13163</v>
      </c>
      <c r="E259">
        <v>5.4999999999999997E-3</v>
      </c>
      <c r="O259">
        <f t="shared" si="4"/>
        <v>5.7420411867732915</v>
      </c>
    </row>
    <row r="260" spans="1:15" x14ac:dyDescent="0.25">
      <c r="A260">
        <v>1978.7</v>
      </c>
      <c r="B260">
        <v>316.60000000000002</v>
      </c>
      <c r="C260">
        <v>7.5</v>
      </c>
      <c r="D260" s="9">
        <v>13212</v>
      </c>
      <c r="E260">
        <v>7.4999999999999997E-3</v>
      </c>
      <c r="O260">
        <f t="shared" si="4"/>
        <v>5.7576391474469117</v>
      </c>
    </row>
    <row r="261" spans="1:15" x14ac:dyDescent="0.25">
      <c r="A261">
        <v>1978.79</v>
      </c>
      <c r="B261">
        <v>322.5</v>
      </c>
      <c r="C261">
        <v>6.6</v>
      </c>
      <c r="D261" s="9">
        <v>13271</v>
      </c>
      <c r="E261">
        <v>6.7000000000000002E-3</v>
      </c>
      <c r="O261">
        <f t="shared" si="4"/>
        <v>5.7761031362358271</v>
      </c>
    </row>
    <row r="262" spans="1:15" x14ac:dyDescent="0.25">
      <c r="A262">
        <v>1978.87</v>
      </c>
      <c r="B262">
        <v>311</v>
      </c>
      <c r="C262">
        <v>8.9</v>
      </c>
      <c r="D262" s="9">
        <v>13156</v>
      </c>
      <c r="E262">
        <v>8.8999999999999999E-3</v>
      </c>
      <c r="O262">
        <f t="shared" si="4"/>
        <v>5.7397929121792339</v>
      </c>
    </row>
    <row r="263" spans="1:15" x14ac:dyDescent="0.25">
      <c r="A263">
        <v>1979.04</v>
      </c>
      <c r="B263">
        <v>310.3</v>
      </c>
      <c r="C263">
        <v>3</v>
      </c>
      <c r="D263" s="9">
        <v>1315</v>
      </c>
      <c r="E263">
        <v>3.0000000000000001E-3</v>
      </c>
      <c r="O263">
        <f t="shared" si="4"/>
        <v>5.7375395714543345</v>
      </c>
    </row>
    <row r="264" spans="1:15" x14ac:dyDescent="0.25">
      <c r="A264">
        <v>1979.12</v>
      </c>
      <c r="B264">
        <v>300</v>
      </c>
      <c r="C264">
        <v>7</v>
      </c>
      <c r="D264" s="9">
        <v>13046</v>
      </c>
      <c r="E264">
        <v>7.0000000000000001E-3</v>
      </c>
      <c r="O264">
        <f t="shared" si="4"/>
        <v>5.7037824746562009</v>
      </c>
    </row>
    <row r="265" spans="1:15" x14ac:dyDescent="0.25">
      <c r="A265">
        <v>1979.2</v>
      </c>
      <c r="B265">
        <v>304.8</v>
      </c>
      <c r="C265">
        <v>4.3</v>
      </c>
      <c r="D265" s="9">
        <v>13095</v>
      </c>
      <c r="E265">
        <v>4.3E-3</v>
      </c>
      <c r="O265">
        <f t="shared" si="4"/>
        <v>5.7196558238124915</v>
      </c>
    </row>
    <row r="266" spans="1:15" x14ac:dyDescent="0.25">
      <c r="A266">
        <v>1979.28</v>
      </c>
      <c r="B266">
        <v>303.3</v>
      </c>
      <c r="C266">
        <v>3.3</v>
      </c>
      <c r="D266" s="9">
        <v>13079</v>
      </c>
      <c r="E266">
        <v>3.3E-3</v>
      </c>
      <c r="O266">
        <f t="shared" si="4"/>
        <v>5.7147224146945357</v>
      </c>
    </row>
    <row r="267" spans="1:15" x14ac:dyDescent="0.25">
      <c r="A267">
        <v>1979.37</v>
      </c>
      <c r="B267">
        <v>297.7</v>
      </c>
      <c r="C267">
        <v>2.8</v>
      </c>
      <c r="D267" s="9">
        <v>13023</v>
      </c>
      <c r="E267">
        <v>2.8E-3</v>
      </c>
      <c r="O267">
        <f t="shared" si="4"/>
        <v>5.6960862680217303</v>
      </c>
    </row>
    <row r="268" spans="1:15" x14ac:dyDescent="0.25">
      <c r="A268">
        <v>1979.45</v>
      </c>
      <c r="B268">
        <v>291.89999999999998</v>
      </c>
      <c r="C268">
        <v>3</v>
      </c>
      <c r="D268" s="9">
        <v>12965</v>
      </c>
      <c r="E268">
        <v>3.0000000000000001E-3</v>
      </c>
      <c r="O268">
        <f t="shared" si="4"/>
        <v>5.676411277860069</v>
      </c>
    </row>
    <row r="269" spans="1:15" x14ac:dyDescent="0.25">
      <c r="A269">
        <v>1979.53</v>
      </c>
      <c r="B269">
        <v>302.10000000000002</v>
      </c>
      <c r="C269">
        <v>6.5</v>
      </c>
      <c r="D269" s="9">
        <v>13068</v>
      </c>
      <c r="E269">
        <v>6.4999999999999997E-3</v>
      </c>
      <c r="O269">
        <f t="shared" si="4"/>
        <v>5.7107580883926268</v>
      </c>
    </row>
    <row r="270" spans="1:15" x14ac:dyDescent="0.25">
      <c r="A270">
        <v>1979.62</v>
      </c>
      <c r="B270">
        <v>284</v>
      </c>
      <c r="C270">
        <v>3.8</v>
      </c>
      <c r="D270" s="9">
        <v>12886</v>
      </c>
      <c r="E270">
        <v>3.8E-3</v>
      </c>
      <c r="O270">
        <f t="shared" si="4"/>
        <v>5.6489742381612063</v>
      </c>
    </row>
    <row r="271" spans="1:15" x14ac:dyDescent="0.25">
      <c r="A271">
        <v>1979.7</v>
      </c>
      <c r="B271">
        <v>297.7</v>
      </c>
      <c r="C271">
        <v>8.1999999999999993</v>
      </c>
      <c r="D271" s="9">
        <v>13023</v>
      </c>
      <c r="E271">
        <v>8.2000000000000007E-3</v>
      </c>
      <c r="O271">
        <f t="shared" si="4"/>
        <v>5.6960862680217303</v>
      </c>
    </row>
    <row r="272" spans="1:15" x14ac:dyDescent="0.25">
      <c r="A272">
        <v>1979.79</v>
      </c>
      <c r="B272">
        <v>286.2</v>
      </c>
      <c r="C272">
        <v>6.2</v>
      </c>
      <c r="D272" s="9">
        <v>12908</v>
      </c>
      <c r="E272">
        <v>6.3E-3</v>
      </c>
      <c r="O272">
        <f t="shared" si="4"/>
        <v>5.6566908671223501</v>
      </c>
    </row>
    <row r="273" spans="1:15" x14ac:dyDescent="0.25">
      <c r="A273">
        <v>1979.87</v>
      </c>
      <c r="B273">
        <v>302.2</v>
      </c>
      <c r="C273">
        <v>3.3</v>
      </c>
      <c r="D273" s="9">
        <v>1307</v>
      </c>
      <c r="E273">
        <v>3.3999999999999998E-3</v>
      </c>
      <c r="O273">
        <f t="shared" si="4"/>
        <v>5.7110890498386393</v>
      </c>
    </row>
    <row r="274" spans="1:15" x14ac:dyDescent="0.25">
      <c r="A274">
        <v>1979.95</v>
      </c>
      <c r="B274">
        <v>279.10000000000002</v>
      </c>
      <c r="C274">
        <v>5.6</v>
      </c>
      <c r="D274" s="9">
        <v>12837</v>
      </c>
      <c r="E274">
        <v>5.7000000000000002E-3</v>
      </c>
      <c r="O274">
        <f t="shared" si="4"/>
        <v>5.6315701405422764</v>
      </c>
    </row>
    <row r="275" spans="1:15" x14ac:dyDescent="0.25">
      <c r="A275">
        <v>1980.04</v>
      </c>
      <c r="B275">
        <v>289</v>
      </c>
      <c r="C275">
        <v>7</v>
      </c>
      <c r="D275" s="9">
        <v>12937</v>
      </c>
      <c r="E275">
        <v>7.0000000000000001E-3</v>
      </c>
      <c r="O275">
        <f t="shared" si="4"/>
        <v>5.6664266881124323</v>
      </c>
    </row>
    <row r="276" spans="1:15" x14ac:dyDescent="0.25">
      <c r="A276">
        <v>1980.12</v>
      </c>
      <c r="B276">
        <v>284.60000000000002</v>
      </c>
      <c r="C276">
        <v>4.9000000000000004</v>
      </c>
      <c r="D276" s="9">
        <v>12893</v>
      </c>
      <c r="E276">
        <v>4.8999999999999998E-3</v>
      </c>
      <c r="O276">
        <f t="shared" si="4"/>
        <v>5.6510846856557517</v>
      </c>
    </row>
    <row r="277" spans="1:15" x14ac:dyDescent="0.25">
      <c r="A277">
        <v>1980.2</v>
      </c>
      <c r="B277">
        <v>287.89999999999998</v>
      </c>
      <c r="C277">
        <v>3.3</v>
      </c>
      <c r="D277" s="9">
        <v>12926</v>
      </c>
      <c r="E277">
        <v>3.3999999999999998E-3</v>
      </c>
      <c r="O277">
        <f t="shared" si="4"/>
        <v>5.6626131976181302</v>
      </c>
    </row>
    <row r="278" spans="1:15" x14ac:dyDescent="0.25">
      <c r="A278">
        <v>1980.29</v>
      </c>
      <c r="B278">
        <v>278</v>
      </c>
      <c r="C278">
        <v>3</v>
      </c>
      <c r="D278" s="9">
        <v>12827</v>
      </c>
      <c r="E278">
        <v>3.0000000000000001E-3</v>
      </c>
      <c r="O278">
        <f t="shared" si="4"/>
        <v>5.6276211136906369</v>
      </c>
    </row>
    <row r="279" spans="1:15" x14ac:dyDescent="0.25">
      <c r="A279">
        <v>1980.37</v>
      </c>
      <c r="B279">
        <v>279.8</v>
      </c>
      <c r="C279">
        <v>2.9</v>
      </c>
      <c r="D279" s="9">
        <v>12845</v>
      </c>
      <c r="E279">
        <v>2.8999999999999998E-3</v>
      </c>
      <c r="O279">
        <f t="shared" si="4"/>
        <v>5.6340750622313811</v>
      </c>
    </row>
    <row r="280" spans="1:15" x14ac:dyDescent="0.25">
      <c r="A280">
        <v>1980.45</v>
      </c>
      <c r="B280">
        <v>266</v>
      </c>
      <c r="C280">
        <v>6</v>
      </c>
      <c r="D280" s="9">
        <v>12707</v>
      </c>
      <c r="E280">
        <v>6.0000000000000001E-3</v>
      </c>
      <c r="O280">
        <f t="shared" si="4"/>
        <v>5.5834963087816991</v>
      </c>
    </row>
    <row r="281" spans="1:15" x14ac:dyDescent="0.25">
      <c r="A281">
        <v>1980.54</v>
      </c>
      <c r="B281">
        <v>277.89999999999998</v>
      </c>
      <c r="C281">
        <v>6.8</v>
      </c>
      <c r="D281" s="9">
        <v>12826</v>
      </c>
      <c r="E281">
        <v>6.7999999999999996E-3</v>
      </c>
      <c r="O281">
        <f t="shared" si="4"/>
        <v>5.6272613367484583</v>
      </c>
    </row>
    <row r="282" spans="1:15" x14ac:dyDescent="0.25">
      <c r="A282">
        <v>1980.62</v>
      </c>
      <c r="B282">
        <v>273.7</v>
      </c>
      <c r="C282">
        <v>3.1</v>
      </c>
      <c r="D282" s="9">
        <v>12784</v>
      </c>
      <c r="E282">
        <v>3.2000000000000002E-3</v>
      </c>
      <c r="O282">
        <f t="shared" si="4"/>
        <v>5.6120326160466334</v>
      </c>
    </row>
    <row r="283" spans="1:15" x14ac:dyDescent="0.25">
      <c r="A283">
        <v>1980.7</v>
      </c>
      <c r="B283">
        <v>277.39999999999998</v>
      </c>
      <c r="C283">
        <v>2.9</v>
      </c>
      <c r="D283" s="9">
        <v>12821</v>
      </c>
      <c r="E283">
        <v>2.8999999999999998E-3</v>
      </c>
      <c r="O283">
        <f t="shared" si="4"/>
        <v>5.6254605078807307</v>
      </c>
    </row>
    <row r="284" spans="1:15" x14ac:dyDescent="0.25">
      <c r="A284">
        <v>1980.79</v>
      </c>
      <c r="B284">
        <v>280.3</v>
      </c>
      <c r="C284">
        <v>3.2</v>
      </c>
      <c r="D284" s="9">
        <v>12851</v>
      </c>
      <c r="E284">
        <v>3.2000000000000002E-3</v>
      </c>
      <c r="O284">
        <f t="shared" si="4"/>
        <v>5.6358604581707423</v>
      </c>
    </row>
    <row r="285" spans="1:15" x14ac:dyDescent="0.25">
      <c r="A285">
        <v>1980.87</v>
      </c>
      <c r="B285">
        <v>278.7</v>
      </c>
      <c r="C285">
        <v>9.1</v>
      </c>
      <c r="D285" s="9">
        <v>12835</v>
      </c>
      <c r="E285">
        <v>9.1999999999999998E-3</v>
      </c>
      <c r="O285">
        <f t="shared" si="4"/>
        <v>5.6301359344879023</v>
      </c>
    </row>
    <row r="286" spans="1:15" x14ac:dyDescent="0.25">
      <c r="A286">
        <v>1980.95</v>
      </c>
      <c r="B286">
        <v>272.89999999999998</v>
      </c>
      <c r="C286">
        <v>8.8000000000000007</v>
      </c>
      <c r="D286" s="9">
        <v>12777</v>
      </c>
      <c r="E286">
        <v>8.8000000000000005E-3</v>
      </c>
      <c r="O286">
        <f t="shared" si="4"/>
        <v>5.6091054277142929</v>
      </c>
    </row>
    <row r="287" spans="1:15" x14ac:dyDescent="0.25">
      <c r="A287">
        <v>1981.04</v>
      </c>
      <c r="B287">
        <v>267.3</v>
      </c>
      <c r="C287">
        <v>3.3</v>
      </c>
      <c r="D287" s="9">
        <v>12721</v>
      </c>
      <c r="E287">
        <v>3.3E-3</v>
      </c>
      <c r="O287">
        <f t="shared" si="4"/>
        <v>5.588371623144873</v>
      </c>
    </row>
    <row r="288" spans="1:15" x14ac:dyDescent="0.25">
      <c r="A288">
        <v>1981.12</v>
      </c>
      <c r="B288">
        <v>266.7</v>
      </c>
      <c r="C288">
        <v>9.4</v>
      </c>
      <c r="D288" s="9">
        <v>12715</v>
      </c>
      <c r="E288">
        <v>9.4999999999999998E-3</v>
      </c>
      <c r="O288">
        <f t="shared" si="4"/>
        <v>5.5861244311879688</v>
      </c>
    </row>
    <row r="289" spans="1:15" x14ac:dyDescent="0.25">
      <c r="A289">
        <v>1981.2</v>
      </c>
      <c r="B289">
        <v>267.5</v>
      </c>
      <c r="C289">
        <v>4.3</v>
      </c>
      <c r="D289" s="9">
        <v>12723</v>
      </c>
      <c r="E289">
        <v>4.3E-3</v>
      </c>
      <c r="O289">
        <f t="shared" si="4"/>
        <v>5.5891195663360609</v>
      </c>
    </row>
    <row r="290" spans="1:15" x14ac:dyDescent="0.25">
      <c r="A290">
        <v>1981.29</v>
      </c>
      <c r="B290">
        <v>268.39999999999998</v>
      </c>
      <c r="C290">
        <v>4.5999999999999996</v>
      </c>
      <c r="D290" s="9">
        <v>12732</v>
      </c>
      <c r="E290">
        <v>4.5999999999999999E-3</v>
      </c>
      <c r="O290">
        <f t="shared" si="4"/>
        <v>5.5924784050975269</v>
      </c>
    </row>
    <row r="291" spans="1:15" x14ac:dyDescent="0.25">
      <c r="A291">
        <v>1981.37</v>
      </c>
      <c r="B291">
        <v>257</v>
      </c>
      <c r="C291">
        <v>6</v>
      </c>
      <c r="D291" s="9">
        <v>12618</v>
      </c>
      <c r="E291">
        <v>6.0000000000000001E-3</v>
      </c>
      <c r="O291">
        <f t="shared" si="4"/>
        <v>5.5490760848952201</v>
      </c>
    </row>
    <row r="292" spans="1:15" x14ac:dyDescent="0.25">
      <c r="A292">
        <v>1981.45</v>
      </c>
      <c r="B292">
        <v>259.39999999999998</v>
      </c>
      <c r="C292">
        <v>6.4</v>
      </c>
      <c r="D292" s="9">
        <v>12642</v>
      </c>
      <c r="E292">
        <v>6.4000000000000003E-3</v>
      </c>
      <c r="O292">
        <f t="shared" si="4"/>
        <v>5.5583712718823435</v>
      </c>
    </row>
    <row r="293" spans="1:15" x14ac:dyDescent="0.25">
      <c r="A293">
        <v>1981.53</v>
      </c>
      <c r="B293">
        <v>255</v>
      </c>
      <c r="C293">
        <v>6</v>
      </c>
      <c r="D293" s="9">
        <v>12598</v>
      </c>
      <c r="E293">
        <v>6.0000000000000001E-3</v>
      </c>
      <c r="O293">
        <f t="shared" si="4"/>
        <v>5.5412635451584258</v>
      </c>
    </row>
    <row r="294" spans="1:15" x14ac:dyDescent="0.25">
      <c r="A294">
        <v>1981.62</v>
      </c>
      <c r="B294">
        <v>259.5</v>
      </c>
      <c r="C294">
        <v>3.3</v>
      </c>
      <c r="D294" s="9">
        <v>12643</v>
      </c>
      <c r="E294">
        <v>3.3E-3</v>
      </c>
      <c r="O294">
        <f t="shared" si="4"/>
        <v>5.558756702605943</v>
      </c>
    </row>
    <row r="295" spans="1:15" x14ac:dyDescent="0.25">
      <c r="A295">
        <v>1981.7</v>
      </c>
      <c r="B295">
        <v>258.39999999999998</v>
      </c>
      <c r="C295">
        <v>3.9</v>
      </c>
      <c r="D295" s="9">
        <v>12633</v>
      </c>
      <c r="E295">
        <v>3.8999999999999998E-3</v>
      </c>
      <c r="O295">
        <f t="shared" si="4"/>
        <v>5.5545087719084467</v>
      </c>
    </row>
    <row r="296" spans="1:15" x14ac:dyDescent="0.25">
      <c r="A296">
        <v>1981.79</v>
      </c>
      <c r="B296">
        <v>256.8</v>
      </c>
      <c r="C296">
        <v>2.9</v>
      </c>
      <c r="D296" s="9">
        <v>12617</v>
      </c>
      <c r="E296">
        <v>2.8999999999999998E-3</v>
      </c>
      <c r="O296">
        <f t="shared" si="4"/>
        <v>5.5482975718158061</v>
      </c>
    </row>
    <row r="297" spans="1:15" x14ac:dyDescent="0.25">
      <c r="A297">
        <v>1981.87</v>
      </c>
      <c r="B297">
        <v>258.89999999999998</v>
      </c>
      <c r="C297">
        <v>6.8</v>
      </c>
      <c r="D297" s="9">
        <v>12638</v>
      </c>
      <c r="E297">
        <v>6.8999999999999999E-3</v>
      </c>
      <c r="O297">
        <f t="shared" si="4"/>
        <v>5.5564418867574918</v>
      </c>
    </row>
    <row r="298" spans="1:15" x14ac:dyDescent="0.25">
      <c r="A298">
        <v>1981.95</v>
      </c>
      <c r="B298">
        <v>256.8</v>
      </c>
      <c r="C298">
        <v>3.8</v>
      </c>
      <c r="D298" s="9">
        <v>12617</v>
      </c>
      <c r="E298">
        <v>3.8E-3</v>
      </c>
      <c r="O298">
        <f t="shared" si="4"/>
        <v>5.5482975718158061</v>
      </c>
    </row>
    <row r="299" spans="1:15" x14ac:dyDescent="0.25">
      <c r="A299">
        <v>1982.04</v>
      </c>
      <c r="B299">
        <v>258</v>
      </c>
      <c r="C299">
        <v>6</v>
      </c>
      <c r="D299" s="9">
        <v>12629</v>
      </c>
      <c r="E299">
        <v>6.0000000000000001E-3</v>
      </c>
      <c r="O299">
        <f t="shared" si="4"/>
        <v>5.5529595849216173</v>
      </c>
    </row>
    <row r="300" spans="1:15" x14ac:dyDescent="0.25">
      <c r="A300">
        <v>1982.12</v>
      </c>
      <c r="B300">
        <v>243</v>
      </c>
      <c r="C300">
        <v>7</v>
      </c>
      <c r="D300" s="9">
        <v>12478</v>
      </c>
      <c r="E300">
        <v>7.0000000000000001E-3</v>
      </c>
      <c r="O300">
        <f t="shared" si="4"/>
        <v>5.4930614433405482</v>
      </c>
    </row>
    <row r="301" spans="1:15" x14ac:dyDescent="0.25">
      <c r="A301">
        <v>1982.2</v>
      </c>
      <c r="B301">
        <v>282</v>
      </c>
      <c r="C301">
        <v>7</v>
      </c>
      <c r="D301" s="9">
        <v>1287</v>
      </c>
      <c r="E301">
        <v>7.0000000000000001E-3</v>
      </c>
      <c r="O301">
        <f t="shared" si="4"/>
        <v>5.6419070709381138</v>
      </c>
    </row>
    <row r="302" spans="1:15" x14ac:dyDescent="0.25">
      <c r="A302">
        <v>1982.28</v>
      </c>
      <c r="B302">
        <v>243</v>
      </c>
      <c r="C302">
        <v>7</v>
      </c>
      <c r="D302" s="9">
        <v>12479</v>
      </c>
      <c r="E302">
        <v>7.0000000000000001E-3</v>
      </c>
      <c r="O302">
        <f t="shared" si="4"/>
        <v>5.4930614433405482</v>
      </c>
    </row>
    <row r="303" spans="1:15" x14ac:dyDescent="0.25">
      <c r="A303">
        <v>1982.37</v>
      </c>
      <c r="B303">
        <v>241.8</v>
      </c>
      <c r="C303">
        <v>6.3</v>
      </c>
      <c r="D303" s="9">
        <v>12467</v>
      </c>
      <c r="E303">
        <v>6.3E-3</v>
      </c>
      <c r="O303">
        <f t="shared" si="4"/>
        <v>5.4881109381806921</v>
      </c>
    </row>
    <row r="304" spans="1:15" x14ac:dyDescent="0.25">
      <c r="A304">
        <v>1982.45</v>
      </c>
      <c r="B304">
        <v>244.2</v>
      </c>
      <c r="C304">
        <v>8.1</v>
      </c>
      <c r="D304" s="9">
        <v>12491</v>
      </c>
      <c r="E304">
        <v>8.0999999999999996E-3</v>
      </c>
      <c r="O304">
        <f t="shared" si="4"/>
        <v>5.4979875616766041</v>
      </c>
    </row>
    <row r="305" spans="1:15" x14ac:dyDescent="0.25">
      <c r="A305">
        <v>1982.53</v>
      </c>
      <c r="B305">
        <v>246</v>
      </c>
      <c r="C305">
        <v>5.0999999999999996</v>
      </c>
      <c r="D305" s="9">
        <v>12509</v>
      </c>
      <c r="E305">
        <v>5.1000000000000004E-3</v>
      </c>
      <c r="O305">
        <f t="shared" si="4"/>
        <v>5.5053315359323625</v>
      </c>
    </row>
    <row r="306" spans="1:15" x14ac:dyDescent="0.25">
      <c r="A306">
        <v>1982.62</v>
      </c>
      <c r="B306">
        <v>237</v>
      </c>
      <c r="C306">
        <v>7</v>
      </c>
      <c r="D306" s="9">
        <v>12419</v>
      </c>
      <c r="E306">
        <v>7.0000000000000001E-3</v>
      </c>
      <c r="O306">
        <f t="shared" si="4"/>
        <v>5.4680601411351315</v>
      </c>
    </row>
    <row r="307" spans="1:15" x14ac:dyDescent="0.25">
      <c r="A307">
        <v>1982.7</v>
      </c>
      <c r="B307">
        <v>243</v>
      </c>
      <c r="C307">
        <v>3.7</v>
      </c>
      <c r="D307" s="9">
        <v>12479</v>
      </c>
      <c r="E307">
        <v>3.7000000000000002E-3</v>
      </c>
      <c r="O307">
        <f t="shared" si="4"/>
        <v>5.4930614433405482</v>
      </c>
    </row>
    <row r="308" spans="1:15" x14ac:dyDescent="0.25">
      <c r="A308">
        <v>1982.79</v>
      </c>
      <c r="B308">
        <v>242</v>
      </c>
      <c r="C308">
        <v>5</v>
      </c>
      <c r="D308" s="9">
        <v>12469</v>
      </c>
      <c r="E308">
        <v>5.0000000000000001E-3</v>
      </c>
      <c r="O308">
        <f t="shared" si="4"/>
        <v>5.4889377261566867</v>
      </c>
    </row>
    <row r="309" spans="1:15" x14ac:dyDescent="0.25">
      <c r="A309">
        <v>1982.87</v>
      </c>
      <c r="B309">
        <v>238</v>
      </c>
      <c r="C309">
        <v>7</v>
      </c>
      <c r="D309" s="9">
        <v>12429</v>
      </c>
      <c r="E309">
        <v>7.0000000000000001E-3</v>
      </c>
      <c r="O309">
        <f t="shared" si="4"/>
        <v>5.472270673671475</v>
      </c>
    </row>
    <row r="310" spans="1:15" x14ac:dyDescent="0.25">
      <c r="A310">
        <v>1982.95</v>
      </c>
      <c r="B310">
        <v>235.8</v>
      </c>
      <c r="C310">
        <v>3.1</v>
      </c>
      <c r="D310" s="9">
        <v>12407</v>
      </c>
      <c r="E310">
        <v>3.0999999999999999E-3</v>
      </c>
      <c r="O310">
        <f t="shared" si="4"/>
        <v>5.4629839881032707</v>
      </c>
    </row>
    <row r="311" spans="1:15" x14ac:dyDescent="0.25">
      <c r="A311">
        <v>1983.04</v>
      </c>
      <c r="B311">
        <v>234.6</v>
      </c>
      <c r="C311">
        <v>3.3</v>
      </c>
      <c r="D311" s="9">
        <v>12395</v>
      </c>
      <c r="E311">
        <v>3.3E-3</v>
      </c>
      <c r="O311">
        <f t="shared" si="4"/>
        <v>5.4578819362193753</v>
      </c>
    </row>
    <row r="312" spans="1:15" x14ac:dyDescent="0.25">
      <c r="A312">
        <v>1983.12</v>
      </c>
      <c r="B312">
        <v>227.4</v>
      </c>
      <c r="C312">
        <v>3.7</v>
      </c>
      <c r="D312" s="9">
        <v>12323</v>
      </c>
      <c r="E312">
        <v>3.7000000000000002E-3</v>
      </c>
      <c r="O312">
        <f t="shared" si="4"/>
        <v>5.4267105813164358</v>
      </c>
    </row>
    <row r="313" spans="1:15" x14ac:dyDescent="0.25">
      <c r="A313">
        <v>1983.2</v>
      </c>
      <c r="B313">
        <v>233.9</v>
      </c>
      <c r="C313">
        <v>3.3</v>
      </c>
      <c r="D313" s="9">
        <v>12389</v>
      </c>
      <c r="E313">
        <v>3.3E-3</v>
      </c>
      <c r="O313">
        <f t="shared" si="4"/>
        <v>5.4548936735901332</v>
      </c>
    </row>
    <row r="314" spans="1:15" x14ac:dyDescent="0.25">
      <c r="A314">
        <v>1983.28</v>
      </c>
      <c r="B314">
        <v>245</v>
      </c>
      <c r="C314">
        <v>6</v>
      </c>
      <c r="D314">
        <v>1.25</v>
      </c>
      <c r="E314">
        <v>6.0000000000000001E-3</v>
      </c>
      <c r="O314">
        <f t="shared" si="4"/>
        <v>5.5012582105447274</v>
      </c>
    </row>
    <row r="315" spans="1:15" x14ac:dyDescent="0.25">
      <c r="A315">
        <v>1983.37</v>
      </c>
      <c r="B315">
        <v>230</v>
      </c>
      <c r="C315">
        <v>6</v>
      </c>
      <c r="D315" s="9">
        <v>1235</v>
      </c>
      <c r="E315">
        <v>6.0000000000000001E-3</v>
      </c>
      <c r="O315">
        <f t="shared" si="4"/>
        <v>5.4380793089231956</v>
      </c>
    </row>
    <row r="316" spans="1:15" x14ac:dyDescent="0.25">
      <c r="A316">
        <v>1983.45</v>
      </c>
      <c r="B316">
        <v>232.7</v>
      </c>
      <c r="C316">
        <v>4.7</v>
      </c>
      <c r="D316" s="9">
        <v>12377</v>
      </c>
      <c r="E316">
        <v>4.7999999999999996E-3</v>
      </c>
      <c r="O316">
        <f t="shared" si="4"/>
        <v>5.4497500703082462</v>
      </c>
    </row>
    <row r="317" spans="1:15" x14ac:dyDescent="0.25">
      <c r="A317">
        <v>1983.53</v>
      </c>
      <c r="B317">
        <v>217</v>
      </c>
      <c r="C317">
        <v>6</v>
      </c>
      <c r="D317" s="9">
        <v>12219</v>
      </c>
      <c r="E317">
        <v>6.0000000000000001E-3</v>
      </c>
      <c r="O317">
        <f t="shared" si="4"/>
        <v>5.3798973535404597</v>
      </c>
    </row>
    <row r="318" spans="1:15" x14ac:dyDescent="0.25">
      <c r="A318">
        <v>1983.62</v>
      </c>
      <c r="B318">
        <v>232</v>
      </c>
      <c r="C318">
        <v>4.9000000000000004</v>
      </c>
      <c r="D318" s="9">
        <v>1237</v>
      </c>
      <c r="E318">
        <v>4.8999999999999998E-3</v>
      </c>
      <c r="O318">
        <f t="shared" si="4"/>
        <v>5.4467373716663099</v>
      </c>
    </row>
    <row r="319" spans="1:15" x14ac:dyDescent="0.25">
      <c r="A319">
        <v>1983.7</v>
      </c>
      <c r="B319">
        <v>231</v>
      </c>
      <c r="C319">
        <v>6</v>
      </c>
      <c r="D319" s="9">
        <v>1236</v>
      </c>
      <c r="E319">
        <v>6.0000000000000001E-3</v>
      </c>
      <c r="O319">
        <f t="shared" si="4"/>
        <v>5.4424177105217932</v>
      </c>
    </row>
    <row r="320" spans="1:15" x14ac:dyDescent="0.25">
      <c r="A320">
        <v>1983.79</v>
      </c>
      <c r="B320">
        <v>223.6</v>
      </c>
      <c r="C320">
        <v>3.9</v>
      </c>
      <c r="D320" s="9">
        <v>12286</v>
      </c>
      <c r="E320">
        <v>3.8999999999999998E-3</v>
      </c>
      <c r="O320">
        <f t="shared" si="4"/>
        <v>5.409858741280944</v>
      </c>
    </row>
    <row r="321" spans="1:15" x14ac:dyDescent="0.25">
      <c r="A321">
        <v>1983.87</v>
      </c>
      <c r="B321">
        <v>232</v>
      </c>
      <c r="C321">
        <v>7</v>
      </c>
      <c r="D321" s="9">
        <v>12371</v>
      </c>
      <c r="E321">
        <v>7.0000000000000001E-3</v>
      </c>
      <c r="O321">
        <f t="shared" si="4"/>
        <v>5.4467373716663099</v>
      </c>
    </row>
    <row r="322" spans="1:15" x14ac:dyDescent="0.25">
      <c r="A322">
        <v>1983.95</v>
      </c>
      <c r="B322">
        <v>216</v>
      </c>
      <c r="C322">
        <v>6</v>
      </c>
      <c r="D322" s="9">
        <v>1221</v>
      </c>
      <c r="E322">
        <v>6.0000000000000001E-3</v>
      </c>
      <c r="O322">
        <f t="shared" ref="O322:O385" si="5">LN(B322)</f>
        <v>5.3752784076841653</v>
      </c>
    </row>
    <row r="323" spans="1:15" x14ac:dyDescent="0.25">
      <c r="A323">
        <v>1984.04</v>
      </c>
      <c r="B323">
        <v>221.4</v>
      </c>
      <c r="C323">
        <v>8.3000000000000007</v>
      </c>
      <c r="D323" s="9">
        <v>12264</v>
      </c>
      <c r="E323">
        <v>8.3000000000000001E-3</v>
      </c>
      <c r="O323">
        <f t="shared" si="5"/>
        <v>5.3999710202745366</v>
      </c>
    </row>
    <row r="324" spans="1:15" x14ac:dyDescent="0.25">
      <c r="A324">
        <v>1984.12</v>
      </c>
      <c r="B324">
        <v>228.2</v>
      </c>
      <c r="C324">
        <v>3.3</v>
      </c>
      <c r="D324" s="9">
        <v>12333</v>
      </c>
      <c r="E324">
        <v>3.3E-3</v>
      </c>
      <c r="O324">
        <f t="shared" si="5"/>
        <v>5.4302224374279753</v>
      </c>
    </row>
    <row r="325" spans="1:15" x14ac:dyDescent="0.25">
      <c r="A325">
        <v>1984.2</v>
      </c>
      <c r="B325">
        <v>228</v>
      </c>
      <c r="C325">
        <v>9</v>
      </c>
      <c r="D325" s="9">
        <v>12331</v>
      </c>
      <c r="E325">
        <v>8.9999999999999993E-3</v>
      </c>
      <c r="O325">
        <f t="shared" si="5"/>
        <v>5.4293456289544411</v>
      </c>
    </row>
    <row r="326" spans="1:15" x14ac:dyDescent="0.25">
      <c r="A326">
        <v>1984.29</v>
      </c>
      <c r="B326">
        <v>213</v>
      </c>
      <c r="C326">
        <v>5</v>
      </c>
      <c r="D326" s="9">
        <v>1218</v>
      </c>
      <c r="E326">
        <v>5.0000000000000001E-3</v>
      </c>
      <c r="O326">
        <f t="shared" si="5"/>
        <v>5.3612921657094255</v>
      </c>
    </row>
    <row r="327" spans="1:15" x14ac:dyDescent="0.25">
      <c r="A327">
        <v>1984.37</v>
      </c>
      <c r="B327">
        <v>214.2</v>
      </c>
      <c r="C327">
        <v>3.3</v>
      </c>
      <c r="D327" s="9">
        <v>12193</v>
      </c>
      <c r="E327">
        <v>3.3999999999999998E-3</v>
      </c>
      <c r="O327">
        <f t="shared" si="5"/>
        <v>5.3669101580136482</v>
      </c>
    </row>
    <row r="328" spans="1:15" x14ac:dyDescent="0.25">
      <c r="A328">
        <v>1984.45</v>
      </c>
      <c r="B328">
        <v>214</v>
      </c>
      <c r="C328">
        <v>6</v>
      </c>
      <c r="D328" s="9">
        <v>12191</v>
      </c>
      <c r="E328">
        <v>6.0000000000000001E-3</v>
      </c>
      <c r="O328">
        <f t="shared" si="5"/>
        <v>5.3659760150218512</v>
      </c>
    </row>
    <row r="329" spans="1:15" x14ac:dyDescent="0.25">
      <c r="A329">
        <v>1984.54</v>
      </c>
      <c r="B329">
        <v>212.9</v>
      </c>
      <c r="C329">
        <v>3</v>
      </c>
      <c r="D329" s="9">
        <v>12179</v>
      </c>
      <c r="E329">
        <v>3.0000000000000001E-3</v>
      </c>
      <c r="O329">
        <f t="shared" si="5"/>
        <v>5.3608225718994342</v>
      </c>
    </row>
    <row r="330" spans="1:15" x14ac:dyDescent="0.25">
      <c r="A330">
        <v>1984.62</v>
      </c>
      <c r="B330">
        <v>231.5</v>
      </c>
      <c r="C330">
        <v>10.4</v>
      </c>
      <c r="D330" s="9">
        <v>12367</v>
      </c>
      <c r="E330">
        <v>1.04E-2</v>
      </c>
      <c r="O330">
        <f t="shared" si="5"/>
        <v>5.4445798735262887</v>
      </c>
    </row>
    <row r="331" spans="1:15" x14ac:dyDescent="0.25">
      <c r="A331">
        <v>1984.7</v>
      </c>
      <c r="B331">
        <v>209.9</v>
      </c>
      <c r="C331">
        <v>3.6</v>
      </c>
      <c r="D331" s="9">
        <v>1215</v>
      </c>
      <c r="E331">
        <v>3.5999999999999999E-3</v>
      </c>
      <c r="O331">
        <f t="shared" si="5"/>
        <v>5.3466312268265872</v>
      </c>
    </row>
    <row r="332" spans="1:15" x14ac:dyDescent="0.25">
      <c r="A332">
        <v>1984.79</v>
      </c>
      <c r="B332">
        <v>209</v>
      </c>
      <c r="C332">
        <v>7</v>
      </c>
      <c r="D332" s="9">
        <v>12141</v>
      </c>
      <c r="E332">
        <v>7.0000000000000001E-3</v>
      </c>
      <c r="O332">
        <f t="shared" si="5"/>
        <v>5.3423342519648109</v>
      </c>
    </row>
    <row r="333" spans="1:15" x14ac:dyDescent="0.25">
      <c r="A333">
        <v>1984.87</v>
      </c>
      <c r="B333">
        <v>209.1</v>
      </c>
      <c r="C333">
        <v>4.9000000000000004</v>
      </c>
      <c r="D333" s="9">
        <v>12142</v>
      </c>
      <c r="E333">
        <v>4.8999999999999998E-3</v>
      </c>
      <c r="O333">
        <f t="shared" si="5"/>
        <v>5.3428126064345882</v>
      </c>
    </row>
    <row r="334" spans="1:15" x14ac:dyDescent="0.25">
      <c r="A334">
        <v>1984.95</v>
      </c>
      <c r="B334">
        <v>217.4</v>
      </c>
      <c r="C334">
        <v>3</v>
      </c>
      <c r="D334" s="9">
        <v>12225</v>
      </c>
      <c r="E334">
        <v>3.0000000000000001E-3</v>
      </c>
      <c r="O334">
        <f t="shared" si="5"/>
        <v>5.3817389746871092</v>
      </c>
    </row>
    <row r="335" spans="1:15" x14ac:dyDescent="0.25">
      <c r="A335">
        <v>1985.04</v>
      </c>
      <c r="B335">
        <v>212</v>
      </c>
      <c r="C335">
        <v>7</v>
      </c>
      <c r="D335" s="9">
        <v>12171</v>
      </c>
      <c r="E335">
        <v>7.0000000000000001E-3</v>
      </c>
      <c r="O335">
        <f t="shared" si="5"/>
        <v>5.3565862746720123</v>
      </c>
    </row>
    <row r="336" spans="1:15" x14ac:dyDescent="0.25">
      <c r="A336">
        <v>1985.12</v>
      </c>
      <c r="B336">
        <v>209.1</v>
      </c>
      <c r="C336">
        <v>4.7</v>
      </c>
      <c r="D336" s="9">
        <v>12142</v>
      </c>
      <c r="E336">
        <v>4.7000000000000002E-3</v>
      </c>
      <c r="O336">
        <f t="shared" si="5"/>
        <v>5.3428126064345882</v>
      </c>
    </row>
    <row r="337" spans="1:15" x14ac:dyDescent="0.25">
      <c r="A337">
        <v>1985.2</v>
      </c>
      <c r="B337">
        <v>212.8</v>
      </c>
      <c r="C337">
        <v>5.5</v>
      </c>
      <c r="D337" s="9">
        <v>1218</v>
      </c>
      <c r="E337">
        <v>5.5999999999999999E-3</v>
      </c>
      <c r="O337">
        <f t="shared" si="5"/>
        <v>5.3603527574674894</v>
      </c>
    </row>
    <row r="338" spans="1:15" x14ac:dyDescent="0.25">
      <c r="A338">
        <v>1985.29</v>
      </c>
      <c r="B338">
        <v>206</v>
      </c>
      <c r="C338">
        <v>7</v>
      </c>
      <c r="D338" s="9">
        <v>12112</v>
      </c>
      <c r="E338">
        <v>7.0000000000000001E-3</v>
      </c>
      <c r="O338">
        <f t="shared" si="5"/>
        <v>5.3278761687895813</v>
      </c>
    </row>
    <row r="339" spans="1:15" x14ac:dyDescent="0.25">
      <c r="A339">
        <v>1985.37</v>
      </c>
      <c r="B339">
        <v>198</v>
      </c>
      <c r="C339">
        <v>6</v>
      </c>
      <c r="D339" s="9">
        <v>12031</v>
      </c>
      <c r="E339">
        <v>6.0000000000000001E-3</v>
      </c>
      <c r="O339">
        <f t="shared" si="5"/>
        <v>5.2882670306945352</v>
      </c>
    </row>
    <row r="340" spans="1:15" x14ac:dyDescent="0.25">
      <c r="A340">
        <v>1985.45</v>
      </c>
      <c r="B340">
        <v>190</v>
      </c>
      <c r="C340">
        <v>6</v>
      </c>
      <c r="D340" s="9">
        <v>11951</v>
      </c>
      <c r="E340">
        <v>6.0000000000000001E-3</v>
      </c>
      <c r="O340">
        <f t="shared" si="5"/>
        <v>5.2470240721604862</v>
      </c>
    </row>
    <row r="341" spans="1:15" x14ac:dyDescent="0.25">
      <c r="A341">
        <v>1985.53</v>
      </c>
      <c r="B341">
        <v>199.3</v>
      </c>
      <c r="C341">
        <v>12.5</v>
      </c>
      <c r="D341" s="9">
        <v>12045</v>
      </c>
      <c r="E341">
        <v>1.26E-2</v>
      </c>
      <c r="O341">
        <f t="shared" si="5"/>
        <v>5.2948112272187489</v>
      </c>
    </row>
    <row r="342" spans="1:15" x14ac:dyDescent="0.25">
      <c r="A342">
        <v>1985.62</v>
      </c>
      <c r="B342">
        <v>212.7</v>
      </c>
      <c r="C342">
        <v>4.7</v>
      </c>
      <c r="D342" s="9">
        <v>12179</v>
      </c>
      <c r="E342">
        <v>4.7000000000000002E-3</v>
      </c>
      <c r="O342">
        <f t="shared" si="5"/>
        <v>5.3598827222061916</v>
      </c>
    </row>
    <row r="343" spans="1:15" x14ac:dyDescent="0.25">
      <c r="A343">
        <v>1985.7</v>
      </c>
      <c r="B343">
        <v>202.8</v>
      </c>
      <c r="C343">
        <v>6.4</v>
      </c>
      <c r="D343" s="9">
        <v>1208</v>
      </c>
      <c r="E343">
        <v>6.4000000000000003E-3</v>
      </c>
      <c r="O343">
        <f t="shared" si="5"/>
        <v>5.3122202717170284</v>
      </c>
    </row>
    <row r="344" spans="1:15" x14ac:dyDescent="0.25">
      <c r="A344">
        <v>1985.79</v>
      </c>
      <c r="B344">
        <v>205.3</v>
      </c>
      <c r="C344">
        <v>4</v>
      </c>
      <c r="D344" s="9">
        <v>12105</v>
      </c>
      <c r="E344">
        <v>4.0000000000000001E-3</v>
      </c>
      <c r="O344">
        <f t="shared" si="5"/>
        <v>5.3244723240248879</v>
      </c>
    </row>
    <row r="345" spans="1:15" x14ac:dyDescent="0.25">
      <c r="A345">
        <v>1985.87</v>
      </c>
      <c r="B345">
        <v>207.3</v>
      </c>
      <c r="C345">
        <v>4</v>
      </c>
      <c r="D345" s="9">
        <v>12126</v>
      </c>
      <c r="E345">
        <v>4.0000000000000001E-3</v>
      </c>
      <c r="O345">
        <f t="shared" si="5"/>
        <v>5.3341670194417343</v>
      </c>
    </row>
    <row r="346" spans="1:15" x14ac:dyDescent="0.25">
      <c r="A346">
        <v>1985.95</v>
      </c>
      <c r="B346">
        <v>202</v>
      </c>
      <c r="C346">
        <v>7</v>
      </c>
      <c r="D346" s="9">
        <v>12072</v>
      </c>
      <c r="E346">
        <v>7.0000000000000001E-3</v>
      </c>
      <c r="O346">
        <f t="shared" si="5"/>
        <v>5.3082676974012051</v>
      </c>
    </row>
    <row r="347" spans="1:15" x14ac:dyDescent="0.25">
      <c r="A347">
        <v>1986.04</v>
      </c>
      <c r="B347">
        <v>202.4</v>
      </c>
      <c r="C347">
        <v>3.4</v>
      </c>
      <c r="D347" s="9">
        <v>12077</v>
      </c>
      <c r="E347">
        <v>3.5000000000000001E-3</v>
      </c>
      <c r="O347">
        <f t="shared" si="5"/>
        <v>5.3102459374133106</v>
      </c>
    </row>
    <row r="348" spans="1:15" x14ac:dyDescent="0.25">
      <c r="A348">
        <v>1986.12</v>
      </c>
      <c r="B348">
        <v>202.7</v>
      </c>
      <c r="C348">
        <v>4.7</v>
      </c>
      <c r="D348" s="9">
        <v>1208</v>
      </c>
      <c r="E348">
        <v>4.7000000000000002E-3</v>
      </c>
      <c r="O348">
        <f t="shared" si="5"/>
        <v>5.3117270534579539</v>
      </c>
    </row>
    <row r="349" spans="1:15" x14ac:dyDescent="0.25">
      <c r="A349">
        <v>1986.2</v>
      </c>
      <c r="B349">
        <v>198.5</v>
      </c>
      <c r="C349">
        <v>4.7</v>
      </c>
      <c r="D349" s="9">
        <v>12037</v>
      </c>
      <c r="E349">
        <v>4.7000000000000002E-3</v>
      </c>
      <c r="O349">
        <f t="shared" si="5"/>
        <v>5.2907891001272453</v>
      </c>
    </row>
    <row r="350" spans="1:15" x14ac:dyDescent="0.25">
      <c r="A350">
        <v>1986.28</v>
      </c>
      <c r="B350">
        <v>193.3</v>
      </c>
      <c r="C350">
        <v>8.4</v>
      </c>
      <c r="D350" s="9">
        <v>11986</v>
      </c>
      <c r="E350">
        <v>8.5000000000000006E-3</v>
      </c>
      <c r="O350">
        <f t="shared" si="5"/>
        <v>5.264243386214285</v>
      </c>
    </row>
    <row r="351" spans="1:15" x14ac:dyDescent="0.25">
      <c r="A351">
        <v>1986.37</v>
      </c>
      <c r="B351">
        <v>201</v>
      </c>
      <c r="C351">
        <v>6</v>
      </c>
      <c r="D351" s="9">
        <v>12063</v>
      </c>
      <c r="E351">
        <v>6.0000000000000001E-3</v>
      </c>
      <c r="O351">
        <f t="shared" si="5"/>
        <v>5.3033049080590757</v>
      </c>
    </row>
    <row r="352" spans="1:15" x14ac:dyDescent="0.25">
      <c r="A352">
        <v>1986.53</v>
      </c>
      <c r="B352">
        <v>196.3</v>
      </c>
      <c r="C352">
        <v>3.8</v>
      </c>
      <c r="D352" s="9">
        <v>12016</v>
      </c>
      <c r="E352">
        <v>3.8E-3</v>
      </c>
      <c r="O352">
        <f t="shared" si="5"/>
        <v>5.2796441012824156</v>
      </c>
    </row>
    <row r="353" spans="1:15" x14ac:dyDescent="0.25">
      <c r="A353">
        <v>1986.62</v>
      </c>
      <c r="B353">
        <v>188.3</v>
      </c>
      <c r="C353">
        <v>4.0999999999999996</v>
      </c>
      <c r="D353" s="9">
        <v>11936</v>
      </c>
      <c r="E353">
        <v>4.1000000000000003E-3</v>
      </c>
      <c r="O353">
        <f t="shared" si="5"/>
        <v>5.2380364356631066</v>
      </c>
    </row>
    <row r="354" spans="1:15" x14ac:dyDescent="0.25">
      <c r="A354">
        <v>1986.7</v>
      </c>
      <c r="B354">
        <v>198.2</v>
      </c>
      <c r="C354">
        <v>2.4</v>
      </c>
      <c r="D354" s="9">
        <v>12036</v>
      </c>
      <c r="E354">
        <v>2.3999999999999998E-3</v>
      </c>
      <c r="O354">
        <f t="shared" si="5"/>
        <v>5.2892766218958878</v>
      </c>
    </row>
    <row r="355" spans="1:15" x14ac:dyDescent="0.25">
      <c r="A355">
        <v>1986.79</v>
      </c>
      <c r="B355">
        <v>196.9</v>
      </c>
      <c r="C355">
        <v>3.1</v>
      </c>
      <c r="D355" s="9">
        <v>12022</v>
      </c>
      <c r="E355">
        <v>3.0999999999999999E-3</v>
      </c>
      <c r="O355">
        <f t="shared" si="5"/>
        <v>5.2826959856450797</v>
      </c>
    </row>
    <row r="356" spans="1:15" x14ac:dyDescent="0.25">
      <c r="A356">
        <v>1986.87</v>
      </c>
      <c r="B356">
        <v>190.2</v>
      </c>
      <c r="C356">
        <v>3.7</v>
      </c>
      <c r="D356" s="9">
        <v>11955</v>
      </c>
      <c r="E356">
        <v>3.8E-3</v>
      </c>
      <c r="O356">
        <f t="shared" si="5"/>
        <v>5.2480761501112898</v>
      </c>
    </row>
    <row r="357" spans="1:15" x14ac:dyDescent="0.25">
      <c r="A357">
        <v>1986.95</v>
      </c>
      <c r="B357">
        <v>190</v>
      </c>
      <c r="C357">
        <v>4.4000000000000004</v>
      </c>
      <c r="D357" s="9">
        <v>11953</v>
      </c>
      <c r="E357">
        <v>4.4000000000000003E-3</v>
      </c>
      <c r="O357">
        <f t="shared" si="5"/>
        <v>5.2470240721604862</v>
      </c>
    </row>
    <row r="358" spans="1:15" x14ac:dyDescent="0.25">
      <c r="A358">
        <v>1987.04</v>
      </c>
      <c r="B358">
        <v>190</v>
      </c>
      <c r="C358">
        <v>2</v>
      </c>
      <c r="D358" s="9">
        <v>11953</v>
      </c>
      <c r="E358">
        <v>2E-3</v>
      </c>
      <c r="O358">
        <f t="shared" si="5"/>
        <v>5.2470240721604862</v>
      </c>
    </row>
    <row r="359" spans="1:15" x14ac:dyDescent="0.25">
      <c r="A359">
        <v>1987.2</v>
      </c>
      <c r="B359">
        <v>182</v>
      </c>
      <c r="C359">
        <v>3</v>
      </c>
      <c r="D359" s="9">
        <v>11873</v>
      </c>
      <c r="E359">
        <v>3.0000000000000001E-3</v>
      </c>
      <c r="O359">
        <f t="shared" si="5"/>
        <v>5.2040066870767951</v>
      </c>
    </row>
    <row r="360" spans="1:15" x14ac:dyDescent="0.25">
      <c r="A360">
        <v>1987.28</v>
      </c>
      <c r="B360">
        <v>182</v>
      </c>
      <c r="C360">
        <v>2</v>
      </c>
      <c r="D360" s="9">
        <v>11873</v>
      </c>
      <c r="E360">
        <v>2E-3</v>
      </c>
      <c r="O360">
        <f t="shared" si="5"/>
        <v>5.2040066870767951</v>
      </c>
    </row>
    <row r="361" spans="1:15" x14ac:dyDescent="0.25">
      <c r="A361">
        <v>1987.37</v>
      </c>
      <c r="B361">
        <v>175.7</v>
      </c>
      <c r="C361">
        <v>4.2</v>
      </c>
      <c r="D361" s="9">
        <v>11811</v>
      </c>
      <c r="E361">
        <v>4.1999999999999997E-3</v>
      </c>
      <c r="O361">
        <f t="shared" si="5"/>
        <v>5.168777995193051</v>
      </c>
    </row>
    <row r="362" spans="1:15" x14ac:dyDescent="0.25">
      <c r="A362">
        <v>1987.45</v>
      </c>
      <c r="B362">
        <v>153.19999999999999</v>
      </c>
      <c r="C362">
        <v>8.6</v>
      </c>
      <c r="D362" s="9">
        <v>11584</v>
      </c>
      <c r="E362">
        <v>8.6E-3</v>
      </c>
      <c r="O362">
        <f t="shared" si="5"/>
        <v>5.0317442573064906</v>
      </c>
    </row>
    <row r="363" spans="1:15" x14ac:dyDescent="0.25">
      <c r="A363">
        <v>1987.53</v>
      </c>
      <c r="B363">
        <v>176</v>
      </c>
      <c r="C363">
        <v>2</v>
      </c>
      <c r="D363" s="9">
        <v>11814</v>
      </c>
      <c r="E363">
        <v>2E-3</v>
      </c>
      <c r="O363">
        <f t="shared" si="5"/>
        <v>5.1704839950381514</v>
      </c>
    </row>
    <row r="364" spans="1:15" x14ac:dyDescent="0.25">
      <c r="A364">
        <v>1987.62</v>
      </c>
      <c r="B364">
        <v>170</v>
      </c>
      <c r="C364">
        <v>5</v>
      </c>
      <c r="D364" s="9">
        <v>11753</v>
      </c>
      <c r="E364">
        <v>5.0000000000000001E-3</v>
      </c>
      <c r="O364">
        <f t="shared" si="5"/>
        <v>5.1357984370502621</v>
      </c>
    </row>
    <row r="365" spans="1:15" x14ac:dyDescent="0.25">
      <c r="A365">
        <v>1987.7</v>
      </c>
      <c r="B365">
        <v>178</v>
      </c>
      <c r="C365">
        <v>2</v>
      </c>
      <c r="D365" s="9">
        <v>11834</v>
      </c>
      <c r="E365">
        <v>2E-3</v>
      </c>
      <c r="O365">
        <f t="shared" si="5"/>
        <v>5.181783550292085</v>
      </c>
    </row>
    <row r="366" spans="1:15" x14ac:dyDescent="0.25">
      <c r="A366">
        <v>1987.79</v>
      </c>
      <c r="B366">
        <v>180</v>
      </c>
      <c r="C366">
        <v>2</v>
      </c>
      <c r="D366" s="9">
        <v>11854</v>
      </c>
      <c r="E366">
        <v>2E-3</v>
      </c>
      <c r="O366">
        <f t="shared" si="5"/>
        <v>5.1929568508902104</v>
      </c>
    </row>
    <row r="367" spans="1:15" x14ac:dyDescent="0.25">
      <c r="A367">
        <v>1987.87</v>
      </c>
      <c r="B367">
        <v>183</v>
      </c>
      <c r="C367">
        <v>3</v>
      </c>
      <c r="D367" s="9">
        <v>11884</v>
      </c>
      <c r="E367">
        <v>3.0000000000000001E-3</v>
      </c>
      <c r="O367">
        <f t="shared" si="5"/>
        <v>5.2094861528414214</v>
      </c>
    </row>
    <row r="368" spans="1:15" x14ac:dyDescent="0.25">
      <c r="A368">
        <v>1987.95</v>
      </c>
      <c r="B368">
        <v>182</v>
      </c>
      <c r="C368">
        <v>2</v>
      </c>
      <c r="D368" s="9">
        <v>11874</v>
      </c>
      <c r="E368">
        <v>2E-3</v>
      </c>
      <c r="O368">
        <f t="shared" si="5"/>
        <v>5.2040066870767951</v>
      </c>
    </row>
    <row r="369" spans="1:15" x14ac:dyDescent="0.25">
      <c r="A369">
        <v>1988.12</v>
      </c>
      <c r="B369">
        <v>191</v>
      </c>
      <c r="C369">
        <v>3</v>
      </c>
      <c r="D369" s="9">
        <v>11965</v>
      </c>
      <c r="E369">
        <v>3.0000000000000001E-3</v>
      </c>
      <c r="O369">
        <f t="shared" si="5"/>
        <v>5.2522734280466299</v>
      </c>
    </row>
    <row r="370" spans="1:15" x14ac:dyDescent="0.25">
      <c r="A370">
        <v>1988.2</v>
      </c>
      <c r="B370">
        <v>175</v>
      </c>
      <c r="C370">
        <v>3</v>
      </c>
      <c r="D370" s="9">
        <v>11804</v>
      </c>
      <c r="E370">
        <v>3.0000000000000001E-3</v>
      </c>
      <c r="O370">
        <f t="shared" si="5"/>
        <v>5.1647859739235145</v>
      </c>
    </row>
    <row r="371" spans="1:15" x14ac:dyDescent="0.25">
      <c r="A371">
        <v>1988.29</v>
      </c>
      <c r="B371">
        <v>171</v>
      </c>
      <c r="C371">
        <v>7</v>
      </c>
      <c r="D371" s="9">
        <v>11764</v>
      </c>
      <c r="E371">
        <v>7.0000000000000001E-3</v>
      </c>
      <c r="O371">
        <f t="shared" si="5"/>
        <v>5.1416635565026603</v>
      </c>
    </row>
    <row r="372" spans="1:15" x14ac:dyDescent="0.25">
      <c r="A372">
        <v>1988.37</v>
      </c>
      <c r="B372">
        <v>162</v>
      </c>
      <c r="C372">
        <v>5</v>
      </c>
      <c r="D372" s="9">
        <v>11674</v>
      </c>
      <c r="E372">
        <v>5.0000000000000001E-3</v>
      </c>
      <c r="O372">
        <f t="shared" si="5"/>
        <v>5.0875963352323836</v>
      </c>
    </row>
    <row r="373" spans="1:15" x14ac:dyDescent="0.25">
      <c r="A373">
        <v>1988.45</v>
      </c>
      <c r="B373">
        <v>160</v>
      </c>
      <c r="C373">
        <v>6</v>
      </c>
      <c r="D373" s="9">
        <v>11654</v>
      </c>
      <c r="E373">
        <v>6.0000000000000001E-3</v>
      </c>
      <c r="O373">
        <f t="shared" si="5"/>
        <v>5.0751738152338266</v>
      </c>
    </row>
    <row r="374" spans="1:15" x14ac:dyDescent="0.25">
      <c r="A374">
        <v>1988.54</v>
      </c>
      <c r="B374">
        <v>156.6</v>
      </c>
      <c r="C374">
        <v>14.9</v>
      </c>
      <c r="D374" s="9">
        <v>1162</v>
      </c>
      <c r="E374">
        <v>1.4999999999999999E-2</v>
      </c>
      <c r="O374">
        <f t="shared" si="5"/>
        <v>5.0536947835567023</v>
      </c>
    </row>
    <row r="375" spans="1:15" x14ac:dyDescent="0.25">
      <c r="A375">
        <v>1988.62</v>
      </c>
      <c r="B375">
        <v>169.4</v>
      </c>
      <c r="C375">
        <v>4</v>
      </c>
      <c r="D375" s="9">
        <v>11749</v>
      </c>
      <c r="E375">
        <v>4.0000000000000001E-3</v>
      </c>
      <c r="O375">
        <f t="shared" si="5"/>
        <v>5.1322627822179543</v>
      </c>
    </row>
    <row r="376" spans="1:15" x14ac:dyDescent="0.25">
      <c r="A376">
        <v>1988.7</v>
      </c>
      <c r="B376">
        <v>170.6</v>
      </c>
      <c r="C376">
        <v>3.8</v>
      </c>
      <c r="D376" s="9">
        <v>11761</v>
      </c>
      <c r="E376">
        <v>3.8E-3</v>
      </c>
      <c r="O376">
        <f t="shared" si="5"/>
        <v>5.1393216350575788</v>
      </c>
    </row>
    <row r="377" spans="1:15" x14ac:dyDescent="0.25">
      <c r="A377">
        <v>1988.79</v>
      </c>
      <c r="B377">
        <v>171.2</v>
      </c>
      <c r="C377">
        <v>5.5</v>
      </c>
      <c r="D377" s="9">
        <v>11767</v>
      </c>
      <c r="E377">
        <v>5.4999999999999997E-3</v>
      </c>
      <c r="O377">
        <f t="shared" si="5"/>
        <v>5.1428324637076415</v>
      </c>
    </row>
    <row r="378" spans="1:15" x14ac:dyDescent="0.25">
      <c r="A378">
        <v>1988.87</v>
      </c>
      <c r="B378">
        <v>179.4</v>
      </c>
      <c r="C378">
        <v>2.8</v>
      </c>
      <c r="D378" s="9">
        <v>11849</v>
      </c>
      <c r="E378">
        <v>2.8E-3</v>
      </c>
      <c r="O378">
        <f t="shared" si="5"/>
        <v>5.1896179496246955</v>
      </c>
    </row>
    <row r="379" spans="1:15" x14ac:dyDescent="0.25">
      <c r="A379">
        <v>1988.95</v>
      </c>
      <c r="B379">
        <v>169.2</v>
      </c>
      <c r="C379">
        <v>3.5</v>
      </c>
      <c r="D379" s="9">
        <v>11747</v>
      </c>
      <c r="E379">
        <v>3.5000000000000001E-3</v>
      </c>
      <c r="O379">
        <f t="shared" si="5"/>
        <v>5.1310814471721224</v>
      </c>
    </row>
    <row r="380" spans="1:15" x14ac:dyDescent="0.25">
      <c r="A380">
        <v>1989.04</v>
      </c>
      <c r="B380">
        <v>169.7</v>
      </c>
      <c r="C380">
        <v>9.4</v>
      </c>
      <c r="D380" s="9">
        <v>11753</v>
      </c>
      <c r="E380">
        <v>9.4999999999999998E-3</v>
      </c>
      <c r="O380">
        <f t="shared" si="5"/>
        <v>5.1340321722401807</v>
      </c>
    </row>
    <row r="381" spans="1:15" x14ac:dyDescent="0.25">
      <c r="A381">
        <v>1989.12</v>
      </c>
      <c r="B381">
        <v>169.3</v>
      </c>
      <c r="C381">
        <v>3</v>
      </c>
      <c r="D381" s="9">
        <v>11749</v>
      </c>
      <c r="E381">
        <v>3.0000000000000001E-3</v>
      </c>
      <c r="O381">
        <f t="shared" si="5"/>
        <v>5.1316722891390896</v>
      </c>
    </row>
    <row r="382" spans="1:15" x14ac:dyDescent="0.25">
      <c r="A382">
        <v>1989.2</v>
      </c>
      <c r="B382">
        <v>158</v>
      </c>
      <c r="C382">
        <v>6</v>
      </c>
      <c r="D382" s="9">
        <v>11635</v>
      </c>
      <c r="E382">
        <v>6.0000000000000001E-3</v>
      </c>
      <c r="O382">
        <f t="shared" si="5"/>
        <v>5.0625950330269669</v>
      </c>
    </row>
    <row r="383" spans="1:15" x14ac:dyDescent="0.25">
      <c r="A383">
        <v>1989.29</v>
      </c>
      <c r="B383">
        <v>188.7</v>
      </c>
      <c r="C383">
        <v>12.4</v>
      </c>
      <c r="D383" s="9">
        <v>11943</v>
      </c>
      <c r="E383">
        <v>1.2500000000000001E-2</v>
      </c>
      <c r="O383">
        <f t="shared" si="5"/>
        <v>5.2401584523745042</v>
      </c>
    </row>
    <row r="384" spans="1:15" x14ac:dyDescent="0.25">
      <c r="A384">
        <v>1989.37</v>
      </c>
      <c r="B384">
        <v>162.1</v>
      </c>
      <c r="C384">
        <v>3</v>
      </c>
      <c r="D384" s="9">
        <v>11676</v>
      </c>
      <c r="E384">
        <v>3.0000000000000001E-3</v>
      </c>
      <c r="O384">
        <f t="shared" si="5"/>
        <v>5.0882134287416303</v>
      </c>
    </row>
    <row r="385" spans="1:15" x14ac:dyDescent="0.25">
      <c r="A385">
        <v>1989.45</v>
      </c>
      <c r="B385">
        <v>161.69999999999999</v>
      </c>
      <c r="C385">
        <v>4</v>
      </c>
      <c r="D385" s="9">
        <v>11673</v>
      </c>
      <c r="E385">
        <v>4.0000000000000001E-3</v>
      </c>
      <c r="O385">
        <f t="shared" si="5"/>
        <v>5.0857427665830608</v>
      </c>
    </row>
    <row r="386" spans="1:15" x14ac:dyDescent="0.25">
      <c r="A386">
        <v>1989.53</v>
      </c>
      <c r="B386">
        <v>161.5</v>
      </c>
      <c r="C386">
        <v>4.0999999999999996</v>
      </c>
      <c r="D386" s="9">
        <v>1167</v>
      </c>
      <c r="E386">
        <v>4.1999999999999997E-3</v>
      </c>
      <c r="O386">
        <f t="shared" ref="O386:O449" si="6">LN(B386)</f>
        <v>5.084505142662711</v>
      </c>
    </row>
    <row r="387" spans="1:15" x14ac:dyDescent="0.25">
      <c r="A387">
        <v>1989.62</v>
      </c>
      <c r="B387">
        <v>167.3</v>
      </c>
      <c r="C387">
        <v>8.9</v>
      </c>
      <c r="D387" s="9">
        <v>11729</v>
      </c>
      <c r="E387">
        <v>8.9999999999999993E-3</v>
      </c>
      <c r="O387">
        <f t="shared" si="6"/>
        <v>5.1197886079927786</v>
      </c>
    </row>
    <row r="388" spans="1:15" x14ac:dyDescent="0.25">
      <c r="A388">
        <v>1989.7</v>
      </c>
      <c r="B388">
        <v>160</v>
      </c>
      <c r="C388">
        <v>5</v>
      </c>
      <c r="D388" s="9">
        <v>11656</v>
      </c>
      <c r="E388">
        <v>5.0000000000000001E-3</v>
      </c>
      <c r="O388">
        <f t="shared" si="6"/>
        <v>5.0751738152338266</v>
      </c>
    </row>
    <row r="389" spans="1:15" x14ac:dyDescent="0.25">
      <c r="A389">
        <v>1989.79</v>
      </c>
      <c r="B389">
        <v>157</v>
      </c>
      <c r="C389">
        <v>6</v>
      </c>
      <c r="D389" s="9">
        <v>11626</v>
      </c>
      <c r="E389">
        <v>6.0000000000000001E-3</v>
      </c>
      <c r="O389">
        <f t="shared" si="6"/>
        <v>5.0562458053483077</v>
      </c>
    </row>
    <row r="390" spans="1:15" x14ac:dyDescent="0.25">
      <c r="A390">
        <v>1989.87</v>
      </c>
      <c r="B390">
        <v>181.9</v>
      </c>
      <c r="C390">
        <v>15.5</v>
      </c>
      <c r="D390" s="9">
        <v>11876</v>
      </c>
      <c r="E390">
        <v>1.5599999999999999E-2</v>
      </c>
      <c r="O390">
        <f t="shared" si="6"/>
        <v>5.2034570855240769</v>
      </c>
    </row>
    <row r="391" spans="1:15" x14ac:dyDescent="0.25">
      <c r="A391">
        <v>1989.95</v>
      </c>
      <c r="B391">
        <v>165.4</v>
      </c>
      <c r="C391">
        <v>5.8</v>
      </c>
      <c r="D391" s="9">
        <v>1171</v>
      </c>
      <c r="E391">
        <v>5.7999999999999996E-3</v>
      </c>
      <c r="O391">
        <f t="shared" si="6"/>
        <v>5.1083667825895906</v>
      </c>
    </row>
    <row r="392" spans="1:15" x14ac:dyDescent="0.25">
      <c r="A392">
        <v>1990.04</v>
      </c>
      <c r="B392">
        <v>154.80000000000001</v>
      </c>
      <c r="C392">
        <v>3.1</v>
      </c>
      <c r="D392" s="9">
        <v>11604</v>
      </c>
      <c r="E392">
        <v>3.0999999999999999E-3</v>
      </c>
      <c r="O392">
        <f t="shared" si="6"/>
        <v>5.0421339611556268</v>
      </c>
    </row>
    <row r="393" spans="1:15" x14ac:dyDescent="0.25">
      <c r="A393">
        <v>1990.12</v>
      </c>
      <c r="B393">
        <v>168.5</v>
      </c>
      <c r="C393">
        <v>7.4</v>
      </c>
      <c r="D393" s="9">
        <v>11742</v>
      </c>
      <c r="E393">
        <v>7.4000000000000003E-3</v>
      </c>
      <c r="O393">
        <f t="shared" si="6"/>
        <v>5.1269357497924162</v>
      </c>
    </row>
    <row r="394" spans="1:15" x14ac:dyDescent="0.25">
      <c r="A394">
        <v>1990.2</v>
      </c>
      <c r="B394">
        <v>151</v>
      </c>
      <c r="C394">
        <v>6</v>
      </c>
      <c r="D394" s="9">
        <v>11566</v>
      </c>
      <c r="E394">
        <v>6.0000000000000001E-3</v>
      </c>
      <c r="O394">
        <f t="shared" si="6"/>
        <v>5.0172798368149243</v>
      </c>
    </row>
    <row r="395" spans="1:15" x14ac:dyDescent="0.25">
      <c r="A395">
        <v>1990.28</v>
      </c>
      <c r="B395">
        <v>160.1</v>
      </c>
      <c r="C395">
        <v>6.4</v>
      </c>
      <c r="D395" s="9">
        <v>11657</v>
      </c>
      <c r="E395">
        <v>6.4000000000000003E-3</v>
      </c>
      <c r="O395">
        <f t="shared" si="6"/>
        <v>5.0757986200026686</v>
      </c>
    </row>
    <row r="396" spans="1:15" x14ac:dyDescent="0.25">
      <c r="A396">
        <v>1990.37</v>
      </c>
      <c r="B396">
        <v>143</v>
      </c>
      <c r="C396">
        <v>6</v>
      </c>
      <c r="D396" s="9">
        <v>11486</v>
      </c>
      <c r="E396">
        <v>6.0000000000000001E-3</v>
      </c>
      <c r="O396">
        <f t="shared" si="6"/>
        <v>4.962844630259907</v>
      </c>
    </row>
    <row r="397" spans="1:15" x14ac:dyDescent="0.25">
      <c r="A397">
        <v>1990.45</v>
      </c>
      <c r="B397">
        <v>136</v>
      </c>
      <c r="C397">
        <v>5</v>
      </c>
      <c r="D397" s="9">
        <v>11416</v>
      </c>
      <c r="E397">
        <v>5.0000000000000001E-3</v>
      </c>
      <c r="O397">
        <f t="shared" si="6"/>
        <v>4.9126548857360524</v>
      </c>
    </row>
    <row r="398" spans="1:15" x14ac:dyDescent="0.25">
      <c r="A398">
        <v>1990.53</v>
      </c>
      <c r="B398">
        <v>152.9</v>
      </c>
      <c r="C398">
        <v>11.6</v>
      </c>
      <c r="D398" s="9">
        <v>11585</v>
      </c>
      <c r="E398">
        <v>1.17E-2</v>
      </c>
      <c r="O398">
        <f t="shared" si="6"/>
        <v>5.0297841129350163</v>
      </c>
    </row>
    <row r="399" spans="1:15" x14ac:dyDescent="0.25">
      <c r="A399">
        <v>1990.62</v>
      </c>
      <c r="B399">
        <v>147.5</v>
      </c>
      <c r="C399">
        <v>17.100000000000001</v>
      </c>
      <c r="D399" s="9">
        <v>11532</v>
      </c>
      <c r="E399">
        <v>1.72E-2</v>
      </c>
      <c r="O399">
        <f t="shared" si="6"/>
        <v>4.9938281757798748</v>
      </c>
    </row>
    <row r="400" spans="1:15" x14ac:dyDescent="0.25">
      <c r="A400">
        <v>1990.7</v>
      </c>
      <c r="B400">
        <v>156.69999999999999</v>
      </c>
      <c r="C400">
        <v>10.3</v>
      </c>
      <c r="D400" s="9">
        <v>11624</v>
      </c>
      <c r="E400">
        <v>1.03E-2</v>
      </c>
      <c r="O400">
        <f t="shared" si="6"/>
        <v>5.054333149361975</v>
      </c>
    </row>
    <row r="401" spans="1:15" x14ac:dyDescent="0.25">
      <c r="A401">
        <v>1990.79</v>
      </c>
      <c r="B401">
        <v>150</v>
      </c>
      <c r="C401">
        <v>7</v>
      </c>
      <c r="D401" s="9">
        <v>11557</v>
      </c>
      <c r="E401">
        <v>7.0000000000000001E-3</v>
      </c>
      <c r="O401">
        <f t="shared" si="6"/>
        <v>5.0106352940962555</v>
      </c>
    </row>
    <row r="402" spans="1:15" x14ac:dyDescent="0.25">
      <c r="A402">
        <v>1990.87</v>
      </c>
      <c r="B402">
        <v>155.5</v>
      </c>
      <c r="C402">
        <v>9.1999999999999993</v>
      </c>
      <c r="D402" s="9">
        <v>11613</v>
      </c>
      <c r="E402">
        <v>9.2999999999999992E-3</v>
      </c>
      <c r="O402">
        <f t="shared" si="6"/>
        <v>5.0466457316192885</v>
      </c>
    </row>
    <row r="403" spans="1:15" x14ac:dyDescent="0.25">
      <c r="A403">
        <v>1990.95</v>
      </c>
      <c r="B403">
        <v>161.69999999999999</v>
      </c>
      <c r="C403">
        <v>3.1</v>
      </c>
      <c r="D403" s="9">
        <v>11675</v>
      </c>
      <c r="E403">
        <v>3.0999999999999999E-3</v>
      </c>
      <c r="O403">
        <f t="shared" si="6"/>
        <v>5.0857427665830608</v>
      </c>
    </row>
    <row r="404" spans="1:15" x14ac:dyDescent="0.25">
      <c r="A404">
        <v>1991.04</v>
      </c>
      <c r="B404">
        <v>149.5</v>
      </c>
      <c r="C404">
        <v>7.3</v>
      </c>
      <c r="D404" s="9">
        <v>11552</v>
      </c>
      <c r="E404">
        <v>7.3000000000000001E-3</v>
      </c>
      <c r="O404">
        <f t="shared" si="6"/>
        <v>5.0072963928307415</v>
      </c>
    </row>
    <row r="405" spans="1:15" x14ac:dyDescent="0.25">
      <c r="A405">
        <v>1991.12</v>
      </c>
      <c r="B405">
        <v>157.1</v>
      </c>
      <c r="C405">
        <v>3.4</v>
      </c>
      <c r="D405" s="9">
        <v>11629</v>
      </c>
      <c r="E405">
        <v>3.3999999999999998E-3</v>
      </c>
      <c r="O405">
        <f t="shared" si="6"/>
        <v>5.0568825452615753</v>
      </c>
    </row>
    <row r="406" spans="1:15" x14ac:dyDescent="0.25">
      <c r="A406">
        <v>1991.2</v>
      </c>
      <c r="B406">
        <v>163.19999999999999</v>
      </c>
      <c r="C406">
        <v>9.6999999999999993</v>
      </c>
      <c r="D406" s="9">
        <v>1169</v>
      </c>
      <c r="E406">
        <v>9.7999999999999997E-3</v>
      </c>
      <c r="O406">
        <f t="shared" si="6"/>
        <v>5.0949764425300064</v>
      </c>
    </row>
    <row r="407" spans="1:15" x14ac:dyDescent="0.25">
      <c r="A407">
        <v>1991.28</v>
      </c>
      <c r="B407">
        <v>142.6</v>
      </c>
      <c r="C407">
        <v>3.7</v>
      </c>
      <c r="D407" s="9">
        <v>11483</v>
      </c>
      <c r="E407">
        <v>3.8E-3</v>
      </c>
      <c r="O407">
        <f t="shared" si="6"/>
        <v>4.9600435079801954</v>
      </c>
    </row>
    <row r="408" spans="1:15" x14ac:dyDescent="0.25">
      <c r="A408">
        <v>1991.37</v>
      </c>
      <c r="B408">
        <v>145.19999999999999</v>
      </c>
      <c r="C408">
        <v>15.9</v>
      </c>
      <c r="D408" s="9">
        <v>1151</v>
      </c>
      <c r="E408">
        <v>1.6E-2</v>
      </c>
      <c r="O408">
        <f t="shared" si="6"/>
        <v>4.9781121023906953</v>
      </c>
    </row>
    <row r="409" spans="1:15" x14ac:dyDescent="0.25">
      <c r="A409">
        <v>1991.45</v>
      </c>
      <c r="B409">
        <v>152.30000000000001</v>
      </c>
      <c r="C409">
        <v>10.5</v>
      </c>
      <c r="D409" s="9">
        <v>11581</v>
      </c>
      <c r="E409">
        <v>1.06E-2</v>
      </c>
      <c r="O409">
        <f t="shared" si="6"/>
        <v>5.0258522599011162</v>
      </c>
    </row>
    <row r="410" spans="1:15" x14ac:dyDescent="0.25">
      <c r="A410">
        <v>1991.53</v>
      </c>
      <c r="B410">
        <v>148.69999999999999</v>
      </c>
      <c r="C410">
        <v>12.2</v>
      </c>
      <c r="D410" s="9">
        <v>11545</v>
      </c>
      <c r="E410">
        <v>1.23E-2</v>
      </c>
      <c r="O410">
        <f t="shared" si="6"/>
        <v>5.0019308534661091</v>
      </c>
    </row>
    <row r="411" spans="1:15" x14ac:dyDescent="0.25">
      <c r="A411">
        <v>1991.62</v>
      </c>
      <c r="B411">
        <v>152.6</v>
      </c>
      <c r="C411">
        <v>9</v>
      </c>
      <c r="D411" s="9">
        <v>11584</v>
      </c>
      <c r="E411">
        <v>8.9999999999999993E-3</v>
      </c>
      <c r="O411">
        <f t="shared" si="6"/>
        <v>5.0278201188503564</v>
      </c>
    </row>
    <row r="412" spans="1:15" x14ac:dyDescent="0.25">
      <c r="A412">
        <v>1991.7</v>
      </c>
      <c r="B412">
        <v>156.5</v>
      </c>
      <c r="C412">
        <v>3</v>
      </c>
      <c r="D412" s="9">
        <v>11623</v>
      </c>
      <c r="E412">
        <v>3.0000000000000001E-3</v>
      </c>
      <c r="O412">
        <f t="shared" si="6"/>
        <v>5.0530560099802075</v>
      </c>
    </row>
    <row r="413" spans="1:15" x14ac:dyDescent="0.25">
      <c r="A413">
        <v>1991.79</v>
      </c>
      <c r="B413">
        <v>158.4</v>
      </c>
      <c r="C413">
        <v>7.2</v>
      </c>
      <c r="D413" s="9">
        <v>11643</v>
      </c>
      <c r="E413">
        <v>7.1999999999999998E-3</v>
      </c>
      <c r="O413">
        <f t="shared" si="6"/>
        <v>5.0651234793803255</v>
      </c>
    </row>
    <row r="414" spans="1:15" x14ac:dyDescent="0.25">
      <c r="A414">
        <v>1991.87</v>
      </c>
      <c r="B414">
        <v>150.4</v>
      </c>
      <c r="C414">
        <v>3.1</v>
      </c>
      <c r="D414" s="9">
        <v>11562</v>
      </c>
      <c r="E414">
        <v>3.0999999999999999E-3</v>
      </c>
      <c r="O414">
        <f t="shared" si="6"/>
        <v>5.0132984115157395</v>
      </c>
    </row>
    <row r="415" spans="1:15" x14ac:dyDescent="0.25">
      <c r="A415">
        <v>1991.95</v>
      </c>
      <c r="B415">
        <v>155</v>
      </c>
      <c r="C415">
        <v>7</v>
      </c>
      <c r="D415" s="9">
        <v>11609</v>
      </c>
      <c r="E415">
        <v>7.0000000000000001E-3</v>
      </c>
      <c r="O415">
        <f t="shared" si="6"/>
        <v>5.0434251169192468</v>
      </c>
    </row>
    <row r="416" spans="1:15" x14ac:dyDescent="0.25">
      <c r="A416">
        <v>1992.04</v>
      </c>
      <c r="B416">
        <v>150.5</v>
      </c>
      <c r="C416">
        <v>7.2</v>
      </c>
      <c r="D416" s="9">
        <v>11564</v>
      </c>
      <c r="E416">
        <v>7.1999999999999998E-3</v>
      </c>
      <c r="O416">
        <f t="shared" si="6"/>
        <v>5.01396308418893</v>
      </c>
    </row>
    <row r="417" spans="1:15" x14ac:dyDescent="0.25">
      <c r="A417">
        <v>1992.12</v>
      </c>
      <c r="B417">
        <v>154.6</v>
      </c>
      <c r="C417">
        <v>3.5</v>
      </c>
      <c r="D417" s="9">
        <v>11605</v>
      </c>
      <c r="E417">
        <v>3.5000000000000001E-3</v>
      </c>
      <c r="O417">
        <f t="shared" si="6"/>
        <v>5.0408411361533219</v>
      </c>
    </row>
    <row r="418" spans="1:15" x14ac:dyDescent="0.25">
      <c r="A418">
        <v>1992.2</v>
      </c>
      <c r="B418">
        <v>141</v>
      </c>
      <c r="C418">
        <v>5</v>
      </c>
      <c r="D418" s="9">
        <v>11468</v>
      </c>
      <c r="E418">
        <v>5.0000000000000001E-3</v>
      </c>
      <c r="O418">
        <f t="shared" si="6"/>
        <v>4.9487598903781684</v>
      </c>
    </row>
    <row r="419" spans="1:15" x14ac:dyDescent="0.25">
      <c r="A419">
        <v>1992.29</v>
      </c>
      <c r="B419">
        <v>160.69999999999999</v>
      </c>
      <c r="C419">
        <v>7.1</v>
      </c>
      <c r="D419" s="9">
        <v>11666</v>
      </c>
      <c r="E419">
        <v>7.1999999999999998E-3</v>
      </c>
      <c r="O419">
        <f t="shared" si="6"/>
        <v>5.0795392727434665</v>
      </c>
    </row>
    <row r="420" spans="1:15" x14ac:dyDescent="0.25">
      <c r="A420">
        <v>1992.37</v>
      </c>
      <c r="B420">
        <v>139</v>
      </c>
      <c r="C420">
        <v>6</v>
      </c>
      <c r="D420" s="9">
        <v>11449</v>
      </c>
      <c r="E420">
        <v>6.0000000000000001E-3</v>
      </c>
      <c r="O420">
        <f t="shared" si="6"/>
        <v>4.9344739331306915</v>
      </c>
    </row>
    <row r="421" spans="1:15" x14ac:dyDescent="0.25">
      <c r="A421">
        <v>1992.45</v>
      </c>
      <c r="B421">
        <v>139</v>
      </c>
      <c r="C421">
        <v>6</v>
      </c>
      <c r="D421" s="9">
        <v>11449</v>
      </c>
      <c r="E421">
        <v>6.0000000000000001E-3</v>
      </c>
      <c r="O421">
        <f t="shared" si="6"/>
        <v>4.9344739331306915</v>
      </c>
    </row>
    <row r="422" spans="1:15" x14ac:dyDescent="0.25">
      <c r="A422">
        <v>1992.54</v>
      </c>
      <c r="B422">
        <v>146.5</v>
      </c>
      <c r="C422">
        <v>14.5</v>
      </c>
      <c r="D422" s="9">
        <v>11524</v>
      </c>
      <c r="E422">
        <v>1.4500000000000001E-2</v>
      </c>
      <c r="O422">
        <f t="shared" si="6"/>
        <v>4.9870254284571223</v>
      </c>
    </row>
    <row r="423" spans="1:15" x14ac:dyDescent="0.25">
      <c r="A423">
        <v>1992.62</v>
      </c>
      <c r="B423">
        <v>139.4</v>
      </c>
      <c r="C423">
        <v>3.6</v>
      </c>
      <c r="D423" s="9">
        <v>11452</v>
      </c>
      <c r="E423">
        <v>3.5999999999999999E-3</v>
      </c>
      <c r="O423">
        <f t="shared" si="6"/>
        <v>4.9373474983264236</v>
      </c>
    </row>
    <row r="424" spans="1:15" x14ac:dyDescent="0.25">
      <c r="A424">
        <v>1992.7</v>
      </c>
      <c r="B424">
        <v>138</v>
      </c>
      <c r="C424">
        <v>6</v>
      </c>
      <c r="D424" s="9">
        <v>11439</v>
      </c>
      <c r="E424">
        <v>6.0000000000000001E-3</v>
      </c>
      <c r="O424">
        <f t="shared" si="6"/>
        <v>4.9272536851572051</v>
      </c>
    </row>
    <row r="425" spans="1:15" x14ac:dyDescent="0.25">
      <c r="A425">
        <v>1992.79</v>
      </c>
      <c r="B425">
        <v>149.1</v>
      </c>
      <c r="C425">
        <v>3.7</v>
      </c>
      <c r="D425" s="9">
        <v>11551</v>
      </c>
      <c r="E425">
        <v>3.8E-3</v>
      </c>
      <c r="O425">
        <f t="shared" si="6"/>
        <v>5.004617221770693</v>
      </c>
    </row>
    <row r="426" spans="1:15" x14ac:dyDescent="0.25">
      <c r="A426">
        <v>1992.87</v>
      </c>
      <c r="B426">
        <v>149</v>
      </c>
      <c r="C426">
        <v>6</v>
      </c>
      <c r="D426" s="9">
        <v>1155</v>
      </c>
      <c r="E426">
        <v>6.0000000000000001E-3</v>
      </c>
      <c r="O426">
        <f t="shared" si="6"/>
        <v>5.0039463059454592</v>
      </c>
    </row>
    <row r="427" spans="1:15" x14ac:dyDescent="0.25">
      <c r="A427">
        <v>1992.95</v>
      </c>
      <c r="B427">
        <v>135</v>
      </c>
      <c r="C427">
        <v>6</v>
      </c>
      <c r="D427" s="9">
        <v>11409</v>
      </c>
      <c r="E427">
        <v>6.0000000000000001E-3</v>
      </c>
      <c r="O427">
        <f t="shared" si="6"/>
        <v>4.9052747784384296</v>
      </c>
    </row>
    <row r="428" spans="1:15" x14ac:dyDescent="0.25">
      <c r="A428">
        <v>1993.04</v>
      </c>
      <c r="B428">
        <v>144</v>
      </c>
      <c r="C428">
        <v>6</v>
      </c>
      <c r="D428">
        <v>1.1499999999999999</v>
      </c>
      <c r="E428">
        <v>6.0000000000000001E-3</v>
      </c>
      <c r="O428">
        <f t="shared" si="6"/>
        <v>4.9698132995760007</v>
      </c>
    </row>
    <row r="429" spans="1:15" x14ac:dyDescent="0.25">
      <c r="A429">
        <v>1993.12</v>
      </c>
      <c r="B429">
        <v>136.4</v>
      </c>
      <c r="C429">
        <v>9.3000000000000007</v>
      </c>
      <c r="D429" s="9">
        <v>11424</v>
      </c>
      <c r="E429">
        <v>9.2999999999999992E-3</v>
      </c>
      <c r="O429">
        <f t="shared" si="6"/>
        <v>4.9155917454093618</v>
      </c>
    </row>
    <row r="430" spans="1:15" x14ac:dyDescent="0.25">
      <c r="A430">
        <v>1993.2</v>
      </c>
      <c r="B430">
        <v>134.5</v>
      </c>
      <c r="C430">
        <v>3.2</v>
      </c>
      <c r="D430" s="9">
        <v>11404</v>
      </c>
      <c r="E430">
        <v>3.2000000000000002E-3</v>
      </c>
      <c r="O430">
        <f t="shared" si="6"/>
        <v>4.9015641990418937</v>
      </c>
    </row>
    <row r="431" spans="1:15" x14ac:dyDescent="0.25">
      <c r="A431">
        <v>1993.29</v>
      </c>
      <c r="B431">
        <v>117</v>
      </c>
      <c r="C431">
        <v>6</v>
      </c>
      <c r="D431" s="9">
        <v>11229</v>
      </c>
      <c r="E431">
        <v>6.0000000000000001E-3</v>
      </c>
      <c r="O431">
        <f t="shared" si="6"/>
        <v>4.7621739347977563</v>
      </c>
    </row>
    <row r="432" spans="1:15" x14ac:dyDescent="0.25">
      <c r="A432">
        <v>1993.37</v>
      </c>
      <c r="B432">
        <v>132.19999999999999</v>
      </c>
      <c r="C432">
        <v>4.5</v>
      </c>
      <c r="D432" s="9">
        <v>11382</v>
      </c>
      <c r="E432">
        <v>4.4999999999999997E-3</v>
      </c>
      <c r="O432">
        <f t="shared" si="6"/>
        <v>4.8843159274175862</v>
      </c>
    </row>
    <row r="433" spans="1:15" x14ac:dyDescent="0.25">
      <c r="A433">
        <v>1993.45</v>
      </c>
      <c r="B433">
        <v>123.2</v>
      </c>
      <c r="C433">
        <v>4.7</v>
      </c>
      <c r="D433" s="9">
        <v>11291</v>
      </c>
      <c r="E433">
        <v>4.7999999999999996E-3</v>
      </c>
      <c r="O433">
        <f t="shared" si="6"/>
        <v>4.8138090510994198</v>
      </c>
    </row>
    <row r="434" spans="1:15" x14ac:dyDescent="0.25">
      <c r="A434">
        <v>1993.53</v>
      </c>
      <c r="B434">
        <v>131</v>
      </c>
      <c r="C434">
        <v>6</v>
      </c>
      <c r="D434" s="9">
        <v>1137</v>
      </c>
      <c r="E434">
        <v>6.0000000000000001E-3</v>
      </c>
      <c r="O434">
        <f t="shared" si="6"/>
        <v>4.8751973232011512</v>
      </c>
    </row>
    <row r="435" spans="1:15" x14ac:dyDescent="0.25">
      <c r="A435">
        <v>1993.62</v>
      </c>
      <c r="B435">
        <v>151</v>
      </c>
      <c r="C435">
        <v>10</v>
      </c>
      <c r="D435" s="9">
        <v>11571</v>
      </c>
      <c r="E435">
        <v>1.01E-2</v>
      </c>
      <c r="O435">
        <f t="shared" si="6"/>
        <v>5.0172798368149243</v>
      </c>
    </row>
    <row r="436" spans="1:15" x14ac:dyDescent="0.25">
      <c r="A436">
        <v>1993.7</v>
      </c>
      <c r="B436">
        <v>126</v>
      </c>
      <c r="C436">
        <v>6</v>
      </c>
      <c r="D436" s="9">
        <v>1132</v>
      </c>
      <c r="E436">
        <v>6.0000000000000001E-3</v>
      </c>
      <c r="O436">
        <f t="shared" si="6"/>
        <v>4.836281906951478</v>
      </c>
    </row>
    <row r="437" spans="1:15" x14ac:dyDescent="0.25">
      <c r="A437">
        <v>1993.79</v>
      </c>
      <c r="B437">
        <v>126</v>
      </c>
      <c r="C437">
        <v>6</v>
      </c>
      <c r="D437" s="9">
        <v>1132</v>
      </c>
      <c r="E437">
        <v>6.0000000000000001E-3</v>
      </c>
      <c r="O437">
        <f t="shared" si="6"/>
        <v>4.836281906951478</v>
      </c>
    </row>
    <row r="438" spans="1:15" x14ac:dyDescent="0.25">
      <c r="A438">
        <v>1993.87</v>
      </c>
      <c r="B438">
        <v>142</v>
      </c>
      <c r="C438">
        <v>6</v>
      </c>
      <c r="D438" s="9">
        <v>11481</v>
      </c>
      <c r="E438">
        <v>6.0000000000000001E-3</v>
      </c>
      <c r="O438">
        <f t="shared" si="6"/>
        <v>4.9558270576012609</v>
      </c>
    </row>
    <row r="439" spans="1:15" x14ac:dyDescent="0.25">
      <c r="A439">
        <v>1993.95</v>
      </c>
      <c r="B439">
        <v>126.4</v>
      </c>
      <c r="C439">
        <v>2.8</v>
      </c>
      <c r="D439" s="9">
        <v>11324</v>
      </c>
      <c r="E439">
        <v>2.8E-3</v>
      </c>
      <c r="O439">
        <f t="shared" si="6"/>
        <v>4.8394514817127572</v>
      </c>
    </row>
    <row r="440" spans="1:15" x14ac:dyDescent="0.25">
      <c r="A440">
        <v>1994.04</v>
      </c>
      <c r="B440">
        <v>123.3</v>
      </c>
      <c r="C440">
        <v>1.7</v>
      </c>
      <c r="D440" s="9">
        <v>11293</v>
      </c>
      <c r="E440">
        <v>1.8E-3</v>
      </c>
      <c r="O440">
        <f t="shared" si="6"/>
        <v>4.8146204101702983</v>
      </c>
    </row>
    <row r="441" spans="1:15" x14ac:dyDescent="0.25">
      <c r="A441">
        <v>1994.12</v>
      </c>
      <c r="B441">
        <v>121.1</v>
      </c>
      <c r="C441">
        <v>4.5</v>
      </c>
      <c r="D441" s="9">
        <v>11271</v>
      </c>
      <c r="E441">
        <v>4.4999999999999997E-3</v>
      </c>
      <c r="O441">
        <f t="shared" si="6"/>
        <v>4.7966166505590468</v>
      </c>
    </row>
    <row r="442" spans="1:15" x14ac:dyDescent="0.25">
      <c r="A442">
        <v>1994.2</v>
      </c>
      <c r="B442">
        <v>120.6</v>
      </c>
      <c r="C442">
        <v>2.6</v>
      </c>
      <c r="D442" s="9">
        <v>11266</v>
      </c>
      <c r="E442">
        <v>2.5999999999999999E-3</v>
      </c>
      <c r="O442">
        <f t="shared" si="6"/>
        <v>4.7924792842930852</v>
      </c>
    </row>
    <row r="443" spans="1:15" x14ac:dyDescent="0.25">
      <c r="A443">
        <v>1994.28</v>
      </c>
      <c r="B443">
        <v>128</v>
      </c>
      <c r="C443">
        <v>3</v>
      </c>
      <c r="D443" s="9">
        <v>11341</v>
      </c>
      <c r="E443">
        <v>3.0000000000000001E-3</v>
      </c>
      <c r="O443">
        <f t="shared" si="6"/>
        <v>4.8520302639196169</v>
      </c>
    </row>
    <row r="444" spans="1:15" x14ac:dyDescent="0.25">
      <c r="A444">
        <v>1994.37</v>
      </c>
      <c r="B444">
        <v>123.2</v>
      </c>
      <c r="C444">
        <v>2.1</v>
      </c>
      <c r="D444" s="9">
        <v>11292</v>
      </c>
      <c r="E444">
        <v>2.0999999999999999E-3</v>
      </c>
      <c r="O444">
        <f t="shared" si="6"/>
        <v>4.8138090510994198</v>
      </c>
    </row>
    <row r="445" spans="1:15" x14ac:dyDescent="0.25">
      <c r="A445">
        <v>1994.45</v>
      </c>
      <c r="B445">
        <v>118.1</v>
      </c>
      <c r="C445">
        <v>5.0999999999999996</v>
      </c>
      <c r="D445" s="9">
        <v>11241</v>
      </c>
      <c r="E445">
        <v>5.1999999999999998E-3</v>
      </c>
      <c r="O445">
        <f t="shared" si="6"/>
        <v>4.7715317232033163</v>
      </c>
    </row>
    <row r="446" spans="1:15" x14ac:dyDescent="0.25">
      <c r="A446">
        <v>1994.53</v>
      </c>
      <c r="B446">
        <v>119.2</v>
      </c>
      <c r="C446">
        <v>1.7</v>
      </c>
      <c r="D446" s="9">
        <v>11253</v>
      </c>
      <c r="E446">
        <v>1.8E-3</v>
      </c>
      <c r="O446">
        <f t="shared" si="6"/>
        <v>4.7808027546312495</v>
      </c>
    </row>
    <row r="447" spans="1:15" x14ac:dyDescent="0.25">
      <c r="A447">
        <v>1994.62</v>
      </c>
      <c r="B447">
        <v>117.4</v>
      </c>
      <c r="C447">
        <v>1.4</v>
      </c>
      <c r="D447" s="9">
        <v>11235</v>
      </c>
      <c r="E447">
        <v>1.4E-3</v>
      </c>
      <c r="O447">
        <f t="shared" si="6"/>
        <v>4.7655869073939963</v>
      </c>
    </row>
    <row r="448" spans="1:15" x14ac:dyDescent="0.25">
      <c r="A448">
        <v>1994.7</v>
      </c>
      <c r="B448">
        <v>118.5</v>
      </c>
      <c r="C448">
        <v>4.5</v>
      </c>
      <c r="D448" s="9">
        <v>11246</v>
      </c>
      <c r="E448">
        <v>4.4999999999999997E-3</v>
      </c>
      <c r="O448">
        <f t="shared" si="6"/>
        <v>4.7749129605751861</v>
      </c>
    </row>
    <row r="449" spans="1:15" x14ac:dyDescent="0.25">
      <c r="A449">
        <v>1994.79</v>
      </c>
      <c r="B449">
        <v>119.4</v>
      </c>
      <c r="C449">
        <v>1.9</v>
      </c>
      <c r="D449" s="9">
        <v>11255</v>
      </c>
      <c r="E449">
        <v>1.9E-3</v>
      </c>
      <c r="F449" t="e">
        <f>AVERAGE(A477:A479)</f>
        <v>#DIV/0!</v>
      </c>
      <c r="O449">
        <f t="shared" si="6"/>
        <v>4.7824792009585018</v>
      </c>
    </row>
    <row r="450" spans="1:15" x14ac:dyDescent="0.25">
      <c r="A450">
        <v>1994.87</v>
      </c>
      <c r="B450">
        <v>119</v>
      </c>
      <c r="C450">
        <v>2.4</v>
      </c>
      <c r="D450" s="9">
        <v>11251</v>
      </c>
      <c r="E450">
        <v>2.3999999999999998E-3</v>
      </c>
      <c r="F450" t="e">
        <f>AVERAGE(A480:A482)</f>
        <v>#DIV/0!</v>
      </c>
      <c r="O450">
        <f t="shared" ref="O450:O476" si="7">LN(B450)</f>
        <v>4.7791234931115296</v>
      </c>
    </row>
    <row r="451" spans="1:15" x14ac:dyDescent="0.25">
      <c r="A451">
        <v>1994.95</v>
      </c>
      <c r="B451">
        <v>121.5</v>
      </c>
      <c r="C451">
        <v>2.4</v>
      </c>
      <c r="D451" s="9">
        <v>11277</v>
      </c>
      <c r="E451">
        <v>2.3999999999999998E-3</v>
      </c>
      <c r="F451" t="e">
        <f>AVERAGE(A480:A482)</f>
        <v>#DIV/0!</v>
      </c>
      <c r="O451">
        <f t="shared" si="7"/>
        <v>4.7999142627806028</v>
      </c>
    </row>
    <row r="452" spans="1:15" x14ac:dyDescent="0.25">
      <c r="A452">
        <v>1995.04</v>
      </c>
      <c r="B452">
        <v>120.3</v>
      </c>
      <c r="C452">
        <v>2</v>
      </c>
      <c r="D452" s="9">
        <v>11264</v>
      </c>
      <c r="E452">
        <v>2E-3</v>
      </c>
      <c r="O452">
        <f t="shared" si="7"/>
        <v>4.7899886229806334</v>
      </c>
    </row>
    <row r="453" spans="1:15" x14ac:dyDescent="0.25">
      <c r="A453">
        <v>1995.12</v>
      </c>
      <c r="B453">
        <v>119.8</v>
      </c>
      <c r="C453">
        <v>2.9</v>
      </c>
      <c r="D453" s="9">
        <v>1126</v>
      </c>
      <c r="E453">
        <v>2.8999999999999998E-3</v>
      </c>
      <c r="O453">
        <f t="shared" si="7"/>
        <v>4.7858236856813487</v>
      </c>
    </row>
    <row r="454" spans="1:15" x14ac:dyDescent="0.25">
      <c r="A454">
        <v>1995.2</v>
      </c>
      <c r="B454">
        <v>117</v>
      </c>
      <c r="C454">
        <v>3</v>
      </c>
      <c r="D454" s="9">
        <v>11231</v>
      </c>
      <c r="E454">
        <v>3.0000000000000001E-3</v>
      </c>
      <c r="O454">
        <f t="shared" si="7"/>
        <v>4.7621739347977563</v>
      </c>
    </row>
    <row r="455" spans="1:15" x14ac:dyDescent="0.25">
      <c r="A455">
        <v>1995.28</v>
      </c>
      <c r="B455">
        <v>118.1</v>
      </c>
      <c r="C455">
        <v>1.9</v>
      </c>
      <c r="D455" s="9">
        <v>11243</v>
      </c>
      <c r="E455">
        <v>1.9E-3</v>
      </c>
      <c r="O455">
        <f t="shared" si="7"/>
        <v>4.7715317232033163</v>
      </c>
    </row>
    <row r="456" spans="1:15" x14ac:dyDescent="0.25">
      <c r="A456">
        <v>1995.37</v>
      </c>
      <c r="B456">
        <v>118.7</v>
      </c>
      <c r="C456">
        <v>3</v>
      </c>
      <c r="D456" s="9">
        <v>11248</v>
      </c>
      <c r="E456">
        <v>3.0999999999999999E-3</v>
      </c>
      <c r="O456">
        <f t="shared" si="7"/>
        <v>4.7765993016156223</v>
      </c>
    </row>
    <row r="457" spans="1:15" x14ac:dyDescent="0.25">
      <c r="A457">
        <v>1995.45</v>
      </c>
      <c r="B457">
        <v>117.6</v>
      </c>
      <c r="C457">
        <v>2.5</v>
      </c>
      <c r="D457" s="9">
        <v>11237</v>
      </c>
      <c r="E457">
        <v>2.5000000000000001E-3</v>
      </c>
      <c r="O457">
        <f t="shared" si="7"/>
        <v>4.7672890354645263</v>
      </c>
    </row>
    <row r="458" spans="1:15" x14ac:dyDescent="0.25">
      <c r="A458">
        <v>1995.53</v>
      </c>
      <c r="B458">
        <v>114.7</v>
      </c>
      <c r="C458">
        <v>1.8</v>
      </c>
      <c r="D458" s="9">
        <v>11209</v>
      </c>
      <c r="E458">
        <v>1.8E-3</v>
      </c>
      <c r="O458">
        <f t="shared" si="7"/>
        <v>4.7423200241353252</v>
      </c>
    </row>
    <row r="459" spans="1:15" x14ac:dyDescent="0.25">
      <c r="A459">
        <v>1995.62</v>
      </c>
      <c r="B459">
        <v>113.9</v>
      </c>
      <c r="C459">
        <v>1.9</v>
      </c>
      <c r="D459" s="9">
        <v>11201</v>
      </c>
      <c r="E459">
        <v>2E-3</v>
      </c>
      <c r="O459">
        <f t="shared" si="7"/>
        <v>4.7353208704531369</v>
      </c>
    </row>
    <row r="460" spans="1:15" x14ac:dyDescent="0.25">
      <c r="A460">
        <v>1995.7</v>
      </c>
      <c r="B460">
        <v>112</v>
      </c>
      <c r="C460">
        <v>5</v>
      </c>
      <c r="D460" s="9">
        <v>11182</v>
      </c>
      <c r="E460">
        <v>5.0000000000000001E-3</v>
      </c>
      <c r="O460">
        <f t="shared" si="7"/>
        <v>4.7184988712950942</v>
      </c>
    </row>
    <row r="461" spans="1:15" x14ac:dyDescent="0.25">
      <c r="A461">
        <v>1995.79</v>
      </c>
      <c r="B461">
        <v>112.7</v>
      </c>
      <c r="C461">
        <v>1.8</v>
      </c>
      <c r="D461" s="9">
        <v>11189</v>
      </c>
      <c r="E461">
        <v>1.8E-3</v>
      </c>
      <c r="O461">
        <f t="shared" si="7"/>
        <v>4.7247294210457307</v>
      </c>
    </row>
    <row r="462" spans="1:15" x14ac:dyDescent="0.25">
      <c r="A462">
        <v>1995.87</v>
      </c>
      <c r="B462">
        <v>112.2</v>
      </c>
      <c r="C462">
        <v>1.9</v>
      </c>
      <c r="D462" s="9">
        <v>11184</v>
      </c>
      <c r="E462">
        <v>2E-3</v>
      </c>
      <c r="O462">
        <f t="shared" si="7"/>
        <v>4.7202829930885963</v>
      </c>
    </row>
    <row r="463" spans="1:15" x14ac:dyDescent="0.25">
      <c r="A463">
        <v>1995.95</v>
      </c>
      <c r="B463">
        <v>117.9</v>
      </c>
      <c r="C463">
        <v>2</v>
      </c>
      <c r="D463" s="9">
        <v>11242</v>
      </c>
      <c r="E463">
        <v>2E-3</v>
      </c>
      <c r="O463">
        <f t="shared" si="7"/>
        <v>4.7698368075433253</v>
      </c>
    </row>
    <row r="464" spans="1:15" x14ac:dyDescent="0.25">
      <c r="A464">
        <v>1996.04</v>
      </c>
      <c r="B464">
        <v>117</v>
      </c>
      <c r="C464">
        <v>1.9</v>
      </c>
      <c r="D464" s="9">
        <v>11233</v>
      </c>
      <c r="E464">
        <v>1.9E-3</v>
      </c>
      <c r="O464">
        <f t="shared" si="7"/>
        <v>4.7621739347977563</v>
      </c>
    </row>
    <row r="465" spans="1:15" x14ac:dyDescent="0.25">
      <c r="A465">
        <v>1996.12</v>
      </c>
      <c r="B465">
        <v>115.9</v>
      </c>
      <c r="C465">
        <v>1.7</v>
      </c>
      <c r="D465" s="9">
        <v>11222</v>
      </c>
      <c r="E465">
        <v>1.6999999999999999E-3</v>
      </c>
      <c r="O465">
        <f t="shared" si="7"/>
        <v>4.7527277503457057</v>
      </c>
    </row>
    <row r="466" spans="1:15" x14ac:dyDescent="0.25">
      <c r="A466">
        <v>1996.2</v>
      </c>
      <c r="B466">
        <v>114.2</v>
      </c>
      <c r="C466">
        <v>1.4</v>
      </c>
      <c r="D466" s="9">
        <v>11205</v>
      </c>
      <c r="E466">
        <v>1.4E-3</v>
      </c>
      <c r="O466">
        <f t="shared" si="7"/>
        <v>4.73795129722191</v>
      </c>
    </row>
    <row r="467" spans="1:15" x14ac:dyDescent="0.25">
      <c r="A467">
        <v>1996.29</v>
      </c>
      <c r="B467">
        <v>115.8</v>
      </c>
      <c r="C467">
        <v>1.6</v>
      </c>
      <c r="D467" s="9">
        <v>11221</v>
      </c>
      <c r="E467">
        <v>1.6000000000000001E-3</v>
      </c>
      <c r="O467">
        <f t="shared" si="7"/>
        <v>4.7518645651388951</v>
      </c>
    </row>
    <row r="468" spans="1:15" x14ac:dyDescent="0.25">
      <c r="A468">
        <v>1996.37</v>
      </c>
      <c r="B468">
        <v>112.3</v>
      </c>
      <c r="C468">
        <v>2.1</v>
      </c>
      <c r="D468" s="9">
        <v>11186</v>
      </c>
      <c r="E468">
        <v>2.0999999999999999E-3</v>
      </c>
      <c r="O468">
        <f t="shared" si="7"/>
        <v>4.7211738617443979</v>
      </c>
    </row>
    <row r="469" spans="1:15" x14ac:dyDescent="0.25">
      <c r="A469">
        <v>1996.45</v>
      </c>
      <c r="B469">
        <v>111.6</v>
      </c>
      <c r="C469">
        <v>1.9</v>
      </c>
      <c r="D469" s="9">
        <v>11179</v>
      </c>
      <c r="E469">
        <v>1.9E-3</v>
      </c>
      <c r="O469">
        <f t="shared" si="7"/>
        <v>4.7149210499472103</v>
      </c>
    </row>
    <row r="470" spans="1:15" x14ac:dyDescent="0.25">
      <c r="A470">
        <v>1996.54</v>
      </c>
      <c r="B470">
        <v>110.9</v>
      </c>
      <c r="C470">
        <v>1.6</v>
      </c>
      <c r="D470" s="9">
        <v>11172</v>
      </c>
      <c r="E470">
        <v>1.6000000000000001E-3</v>
      </c>
      <c r="O470">
        <f t="shared" si="7"/>
        <v>4.7086288943563215</v>
      </c>
    </row>
    <row r="471" spans="1:15" x14ac:dyDescent="0.25">
      <c r="A471">
        <v>1996.62</v>
      </c>
      <c r="B471">
        <v>110.6</v>
      </c>
      <c r="C471">
        <v>2.4</v>
      </c>
      <c r="D471" s="9">
        <v>11168</v>
      </c>
      <c r="E471">
        <v>2.3999999999999998E-3</v>
      </c>
      <c r="O471">
        <f t="shared" si="7"/>
        <v>4.7059200890882344</v>
      </c>
    </row>
    <row r="472" spans="1:15" x14ac:dyDescent="0.25">
      <c r="A472">
        <v>1996.7</v>
      </c>
      <c r="B472">
        <v>106.1</v>
      </c>
      <c r="C472">
        <v>1.9</v>
      </c>
      <c r="D472" s="9">
        <v>11124</v>
      </c>
      <c r="E472">
        <v>1.9E-3</v>
      </c>
      <c r="O472">
        <f t="shared" si="7"/>
        <v>4.664382045619937</v>
      </c>
    </row>
    <row r="473" spans="1:15" x14ac:dyDescent="0.25">
      <c r="A473">
        <v>1996.79</v>
      </c>
      <c r="B473">
        <v>110.8</v>
      </c>
      <c r="C473">
        <v>1.9</v>
      </c>
      <c r="D473" s="9">
        <v>11171</v>
      </c>
      <c r="E473">
        <v>1.9E-3</v>
      </c>
      <c r="O473">
        <f t="shared" si="7"/>
        <v>4.7077267743131834</v>
      </c>
    </row>
    <row r="474" spans="1:15" x14ac:dyDescent="0.25">
      <c r="A474">
        <v>1996.87</v>
      </c>
      <c r="B474">
        <v>108.3</v>
      </c>
      <c r="C474">
        <v>2.5</v>
      </c>
      <c r="D474" s="9">
        <v>11146</v>
      </c>
      <c r="E474">
        <v>2.5999999999999999E-3</v>
      </c>
      <c r="O474">
        <f t="shared" si="7"/>
        <v>4.6849051540069446</v>
      </c>
    </row>
    <row r="475" spans="1:15" x14ac:dyDescent="0.25">
      <c r="A475">
        <v>1996.95</v>
      </c>
      <c r="B475">
        <v>105.7</v>
      </c>
      <c r="C475">
        <v>1.6</v>
      </c>
      <c r="D475" s="9">
        <v>1112</v>
      </c>
      <c r="E475">
        <v>1.6000000000000001E-3</v>
      </c>
      <c r="O475">
        <f t="shared" si="7"/>
        <v>4.6606048928761918</v>
      </c>
    </row>
    <row r="476" spans="1:15" x14ac:dyDescent="0.25">
      <c r="A476">
        <v>2001</v>
      </c>
      <c r="B476">
        <v>80.599999999999994</v>
      </c>
      <c r="C476">
        <v>4</v>
      </c>
      <c r="D476" s="9">
        <v>10873</v>
      </c>
      <c r="E476">
        <v>4.0000000000000001E-3</v>
      </c>
      <c r="O476">
        <f t="shared" si="7"/>
        <v>4.389498649512583</v>
      </c>
    </row>
    <row r="477" spans="1:15" x14ac:dyDescent="0.25">
      <c r="F477" t="e">
        <f>AVERAGE(A555:A557)</f>
        <v>#DIV/0!</v>
      </c>
    </row>
    <row r="478" spans="1:15" x14ac:dyDescent="0.25">
      <c r="F478" t="e">
        <f>AVERAGE(A558:A560)</f>
        <v>#DIV/0!</v>
      </c>
    </row>
    <row r="479" spans="1:15" x14ac:dyDescent="0.25">
      <c r="F479" t="e">
        <f>AVERAGE(A561:A563)</f>
        <v>#DIV/0!</v>
      </c>
    </row>
    <row r="480" spans="1:15" x14ac:dyDescent="0.25">
      <c r="F480" t="e">
        <f>AVERAGE(A564:A566)</f>
        <v>#DIV/0!</v>
      </c>
    </row>
    <row r="481" spans="6:6" x14ac:dyDescent="0.25">
      <c r="F481" t="e">
        <f>AVERAGE(A567:A569)</f>
        <v>#DIV/0!</v>
      </c>
    </row>
    <row r="482" spans="6:6" x14ac:dyDescent="0.25">
      <c r="F482" t="e">
        <f>AVERAGE(A570:A572)</f>
        <v>#DIV/0!</v>
      </c>
    </row>
    <row r="483" spans="6:6" x14ac:dyDescent="0.25">
      <c r="F483" t="e">
        <f>AVERAGE(A573:A575)</f>
        <v>#DIV/0!</v>
      </c>
    </row>
    <row r="484" spans="6:6" x14ac:dyDescent="0.25">
      <c r="F484" t="e">
        <f>AVERAGE(A574:A576)</f>
        <v>#DIV/0!</v>
      </c>
    </row>
    <row r="485" spans="6:6" x14ac:dyDescent="0.25">
      <c r="F485" t="e">
        <f>AVERAGE(A577:A579)</f>
        <v>#DIV/0!</v>
      </c>
    </row>
    <row r="486" spans="6:6" x14ac:dyDescent="0.25">
      <c r="F486" t="e">
        <f>AVERAGE(A580:A582)</f>
        <v>#DIV/0!</v>
      </c>
    </row>
    <row r="487" spans="6:6" x14ac:dyDescent="0.25">
      <c r="F487" t="e">
        <f>AVERAGE(A583:A585)</f>
        <v>#DIV/0!</v>
      </c>
    </row>
    <row r="488" spans="6:6" x14ac:dyDescent="0.25">
      <c r="F488" t="e">
        <f>AVERAGE(A583:A585)</f>
        <v>#DIV/0!</v>
      </c>
    </row>
    <row r="489" spans="6:6" x14ac:dyDescent="0.25">
      <c r="F489" t="e">
        <f>AVERAGE(A586:A588)</f>
        <v>#DIV/0!</v>
      </c>
    </row>
    <row r="490" spans="6:6" x14ac:dyDescent="0.25">
      <c r="F490" t="e">
        <f>AVERAGE(A589:A591)</f>
        <v>#DIV/0!</v>
      </c>
    </row>
    <row r="491" spans="6:6" x14ac:dyDescent="0.25">
      <c r="F491" t="e">
        <f>AVERAGE(A592:A594)</f>
        <v>#DIV/0!</v>
      </c>
    </row>
    <row r="492" spans="6:6" x14ac:dyDescent="0.25">
      <c r="F492" t="e">
        <f>AVERAGE(A595:A597)</f>
        <v>#DIV/0!</v>
      </c>
    </row>
    <row r="493" spans="6:6" x14ac:dyDescent="0.25">
      <c r="F493" t="e">
        <f>AVERAGE(A598:A600)</f>
        <v>#DIV/0!</v>
      </c>
    </row>
    <row r="494" spans="6:6" x14ac:dyDescent="0.25">
      <c r="F494" t="e">
        <f>AVERAGE(A601:A603)</f>
        <v>#DIV/0!</v>
      </c>
    </row>
    <row r="495" spans="6:6" x14ac:dyDescent="0.25">
      <c r="F495" t="e">
        <f>AVERAGE(A604:A606)</f>
        <v>#DIV/0!</v>
      </c>
    </row>
    <row r="496" spans="6:6" x14ac:dyDescent="0.25">
      <c r="F496" t="e">
        <f>AVERAGE(A607:A609)</f>
        <v>#DIV/0!</v>
      </c>
    </row>
    <row r="497" spans="6:6" x14ac:dyDescent="0.25">
      <c r="F497" t="e">
        <f>AVERAGE(A610:A612)</f>
        <v>#DIV/0!</v>
      </c>
    </row>
    <row r="498" spans="6:6" x14ac:dyDescent="0.25">
      <c r="F498" t="e">
        <f>AVERAGE(A613:A615)</f>
        <v>#DIV/0!</v>
      </c>
    </row>
    <row r="499" spans="6:6" x14ac:dyDescent="0.25">
      <c r="F499" t="e">
        <f>AVERAGE(A616:A618)</f>
        <v>#DIV/0!</v>
      </c>
    </row>
    <row r="500" spans="6:6" x14ac:dyDescent="0.25">
      <c r="F500" t="e">
        <f>AVERAGE(A619:A621)</f>
        <v>#DIV/0!</v>
      </c>
    </row>
    <row r="501" spans="6:6" x14ac:dyDescent="0.25">
      <c r="F501" t="e">
        <f>AVERAGE(A622:A624)</f>
        <v>#DIV/0!</v>
      </c>
    </row>
    <row r="502" spans="6:6" x14ac:dyDescent="0.25">
      <c r="F502" t="e">
        <f>AVERAGE(A625:A627)</f>
        <v>#DIV/0!</v>
      </c>
    </row>
    <row r="503" spans="6:6" x14ac:dyDescent="0.25">
      <c r="F503" t="e">
        <f>AVERAGE(A628:A630)</f>
        <v>#DIV/0!</v>
      </c>
    </row>
    <row r="504" spans="6:6" x14ac:dyDescent="0.25">
      <c r="F504" t="e">
        <f>AVERAGE(A631:A633)</f>
        <v>#DIV/0!</v>
      </c>
    </row>
    <row r="505" spans="6:6" x14ac:dyDescent="0.25">
      <c r="F505" t="e">
        <f>AVERAGE(A634:A636)</f>
        <v>#DIV/0!</v>
      </c>
    </row>
    <row r="506" spans="6:6" x14ac:dyDescent="0.25">
      <c r="F506" t="e">
        <f>AVERAGE(A637:A639)</f>
        <v>#DIV/0!</v>
      </c>
    </row>
    <row r="507" spans="6:6" x14ac:dyDescent="0.25">
      <c r="F507" t="e">
        <f>AVERAGE(A640:A642)</f>
        <v>#DIV/0!</v>
      </c>
    </row>
    <row r="508" spans="6:6" x14ac:dyDescent="0.25">
      <c r="F508" t="e">
        <f>AVERAGE(A640:A642)</f>
        <v>#DIV/0!</v>
      </c>
    </row>
    <row r="509" spans="6:6" x14ac:dyDescent="0.25">
      <c r="F509" t="e">
        <f>AVERAGE(A643:A645)</f>
        <v>#DIV/0!</v>
      </c>
    </row>
    <row r="510" spans="6:6" x14ac:dyDescent="0.25">
      <c r="F510" t="e">
        <f>AVERAGE(A646:A648)</f>
        <v>#DIV/0!</v>
      </c>
    </row>
    <row r="511" spans="6:6" x14ac:dyDescent="0.25">
      <c r="F511" t="e">
        <f>AVERAGE(A649:A651)</f>
        <v>#DIV/0!</v>
      </c>
    </row>
    <row r="512" spans="6:6" x14ac:dyDescent="0.25">
      <c r="F512" t="e">
        <f>AVERAGE(A652:A654)</f>
        <v>#DIV/0!</v>
      </c>
    </row>
    <row r="513" spans="6:6" x14ac:dyDescent="0.25">
      <c r="F513" t="e">
        <f>AVERAGE(A655:A657)</f>
        <v>#DIV/0!</v>
      </c>
    </row>
    <row r="514" spans="6:6" x14ac:dyDescent="0.25">
      <c r="F514" t="e">
        <f>AVERAGE(A658:A660)</f>
        <v>#DIV/0!</v>
      </c>
    </row>
    <row r="515" spans="6:6" x14ac:dyDescent="0.25">
      <c r="F515" t="e">
        <f>AVERAGE(A661:A663)</f>
        <v>#DIV/0!</v>
      </c>
    </row>
    <row r="516" spans="6:6" x14ac:dyDescent="0.25">
      <c r="F516" t="e">
        <f>AVERAGE(A664:A666)</f>
        <v>#DIV/0!</v>
      </c>
    </row>
    <row r="517" spans="6:6" x14ac:dyDescent="0.25">
      <c r="F517" t="e">
        <f>AVERAGE(A667:A669)</f>
        <v>#DIV/0!</v>
      </c>
    </row>
    <row r="518" spans="6:6" x14ac:dyDescent="0.25">
      <c r="F518" t="e">
        <f>AVERAGE(A670:A672)</f>
        <v>#DIV/0!</v>
      </c>
    </row>
    <row r="519" spans="6:6" x14ac:dyDescent="0.25">
      <c r="F519" t="e">
        <f>AVERAGE(A673:A675)</f>
        <v>#DIV/0!</v>
      </c>
    </row>
    <row r="520" spans="6:6" x14ac:dyDescent="0.25">
      <c r="F520" t="e">
        <f>AVERAGE(A676:A678)</f>
        <v>#DIV/0!</v>
      </c>
    </row>
    <row r="521" spans="6:6" x14ac:dyDescent="0.25">
      <c r="F521" t="e">
        <f>AVERAGE(A677:A679)</f>
        <v>#DIV/0!</v>
      </c>
    </row>
    <row r="522" spans="6:6" x14ac:dyDescent="0.25">
      <c r="F522" t="e">
        <f>AVERAGE(A680:A682)</f>
        <v>#DIV/0!</v>
      </c>
    </row>
    <row r="523" spans="6:6" x14ac:dyDescent="0.25">
      <c r="F523" t="e">
        <f>AVERAGE(A683:A685)</f>
        <v>#DIV/0!</v>
      </c>
    </row>
    <row r="524" spans="6:6" x14ac:dyDescent="0.25">
      <c r="F524" t="e">
        <f>AVERAGE(A686:A688)</f>
        <v>#DIV/0!</v>
      </c>
    </row>
    <row r="525" spans="6:6" x14ac:dyDescent="0.25">
      <c r="F525" t="e">
        <f>AVERAGE(A689:A691)</f>
        <v>#DIV/0!</v>
      </c>
    </row>
    <row r="526" spans="6:6" x14ac:dyDescent="0.25">
      <c r="F526" t="e">
        <f>AVERAGE(A692:A694)</f>
        <v>#DIV/0!</v>
      </c>
    </row>
    <row r="527" spans="6:6" x14ac:dyDescent="0.25">
      <c r="F527" t="e">
        <f>AVERAGE(A695:A697)</f>
        <v>#DIV/0!</v>
      </c>
    </row>
    <row r="528" spans="6:6" x14ac:dyDescent="0.25">
      <c r="F528" t="e">
        <f>AVERAGE(A698:A700)</f>
        <v>#DIV/0!</v>
      </c>
    </row>
    <row r="529" spans="6:13" x14ac:dyDescent="0.25">
      <c r="F529" t="e">
        <f>AVERAGE(A701:A703)</f>
        <v>#DIV/0!</v>
      </c>
    </row>
    <row r="530" spans="6:13" x14ac:dyDescent="0.25">
      <c r="F530" t="e">
        <f>AVERAGE(A704:A706)</f>
        <v>#DIV/0!</v>
      </c>
    </row>
    <row r="531" spans="6:13" x14ac:dyDescent="0.25">
      <c r="F531" t="e">
        <f>AVERAGE(A707:A709)</f>
        <v>#DIV/0!</v>
      </c>
    </row>
    <row r="532" spans="6:13" x14ac:dyDescent="0.25">
      <c r="F532" t="e">
        <f>AVERAGE(A710:A712)</f>
        <v>#DIV/0!</v>
      </c>
    </row>
    <row r="533" spans="6:13" x14ac:dyDescent="0.25">
      <c r="F533" t="e">
        <f>AVERAGE(A713:A715)</f>
        <v>#DIV/0!</v>
      </c>
    </row>
    <row r="534" spans="6:13" x14ac:dyDescent="0.25">
      <c r="F534" t="e">
        <f>AVERAGE(A716:A718)</f>
        <v>#DIV/0!</v>
      </c>
    </row>
    <row r="535" spans="6:13" x14ac:dyDescent="0.25">
      <c r="F535" t="e">
        <f>AVERAGE(A719:A721)</f>
        <v>#DIV/0!</v>
      </c>
    </row>
    <row r="536" spans="6:13" x14ac:dyDescent="0.25">
      <c r="F536" t="e">
        <f>AVERAGE(A722:A724)</f>
        <v>#DIV/0!</v>
      </c>
    </row>
    <row r="537" spans="6:13" x14ac:dyDescent="0.25">
      <c r="F537" t="e">
        <f>AVERAGE(A725:A727)</f>
        <v>#DIV/0!</v>
      </c>
    </row>
    <row r="538" spans="6:13" x14ac:dyDescent="0.25">
      <c r="F538" t="e">
        <f>AVERAGE(A725:A727)</f>
        <v>#DIV/0!</v>
      </c>
    </row>
    <row r="539" spans="6:13" x14ac:dyDescent="0.25">
      <c r="F539" t="e">
        <f>AVERAGE(A728:A730)</f>
        <v>#DIV/0!</v>
      </c>
    </row>
    <row r="540" spans="6:13" x14ac:dyDescent="0.25">
      <c r="F540" t="e">
        <f>AVERAGE(A731:A733)</f>
        <v>#DIV/0!</v>
      </c>
      <c r="M540" s="3"/>
    </row>
    <row r="541" spans="6:13" x14ac:dyDescent="0.25">
      <c r="F541" t="e">
        <f>AVERAGE(A734:A736)</f>
        <v>#DIV/0!</v>
      </c>
      <c r="M541" s="3"/>
    </row>
    <row r="542" spans="6:13" x14ac:dyDescent="0.25">
      <c r="F542" t="e">
        <f>AVERAGE(A737:A739)</f>
        <v>#DIV/0!</v>
      </c>
      <c r="M542" s="3"/>
    </row>
    <row r="543" spans="6:13" x14ac:dyDescent="0.25">
      <c r="F543" t="e">
        <f>AVERAGE(A740:A742)</f>
        <v>#DIV/0!</v>
      </c>
      <c r="M543" s="3"/>
    </row>
    <row r="544" spans="6:13" x14ac:dyDescent="0.25">
      <c r="F544" t="e">
        <f>AVERAGE(A743:A745)</f>
        <v>#DIV/0!</v>
      </c>
      <c r="M544" s="3"/>
    </row>
    <row r="545" spans="6:13" x14ac:dyDescent="0.25">
      <c r="F545" t="e">
        <f>AVERAGE(A746:A748)</f>
        <v>#DIV/0!</v>
      </c>
      <c r="M545" s="3"/>
    </row>
    <row r="546" spans="6:13" x14ac:dyDescent="0.25">
      <c r="F546" t="e">
        <f>AVERAGE(A749:A751)</f>
        <v>#DIV/0!</v>
      </c>
      <c r="M546" s="3"/>
    </row>
    <row r="547" spans="6:13" x14ac:dyDescent="0.25">
      <c r="F547" t="e">
        <f>AVERAGE(A752:A754)</f>
        <v>#DIV/0!</v>
      </c>
      <c r="M547" s="3"/>
    </row>
    <row r="548" spans="6:13" x14ac:dyDescent="0.25">
      <c r="F548" t="e">
        <f>AVERAGE(A755:A757)</f>
        <v>#DIV/0!</v>
      </c>
      <c r="M548" s="3"/>
    </row>
    <row r="549" spans="6:13" x14ac:dyDescent="0.25">
      <c r="F549" t="e">
        <f>AVERAGE(A758:A760)</f>
        <v>#DIV/0!</v>
      </c>
      <c r="M549" s="3"/>
    </row>
    <row r="550" spans="6:13" x14ac:dyDescent="0.25">
      <c r="F550" t="e">
        <f>AVERAGE(A761:A763)</f>
        <v>#DIV/0!</v>
      </c>
      <c r="M550" s="3"/>
    </row>
    <row r="551" spans="6:13" x14ac:dyDescent="0.25">
      <c r="F551" t="e">
        <f>AVERAGE(A762:A764)</f>
        <v>#DIV/0!</v>
      </c>
      <c r="M551" s="3"/>
    </row>
    <row r="552" spans="6:13" x14ac:dyDescent="0.25">
      <c r="F552" t="e">
        <f>AVERAGE(A765:A767)</f>
        <v>#DIV/0!</v>
      </c>
      <c r="M552" s="3"/>
    </row>
    <row r="553" spans="6:13" x14ac:dyDescent="0.25">
      <c r="F553" t="e">
        <f>AVERAGE(A768:A770)</f>
        <v>#DIV/0!</v>
      </c>
      <c r="M553" s="3"/>
    </row>
    <row r="554" spans="6:13" x14ac:dyDescent="0.25">
      <c r="F554" t="e">
        <f>AVERAGE(A771:A773)</f>
        <v>#DIV/0!</v>
      </c>
      <c r="M554" s="3"/>
    </row>
    <row r="555" spans="6:13" x14ac:dyDescent="0.25">
      <c r="F555" t="e">
        <f>AVERAGE(A771:A773)</f>
        <v>#DIV/0!</v>
      </c>
      <c r="M555" s="3"/>
    </row>
    <row r="556" spans="6:13" x14ac:dyDescent="0.25">
      <c r="F556" t="e">
        <f>AVERAGE(A774:A776)</f>
        <v>#DIV/0!</v>
      </c>
      <c r="M556" s="3"/>
    </row>
    <row r="557" spans="6:13" x14ac:dyDescent="0.25">
      <c r="F557" t="e">
        <f>AVERAGE(A777:A779)</f>
        <v>#DIV/0!</v>
      </c>
      <c r="M557" s="3"/>
    </row>
    <row r="558" spans="6:13" x14ac:dyDescent="0.25">
      <c r="F558" t="e">
        <f>AVERAGE(A780:A782)</f>
        <v>#DIV/0!</v>
      </c>
      <c r="M558" s="3"/>
    </row>
    <row r="559" spans="6:13" x14ac:dyDescent="0.25">
      <c r="F559" t="e">
        <f>AVERAGE(A783:A785)</f>
        <v>#DIV/0!</v>
      </c>
      <c r="M559" s="3"/>
    </row>
    <row r="560" spans="6:13" x14ac:dyDescent="0.25">
      <c r="F560" t="e">
        <f>AVERAGE(A786:A788)</f>
        <v>#DIV/0!</v>
      </c>
      <c r="I560">
        <f>1968+17*3</f>
        <v>2019</v>
      </c>
      <c r="M560" s="3"/>
    </row>
    <row r="561" spans="6:13" x14ac:dyDescent="0.25">
      <c r="F561" t="e">
        <f>AVERAGE(A789:A791)</f>
        <v>#DIV/0!</v>
      </c>
      <c r="M561" s="3"/>
    </row>
    <row r="562" spans="6:13" x14ac:dyDescent="0.25">
      <c r="F562" t="e">
        <f>AVERAGE(A792:A794)</f>
        <v>#DIV/0!</v>
      </c>
      <c r="M562" s="3"/>
    </row>
    <row r="563" spans="6:13" x14ac:dyDescent="0.25">
      <c r="F563" t="e">
        <f>AVERAGE(A795:A797)</f>
        <v>#DIV/0!</v>
      </c>
      <c r="M563" s="3"/>
    </row>
    <row r="564" spans="6:13" x14ac:dyDescent="0.25">
      <c r="F564" t="e">
        <f>AVERAGE(A798:A800)</f>
        <v>#DIV/0!</v>
      </c>
      <c r="M564" s="3"/>
    </row>
    <row r="565" spans="6:13" x14ac:dyDescent="0.25">
      <c r="F565" t="e">
        <f>AVERAGE(A801:A803)</f>
        <v>#DIV/0!</v>
      </c>
      <c r="M565" s="3"/>
    </row>
    <row r="566" spans="6:13" x14ac:dyDescent="0.25">
      <c r="F566" t="e">
        <f>AVERAGE(A804:A806)</f>
        <v>#DIV/0!</v>
      </c>
      <c r="M566" s="3"/>
    </row>
    <row r="567" spans="6:13" x14ac:dyDescent="0.25">
      <c r="F567" t="e">
        <f>AVERAGE(A807:A809)</f>
        <v>#DIV/0!</v>
      </c>
      <c r="M567" s="3"/>
    </row>
    <row r="568" spans="6:13" x14ac:dyDescent="0.25">
      <c r="F568" t="e">
        <f>AVERAGE(A810:A812)</f>
        <v>#DIV/0!</v>
      </c>
      <c r="M568" s="3"/>
    </row>
    <row r="569" spans="6:13" x14ac:dyDescent="0.25">
      <c r="F569" t="e">
        <f>AVERAGE(A813:A815)</f>
        <v>#DIV/0!</v>
      </c>
      <c r="M569" s="3"/>
    </row>
    <row r="570" spans="6:13" x14ac:dyDescent="0.25">
      <c r="F570" t="e">
        <f>AVERAGE(A816:A818)</f>
        <v>#DIV/0!</v>
      </c>
      <c r="M570" s="3"/>
    </row>
    <row r="571" spans="6:13" x14ac:dyDescent="0.25">
      <c r="F571" t="e">
        <f>AVERAGE(A819:A821)</f>
        <v>#DIV/0!</v>
      </c>
      <c r="M571" s="3"/>
    </row>
    <row r="572" spans="6:13" x14ac:dyDescent="0.25">
      <c r="F572" t="e">
        <f>AVERAGE(A822:A824)</f>
        <v>#DIV/0!</v>
      </c>
      <c r="M572" s="3"/>
    </row>
    <row r="573" spans="6:13" x14ac:dyDescent="0.25">
      <c r="F573" t="e">
        <f>AVERAGE(A825:A827)</f>
        <v>#DIV/0!</v>
      </c>
      <c r="M573" s="3"/>
    </row>
    <row r="574" spans="6:13" x14ac:dyDescent="0.25">
      <c r="F574" t="e">
        <f>AVERAGE(A828:A830)</f>
        <v>#DIV/0!</v>
      </c>
      <c r="M574" s="3"/>
    </row>
    <row r="575" spans="6:13" x14ac:dyDescent="0.25">
      <c r="F575" t="e">
        <f>AVERAGE(A828:A830)</f>
        <v>#DIV/0!</v>
      </c>
      <c r="M575" s="3"/>
    </row>
    <row r="576" spans="6:13" x14ac:dyDescent="0.25">
      <c r="F576" t="e">
        <f>AVERAGE(A831:A833)</f>
        <v>#DIV/0!</v>
      </c>
      <c r="M576" s="3"/>
    </row>
    <row r="577" spans="6:13" x14ac:dyDescent="0.25">
      <c r="F577" t="e">
        <f>AVERAGE(A834:A836)</f>
        <v>#DIV/0!</v>
      </c>
      <c r="M577" s="3"/>
    </row>
    <row r="578" spans="6:13" x14ac:dyDescent="0.25">
      <c r="F578" t="e">
        <f>AVERAGE(A837:A839)</f>
        <v>#DIV/0!</v>
      </c>
      <c r="M578" s="3"/>
    </row>
    <row r="579" spans="6:13" x14ac:dyDescent="0.25">
      <c r="F579" t="e">
        <f>AVERAGE(A840:A842)</f>
        <v>#DIV/0!</v>
      </c>
      <c r="M579" s="3"/>
    </row>
    <row r="580" spans="6:13" x14ac:dyDescent="0.25">
      <c r="F580" t="e">
        <f>AVERAGE(A843:A845)</f>
        <v>#DIV/0!</v>
      </c>
      <c r="M580" s="3"/>
    </row>
    <row r="581" spans="6:13" x14ac:dyDescent="0.25">
      <c r="F581" t="e">
        <f>AVERAGE(A846:A848)</f>
        <v>#DIV/0!</v>
      </c>
      <c r="M581" s="3"/>
    </row>
    <row r="582" spans="6:13" x14ac:dyDescent="0.25">
      <c r="F582" t="e">
        <f>AVERAGE(A849:A851)</f>
        <v>#DIV/0!</v>
      </c>
      <c r="M582" s="3"/>
    </row>
    <row r="583" spans="6:13" x14ac:dyDescent="0.25">
      <c r="F583" t="e">
        <f>AVERAGE(A852:A854)</f>
        <v>#DIV/0!</v>
      </c>
      <c r="M583" s="3"/>
    </row>
    <row r="584" spans="6:13" x14ac:dyDescent="0.25">
      <c r="F584" t="e">
        <f>AVERAGE(A855:A857)</f>
        <v>#DIV/0!</v>
      </c>
      <c r="M584" s="3"/>
    </row>
    <row r="585" spans="6:13" x14ac:dyDescent="0.25">
      <c r="F585" t="e">
        <f>AVERAGE(A858:A860)</f>
        <v>#DIV/0!</v>
      </c>
      <c r="M585" s="3"/>
    </row>
    <row r="586" spans="6:13" x14ac:dyDescent="0.25">
      <c r="F586" t="e">
        <f>AVERAGE(A861:A863)</f>
        <v>#DIV/0!</v>
      </c>
      <c r="M586" s="3"/>
    </row>
    <row r="587" spans="6:13" x14ac:dyDescent="0.25">
      <c r="F587" t="e">
        <f>AVERAGE(A864:A866)</f>
        <v>#DIV/0!</v>
      </c>
      <c r="M587" s="3"/>
    </row>
    <row r="588" spans="6:13" x14ac:dyDescent="0.25">
      <c r="F588" t="e">
        <f>AVERAGE(A865:A867)</f>
        <v>#DIV/0!</v>
      </c>
      <c r="M588" s="3"/>
    </row>
    <row r="589" spans="6:13" x14ac:dyDescent="0.25">
      <c r="M589" s="3"/>
    </row>
    <row r="590" spans="6:13" x14ac:dyDescent="0.25">
      <c r="M590" s="3"/>
    </row>
    <row r="591" spans="6:13" x14ac:dyDescent="0.25">
      <c r="M591" s="3"/>
    </row>
    <row r="592" spans="6:13" x14ac:dyDescent="0.25">
      <c r="M592" s="3"/>
    </row>
    <row r="593" spans="13:13" x14ac:dyDescent="0.25">
      <c r="M593" s="3"/>
    </row>
    <row r="594" spans="13:13" x14ac:dyDescent="0.25">
      <c r="M594" s="3"/>
    </row>
    <row r="595" spans="13:13" x14ac:dyDescent="0.25">
      <c r="M595" s="3"/>
    </row>
    <row r="596" spans="13:13" x14ac:dyDescent="0.25">
      <c r="M596" s="3"/>
    </row>
    <row r="597" spans="13:13" x14ac:dyDescent="0.25">
      <c r="M597" s="3"/>
    </row>
    <row r="598" spans="13:13" x14ac:dyDescent="0.25">
      <c r="M598" s="3"/>
    </row>
    <row r="599" spans="13:13" x14ac:dyDescent="0.25">
      <c r="M599" s="3"/>
    </row>
    <row r="600" spans="13:13" x14ac:dyDescent="0.25">
      <c r="M600" s="3"/>
    </row>
    <row r="601" spans="13:13" x14ac:dyDescent="0.25">
      <c r="M601" s="3"/>
    </row>
    <row r="602" spans="13:13" x14ac:dyDescent="0.25">
      <c r="M602" s="3"/>
    </row>
    <row r="603" spans="13:13" x14ac:dyDescent="0.25">
      <c r="M603" s="3"/>
    </row>
    <row r="604" spans="13:13" x14ac:dyDescent="0.25">
      <c r="M604" s="3"/>
    </row>
    <row r="605" spans="13:13" x14ac:dyDescent="0.25">
      <c r="M605" s="3"/>
    </row>
    <row r="606" spans="13:13" x14ac:dyDescent="0.25">
      <c r="M606" s="3"/>
    </row>
    <row r="607" spans="13:13" x14ac:dyDescent="0.25">
      <c r="M607" s="3"/>
    </row>
    <row r="608" spans="13:13" x14ac:dyDescent="0.25">
      <c r="M608" s="3"/>
    </row>
    <row r="609" spans="13:13" x14ac:dyDescent="0.25">
      <c r="M609" s="3"/>
    </row>
    <row r="610" spans="13:13" x14ac:dyDescent="0.25">
      <c r="M610" s="3"/>
    </row>
    <row r="611" spans="13:13" x14ac:dyDescent="0.25">
      <c r="M611" s="3"/>
    </row>
    <row r="612" spans="13:13" x14ac:dyDescent="0.25">
      <c r="M612" s="3"/>
    </row>
    <row r="613" spans="13:13" x14ac:dyDescent="0.25">
      <c r="M613" s="3"/>
    </row>
    <row r="614" spans="13:13" x14ac:dyDescent="0.25">
      <c r="M614" s="3"/>
    </row>
    <row r="615" spans="13:13" x14ac:dyDescent="0.25">
      <c r="M615" s="3"/>
    </row>
    <row r="616" spans="13:13" x14ac:dyDescent="0.25">
      <c r="M616" s="3"/>
    </row>
    <row r="617" spans="13:13" x14ac:dyDescent="0.25">
      <c r="M617" s="3"/>
    </row>
    <row r="618" spans="13:13" x14ac:dyDescent="0.25">
      <c r="M618" s="3"/>
    </row>
    <row r="619" spans="13:13" x14ac:dyDescent="0.25">
      <c r="M619" s="3"/>
    </row>
    <row r="620" spans="13:13" x14ac:dyDescent="0.25">
      <c r="M620" s="3"/>
    </row>
    <row r="621" spans="13:13" x14ac:dyDescent="0.25">
      <c r="M621" s="3"/>
    </row>
    <row r="622" spans="13:13" x14ac:dyDescent="0.25">
      <c r="M622" s="3"/>
    </row>
    <row r="623" spans="13:13" x14ac:dyDescent="0.25">
      <c r="M623" s="3"/>
    </row>
    <row r="624" spans="13:13" x14ac:dyDescent="0.25">
      <c r="M624" s="3"/>
    </row>
    <row r="625" spans="13:13" x14ac:dyDescent="0.25">
      <c r="M625" s="3"/>
    </row>
    <row r="626" spans="13:13" x14ac:dyDescent="0.25">
      <c r="M626" s="3"/>
    </row>
    <row r="627" spans="13:13" x14ac:dyDescent="0.25">
      <c r="M627" s="3"/>
    </row>
    <row r="628" spans="13:13" x14ac:dyDescent="0.25">
      <c r="M628" s="3"/>
    </row>
    <row r="629" spans="13:13" x14ac:dyDescent="0.25">
      <c r="M629" s="3"/>
    </row>
    <row r="630" spans="13:13" x14ac:dyDescent="0.25">
      <c r="M630" s="3"/>
    </row>
    <row r="631" spans="13:13" x14ac:dyDescent="0.25">
      <c r="M631" s="3"/>
    </row>
    <row r="632" spans="13:13" x14ac:dyDescent="0.25">
      <c r="M632" s="3"/>
    </row>
    <row r="633" spans="13:13" x14ac:dyDescent="0.25">
      <c r="M633" s="3"/>
    </row>
    <row r="634" spans="13:13" x14ac:dyDescent="0.25">
      <c r="M634" s="3"/>
    </row>
    <row r="635" spans="13:13" x14ac:dyDescent="0.25">
      <c r="M635" s="3"/>
    </row>
    <row r="636" spans="13:13" x14ac:dyDescent="0.25">
      <c r="M636" s="3"/>
    </row>
    <row r="637" spans="13:13" x14ac:dyDescent="0.25">
      <c r="M637" s="3"/>
    </row>
    <row r="638" spans="13:13" x14ac:dyDescent="0.25">
      <c r="M638" s="3"/>
    </row>
    <row r="639" spans="13:13" x14ac:dyDescent="0.25">
      <c r="M639" s="3"/>
    </row>
    <row r="640" spans="13:13" x14ac:dyDescent="0.25">
      <c r="M640" s="3"/>
    </row>
    <row r="641" spans="13:13" x14ac:dyDescent="0.25">
      <c r="M641" s="3"/>
    </row>
    <row r="642" spans="13:13" x14ac:dyDescent="0.25">
      <c r="M642" s="3"/>
    </row>
    <row r="643" spans="13:13" x14ac:dyDescent="0.25">
      <c r="M643" s="3"/>
    </row>
    <row r="644" spans="13:13" x14ac:dyDescent="0.25">
      <c r="M644" s="3"/>
    </row>
    <row r="645" spans="13:13" x14ac:dyDescent="0.25">
      <c r="M645" s="3"/>
    </row>
    <row r="646" spans="13:13" x14ac:dyDescent="0.25">
      <c r="M646" s="3"/>
    </row>
    <row r="647" spans="13:13" x14ac:dyDescent="0.25">
      <c r="M647" s="3"/>
    </row>
    <row r="648" spans="13:13" x14ac:dyDescent="0.25">
      <c r="M648" s="3"/>
    </row>
    <row r="649" spans="13:13" x14ac:dyDescent="0.25">
      <c r="M649" s="3"/>
    </row>
    <row r="650" spans="13:13" x14ac:dyDescent="0.25">
      <c r="M650" s="3"/>
    </row>
    <row r="651" spans="13:13" x14ac:dyDescent="0.25">
      <c r="M651" s="3"/>
    </row>
    <row r="652" spans="13:13" x14ac:dyDescent="0.25">
      <c r="M652" s="3"/>
    </row>
    <row r="653" spans="13:13" x14ac:dyDescent="0.25">
      <c r="M653" s="3"/>
    </row>
    <row r="654" spans="13:13" x14ac:dyDescent="0.25">
      <c r="M654" s="3"/>
    </row>
    <row r="655" spans="13:13" x14ac:dyDescent="0.25">
      <c r="M655" s="3"/>
    </row>
    <row r="656" spans="13:13" x14ac:dyDescent="0.25">
      <c r="M656" s="3"/>
    </row>
    <row r="657" spans="13:13" x14ac:dyDescent="0.25">
      <c r="M657" s="3"/>
    </row>
    <row r="658" spans="13:13" x14ac:dyDescent="0.25">
      <c r="M658" s="3"/>
    </row>
    <row r="659" spans="13:13" x14ac:dyDescent="0.25">
      <c r="M659" s="3"/>
    </row>
    <row r="660" spans="13:13" x14ac:dyDescent="0.25">
      <c r="M660" s="3"/>
    </row>
    <row r="661" spans="13:13" x14ac:dyDescent="0.25">
      <c r="M661" s="3"/>
    </row>
    <row r="662" spans="13:13" x14ac:dyDescent="0.25">
      <c r="M662" s="3"/>
    </row>
    <row r="663" spans="13:13" x14ac:dyDescent="0.25">
      <c r="M663" s="3"/>
    </row>
    <row r="664" spans="13:13" x14ac:dyDescent="0.25">
      <c r="M664" s="3"/>
    </row>
    <row r="665" spans="13:13" x14ac:dyDescent="0.25">
      <c r="M665" s="3"/>
    </row>
    <row r="666" spans="13:13" x14ac:dyDescent="0.25">
      <c r="M666" s="3"/>
    </row>
    <row r="667" spans="13:13" x14ac:dyDescent="0.25">
      <c r="M667" s="3"/>
    </row>
    <row r="668" spans="13:13" x14ac:dyDescent="0.25">
      <c r="M668" s="3"/>
    </row>
    <row r="669" spans="13:13" x14ac:dyDescent="0.25">
      <c r="M669" s="3"/>
    </row>
    <row r="670" spans="13:13" x14ac:dyDescent="0.25">
      <c r="M670" s="3"/>
    </row>
    <row r="671" spans="13:13" x14ac:dyDescent="0.25">
      <c r="M671" s="3"/>
    </row>
    <row r="672" spans="13:13" x14ac:dyDescent="0.25">
      <c r="M672" s="3"/>
    </row>
    <row r="673" spans="13:13" x14ac:dyDescent="0.25">
      <c r="M673" s="3"/>
    </row>
    <row r="674" spans="13:13" x14ac:dyDescent="0.25">
      <c r="M674" s="3"/>
    </row>
    <row r="675" spans="13:13" x14ac:dyDescent="0.25">
      <c r="M675" s="3"/>
    </row>
    <row r="676" spans="13:13" x14ac:dyDescent="0.25">
      <c r="M676" s="3"/>
    </row>
    <row r="677" spans="13:13" x14ac:dyDescent="0.25">
      <c r="M677" s="3"/>
    </row>
    <row r="678" spans="13:13" x14ac:dyDescent="0.25">
      <c r="M678" s="3"/>
    </row>
    <row r="679" spans="13:13" x14ac:dyDescent="0.25">
      <c r="M679" s="3"/>
    </row>
    <row r="680" spans="13:13" x14ac:dyDescent="0.25">
      <c r="M680" s="3"/>
    </row>
    <row r="681" spans="13:13" x14ac:dyDescent="0.25">
      <c r="M681" s="3"/>
    </row>
    <row r="682" spans="13:13" x14ac:dyDescent="0.25">
      <c r="M682" s="3"/>
    </row>
    <row r="683" spans="13:13" x14ac:dyDescent="0.25">
      <c r="M683" s="3"/>
    </row>
    <row r="684" spans="13:13" x14ac:dyDescent="0.25">
      <c r="M684" s="3"/>
    </row>
    <row r="685" spans="13:13" x14ac:dyDescent="0.25">
      <c r="M685" s="3"/>
    </row>
    <row r="686" spans="13:13" x14ac:dyDescent="0.25">
      <c r="M686" s="3"/>
    </row>
    <row r="687" spans="13:13" x14ac:dyDescent="0.25">
      <c r="M687" s="3"/>
    </row>
    <row r="688" spans="13:13" x14ac:dyDescent="0.25">
      <c r="M688" s="3"/>
    </row>
    <row r="689" spans="13:13" x14ac:dyDescent="0.25">
      <c r="M689" s="3"/>
    </row>
    <row r="690" spans="13:13" x14ac:dyDescent="0.25">
      <c r="M690" s="3"/>
    </row>
    <row r="691" spans="13:13" x14ac:dyDescent="0.25">
      <c r="M691" s="3"/>
    </row>
    <row r="692" spans="13:13" x14ac:dyDescent="0.25">
      <c r="M692" s="3"/>
    </row>
    <row r="693" spans="13:13" x14ac:dyDescent="0.25">
      <c r="M693" s="3"/>
    </row>
    <row r="694" spans="13:13" x14ac:dyDescent="0.25">
      <c r="M694" s="3"/>
    </row>
    <row r="695" spans="13:13" x14ac:dyDescent="0.25">
      <c r="M695" s="3"/>
    </row>
    <row r="696" spans="13:13" x14ac:dyDescent="0.25">
      <c r="M696" s="3"/>
    </row>
    <row r="697" spans="13:13" x14ac:dyDescent="0.25">
      <c r="M697" s="3"/>
    </row>
    <row r="698" spans="13:13" x14ac:dyDescent="0.25">
      <c r="M698" s="3"/>
    </row>
    <row r="699" spans="13:13" x14ac:dyDescent="0.25">
      <c r="M699" s="3"/>
    </row>
    <row r="700" spans="13:13" x14ac:dyDescent="0.25">
      <c r="M700" s="3"/>
    </row>
    <row r="701" spans="13:13" x14ac:dyDescent="0.25">
      <c r="M701" s="3"/>
    </row>
    <row r="702" spans="13:13" x14ac:dyDescent="0.25">
      <c r="M702" s="3"/>
    </row>
    <row r="703" spans="13:13" x14ac:dyDescent="0.25">
      <c r="M703" s="3"/>
    </row>
    <row r="704" spans="13:13" x14ac:dyDescent="0.25">
      <c r="M704" s="3"/>
    </row>
    <row r="705" spans="13:13" x14ac:dyDescent="0.25">
      <c r="M705" s="3"/>
    </row>
    <row r="706" spans="13:13" x14ac:dyDescent="0.25">
      <c r="M706" s="3"/>
    </row>
    <row r="707" spans="13:13" x14ac:dyDescent="0.25">
      <c r="M707" s="3"/>
    </row>
    <row r="708" spans="13:13" x14ac:dyDescent="0.25">
      <c r="M708" s="3"/>
    </row>
    <row r="709" spans="13:13" x14ac:dyDescent="0.25">
      <c r="M709" s="3"/>
    </row>
    <row r="710" spans="13:13" x14ac:dyDescent="0.25">
      <c r="M710" s="3"/>
    </row>
    <row r="711" spans="13:13" x14ac:dyDescent="0.25">
      <c r="M711" s="3"/>
    </row>
    <row r="712" spans="13:13" x14ac:dyDescent="0.25">
      <c r="M712" s="3"/>
    </row>
    <row r="713" spans="13:13" x14ac:dyDescent="0.25">
      <c r="M713" s="3"/>
    </row>
    <row r="714" spans="13:13" x14ac:dyDescent="0.25">
      <c r="M714" s="3"/>
    </row>
    <row r="715" spans="13:13" x14ac:dyDescent="0.25">
      <c r="M715" s="3"/>
    </row>
    <row r="716" spans="13:13" x14ac:dyDescent="0.25">
      <c r="M716" s="3"/>
    </row>
    <row r="717" spans="13:13" x14ac:dyDescent="0.25">
      <c r="M717" s="3"/>
    </row>
    <row r="718" spans="13:13" x14ac:dyDescent="0.25">
      <c r="M718" s="3"/>
    </row>
    <row r="719" spans="13:13" x14ac:dyDescent="0.25">
      <c r="M719" s="3"/>
    </row>
    <row r="720" spans="13:13" x14ac:dyDescent="0.25">
      <c r="M720" s="3"/>
    </row>
    <row r="721" spans="13:13" x14ac:dyDescent="0.25">
      <c r="M721" s="3"/>
    </row>
    <row r="722" spans="13:13" x14ac:dyDescent="0.25">
      <c r="M722" s="3"/>
    </row>
    <row r="723" spans="13:13" x14ac:dyDescent="0.25">
      <c r="M723" s="3"/>
    </row>
    <row r="724" spans="13:13" x14ac:dyDescent="0.25">
      <c r="M724" s="3"/>
    </row>
    <row r="725" spans="13:13" x14ac:dyDescent="0.25">
      <c r="M725" s="3"/>
    </row>
    <row r="726" spans="13:13" x14ac:dyDescent="0.25">
      <c r="M726" s="3"/>
    </row>
    <row r="727" spans="13:13" x14ac:dyDescent="0.25">
      <c r="M727" s="3"/>
    </row>
    <row r="728" spans="13:13" x14ac:dyDescent="0.25">
      <c r="M728" s="3"/>
    </row>
    <row r="729" spans="13:13" x14ac:dyDescent="0.25">
      <c r="M729" s="3"/>
    </row>
    <row r="730" spans="13:13" x14ac:dyDescent="0.25">
      <c r="M730" s="3"/>
    </row>
    <row r="731" spans="13:13" x14ac:dyDescent="0.25">
      <c r="M731" s="3"/>
    </row>
    <row r="732" spans="13:13" x14ac:dyDescent="0.25">
      <c r="M732" s="3"/>
    </row>
    <row r="733" spans="13:13" x14ac:dyDescent="0.25">
      <c r="M733" s="3"/>
    </row>
    <row r="734" spans="13:13" x14ac:dyDescent="0.25">
      <c r="M734" s="3"/>
    </row>
    <row r="735" spans="13:13" x14ac:dyDescent="0.25">
      <c r="M735" s="3"/>
    </row>
    <row r="736" spans="13:13" x14ac:dyDescent="0.25">
      <c r="M736" s="3"/>
    </row>
    <row r="737" spans="13:13" x14ac:dyDescent="0.25">
      <c r="M737" s="3"/>
    </row>
    <row r="738" spans="13:13" x14ac:dyDescent="0.25">
      <c r="M738" s="3"/>
    </row>
    <row r="739" spans="13:13" x14ac:dyDescent="0.25">
      <c r="M739" s="3"/>
    </row>
    <row r="740" spans="13:13" x14ac:dyDescent="0.25">
      <c r="M740" s="3"/>
    </row>
    <row r="741" spans="13:13" x14ac:dyDescent="0.25">
      <c r="M741" s="3"/>
    </row>
    <row r="742" spans="13:13" x14ac:dyDescent="0.25">
      <c r="M742" s="3"/>
    </row>
    <row r="743" spans="13:13" x14ac:dyDescent="0.25">
      <c r="M743" s="3"/>
    </row>
    <row r="744" spans="13:13" x14ac:dyDescent="0.25">
      <c r="M744" s="3"/>
    </row>
    <row r="745" spans="13:13" x14ac:dyDescent="0.25">
      <c r="M745" s="3"/>
    </row>
    <row r="746" spans="13:13" x14ac:dyDescent="0.25">
      <c r="M746" s="3"/>
    </row>
    <row r="747" spans="13:13" x14ac:dyDescent="0.25">
      <c r="M747" s="3"/>
    </row>
    <row r="748" spans="13:13" x14ac:dyDescent="0.25">
      <c r="M748" s="3"/>
    </row>
    <row r="749" spans="13:13" x14ac:dyDescent="0.25">
      <c r="M749" s="3"/>
    </row>
    <row r="750" spans="13:13" x14ac:dyDescent="0.25">
      <c r="M750" s="3"/>
    </row>
    <row r="751" spans="13:13" x14ac:dyDescent="0.25">
      <c r="M751" s="3"/>
    </row>
    <row r="752" spans="13:13" x14ac:dyDescent="0.25">
      <c r="M752" s="3"/>
    </row>
    <row r="753" spans="13:13" x14ac:dyDescent="0.25">
      <c r="M753" s="3"/>
    </row>
    <row r="754" spans="13:13" x14ac:dyDescent="0.25">
      <c r="M754" s="3"/>
    </row>
    <row r="755" spans="13:13" x14ac:dyDescent="0.25">
      <c r="M755" s="3"/>
    </row>
    <row r="756" spans="13:13" x14ac:dyDescent="0.25">
      <c r="M756" s="3"/>
    </row>
    <row r="757" spans="13:13" x14ac:dyDescent="0.25">
      <c r="M757" s="3"/>
    </row>
    <row r="758" spans="13:13" x14ac:dyDescent="0.25">
      <c r="M758" s="3"/>
    </row>
    <row r="759" spans="13:13" x14ac:dyDescent="0.25">
      <c r="M759" s="3"/>
    </row>
    <row r="760" spans="13:13" x14ac:dyDescent="0.25">
      <c r="M760" s="3"/>
    </row>
    <row r="761" spans="13:13" x14ac:dyDescent="0.25">
      <c r="M761" s="3"/>
    </row>
    <row r="762" spans="13:13" x14ac:dyDescent="0.25">
      <c r="M762" s="3"/>
    </row>
    <row r="763" spans="13:13" x14ac:dyDescent="0.25">
      <c r="M763" s="3"/>
    </row>
    <row r="764" spans="13:13" x14ac:dyDescent="0.25">
      <c r="M764" s="3"/>
    </row>
    <row r="765" spans="13:13" x14ac:dyDescent="0.25">
      <c r="M765" s="3"/>
    </row>
    <row r="766" spans="13:13" x14ac:dyDescent="0.25">
      <c r="M766" s="3"/>
    </row>
    <row r="767" spans="13:13" x14ac:dyDescent="0.25">
      <c r="M767" s="3"/>
    </row>
    <row r="768" spans="13:13" x14ac:dyDescent="0.25">
      <c r="M768" s="3"/>
    </row>
    <row r="769" spans="13:13" x14ac:dyDescent="0.25">
      <c r="M769" s="3"/>
    </row>
    <row r="770" spans="13:13" x14ac:dyDescent="0.25">
      <c r="M770" s="3"/>
    </row>
    <row r="771" spans="13:13" x14ac:dyDescent="0.25">
      <c r="M771" s="3"/>
    </row>
    <row r="772" spans="13:13" x14ac:dyDescent="0.25">
      <c r="M772" s="3"/>
    </row>
    <row r="773" spans="13:13" x14ac:dyDescent="0.25">
      <c r="M773" s="3"/>
    </row>
    <row r="774" spans="13:13" x14ac:dyDescent="0.25">
      <c r="M774" s="3"/>
    </row>
    <row r="775" spans="13:13" x14ac:dyDescent="0.25">
      <c r="M775" s="3"/>
    </row>
    <row r="776" spans="13:13" x14ac:dyDescent="0.25">
      <c r="M776" s="3"/>
    </row>
    <row r="777" spans="13:13" x14ac:dyDescent="0.25">
      <c r="M777" s="3"/>
    </row>
    <row r="778" spans="13:13" x14ac:dyDescent="0.25">
      <c r="M778" s="3"/>
    </row>
    <row r="779" spans="13:13" x14ac:dyDescent="0.25">
      <c r="M779" s="3"/>
    </row>
    <row r="780" spans="13:13" x14ac:dyDescent="0.25">
      <c r="M780" s="3"/>
    </row>
    <row r="781" spans="13:13" x14ac:dyDescent="0.25">
      <c r="M781" s="3"/>
    </row>
    <row r="782" spans="13:13" x14ac:dyDescent="0.25">
      <c r="M782" s="3"/>
    </row>
    <row r="783" spans="13:13" x14ac:dyDescent="0.25">
      <c r="M783" s="3"/>
    </row>
    <row r="784" spans="13:13" x14ac:dyDescent="0.25">
      <c r="M784" s="3"/>
    </row>
    <row r="785" spans="13:13" x14ac:dyDescent="0.25">
      <c r="M785" s="3"/>
    </row>
    <row r="786" spans="13:13" x14ac:dyDescent="0.25">
      <c r="M786" s="3"/>
    </row>
    <row r="787" spans="13:13" x14ac:dyDescent="0.25">
      <c r="M787" s="3"/>
    </row>
    <row r="788" spans="13:13" x14ac:dyDescent="0.25">
      <c r="M788" s="3"/>
    </row>
    <row r="789" spans="13:13" x14ac:dyDescent="0.25">
      <c r="M789" s="3"/>
    </row>
    <row r="790" spans="13:13" x14ac:dyDescent="0.25">
      <c r="M790" s="3"/>
    </row>
    <row r="791" spans="13:13" x14ac:dyDescent="0.25">
      <c r="M791" s="3"/>
    </row>
    <row r="792" spans="13:13" x14ac:dyDescent="0.25">
      <c r="M792" s="3"/>
    </row>
    <row r="793" spans="13:13" x14ac:dyDescent="0.25">
      <c r="M793" s="3"/>
    </row>
    <row r="794" spans="13:13" x14ac:dyDescent="0.25">
      <c r="M794" s="3"/>
    </row>
    <row r="795" spans="13:13" x14ac:dyDescent="0.25">
      <c r="M795" s="3"/>
    </row>
    <row r="796" spans="13:13" x14ac:dyDescent="0.25">
      <c r="M796" s="3"/>
    </row>
    <row r="797" spans="13:13" x14ac:dyDescent="0.25">
      <c r="M797" s="3"/>
    </row>
    <row r="798" spans="13:13" x14ac:dyDescent="0.25">
      <c r="M798" s="3"/>
    </row>
    <row r="799" spans="13:13" x14ac:dyDescent="0.25">
      <c r="M799" s="3"/>
    </row>
    <row r="800" spans="13:13" x14ac:dyDescent="0.25">
      <c r="M800" s="3"/>
    </row>
    <row r="801" spans="13:13" x14ac:dyDescent="0.25">
      <c r="M801" s="3"/>
    </row>
    <row r="802" spans="13:13" x14ac:dyDescent="0.25">
      <c r="M802" s="3"/>
    </row>
    <row r="803" spans="13:13" x14ac:dyDescent="0.25">
      <c r="M803" s="3"/>
    </row>
    <row r="804" spans="13:13" x14ac:dyDescent="0.25">
      <c r="M804" s="3"/>
    </row>
    <row r="805" spans="13:13" x14ac:dyDescent="0.25">
      <c r="M805" s="3"/>
    </row>
    <row r="806" spans="13:13" x14ac:dyDescent="0.25">
      <c r="M806" s="3"/>
    </row>
    <row r="807" spans="13:13" x14ac:dyDescent="0.25">
      <c r="M807" s="3"/>
    </row>
    <row r="808" spans="13:13" x14ac:dyDescent="0.25">
      <c r="M808" s="3"/>
    </row>
    <row r="809" spans="13:13" x14ac:dyDescent="0.25">
      <c r="M809" s="3"/>
    </row>
    <row r="810" spans="13:13" x14ac:dyDescent="0.25">
      <c r="M810" s="3"/>
    </row>
    <row r="811" spans="13:13" x14ac:dyDescent="0.25">
      <c r="M811" s="3"/>
    </row>
    <row r="812" spans="13:13" x14ac:dyDescent="0.25">
      <c r="M812" s="3"/>
    </row>
    <row r="813" spans="13:13" x14ac:dyDescent="0.25">
      <c r="M813" s="3"/>
    </row>
    <row r="814" spans="13:13" x14ac:dyDescent="0.25">
      <c r="M814" s="3"/>
    </row>
    <row r="815" spans="13:13" x14ac:dyDescent="0.25">
      <c r="M815" s="3"/>
    </row>
    <row r="816" spans="13:13" x14ac:dyDescent="0.25">
      <c r="M816" s="3"/>
    </row>
    <row r="817" spans="13:13" x14ac:dyDescent="0.25">
      <c r="M817" s="3"/>
    </row>
    <row r="818" spans="13:13" x14ac:dyDescent="0.25">
      <c r="M818" s="3"/>
    </row>
    <row r="819" spans="13:13" x14ac:dyDescent="0.25">
      <c r="M819" s="3"/>
    </row>
    <row r="820" spans="13:13" x14ac:dyDescent="0.25">
      <c r="M820" s="3"/>
    </row>
    <row r="821" spans="13:13" x14ac:dyDescent="0.25">
      <c r="M821" s="3"/>
    </row>
    <row r="822" spans="13:13" x14ac:dyDescent="0.25">
      <c r="M822" s="3"/>
    </row>
    <row r="823" spans="13:13" x14ac:dyDescent="0.25">
      <c r="M823" s="3"/>
    </row>
    <row r="824" spans="13:13" x14ac:dyDescent="0.25">
      <c r="M824" s="3"/>
    </row>
    <row r="825" spans="13:13" x14ac:dyDescent="0.25">
      <c r="M825" s="3"/>
    </row>
    <row r="826" spans="13:13" x14ac:dyDescent="0.25">
      <c r="M826" s="3"/>
    </row>
    <row r="827" spans="13:13" x14ac:dyDescent="0.25">
      <c r="M827" s="3"/>
    </row>
    <row r="828" spans="13:13" x14ac:dyDescent="0.25">
      <c r="M828" s="3"/>
    </row>
    <row r="829" spans="13:13" x14ac:dyDescent="0.25">
      <c r="M829" s="3"/>
    </row>
    <row r="830" spans="13:13" x14ac:dyDescent="0.25">
      <c r="M830" s="3"/>
    </row>
    <row r="831" spans="13:13" x14ac:dyDescent="0.25">
      <c r="M831" s="3"/>
    </row>
    <row r="832" spans="13:13" x14ac:dyDescent="0.25">
      <c r="M832" s="3"/>
    </row>
    <row r="833" spans="13:13" x14ac:dyDescent="0.25">
      <c r="M833" s="3"/>
    </row>
    <row r="834" spans="13:13" x14ac:dyDescent="0.25">
      <c r="M834" s="3"/>
    </row>
    <row r="835" spans="13:13" x14ac:dyDescent="0.25">
      <c r="M835" s="3"/>
    </row>
    <row r="836" spans="13:13" x14ac:dyDescent="0.25">
      <c r="M836" s="3"/>
    </row>
    <row r="837" spans="13:13" x14ac:dyDescent="0.25">
      <c r="M837" s="3"/>
    </row>
    <row r="838" spans="13:13" x14ac:dyDescent="0.25">
      <c r="M838" s="3"/>
    </row>
    <row r="839" spans="13:13" x14ac:dyDescent="0.25">
      <c r="M839" s="3"/>
    </row>
    <row r="840" spans="13:13" x14ac:dyDescent="0.25">
      <c r="M840" s="3"/>
    </row>
    <row r="841" spans="13:13" x14ac:dyDescent="0.25">
      <c r="M841" s="3"/>
    </row>
    <row r="842" spans="13:13" x14ac:dyDescent="0.25">
      <c r="M842" s="3"/>
    </row>
    <row r="843" spans="13:13" x14ac:dyDescent="0.25">
      <c r="M843" s="3"/>
    </row>
    <row r="844" spans="13:13" x14ac:dyDescent="0.25">
      <c r="M844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2"/>
  <sheetViews>
    <sheetView workbookViewId="0">
      <selection activeCell="I1" sqref="I1:J18"/>
    </sheetView>
  </sheetViews>
  <sheetFormatPr defaultRowHeight="15" x14ac:dyDescent="0.25"/>
  <cols>
    <col min="10" max="10" width="11.85546875" customWidth="1"/>
  </cols>
  <sheetData>
    <row r="1" spans="1:10" x14ac:dyDescent="0.25">
      <c r="A1" t="s">
        <v>65</v>
      </c>
      <c r="J1" s="5"/>
    </row>
    <row r="2" spans="1:10" x14ac:dyDescent="0.25">
      <c r="A2" t="s">
        <v>64</v>
      </c>
      <c r="J2" s="5"/>
    </row>
    <row r="3" spans="1:10" x14ac:dyDescent="0.25">
      <c r="A3" t="s">
        <v>35</v>
      </c>
      <c r="J3" s="5"/>
    </row>
    <row r="4" spans="1:10" x14ac:dyDescent="0.25">
      <c r="A4" t="s">
        <v>63</v>
      </c>
      <c r="C4" t="s">
        <v>62</v>
      </c>
      <c r="D4" t="s">
        <v>61</v>
      </c>
      <c r="E4" t="s">
        <v>60</v>
      </c>
      <c r="F4" t="s">
        <v>59</v>
      </c>
      <c r="G4" t="s">
        <v>58</v>
      </c>
      <c r="J4" s="5"/>
    </row>
    <row r="5" spans="1:10" x14ac:dyDescent="0.25">
      <c r="A5" t="s">
        <v>57</v>
      </c>
      <c r="C5" t="s">
        <v>56</v>
      </c>
      <c r="D5" t="s">
        <v>55</v>
      </c>
      <c r="E5" t="s">
        <v>54</v>
      </c>
      <c r="F5" t="s">
        <v>53</v>
      </c>
      <c r="G5" t="s">
        <v>52</v>
      </c>
      <c r="J5" s="5"/>
    </row>
    <row r="6" spans="1:10" x14ac:dyDescent="0.25">
      <c r="A6" t="s">
        <v>51</v>
      </c>
      <c r="C6" t="s">
        <v>50</v>
      </c>
      <c r="D6" t="s">
        <v>49</v>
      </c>
      <c r="E6" t="s">
        <v>48</v>
      </c>
      <c r="F6" t="s">
        <v>47</v>
      </c>
      <c r="G6" t="s">
        <v>46</v>
      </c>
      <c r="H6" t="s">
        <v>45</v>
      </c>
      <c r="J6" s="5"/>
    </row>
    <row r="7" spans="1:10" x14ac:dyDescent="0.25">
      <c r="A7" t="s">
        <v>44</v>
      </c>
      <c r="C7" t="s">
        <v>43</v>
      </c>
      <c r="D7" t="s">
        <v>42</v>
      </c>
      <c r="E7" t="s">
        <v>41</v>
      </c>
      <c r="F7" t="s">
        <v>40</v>
      </c>
      <c r="G7" t="s">
        <v>39</v>
      </c>
      <c r="J7" s="5"/>
    </row>
    <row r="8" spans="1:10" x14ac:dyDescent="0.25">
      <c r="A8" t="s">
        <v>38</v>
      </c>
      <c r="C8" t="s">
        <v>37</v>
      </c>
      <c r="D8" t="s">
        <v>36</v>
      </c>
      <c r="J8" s="5"/>
    </row>
    <row r="9" spans="1:10" x14ac:dyDescent="0.25">
      <c r="A9" t="s">
        <v>35</v>
      </c>
      <c r="J9" s="5"/>
    </row>
    <row r="10" spans="1:10" x14ac:dyDescent="0.25">
      <c r="A10" t="s">
        <v>34</v>
      </c>
      <c r="C10" t="s">
        <v>33</v>
      </c>
      <c r="D10" t="s">
        <v>18</v>
      </c>
      <c r="E10" t="s">
        <v>32</v>
      </c>
      <c r="F10" t="s">
        <v>19</v>
      </c>
      <c r="J10" s="5"/>
    </row>
    <row r="11" spans="1:10" x14ac:dyDescent="0.25">
      <c r="A11" t="s">
        <v>31</v>
      </c>
      <c r="C11" t="s">
        <v>30</v>
      </c>
      <c r="D11" t="s">
        <v>29</v>
      </c>
      <c r="E11" t="s">
        <v>28</v>
      </c>
      <c r="F11" t="s">
        <v>27</v>
      </c>
      <c r="J11" s="5"/>
    </row>
    <row r="12" spans="1:10" x14ac:dyDescent="0.25">
      <c r="A12">
        <v>50000</v>
      </c>
      <c r="B12">
        <f>1950-A12</f>
        <v>-48050</v>
      </c>
      <c r="C12">
        <v>46805</v>
      </c>
      <c r="D12">
        <v>415</v>
      </c>
      <c r="E12">
        <v>248.4</v>
      </c>
      <c r="F12">
        <v>64.5</v>
      </c>
      <c r="J12" s="5"/>
    </row>
    <row r="13" spans="1:10" x14ac:dyDescent="0.25">
      <c r="A13">
        <v>49900</v>
      </c>
      <c r="B13">
        <f t="shared" ref="B13:B76" si="0">1950-A13</f>
        <v>-47950</v>
      </c>
      <c r="C13">
        <v>46721</v>
      </c>
      <c r="D13">
        <v>410</v>
      </c>
      <c r="E13">
        <v>246.3</v>
      </c>
      <c r="F13">
        <v>63.6</v>
      </c>
      <c r="J13" s="5"/>
    </row>
    <row r="14" spans="1:10" x14ac:dyDescent="0.25">
      <c r="A14">
        <v>49800</v>
      </c>
      <c r="B14">
        <f t="shared" si="0"/>
        <v>-47850</v>
      </c>
      <c r="C14">
        <v>46634</v>
      </c>
      <c r="D14">
        <v>403</v>
      </c>
      <c r="E14">
        <v>244.8</v>
      </c>
      <c r="F14">
        <v>62.4</v>
      </c>
      <c r="J14" s="5"/>
    </row>
    <row r="15" spans="1:10" x14ac:dyDescent="0.25">
      <c r="A15">
        <v>49700</v>
      </c>
      <c r="B15">
        <f t="shared" si="0"/>
        <v>-47750</v>
      </c>
      <c r="C15">
        <v>46540</v>
      </c>
      <c r="D15">
        <v>396</v>
      </c>
      <c r="E15">
        <v>244.3</v>
      </c>
      <c r="F15">
        <v>61.3</v>
      </c>
      <c r="J15" s="5"/>
    </row>
    <row r="16" spans="1:10" x14ac:dyDescent="0.25">
      <c r="A16">
        <v>49600</v>
      </c>
      <c r="B16">
        <f t="shared" si="0"/>
        <v>-47650</v>
      </c>
      <c r="C16">
        <v>46441</v>
      </c>
      <c r="D16">
        <v>389</v>
      </c>
      <c r="E16">
        <v>244.5</v>
      </c>
      <c r="F16">
        <v>60.3</v>
      </c>
      <c r="J16" s="5"/>
    </row>
    <row r="17" spans="1:10" x14ac:dyDescent="0.25">
      <c r="A17">
        <v>49500</v>
      </c>
      <c r="B17">
        <f t="shared" si="0"/>
        <v>-47550</v>
      </c>
      <c r="C17">
        <v>46338</v>
      </c>
      <c r="D17">
        <v>380</v>
      </c>
      <c r="E17">
        <v>245.4</v>
      </c>
      <c r="F17">
        <v>58.9</v>
      </c>
      <c r="J17" s="5"/>
    </row>
    <row r="18" spans="1:10" x14ac:dyDescent="0.25">
      <c r="A18">
        <v>49400</v>
      </c>
      <c r="B18">
        <f t="shared" si="0"/>
        <v>-47450</v>
      </c>
      <c r="C18">
        <v>46227</v>
      </c>
      <c r="D18">
        <v>368</v>
      </c>
      <c r="E18">
        <v>247.6</v>
      </c>
      <c r="F18">
        <v>57.2</v>
      </c>
      <c r="J18" s="5"/>
    </row>
    <row r="19" spans="1:10" x14ac:dyDescent="0.25">
      <c r="A19">
        <v>49300</v>
      </c>
      <c r="B19">
        <f t="shared" si="0"/>
        <v>-47350</v>
      </c>
      <c r="C19">
        <v>46113</v>
      </c>
      <c r="D19">
        <v>354</v>
      </c>
      <c r="E19">
        <v>250.2</v>
      </c>
      <c r="F19">
        <v>55.1</v>
      </c>
    </row>
    <row r="20" spans="1:10" x14ac:dyDescent="0.25">
      <c r="A20">
        <v>49200</v>
      </c>
      <c r="B20">
        <f t="shared" si="0"/>
        <v>-47250</v>
      </c>
      <c r="C20">
        <v>46005</v>
      </c>
      <c r="D20">
        <v>340</v>
      </c>
      <c r="E20">
        <v>251.9</v>
      </c>
      <c r="F20">
        <v>53</v>
      </c>
    </row>
    <row r="21" spans="1:10" x14ac:dyDescent="0.25">
      <c r="A21">
        <v>49100</v>
      </c>
      <c r="B21">
        <f t="shared" si="0"/>
        <v>-47150</v>
      </c>
      <c r="C21">
        <v>45927</v>
      </c>
      <c r="D21">
        <v>339</v>
      </c>
      <c r="E21">
        <v>248.9</v>
      </c>
      <c r="F21">
        <v>52.7</v>
      </c>
    </row>
    <row r="22" spans="1:10" x14ac:dyDescent="0.25">
      <c r="A22">
        <v>49000</v>
      </c>
      <c r="B22">
        <f t="shared" si="0"/>
        <v>-47050</v>
      </c>
      <c r="C22">
        <v>45857</v>
      </c>
      <c r="D22">
        <v>340</v>
      </c>
      <c r="E22">
        <v>244.7</v>
      </c>
      <c r="F22">
        <v>52.7</v>
      </c>
    </row>
    <row r="23" spans="1:10" x14ac:dyDescent="0.25">
      <c r="A23">
        <v>48900</v>
      </c>
      <c r="B23">
        <f t="shared" si="0"/>
        <v>-46950</v>
      </c>
      <c r="C23">
        <v>45787</v>
      </c>
      <c r="D23">
        <v>338</v>
      </c>
      <c r="E23">
        <v>240.5</v>
      </c>
      <c r="F23">
        <v>52.2</v>
      </c>
    </row>
    <row r="24" spans="1:10" x14ac:dyDescent="0.25">
      <c r="A24">
        <v>48800</v>
      </c>
      <c r="B24">
        <f t="shared" si="0"/>
        <v>-46850</v>
      </c>
      <c r="C24">
        <v>45711</v>
      </c>
      <c r="D24">
        <v>332</v>
      </c>
      <c r="E24">
        <v>237.2</v>
      </c>
      <c r="F24">
        <v>51.1</v>
      </c>
    </row>
    <row r="25" spans="1:10" x14ac:dyDescent="0.25">
      <c r="A25">
        <v>48700</v>
      </c>
      <c r="B25">
        <f t="shared" si="0"/>
        <v>-46750</v>
      </c>
      <c r="C25">
        <v>45635</v>
      </c>
      <c r="D25">
        <v>325</v>
      </c>
      <c r="E25">
        <v>234</v>
      </c>
      <c r="F25">
        <v>49.9</v>
      </c>
    </row>
    <row r="26" spans="1:10" x14ac:dyDescent="0.25">
      <c r="A26">
        <v>48600</v>
      </c>
      <c r="B26">
        <f t="shared" si="0"/>
        <v>-46650</v>
      </c>
      <c r="C26">
        <v>45555</v>
      </c>
      <c r="D26">
        <v>313</v>
      </c>
      <c r="E26">
        <v>231.3</v>
      </c>
      <c r="F26">
        <v>48</v>
      </c>
    </row>
    <row r="27" spans="1:10" x14ac:dyDescent="0.25">
      <c r="A27">
        <v>48500</v>
      </c>
      <c r="B27">
        <f t="shared" si="0"/>
        <v>-46550</v>
      </c>
      <c r="C27">
        <v>45474</v>
      </c>
      <c r="D27">
        <v>298</v>
      </c>
      <c r="E27">
        <v>228.9</v>
      </c>
      <c r="F27">
        <v>45.6</v>
      </c>
    </row>
    <row r="28" spans="1:10" x14ac:dyDescent="0.25">
      <c r="A28">
        <v>48400</v>
      </c>
      <c r="B28">
        <f t="shared" si="0"/>
        <v>-46450</v>
      </c>
      <c r="C28">
        <v>45398</v>
      </c>
      <c r="D28">
        <v>285</v>
      </c>
      <c r="E28">
        <v>225.6</v>
      </c>
      <c r="F28">
        <v>43.5</v>
      </c>
    </row>
    <row r="29" spans="1:10" x14ac:dyDescent="0.25">
      <c r="A29">
        <v>48300</v>
      </c>
      <c r="B29">
        <f t="shared" si="0"/>
        <v>-46350</v>
      </c>
      <c r="C29">
        <v>45329</v>
      </c>
      <c r="D29">
        <v>273</v>
      </c>
      <c r="E29">
        <v>221.3</v>
      </c>
      <c r="F29">
        <v>41.5</v>
      </c>
    </row>
    <row r="30" spans="1:10" x14ac:dyDescent="0.25">
      <c r="A30">
        <v>48200</v>
      </c>
      <c r="B30">
        <f t="shared" si="0"/>
        <v>-46250</v>
      </c>
      <c r="C30">
        <v>45273</v>
      </c>
      <c r="D30">
        <v>269</v>
      </c>
      <c r="E30">
        <v>215.1</v>
      </c>
      <c r="F30">
        <v>40.700000000000003</v>
      </c>
    </row>
    <row r="31" spans="1:10" x14ac:dyDescent="0.25">
      <c r="A31">
        <v>48100</v>
      </c>
      <c r="B31">
        <f t="shared" si="0"/>
        <v>-46150</v>
      </c>
      <c r="C31">
        <v>45249</v>
      </c>
      <c r="D31">
        <v>284</v>
      </c>
      <c r="E31">
        <v>204.1</v>
      </c>
      <c r="F31">
        <v>42.6</v>
      </c>
    </row>
    <row r="32" spans="1:10" x14ac:dyDescent="0.25">
      <c r="A32">
        <v>48000</v>
      </c>
      <c r="B32">
        <f t="shared" si="0"/>
        <v>-46050</v>
      </c>
      <c r="C32">
        <v>45215</v>
      </c>
      <c r="D32">
        <v>300</v>
      </c>
      <c r="E32">
        <v>194.6</v>
      </c>
      <c r="F32">
        <v>44.6</v>
      </c>
    </row>
    <row r="33" spans="1:6" x14ac:dyDescent="0.25">
      <c r="A33">
        <v>47900</v>
      </c>
      <c r="B33">
        <f t="shared" si="0"/>
        <v>-45950</v>
      </c>
      <c r="C33">
        <v>45174</v>
      </c>
      <c r="D33">
        <v>312</v>
      </c>
      <c r="E33">
        <v>186.3</v>
      </c>
      <c r="F33">
        <v>46.1</v>
      </c>
    </row>
    <row r="34" spans="1:6" x14ac:dyDescent="0.25">
      <c r="A34">
        <v>47800</v>
      </c>
      <c r="B34">
        <f t="shared" si="0"/>
        <v>-45850</v>
      </c>
      <c r="C34">
        <v>45129</v>
      </c>
      <c r="D34">
        <v>321</v>
      </c>
      <c r="E34">
        <v>178.6</v>
      </c>
      <c r="F34">
        <v>47.1</v>
      </c>
    </row>
    <row r="35" spans="1:6" x14ac:dyDescent="0.25">
      <c r="A35">
        <v>47700</v>
      </c>
      <c r="B35">
        <f t="shared" si="0"/>
        <v>-45750</v>
      </c>
      <c r="C35">
        <v>45079</v>
      </c>
      <c r="D35">
        <v>328</v>
      </c>
      <c r="E35">
        <v>171.7</v>
      </c>
      <c r="F35">
        <v>47.8</v>
      </c>
    </row>
    <row r="36" spans="1:6" x14ac:dyDescent="0.25">
      <c r="A36">
        <v>47600</v>
      </c>
      <c r="B36">
        <f t="shared" si="0"/>
        <v>-45650</v>
      </c>
      <c r="C36">
        <v>45025</v>
      </c>
      <c r="D36">
        <v>330</v>
      </c>
      <c r="E36">
        <v>165.4</v>
      </c>
      <c r="F36">
        <v>47.9</v>
      </c>
    </row>
    <row r="37" spans="1:6" x14ac:dyDescent="0.25">
      <c r="A37">
        <v>47500</v>
      </c>
      <c r="B37">
        <f t="shared" si="0"/>
        <v>-45550</v>
      </c>
      <c r="C37">
        <v>44969</v>
      </c>
      <c r="D37">
        <v>330</v>
      </c>
      <c r="E37">
        <v>159.5</v>
      </c>
      <c r="F37">
        <v>47.6</v>
      </c>
    </row>
    <row r="38" spans="1:6" x14ac:dyDescent="0.25">
      <c r="A38">
        <v>47400</v>
      </c>
      <c r="B38">
        <f t="shared" si="0"/>
        <v>-45450</v>
      </c>
      <c r="C38">
        <v>44909</v>
      </c>
      <c r="D38">
        <v>330</v>
      </c>
      <c r="E38">
        <v>154.1</v>
      </c>
      <c r="F38">
        <v>47.4</v>
      </c>
    </row>
    <row r="39" spans="1:6" x14ac:dyDescent="0.25">
      <c r="A39">
        <v>47300</v>
      </c>
      <c r="B39">
        <f t="shared" si="0"/>
        <v>-45350</v>
      </c>
      <c r="C39">
        <v>44846</v>
      </c>
      <c r="D39">
        <v>329</v>
      </c>
      <c r="E39">
        <v>149.19999999999999</v>
      </c>
      <c r="F39">
        <v>47.1</v>
      </c>
    </row>
    <row r="40" spans="1:6" x14ac:dyDescent="0.25">
      <c r="A40">
        <v>47200</v>
      </c>
      <c r="B40">
        <f t="shared" si="0"/>
        <v>-45250</v>
      </c>
      <c r="C40">
        <v>44780</v>
      </c>
      <c r="D40">
        <v>329</v>
      </c>
      <c r="E40">
        <v>144.80000000000001</v>
      </c>
      <c r="F40">
        <v>46.9</v>
      </c>
    </row>
    <row r="41" spans="1:6" x14ac:dyDescent="0.25">
      <c r="A41">
        <v>47100</v>
      </c>
      <c r="B41">
        <f t="shared" si="0"/>
        <v>-45150</v>
      </c>
      <c r="C41">
        <v>44711</v>
      </c>
      <c r="D41">
        <v>330</v>
      </c>
      <c r="E41">
        <v>140.80000000000001</v>
      </c>
      <c r="F41">
        <v>46.9</v>
      </c>
    </row>
    <row r="42" spans="1:6" x14ac:dyDescent="0.25">
      <c r="A42">
        <v>47000</v>
      </c>
      <c r="B42">
        <f t="shared" si="0"/>
        <v>-45050</v>
      </c>
      <c r="C42">
        <v>44637</v>
      </c>
      <c r="D42">
        <v>332</v>
      </c>
      <c r="E42">
        <v>137.5</v>
      </c>
      <c r="F42">
        <v>47</v>
      </c>
    </row>
    <row r="43" spans="1:6" x14ac:dyDescent="0.25">
      <c r="A43">
        <v>46900</v>
      </c>
      <c r="B43">
        <f t="shared" si="0"/>
        <v>-44950</v>
      </c>
      <c r="C43">
        <v>44555</v>
      </c>
      <c r="D43">
        <v>335</v>
      </c>
      <c r="E43">
        <v>135.30000000000001</v>
      </c>
      <c r="F43">
        <v>47.3</v>
      </c>
    </row>
    <row r="44" spans="1:6" x14ac:dyDescent="0.25">
      <c r="A44">
        <v>46800</v>
      </c>
      <c r="B44">
        <f t="shared" si="0"/>
        <v>-44850</v>
      </c>
      <c r="C44">
        <v>44465</v>
      </c>
      <c r="D44">
        <v>341</v>
      </c>
      <c r="E44">
        <v>134.30000000000001</v>
      </c>
      <c r="F44">
        <v>48.2</v>
      </c>
    </row>
    <row r="45" spans="1:6" x14ac:dyDescent="0.25">
      <c r="A45">
        <v>46700</v>
      </c>
      <c r="B45">
        <f t="shared" si="0"/>
        <v>-44750</v>
      </c>
      <c r="C45">
        <v>44365</v>
      </c>
      <c r="D45">
        <v>346</v>
      </c>
      <c r="E45">
        <v>134.69999999999999</v>
      </c>
      <c r="F45">
        <v>48.9</v>
      </c>
    </row>
    <row r="46" spans="1:6" x14ac:dyDescent="0.25">
      <c r="A46">
        <v>46600</v>
      </c>
      <c r="B46">
        <f t="shared" si="0"/>
        <v>-44650</v>
      </c>
      <c r="C46">
        <v>44253</v>
      </c>
      <c r="D46">
        <v>350</v>
      </c>
      <c r="E46">
        <v>136.80000000000001</v>
      </c>
      <c r="F46">
        <v>49.5</v>
      </c>
    </row>
    <row r="47" spans="1:6" x14ac:dyDescent="0.25">
      <c r="A47">
        <v>46500</v>
      </c>
      <c r="B47">
        <f t="shared" si="0"/>
        <v>-44550</v>
      </c>
      <c r="C47">
        <v>44131</v>
      </c>
      <c r="D47">
        <v>355</v>
      </c>
      <c r="E47">
        <v>140.30000000000001</v>
      </c>
      <c r="F47">
        <v>50.4</v>
      </c>
    </row>
    <row r="48" spans="1:6" x14ac:dyDescent="0.25">
      <c r="A48">
        <v>46400</v>
      </c>
      <c r="B48">
        <f t="shared" si="0"/>
        <v>-44450</v>
      </c>
      <c r="C48">
        <v>44001</v>
      </c>
      <c r="D48">
        <v>357</v>
      </c>
      <c r="E48">
        <v>145</v>
      </c>
      <c r="F48">
        <v>50.9</v>
      </c>
    </row>
    <row r="49" spans="1:6" x14ac:dyDescent="0.25">
      <c r="A49">
        <v>46300</v>
      </c>
      <c r="B49">
        <f t="shared" si="0"/>
        <v>-44350</v>
      </c>
      <c r="C49">
        <v>43864</v>
      </c>
      <c r="D49">
        <v>359</v>
      </c>
      <c r="E49">
        <v>150.69999999999999</v>
      </c>
      <c r="F49">
        <v>51.4</v>
      </c>
    </row>
    <row r="50" spans="1:6" x14ac:dyDescent="0.25">
      <c r="A50">
        <v>46200</v>
      </c>
      <c r="B50">
        <f t="shared" si="0"/>
        <v>-44250</v>
      </c>
      <c r="C50">
        <v>43722</v>
      </c>
      <c r="D50">
        <v>360</v>
      </c>
      <c r="E50">
        <v>157.1</v>
      </c>
      <c r="F50">
        <v>51.9</v>
      </c>
    </row>
    <row r="51" spans="1:6" x14ac:dyDescent="0.25">
      <c r="A51">
        <v>46100</v>
      </c>
      <c r="B51">
        <f t="shared" si="0"/>
        <v>-44150</v>
      </c>
      <c r="C51">
        <v>43575</v>
      </c>
      <c r="D51">
        <v>361</v>
      </c>
      <c r="E51">
        <v>164.3</v>
      </c>
      <c r="F51">
        <v>52.3</v>
      </c>
    </row>
    <row r="52" spans="1:6" x14ac:dyDescent="0.25">
      <c r="A52">
        <v>46000</v>
      </c>
      <c r="B52">
        <f t="shared" si="0"/>
        <v>-44050</v>
      </c>
      <c r="C52">
        <v>43424</v>
      </c>
      <c r="D52">
        <v>361</v>
      </c>
      <c r="E52">
        <v>172.2</v>
      </c>
      <c r="F52">
        <v>52.7</v>
      </c>
    </row>
    <row r="53" spans="1:6" x14ac:dyDescent="0.25">
      <c r="A53">
        <v>45900</v>
      </c>
      <c r="B53">
        <f t="shared" si="0"/>
        <v>-43950</v>
      </c>
      <c r="C53">
        <v>43267</v>
      </c>
      <c r="D53">
        <v>359</v>
      </c>
      <c r="E53">
        <v>180.9</v>
      </c>
      <c r="F53">
        <v>52.8</v>
      </c>
    </row>
    <row r="54" spans="1:6" x14ac:dyDescent="0.25">
      <c r="A54">
        <v>45800</v>
      </c>
      <c r="B54">
        <f t="shared" si="0"/>
        <v>-43850</v>
      </c>
      <c r="C54">
        <v>43105</v>
      </c>
      <c r="D54">
        <v>358</v>
      </c>
      <c r="E54">
        <v>190.5</v>
      </c>
      <c r="F54">
        <v>53.1</v>
      </c>
    </row>
    <row r="55" spans="1:6" x14ac:dyDescent="0.25">
      <c r="A55">
        <v>45700</v>
      </c>
      <c r="B55">
        <f t="shared" si="0"/>
        <v>-43750</v>
      </c>
      <c r="C55">
        <v>42941</v>
      </c>
      <c r="D55">
        <v>354</v>
      </c>
      <c r="E55">
        <v>200.4</v>
      </c>
      <c r="F55">
        <v>52.9</v>
      </c>
    </row>
    <row r="56" spans="1:6" x14ac:dyDescent="0.25">
      <c r="A56">
        <v>45600</v>
      </c>
      <c r="B56">
        <f t="shared" si="0"/>
        <v>-43650</v>
      </c>
      <c r="C56">
        <v>42780</v>
      </c>
      <c r="D56">
        <v>354</v>
      </c>
      <c r="E56">
        <v>210</v>
      </c>
      <c r="F56">
        <v>53.3</v>
      </c>
    </row>
    <row r="57" spans="1:6" x14ac:dyDescent="0.25">
      <c r="A57">
        <v>45500</v>
      </c>
      <c r="B57">
        <f t="shared" si="0"/>
        <v>-43550</v>
      </c>
      <c r="C57">
        <v>42622</v>
      </c>
      <c r="D57">
        <v>353</v>
      </c>
      <c r="E57">
        <v>219.2</v>
      </c>
      <c r="F57">
        <v>53.6</v>
      </c>
    </row>
    <row r="58" spans="1:6" x14ac:dyDescent="0.25">
      <c r="A58">
        <v>45400</v>
      </c>
      <c r="B58">
        <f t="shared" si="0"/>
        <v>-43450</v>
      </c>
      <c r="C58">
        <v>42465</v>
      </c>
      <c r="D58">
        <v>348</v>
      </c>
      <c r="E58">
        <v>228.3</v>
      </c>
      <c r="F58">
        <v>53.2</v>
      </c>
    </row>
    <row r="59" spans="1:6" x14ac:dyDescent="0.25">
      <c r="A59">
        <v>45300</v>
      </c>
      <c r="B59">
        <f t="shared" si="0"/>
        <v>-43350</v>
      </c>
      <c r="C59">
        <v>42309</v>
      </c>
      <c r="D59">
        <v>339</v>
      </c>
      <c r="E59">
        <v>237.4</v>
      </c>
      <c r="F59">
        <v>52.2</v>
      </c>
    </row>
    <row r="60" spans="1:6" x14ac:dyDescent="0.25">
      <c r="A60">
        <v>45200</v>
      </c>
      <c r="B60">
        <f t="shared" si="0"/>
        <v>-43250</v>
      </c>
      <c r="C60">
        <v>42156</v>
      </c>
      <c r="D60">
        <v>325</v>
      </c>
      <c r="E60">
        <v>246</v>
      </c>
      <c r="F60">
        <v>50.4</v>
      </c>
    </row>
    <row r="61" spans="1:6" x14ac:dyDescent="0.25">
      <c r="A61">
        <v>45100</v>
      </c>
      <c r="B61">
        <f t="shared" si="0"/>
        <v>-43150</v>
      </c>
      <c r="C61">
        <v>42005</v>
      </c>
      <c r="D61">
        <v>311</v>
      </c>
      <c r="E61">
        <v>254.4</v>
      </c>
      <c r="F61">
        <v>48.6</v>
      </c>
    </row>
    <row r="62" spans="1:6" x14ac:dyDescent="0.25">
      <c r="A62">
        <v>45000</v>
      </c>
      <c r="B62">
        <f t="shared" si="0"/>
        <v>-43050</v>
      </c>
      <c r="C62">
        <v>41858</v>
      </c>
      <c r="D62">
        <v>292</v>
      </c>
      <c r="E62">
        <v>262.2</v>
      </c>
      <c r="F62">
        <v>45.9</v>
      </c>
    </row>
    <row r="63" spans="1:6" x14ac:dyDescent="0.25">
      <c r="A63">
        <v>44900</v>
      </c>
      <c r="B63">
        <f t="shared" si="0"/>
        <v>-42950</v>
      </c>
      <c r="C63">
        <v>41715</v>
      </c>
      <c r="D63">
        <v>276</v>
      </c>
      <c r="E63">
        <v>269.39999999999998</v>
      </c>
      <c r="F63">
        <v>43.6</v>
      </c>
    </row>
    <row r="64" spans="1:6" x14ac:dyDescent="0.25">
      <c r="A64">
        <v>44800</v>
      </c>
      <c r="B64">
        <f t="shared" si="0"/>
        <v>-42850</v>
      </c>
      <c r="C64">
        <v>41569</v>
      </c>
      <c r="D64">
        <v>270</v>
      </c>
      <c r="E64">
        <v>277.10000000000002</v>
      </c>
      <c r="F64">
        <v>42.9</v>
      </c>
    </row>
    <row r="65" spans="1:6" x14ac:dyDescent="0.25">
      <c r="A65">
        <v>44700</v>
      </c>
      <c r="B65">
        <f t="shared" si="0"/>
        <v>-42750</v>
      </c>
      <c r="C65">
        <v>41419</v>
      </c>
      <c r="D65">
        <v>274</v>
      </c>
      <c r="E65">
        <v>285.60000000000002</v>
      </c>
      <c r="F65">
        <v>43.8</v>
      </c>
    </row>
    <row r="66" spans="1:6" x14ac:dyDescent="0.25">
      <c r="A66">
        <v>44600</v>
      </c>
      <c r="B66">
        <f t="shared" si="0"/>
        <v>-42650</v>
      </c>
      <c r="C66">
        <v>41264</v>
      </c>
      <c r="D66">
        <v>276</v>
      </c>
      <c r="E66">
        <v>294.8</v>
      </c>
      <c r="F66">
        <v>44.5</v>
      </c>
    </row>
    <row r="67" spans="1:6" x14ac:dyDescent="0.25">
      <c r="A67">
        <v>44500</v>
      </c>
      <c r="B67">
        <f t="shared" si="0"/>
        <v>-42550</v>
      </c>
      <c r="C67">
        <v>41103</v>
      </c>
      <c r="D67">
        <v>277</v>
      </c>
      <c r="E67">
        <v>305.2</v>
      </c>
      <c r="F67">
        <v>45</v>
      </c>
    </row>
    <row r="68" spans="1:6" x14ac:dyDescent="0.25">
      <c r="A68">
        <v>44400</v>
      </c>
      <c r="B68">
        <f t="shared" si="0"/>
        <v>-42450</v>
      </c>
      <c r="C68">
        <v>40938</v>
      </c>
      <c r="D68">
        <v>275</v>
      </c>
      <c r="E68">
        <v>316.2</v>
      </c>
      <c r="F68">
        <v>45.1</v>
      </c>
    </row>
    <row r="69" spans="1:6" x14ac:dyDescent="0.25">
      <c r="A69">
        <v>44300</v>
      </c>
      <c r="B69">
        <f t="shared" si="0"/>
        <v>-42350</v>
      </c>
      <c r="C69">
        <v>40765</v>
      </c>
      <c r="D69">
        <v>267</v>
      </c>
      <c r="E69">
        <v>328.7</v>
      </c>
      <c r="F69">
        <v>44.2</v>
      </c>
    </row>
    <row r="70" spans="1:6" x14ac:dyDescent="0.25">
      <c r="A70">
        <v>44200</v>
      </c>
      <c r="B70">
        <f t="shared" si="0"/>
        <v>-42250</v>
      </c>
      <c r="C70">
        <v>40586</v>
      </c>
      <c r="D70">
        <v>254</v>
      </c>
      <c r="E70">
        <v>342.3</v>
      </c>
      <c r="F70">
        <v>42.4</v>
      </c>
    </row>
    <row r="71" spans="1:6" x14ac:dyDescent="0.25">
      <c r="A71">
        <v>44100</v>
      </c>
      <c r="B71">
        <f t="shared" si="0"/>
        <v>-42150</v>
      </c>
      <c r="C71">
        <v>40411</v>
      </c>
      <c r="D71">
        <v>232</v>
      </c>
      <c r="E71">
        <v>355.4</v>
      </c>
      <c r="F71">
        <v>39.1</v>
      </c>
    </row>
    <row r="72" spans="1:6" x14ac:dyDescent="0.25">
      <c r="A72">
        <v>44000</v>
      </c>
      <c r="B72">
        <f t="shared" si="0"/>
        <v>-42050</v>
      </c>
      <c r="C72">
        <v>40274</v>
      </c>
      <c r="D72">
        <v>215</v>
      </c>
      <c r="E72">
        <v>362.1</v>
      </c>
      <c r="F72">
        <v>36.5</v>
      </c>
    </row>
    <row r="73" spans="1:6" x14ac:dyDescent="0.25">
      <c r="A73">
        <v>43900</v>
      </c>
      <c r="B73">
        <f t="shared" si="0"/>
        <v>-41950</v>
      </c>
      <c r="C73">
        <v>40171</v>
      </c>
      <c r="D73">
        <v>208</v>
      </c>
      <c r="E73">
        <v>363.1</v>
      </c>
      <c r="F73">
        <v>35.299999999999997</v>
      </c>
    </row>
    <row r="74" spans="1:6" x14ac:dyDescent="0.25">
      <c r="A74">
        <v>43800</v>
      </c>
      <c r="B74">
        <f t="shared" si="0"/>
        <v>-41850</v>
      </c>
      <c r="C74">
        <v>40089</v>
      </c>
      <c r="D74">
        <v>206</v>
      </c>
      <c r="E74">
        <v>360.6</v>
      </c>
      <c r="F74">
        <v>34.9</v>
      </c>
    </row>
    <row r="75" spans="1:6" x14ac:dyDescent="0.25">
      <c r="A75">
        <v>43700</v>
      </c>
      <c r="B75">
        <f t="shared" si="0"/>
        <v>-41750</v>
      </c>
      <c r="C75">
        <v>40016</v>
      </c>
      <c r="D75">
        <v>209</v>
      </c>
      <c r="E75">
        <v>356.5</v>
      </c>
      <c r="F75">
        <v>35.299999999999997</v>
      </c>
    </row>
    <row r="76" spans="1:6" x14ac:dyDescent="0.25">
      <c r="A76">
        <v>43600</v>
      </c>
      <c r="B76">
        <f t="shared" si="0"/>
        <v>-41650</v>
      </c>
      <c r="C76">
        <v>39940</v>
      </c>
      <c r="D76">
        <v>205</v>
      </c>
      <c r="E76">
        <v>352.9</v>
      </c>
      <c r="F76">
        <v>34.5</v>
      </c>
    </row>
    <row r="77" spans="1:6" x14ac:dyDescent="0.25">
      <c r="A77">
        <v>43500</v>
      </c>
      <c r="B77">
        <f t="shared" ref="B77:B140" si="1">1950-A77</f>
        <v>-41550</v>
      </c>
      <c r="C77">
        <v>39846</v>
      </c>
      <c r="D77">
        <v>204</v>
      </c>
      <c r="E77">
        <v>352.4</v>
      </c>
      <c r="F77">
        <v>34.299999999999997</v>
      </c>
    </row>
    <row r="78" spans="1:6" x14ac:dyDescent="0.25">
      <c r="A78">
        <v>43400</v>
      </c>
      <c r="B78">
        <f t="shared" si="1"/>
        <v>-41450</v>
      </c>
      <c r="C78">
        <v>39726</v>
      </c>
      <c r="D78">
        <v>223</v>
      </c>
      <c r="E78">
        <v>356.2</v>
      </c>
      <c r="F78">
        <v>37.6</v>
      </c>
    </row>
    <row r="79" spans="1:6" x14ac:dyDescent="0.25">
      <c r="A79">
        <v>43300</v>
      </c>
      <c r="B79">
        <f t="shared" si="1"/>
        <v>-41350</v>
      </c>
      <c r="C79">
        <v>39594</v>
      </c>
      <c r="D79">
        <v>244</v>
      </c>
      <c r="E79">
        <v>362.1</v>
      </c>
      <c r="F79">
        <v>41.4</v>
      </c>
    </row>
    <row r="80" spans="1:6" x14ac:dyDescent="0.25">
      <c r="A80">
        <v>43200</v>
      </c>
      <c r="B80">
        <f t="shared" si="1"/>
        <v>-41250</v>
      </c>
      <c r="C80">
        <v>39453</v>
      </c>
      <c r="D80">
        <v>257</v>
      </c>
      <c r="E80">
        <v>369.6</v>
      </c>
      <c r="F80">
        <v>43.8</v>
      </c>
    </row>
    <row r="81" spans="1:6" x14ac:dyDescent="0.25">
      <c r="A81">
        <v>43100</v>
      </c>
      <c r="B81">
        <f t="shared" si="1"/>
        <v>-41150</v>
      </c>
      <c r="C81">
        <v>39301</v>
      </c>
      <c r="D81">
        <v>262</v>
      </c>
      <c r="E81">
        <v>378.9</v>
      </c>
      <c r="F81">
        <v>45</v>
      </c>
    </row>
    <row r="82" spans="1:6" x14ac:dyDescent="0.25">
      <c r="A82">
        <v>43000</v>
      </c>
      <c r="B82">
        <f t="shared" si="1"/>
        <v>-41050</v>
      </c>
      <c r="C82">
        <v>39147</v>
      </c>
      <c r="D82">
        <v>260</v>
      </c>
      <c r="E82">
        <v>388.7</v>
      </c>
      <c r="F82">
        <v>44.9</v>
      </c>
    </row>
    <row r="83" spans="1:6" x14ac:dyDescent="0.25">
      <c r="A83">
        <v>42900</v>
      </c>
      <c r="B83">
        <f t="shared" si="1"/>
        <v>-40950</v>
      </c>
      <c r="C83">
        <v>38994</v>
      </c>
      <c r="D83">
        <v>256</v>
      </c>
      <c r="E83">
        <v>398.4</v>
      </c>
      <c r="F83">
        <v>44.6</v>
      </c>
    </row>
    <row r="84" spans="1:6" x14ac:dyDescent="0.25">
      <c r="A84">
        <v>42800</v>
      </c>
      <c r="B84">
        <f t="shared" si="1"/>
        <v>-40850</v>
      </c>
      <c r="C84">
        <v>38839</v>
      </c>
      <c r="D84">
        <v>255</v>
      </c>
      <c r="E84">
        <v>408.5</v>
      </c>
      <c r="F84">
        <v>44.7</v>
      </c>
    </row>
    <row r="85" spans="1:6" x14ac:dyDescent="0.25">
      <c r="A85">
        <v>42700</v>
      </c>
      <c r="B85">
        <f t="shared" si="1"/>
        <v>-40750</v>
      </c>
      <c r="C85">
        <v>38684</v>
      </c>
      <c r="D85">
        <v>251</v>
      </c>
      <c r="E85">
        <v>418.7</v>
      </c>
      <c r="F85">
        <v>44.3</v>
      </c>
    </row>
    <row r="86" spans="1:6" x14ac:dyDescent="0.25">
      <c r="A86">
        <v>42600</v>
      </c>
      <c r="B86">
        <f t="shared" si="1"/>
        <v>-40650</v>
      </c>
      <c r="C86">
        <v>38531</v>
      </c>
      <c r="D86">
        <v>240</v>
      </c>
      <c r="E86">
        <v>428.6</v>
      </c>
      <c r="F86">
        <v>42.7</v>
      </c>
    </row>
    <row r="87" spans="1:6" x14ac:dyDescent="0.25">
      <c r="A87">
        <v>42500</v>
      </c>
      <c r="B87">
        <f t="shared" si="1"/>
        <v>-40550</v>
      </c>
      <c r="C87">
        <v>38385</v>
      </c>
      <c r="D87">
        <v>227</v>
      </c>
      <c r="E87">
        <v>437.3</v>
      </c>
      <c r="F87">
        <v>40.6</v>
      </c>
    </row>
    <row r="88" spans="1:6" x14ac:dyDescent="0.25">
      <c r="A88">
        <v>42400</v>
      </c>
      <c r="B88">
        <f t="shared" si="1"/>
        <v>-40450</v>
      </c>
      <c r="C88">
        <v>38243</v>
      </c>
      <c r="D88">
        <v>225</v>
      </c>
      <c r="E88">
        <v>445.3</v>
      </c>
      <c r="F88">
        <v>40.5</v>
      </c>
    </row>
    <row r="89" spans="1:6" x14ac:dyDescent="0.25">
      <c r="A89">
        <v>42300</v>
      </c>
      <c r="B89">
        <f t="shared" si="1"/>
        <v>-40350</v>
      </c>
      <c r="C89">
        <v>38096</v>
      </c>
      <c r="D89">
        <v>234</v>
      </c>
      <c r="E89">
        <v>454.3</v>
      </c>
      <c r="F89">
        <v>42.4</v>
      </c>
    </row>
    <row r="90" spans="1:6" x14ac:dyDescent="0.25">
      <c r="A90">
        <v>42200</v>
      </c>
      <c r="B90">
        <f t="shared" si="1"/>
        <v>-40250</v>
      </c>
      <c r="C90">
        <v>37941</v>
      </c>
      <c r="D90">
        <v>246</v>
      </c>
      <c r="E90">
        <v>464.8</v>
      </c>
      <c r="F90">
        <v>44.9</v>
      </c>
    </row>
    <row r="91" spans="1:6" x14ac:dyDescent="0.25">
      <c r="A91">
        <v>42100</v>
      </c>
      <c r="B91">
        <f t="shared" si="1"/>
        <v>-40150</v>
      </c>
      <c r="C91">
        <v>37779</v>
      </c>
      <c r="D91">
        <v>257</v>
      </c>
      <c r="E91">
        <v>476.7</v>
      </c>
      <c r="F91">
        <v>47.2</v>
      </c>
    </row>
    <row r="92" spans="1:6" x14ac:dyDescent="0.25">
      <c r="A92">
        <v>42000</v>
      </c>
      <c r="B92">
        <f t="shared" si="1"/>
        <v>-40050</v>
      </c>
      <c r="C92">
        <v>37607</v>
      </c>
      <c r="D92">
        <v>262</v>
      </c>
      <c r="E92">
        <v>490.5</v>
      </c>
      <c r="F92">
        <v>48.6</v>
      </c>
    </row>
    <row r="93" spans="1:6" x14ac:dyDescent="0.25">
      <c r="A93">
        <v>41900</v>
      </c>
      <c r="B93">
        <f t="shared" si="1"/>
        <v>-39950</v>
      </c>
      <c r="C93">
        <v>37438</v>
      </c>
      <c r="D93">
        <v>261</v>
      </c>
      <c r="E93">
        <v>503.9</v>
      </c>
      <c r="F93">
        <v>48.9</v>
      </c>
    </row>
    <row r="94" spans="1:6" x14ac:dyDescent="0.25">
      <c r="A94">
        <v>41800</v>
      </c>
      <c r="B94">
        <f t="shared" si="1"/>
        <v>-39850</v>
      </c>
      <c r="C94">
        <v>37271</v>
      </c>
      <c r="D94">
        <v>251</v>
      </c>
      <c r="E94">
        <v>517</v>
      </c>
      <c r="F94">
        <v>47.4</v>
      </c>
    </row>
    <row r="95" spans="1:6" x14ac:dyDescent="0.25">
      <c r="A95">
        <v>41700</v>
      </c>
      <c r="B95">
        <f t="shared" si="1"/>
        <v>-39750</v>
      </c>
      <c r="C95">
        <v>37114</v>
      </c>
      <c r="D95">
        <v>241</v>
      </c>
      <c r="E95">
        <v>528.4</v>
      </c>
      <c r="F95">
        <v>45.9</v>
      </c>
    </row>
    <row r="96" spans="1:6" x14ac:dyDescent="0.25">
      <c r="A96">
        <v>41600</v>
      </c>
      <c r="B96">
        <f t="shared" si="1"/>
        <v>-39650</v>
      </c>
      <c r="C96">
        <v>36965</v>
      </c>
      <c r="D96">
        <v>232</v>
      </c>
      <c r="E96">
        <v>538.29999999999995</v>
      </c>
      <c r="F96">
        <v>44.4</v>
      </c>
    </row>
    <row r="97" spans="1:6" x14ac:dyDescent="0.25">
      <c r="A97">
        <v>41500</v>
      </c>
      <c r="B97">
        <f t="shared" si="1"/>
        <v>-39550</v>
      </c>
      <c r="C97">
        <v>36823</v>
      </c>
      <c r="D97">
        <v>226</v>
      </c>
      <c r="E97">
        <v>546.9</v>
      </c>
      <c r="F97">
        <v>43.5</v>
      </c>
    </row>
    <row r="98" spans="1:6" x14ac:dyDescent="0.25">
      <c r="A98">
        <v>41400</v>
      </c>
      <c r="B98">
        <f t="shared" si="1"/>
        <v>-39450</v>
      </c>
      <c r="C98">
        <v>36682</v>
      </c>
      <c r="D98">
        <v>224</v>
      </c>
      <c r="E98">
        <v>555.29999999999995</v>
      </c>
      <c r="F98">
        <v>43.4</v>
      </c>
    </row>
    <row r="99" spans="1:6" x14ac:dyDescent="0.25">
      <c r="A99">
        <v>41300</v>
      </c>
      <c r="B99">
        <f t="shared" si="1"/>
        <v>-39350</v>
      </c>
      <c r="C99">
        <v>36541</v>
      </c>
      <c r="D99">
        <v>222</v>
      </c>
      <c r="E99">
        <v>563.79999999999995</v>
      </c>
      <c r="F99">
        <v>43.2</v>
      </c>
    </row>
    <row r="100" spans="1:6" x14ac:dyDescent="0.25">
      <c r="A100">
        <v>41200</v>
      </c>
      <c r="B100">
        <f t="shared" si="1"/>
        <v>-39250</v>
      </c>
      <c r="C100">
        <v>36397</v>
      </c>
      <c r="D100">
        <v>217</v>
      </c>
      <c r="E100">
        <v>573</v>
      </c>
      <c r="F100">
        <v>42.5</v>
      </c>
    </row>
    <row r="101" spans="1:6" x14ac:dyDescent="0.25">
      <c r="A101">
        <v>41100</v>
      </c>
      <c r="B101">
        <f t="shared" si="1"/>
        <v>-39150</v>
      </c>
      <c r="C101">
        <v>36252</v>
      </c>
      <c r="D101">
        <v>208</v>
      </c>
      <c r="E101">
        <v>582.4</v>
      </c>
      <c r="F101">
        <v>41</v>
      </c>
    </row>
    <row r="102" spans="1:6" x14ac:dyDescent="0.25">
      <c r="A102">
        <v>41000</v>
      </c>
      <c r="B102">
        <f t="shared" si="1"/>
        <v>-39050</v>
      </c>
      <c r="C102">
        <v>36099</v>
      </c>
      <c r="D102">
        <v>195</v>
      </c>
      <c r="E102">
        <v>593.4</v>
      </c>
      <c r="F102">
        <v>38.700000000000003</v>
      </c>
    </row>
    <row r="103" spans="1:6" x14ac:dyDescent="0.25">
      <c r="A103">
        <v>40900</v>
      </c>
      <c r="B103">
        <f t="shared" si="1"/>
        <v>-38950</v>
      </c>
      <c r="C103">
        <v>35963</v>
      </c>
      <c r="D103">
        <v>178</v>
      </c>
      <c r="E103">
        <v>601.1</v>
      </c>
      <c r="F103">
        <v>35.5</v>
      </c>
    </row>
    <row r="104" spans="1:6" x14ac:dyDescent="0.25">
      <c r="A104">
        <v>40800</v>
      </c>
      <c r="B104">
        <f t="shared" si="1"/>
        <v>-38850</v>
      </c>
      <c r="C104">
        <v>35885</v>
      </c>
      <c r="D104">
        <v>186</v>
      </c>
      <c r="E104">
        <v>597.29999999999995</v>
      </c>
      <c r="F104">
        <v>37</v>
      </c>
    </row>
    <row r="105" spans="1:6" x14ac:dyDescent="0.25">
      <c r="A105">
        <v>40700</v>
      </c>
      <c r="B105">
        <f t="shared" si="1"/>
        <v>-38750</v>
      </c>
      <c r="C105">
        <v>35810</v>
      </c>
      <c r="D105">
        <v>197</v>
      </c>
      <c r="E105">
        <v>592.9</v>
      </c>
      <c r="F105">
        <v>39.1</v>
      </c>
    </row>
    <row r="106" spans="1:6" x14ac:dyDescent="0.25">
      <c r="A106">
        <v>40600</v>
      </c>
      <c r="B106">
        <f t="shared" si="1"/>
        <v>-38650</v>
      </c>
      <c r="C106">
        <v>35726</v>
      </c>
      <c r="D106">
        <v>209</v>
      </c>
      <c r="E106">
        <v>590.29999999999995</v>
      </c>
      <c r="F106">
        <v>41.4</v>
      </c>
    </row>
    <row r="107" spans="1:6" x14ac:dyDescent="0.25">
      <c r="A107">
        <v>40500</v>
      </c>
      <c r="B107">
        <f t="shared" si="1"/>
        <v>-38550</v>
      </c>
      <c r="C107">
        <v>35634</v>
      </c>
      <c r="D107">
        <v>217</v>
      </c>
      <c r="E107">
        <v>589.29999999999995</v>
      </c>
      <c r="F107">
        <v>42.9</v>
      </c>
    </row>
    <row r="108" spans="1:6" x14ac:dyDescent="0.25">
      <c r="A108">
        <v>40400</v>
      </c>
      <c r="B108">
        <f t="shared" si="1"/>
        <v>-38450</v>
      </c>
      <c r="C108">
        <v>35535</v>
      </c>
      <c r="D108">
        <v>215</v>
      </c>
      <c r="E108">
        <v>589.6</v>
      </c>
      <c r="F108">
        <v>42.5</v>
      </c>
    </row>
    <row r="109" spans="1:6" x14ac:dyDescent="0.25">
      <c r="A109">
        <v>40300</v>
      </c>
      <c r="B109">
        <f t="shared" si="1"/>
        <v>-38350</v>
      </c>
      <c r="C109">
        <v>35439</v>
      </c>
      <c r="D109">
        <v>202</v>
      </c>
      <c r="E109">
        <v>589.4</v>
      </c>
      <c r="F109">
        <v>40</v>
      </c>
    </row>
    <row r="110" spans="1:6" x14ac:dyDescent="0.25">
      <c r="A110">
        <v>40200</v>
      </c>
      <c r="B110">
        <f t="shared" si="1"/>
        <v>-38250</v>
      </c>
      <c r="C110">
        <v>35356</v>
      </c>
      <c r="D110">
        <v>185</v>
      </c>
      <c r="E110">
        <v>586.6</v>
      </c>
      <c r="F110">
        <v>36.5</v>
      </c>
    </row>
    <row r="111" spans="1:6" x14ac:dyDescent="0.25">
      <c r="A111">
        <v>40100</v>
      </c>
      <c r="B111">
        <f t="shared" si="1"/>
        <v>-38150</v>
      </c>
      <c r="C111">
        <v>35281</v>
      </c>
      <c r="D111">
        <v>176</v>
      </c>
      <c r="E111">
        <v>582.20000000000005</v>
      </c>
      <c r="F111">
        <v>34.700000000000003</v>
      </c>
    </row>
    <row r="112" spans="1:6" x14ac:dyDescent="0.25">
      <c r="A112">
        <v>40000</v>
      </c>
      <c r="B112">
        <f t="shared" si="1"/>
        <v>-38050</v>
      </c>
      <c r="C112">
        <v>35191</v>
      </c>
      <c r="D112">
        <v>168</v>
      </c>
      <c r="E112">
        <v>580.79999999999995</v>
      </c>
      <c r="F112">
        <v>33.1</v>
      </c>
    </row>
    <row r="113" spans="1:6" x14ac:dyDescent="0.25">
      <c r="A113">
        <v>39950</v>
      </c>
      <c r="B113">
        <f t="shared" si="1"/>
        <v>-38000</v>
      </c>
      <c r="C113">
        <v>35156</v>
      </c>
      <c r="D113">
        <v>160</v>
      </c>
      <c r="E113">
        <v>578.20000000000005</v>
      </c>
      <c r="F113">
        <v>31.4</v>
      </c>
    </row>
    <row r="114" spans="1:6" x14ac:dyDescent="0.25">
      <c r="A114">
        <v>39900</v>
      </c>
      <c r="B114">
        <f t="shared" si="1"/>
        <v>-37950</v>
      </c>
      <c r="C114">
        <v>35140</v>
      </c>
      <c r="D114">
        <v>157</v>
      </c>
      <c r="E114">
        <v>571.79999999999995</v>
      </c>
      <c r="F114">
        <v>30.7</v>
      </c>
    </row>
    <row r="115" spans="1:6" x14ac:dyDescent="0.25">
      <c r="A115">
        <v>39850</v>
      </c>
      <c r="B115">
        <f t="shared" si="1"/>
        <v>-37900</v>
      </c>
      <c r="C115">
        <v>35144</v>
      </c>
      <c r="D115">
        <v>161</v>
      </c>
      <c r="E115">
        <v>561.5</v>
      </c>
      <c r="F115">
        <v>31.3</v>
      </c>
    </row>
    <row r="116" spans="1:6" x14ac:dyDescent="0.25">
      <c r="A116">
        <v>39800</v>
      </c>
      <c r="B116">
        <f t="shared" si="1"/>
        <v>-37850</v>
      </c>
      <c r="C116">
        <v>35151</v>
      </c>
      <c r="D116">
        <v>164</v>
      </c>
      <c r="E116">
        <v>550.70000000000005</v>
      </c>
      <c r="F116">
        <v>31.7</v>
      </c>
    </row>
    <row r="117" spans="1:6" x14ac:dyDescent="0.25">
      <c r="A117">
        <v>39750</v>
      </c>
      <c r="B117">
        <f t="shared" si="1"/>
        <v>-37800</v>
      </c>
      <c r="C117">
        <v>35149</v>
      </c>
      <c r="D117">
        <v>166</v>
      </c>
      <c r="E117">
        <v>541.79999999999995</v>
      </c>
      <c r="F117">
        <v>31.9</v>
      </c>
    </row>
    <row r="118" spans="1:6" x14ac:dyDescent="0.25">
      <c r="A118">
        <v>39700</v>
      </c>
      <c r="B118">
        <f t="shared" si="1"/>
        <v>-37750</v>
      </c>
      <c r="C118">
        <v>35138</v>
      </c>
      <c r="D118">
        <v>169</v>
      </c>
      <c r="E118">
        <v>534.6</v>
      </c>
      <c r="F118">
        <v>32.299999999999997</v>
      </c>
    </row>
    <row r="119" spans="1:6" x14ac:dyDescent="0.25">
      <c r="A119">
        <v>39650</v>
      </c>
      <c r="B119">
        <f t="shared" si="1"/>
        <v>-37700</v>
      </c>
      <c r="C119">
        <v>35117</v>
      </c>
      <c r="D119">
        <v>177</v>
      </c>
      <c r="E119">
        <v>529.29999999999995</v>
      </c>
      <c r="F119">
        <v>33.700000000000003</v>
      </c>
    </row>
    <row r="120" spans="1:6" x14ac:dyDescent="0.25">
      <c r="A120">
        <v>39600</v>
      </c>
      <c r="B120">
        <f t="shared" si="1"/>
        <v>-37650</v>
      </c>
      <c r="C120">
        <v>35089</v>
      </c>
      <c r="D120">
        <v>186</v>
      </c>
      <c r="E120">
        <v>525.4</v>
      </c>
      <c r="F120">
        <v>35.299999999999997</v>
      </c>
    </row>
    <row r="121" spans="1:6" x14ac:dyDescent="0.25">
      <c r="A121">
        <v>39550</v>
      </c>
      <c r="B121">
        <f t="shared" si="1"/>
        <v>-37600</v>
      </c>
      <c r="C121">
        <v>35056</v>
      </c>
      <c r="D121">
        <v>193</v>
      </c>
      <c r="E121">
        <v>522.4</v>
      </c>
      <c r="F121">
        <v>36.6</v>
      </c>
    </row>
    <row r="122" spans="1:6" x14ac:dyDescent="0.25">
      <c r="A122">
        <v>39500</v>
      </c>
      <c r="B122">
        <f t="shared" si="1"/>
        <v>-37550</v>
      </c>
      <c r="C122">
        <v>35020</v>
      </c>
      <c r="D122">
        <v>196</v>
      </c>
      <c r="E122">
        <v>520.1</v>
      </c>
      <c r="F122">
        <v>37.1</v>
      </c>
    </row>
    <row r="123" spans="1:6" x14ac:dyDescent="0.25">
      <c r="A123">
        <v>39450</v>
      </c>
      <c r="B123">
        <f t="shared" si="1"/>
        <v>-37500</v>
      </c>
      <c r="C123">
        <v>34982</v>
      </c>
      <c r="D123">
        <v>196</v>
      </c>
      <c r="E123">
        <v>518.1</v>
      </c>
      <c r="F123">
        <v>37</v>
      </c>
    </row>
    <row r="124" spans="1:6" x14ac:dyDescent="0.25">
      <c r="A124">
        <v>39400</v>
      </c>
      <c r="B124">
        <f t="shared" si="1"/>
        <v>-37450</v>
      </c>
      <c r="C124">
        <v>34945</v>
      </c>
      <c r="D124">
        <v>194</v>
      </c>
      <c r="E124">
        <v>515.9</v>
      </c>
      <c r="F124">
        <v>36.6</v>
      </c>
    </row>
    <row r="125" spans="1:6" x14ac:dyDescent="0.25">
      <c r="A125">
        <v>39350</v>
      </c>
      <c r="B125">
        <f t="shared" si="1"/>
        <v>-37400</v>
      </c>
      <c r="C125">
        <v>34910</v>
      </c>
      <c r="D125">
        <v>190</v>
      </c>
      <c r="E125">
        <v>513.29999999999995</v>
      </c>
      <c r="F125">
        <v>35.799999999999997</v>
      </c>
    </row>
    <row r="126" spans="1:6" x14ac:dyDescent="0.25">
      <c r="A126">
        <v>39300</v>
      </c>
      <c r="B126">
        <f t="shared" si="1"/>
        <v>-37350</v>
      </c>
      <c r="C126">
        <v>34877</v>
      </c>
      <c r="D126">
        <v>185</v>
      </c>
      <c r="E126">
        <v>510.4</v>
      </c>
      <c r="F126">
        <v>34.799999999999997</v>
      </c>
    </row>
    <row r="127" spans="1:6" x14ac:dyDescent="0.25">
      <c r="A127">
        <v>39250</v>
      </c>
      <c r="B127">
        <f t="shared" si="1"/>
        <v>-37300</v>
      </c>
      <c r="C127">
        <v>34847</v>
      </c>
      <c r="D127">
        <v>179</v>
      </c>
      <c r="E127">
        <v>506.9</v>
      </c>
      <c r="F127">
        <v>33.6</v>
      </c>
    </row>
    <row r="128" spans="1:6" x14ac:dyDescent="0.25">
      <c r="A128">
        <v>39200</v>
      </c>
      <c r="B128">
        <f t="shared" si="1"/>
        <v>-37250</v>
      </c>
      <c r="C128">
        <v>34819</v>
      </c>
      <c r="D128">
        <v>175</v>
      </c>
      <c r="E128">
        <v>503</v>
      </c>
      <c r="F128">
        <v>32.700000000000003</v>
      </c>
    </row>
    <row r="129" spans="1:6" x14ac:dyDescent="0.25">
      <c r="A129">
        <v>39150</v>
      </c>
      <c r="B129">
        <f t="shared" si="1"/>
        <v>-37200</v>
      </c>
      <c r="C129">
        <v>34790</v>
      </c>
      <c r="D129">
        <v>174</v>
      </c>
      <c r="E129">
        <v>499.4</v>
      </c>
      <c r="F129">
        <v>32.5</v>
      </c>
    </row>
    <row r="130" spans="1:6" x14ac:dyDescent="0.25">
      <c r="A130">
        <v>39100</v>
      </c>
      <c r="B130">
        <f t="shared" si="1"/>
        <v>-37150</v>
      </c>
      <c r="C130">
        <v>34756</v>
      </c>
      <c r="D130">
        <v>178</v>
      </c>
      <c r="E130">
        <v>496.6</v>
      </c>
      <c r="F130">
        <v>33.200000000000003</v>
      </c>
    </row>
    <row r="131" spans="1:6" x14ac:dyDescent="0.25">
      <c r="A131">
        <v>39050</v>
      </c>
      <c r="B131">
        <f t="shared" si="1"/>
        <v>-37100</v>
      </c>
      <c r="C131">
        <v>34715</v>
      </c>
      <c r="D131">
        <v>186</v>
      </c>
      <c r="E131">
        <v>495.2</v>
      </c>
      <c r="F131">
        <v>34.6</v>
      </c>
    </row>
    <row r="132" spans="1:6" x14ac:dyDescent="0.25">
      <c r="A132">
        <v>39000</v>
      </c>
      <c r="B132">
        <f t="shared" si="1"/>
        <v>-37050</v>
      </c>
      <c r="C132">
        <v>34663</v>
      </c>
      <c r="D132">
        <v>199</v>
      </c>
      <c r="E132">
        <v>495.9</v>
      </c>
      <c r="F132">
        <v>37.1</v>
      </c>
    </row>
    <row r="133" spans="1:6" x14ac:dyDescent="0.25">
      <c r="A133">
        <v>38950</v>
      </c>
      <c r="B133">
        <f t="shared" si="1"/>
        <v>-37000</v>
      </c>
      <c r="C133">
        <v>34599</v>
      </c>
      <c r="D133">
        <v>212</v>
      </c>
      <c r="E133">
        <v>498.7</v>
      </c>
      <c r="F133">
        <v>39.6</v>
      </c>
    </row>
    <row r="134" spans="1:6" x14ac:dyDescent="0.25">
      <c r="A134">
        <v>38900</v>
      </c>
      <c r="B134">
        <f t="shared" si="1"/>
        <v>-36950</v>
      </c>
      <c r="C134">
        <v>34524</v>
      </c>
      <c r="D134">
        <v>223</v>
      </c>
      <c r="E134">
        <v>503.7</v>
      </c>
      <c r="F134">
        <v>41.7</v>
      </c>
    </row>
    <row r="135" spans="1:6" x14ac:dyDescent="0.25">
      <c r="A135">
        <v>38850</v>
      </c>
      <c r="B135">
        <f t="shared" si="1"/>
        <v>-36900</v>
      </c>
      <c r="C135">
        <v>34440</v>
      </c>
      <c r="D135">
        <v>229</v>
      </c>
      <c r="E135">
        <v>510.3</v>
      </c>
      <c r="F135">
        <v>43.1</v>
      </c>
    </row>
    <row r="136" spans="1:6" x14ac:dyDescent="0.25">
      <c r="A136">
        <v>38800</v>
      </c>
      <c r="B136">
        <f t="shared" si="1"/>
        <v>-36850</v>
      </c>
      <c r="C136">
        <v>34351</v>
      </c>
      <c r="D136">
        <v>231</v>
      </c>
      <c r="E136">
        <v>517.9</v>
      </c>
      <c r="F136">
        <v>43.7</v>
      </c>
    </row>
    <row r="137" spans="1:6" x14ac:dyDescent="0.25">
      <c r="A137">
        <v>38750</v>
      </c>
      <c r="B137">
        <f t="shared" si="1"/>
        <v>-36800</v>
      </c>
      <c r="C137">
        <v>34257</v>
      </c>
      <c r="D137">
        <v>229</v>
      </c>
      <c r="E137">
        <v>526.5</v>
      </c>
      <c r="F137">
        <v>43.5</v>
      </c>
    </row>
    <row r="138" spans="1:6" x14ac:dyDescent="0.25">
      <c r="A138">
        <v>38700</v>
      </c>
      <c r="B138">
        <f t="shared" si="1"/>
        <v>-36750</v>
      </c>
      <c r="C138">
        <v>34164</v>
      </c>
      <c r="D138">
        <v>224</v>
      </c>
      <c r="E138">
        <v>535</v>
      </c>
      <c r="F138">
        <v>42.8</v>
      </c>
    </row>
    <row r="139" spans="1:6" x14ac:dyDescent="0.25">
      <c r="A139">
        <v>38650</v>
      </c>
      <c r="B139">
        <f t="shared" si="1"/>
        <v>-36700</v>
      </c>
      <c r="C139">
        <v>34071</v>
      </c>
      <c r="D139">
        <v>216</v>
      </c>
      <c r="E139">
        <v>543.5</v>
      </c>
      <c r="F139">
        <v>41.5</v>
      </c>
    </row>
    <row r="140" spans="1:6" x14ac:dyDescent="0.25">
      <c r="A140">
        <v>38600</v>
      </c>
      <c r="B140">
        <f t="shared" si="1"/>
        <v>-36650</v>
      </c>
      <c r="C140">
        <v>33979</v>
      </c>
      <c r="D140">
        <v>205</v>
      </c>
      <c r="E140">
        <v>551.9</v>
      </c>
      <c r="F140">
        <v>39.6</v>
      </c>
    </row>
    <row r="141" spans="1:6" x14ac:dyDescent="0.25">
      <c r="A141">
        <v>38550</v>
      </c>
      <c r="B141">
        <f t="shared" ref="B141:B204" si="2">1950-A141</f>
        <v>-36600</v>
      </c>
      <c r="C141">
        <v>33891</v>
      </c>
      <c r="D141">
        <v>193</v>
      </c>
      <c r="E141">
        <v>559.5</v>
      </c>
      <c r="F141">
        <v>37.5</v>
      </c>
    </row>
    <row r="142" spans="1:6" x14ac:dyDescent="0.25">
      <c r="A142">
        <v>38500</v>
      </c>
      <c r="B142">
        <f t="shared" si="2"/>
        <v>-36550</v>
      </c>
      <c r="C142">
        <v>33806</v>
      </c>
      <c r="D142">
        <v>180</v>
      </c>
      <c r="E142">
        <v>566.6</v>
      </c>
      <c r="F142">
        <v>35.1</v>
      </c>
    </row>
    <row r="143" spans="1:6" x14ac:dyDescent="0.25">
      <c r="A143">
        <v>38450</v>
      </c>
      <c r="B143">
        <f t="shared" si="2"/>
        <v>-36500</v>
      </c>
      <c r="C143">
        <v>33729</v>
      </c>
      <c r="D143">
        <v>167</v>
      </c>
      <c r="E143">
        <v>572.1</v>
      </c>
      <c r="F143">
        <v>32.700000000000003</v>
      </c>
    </row>
    <row r="144" spans="1:6" x14ac:dyDescent="0.25">
      <c r="A144">
        <v>38400</v>
      </c>
      <c r="B144">
        <f t="shared" si="2"/>
        <v>-36450</v>
      </c>
      <c r="C144">
        <v>33672</v>
      </c>
      <c r="D144">
        <v>155</v>
      </c>
      <c r="E144">
        <v>573.79999999999995</v>
      </c>
      <c r="F144">
        <v>30.4</v>
      </c>
    </row>
    <row r="145" spans="1:6" x14ac:dyDescent="0.25">
      <c r="A145">
        <v>38350</v>
      </c>
      <c r="B145">
        <f t="shared" si="2"/>
        <v>-36400</v>
      </c>
      <c r="C145">
        <v>33649</v>
      </c>
      <c r="D145">
        <v>152</v>
      </c>
      <c r="E145">
        <v>568.79999999999995</v>
      </c>
      <c r="F145">
        <v>29.7</v>
      </c>
    </row>
    <row r="146" spans="1:6" x14ac:dyDescent="0.25">
      <c r="A146">
        <v>38300</v>
      </c>
      <c r="B146">
        <f t="shared" si="2"/>
        <v>-36350</v>
      </c>
      <c r="C146">
        <v>33653</v>
      </c>
      <c r="D146">
        <v>157</v>
      </c>
      <c r="E146">
        <v>558.6</v>
      </c>
      <c r="F146">
        <v>30.5</v>
      </c>
    </row>
    <row r="147" spans="1:6" x14ac:dyDescent="0.25">
      <c r="A147">
        <v>38250</v>
      </c>
      <c r="B147">
        <f t="shared" si="2"/>
        <v>-36300</v>
      </c>
      <c r="C147">
        <v>33664</v>
      </c>
      <c r="D147">
        <v>161</v>
      </c>
      <c r="E147">
        <v>547</v>
      </c>
      <c r="F147">
        <v>31</v>
      </c>
    </row>
    <row r="148" spans="1:6" x14ac:dyDescent="0.25">
      <c r="A148">
        <v>38200</v>
      </c>
      <c r="B148">
        <f t="shared" si="2"/>
        <v>-36250</v>
      </c>
      <c r="C148">
        <v>33669</v>
      </c>
      <c r="D148">
        <v>165</v>
      </c>
      <c r="E148">
        <v>536.70000000000005</v>
      </c>
      <c r="F148">
        <v>31.6</v>
      </c>
    </row>
    <row r="149" spans="1:6" x14ac:dyDescent="0.25">
      <c r="A149">
        <v>38150</v>
      </c>
      <c r="B149">
        <f t="shared" si="2"/>
        <v>-36200</v>
      </c>
      <c r="C149">
        <v>33669</v>
      </c>
      <c r="D149">
        <v>168</v>
      </c>
      <c r="E149">
        <v>527.5</v>
      </c>
      <c r="F149">
        <v>31.9</v>
      </c>
    </row>
    <row r="150" spans="1:6" x14ac:dyDescent="0.25">
      <c r="A150">
        <v>38100</v>
      </c>
      <c r="B150">
        <f t="shared" si="2"/>
        <v>-36150</v>
      </c>
      <c r="C150">
        <v>33660</v>
      </c>
      <c r="D150">
        <v>172</v>
      </c>
      <c r="E150">
        <v>520</v>
      </c>
      <c r="F150">
        <v>32.5</v>
      </c>
    </row>
    <row r="151" spans="1:6" x14ac:dyDescent="0.25">
      <c r="A151">
        <v>38050</v>
      </c>
      <c r="B151">
        <f t="shared" si="2"/>
        <v>-36100</v>
      </c>
      <c r="C151">
        <v>33647</v>
      </c>
      <c r="D151">
        <v>175</v>
      </c>
      <c r="E151">
        <v>513.29999999999995</v>
      </c>
      <c r="F151">
        <v>33</v>
      </c>
    </row>
    <row r="152" spans="1:6" x14ac:dyDescent="0.25">
      <c r="A152">
        <v>38000</v>
      </c>
      <c r="B152">
        <f t="shared" si="2"/>
        <v>-36050</v>
      </c>
      <c r="C152">
        <v>33632</v>
      </c>
      <c r="D152">
        <v>177</v>
      </c>
      <c r="E152">
        <v>506.9</v>
      </c>
      <c r="F152">
        <v>33.200000000000003</v>
      </c>
    </row>
    <row r="153" spans="1:6" x14ac:dyDescent="0.25">
      <c r="A153">
        <v>37950</v>
      </c>
      <c r="B153">
        <f t="shared" si="2"/>
        <v>-36000</v>
      </c>
      <c r="C153">
        <v>33616</v>
      </c>
      <c r="D153">
        <v>179</v>
      </c>
      <c r="E153">
        <v>500.8</v>
      </c>
      <c r="F153">
        <v>33.4</v>
      </c>
    </row>
    <row r="154" spans="1:6" x14ac:dyDescent="0.25">
      <c r="A154">
        <v>37900</v>
      </c>
      <c r="B154">
        <f t="shared" si="2"/>
        <v>-35950</v>
      </c>
      <c r="C154">
        <v>33599</v>
      </c>
      <c r="D154">
        <v>179</v>
      </c>
      <c r="E154">
        <v>495</v>
      </c>
      <c r="F154">
        <v>33.299999999999997</v>
      </c>
    </row>
    <row r="155" spans="1:6" x14ac:dyDescent="0.25">
      <c r="A155">
        <v>37850</v>
      </c>
      <c r="B155">
        <f t="shared" si="2"/>
        <v>-35900</v>
      </c>
      <c r="C155">
        <v>33582</v>
      </c>
      <c r="D155">
        <v>180</v>
      </c>
      <c r="E155">
        <v>489.1</v>
      </c>
      <c r="F155">
        <v>33.4</v>
      </c>
    </row>
    <row r="156" spans="1:6" x14ac:dyDescent="0.25">
      <c r="A156">
        <v>37800</v>
      </c>
      <c r="B156">
        <f t="shared" si="2"/>
        <v>-35850</v>
      </c>
      <c r="C156">
        <v>33566</v>
      </c>
      <c r="D156">
        <v>180</v>
      </c>
      <c r="E156">
        <v>483.1</v>
      </c>
      <c r="F156">
        <v>33.200000000000003</v>
      </c>
    </row>
    <row r="157" spans="1:6" x14ac:dyDescent="0.25">
      <c r="A157">
        <v>37750</v>
      </c>
      <c r="B157">
        <f t="shared" si="2"/>
        <v>-35800</v>
      </c>
      <c r="C157">
        <v>33548</v>
      </c>
      <c r="D157">
        <v>181</v>
      </c>
      <c r="E157">
        <v>477.4</v>
      </c>
      <c r="F157">
        <v>33.299999999999997</v>
      </c>
    </row>
    <row r="158" spans="1:6" x14ac:dyDescent="0.25">
      <c r="A158">
        <v>37700</v>
      </c>
      <c r="B158">
        <f t="shared" si="2"/>
        <v>-35750</v>
      </c>
      <c r="C158">
        <v>33525</v>
      </c>
      <c r="D158">
        <v>182</v>
      </c>
      <c r="E158">
        <v>472.7</v>
      </c>
      <c r="F158">
        <v>33.4</v>
      </c>
    </row>
    <row r="159" spans="1:6" x14ac:dyDescent="0.25">
      <c r="A159">
        <v>37650</v>
      </c>
      <c r="B159">
        <f t="shared" si="2"/>
        <v>-35700</v>
      </c>
      <c r="C159">
        <v>33496</v>
      </c>
      <c r="D159">
        <v>184</v>
      </c>
      <c r="E159">
        <v>469.1</v>
      </c>
      <c r="F159">
        <v>33.700000000000003</v>
      </c>
    </row>
    <row r="160" spans="1:6" x14ac:dyDescent="0.25">
      <c r="A160">
        <v>37600</v>
      </c>
      <c r="B160">
        <f t="shared" si="2"/>
        <v>-35650</v>
      </c>
      <c r="C160">
        <v>33464</v>
      </c>
      <c r="D160">
        <v>185</v>
      </c>
      <c r="E160">
        <v>466.1</v>
      </c>
      <c r="F160">
        <v>33.799999999999997</v>
      </c>
    </row>
    <row r="161" spans="1:6" x14ac:dyDescent="0.25">
      <c r="A161">
        <v>37550</v>
      </c>
      <c r="B161">
        <f t="shared" si="2"/>
        <v>-35600</v>
      </c>
      <c r="C161">
        <v>33430</v>
      </c>
      <c r="D161">
        <v>186</v>
      </c>
      <c r="E161">
        <v>463.4</v>
      </c>
      <c r="F161">
        <v>33.9</v>
      </c>
    </row>
    <row r="162" spans="1:6" x14ac:dyDescent="0.25">
      <c r="A162">
        <v>37500</v>
      </c>
      <c r="B162">
        <f t="shared" si="2"/>
        <v>-35550</v>
      </c>
      <c r="C162">
        <v>33394</v>
      </c>
      <c r="D162">
        <v>185</v>
      </c>
      <c r="E162">
        <v>461.2</v>
      </c>
      <c r="F162">
        <v>33.700000000000003</v>
      </c>
    </row>
    <row r="163" spans="1:6" x14ac:dyDescent="0.25">
      <c r="A163">
        <v>37450</v>
      </c>
      <c r="B163">
        <f t="shared" si="2"/>
        <v>-35500</v>
      </c>
      <c r="C163">
        <v>33358</v>
      </c>
      <c r="D163">
        <v>183</v>
      </c>
      <c r="E163">
        <v>458.9</v>
      </c>
      <c r="F163">
        <v>33.200000000000003</v>
      </c>
    </row>
    <row r="164" spans="1:6" x14ac:dyDescent="0.25">
      <c r="A164">
        <v>37400</v>
      </c>
      <c r="B164">
        <f t="shared" si="2"/>
        <v>-35450</v>
      </c>
      <c r="C164">
        <v>33323</v>
      </c>
      <c r="D164">
        <v>179</v>
      </c>
      <c r="E164">
        <v>456.4</v>
      </c>
      <c r="F164">
        <v>32.5</v>
      </c>
    </row>
    <row r="165" spans="1:6" x14ac:dyDescent="0.25">
      <c r="A165">
        <v>37350</v>
      </c>
      <c r="B165">
        <f t="shared" si="2"/>
        <v>-35400</v>
      </c>
      <c r="C165">
        <v>33289</v>
      </c>
      <c r="D165">
        <v>174</v>
      </c>
      <c r="E165">
        <v>453.8</v>
      </c>
      <c r="F165">
        <v>31.5</v>
      </c>
    </row>
    <row r="166" spans="1:6" x14ac:dyDescent="0.25">
      <c r="A166">
        <v>37300</v>
      </c>
      <c r="B166">
        <f t="shared" si="2"/>
        <v>-35350</v>
      </c>
      <c r="C166">
        <v>33258</v>
      </c>
      <c r="D166">
        <v>168</v>
      </c>
      <c r="E166">
        <v>450.6</v>
      </c>
      <c r="F166">
        <v>30.3</v>
      </c>
    </row>
    <row r="167" spans="1:6" x14ac:dyDescent="0.25">
      <c r="A167">
        <v>37250</v>
      </c>
      <c r="B167">
        <f t="shared" si="2"/>
        <v>-35300</v>
      </c>
      <c r="C167">
        <v>33230</v>
      </c>
      <c r="D167">
        <v>161</v>
      </c>
      <c r="E167">
        <v>446.9</v>
      </c>
      <c r="F167">
        <v>29</v>
      </c>
    </row>
    <row r="168" spans="1:6" x14ac:dyDescent="0.25">
      <c r="A168">
        <v>37200</v>
      </c>
      <c r="B168">
        <f t="shared" si="2"/>
        <v>-35250</v>
      </c>
      <c r="C168">
        <v>33206</v>
      </c>
      <c r="D168">
        <v>155</v>
      </c>
      <c r="E168">
        <v>442.4</v>
      </c>
      <c r="F168">
        <v>27.8</v>
      </c>
    </row>
    <row r="169" spans="1:6" x14ac:dyDescent="0.25">
      <c r="A169">
        <v>37150</v>
      </c>
      <c r="B169">
        <f t="shared" si="2"/>
        <v>-35200</v>
      </c>
      <c r="C169">
        <v>33183</v>
      </c>
      <c r="D169">
        <v>151</v>
      </c>
      <c r="E169">
        <v>437.9</v>
      </c>
      <c r="F169">
        <v>27</v>
      </c>
    </row>
    <row r="170" spans="1:6" x14ac:dyDescent="0.25">
      <c r="A170">
        <v>37100</v>
      </c>
      <c r="B170">
        <f t="shared" si="2"/>
        <v>-35150</v>
      </c>
      <c r="C170">
        <v>33159</v>
      </c>
      <c r="D170">
        <v>150</v>
      </c>
      <c r="E170">
        <v>433.5</v>
      </c>
      <c r="F170">
        <v>26.8</v>
      </c>
    </row>
    <row r="171" spans="1:6" x14ac:dyDescent="0.25">
      <c r="A171">
        <v>37050</v>
      </c>
      <c r="B171">
        <f t="shared" si="2"/>
        <v>-35100</v>
      </c>
      <c r="C171">
        <v>33131</v>
      </c>
      <c r="D171">
        <v>153</v>
      </c>
      <c r="E171">
        <v>429.8</v>
      </c>
      <c r="F171">
        <v>27.2</v>
      </c>
    </row>
    <row r="172" spans="1:6" x14ac:dyDescent="0.25">
      <c r="A172">
        <v>37000</v>
      </c>
      <c r="B172">
        <f t="shared" si="2"/>
        <v>-35050</v>
      </c>
      <c r="C172">
        <v>33097</v>
      </c>
      <c r="D172">
        <v>158</v>
      </c>
      <c r="E172">
        <v>427.2</v>
      </c>
      <c r="F172">
        <v>28.1</v>
      </c>
    </row>
    <row r="173" spans="1:6" x14ac:dyDescent="0.25">
      <c r="A173">
        <v>36950</v>
      </c>
      <c r="B173">
        <f t="shared" si="2"/>
        <v>-35000</v>
      </c>
      <c r="C173">
        <v>33055</v>
      </c>
      <c r="D173">
        <v>164</v>
      </c>
      <c r="E173">
        <v>426</v>
      </c>
      <c r="F173">
        <v>29.1</v>
      </c>
    </row>
    <row r="174" spans="1:6" x14ac:dyDescent="0.25">
      <c r="A174">
        <v>36900</v>
      </c>
      <c r="B174">
        <f t="shared" si="2"/>
        <v>-34950</v>
      </c>
      <c r="C174">
        <v>33004</v>
      </c>
      <c r="D174">
        <v>169</v>
      </c>
      <c r="E174">
        <v>426.5</v>
      </c>
      <c r="F174">
        <v>30</v>
      </c>
    </row>
    <row r="175" spans="1:6" x14ac:dyDescent="0.25">
      <c r="A175">
        <v>36850</v>
      </c>
      <c r="B175">
        <f t="shared" si="2"/>
        <v>-34900</v>
      </c>
      <c r="C175">
        <v>32946</v>
      </c>
      <c r="D175">
        <v>171</v>
      </c>
      <c r="E175">
        <v>428.1</v>
      </c>
      <c r="F175">
        <v>30.4</v>
      </c>
    </row>
    <row r="176" spans="1:6" x14ac:dyDescent="0.25">
      <c r="A176">
        <v>36800</v>
      </c>
      <c r="B176">
        <f t="shared" si="2"/>
        <v>-34850</v>
      </c>
      <c r="C176">
        <v>32878</v>
      </c>
      <c r="D176">
        <v>171</v>
      </c>
      <c r="E176">
        <v>431.6</v>
      </c>
      <c r="F176">
        <v>30.5</v>
      </c>
    </row>
    <row r="177" spans="1:6" x14ac:dyDescent="0.25">
      <c r="A177">
        <v>36750</v>
      </c>
      <c r="B177">
        <f t="shared" si="2"/>
        <v>-34800</v>
      </c>
      <c r="C177">
        <v>32804</v>
      </c>
      <c r="D177">
        <v>171</v>
      </c>
      <c r="E177">
        <v>436.1</v>
      </c>
      <c r="F177">
        <v>30.6</v>
      </c>
    </row>
    <row r="178" spans="1:6" x14ac:dyDescent="0.25">
      <c r="A178">
        <v>36700</v>
      </c>
      <c r="B178">
        <f t="shared" si="2"/>
        <v>-34750</v>
      </c>
      <c r="C178">
        <v>32720</v>
      </c>
      <c r="D178">
        <v>170</v>
      </c>
      <c r="E178">
        <v>442.5</v>
      </c>
      <c r="F178">
        <v>30.5</v>
      </c>
    </row>
    <row r="179" spans="1:6" x14ac:dyDescent="0.25">
      <c r="A179">
        <v>36650</v>
      </c>
      <c r="B179">
        <f t="shared" si="2"/>
        <v>-34700</v>
      </c>
      <c r="C179">
        <v>32626</v>
      </c>
      <c r="D179">
        <v>173</v>
      </c>
      <c r="E179">
        <v>450.6</v>
      </c>
      <c r="F179">
        <v>31.2</v>
      </c>
    </row>
    <row r="180" spans="1:6" x14ac:dyDescent="0.25">
      <c r="A180">
        <v>36600</v>
      </c>
      <c r="B180">
        <f t="shared" si="2"/>
        <v>-34650</v>
      </c>
      <c r="C180">
        <v>32518</v>
      </c>
      <c r="D180">
        <v>178</v>
      </c>
      <c r="E180">
        <v>461.4</v>
      </c>
      <c r="F180">
        <v>32.4</v>
      </c>
    </row>
    <row r="181" spans="1:6" x14ac:dyDescent="0.25">
      <c r="A181">
        <v>36550</v>
      </c>
      <c r="B181">
        <f t="shared" si="2"/>
        <v>-34600</v>
      </c>
      <c r="C181">
        <v>32392</v>
      </c>
      <c r="D181">
        <v>182</v>
      </c>
      <c r="E181">
        <v>475.6</v>
      </c>
      <c r="F181">
        <v>33.4</v>
      </c>
    </row>
    <row r="182" spans="1:6" x14ac:dyDescent="0.25">
      <c r="A182">
        <v>36500</v>
      </c>
      <c r="B182">
        <f t="shared" si="2"/>
        <v>-34550</v>
      </c>
      <c r="C182">
        <v>32264</v>
      </c>
      <c r="D182">
        <v>179</v>
      </c>
      <c r="E182">
        <v>490.2</v>
      </c>
      <c r="F182">
        <v>33.200000000000003</v>
      </c>
    </row>
    <row r="183" spans="1:6" x14ac:dyDescent="0.25">
      <c r="A183">
        <v>36450</v>
      </c>
      <c r="B183">
        <f t="shared" si="2"/>
        <v>-34500</v>
      </c>
      <c r="C183">
        <v>32162</v>
      </c>
      <c r="D183">
        <v>180</v>
      </c>
      <c r="E183">
        <v>500.2</v>
      </c>
      <c r="F183">
        <v>33.6</v>
      </c>
    </row>
    <row r="184" spans="1:6" x14ac:dyDescent="0.25">
      <c r="A184">
        <v>36400</v>
      </c>
      <c r="B184">
        <f t="shared" si="2"/>
        <v>-34450</v>
      </c>
      <c r="C184">
        <v>32080</v>
      </c>
      <c r="D184">
        <v>191</v>
      </c>
      <c r="E184">
        <v>506.4</v>
      </c>
      <c r="F184">
        <v>35.799999999999997</v>
      </c>
    </row>
    <row r="185" spans="1:6" x14ac:dyDescent="0.25">
      <c r="A185">
        <v>36350</v>
      </c>
      <c r="B185">
        <f t="shared" si="2"/>
        <v>-34400</v>
      </c>
      <c r="C185">
        <v>31992</v>
      </c>
      <c r="D185">
        <v>196</v>
      </c>
      <c r="E185">
        <v>513.79999999999995</v>
      </c>
      <c r="F185">
        <v>36.9</v>
      </c>
    </row>
    <row r="186" spans="1:6" x14ac:dyDescent="0.25">
      <c r="A186">
        <v>36300</v>
      </c>
      <c r="B186">
        <f t="shared" si="2"/>
        <v>-34350</v>
      </c>
      <c r="C186">
        <v>31892</v>
      </c>
      <c r="D186">
        <v>192</v>
      </c>
      <c r="E186">
        <v>523.5</v>
      </c>
      <c r="F186">
        <v>36.4</v>
      </c>
    </row>
    <row r="187" spans="1:6" x14ac:dyDescent="0.25">
      <c r="A187">
        <v>36250</v>
      </c>
      <c r="B187">
        <f t="shared" si="2"/>
        <v>-34300</v>
      </c>
      <c r="C187">
        <v>31777</v>
      </c>
      <c r="D187">
        <v>185</v>
      </c>
      <c r="E187">
        <v>536.20000000000005</v>
      </c>
      <c r="F187">
        <v>35.4</v>
      </c>
    </row>
    <row r="188" spans="1:6" x14ac:dyDescent="0.25">
      <c r="A188">
        <v>36200</v>
      </c>
      <c r="B188">
        <f t="shared" si="2"/>
        <v>-34250</v>
      </c>
      <c r="C188">
        <v>31657</v>
      </c>
      <c r="D188">
        <v>177</v>
      </c>
      <c r="E188">
        <v>549.9</v>
      </c>
      <c r="F188">
        <v>34.200000000000003</v>
      </c>
    </row>
    <row r="189" spans="1:6" x14ac:dyDescent="0.25">
      <c r="A189">
        <v>36150</v>
      </c>
      <c r="B189">
        <f t="shared" si="2"/>
        <v>-34200</v>
      </c>
      <c r="C189">
        <v>31565</v>
      </c>
      <c r="D189">
        <v>170</v>
      </c>
      <c r="E189">
        <v>558.29999999999995</v>
      </c>
      <c r="F189">
        <v>33</v>
      </c>
    </row>
    <row r="190" spans="1:6" x14ac:dyDescent="0.25">
      <c r="A190">
        <v>36100</v>
      </c>
      <c r="B190">
        <f t="shared" si="2"/>
        <v>-34150</v>
      </c>
      <c r="C190">
        <v>31511</v>
      </c>
      <c r="D190">
        <v>165</v>
      </c>
      <c r="E190">
        <v>559.4</v>
      </c>
      <c r="F190">
        <v>32</v>
      </c>
    </row>
    <row r="191" spans="1:6" x14ac:dyDescent="0.25">
      <c r="A191">
        <v>36050</v>
      </c>
      <c r="B191">
        <f t="shared" si="2"/>
        <v>-34100</v>
      </c>
      <c r="C191">
        <v>31498</v>
      </c>
      <c r="D191">
        <v>145</v>
      </c>
      <c r="E191">
        <v>552.5</v>
      </c>
      <c r="F191">
        <v>28</v>
      </c>
    </row>
    <row r="192" spans="1:6" x14ac:dyDescent="0.25">
      <c r="A192">
        <v>36000</v>
      </c>
      <c r="B192">
        <f t="shared" si="2"/>
        <v>-34050</v>
      </c>
      <c r="C192">
        <v>31544</v>
      </c>
      <c r="D192">
        <v>168</v>
      </c>
      <c r="E192">
        <v>534.29999999999995</v>
      </c>
      <c r="F192">
        <v>32.1</v>
      </c>
    </row>
    <row r="193" spans="1:6" x14ac:dyDescent="0.25">
      <c r="A193">
        <v>35950</v>
      </c>
      <c r="B193">
        <f t="shared" si="2"/>
        <v>-34000</v>
      </c>
      <c r="C193">
        <v>31625</v>
      </c>
      <c r="D193">
        <v>205</v>
      </c>
      <c r="E193">
        <v>509.7</v>
      </c>
      <c r="F193">
        <v>38.5</v>
      </c>
    </row>
    <row r="194" spans="1:6" x14ac:dyDescent="0.25">
      <c r="A194">
        <v>35900</v>
      </c>
      <c r="B194">
        <f t="shared" si="2"/>
        <v>-33950</v>
      </c>
      <c r="C194">
        <v>31709</v>
      </c>
      <c r="D194">
        <v>212</v>
      </c>
      <c r="E194">
        <v>485</v>
      </c>
      <c r="F194">
        <v>39.200000000000003</v>
      </c>
    </row>
    <row r="195" spans="1:6" x14ac:dyDescent="0.25">
      <c r="A195">
        <v>35850</v>
      </c>
      <c r="B195">
        <f t="shared" si="2"/>
        <v>-33900</v>
      </c>
      <c r="C195">
        <v>31778</v>
      </c>
      <c r="D195">
        <v>202</v>
      </c>
      <c r="E195">
        <v>463.5</v>
      </c>
      <c r="F195">
        <v>36.799999999999997</v>
      </c>
    </row>
    <row r="196" spans="1:6" x14ac:dyDescent="0.25">
      <c r="A196">
        <v>35800</v>
      </c>
      <c r="B196">
        <f t="shared" si="2"/>
        <v>-33850</v>
      </c>
      <c r="C196">
        <v>31825</v>
      </c>
      <c r="D196">
        <v>187</v>
      </c>
      <c r="E196">
        <v>446.1</v>
      </c>
      <c r="F196">
        <v>33.700000000000003</v>
      </c>
    </row>
    <row r="197" spans="1:6" x14ac:dyDescent="0.25">
      <c r="A197">
        <v>35750</v>
      </c>
      <c r="B197">
        <f t="shared" si="2"/>
        <v>-33800</v>
      </c>
      <c r="C197">
        <v>31845</v>
      </c>
      <c r="D197">
        <v>173</v>
      </c>
      <c r="E197">
        <v>433.8</v>
      </c>
      <c r="F197">
        <v>30.9</v>
      </c>
    </row>
    <row r="198" spans="1:6" x14ac:dyDescent="0.25">
      <c r="A198">
        <v>35700</v>
      </c>
      <c r="B198">
        <f t="shared" si="2"/>
        <v>-33750</v>
      </c>
      <c r="C198">
        <v>31835</v>
      </c>
      <c r="D198">
        <v>166</v>
      </c>
      <c r="E198">
        <v>427</v>
      </c>
      <c r="F198">
        <v>29.5</v>
      </c>
    </row>
    <row r="199" spans="1:6" x14ac:dyDescent="0.25">
      <c r="A199">
        <v>35650</v>
      </c>
      <c r="B199">
        <f t="shared" si="2"/>
        <v>-33700</v>
      </c>
      <c r="C199">
        <v>31799</v>
      </c>
      <c r="D199">
        <v>164</v>
      </c>
      <c r="E199">
        <v>424.7</v>
      </c>
      <c r="F199">
        <v>29.1</v>
      </c>
    </row>
    <row r="200" spans="1:6" x14ac:dyDescent="0.25">
      <c r="A200">
        <v>35600</v>
      </c>
      <c r="B200">
        <f t="shared" si="2"/>
        <v>-33650</v>
      </c>
      <c r="C200">
        <v>31743</v>
      </c>
      <c r="D200">
        <v>163</v>
      </c>
      <c r="E200">
        <v>426.1</v>
      </c>
      <c r="F200">
        <v>28.9</v>
      </c>
    </row>
    <row r="201" spans="1:6" x14ac:dyDescent="0.25">
      <c r="A201">
        <v>35550</v>
      </c>
      <c r="B201">
        <f t="shared" si="2"/>
        <v>-33600</v>
      </c>
      <c r="C201">
        <v>31677</v>
      </c>
      <c r="D201">
        <v>158</v>
      </c>
      <c r="E201">
        <v>429.1</v>
      </c>
      <c r="F201">
        <v>28.1</v>
      </c>
    </row>
    <row r="202" spans="1:6" x14ac:dyDescent="0.25">
      <c r="A202">
        <v>35500</v>
      </c>
      <c r="B202">
        <f t="shared" si="2"/>
        <v>-33550</v>
      </c>
      <c r="C202">
        <v>31620</v>
      </c>
      <c r="D202">
        <v>151</v>
      </c>
      <c r="E202">
        <v>430.6</v>
      </c>
      <c r="F202">
        <v>26.9</v>
      </c>
    </row>
    <row r="203" spans="1:6" x14ac:dyDescent="0.25">
      <c r="A203">
        <v>35450</v>
      </c>
      <c r="B203">
        <f t="shared" si="2"/>
        <v>-33500</v>
      </c>
      <c r="C203">
        <v>31587</v>
      </c>
      <c r="D203">
        <v>152</v>
      </c>
      <c r="E203">
        <v>427.9</v>
      </c>
      <c r="F203">
        <v>27</v>
      </c>
    </row>
    <row r="204" spans="1:6" x14ac:dyDescent="0.25">
      <c r="A204">
        <v>35400</v>
      </c>
      <c r="B204">
        <f t="shared" si="2"/>
        <v>-33450</v>
      </c>
      <c r="C204">
        <v>31560</v>
      </c>
      <c r="D204">
        <v>155</v>
      </c>
      <c r="E204">
        <v>424</v>
      </c>
      <c r="F204">
        <v>27.5</v>
      </c>
    </row>
    <row r="205" spans="1:6" x14ac:dyDescent="0.25">
      <c r="A205">
        <v>35350</v>
      </c>
      <c r="B205">
        <f t="shared" ref="B205:B268" si="3">1950-A205</f>
        <v>-33400</v>
      </c>
      <c r="C205">
        <v>31529</v>
      </c>
      <c r="D205">
        <v>160</v>
      </c>
      <c r="E205">
        <v>420.9</v>
      </c>
      <c r="F205">
        <v>28.3</v>
      </c>
    </row>
    <row r="206" spans="1:6" x14ac:dyDescent="0.25">
      <c r="A206">
        <v>35300</v>
      </c>
      <c r="B206">
        <f t="shared" si="3"/>
        <v>-33350</v>
      </c>
      <c r="C206">
        <v>31488</v>
      </c>
      <c r="D206">
        <v>171</v>
      </c>
      <c r="E206">
        <v>419.6</v>
      </c>
      <c r="F206">
        <v>30.2</v>
      </c>
    </row>
    <row r="207" spans="1:6" x14ac:dyDescent="0.25">
      <c r="A207">
        <v>35250</v>
      </c>
      <c r="B207">
        <f t="shared" si="3"/>
        <v>-33300</v>
      </c>
      <c r="C207">
        <v>31435</v>
      </c>
      <c r="D207">
        <v>188</v>
      </c>
      <c r="E207">
        <v>420.4</v>
      </c>
      <c r="F207">
        <v>33.200000000000003</v>
      </c>
    </row>
    <row r="208" spans="1:6" x14ac:dyDescent="0.25">
      <c r="A208">
        <v>35200</v>
      </c>
      <c r="B208">
        <f t="shared" si="3"/>
        <v>-33250</v>
      </c>
      <c r="C208">
        <v>31367</v>
      </c>
      <c r="D208">
        <v>209</v>
      </c>
      <c r="E208">
        <v>423.8</v>
      </c>
      <c r="F208">
        <v>37</v>
      </c>
    </row>
    <row r="209" spans="1:6" x14ac:dyDescent="0.25">
      <c r="A209">
        <v>35150</v>
      </c>
      <c r="B209">
        <f t="shared" si="3"/>
        <v>-33200</v>
      </c>
      <c r="C209">
        <v>31282</v>
      </c>
      <c r="D209">
        <v>228</v>
      </c>
      <c r="E209">
        <v>430.3</v>
      </c>
      <c r="F209">
        <v>40.6</v>
      </c>
    </row>
    <row r="210" spans="1:6" x14ac:dyDescent="0.25">
      <c r="A210">
        <v>35100</v>
      </c>
      <c r="B210">
        <f t="shared" si="3"/>
        <v>-33150</v>
      </c>
      <c r="C210">
        <v>31183</v>
      </c>
      <c r="D210">
        <v>237</v>
      </c>
      <c r="E210">
        <v>439.3</v>
      </c>
      <c r="F210">
        <v>42.5</v>
      </c>
    </row>
    <row r="211" spans="1:6" x14ac:dyDescent="0.25">
      <c r="A211">
        <v>35050</v>
      </c>
      <c r="B211">
        <f t="shared" si="3"/>
        <v>-33100</v>
      </c>
      <c r="C211">
        <v>31080</v>
      </c>
      <c r="D211">
        <v>231</v>
      </c>
      <c r="E211">
        <v>449.1</v>
      </c>
      <c r="F211">
        <v>41.7</v>
      </c>
    </row>
    <row r="212" spans="1:6" x14ac:dyDescent="0.25">
      <c r="A212">
        <v>35000</v>
      </c>
      <c r="B212">
        <f t="shared" si="3"/>
        <v>-33050</v>
      </c>
      <c r="C212">
        <v>30983</v>
      </c>
      <c r="D212">
        <v>210</v>
      </c>
      <c r="E212">
        <v>457.8</v>
      </c>
      <c r="F212">
        <v>38.1</v>
      </c>
    </row>
    <row r="213" spans="1:6" x14ac:dyDescent="0.25">
      <c r="A213">
        <v>34950</v>
      </c>
      <c r="B213">
        <f t="shared" si="3"/>
        <v>-33000</v>
      </c>
      <c r="C213">
        <v>30896</v>
      </c>
      <c r="D213">
        <v>185</v>
      </c>
      <c r="E213">
        <v>464.8</v>
      </c>
      <c r="F213">
        <v>33.700000000000003</v>
      </c>
    </row>
    <row r="214" spans="1:6" x14ac:dyDescent="0.25">
      <c r="A214">
        <v>34900</v>
      </c>
      <c r="B214">
        <f t="shared" si="3"/>
        <v>-32950</v>
      </c>
      <c r="C214">
        <v>30822</v>
      </c>
      <c r="D214">
        <v>166</v>
      </c>
      <c r="E214">
        <v>469.4</v>
      </c>
      <c r="F214">
        <v>30.4</v>
      </c>
    </row>
    <row r="215" spans="1:6" x14ac:dyDescent="0.25">
      <c r="A215">
        <v>34850</v>
      </c>
      <c r="B215">
        <f t="shared" si="3"/>
        <v>-32900</v>
      </c>
      <c r="C215">
        <v>30750</v>
      </c>
      <c r="D215">
        <v>162</v>
      </c>
      <c r="E215">
        <v>473.7</v>
      </c>
      <c r="F215">
        <v>29.7</v>
      </c>
    </row>
    <row r="216" spans="1:6" x14ac:dyDescent="0.25">
      <c r="A216">
        <v>34800</v>
      </c>
      <c r="B216">
        <f t="shared" si="3"/>
        <v>-32850</v>
      </c>
      <c r="C216">
        <v>30670</v>
      </c>
      <c r="D216">
        <v>172</v>
      </c>
      <c r="E216">
        <v>479.5</v>
      </c>
      <c r="F216">
        <v>31.7</v>
      </c>
    </row>
    <row r="217" spans="1:6" x14ac:dyDescent="0.25">
      <c r="A217">
        <v>34750</v>
      </c>
      <c r="B217">
        <f t="shared" si="3"/>
        <v>-32800</v>
      </c>
      <c r="C217">
        <v>30573</v>
      </c>
      <c r="D217">
        <v>185</v>
      </c>
      <c r="E217">
        <v>488.5</v>
      </c>
      <c r="F217">
        <v>34.299999999999997</v>
      </c>
    </row>
    <row r="218" spans="1:6" x14ac:dyDescent="0.25">
      <c r="A218">
        <v>34700</v>
      </c>
      <c r="B218">
        <f t="shared" si="3"/>
        <v>-32750</v>
      </c>
      <c r="C218">
        <v>30459</v>
      </c>
      <c r="D218">
        <v>197</v>
      </c>
      <c r="E218">
        <v>500.6</v>
      </c>
      <c r="F218">
        <v>36.799999999999997</v>
      </c>
    </row>
    <row r="219" spans="1:6" x14ac:dyDescent="0.25">
      <c r="A219">
        <v>34650</v>
      </c>
      <c r="B219">
        <f t="shared" si="3"/>
        <v>-32700</v>
      </c>
      <c r="C219">
        <v>30329</v>
      </c>
      <c r="D219">
        <v>204</v>
      </c>
      <c r="E219">
        <v>515.9</v>
      </c>
      <c r="F219">
        <v>38.5</v>
      </c>
    </row>
    <row r="220" spans="1:6" x14ac:dyDescent="0.25">
      <c r="A220">
        <v>34600</v>
      </c>
      <c r="B220">
        <f t="shared" si="3"/>
        <v>-32650</v>
      </c>
      <c r="C220">
        <v>30189</v>
      </c>
      <c r="D220">
        <v>206</v>
      </c>
      <c r="E220">
        <v>533.29999999999995</v>
      </c>
      <c r="F220">
        <v>39.299999999999997</v>
      </c>
    </row>
    <row r="221" spans="1:6" x14ac:dyDescent="0.25">
      <c r="A221">
        <v>34550</v>
      </c>
      <c r="B221">
        <f t="shared" si="3"/>
        <v>-32600</v>
      </c>
      <c r="C221">
        <v>30041</v>
      </c>
      <c r="D221">
        <v>201</v>
      </c>
      <c r="E221">
        <v>552.4</v>
      </c>
      <c r="F221">
        <v>38.799999999999997</v>
      </c>
    </row>
    <row r="222" spans="1:6" x14ac:dyDescent="0.25">
      <c r="A222">
        <v>34500</v>
      </c>
      <c r="B222">
        <f t="shared" si="3"/>
        <v>-32550</v>
      </c>
      <c r="C222">
        <v>29889</v>
      </c>
      <c r="D222">
        <v>191</v>
      </c>
      <c r="E222">
        <v>572.5</v>
      </c>
      <c r="F222">
        <v>37.4</v>
      </c>
    </row>
    <row r="223" spans="1:6" x14ac:dyDescent="0.25">
      <c r="A223">
        <v>34450</v>
      </c>
      <c r="B223">
        <f t="shared" si="3"/>
        <v>-32500</v>
      </c>
      <c r="C223">
        <v>29761</v>
      </c>
      <c r="D223">
        <v>169</v>
      </c>
      <c r="E223">
        <v>588.1</v>
      </c>
      <c r="F223">
        <v>33.4</v>
      </c>
    </row>
    <row r="224" spans="1:6" x14ac:dyDescent="0.25">
      <c r="A224">
        <v>34400</v>
      </c>
      <c r="B224">
        <f t="shared" si="3"/>
        <v>-32450</v>
      </c>
      <c r="C224">
        <v>29715</v>
      </c>
      <c r="D224">
        <v>160</v>
      </c>
      <c r="E224">
        <v>587.6</v>
      </c>
      <c r="F224">
        <v>31.6</v>
      </c>
    </row>
    <row r="225" spans="1:6" x14ac:dyDescent="0.25">
      <c r="A225">
        <v>34350</v>
      </c>
      <c r="B225">
        <f t="shared" si="3"/>
        <v>-32400</v>
      </c>
      <c r="C225">
        <v>29730</v>
      </c>
      <c r="D225">
        <v>169</v>
      </c>
      <c r="E225">
        <v>575.1</v>
      </c>
      <c r="F225">
        <v>33.1</v>
      </c>
    </row>
    <row r="226" spans="1:6" x14ac:dyDescent="0.25">
      <c r="A226">
        <v>34300</v>
      </c>
      <c r="B226">
        <f t="shared" si="3"/>
        <v>-32350</v>
      </c>
      <c r="C226">
        <v>29748</v>
      </c>
      <c r="D226">
        <v>176</v>
      </c>
      <c r="E226">
        <v>562.1</v>
      </c>
      <c r="F226">
        <v>34.200000000000003</v>
      </c>
    </row>
    <row r="227" spans="1:6" x14ac:dyDescent="0.25">
      <c r="A227">
        <v>34250</v>
      </c>
      <c r="B227">
        <f t="shared" si="3"/>
        <v>-32300</v>
      </c>
      <c r="C227">
        <v>29755</v>
      </c>
      <c r="D227">
        <v>181</v>
      </c>
      <c r="E227">
        <v>551.29999999999995</v>
      </c>
      <c r="F227">
        <v>35</v>
      </c>
    </row>
    <row r="228" spans="1:6" x14ac:dyDescent="0.25">
      <c r="A228">
        <v>34200</v>
      </c>
      <c r="B228">
        <f t="shared" si="3"/>
        <v>-32250</v>
      </c>
      <c r="C228">
        <v>29750</v>
      </c>
      <c r="D228">
        <v>183</v>
      </c>
      <c r="E228">
        <v>542.9</v>
      </c>
      <c r="F228">
        <v>35.1</v>
      </c>
    </row>
    <row r="229" spans="1:6" x14ac:dyDescent="0.25">
      <c r="A229">
        <v>34150</v>
      </c>
      <c r="B229">
        <f t="shared" si="3"/>
        <v>-32200</v>
      </c>
      <c r="C229">
        <v>29735</v>
      </c>
      <c r="D229">
        <v>184</v>
      </c>
      <c r="E229">
        <v>536.5</v>
      </c>
      <c r="F229">
        <v>35.200000000000003</v>
      </c>
    </row>
    <row r="230" spans="1:6" x14ac:dyDescent="0.25">
      <c r="A230">
        <v>34100</v>
      </c>
      <c r="B230">
        <f t="shared" si="3"/>
        <v>-32150</v>
      </c>
      <c r="C230">
        <v>29713</v>
      </c>
      <c r="D230">
        <v>182</v>
      </c>
      <c r="E230">
        <v>531.4</v>
      </c>
      <c r="F230">
        <v>34.700000000000003</v>
      </c>
    </row>
    <row r="231" spans="1:6" x14ac:dyDescent="0.25">
      <c r="A231">
        <v>34050</v>
      </c>
      <c r="B231">
        <f t="shared" si="3"/>
        <v>-32100</v>
      </c>
      <c r="C231">
        <v>29685</v>
      </c>
      <c r="D231">
        <v>177</v>
      </c>
      <c r="E231">
        <v>527.5</v>
      </c>
      <c r="F231">
        <v>33.700000000000003</v>
      </c>
    </row>
    <row r="232" spans="1:6" x14ac:dyDescent="0.25">
      <c r="A232">
        <v>34000</v>
      </c>
      <c r="B232">
        <f t="shared" si="3"/>
        <v>-32050</v>
      </c>
      <c r="C232">
        <v>29658</v>
      </c>
      <c r="D232">
        <v>168</v>
      </c>
      <c r="E232">
        <v>523.4</v>
      </c>
      <c r="F232">
        <v>31.9</v>
      </c>
    </row>
    <row r="233" spans="1:6" x14ac:dyDescent="0.25">
      <c r="A233">
        <v>33950</v>
      </c>
      <c r="B233">
        <f t="shared" si="3"/>
        <v>-32000</v>
      </c>
      <c r="C233">
        <v>29634</v>
      </c>
      <c r="D233">
        <v>157</v>
      </c>
      <c r="E233">
        <v>518.70000000000005</v>
      </c>
      <c r="F233">
        <v>29.7</v>
      </c>
    </row>
    <row r="234" spans="1:6" x14ac:dyDescent="0.25">
      <c r="A234">
        <v>33900</v>
      </c>
      <c r="B234">
        <f t="shared" si="3"/>
        <v>-31950</v>
      </c>
      <c r="C234">
        <v>29615</v>
      </c>
      <c r="D234">
        <v>147</v>
      </c>
      <c r="E234">
        <v>513.1</v>
      </c>
      <c r="F234">
        <v>27.7</v>
      </c>
    </row>
    <row r="235" spans="1:6" x14ac:dyDescent="0.25">
      <c r="A235">
        <v>33850</v>
      </c>
      <c r="B235">
        <f t="shared" si="3"/>
        <v>-31900</v>
      </c>
      <c r="C235">
        <v>29604</v>
      </c>
      <c r="D235">
        <v>138</v>
      </c>
      <c r="E235">
        <v>506.1</v>
      </c>
      <c r="F235">
        <v>25.9</v>
      </c>
    </row>
    <row r="236" spans="1:6" x14ac:dyDescent="0.25">
      <c r="A236">
        <v>33800</v>
      </c>
      <c r="B236">
        <f t="shared" si="3"/>
        <v>-31850</v>
      </c>
      <c r="C236">
        <v>29601</v>
      </c>
      <c r="D236">
        <v>130</v>
      </c>
      <c r="E236">
        <v>497.5</v>
      </c>
      <c r="F236">
        <v>24.2</v>
      </c>
    </row>
    <row r="237" spans="1:6" x14ac:dyDescent="0.25">
      <c r="A237">
        <v>33750</v>
      </c>
      <c r="B237">
        <f t="shared" si="3"/>
        <v>-31800</v>
      </c>
      <c r="C237">
        <v>29603</v>
      </c>
      <c r="D237">
        <v>122</v>
      </c>
      <c r="E237">
        <v>488.1</v>
      </c>
      <c r="F237">
        <v>22.6</v>
      </c>
    </row>
    <row r="238" spans="1:6" x14ac:dyDescent="0.25">
      <c r="A238">
        <v>33700</v>
      </c>
      <c r="B238">
        <f t="shared" si="3"/>
        <v>-31750</v>
      </c>
      <c r="C238">
        <v>29603</v>
      </c>
      <c r="D238">
        <v>114</v>
      </c>
      <c r="E238">
        <v>479.2</v>
      </c>
      <c r="F238">
        <v>21</v>
      </c>
    </row>
    <row r="239" spans="1:6" x14ac:dyDescent="0.25">
      <c r="A239">
        <v>33650</v>
      </c>
      <c r="B239">
        <f t="shared" si="3"/>
        <v>-31700</v>
      </c>
      <c r="C239">
        <v>29582</v>
      </c>
      <c r="D239">
        <v>116</v>
      </c>
      <c r="E239">
        <v>474.1</v>
      </c>
      <c r="F239">
        <v>21.3</v>
      </c>
    </row>
    <row r="240" spans="1:6" x14ac:dyDescent="0.25">
      <c r="A240">
        <v>33600</v>
      </c>
      <c r="B240">
        <f t="shared" si="3"/>
        <v>-31650</v>
      </c>
      <c r="C240">
        <v>29543</v>
      </c>
      <c r="D240">
        <v>123</v>
      </c>
      <c r="E240">
        <v>472.3</v>
      </c>
      <c r="F240">
        <v>22.5</v>
      </c>
    </row>
    <row r="241" spans="1:6" x14ac:dyDescent="0.25">
      <c r="A241">
        <v>33550</v>
      </c>
      <c r="B241">
        <f t="shared" si="3"/>
        <v>-31600</v>
      </c>
      <c r="C241">
        <v>29500</v>
      </c>
      <c r="D241">
        <v>128</v>
      </c>
      <c r="E241">
        <v>471.3</v>
      </c>
      <c r="F241">
        <v>23.4</v>
      </c>
    </row>
    <row r="242" spans="1:6" x14ac:dyDescent="0.25">
      <c r="A242">
        <v>33500</v>
      </c>
      <c r="B242">
        <f t="shared" si="3"/>
        <v>-31550</v>
      </c>
      <c r="C242">
        <v>29457</v>
      </c>
      <c r="D242">
        <v>131</v>
      </c>
      <c r="E242">
        <v>470.3</v>
      </c>
      <c r="F242">
        <v>24</v>
      </c>
    </row>
    <row r="243" spans="1:6" x14ac:dyDescent="0.25">
      <c r="A243">
        <v>33450</v>
      </c>
      <c r="B243">
        <f t="shared" si="3"/>
        <v>-31500</v>
      </c>
      <c r="C243">
        <v>29413</v>
      </c>
      <c r="D243">
        <v>136</v>
      </c>
      <c r="E243">
        <v>469.4</v>
      </c>
      <c r="F243">
        <v>24.9</v>
      </c>
    </row>
    <row r="244" spans="1:6" x14ac:dyDescent="0.25">
      <c r="A244">
        <v>33400</v>
      </c>
      <c r="B244">
        <f t="shared" si="3"/>
        <v>-31450</v>
      </c>
      <c r="C244">
        <v>29364</v>
      </c>
      <c r="D244">
        <v>142</v>
      </c>
      <c r="E244">
        <v>469.5</v>
      </c>
      <c r="F244">
        <v>26</v>
      </c>
    </row>
    <row r="245" spans="1:6" x14ac:dyDescent="0.25">
      <c r="A245">
        <v>33350</v>
      </c>
      <c r="B245">
        <f t="shared" si="3"/>
        <v>-31400</v>
      </c>
      <c r="C245">
        <v>29308</v>
      </c>
      <c r="D245">
        <v>150</v>
      </c>
      <c r="E245">
        <v>470.9</v>
      </c>
      <c r="F245">
        <v>27.5</v>
      </c>
    </row>
    <row r="246" spans="1:6" x14ac:dyDescent="0.25">
      <c r="A246">
        <v>33300</v>
      </c>
      <c r="B246">
        <f t="shared" si="3"/>
        <v>-31350</v>
      </c>
      <c r="C246">
        <v>29247</v>
      </c>
      <c r="D246">
        <v>156</v>
      </c>
      <c r="E246">
        <v>473.1</v>
      </c>
      <c r="F246">
        <v>28.6</v>
      </c>
    </row>
    <row r="247" spans="1:6" x14ac:dyDescent="0.25">
      <c r="A247">
        <v>33250</v>
      </c>
      <c r="B247">
        <f t="shared" si="3"/>
        <v>-31300</v>
      </c>
      <c r="C247">
        <v>29184</v>
      </c>
      <c r="D247">
        <v>157</v>
      </c>
      <c r="E247">
        <v>475.8</v>
      </c>
      <c r="F247">
        <v>28.8</v>
      </c>
    </row>
    <row r="248" spans="1:6" x14ac:dyDescent="0.25">
      <c r="A248">
        <v>33200</v>
      </c>
      <c r="B248">
        <f t="shared" si="3"/>
        <v>-31250</v>
      </c>
      <c r="C248">
        <v>29123</v>
      </c>
      <c r="D248">
        <v>152</v>
      </c>
      <c r="E248">
        <v>478.1</v>
      </c>
      <c r="F248">
        <v>28</v>
      </c>
    </row>
    <row r="249" spans="1:6" x14ac:dyDescent="0.25">
      <c r="A249">
        <v>33150</v>
      </c>
      <c r="B249">
        <f t="shared" si="3"/>
        <v>-31200</v>
      </c>
      <c r="C249">
        <v>29068</v>
      </c>
      <c r="D249">
        <v>143</v>
      </c>
      <c r="E249">
        <v>479.3</v>
      </c>
      <c r="F249">
        <v>26.3</v>
      </c>
    </row>
    <row r="250" spans="1:6" x14ac:dyDescent="0.25">
      <c r="A250">
        <v>33100</v>
      </c>
      <c r="B250">
        <f t="shared" si="3"/>
        <v>-31150</v>
      </c>
      <c r="C250">
        <v>29021</v>
      </c>
      <c r="D250">
        <v>134</v>
      </c>
      <c r="E250">
        <v>479</v>
      </c>
      <c r="F250">
        <v>24.7</v>
      </c>
    </row>
    <row r="251" spans="1:6" x14ac:dyDescent="0.25">
      <c r="A251">
        <v>33050</v>
      </c>
      <c r="B251">
        <f t="shared" si="3"/>
        <v>-31100</v>
      </c>
      <c r="C251">
        <v>28980</v>
      </c>
      <c r="D251">
        <v>132</v>
      </c>
      <c r="E251">
        <v>477.6</v>
      </c>
      <c r="F251">
        <v>24.3</v>
      </c>
    </row>
    <row r="252" spans="1:6" x14ac:dyDescent="0.25">
      <c r="A252">
        <v>33000</v>
      </c>
      <c r="B252">
        <f t="shared" si="3"/>
        <v>-31050</v>
      </c>
      <c r="C252">
        <v>28940</v>
      </c>
      <c r="D252">
        <v>133</v>
      </c>
      <c r="E252">
        <v>476</v>
      </c>
      <c r="F252">
        <v>24.4</v>
      </c>
    </row>
    <row r="253" spans="1:6" x14ac:dyDescent="0.25">
      <c r="A253">
        <v>32950</v>
      </c>
      <c r="B253">
        <f t="shared" si="3"/>
        <v>-31000</v>
      </c>
      <c r="C253">
        <v>28897</v>
      </c>
      <c r="D253">
        <v>137</v>
      </c>
      <c r="E253">
        <v>475</v>
      </c>
      <c r="F253">
        <v>25.2</v>
      </c>
    </row>
    <row r="254" spans="1:6" x14ac:dyDescent="0.25">
      <c r="A254">
        <v>32900</v>
      </c>
      <c r="B254">
        <f t="shared" si="3"/>
        <v>-30950</v>
      </c>
      <c r="C254">
        <v>28850</v>
      </c>
      <c r="D254">
        <v>139</v>
      </c>
      <c r="E254">
        <v>474.7</v>
      </c>
      <c r="F254">
        <v>25.5</v>
      </c>
    </row>
    <row r="255" spans="1:6" x14ac:dyDescent="0.25">
      <c r="A255">
        <v>32850</v>
      </c>
      <c r="B255">
        <f t="shared" si="3"/>
        <v>-30900</v>
      </c>
      <c r="C255">
        <v>28805</v>
      </c>
      <c r="D255">
        <v>138</v>
      </c>
      <c r="E255">
        <v>474</v>
      </c>
      <c r="F255">
        <v>25.3</v>
      </c>
    </row>
    <row r="256" spans="1:6" x14ac:dyDescent="0.25">
      <c r="A256">
        <v>32800</v>
      </c>
      <c r="B256">
        <f t="shared" si="3"/>
        <v>-30850</v>
      </c>
      <c r="C256">
        <v>28763</v>
      </c>
      <c r="D256">
        <v>137</v>
      </c>
      <c r="E256">
        <v>472.8</v>
      </c>
      <c r="F256">
        <v>25.1</v>
      </c>
    </row>
    <row r="257" spans="1:6" x14ac:dyDescent="0.25">
      <c r="A257">
        <v>32750</v>
      </c>
      <c r="B257">
        <f t="shared" si="3"/>
        <v>-30800</v>
      </c>
      <c r="C257">
        <v>28727</v>
      </c>
      <c r="D257">
        <v>136</v>
      </c>
      <c r="E257">
        <v>470.5</v>
      </c>
      <c r="F257">
        <v>24.9</v>
      </c>
    </row>
    <row r="258" spans="1:6" x14ac:dyDescent="0.25">
      <c r="A258">
        <v>32700</v>
      </c>
      <c r="B258">
        <f t="shared" si="3"/>
        <v>-30750</v>
      </c>
      <c r="C258">
        <v>28695</v>
      </c>
      <c r="D258">
        <v>137</v>
      </c>
      <c r="E258">
        <v>467.5</v>
      </c>
      <c r="F258">
        <v>25</v>
      </c>
    </row>
    <row r="259" spans="1:6" x14ac:dyDescent="0.25">
      <c r="A259">
        <v>32650</v>
      </c>
      <c r="B259">
        <f t="shared" si="3"/>
        <v>-30700</v>
      </c>
      <c r="C259">
        <v>28666</v>
      </c>
      <c r="D259">
        <v>139</v>
      </c>
      <c r="E259">
        <v>463.9</v>
      </c>
      <c r="F259">
        <v>25.3</v>
      </c>
    </row>
    <row r="260" spans="1:6" x14ac:dyDescent="0.25">
      <c r="A260">
        <v>32600</v>
      </c>
      <c r="B260">
        <f t="shared" si="3"/>
        <v>-30650</v>
      </c>
      <c r="C260">
        <v>28639</v>
      </c>
      <c r="D260">
        <v>141</v>
      </c>
      <c r="E260">
        <v>460</v>
      </c>
      <c r="F260">
        <v>25.6</v>
      </c>
    </row>
    <row r="261" spans="1:6" x14ac:dyDescent="0.25">
      <c r="A261">
        <v>32550</v>
      </c>
      <c r="B261">
        <f t="shared" si="3"/>
        <v>-30600</v>
      </c>
      <c r="C261">
        <v>28613</v>
      </c>
      <c r="D261">
        <v>143</v>
      </c>
      <c r="E261">
        <v>455.9</v>
      </c>
      <c r="F261">
        <v>25.9</v>
      </c>
    </row>
    <row r="262" spans="1:6" x14ac:dyDescent="0.25">
      <c r="A262">
        <v>32500</v>
      </c>
      <c r="B262">
        <f t="shared" si="3"/>
        <v>-30550</v>
      </c>
      <c r="C262">
        <v>28588</v>
      </c>
      <c r="D262">
        <v>144</v>
      </c>
      <c r="E262">
        <v>451.6</v>
      </c>
      <c r="F262">
        <v>26</v>
      </c>
    </row>
    <row r="263" spans="1:6" x14ac:dyDescent="0.25">
      <c r="A263">
        <v>32450</v>
      </c>
      <c r="B263">
        <f t="shared" si="3"/>
        <v>-30500</v>
      </c>
      <c r="C263">
        <v>28567</v>
      </c>
      <c r="D263">
        <v>144</v>
      </c>
      <c r="E263">
        <v>446.6</v>
      </c>
      <c r="F263">
        <v>25.9</v>
      </c>
    </row>
    <row r="264" spans="1:6" x14ac:dyDescent="0.25">
      <c r="A264">
        <v>32400</v>
      </c>
      <c r="B264">
        <f t="shared" si="3"/>
        <v>-30450</v>
      </c>
      <c r="C264">
        <v>28551</v>
      </c>
      <c r="D264">
        <v>144</v>
      </c>
      <c r="E264">
        <v>440.8</v>
      </c>
      <c r="F264">
        <v>25.8</v>
      </c>
    </row>
    <row r="265" spans="1:6" x14ac:dyDescent="0.25">
      <c r="A265">
        <v>32350</v>
      </c>
      <c r="B265">
        <f t="shared" si="3"/>
        <v>-30400</v>
      </c>
      <c r="C265">
        <v>28539</v>
      </c>
      <c r="D265">
        <v>145</v>
      </c>
      <c r="E265">
        <v>434.2</v>
      </c>
      <c r="F265">
        <v>25.9</v>
      </c>
    </row>
    <row r="266" spans="1:6" x14ac:dyDescent="0.25">
      <c r="A266">
        <v>32300</v>
      </c>
      <c r="B266">
        <f t="shared" si="3"/>
        <v>-30350</v>
      </c>
      <c r="C266">
        <v>28528</v>
      </c>
      <c r="D266">
        <v>147</v>
      </c>
      <c r="E266">
        <v>427.5</v>
      </c>
      <c r="F266">
        <v>26.1</v>
      </c>
    </row>
    <row r="267" spans="1:6" x14ac:dyDescent="0.25">
      <c r="A267">
        <v>32250</v>
      </c>
      <c r="B267">
        <f t="shared" si="3"/>
        <v>-30300</v>
      </c>
      <c r="C267">
        <v>28516</v>
      </c>
      <c r="D267">
        <v>150</v>
      </c>
      <c r="E267">
        <v>421</v>
      </c>
      <c r="F267">
        <v>26.5</v>
      </c>
    </row>
    <row r="268" spans="1:6" x14ac:dyDescent="0.25">
      <c r="A268">
        <v>32200</v>
      </c>
      <c r="B268">
        <f t="shared" si="3"/>
        <v>-30250</v>
      </c>
      <c r="C268">
        <v>28498</v>
      </c>
      <c r="D268">
        <v>155</v>
      </c>
      <c r="E268">
        <v>415.6</v>
      </c>
      <c r="F268">
        <v>27.3</v>
      </c>
    </row>
    <row r="269" spans="1:6" x14ac:dyDescent="0.25">
      <c r="A269">
        <v>32150</v>
      </c>
      <c r="B269">
        <f t="shared" ref="B269:B332" si="4">1950-A269</f>
        <v>-30200</v>
      </c>
      <c r="C269">
        <v>28474</v>
      </c>
      <c r="D269">
        <v>159</v>
      </c>
      <c r="E269">
        <v>411.3</v>
      </c>
      <c r="F269">
        <v>27.9</v>
      </c>
    </row>
    <row r="270" spans="1:6" x14ac:dyDescent="0.25">
      <c r="A270">
        <v>32100</v>
      </c>
      <c r="B270">
        <f t="shared" si="4"/>
        <v>-30150</v>
      </c>
      <c r="C270">
        <v>28445</v>
      </c>
      <c r="D270">
        <v>163</v>
      </c>
      <c r="E270">
        <v>407.9</v>
      </c>
      <c r="F270">
        <v>28.6</v>
      </c>
    </row>
    <row r="271" spans="1:6" x14ac:dyDescent="0.25">
      <c r="A271">
        <v>32050</v>
      </c>
      <c r="B271">
        <f t="shared" si="4"/>
        <v>-30100</v>
      </c>
      <c r="C271">
        <v>28411</v>
      </c>
      <c r="D271">
        <v>164</v>
      </c>
      <c r="E271">
        <v>405.3</v>
      </c>
      <c r="F271">
        <v>28.7</v>
      </c>
    </row>
    <row r="272" spans="1:6" x14ac:dyDescent="0.25">
      <c r="A272">
        <v>32000</v>
      </c>
      <c r="B272">
        <f t="shared" si="4"/>
        <v>-30050</v>
      </c>
      <c r="C272">
        <v>28373</v>
      </c>
      <c r="D272">
        <v>162</v>
      </c>
      <c r="E272">
        <v>403.5</v>
      </c>
      <c r="F272">
        <v>28.3</v>
      </c>
    </row>
    <row r="273" spans="1:6" x14ac:dyDescent="0.25">
      <c r="A273">
        <v>31950</v>
      </c>
      <c r="B273">
        <f t="shared" si="4"/>
        <v>-30000</v>
      </c>
      <c r="C273">
        <v>28336</v>
      </c>
      <c r="D273">
        <v>157</v>
      </c>
      <c r="E273">
        <v>401.4</v>
      </c>
      <c r="F273">
        <v>27.4</v>
      </c>
    </row>
    <row r="274" spans="1:6" x14ac:dyDescent="0.25">
      <c r="A274">
        <v>31900</v>
      </c>
      <c r="B274">
        <f t="shared" si="4"/>
        <v>-29950</v>
      </c>
      <c r="C274">
        <v>28300</v>
      </c>
      <c r="D274">
        <v>150</v>
      </c>
      <c r="E274">
        <v>399.2</v>
      </c>
      <c r="F274">
        <v>26.1</v>
      </c>
    </row>
    <row r="275" spans="1:6" x14ac:dyDescent="0.25">
      <c r="A275">
        <v>31850</v>
      </c>
      <c r="B275">
        <f t="shared" si="4"/>
        <v>-29900</v>
      </c>
      <c r="C275">
        <v>28267</v>
      </c>
      <c r="D275">
        <v>143</v>
      </c>
      <c r="E275">
        <v>396.5</v>
      </c>
      <c r="F275">
        <v>24.9</v>
      </c>
    </row>
    <row r="276" spans="1:6" x14ac:dyDescent="0.25">
      <c r="A276">
        <v>31800</v>
      </c>
      <c r="B276">
        <f t="shared" si="4"/>
        <v>-29850</v>
      </c>
      <c r="C276">
        <v>28236</v>
      </c>
      <c r="D276">
        <v>139</v>
      </c>
      <c r="E276">
        <v>393.5</v>
      </c>
      <c r="F276">
        <v>24.1</v>
      </c>
    </row>
    <row r="277" spans="1:6" x14ac:dyDescent="0.25">
      <c r="A277">
        <v>31750</v>
      </c>
      <c r="B277">
        <f t="shared" si="4"/>
        <v>-29800</v>
      </c>
      <c r="C277">
        <v>28203</v>
      </c>
      <c r="D277">
        <v>140</v>
      </c>
      <c r="E277">
        <v>390.8</v>
      </c>
      <c r="F277">
        <v>24.2</v>
      </c>
    </row>
    <row r="278" spans="1:6" x14ac:dyDescent="0.25">
      <c r="A278">
        <v>31700</v>
      </c>
      <c r="B278">
        <f t="shared" si="4"/>
        <v>-29750</v>
      </c>
      <c r="C278">
        <v>28163</v>
      </c>
      <c r="D278">
        <v>148</v>
      </c>
      <c r="E278">
        <v>389.3</v>
      </c>
      <c r="F278">
        <v>25.6</v>
      </c>
    </row>
    <row r="279" spans="1:6" x14ac:dyDescent="0.25">
      <c r="A279">
        <v>31650</v>
      </c>
      <c r="B279">
        <f t="shared" si="4"/>
        <v>-29700</v>
      </c>
      <c r="C279">
        <v>28110</v>
      </c>
      <c r="D279">
        <v>163</v>
      </c>
      <c r="E279">
        <v>390.1</v>
      </c>
      <c r="F279">
        <v>28.2</v>
      </c>
    </row>
    <row r="280" spans="1:6" x14ac:dyDescent="0.25">
      <c r="A280">
        <v>31600</v>
      </c>
      <c r="B280">
        <f t="shared" si="4"/>
        <v>-29650</v>
      </c>
      <c r="C280">
        <v>28041</v>
      </c>
      <c r="D280">
        <v>178</v>
      </c>
      <c r="E280">
        <v>393.6</v>
      </c>
      <c r="F280">
        <v>30.9</v>
      </c>
    </row>
    <row r="281" spans="1:6" x14ac:dyDescent="0.25">
      <c r="A281">
        <v>31550</v>
      </c>
      <c r="B281">
        <f t="shared" si="4"/>
        <v>-29600</v>
      </c>
      <c r="C281">
        <v>27957</v>
      </c>
      <c r="D281">
        <v>188</v>
      </c>
      <c r="E281">
        <v>399.8</v>
      </c>
      <c r="F281">
        <v>32.799999999999997</v>
      </c>
    </row>
    <row r="282" spans="1:6" x14ac:dyDescent="0.25">
      <c r="A282">
        <v>31500</v>
      </c>
      <c r="B282">
        <f t="shared" si="4"/>
        <v>-29550</v>
      </c>
      <c r="C282">
        <v>27861</v>
      </c>
      <c r="D282">
        <v>186</v>
      </c>
      <c r="E282">
        <v>408</v>
      </c>
      <c r="F282">
        <v>32.6</v>
      </c>
    </row>
    <row r="283" spans="1:6" x14ac:dyDescent="0.25">
      <c r="A283">
        <v>31450</v>
      </c>
      <c r="B283">
        <f t="shared" si="4"/>
        <v>-29500</v>
      </c>
      <c r="C283">
        <v>27760</v>
      </c>
      <c r="D283">
        <v>172</v>
      </c>
      <c r="E283">
        <v>417.3</v>
      </c>
      <c r="F283">
        <v>30.3</v>
      </c>
    </row>
    <row r="284" spans="1:6" x14ac:dyDescent="0.25">
      <c r="A284">
        <v>31400</v>
      </c>
      <c r="B284">
        <f t="shared" si="4"/>
        <v>-29450</v>
      </c>
      <c r="C284">
        <v>27656</v>
      </c>
      <c r="D284">
        <v>157</v>
      </c>
      <c r="E284">
        <v>427.1</v>
      </c>
      <c r="F284">
        <v>27.9</v>
      </c>
    </row>
    <row r="285" spans="1:6" x14ac:dyDescent="0.25">
      <c r="A285">
        <v>31350</v>
      </c>
      <c r="B285">
        <f t="shared" si="4"/>
        <v>-29400</v>
      </c>
      <c r="C285">
        <v>27544</v>
      </c>
      <c r="D285">
        <v>152</v>
      </c>
      <c r="E285">
        <v>438.4</v>
      </c>
      <c r="F285">
        <v>27.2</v>
      </c>
    </row>
    <row r="286" spans="1:6" x14ac:dyDescent="0.25">
      <c r="A286">
        <v>31300</v>
      </c>
      <c r="B286">
        <f t="shared" si="4"/>
        <v>-29350</v>
      </c>
      <c r="C286">
        <v>27427</v>
      </c>
      <c r="D286">
        <v>156</v>
      </c>
      <c r="E286">
        <v>450.7</v>
      </c>
      <c r="F286">
        <v>28.2</v>
      </c>
    </row>
    <row r="287" spans="1:6" x14ac:dyDescent="0.25">
      <c r="A287">
        <v>31250</v>
      </c>
      <c r="B287">
        <f t="shared" si="4"/>
        <v>-29300</v>
      </c>
      <c r="C287">
        <v>27307</v>
      </c>
      <c r="D287">
        <v>171</v>
      </c>
      <c r="E287">
        <v>463.6</v>
      </c>
      <c r="F287">
        <v>31.2</v>
      </c>
    </row>
    <row r="288" spans="1:6" x14ac:dyDescent="0.25">
      <c r="A288">
        <v>31200</v>
      </c>
      <c r="B288">
        <f t="shared" si="4"/>
        <v>-29250</v>
      </c>
      <c r="C288">
        <v>27174</v>
      </c>
      <c r="D288">
        <v>191</v>
      </c>
      <c r="E288">
        <v>479.1</v>
      </c>
      <c r="F288">
        <v>35.200000000000003</v>
      </c>
    </row>
    <row r="289" spans="1:6" x14ac:dyDescent="0.25">
      <c r="A289">
        <v>31150</v>
      </c>
      <c r="B289">
        <f t="shared" si="4"/>
        <v>-29200</v>
      </c>
      <c r="C289">
        <v>27031</v>
      </c>
      <c r="D289">
        <v>197</v>
      </c>
      <c r="E289">
        <v>496.6</v>
      </c>
      <c r="F289">
        <v>36.700000000000003</v>
      </c>
    </row>
    <row r="290" spans="1:6" x14ac:dyDescent="0.25">
      <c r="A290">
        <v>31100</v>
      </c>
      <c r="B290">
        <f t="shared" si="4"/>
        <v>-29150</v>
      </c>
      <c r="C290">
        <v>26892</v>
      </c>
      <c r="D290">
        <v>190</v>
      </c>
      <c r="E290">
        <v>513.5</v>
      </c>
      <c r="F290">
        <v>35.799999999999997</v>
      </c>
    </row>
    <row r="291" spans="1:6" x14ac:dyDescent="0.25">
      <c r="A291">
        <v>31050</v>
      </c>
      <c r="B291">
        <f t="shared" si="4"/>
        <v>-29100</v>
      </c>
      <c r="C291">
        <v>26765</v>
      </c>
      <c r="D291">
        <v>178</v>
      </c>
      <c r="E291">
        <v>528.4</v>
      </c>
      <c r="F291">
        <v>33.9</v>
      </c>
    </row>
    <row r="292" spans="1:6" x14ac:dyDescent="0.25">
      <c r="A292">
        <v>31000</v>
      </c>
      <c r="B292">
        <f t="shared" si="4"/>
        <v>-29050</v>
      </c>
      <c r="C292">
        <v>26650</v>
      </c>
      <c r="D292">
        <v>164</v>
      </c>
      <c r="E292">
        <v>541.1</v>
      </c>
      <c r="F292">
        <v>31.5</v>
      </c>
    </row>
    <row r="293" spans="1:6" x14ac:dyDescent="0.25">
      <c r="A293">
        <v>30950</v>
      </c>
      <c r="B293">
        <f t="shared" si="4"/>
        <v>-29000</v>
      </c>
      <c r="C293">
        <v>26556</v>
      </c>
      <c r="D293">
        <v>144</v>
      </c>
      <c r="E293">
        <v>549.79999999999995</v>
      </c>
      <c r="F293">
        <v>27.8</v>
      </c>
    </row>
    <row r="294" spans="1:6" x14ac:dyDescent="0.25">
      <c r="A294">
        <v>30900</v>
      </c>
      <c r="B294">
        <f t="shared" si="4"/>
        <v>-28950</v>
      </c>
      <c r="C294">
        <v>26484</v>
      </c>
      <c r="D294">
        <v>126</v>
      </c>
      <c r="E294">
        <v>554.29999999999995</v>
      </c>
      <c r="F294">
        <v>24.4</v>
      </c>
    </row>
    <row r="295" spans="1:6" x14ac:dyDescent="0.25">
      <c r="A295">
        <v>30850</v>
      </c>
      <c r="B295">
        <f t="shared" si="4"/>
        <v>-28900</v>
      </c>
      <c r="C295">
        <v>26430</v>
      </c>
      <c r="D295">
        <v>118</v>
      </c>
      <c r="E295">
        <v>555.4</v>
      </c>
      <c r="F295">
        <v>22.8</v>
      </c>
    </row>
    <row r="296" spans="1:6" x14ac:dyDescent="0.25">
      <c r="A296">
        <v>30800</v>
      </c>
      <c r="B296">
        <f t="shared" si="4"/>
        <v>-28850</v>
      </c>
      <c r="C296">
        <v>26385</v>
      </c>
      <c r="D296">
        <v>117</v>
      </c>
      <c r="E296">
        <v>554.70000000000005</v>
      </c>
      <c r="F296">
        <v>22.6</v>
      </c>
    </row>
    <row r="297" spans="1:6" x14ac:dyDescent="0.25">
      <c r="A297">
        <v>30750</v>
      </c>
      <c r="B297">
        <f t="shared" si="4"/>
        <v>-28800</v>
      </c>
      <c r="C297">
        <v>26348</v>
      </c>
      <c r="D297">
        <v>116</v>
      </c>
      <c r="E297">
        <v>552.4</v>
      </c>
      <c r="F297">
        <v>22.4</v>
      </c>
    </row>
    <row r="298" spans="1:6" x14ac:dyDescent="0.25">
      <c r="A298">
        <v>30700</v>
      </c>
      <c r="B298">
        <f t="shared" si="4"/>
        <v>-28750</v>
      </c>
      <c r="C298">
        <v>26316</v>
      </c>
      <c r="D298">
        <v>118</v>
      </c>
      <c r="E298">
        <v>549.20000000000005</v>
      </c>
      <c r="F298">
        <v>22.8</v>
      </c>
    </row>
    <row r="299" spans="1:6" x14ac:dyDescent="0.25">
      <c r="A299">
        <v>30650</v>
      </c>
      <c r="B299">
        <f t="shared" si="4"/>
        <v>-28700</v>
      </c>
      <c r="C299">
        <v>26279</v>
      </c>
      <c r="D299">
        <v>122</v>
      </c>
      <c r="E299">
        <v>547</v>
      </c>
      <c r="F299">
        <v>23.5</v>
      </c>
    </row>
    <row r="300" spans="1:6" x14ac:dyDescent="0.25">
      <c r="A300">
        <v>30600</v>
      </c>
      <c r="B300">
        <f t="shared" si="4"/>
        <v>-28650</v>
      </c>
      <c r="C300">
        <v>26233</v>
      </c>
      <c r="D300">
        <v>128</v>
      </c>
      <c r="E300">
        <v>546.5</v>
      </c>
      <c r="F300">
        <v>24.6</v>
      </c>
    </row>
    <row r="301" spans="1:6" x14ac:dyDescent="0.25">
      <c r="A301">
        <v>30550</v>
      </c>
      <c r="B301">
        <f t="shared" si="4"/>
        <v>-28600</v>
      </c>
      <c r="C301">
        <v>26181</v>
      </c>
      <c r="D301">
        <v>129</v>
      </c>
      <c r="E301">
        <v>547.1</v>
      </c>
      <c r="F301">
        <v>24.8</v>
      </c>
    </row>
    <row r="302" spans="1:6" x14ac:dyDescent="0.25">
      <c r="A302">
        <v>30500</v>
      </c>
      <c r="B302">
        <f t="shared" si="4"/>
        <v>-28550</v>
      </c>
      <c r="C302">
        <v>26128</v>
      </c>
      <c r="D302">
        <v>130</v>
      </c>
      <c r="E302">
        <v>548</v>
      </c>
      <c r="F302">
        <v>25.1</v>
      </c>
    </row>
    <row r="303" spans="1:6" x14ac:dyDescent="0.25">
      <c r="A303">
        <v>30450</v>
      </c>
      <c r="B303">
        <f t="shared" si="4"/>
        <v>-28500</v>
      </c>
      <c r="C303">
        <v>26071</v>
      </c>
      <c r="D303">
        <v>136</v>
      </c>
      <c r="E303">
        <v>549.6</v>
      </c>
      <c r="F303">
        <v>26.2</v>
      </c>
    </row>
    <row r="304" spans="1:6" x14ac:dyDescent="0.25">
      <c r="A304">
        <v>30400</v>
      </c>
      <c r="B304">
        <f t="shared" si="4"/>
        <v>-28450</v>
      </c>
      <c r="C304">
        <v>26003</v>
      </c>
      <c r="D304">
        <v>145</v>
      </c>
      <c r="E304">
        <v>553.4</v>
      </c>
      <c r="F304">
        <v>28</v>
      </c>
    </row>
    <row r="305" spans="1:6" x14ac:dyDescent="0.25">
      <c r="A305">
        <v>30350</v>
      </c>
      <c r="B305">
        <f t="shared" si="4"/>
        <v>-28400</v>
      </c>
      <c r="C305">
        <v>25920</v>
      </c>
      <c r="D305">
        <v>153</v>
      </c>
      <c r="E305">
        <v>560</v>
      </c>
      <c r="F305">
        <v>29.7</v>
      </c>
    </row>
    <row r="306" spans="1:6" x14ac:dyDescent="0.25">
      <c r="A306">
        <v>30300</v>
      </c>
      <c r="B306">
        <f t="shared" si="4"/>
        <v>-28350</v>
      </c>
      <c r="C306">
        <v>25824</v>
      </c>
      <c r="D306">
        <v>151</v>
      </c>
      <c r="E306">
        <v>569.29999999999995</v>
      </c>
      <c r="F306">
        <v>29.5</v>
      </c>
    </row>
    <row r="307" spans="1:6" x14ac:dyDescent="0.25">
      <c r="A307">
        <v>30250</v>
      </c>
      <c r="B307">
        <f t="shared" si="4"/>
        <v>-28300</v>
      </c>
      <c r="C307">
        <v>25717</v>
      </c>
      <c r="D307">
        <v>139</v>
      </c>
      <c r="E307">
        <v>580.70000000000005</v>
      </c>
      <c r="F307">
        <v>27.4</v>
      </c>
    </row>
    <row r="308" spans="1:6" x14ac:dyDescent="0.25">
      <c r="A308">
        <v>30200</v>
      </c>
      <c r="B308">
        <f t="shared" si="4"/>
        <v>-28250</v>
      </c>
      <c r="C308">
        <v>25598</v>
      </c>
      <c r="D308">
        <v>120</v>
      </c>
      <c r="E308">
        <v>594.6</v>
      </c>
      <c r="F308">
        <v>23.8</v>
      </c>
    </row>
    <row r="309" spans="1:6" x14ac:dyDescent="0.25">
      <c r="A309">
        <v>30150</v>
      </c>
      <c r="B309">
        <f t="shared" si="4"/>
        <v>-28200</v>
      </c>
      <c r="C309">
        <v>25494</v>
      </c>
      <c r="D309">
        <v>87</v>
      </c>
      <c r="E309">
        <v>605.70000000000005</v>
      </c>
      <c r="F309">
        <v>17.399999999999999</v>
      </c>
    </row>
    <row r="310" spans="1:6" x14ac:dyDescent="0.25">
      <c r="A310">
        <v>30100</v>
      </c>
      <c r="B310">
        <f t="shared" si="4"/>
        <v>-28150</v>
      </c>
      <c r="C310">
        <v>25472</v>
      </c>
      <c r="D310">
        <v>90</v>
      </c>
      <c r="E310">
        <v>600.4</v>
      </c>
      <c r="F310">
        <v>17.899999999999999</v>
      </c>
    </row>
    <row r="311" spans="1:6" x14ac:dyDescent="0.25">
      <c r="A311">
        <v>30050</v>
      </c>
      <c r="B311">
        <f t="shared" si="4"/>
        <v>-28100</v>
      </c>
      <c r="C311">
        <v>25490</v>
      </c>
      <c r="D311">
        <v>112</v>
      </c>
      <c r="E311">
        <v>587.20000000000005</v>
      </c>
      <c r="F311">
        <v>22.1</v>
      </c>
    </row>
    <row r="312" spans="1:6" x14ac:dyDescent="0.25">
      <c r="A312">
        <v>30000</v>
      </c>
      <c r="B312">
        <f t="shared" si="4"/>
        <v>-28050</v>
      </c>
      <c r="C312">
        <v>25501</v>
      </c>
      <c r="D312">
        <v>123</v>
      </c>
      <c r="E312">
        <v>575.4</v>
      </c>
      <c r="F312">
        <v>24.1</v>
      </c>
    </row>
    <row r="313" spans="1:6" x14ac:dyDescent="0.25">
      <c r="A313">
        <v>29950</v>
      </c>
      <c r="B313">
        <f t="shared" si="4"/>
        <v>-28000</v>
      </c>
      <c r="C313">
        <v>25505</v>
      </c>
      <c r="D313">
        <v>129</v>
      </c>
      <c r="E313">
        <v>565.20000000000005</v>
      </c>
      <c r="F313">
        <v>25.1</v>
      </c>
    </row>
    <row r="314" spans="1:6" x14ac:dyDescent="0.25">
      <c r="A314">
        <v>29900</v>
      </c>
      <c r="B314">
        <f t="shared" si="4"/>
        <v>-27950</v>
      </c>
      <c r="C314">
        <v>25504</v>
      </c>
      <c r="D314">
        <v>135</v>
      </c>
      <c r="E314">
        <v>555.9</v>
      </c>
      <c r="F314">
        <v>26.1</v>
      </c>
    </row>
    <row r="315" spans="1:6" x14ac:dyDescent="0.25">
      <c r="A315">
        <v>29850</v>
      </c>
      <c r="B315">
        <f t="shared" si="4"/>
        <v>-27900</v>
      </c>
      <c r="C315">
        <v>25499</v>
      </c>
      <c r="D315">
        <v>142</v>
      </c>
      <c r="E315">
        <v>547.5</v>
      </c>
      <c r="F315">
        <v>27.4</v>
      </c>
    </row>
    <row r="316" spans="1:6" x14ac:dyDescent="0.25">
      <c r="A316">
        <v>29800</v>
      </c>
      <c r="B316">
        <f t="shared" si="4"/>
        <v>-27850</v>
      </c>
      <c r="C316">
        <v>25487</v>
      </c>
      <c r="D316">
        <v>150</v>
      </c>
      <c r="E316">
        <v>540.5</v>
      </c>
      <c r="F316">
        <v>28.8</v>
      </c>
    </row>
    <row r="317" spans="1:6" x14ac:dyDescent="0.25">
      <c r="A317">
        <v>29750</v>
      </c>
      <c r="B317">
        <f t="shared" si="4"/>
        <v>-27800</v>
      </c>
      <c r="C317">
        <v>25468</v>
      </c>
      <c r="D317">
        <v>157</v>
      </c>
      <c r="E317">
        <v>534.79999999999995</v>
      </c>
      <c r="F317">
        <v>30</v>
      </c>
    </row>
    <row r="318" spans="1:6" x14ac:dyDescent="0.25">
      <c r="A318">
        <v>29700</v>
      </c>
      <c r="B318">
        <f t="shared" si="4"/>
        <v>-27750</v>
      </c>
      <c r="C318">
        <v>25438</v>
      </c>
      <c r="D318">
        <v>158</v>
      </c>
      <c r="E318">
        <v>531.20000000000005</v>
      </c>
      <c r="F318">
        <v>30.1</v>
      </c>
    </row>
    <row r="319" spans="1:6" x14ac:dyDescent="0.25">
      <c r="A319">
        <v>29650</v>
      </c>
      <c r="B319">
        <f t="shared" si="4"/>
        <v>-27700</v>
      </c>
      <c r="C319">
        <v>25394</v>
      </c>
      <c r="D319">
        <v>151</v>
      </c>
      <c r="E319">
        <v>530.4</v>
      </c>
      <c r="F319">
        <v>28.8</v>
      </c>
    </row>
    <row r="320" spans="1:6" x14ac:dyDescent="0.25">
      <c r="A320">
        <v>29600</v>
      </c>
      <c r="B320">
        <f t="shared" si="4"/>
        <v>-27650</v>
      </c>
      <c r="C320">
        <v>25331</v>
      </c>
      <c r="D320">
        <v>139</v>
      </c>
      <c r="E320">
        <v>533.1</v>
      </c>
      <c r="F320">
        <v>26.5</v>
      </c>
    </row>
    <row r="321" spans="1:6" x14ac:dyDescent="0.25">
      <c r="A321">
        <v>29550</v>
      </c>
      <c r="B321">
        <f t="shared" si="4"/>
        <v>-27600</v>
      </c>
      <c r="C321">
        <v>25225</v>
      </c>
      <c r="D321">
        <v>152</v>
      </c>
      <c r="E321">
        <v>544.1</v>
      </c>
      <c r="F321">
        <v>29.2</v>
      </c>
    </row>
    <row r="322" spans="1:6" x14ac:dyDescent="0.25">
      <c r="A322">
        <v>29500</v>
      </c>
      <c r="B322">
        <f t="shared" si="4"/>
        <v>-27550</v>
      </c>
      <c r="C322">
        <v>25087</v>
      </c>
      <c r="D322">
        <v>163</v>
      </c>
      <c r="E322">
        <v>561.4</v>
      </c>
      <c r="F322">
        <v>31.7</v>
      </c>
    </row>
    <row r="323" spans="1:6" x14ac:dyDescent="0.25">
      <c r="A323">
        <v>29450</v>
      </c>
      <c r="B323">
        <f t="shared" si="4"/>
        <v>-27500</v>
      </c>
      <c r="C323">
        <v>24964</v>
      </c>
      <c r="D323">
        <v>146</v>
      </c>
      <c r="E323">
        <v>575.9</v>
      </c>
      <c r="F323">
        <v>28.6</v>
      </c>
    </row>
    <row r="324" spans="1:6" x14ac:dyDescent="0.25">
      <c r="A324">
        <v>29400</v>
      </c>
      <c r="B324">
        <f t="shared" si="4"/>
        <v>-27450</v>
      </c>
      <c r="C324">
        <v>24877</v>
      </c>
      <c r="D324">
        <v>130</v>
      </c>
      <c r="E324">
        <v>583.5</v>
      </c>
      <c r="F324">
        <v>25.6</v>
      </c>
    </row>
    <row r="325" spans="1:6" x14ac:dyDescent="0.25">
      <c r="A325">
        <v>29350</v>
      </c>
      <c r="B325">
        <f t="shared" si="4"/>
        <v>-27400</v>
      </c>
      <c r="C325">
        <v>24809</v>
      </c>
      <c r="D325">
        <v>129</v>
      </c>
      <c r="E325">
        <v>587.29999999999995</v>
      </c>
      <c r="F325">
        <v>25.5</v>
      </c>
    </row>
    <row r="326" spans="1:6" x14ac:dyDescent="0.25">
      <c r="A326">
        <v>29300</v>
      </c>
      <c r="B326">
        <f t="shared" si="4"/>
        <v>-27350</v>
      </c>
      <c r="C326">
        <v>24744</v>
      </c>
      <c r="D326">
        <v>136</v>
      </c>
      <c r="E326">
        <v>590.6</v>
      </c>
      <c r="F326">
        <v>26.9</v>
      </c>
    </row>
    <row r="327" spans="1:6" x14ac:dyDescent="0.25">
      <c r="A327">
        <v>29250</v>
      </c>
      <c r="B327">
        <f t="shared" si="4"/>
        <v>-27300</v>
      </c>
      <c r="C327">
        <v>24682</v>
      </c>
      <c r="D327">
        <v>134</v>
      </c>
      <c r="E327">
        <v>593.20000000000005</v>
      </c>
      <c r="F327">
        <v>26.6</v>
      </c>
    </row>
    <row r="328" spans="1:6" x14ac:dyDescent="0.25">
      <c r="A328">
        <v>29200</v>
      </c>
      <c r="B328">
        <f t="shared" si="4"/>
        <v>-27250</v>
      </c>
      <c r="C328">
        <v>24632</v>
      </c>
      <c r="D328">
        <v>123</v>
      </c>
      <c r="E328">
        <v>593.5</v>
      </c>
      <c r="F328">
        <v>24.4</v>
      </c>
    </row>
    <row r="329" spans="1:6" x14ac:dyDescent="0.25">
      <c r="A329">
        <v>29150</v>
      </c>
      <c r="B329">
        <f t="shared" si="4"/>
        <v>-27200</v>
      </c>
      <c r="C329">
        <v>24599</v>
      </c>
      <c r="D329">
        <v>113</v>
      </c>
      <c r="E329">
        <v>590.4</v>
      </c>
      <c r="F329">
        <v>22.4</v>
      </c>
    </row>
    <row r="330" spans="1:6" x14ac:dyDescent="0.25">
      <c r="A330">
        <v>29100</v>
      </c>
      <c r="B330">
        <f t="shared" si="4"/>
        <v>-27150</v>
      </c>
      <c r="C330">
        <v>24578</v>
      </c>
      <c r="D330">
        <v>106</v>
      </c>
      <c r="E330">
        <v>585</v>
      </c>
      <c r="F330">
        <v>20.9</v>
      </c>
    </row>
    <row r="331" spans="1:6" x14ac:dyDescent="0.25">
      <c r="A331">
        <v>29050</v>
      </c>
      <c r="B331">
        <f t="shared" si="4"/>
        <v>-27100</v>
      </c>
      <c r="C331">
        <v>24564</v>
      </c>
      <c r="D331">
        <v>104</v>
      </c>
      <c r="E331">
        <v>578.20000000000005</v>
      </c>
      <c r="F331">
        <v>20.399999999999999</v>
      </c>
    </row>
    <row r="332" spans="1:6" x14ac:dyDescent="0.25">
      <c r="A332">
        <v>29000</v>
      </c>
      <c r="B332">
        <f t="shared" si="4"/>
        <v>-27050</v>
      </c>
      <c r="C332">
        <v>24551</v>
      </c>
      <c r="D332">
        <v>105</v>
      </c>
      <c r="E332">
        <v>571.20000000000005</v>
      </c>
      <c r="F332">
        <v>20.5</v>
      </c>
    </row>
    <row r="333" spans="1:6" x14ac:dyDescent="0.25">
      <c r="A333">
        <v>28950</v>
      </c>
      <c r="B333">
        <f t="shared" ref="B333:B396" si="5">1950-A333</f>
        <v>-27000</v>
      </c>
      <c r="C333">
        <v>24536</v>
      </c>
      <c r="D333">
        <v>106</v>
      </c>
      <c r="E333">
        <v>564.6</v>
      </c>
      <c r="F333">
        <v>20.6</v>
      </c>
    </row>
    <row r="334" spans="1:6" x14ac:dyDescent="0.25">
      <c r="A334">
        <v>28900</v>
      </c>
      <c r="B334">
        <f t="shared" si="5"/>
        <v>-26950</v>
      </c>
      <c r="C334">
        <v>24521</v>
      </c>
      <c r="D334">
        <v>107</v>
      </c>
      <c r="E334">
        <v>558.1</v>
      </c>
      <c r="F334">
        <v>20.8</v>
      </c>
    </row>
    <row r="335" spans="1:6" x14ac:dyDescent="0.25">
      <c r="A335">
        <v>28850</v>
      </c>
      <c r="B335">
        <f t="shared" si="5"/>
        <v>-26900</v>
      </c>
      <c r="C335">
        <v>24504</v>
      </c>
      <c r="D335">
        <v>110</v>
      </c>
      <c r="E335">
        <v>552</v>
      </c>
      <c r="F335">
        <v>21.3</v>
      </c>
    </row>
    <row r="336" spans="1:6" x14ac:dyDescent="0.25">
      <c r="A336">
        <v>28800</v>
      </c>
      <c r="B336">
        <f t="shared" si="5"/>
        <v>-26850</v>
      </c>
      <c r="C336">
        <v>24487</v>
      </c>
      <c r="D336">
        <v>116</v>
      </c>
      <c r="E336">
        <v>545.9</v>
      </c>
      <c r="F336">
        <v>22.3</v>
      </c>
    </row>
    <row r="337" spans="1:6" x14ac:dyDescent="0.25">
      <c r="A337">
        <v>28750</v>
      </c>
      <c r="B337">
        <f t="shared" si="5"/>
        <v>-26800</v>
      </c>
      <c r="C337">
        <v>24465</v>
      </c>
      <c r="D337">
        <v>127</v>
      </c>
      <c r="E337">
        <v>540.79999999999995</v>
      </c>
      <c r="F337">
        <v>24.4</v>
      </c>
    </row>
    <row r="338" spans="1:6" x14ac:dyDescent="0.25">
      <c r="A338">
        <v>28700</v>
      </c>
      <c r="B338">
        <f t="shared" si="5"/>
        <v>-26750</v>
      </c>
      <c r="C338">
        <v>24433</v>
      </c>
      <c r="D338">
        <v>148</v>
      </c>
      <c r="E338">
        <v>537.6</v>
      </c>
      <c r="F338">
        <v>28.3</v>
      </c>
    </row>
    <row r="339" spans="1:6" x14ac:dyDescent="0.25">
      <c r="A339">
        <v>28650</v>
      </c>
      <c r="B339">
        <f t="shared" si="5"/>
        <v>-26700</v>
      </c>
      <c r="C339">
        <v>24387</v>
      </c>
      <c r="D339">
        <v>178</v>
      </c>
      <c r="E339">
        <v>537.1</v>
      </c>
      <c r="F339">
        <v>34.1</v>
      </c>
    </row>
    <row r="340" spans="1:6" x14ac:dyDescent="0.25">
      <c r="A340">
        <v>28600</v>
      </c>
      <c r="B340">
        <f t="shared" si="5"/>
        <v>-26650</v>
      </c>
      <c r="C340">
        <v>24323</v>
      </c>
      <c r="D340">
        <v>210</v>
      </c>
      <c r="E340">
        <v>540.1</v>
      </c>
      <c r="F340">
        <v>40.299999999999997</v>
      </c>
    </row>
    <row r="341" spans="1:6" x14ac:dyDescent="0.25">
      <c r="A341">
        <v>28550</v>
      </c>
      <c r="B341">
        <f t="shared" si="5"/>
        <v>-26600</v>
      </c>
      <c r="C341">
        <v>24241</v>
      </c>
      <c r="D341">
        <v>235</v>
      </c>
      <c r="E341">
        <v>546.5</v>
      </c>
      <c r="F341">
        <v>45.2</v>
      </c>
    </row>
    <row r="342" spans="1:6" x14ac:dyDescent="0.25">
      <c r="A342">
        <v>28500</v>
      </c>
      <c r="B342">
        <f t="shared" si="5"/>
        <v>-26550</v>
      </c>
      <c r="C342">
        <v>24148</v>
      </c>
      <c r="D342">
        <v>245</v>
      </c>
      <c r="E342">
        <v>555.1</v>
      </c>
      <c r="F342">
        <v>47.4</v>
      </c>
    </row>
    <row r="343" spans="1:6" x14ac:dyDescent="0.25">
      <c r="A343">
        <v>28450</v>
      </c>
      <c r="B343">
        <f t="shared" si="5"/>
        <v>-26500</v>
      </c>
      <c r="C343">
        <v>24057</v>
      </c>
      <c r="D343">
        <v>234</v>
      </c>
      <c r="E343">
        <v>563.29999999999995</v>
      </c>
      <c r="F343">
        <v>45.5</v>
      </c>
    </row>
    <row r="344" spans="1:6" x14ac:dyDescent="0.25">
      <c r="A344">
        <v>28400</v>
      </c>
      <c r="B344">
        <f t="shared" si="5"/>
        <v>-26450</v>
      </c>
      <c r="C344">
        <v>23979</v>
      </c>
      <c r="D344">
        <v>208</v>
      </c>
      <c r="E344">
        <v>569</v>
      </c>
      <c r="F344">
        <v>40.6</v>
      </c>
    </row>
    <row r="345" spans="1:6" x14ac:dyDescent="0.25">
      <c r="A345">
        <v>28350</v>
      </c>
      <c r="B345">
        <f t="shared" si="5"/>
        <v>-26400</v>
      </c>
      <c r="C345">
        <v>23922</v>
      </c>
      <c r="D345">
        <v>175</v>
      </c>
      <c r="E345">
        <v>570.70000000000005</v>
      </c>
      <c r="F345">
        <v>34.200000000000003</v>
      </c>
    </row>
    <row r="346" spans="1:6" x14ac:dyDescent="0.25">
      <c r="A346">
        <v>28300</v>
      </c>
      <c r="B346">
        <f t="shared" si="5"/>
        <v>-26350</v>
      </c>
      <c r="C346">
        <v>23883</v>
      </c>
      <c r="D346">
        <v>150</v>
      </c>
      <c r="E346">
        <v>568.79999999999995</v>
      </c>
      <c r="F346">
        <v>29.3</v>
      </c>
    </row>
    <row r="347" spans="1:6" x14ac:dyDescent="0.25">
      <c r="A347">
        <v>28250</v>
      </c>
      <c r="B347">
        <f t="shared" si="5"/>
        <v>-26300</v>
      </c>
      <c r="C347">
        <v>23855</v>
      </c>
      <c r="D347">
        <v>138</v>
      </c>
      <c r="E347">
        <v>564.79999999999995</v>
      </c>
      <c r="F347">
        <v>26.9</v>
      </c>
    </row>
    <row r="348" spans="1:6" x14ac:dyDescent="0.25">
      <c r="A348">
        <v>28200</v>
      </c>
      <c r="B348">
        <f t="shared" si="5"/>
        <v>-26250</v>
      </c>
      <c r="C348">
        <v>23828</v>
      </c>
      <c r="D348">
        <v>142</v>
      </c>
      <c r="E348">
        <v>560.6</v>
      </c>
      <c r="F348">
        <v>27.6</v>
      </c>
    </row>
    <row r="349" spans="1:6" x14ac:dyDescent="0.25">
      <c r="A349">
        <v>28150</v>
      </c>
      <c r="B349">
        <f t="shared" si="5"/>
        <v>-26200</v>
      </c>
      <c r="C349">
        <v>23791</v>
      </c>
      <c r="D349">
        <v>157</v>
      </c>
      <c r="E349">
        <v>558.29999999999995</v>
      </c>
      <c r="F349">
        <v>30.5</v>
      </c>
    </row>
    <row r="350" spans="1:6" x14ac:dyDescent="0.25">
      <c r="A350">
        <v>28100</v>
      </c>
      <c r="B350">
        <f t="shared" si="5"/>
        <v>-26150</v>
      </c>
      <c r="C350">
        <v>23738</v>
      </c>
      <c r="D350">
        <v>177</v>
      </c>
      <c r="E350">
        <v>559.20000000000005</v>
      </c>
      <c r="F350">
        <v>34.4</v>
      </c>
    </row>
    <row r="351" spans="1:6" x14ac:dyDescent="0.25">
      <c r="A351">
        <v>28050</v>
      </c>
      <c r="B351">
        <f t="shared" si="5"/>
        <v>-26100</v>
      </c>
      <c r="C351">
        <v>23672</v>
      </c>
      <c r="D351">
        <v>194</v>
      </c>
      <c r="E351">
        <v>562.6</v>
      </c>
      <c r="F351">
        <v>37.700000000000003</v>
      </c>
    </row>
    <row r="352" spans="1:6" x14ac:dyDescent="0.25">
      <c r="A352">
        <v>28000</v>
      </c>
      <c r="B352">
        <f t="shared" si="5"/>
        <v>-26050</v>
      </c>
      <c r="C352">
        <v>23596</v>
      </c>
      <c r="D352">
        <v>206</v>
      </c>
      <c r="E352">
        <v>567.9</v>
      </c>
      <c r="F352">
        <v>40.200000000000003</v>
      </c>
    </row>
    <row r="353" spans="1:6" x14ac:dyDescent="0.25">
      <c r="A353">
        <v>27950</v>
      </c>
      <c r="B353">
        <f t="shared" si="5"/>
        <v>-26000</v>
      </c>
      <c r="C353">
        <v>23515</v>
      </c>
      <c r="D353">
        <v>208</v>
      </c>
      <c r="E353">
        <v>574.20000000000005</v>
      </c>
      <c r="F353">
        <v>40.799999999999997</v>
      </c>
    </row>
    <row r="354" spans="1:6" x14ac:dyDescent="0.25">
      <c r="A354">
        <v>27900</v>
      </c>
      <c r="B354">
        <f t="shared" si="5"/>
        <v>-25950</v>
      </c>
      <c r="C354">
        <v>23436</v>
      </c>
      <c r="D354">
        <v>202</v>
      </c>
      <c r="E354">
        <v>580.20000000000005</v>
      </c>
      <c r="F354">
        <v>39.700000000000003</v>
      </c>
    </row>
    <row r="355" spans="1:6" x14ac:dyDescent="0.25">
      <c r="A355">
        <v>27850</v>
      </c>
      <c r="B355">
        <f t="shared" si="5"/>
        <v>-25900</v>
      </c>
      <c r="C355">
        <v>23361</v>
      </c>
      <c r="D355">
        <v>192</v>
      </c>
      <c r="E355">
        <v>585.4</v>
      </c>
      <c r="F355">
        <v>37.9</v>
      </c>
    </row>
    <row r="356" spans="1:6" x14ac:dyDescent="0.25">
      <c r="A356">
        <v>27800</v>
      </c>
      <c r="B356">
        <f t="shared" si="5"/>
        <v>-25850</v>
      </c>
      <c r="C356">
        <v>23291</v>
      </c>
      <c r="D356">
        <v>184</v>
      </c>
      <c r="E356">
        <v>589.70000000000005</v>
      </c>
      <c r="F356">
        <v>36.4</v>
      </c>
    </row>
    <row r="357" spans="1:6" x14ac:dyDescent="0.25">
      <c r="A357">
        <v>27750</v>
      </c>
      <c r="B357">
        <f t="shared" si="5"/>
        <v>-25800</v>
      </c>
      <c r="C357">
        <v>23223</v>
      </c>
      <c r="D357">
        <v>178</v>
      </c>
      <c r="E357">
        <v>593.5</v>
      </c>
      <c r="F357">
        <v>35.299999999999997</v>
      </c>
    </row>
    <row r="358" spans="1:6" x14ac:dyDescent="0.25">
      <c r="A358">
        <v>27700</v>
      </c>
      <c r="B358">
        <f t="shared" si="5"/>
        <v>-25750</v>
      </c>
      <c r="C358">
        <v>23158</v>
      </c>
      <c r="D358">
        <v>175</v>
      </c>
      <c r="E358">
        <v>596.79999999999995</v>
      </c>
      <c r="F358">
        <v>34.799999999999997</v>
      </c>
    </row>
    <row r="359" spans="1:6" x14ac:dyDescent="0.25">
      <c r="A359">
        <v>27650</v>
      </c>
      <c r="B359">
        <f t="shared" si="5"/>
        <v>-25700</v>
      </c>
      <c r="C359">
        <v>23096</v>
      </c>
      <c r="D359">
        <v>169</v>
      </c>
      <c r="E359">
        <v>599.4</v>
      </c>
      <c r="F359">
        <v>33.6</v>
      </c>
    </row>
    <row r="360" spans="1:6" x14ac:dyDescent="0.25">
      <c r="A360">
        <v>27600</v>
      </c>
      <c r="B360">
        <f t="shared" si="5"/>
        <v>-25650</v>
      </c>
      <c r="C360">
        <v>23039</v>
      </c>
      <c r="D360">
        <v>158</v>
      </c>
      <c r="E360">
        <v>601.1</v>
      </c>
      <c r="F360">
        <v>31.5</v>
      </c>
    </row>
    <row r="361" spans="1:6" x14ac:dyDescent="0.25">
      <c r="A361">
        <v>27550</v>
      </c>
      <c r="B361">
        <f t="shared" si="5"/>
        <v>-25600</v>
      </c>
      <c r="C361">
        <v>22992</v>
      </c>
      <c r="D361">
        <v>144</v>
      </c>
      <c r="E361">
        <v>600.79999999999995</v>
      </c>
      <c r="F361">
        <v>28.7</v>
      </c>
    </row>
    <row r="362" spans="1:6" x14ac:dyDescent="0.25">
      <c r="A362">
        <v>27500</v>
      </c>
      <c r="B362">
        <f t="shared" si="5"/>
        <v>-25550</v>
      </c>
      <c r="C362">
        <v>22956</v>
      </c>
      <c r="D362">
        <v>129</v>
      </c>
      <c r="E362">
        <v>598.29999999999995</v>
      </c>
      <c r="F362">
        <v>25.7</v>
      </c>
    </row>
    <row r="363" spans="1:6" x14ac:dyDescent="0.25">
      <c r="A363">
        <v>27450</v>
      </c>
      <c r="B363">
        <f t="shared" si="5"/>
        <v>-25500</v>
      </c>
      <c r="C363">
        <v>22933</v>
      </c>
      <c r="D363">
        <v>118</v>
      </c>
      <c r="E363">
        <v>593.20000000000005</v>
      </c>
      <c r="F363">
        <v>23.4</v>
      </c>
    </row>
    <row r="364" spans="1:6" x14ac:dyDescent="0.25">
      <c r="A364">
        <v>27400</v>
      </c>
      <c r="B364">
        <f t="shared" si="5"/>
        <v>-25450</v>
      </c>
      <c r="C364">
        <v>22924</v>
      </c>
      <c r="D364">
        <v>114</v>
      </c>
      <c r="E364">
        <v>585.4</v>
      </c>
      <c r="F364">
        <v>22.5</v>
      </c>
    </row>
    <row r="365" spans="1:6" x14ac:dyDescent="0.25">
      <c r="A365">
        <v>27350</v>
      </c>
      <c r="B365">
        <f t="shared" si="5"/>
        <v>-25400</v>
      </c>
      <c r="C365">
        <v>22929</v>
      </c>
      <c r="D365">
        <v>118</v>
      </c>
      <c r="E365">
        <v>574.79999999999995</v>
      </c>
      <c r="F365">
        <v>23.1</v>
      </c>
    </row>
    <row r="366" spans="1:6" x14ac:dyDescent="0.25">
      <c r="A366">
        <v>27300</v>
      </c>
      <c r="B366">
        <f t="shared" si="5"/>
        <v>-25350</v>
      </c>
      <c r="C366">
        <v>22947</v>
      </c>
      <c r="D366">
        <v>126</v>
      </c>
      <c r="E366">
        <v>561.79999999999995</v>
      </c>
      <c r="F366">
        <v>24.5</v>
      </c>
    </row>
    <row r="367" spans="1:6" x14ac:dyDescent="0.25">
      <c r="A367">
        <v>27250</v>
      </c>
      <c r="B367">
        <f t="shared" si="5"/>
        <v>-25300</v>
      </c>
      <c r="C367">
        <v>22973</v>
      </c>
      <c r="D367">
        <v>133</v>
      </c>
      <c r="E367">
        <v>547.4</v>
      </c>
      <c r="F367">
        <v>25.6</v>
      </c>
    </row>
    <row r="368" spans="1:6" x14ac:dyDescent="0.25">
      <c r="A368">
        <v>27200</v>
      </c>
      <c r="B368">
        <f t="shared" si="5"/>
        <v>-25250</v>
      </c>
      <c r="C368">
        <v>22999</v>
      </c>
      <c r="D368">
        <v>136</v>
      </c>
      <c r="E368">
        <v>533.1</v>
      </c>
      <c r="F368">
        <v>26</v>
      </c>
    </row>
    <row r="369" spans="1:6" x14ac:dyDescent="0.25">
      <c r="A369">
        <v>27150</v>
      </c>
      <c r="B369">
        <f t="shared" si="5"/>
        <v>-25200</v>
      </c>
      <c r="C369">
        <v>23013</v>
      </c>
      <c r="D369">
        <v>139</v>
      </c>
      <c r="E369">
        <v>521.20000000000005</v>
      </c>
      <c r="F369">
        <v>26.3</v>
      </c>
    </row>
    <row r="370" spans="1:6" x14ac:dyDescent="0.25">
      <c r="A370">
        <v>27100</v>
      </c>
      <c r="B370">
        <f t="shared" si="5"/>
        <v>-25150</v>
      </c>
      <c r="C370">
        <v>23006</v>
      </c>
      <c r="D370">
        <v>147</v>
      </c>
      <c r="E370">
        <v>513.29999999999995</v>
      </c>
      <c r="F370">
        <v>27.7</v>
      </c>
    </row>
    <row r="371" spans="1:6" x14ac:dyDescent="0.25">
      <c r="A371">
        <v>27050</v>
      </c>
      <c r="B371">
        <f t="shared" si="5"/>
        <v>-25100</v>
      </c>
      <c r="C371">
        <v>22976</v>
      </c>
      <c r="D371">
        <v>161</v>
      </c>
      <c r="E371">
        <v>509.8</v>
      </c>
      <c r="F371">
        <v>30.3</v>
      </c>
    </row>
    <row r="372" spans="1:6" x14ac:dyDescent="0.25">
      <c r="A372">
        <v>27000</v>
      </c>
      <c r="B372">
        <f t="shared" si="5"/>
        <v>-25050</v>
      </c>
      <c r="C372">
        <v>22928</v>
      </c>
      <c r="D372">
        <v>171</v>
      </c>
      <c r="E372">
        <v>509.7</v>
      </c>
      <c r="F372">
        <v>32.1</v>
      </c>
    </row>
    <row r="373" spans="1:6" x14ac:dyDescent="0.25">
      <c r="A373">
        <v>26950</v>
      </c>
      <c r="B373">
        <f t="shared" si="5"/>
        <v>-25000</v>
      </c>
      <c r="C373">
        <v>22869</v>
      </c>
      <c r="D373">
        <v>173</v>
      </c>
      <c r="E373">
        <v>511.7</v>
      </c>
      <c r="F373">
        <v>32.6</v>
      </c>
    </row>
    <row r="374" spans="1:6" x14ac:dyDescent="0.25">
      <c r="A374">
        <v>26900</v>
      </c>
      <c r="B374">
        <f t="shared" si="5"/>
        <v>-24950</v>
      </c>
      <c r="C374">
        <v>22807</v>
      </c>
      <c r="D374">
        <v>169</v>
      </c>
      <c r="E374">
        <v>514.20000000000005</v>
      </c>
      <c r="F374">
        <v>31.9</v>
      </c>
    </row>
    <row r="375" spans="1:6" x14ac:dyDescent="0.25">
      <c r="A375">
        <v>26850</v>
      </c>
      <c r="B375">
        <f t="shared" si="5"/>
        <v>-24900</v>
      </c>
      <c r="C375">
        <v>22747</v>
      </c>
      <c r="D375">
        <v>166</v>
      </c>
      <c r="E375">
        <v>516.4</v>
      </c>
      <c r="F375">
        <v>31.3</v>
      </c>
    </row>
    <row r="376" spans="1:6" x14ac:dyDescent="0.25">
      <c r="A376">
        <v>26800</v>
      </c>
      <c r="B376">
        <f t="shared" si="5"/>
        <v>-24850</v>
      </c>
      <c r="C376">
        <v>22687</v>
      </c>
      <c r="D376">
        <v>166</v>
      </c>
      <c r="E376">
        <v>518.5</v>
      </c>
      <c r="F376">
        <v>31.4</v>
      </c>
    </row>
    <row r="377" spans="1:6" x14ac:dyDescent="0.25">
      <c r="A377">
        <v>26750</v>
      </c>
      <c r="B377">
        <f t="shared" si="5"/>
        <v>-24800</v>
      </c>
      <c r="C377">
        <v>22626</v>
      </c>
      <c r="D377">
        <v>166</v>
      </c>
      <c r="E377">
        <v>520.9</v>
      </c>
      <c r="F377">
        <v>31.4</v>
      </c>
    </row>
    <row r="378" spans="1:6" x14ac:dyDescent="0.25">
      <c r="A378">
        <v>26700</v>
      </c>
      <c r="B378">
        <f t="shared" si="5"/>
        <v>-24750</v>
      </c>
      <c r="C378">
        <v>22565</v>
      </c>
      <c r="D378">
        <v>163</v>
      </c>
      <c r="E378">
        <v>523.20000000000005</v>
      </c>
      <c r="F378">
        <v>30.9</v>
      </c>
    </row>
    <row r="379" spans="1:6" x14ac:dyDescent="0.25">
      <c r="A379">
        <v>26650</v>
      </c>
      <c r="B379">
        <f t="shared" si="5"/>
        <v>-24700</v>
      </c>
      <c r="C379">
        <v>22512</v>
      </c>
      <c r="D379">
        <v>151</v>
      </c>
      <c r="E379">
        <v>524.1</v>
      </c>
      <c r="F379">
        <v>28.6</v>
      </c>
    </row>
    <row r="380" spans="1:6" x14ac:dyDescent="0.25">
      <c r="A380">
        <v>26600</v>
      </c>
      <c r="B380">
        <f t="shared" si="5"/>
        <v>-24650</v>
      </c>
      <c r="C380">
        <v>22473</v>
      </c>
      <c r="D380">
        <v>135</v>
      </c>
      <c r="E380">
        <v>522.20000000000005</v>
      </c>
      <c r="F380">
        <v>25.6</v>
      </c>
    </row>
    <row r="381" spans="1:6" x14ac:dyDescent="0.25">
      <c r="A381">
        <v>26550</v>
      </c>
      <c r="B381">
        <f t="shared" si="5"/>
        <v>-24600</v>
      </c>
      <c r="C381">
        <v>22453</v>
      </c>
      <c r="D381">
        <v>121</v>
      </c>
      <c r="E381">
        <v>516.79999999999995</v>
      </c>
      <c r="F381">
        <v>22.8</v>
      </c>
    </row>
    <row r="382" spans="1:6" x14ac:dyDescent="0.25">
      <c r="A382">
        <v>26500</v>
      </c>
      <c r="B382">
        <f t="shared" si="5"/>
        <v>-24550</v>
      </c>
      <c r="C382">
        <v>22453</v>
      </c>
      <c r="D382">
        <v>114</v>
      </c>
      <c r="E382">
        <v>507.7</v>
      </c>
      <c r="F382">
        <v>21.4</v>
      </c>
    </row>
    <row r="383" spans="1:6" x14ac:dyDescent="0.25">
      <c r="A383">
        <v>26450</v>
      </c>
      <c r="B383">
        <f t="shared" si="5"/>
        <v>-24500</v>
      </c>
      <c r="C383">
        <v>22464</v>
      </c>
      <c r="D383">
        <v>113</v>
      </c>
      <c r="E383">
        <v>496.5</v>
      </c>
      <c r="F383">
        <v>21.1</v>
      </c>
    </row>
    <row r="384" spans="1:6" x14ac:dyDescent="0.25">
      <c r="A384">
        <v>26400</v>
      </c>
      <c r="B384">
        <f t="shared" si="5"/>
        <v>-24450</v>
      </c>
      <c r="C384">
        <v>22476</v>
      </c>
      <c r="D384">
        <v>114</v>
      </c>
      <c r="E384">
        <v>485.3</v>
      </c>
      <c r="F384">
        <v>21.1</v>
      </c>
    </row>
    <row r="385" spans="1:6" x14ac:dyDescent="0.25">
      <c r="A385">
        <v>26350</v>
      </c>
      <c r="B385">
        <f t="shared" si="5"/>
        <v>-24400</v>
      </c>
      <c r="C385">
        <v>22472</v>
      </c>
      <c r="D385">
        <v>121</v>
      </c>
      <c r="E385">
        <v>477.1</v>
      </c>
      <c r="F385">
        <v>22.2</v>
      </c>
    </row>
    <row r="386" spans="1:6" x14ac:dyDescent="0.25">
      <c r="A386">
        <v>26300</v>
      </c>
      <c r="B386">
        <f t="shared" si="5"/>
        <v>-24350</v>
      </c>
      <c r="C386">
        <v>22443</v>
      </c>
      <c r="D386">
        <v>134</v>
      </c>
      <c r="E386">
        <v>473.5</v>
      </c>
      <c r="F386">
        <v>24.6</v>
      </c>
    </row>
    <row r="387" spans="1:6" x14ac:dyDescent="0.25">
      <c r="A387">
        <v>26250</v>
      </c>
      <c r="B387">
        <f t="shared" si="5"/>
        <v>-24300</v>
      </c>
      <c r="C387">
        <v>22383</v>
      </c>
      <c r="D387">
        <v>145</v>
      </c>
      <c r="E387">
        <v>475.6</v>
      </c>
      <c r="F387">
        <v>26.6</v>
      </c>
    </row>
    <row r="388" spans="1:6" x14ac:dyDescent="0.25">
      <c r="A388">
        <v>26200</v>
      </c>
      <c r="B388">
        <f t="shared" si="5"/>
        <v>-24250</v>
      </c>
      <c r="C388">
        <v>22304</v>
      </c>
      <c r="D388">
        <v>138</v>
      </c>
      <c r="E388">
        <v>481.2</v>
      </c>
      <c r="F388">
        <v>25.4</v>
      </c>
    </row>
    <row r="389" spans="1:6" x14ac:dyDescent="0.25">
      <c r="A389">
        <v>26150</v>
      </c>
      <c r="B389">
        <f t="shared" si="5"/>
        <v>-24200</v>
      </c>
      <c r="C389">
        <v>22227</v>
      </c>
      <c r="D389">
        <v>113</v>
      </c>
      <c r="E389">
        <v>486.4</v>
      </c>
      <c r="F389">
        <v>20.9</v>
      </c>
    </row>
    <row r="390" spans="1:6" x14ac:dyDescent="0.25">
      <c r="A390">
        <v>26100</v>
      </c>
      <c r="B390">
        <f t="shared" si="5"/>
        <v>-24150</v>
      </c>
      <c r="C390">
        <v>22176</v>
      </c>
      <c r="D390">
        <v>101</v>
      </c>
      <c r="E390">
        <v>486.9</v>
      </c>
      <c r="F390">
        <v>18.7</v>
      </c>
    </row>
    <row r="391" spans="1:6" x14ac:dyDescent="0.25">
      <c r="A391">
        <v>26050</v>
      </c>
      <c r="B391">
        <f t="shared" si="5"/>
        <v>-24100</v>
      </c>
      <c r="C391">
        <v>22139</v>
      </c>
      <c r="D391">
        <v>109</v>
      </c>
      <c r="E391">
        <v>484.7</v>
      </c>
      <c r="F391">
        <v>20.100000000000001</v>
      </c>
    </row>
    <row r="392" spans="1:6" x14ac:dyDescent="0.25">
      <c r="A392">
        <v>26000</v>
      </c>
      <c r="B392">
        <f t="shared" si="5"/>
        <v>-24050</v>
      </c>
      <c r="C392">
        <v>22095</v>
      </c>
      <c r="D392">
        <v>115</v>
      </c>
      <c r="E392">
        <v>483.9</v>
      </c>
      <c r="F392">
        <v>21.2</v>
      </c>
    </row>
    <row r="393" spans="1:6" x14ac:dyDescent="0.25">
      <c r="A393">
        <v>25950</v>
      </c>
      <c r="B393">
        <f t="shared" si="5"/>
        <v>-24000</v>
      </c>
      <c r="C393">
        <v>22041</v>
      </c>
      <c r="D393">
        <v>117</v>
      </c>
      <c r="E393">
        <v>484.9</v>
      </c>
      <c r="F393">
        <v>21.6</v>
      </c>
    </row>
    <row r="394" spans="1:6" x14ac:dyDescent="0.25">
      <c r="A394">
        <v>25900</v>
      </c>
      <c r="B394">
        <f t="shared" si="5"/>
        <v>-23950</v>
      </c>
      <c r="C394">
        <v>21984</v>
      </c>
      <c r="D394">
        <v>109</v>
      </c>
      <c r="E394">
        <v>486.4</v>
      </c>
      <c r="F394">
        <v>20.2</v>
      </c>
    </row>
    <row r="395" spans="1:6" x14ac:dyDescent="0.25">
      <c r="A395">
        <v>25850</v>
      </c>
      <c r="B395">
        <f t="shared" si="5"/>
        <v>-23900</v>
      </c>
      <c r="C395">
        <v>21935</v>
      </c>
      <c r="D395">
        <v>97</v>
      </c>
      <c r="E395">
        <v>486.5</v>
      </c>
      <c r="F395">
        <v>17.899999999999999</v>
      </c>
    </row>
    <row r="396" spans="1:6" x14ac:dyDescent="0.25">
      <c r="A396">
        <v>25800</v>
      </c>
      <c r="B396">
        <f t="shared" si="5"/>
        <v>-23850</v>
      </c>
      <c r="C396">
        <v>21899</v>
      </c>
      <c r="D396">
        <v>89</v>
      </c>
      <c r="E396">
        <v>484.2</v>
      </c>
      <c r="F396">
        <v>16.399999999999999</v>
      </c>
    </row>
    <row r="397" spans="1:6" x14ac:dyDescent="0.25">
      <c r="A397">
        <v>25750</v>
      </c>
      <c r="B397">
        <f t="shared" ref="B397:B460" si="6">1950-A397</f>
        <v>-23800</v>
      </c>
      <c r="C397">
        <v>21873</v>
      </c>
      <c r="D397">
        <v>84</v>
      </c>
      <c r="E397">
        <v>480</v>
      </c>
      <c r="F397">
        <v>15.5</v>
      </c>
    </row>
    <row r="398" spans="1:6" x14ac:dyDescent="0.25">
      <c r="A398">
        <v>25700</v>
      </c>
      <c r="B398">
        <f t="shared" si="6"/>
        <v>-23750</v>
      </c>
      <c r="C398">
        <v>21846</v>
      </c>
      <c r="D398">
        <v>79</v>
      </c>
      <c r="E398">
        <v>476</v>
      </c>
      <c r="F398">
        <v>14.5</v>
      </c>
    </row>
    <row r="399" spans="1:6" x14ac:dyDescent="0.25">
      <c r="A399">
        <v>25650</v>
      </c>
      <c r="B399">
        <f t="shared" si="6"/>
        <v>-23700</v>
      </c>
      <c r="C399">
        <v>21818</v>
      </c>
      <c r="D399">
        <v>75</v>
      </c>
      <c r="E399">
        <v>472.3</v>
      </c>
      <c r="F399">
        <v>13.7</v>
      </c>
    </row>
    <row r="400" spans="1:6" x14ac:dyDescent="0.25">
      <c r="A400">
        <v>25600</v>
      </c>
      <c r="B400">
        <f t="shared" si="6"/>
        <v>-23650</v>
      </c>
      <c r="C400">
        <v>21794</v>
      </c>
      <c r="D400">
        <v>87</v>
      </c>
      <c r="E400">
        <v>467.8</v>
      </c>
      <c r="F400">
        <v>15.9</v>
      </c>
    </row>
    <row r="401" spans="1:6" x14ac:dyDescent="0.25">
      <c r="A401">
        <v>25550</v>
      </c>
      <c r="B401">
        <f t="shared" si="6"/>
        <v>-23600</v>
      </c>
      <c r="C401">
        <v>21763</v>
      </c>
      <c r="D401">
        <v>107</v>
      </c>
      <c r="E401">
        <v>464.6</v>
      </c>
      <c r="F401">
        <v>19.5</v>
      </c>
    </row>
    <row r="402" spans="1:6" x14ac:dyDescent="0.25">
      <c r="A402">
        <v>25500</v>
      </c>
      <c r="B402">
        <f t="shared" si="6"/>
        <v>-23550</v>
      </c>
      <c r="C402">
        <v>21723</v>
      </c>
      <c r="D402">
        <v>117</v>
      </c>
      <c r="E402">
        <v>463</v>
      </c>
      <c r="F402">
        <v>21.3</v>
      </c>
    </row>
    <row r="403" spans="1:6" x14ac:dyDescent="0.25">
      <c r="A403">
        <v>25450</v>
      </c>
      <c r="B403">
        <f t="shared" si="6"/>
        <v>-23500</v>
      </c>
      <c r="C403">
        <v>21689</v>
      </c>
      <c r="D403">
        <v>116</v>
      </c>
      <c r="E403">
        <v>460.3</v>
      </c>
      <c r="F403">
        <v>21.1</v>
      </c>
    </row>
    <row r="404" spans="1:6" x14ac:dyDescent="0.25">
      <c r="A404">
        <v>25400</v>
      </c>
      <c r="B404">
        <f t="shared" si="6"/>
        <v>-23450</v>
      </c>
      <c r="C404">
        <v>21667</v>
      </c>
      <c r="D404">
        <v>110</v>
      </c>
      <c r="E404">
        <v>455.5</v>
      </c>
      <c r="F404">
        <v>19.899999999999999</v>
      </c>
    </row>
    <row r="405" spans="1:6" x14ac:dyDescent="0.25">
      <c r="A405">
        <v>25350</v>
      </c>
      <c r="B405">
        <f t="shared" si="6"/>
        <v>-23400</v>
      </c>
      <c r="C405">
        <v>21657</v>
      </c>
      <c r="D405">
        <v>105</v>
      </c>
      <c r="E405">
        <v>448.5</v>
      </c>
      <c r="F405">
        <v>18.899999999999999</v>
      </c>
    </row>
    <row r="406" spans="1:6" x14ac:dyDescent="0.25">
      <c r="A406">
        <v>25300</v>
      </c>
      <c r="B406">
        <f t="shared" si="6"/>
        <v>-23350</v>
      </c>
      <c r="C406">
        <v>21652</v>
      </c>
      <c r="D406">
        <v>106</v>
      </c>
      <c r="E406">
        <v>440.7</v>
      </c>
      <c r="F406">
        <v>19</v>
      </c>
    </row>
    <row r="407" spans="1:6" x14ac:dyDescent="0.25">
      <c r="A407">
        <v>25250</v>
      </c>
      <c r="B407">
        <f t="shared" si="6"/>
        <v>-23300</v>
      </c>
      <c r="C407">
        <v>21643</v>
      </c>
      <c r="D407">
        <v>112</v>
      </c>
      <c r="E407">
        <v>433.6</v>
      </c>
      <c r="F407">
        <v>20</v>
      </c>
    </row>
    <row r="408" spans="1:6" x14ac:dyDescent="0.25">
      <c r="A408">
        <v>25200</v>
      </c>
      <c r="B408">
        <f t="shared" si="6"/>
        <v>-23250</v>
      </c>
      <c r="C408">
        <v>21619</v>
      </c>
      <c r="D408">
        <v>122</v>
      </c>
      <c r="E408">
        <v>429.2</v>
      </c>
      <c r="F408">
        <v>21.7</v>
      </c>
    </row>
    <row r="409" spans="1:6" x14ac:dyDescent="0.25">
      <c r="A409">
        <v>25150</v>
      </c>
      <c r="B409">
        <f t="shared" si="6"/>
        <v>-23200</v>
      </c>
      <c r="C409">
        <v>21577</v>
      </c>
      <c r="D409">
        <v>131</v>
      </c>
      <c r="E409">
        <v>428.1</v>
      </c>
      <c r="F409">
        <v>23.3</v>
      </c>
    </row>
    <row r="410" spans="1:6" x14ac:dyDescent="0.25">
      <c r="A410">
        <v>25100</v>
      </c>
      <c r="B410">
        <f t="shared" si="6"/>
        <v>-23150</v>
      </c>
      <c r="C410">
        <v>21517</v>
      </c>
      <c r="D410">
        <v>127</v>
      </c>
      <c r="E410">
        <v>430.1</v>
      </c>
      <c r="F410">
        <v>22.6</v>
      </c>
    </row>
    <row r="411" spans="1:6" x14ac:dyDescent="0.25">
      <c r="A411">
        <v>25050</v>
      </c>
      <c r="B411">
        <f t="shared" si="6"/>
        <v>-23100</v>
      </c>
      <c r="C411">
        <v>21447</v>
      </c>
      <c r="D411">
        <v>118</v>
      </c>
      <c r="E411">
        <v>433.9</v>
      </c>
      <c r="F411">
        <v>21.1</v>
      </c>
    </row>
    <row r="412" spans="1:6" x14ac:dyDescent="0.25">
      <c r="A412">
        <v>25000</v>
      </c>
      <c r="B412">
        <f t="shared" si="6"/>
        <v>-23050</v>
      </c>
      <c r="C412">
        <v>21363</v>
      </c>
      <c r="D412">
        <v>128</v>
      </c>
      <c r="E412">
        <v>440.2</v>
      </c>
      <c r="F412">
        <v>22.9</v>
      </c>
    </row>
    <row r="413" spans="1:6" x14ac:dyDescent="0.25">
      <c r="A413">
        <v>24980</v>
      </c>
      <c r="B413">
        <f t="shared" si="6"/>
        <v>-23030</v>
      </c>
      <c r="C413">
        <v>21327</v>
      </c>
      <c r="D413">
        <v>130</v>
      </c>
      <c r="E413">
        <v>443.2</v>
      </c>
      <c r="F413">
        <v>23.4</v>
      </c>
    </row>
    <row r="414" spans="1:6" x14ac:dyDescent="0.25">
      <c r="A414">
        <v>24960</v>
      </c>
      <c r="B414">
        <f t="shared" si="6"/>
        <v>-23010</v>
      </c>
      <c r="C414">
        <v>21294</v>
      </c>
      <c r="D414">
        <v>128</v>
      </c>
      <c r="E414">
        <v>445.7</v>
      </c>
      <c r="F414">
        <v>23</v>
      </c>
    </row>
    <row r="415" spans="1:6" x14ac:dyDescent="0.25">
      <c r="A415">
        <v>24940</v>
      </c>
      <c r="B415">
        <f t="shared" si="6"/>
        <v>-22990</v>
      </c>
      <c r="C415">
        <v>21263</v>
      </c>
      <c r="D415">
        <v>123</v>
      </c>
      <c r="E415">
        <v>447.7</v>
      </c>
      <c r="F415">
        <v>22.2</v>
      </c>
    </row>
    <row r="416" spans="1:6" x14ac:dyDescent="0.25">
      <c r="A416">
        <v>24920</v>
      </c>
      <c r="B416">
        <f t="shared" si="6"/>
        <v>-22970</v>
      </c>
      <c r="C416">
        <v>21237</v>
      </c>
      <c r="D416">
        <v>117</v>
      </c>
      <c r="E416">
        <v>448.9</v>
      </c>
      <c r="F416">
        <v>21.1</v>
      </c>
    </row>
    <row r="417" spans="1:6" x14ac:dyDescent="0.25">
      <c r="A417">
        <v>24900</v>
      </c>
      <c r="B417">
        <f t="shared" si="6"/>
        <v>-22950</v>
      </c>
      <c r="C417">
        <v>21215</v>
      </c>
      <c r="D417">
        <v>110</v>
      </c>
      <c r="E417">
        <v>449.4</v>
      </c>
      <c r="F417">
        <v>19.8</v>
      </c>
    </row>
    <row r="418" spans="1:6" x14ac:dyDescent="0.25">
      <c r="A418">
        <v>24880</v>
      </c>
      <c r="B418">
        <f t="shared" si="6"/>
        <v>-22930</v>
      </c>
      <c r="C418">
        <v>21196</v>
      </c>
      <c r="D418">
        <v>105</v>
      </c>
      <c r="E418">
        <v>449.3</v>
      </c>
      <c r="F418">
        <v>18.899999999999999</v>
      </c>
    </row>
    <row r="419" spans="1:6" x14ac:dyDescent="0.25">
      <c r="A419">
        <v>24860</v>
      </c>
      <c r="B419">
        <f t="shared" si="6"/>
        <v>-22910</v>
      </c>
      <c r="C419">
        <v>21182</v>
      </c>
      <c r="D419">
        <v>102</v>
      </c>
      <c r="E419">
        <v>448.3</v>
      </c>
      <c r="F419">
        <v>18.399999999999999</v>
      </c>
    </row>
    <row r="420" spans="1:6" x14ac:dyDescent="0.25">
      <c r="A420">
        <v>24840</v>
      </c>
      <c r="B420">
        <f t="shared" si="6"/>
        <v>-22890</v>
      </c>
      <c r="C420">
        <v>21170</v>
      </c>
      <c r="D420">
        <v>102</v>
      </c>
      <c r="E420">
        <v>447</v>
      </c>
      <c r="F420">
        <v>18.399999999999999</v>
      </c>
    </row>
    <row r="421" spans="1:6" x14ac:dyDescent="0.25">
      <c r="A421">
        <v>24820</v>
      </c>
      <c r="B421">
        <f t="shared" si="6"/>
        <v>-22870</v>
      </c>
      <c r="C421">
        <v>21159</v>
      </c>
      <c r="D421">
        <v>104</v>
      </c>
      <c r="E421">
        <v>445.5</v>
      </c>
      <c r="F421">
        <v>18.7</v>
      </c>
    </row>
    <row r="422" spans="1:6" x14ac:dyDescent="0.25">
      <c r="A422">
        <v>24800</v>
      </c>
      <c r="B422">
        <f t="shared" si="6"/>
        <v>-22850</v>
      </c>
      <c r="C422">
        <v>21150</v>
      </c>
      <c r="D422">
        <v>107</v>
      </c>
      <c r="E422">
        <v>443.6</v>
      </c>
      <c r="F422">
        <v>19.2</v>
      </c>
    </row>
    <row r="423" spans="1:6" x14ac:dyDescent="0.25">
      <c r="A423">
        <v>24780</v>
      </c>
      <c r="B423">
        <f t="shared" si="6"/>
        <v>-22830</v>
      </c>
      <c r="C423">
        <v>21141</v>
      </c>
      <c r="D423">
        <v>111</v>
      </c>
      <c r="E423">
        <v>441.7</v>
      </c>
      <c r="F423">
        <v>19.899999999999999</v>
      </c>
    </row>
    <row r="424" spans="1:6" x14ac:dyDescent="0.25">
      <c r="A424">
        <v>24760</v>
      </c>
      <c r="B424">
        <f t="shared" si="6"/>
        <v>-22810</v>
      </c>
      <c r="C424">
        <v>21133</v>
      </c>
      <c r="D424">
        <v>114</v>
      </c>
      <c r="E424">
        <v>439.7</v>
      </c>
      <c r="F424">
        <v>20.399999999999999</v>
      </c>
    </row>
    <row r="425" spans="1:6" x14ac:dyDescent="0.25">
      <c r="A425">
        <v>24740</v>
      </c>
      <c r="B425">
        <f t="shared" si="6"/>
        <v>-22790</v>
      </c>
      <c r="C425">
        <v>21126</v>
      </c>
      <c r="D425">
        <v>116</v>
      </c>
      <c r="E425">
        <v>437.4</v>
      </c>
      <c r="F425">
        <v>20.8</v>
      </c>
    </row>
    <row r="426" spans="1:6" x14ac:dyDescent="0.25">
      <c r="A426">
        <v>24720</v>
      </c>
      <c r="B426">
        <f t="shared" si="6"/>
        <v>-22770</v>
      </c>
      <c r="C426">
        <v>21119</v>
      </c>
      <c r="D426">
        <v>117</v>
      </c>
      <c r="E426">
        <v>435.2</v>
      </c>
      <c r="F426">
        <v>20.9</v>
      </c>
    </row>
    <row r="427" spans="1:6" x14ac:dyDescent="0.25">
      <c r="A427">
        <v>24700</v>
      </c>
      <c r="B427">
        <f t="shared" si="6"/>
        <v>-22750</v>
      </c>
      <c r="C427">
        <v>21113</v>
      </c>
      <c r="D427">
        <v>118</v>
      </c>
      <c r="E427">
        <v>432.8</v>
      </c>
      <c r="F427">
        <v>21</v>
      </c>
    </row>
    <row r="428" spans="1:6" x14ac:dyDescent="0.25">
      <c r="A428">
        <v>24680</v>
      </c>
      <c r="B428">
        <f t="shared" si="6"/>
        <v>-22730</v>
      </c>
      <c r="C428">
        <v>21109</v>
      </c>
      <c r="D428">
        <v>116</v>
      </c>
      <c r="E428">
        <v>430.1</v>
      </c>
      <c r="F428">
        <v>20.7</v>
      </c>
    </row>
    <row r="429" spans="1:6" x14ac:dyDescent="0.25">
      <c r="A429">
        <v>24660</v>
      </c>
      <c r="B429">
        <f t="shared" si="6"/>
        <v>-22710</v>
      </c>
      <c r="C429">
        <v>21106</v>
      </c>
      <c r="D429">
        <v>114</v>
      </c>
      <c r="E429">
        <v>427.1</v>
      </c>
      <c r="F429">
        <v>20.3</v>
      </c>
    </row>
    <row r="430" spans="1:6" x14ac:dyDescent="0.25">
      <c r="A430">
        <v>24640</v>
      </c>
      <c r="B430">
        <f t="shared" si="6"/>
        <v>-22690</v>
      </c>
      <c r="C430">
        <v>21106</v>
      </c>
      <c r="D430">
        <v>109</v>
      </c>
      <c r="E430">
        <v>423.7</v>
      </c>
      <c r="F430">
        <v>19.3</v>
      </c>
    </row>
    <row r="431" spans="1:6" x14ac:dyDescent="0.25">
      <c r="A431">
        <v>24620</v>
      </c>
      <c r="B431">
        <f t="shared" si="6"/>
        <v>-22670</v>
      </c>
      <c r="C431">
        <v>21108</v>
      </c>
      <c r="D431">
        <v>102</v>
      </c>
      <c r="E431">
        <v>419.9</v>
      </c>
      <c r="F431">
        <v>18</v>
      </c>
    </row>
    <row r="432" spans="1:6" x14ac:dyDescent="0.25">
      <c r="A432">
        <v>24600</v>
      </c>
      <c r="B432">
        <f t="shared" si="6"/>
        <v>-22650</v>
      </c>
      <c r="C432">
        <v>21112</v>
      </c>
      <c r="D432">
        <v>92</v>
      </c>
      <c r="E432">
        <v>415.8</v>
      </c>
      <c r="F432">
        <v>16.2</v>
      </c>
    </row>
    <row r="433" spans="1:6" x14ac:dyDescent="0.25">
      <c r="A433">
        <v>24580</v>
      </c>
      <c r="B433">
        <f t="shared" si="6"/>
        <v>-22630</v>
      </c>
      <c r="C433">
        <v>21112</v>
      </c>
      <c r="D433">
        <v>84</v>
      </c>
      <c r="E433">
        <v>412.3</v>
      </c>
      <c r="F433">
        <v>14.8</v>
      </c>
    </row>
    <row r="434" spans="1:6" x14ac:dyDescent="0.25">
      <c r="A434">
        <v>24560</v>
      </c>
      <c r="B434">
        <f t="shared" si="6"/>
        <v>-22610</v>
      </c>
      <c r="C434">
        <v>21098</v>
      </c>
      <c r="D434">
        <v>85</v>
      </c>
      <c r="E434">
        <v>411.4</v>
      </c>
      <c r="F434">
        <v>14.9</v>
      </c>
    </row>
    <row r="435" spans="1:6" x14ac:dyDescent="0.25">
      <c r="A435">
        <v>24540</v>
      </c>
      <c r="B435">
        <f t="shared" si="6"/>
        <v>-22590</v>
      </c>
      <c r="C435">
        <v>21069</v>
      </c>
      <c r="D435">
        <v>96</v>
      </c>
      <c r="E435">
        <v>413.1</v>
      </c>
      <c r="F435">
        <v>16.899999999999999</v>
      </c>
    </row>
    <row r="436" spans="1:6" x14ac:dyDescent="0.25">
      <c r="A436">
        <v>24520</v>
      </c>
      <c r="B436">
        <f t="shared" si="6"/>
        <v>-22570</v>
      </c>
      <c r="C436">
        <v>21032</v>
      </c>
      <c r="D436">
        <v>106</v>
      </c>
      <c r="E436">
        <v>416.2</v>
      </c>
      <c r="F436">
        <v>18.7</v>
      </c>
    </row>
    <row r="437" spans="1:6" x14ac:dyDescent="0.25">
      <c r="A437">
        <v>24500</v>
      </c>
      <c r="B437">
        <f t="shared" si="6"/>
        <v>-22550</v>
      </c>
      <c r="C437">
        <v>20994</v>
      </c>
      <c r="D437">
        <v>112</v>
      </c>
      <c r="E437">
        <v>419.4</v>
      </c>
      <c r="F437">
        <v>19.8</v>
      </c>
    </row>
    <row r="438" spans="1:6" x14ac:dyDescent="0.25">
      <c r="A438">
        <v>24480</v>
      </c>
      <c r="B438">
        <f t="shared" si="6"/>
        <v>-22530</v>
      </c>
      <c r="C438">
        <v>20958</v>
      </c>
      <c r="D438">
        <v>116</v>
      </c>
      <c r="E438">
        <v>422.4</v>
      </c>
      <c r="F438">
        <v>20.5</v>
      </c>
    </row>
    <row r="439" spans="1:6" x14ac:dyDescent="0.25">
      <c r="A439">
        <v>24460</v>
      </c>
      <c r="B439">
        <f t="shared" si="6"/>
        <v>-22510</v>
      </c>
      <c r="C439">
        <v>20924</v>
      </c>
      <c r="D439">
        <v>118</v>
      </c>
      <c r="E439">
        <v>425</v>
      </c>
      <c r="F439">
        <v>20.9</v>
      </c>
    </row>
    <row r="440" spans="1:6" x14ac:dyDescent="0.25">
      <c r="A440">
        <v>24440</v>
      </c>
      <c r="B440">
        <f t="shared" si="6"/>
        <v>-22490</v>
      </c>
      <c r="C440">
        <v>20893</v>
      </c>
      <c r="D440">
        <v>120</v>
      </c>
      <c r="E440">
        <v>427</v>
      </c>
      <c r="F440">
        <v>21.3</v>
      </c>
    </row>
    <row r="441" spans="1:6" x14ac:dyDescent="0.25">
      <c r="A441">
        <v>24420</v>
      </c>
      <c r="B441">
        <f t="shared" si="6"/>
        <v>-22470</v>
      </c>
      <c r="C441">
        <v>20864</v>
      </c>
      <c r="D441">
        <v>121</v>
      </c>
      <c r="E441">
        <v>428.7</v>
      </c>
      <c r="F441">
        <v>21.5</v>
      </c>
    </row>
    <row r="442" spans="1:6" x14ac:dyDescent="0.25">
      <c r="A442">
        <v>24400</v>
      </c>
      <c r="B442">
        <f t="shared" si="6"/>
        <v>-22450</v>
      </c>
      <c r="C442">
        <v>20837</v>
      </c>
      <c r="D442">
        <v>121</v>
      </c>
      <c r="E442">
        <v>430.1</v>
      </c>
      <c r="F442">
        <v>21.5</v>
      </c>
    </row>
    <row r="443" spans="1:6" x14ac:dyDescent="0.25">
      <c r="A443">
        <v>24380</v>
      </c>
      <c r="B443">
        <f t="shared" si="6"/>
        <v>-22430</v>
      </c>
      <c r="C443">
        <v>20811</v>
      </c>
      <c r="D443">
        <v>121</v>
      </c>
      <c r="E443">
        <v>431.2</v>
      </c>
      <c r="F443">
        <v>21.6</v>
      </c>
    </row>
    <row r="444" spans="1:6" x14ac:dyDescent="0.25">
      <c r="A444">
        <v>24360</v>
      </c>
      <c r="B444">
        <f t="shared" si="6"/>
        <v>-22410</v>
      </c>
      <c r="C444">
        <v>20787</v>
      </c>
      <c r="D444">
        <v>120</v>
      </c>
      <c r="E444">
        <v>432</v>
      </c>
      <c r="F444">
        <v>21.4</v>
      </c>
    </row>
    <row r="445" spans="1:6" x14ac:dyDescent="0.25">
      <c r="A445">
        <v>24340</v>
      </c>
      <c r="B445">
        <f t="shared" si="6"/>
        <v>-22390</v>
      </c>
      <c r="C445">
        <v>20765</v>
      </c>
      <c r="D445">
        <v>119</v>
      </c>
      <c r="E445">
        <v>432.5</v>
      </c>
      <c r="F445">
        <v>21.2</v>
      </c>
    </row>
    <row r="446" spans="1:6" x14ac:dyDescent="0.25">
      <c r="A446">
        <v>24320</v>
      </c>
      <c r="B446">
        <f t="shared" si="6"/>
        <v>-22370</v>
      </c>
      <c r="C446">
        <v>20743</v>
      </c>
      <c r="D446">
        <v>119</v>
      </c>
      <c r="E446">
        <v>433</v>
      </c>
      <c r="F446">
        <v>21.2</v>
      </c>
    </row>
    <row r="447" spans="1:6" x14ac:dyDescent="0.25">
      <c r="A447">
        <v>24300</v>
      </c>
      <c r="B447">
        <f t="shared" si="6"/>
        <v>-22350</v>
      </c>
      <c r="C447">
        <v>20722</v>
      </c>
      <c r="D447">
        <v>118</v>
      </c>
      <c r="E447">
        <v>433.2</v>
      </c>
      <c r="F447">
        <v>21.1</v>
      </c>
    </row>
    <row r="448" spans="1:6" x14ac:dyDescent="0.25">
      <c r="A448">
        <v>24280</v>
      </c>
      <c r="B448">
        <f t="shared" si="6"/>
        <v>-22330</v>
      </c>
      <c r="C448">
        <v>20702</v>
      </c>
      <c r="D448">
        <v>118</v>
      </c>
      <c r="E448">
        <v>433.3</v>
      </c>
      <c r="F448">
        <v>21.1</v>
      </c>
    </row>
    <row r="449" spans="1:6" x14ac:dyDescent="0.25">
      <c r="A449">
        <v>24260</v>
      </c>
      <c r="B449">
        <f t="shared" si="6"/>
        <v>-22310</v>
      </c>
      <c r="C449">
        <v>20682</v>
      </c>
      <c r="D449">
        <v>118</v>
      </c>
      <c r="E449">
        <v>433.4</v>
      </c>
      <c r="F449">
        <v>21.1</v>
      </c>
    </row>
    <row r="450" spans="1:6" x14ac:dyDescent="0.25">
      <c r="A450">
        <v>24240</v>
      </c>
      <c r="B450">
        <f t="shared" si="6"/>
        <v>-22290</v>
      </c>
      <c r="C450">
        <v>20663</v>
      </c>
      <c r="D450">
        <v>117</v>
      </c>
      <c r="E450">
        <v>433.4</v>
      </c>
      <c r="F450">
        <v>20.9</v>
      </c>
    </row>
    <row r="451" spans="1:6" x14ac:dyDescent="0.25">
      <c r="A451">
        <v>24220</v>
      </c>
      <c r="B451">
        <f t="shared" si="6"/>
        <v>-22270</v>
      </c>
      <c r="C451">
        <v>20645</v>
      </c>
      <c r="D451">
        <v>116</v>
      </c>
      <c r="E451">
        <v>433.1</v>
      </c>
      <c r="F451">
        <v>20.7</v>
      </c>
    </row>
    <row r="452" spans="1:6" x14ac:dyDescent="0.25">
      <c r="A452">
        <v>24200</v>
      </c>
      <c r="B452">
        <f t="shared" si="6"/>
        <v>-22250</v>
      </c>
      <c r="C452">
        <v>20628</v>
      </c>
      <c r="D452">
        <v>114</v>
      </c>
      <c r="E452">
        <v>432.7</v>
      </c>
      <c r="F452">
        <v>20.3</v>
      </c>
    </row>
    <row r="453" spans="1:6" x14ac:dyDescent="0.25">
      <c r="A453">
        <v>24180</v>
      </c>
      <c r="B453">
        <f t="shared" si="6"/>
        <v>-22230</v>
      </c>
      <c r="C453">
        <v>20613</v>
      </c>
      <c r="D453">
        <v>112</v>
      </c>
      <c r="E453">
        <v>431.9</v>
      </c>
      <c r="F453">
        <v>20</v>
      </c>
    </row>
    <row r="454" spans="1:6" x14ac:dyDescent="0.25">
      <c r="A454">
        <v>24160</v>
      </c>
      <c r="B454">
        <f t="shared" si="6"/>
        <v>-22210</v>
      </c>
      <c r="C454">
        <v>20600</v>
      </c>
      <c r="D454">
        <v>108</v>
      </c>
      <c r="E454">
        <v>430.7</v>
      </c>
      <c r="F454">
        <v>19.2</v>
      </c>
    </row>
    <row r="455" spans="1:6" x14ac:dyDescent="0.25">
      <c r="A455">
        <v>24140</v>
      </c>
      <c r="B455">
        <f t="shared" si="6"/>
        <v>-22190</v>
      </c>
      <c r="C455">
        <v>20590</v>
      </c>
      <c r="D455">
        <v>106</v>
      </c>
      <c r="E455">
        <v>429</v>
      </c>
      <c r="F455">
        <v>18.899999999999999</v>
      </c>
    </row>
    <row r="456" spans="1:6" x14ac:dyDescent="0.25">
      <c r="A456">
        <v>24120</v>
      </c>
      <c r="B456">
        <f t="shared" si="6"/>
        <v>-22170</v>
      </c>
      <c r="C456">
        <v>20582</v>
      </c>
      <c r="D456">
        <v>103</v>
      </c>
      <c r="E456">
        <v>427</v>
      </c>
      <c r="F456">
        <v>18.3</v>
      </c>
    </row>
    <row r="457" spans="1:6" x14ac:dyDescent="0.25">
      <c r="A457">
        <v>24100</v>
      </c>
      <c r="B457">
        <f t="shared" si="6"/>
        <v>-22150</v>
      </c>
      <c r="C457">
        <v>20576</v>
      </c>
      <c r="D457">
        <v>101</v>
      </c>
      <c r="E457">
        <v>424.6</v>
      </c>
      <c r="F457">
        <v>17.899999999999999</v>
      </c>
    </row>
    <row r="458" spans="1:6" x14ac:dyDescent="0.25">
      <c r="A458">
        <v>24080</v>
      </c>
      <c r="B458">
        <f t="shared" si="6"/>
        <v>-22130</v>
      </c>
      <c r="C458">
        <v>20573</v>
      </c>
      <c r="D458">
        <v>101</v>
      </c>
      <c r="E458">
        <v>421.7</v>
      </c>
      <c r="F458">
        <v>17.899999999999999</v>
      </c>
    </row>
    <row r="459" spans="1:6" x14ac:dyDescent="0.25">
      <c r="A459">
        <v>24060</v>
      </c>
      <c r="B459">
        <f t="shared" si="6"/>
        <v>-22110</v>
      </c>
      <c r="C459">
        <v>20571</v>
      </c>
      <c r="D459">
        <v>102</v>
      </c>
      <c r="E459">
        <v>418.6</v>
      </c>
      <c r="F459">
        <v>18</v>
      </c>
    </row>
    <row r="460" spans="1:6" x14ac:dyDescent="0.25">
      <c r="A460">
        <v>24040</v>
      </c>
      <c r="B460">
        <f t="shared" si="6"/>
        <v>-22090</v>
      </c>
      <c r="C460">
        <v>20568</v>
      </c>
      <c r="D460">
        <v>104</v>
      </c>
      <c r="E460">
        <v>415.7</v>
      </c>
      <c r="F460">
        <v>18.3</v>
      </c>
    </row>
    <row r="461" spans="1:6" x14ac:dyDescent="0.25">
      <c r="A461">
        <v>24020</v>
      </c>
      <c r="B461">
        <f t="shared" ref="B461:B524" si="7">1950-A461</f>
        <v>-22070</v>
      </c>
      <c r="C461">
        <v>20563</v>
      </c>
      <c r="D461">
        <v>108</v>
      </c>
      <c r="E461">
        <v>413.2</v>
      </c>
      <c r="F461">
        <v>19</v>
      </c>
    </row>
    <row r="462" spans="1:6" x14ac:dyDescent="0.25">
      <c r="A462">
        <v>24000</v>
      </c>
      <c r="B462">
        <f t="shared" si="7"/>
        <v>-22050</v>
      </c>
      <c r="C462">
        <v>20555</v>
      </c>
      <c r="D462">
        <v>112</v>
      </c>
      <c r="E462">
        <v>411.2</v>
      </c>
      <c r="F462">
        <v>19.7</v>
      </c>
    </row>
    <row r="463" spans="1:6" x14ac:dyDescent="0.25">
      <c r="A463">
        <v>23980</v>
      </c>
      <c r="B463">
        <f t="shared" si="7"/>
        <v>-22030</v>
      </c>
      <c r="C463">
        <v>20541</v>
      </c>
      <c r="D463">
        <v>118</v>
      </c>
      <c r="E463">
        <v>410.2</v>
      </c>
      <c r="F463">
        <v>20.7</v>
      </c>
    </row>
    <row r="464" spans="1:6" x14ac:dyDescent="0.25">
      <c r="A464">
        <v>23960</v>
      </c>
      <c r="B464">
        <f t="shared" si="7"/>
        <v>-22010</v>
      </c>
      <c r="C464">
        <v>20520</v>
      </c>
      <c r="D464">
        <v>124</v>
      </c>
      <c r="E464">
        <v>410.5</v>
      </c>
      <c r="F464">
        <v>21.8</v>
      </c>
    </row>
    <row r="465" spans="1:6" x14ac:dyDescent="0.25">
      <c r="A465">
        <v>23940</v>
      </c>
      <c r="B465">
        <f t="shared" si="7"/>
        <v>-21990</v>
      </c>
      <c r="C465">
        <v>20495</v>
      </c>
      <c r="D465">
        <v>127</v>
      </c>
      <c r="E465">
        <v>411.5</v>
      </c>
      <c r="F465">
        <v>22.3</v>
      </c>
    </row>
    <row r="466" spans="1:6" x14ac:dyDescent="0.25">
      <c r="A466">
        <v>23920</v>
      </c>
      <c r="B466">
        <f t="shared" si="7"/>
        <v>-21970</v>
      </c>
      <c r="C466">
        <v>20465</v>
      </c>
      <c r="D466">
        <v>127</v>
      </c>
      <c r="E466">
        <v>413.3</v>
      </c>
      <c r="F466">
        <v>22.3</v>
      </c>
    </row>
    <row r="467" spans="1:6" x14ac:dyDescent="0.25">
      <c r="A467">
        <v>23900</v>
      </c>
      <c r="B467">
        <f t="shared" si="7"/>
        <v>-21950</v>
      </c>
      <c r="C467">
        <v>20435</v>
      </c>
      <c r="D467">
        <v>124</v>
      </c>
      <c r="E467">
        <v>415.2</v>
      </c>
      <c r="F467">
        <v>21.8</v>
      </c>
    </row>
    <row r="468" spans="1:6" x14ac:dyDescent="0.25">
      <c r="A468">
        <v>23880</v>
      </c>
      <c r="B468">
        <f t="shared" si="7"/>
        <v>-21930</v>
      </c>
      <c r="C468">
        <v>20404</v>
      </c>
      <c r="D468">
        <v>120</v>
      </c>
      <c r="E468">
        <v>417.2</v>
      </c>
      <c r="F468">
        <v>21.2</v>
      </c>
    </row>
    <row r="469" spans="1:6" x14ac:dyDescent="0.25">
      <c r="A469">
        <v>23860</v>
      </c>
      <c r="B469">
        <f t="shared" si="7"/>
        <v>-21910</v>
      </c>
      <c r="C469">
        <v>20375</v>
      </c>
      <c r="D469">
        <v>115</v>
      </c>
      <c r="E469">
        <v>418.9</v>
      </c>
      <c r="F469">
        <v>20.3</v>
      </c>
    </row>
    <row r="470" spans="1:6" x14ac:dyDescent="0.25">
      <c r="A470">
        <v>23840</v>
      </c>
      <c r="B470">
        <f t="shared" si="7"/>
        <v>-21890</v>
      </c>
      <c r="C470">
        <v>20349</v>
      </c>
      <c r="D470">
        <v>111</v>
      </c>
      <c r="E470">
        <v>420.1</v>
      </c>
      <c r="F470">
        <v>19.600000000000001</v>
      </c>
    </row>
    <row r="471" spans="1:6" x14ac:dyDescent="0.25">
      <c r="A471">
        <v>23820</v>
      </c>
      <c r="B471">
        <f t="shared" si="7"/>
        <v>-21870</v>
      </c>
      <c r="C471">
        <v>20325</v>
      </c>
      <c r="D471">
        <v>108</v>
      </c>
      <c r="E471">
        <v>420.9</v>
      </c>
      <c r="F471">
        <v>19.100000000000001</v>
      </c>
    </row>
    <row r="472" spans="1:6" x14ac:dyDescent="0.25">
      <c r="A472">
        <v>23800</v>
      </c>
      <c r="B472">
        <f t="shared" si="7"/>
        <v>-21850</v>
      </c>
      <c r="C472">
        <v>20305</v>
      </c>
      <c r="D472">
        <v>106</v>
      </c>
      <c r="E472">
        <v>421</v>
      </c>
      <c r="F472">
        <v>18.8</v>
      </c>
    </row>
    <row r="473" spans="1:6" x14ac:dyDescent="0.25">
      <c r="A473">
        <v>23780</v>
      </c>
      <c r="B473">
        <f t="shared" si="7"/>
        <v>-21830</v>
      </c>
      <c r="C473">
        <v>20287</v>
      </c>
      <c r="D473">
        <v>103</v>
      </c>
      <c r="E473">
        <v>420.7</v>
      </c>
      <c r="F473">
        <v>18.2</v>
      </c>
    </row>
    <row r="474" spans="1:6" x14ac:dyDescent="0.25">
      <c r="A474">
        <v>23760</v>
      </c>
      <c r="B474">
        <f t="shared" si="7"/>
        <v>-21810</v>
      </c>
      <c r="C474">
        <v>20271</v>
      </c>
      <c r="D474">
        <v>102</v>
      </c>
      <c r="E474">
        <v>420.1</v>
      </c>
      <c r="F474">
        <v>18</v>
      </c>
    </row>
    <row r="475" spans="1:6" x14ac:dyDescent="0.25">
      <c r="A475">
        <v>23740</v>
      </c>
      <c r="B475">
        <f t="shared" si="7"/>
        <v>-21790</v>
      </c>
      <c r="C475">
        <v>20255</v>
      </c>
      <c r="D475">
        <v>101</v>
      </c>
      <c r="E475">
        <v>419.5</v>
      </c>
      <c r="F475">
        <v>17.8</v>
      </c>
    </row>
    <row r="476" spans="1:6" x14ac:dyDescent="0.25">
      <c r="A476">
        <v>23720</v>
      </c>
      <c r="B476">
        <f t="shared" si="7"/>
        <v>-21770</v>
      </c>
      <c r="C476">
        <v>20239</v>
      </c>
      <c r="D476">
        <v>101</v>
      </c>
      <c r="E476">
        <v>418.9</v>
      </c>
      <c r="F476">
        <v>17.8</v>
      </c>
    </row>
    <row r="477" spans="1:6" x14ac:dyDescent="0.25">
      <c r="A477">
        <v>23700</v>
      </c>
      <c r="B477">
        <f t="shared" si="7"/>
        <v>-21750</v>
      </c>
      <c r="C477">
        <v>20222</v>
      </c>
      <c r="D477">
        <v>102</v>
      </c>
      <c r="E477">
        <v>418.5</v>
      </c>
      <c r="F477">
        <v>18</v>
      </c>
    </row>
    <row r="478" spans="1:6" x14ac:dyDescent="0.25">
      <c r="A478">
        <v>23680</v>
      </c>
      <c r="B478">
        <f t="shared" si="7"/>
        <v>-21730</v>
      </c>
      <c r="C478">
        <v>20203</v>
      </c>
      <c r="D478">
        <v>103</v>
      </c>
      <c r="E478">
        <v>418.4</v>
      </c>
      <c r="F478">
        <v>18.2</v>
      </c>
    </row>
    <row r="479" spans="1:6" x14ac:dyDescent="0.25">
      <c r="A479">
        <v>23660</v>
      </c>
      <c r="B479">
        <f t="shared" si="7"/>
        <v>-21710</v>
      </c>
      <c r="C479">
        <v>20184</v>
      </c>
      <c r="D479">
        <v>104</v>
      </c>
      <c r="E479">
        <v>418.3</v>
      </c>
      <c r="F479">
        <v>18.399999999999999</v>
      </c>
    </row>
    <row r="480" spans="1:6" x14ac:dyDescent="0.25">
      <c r="A480">
        <v>23640</v>
      </c>
      <c r="B480">
        <f t="shared" si="7"/>
        <v>-21690</v>
      </c>
      <c r="C480">
        <v>20169</v>
      </c>
      <c r="D480">
        <v>107</v>
      </c>
      <c r="E480">
        <v>417.6</v>
      </c>
      <c r="F480">
        <v>18.899999999999999</v>
      </c>
    </row>
    <row r="481" spans="1:6" x14ac:dyDescent="0.25">
      <c r="A481">
        <v>23620</v>
      </c>
      <c r="B481">
        <f t="shared" si="7"/>
        <v>-21670</v>
      </c>
      <c r="C481">
        <v>20158</v>
      </c>
      <c r="D481">
        <v>112</v>
      </c>
      <c r="E481">
        <v>416.1</v>
      </c>
      <c r="F481">
        <v>19.7</v>
      </c>
    </row>
    <row r="482" spans="1:6" x14ac:dyDescent="0.25">
      <c r="A482">
        <v>23600</v>
      </c>
      <c r="B482">
        <f t="shared" si="7"/>
        <v>-21650</v>
      </c>
      <c r="C482">
        <v>20150</v>
      </c>
      <c r="D482">
        <v>118</v>
      </c>
      <c r="E482">
        <v>414.1</v>
      </c>
      <c r="F482">
        <v>20.8</v>
      </c>
    </row>
    <row r="483" spans="1:6" x14ac:dyDescent="0.25">
      <c r="A483">
        <v>23580</v>
      </c>
      <c r="B483">
        <f t="shared" si="7"/>
        <v>-21630</v>
      </c>
      <c r="C483">
        <v>20142</v>
      </c>
      <c r="D483">
        <v>124</v>
      </c>
      <c r="E483">
        <v>412</v>
      </c>
      <c r="F483">
        <v>21.8</v>
      </c>
    </row>
    <row r="484" spans="1:6" x14ac:dyDescent="0.25">
      <c r="A484">
        <v>23560</v>
      </c>
      <c r="B484">
        <f t="shared" si="7"/>
        <v>-21610</v>
      </c>
      <c r="C484">
        <v>20131</v>
      </c>
      <c r="D484">
        <v>129</v>
      </c>
      <c r="E484">
        <v>410.6</v>
      </c>
      <c r="F484">
        <v>22.7</v>
      </c>
    </row>
    <row r="485" spans="1:6" x14ac:dyDescent="0.25">
      <c r="A485">
        <v>23540</v>
      </c>
      <c r="B485">
        <f t="shared" si="7"/>
        <v>-21590</v>
      </c>
      <c r="C485">
        <v>20117</v>
      </c>
      <c r="D485">
        <v>133</v>
      </c>
      <c r="E485">
        <v>409.6</v>
      </c>
      <c r="F485">
        <v>23.3</v>
      </c>
    </row>
    <row r="486" spans="1:6" x14ac:dyDescent="0.25">
      <c r="A486">
        <v>23520</v>
      </c>
      <c r="B486">
        <f t="shared" si="7"/>
        <v>-21570</v>
      </c>
      <c r="C486">
        <v>20100</v>
      </c>
      <c r="D486">
        <v>136</v>
      </c>
      <c r="E486">
        <v>409.2</v>
      </c>
      <c r="F486">
        <v>23.9</v>
      </c>
    </row>
    <row r="487" spans="1:6" x14ac:dyDescent="0.25">
      <c r="A487">
        <v>23500</v>
      </c>
      <c r="B487">
        <f t="shared" si="7"/>
        <v>-21550</v>
      </c>
      <c r="C487">
        <v>20080</v>
      </c>
      <c r="D487">
        <v>139</v>
      </c>
      <c r="E487">
        <v>409.3</v>
      </c>
      <c r="F487">
        <v>24.4</v>
      </c>
    </row>
    <row r="488" spans="1:6" x14ac:dyDescent="0.25">
      <c r="A488">
        <v>23480</v>
      </c>
      <c r="B488">
        <f t="shared" si="7"/>
        <v>-21530</v>
      </c>
      <c r="C488">
        <v>20057</v>
      </c>
      <c r="D488">
        <v>142</v>
      </c>
      <c r="E488">
        <v>409.9</v>
      </c>
      <c r="F488">
        <v>24.9</v>
      </c>
    </row>
    <row r="489" spans="1:6" x14ac:dyDescent="0.25">
      <c r="A489">
        <v>23460</v>
      </c>
      <c r="B489">
        <f t="shared" si="7"/>
        <v>-21510</v>
      </c>
      <c r="C489">
        <v>20034</v>
      </c>
      <c r="D489">
        <v>145</v>
      </c>
      <c r="E489">
        <v>410.5</v>
      </c>
      <c r="F489">
        <v>25.5</v>
      </c>
    </row>
    <row r="490" spans="1:6" x14ac:dyDescent="0.25">
      <c r="A490">
        <v>23440</v>
      </c>
      <c r="B490">
        <f t="shared" si="7"/>
        <v>-21490</v>
      </c>
      <c r="C490">
        <v>20009</v>
      </c>
      <c r="D490">
        <v>149</v>
      </c>
      <c r="E490">
        <v>411.5</v>
      </c>
      <c r="F490">
        <v>26.2</v>
      </c>
    </row>
    <row r="491" spans="1:6" x14ac:dyDescent="0.25">
      <c r="A491">
        <v>23420</v>
      </c>
      <c r="B491">
        <f t="shared" si="7"/>
        <v>-21470</v>
      </c>
      <c r="C491">
        <v>19982</v>
      </c>
      <c r="D491">
        <v>152</v>
      </c>
      <c r="E491">
        <v>412.8</v>
      </c>
      <c r="F491">
        <v>26.7</v>
      </c>
    </row>
    <row r="492" spans="1:6" x14ac:dyDescent="0.25">
      <c r="A492">
        <v>23400</v>
      </c>
      <c r="B492">
        <f t="shared" si="7"/>
        <v>-21450</v>
      </c>
      <c r="C492">
        <v>19954</v>
      </c>
      <c r="D492">
        <v>155</v>
      </c>
      <c r="E492">
        <v>414.3</v>
      </c>
      <c r="F492">
        <v>27.3</v>
      </c>
    </row>
    <row r="493" spans="1:6" x14ac:dyDescent="0.25">
      <c r="A493">
        <v>23380</v>
      </c>
      <c r="B493">
        <f t="shared" si="7"/>
        <v>-21430</v>
      </c>
      <c r="C493">
        <v>19926</v>
      </c>
      <c r="D493">
        <v>157</v>
      </c>
      <c r="E493">
        <v>415.9</v>
      </c>
      <c r="F493">
        <v>27.7</v>
      </c>
    </row>
    <row r="494" spans="1:6" x14ac:dyDescent="0.25">
      <c r="A494">
        <v>23360</v>
      </c>
      <c r="B494">
        <f t="shared" si="7"/>
        <v>-21410</v>
      </c>
      <c r="C494">
        <v>19897</v>
      </c>
      <c r="D494">
        <v>159</v>
      </c>
      <c r="E494">
        <v>417.5</v>
      </c>
      <c r="F494">
        <v>28.1</v>
      </c>
    </row>
    <row r="495" spans="1:6" x14ac:dyDescent="0.25">
      <c r="A495">
        <v>23340</v>
      </c>
      <c r="B495">
        <f t="shared" si="7"/>
        <v>-21390</v>
      </c>
      <c r="C495">
        <v>19867</v>
      </c>
      <c r="D495">
        <v>161</v>
      </c>
      <c r="E495">
        <v>419.4</v>
      </c>
      <c r="F495">
        <v>28.4</v>
      </c>
    </row>
    <row r="496" spans="1:6" x14ac:dyDescent="0.25">
      <c r="A496">
        <v>23320</v>
      </c>
      <c r="B496">
        <f t="shared" si="7"/>
        <v>-21370</v>
      </c>
      <c r="C496">
        <v>19837</v>
      </c>
      <c r="D496">
        <v>164</v>
      </c>
      <c r="E496">
        <v>421.3</v>
      </c>
      <c r="F496">
        <v>29</v>
      </c>
    </row>
    <row r="497" spans="1:6" x14ac:dyDescent="0.25">
      <c r="A497">
        <v>23300</v>
      </c>
      <c r="B497">
        <f t="shared" si="7"/>
        <v>-21350</v>
      </c>
      <c r="C497">
        <v>19806</v>
      </c>
      <c r="D497">
        <v>167</v>
      </c>
      <c r="E497">
        <v>423.3</v>
      </c>
      <c r="F497">
        <v>29.6</v>
      </c>
    </row>
    <row r="498" spans="1:6" x14ac:dyDescent="0.25">
      <c r="A498">
        <v>23280</v>
      </c>
      <c r="B498">
        <f t="shared" si="7"/>
        <v>-21330</v>
      </c>
      <c r="C498">
        <v>19775</v>
      </c>
      <c r="D498">
        <v>172</v>
      </c>
      <c r="E498">
        <v>425.4</v>
      </c>
      <c r="F498">
        <v>30.5</v>
      </c>
    </row>
    <row r="499" spans="1:6" x14ac:dyDescent="0.25">
      <c r="A499">
        <v>23260</v>
      </c>
      <c r="B499">
        <f t="shared" si="7"/>
        <v>-21310</v>
      </c>
      <c r="C499">
        <v>19745</v>
      </c>
      <c r="D499">
        <v>178</v>
      </c>
      <c r="E499">
        <v>427.2</v>
      </c>
      <c r="F499">
        <v>31.6</v>
      </c>
    </row>
    <row r="500" spans="1:6" x14ac:dyDescent="0.25">
      <c r="A500">
        <v>23240</v>
      </c>
      <c r="B500">
        <f t="shared" si="7"/>
        <v>-21290</v>
      </c>
      <c r="C500">
        <v>19718</v>
      </c>
      <c r="D500">
        <v>183</v>
      </c>
      <c r="E500">
        <v>428.6</v>
      </c>
      <c r="F500">
        <v>32.5</v>
      </c>
    </row>
    <row r="501" spans="1:6" x14ac:dyDescent="0.25">
      <c r="A501">
        <v>23220</v>
      </c>
      <c r="B501">
        <f t="shared" si="7"/>
        <v>-21270</v>
      </c>
      <c r="C501">
        <v>19695</v>
      </c>
      <c r="D501">
        <v>187</v>
      </c>
      <c r="E501">
        <v>429.2</v>
      </c>
      <c r="F501">
        <v>33.299999999999997</v>
      </c>
    </row>
    <row r="502" spans="1:6" x14ac:dyDescent="0.25">
      <c r="A502">
        <v>23200</v>
      </c>
      <c r="B502">
        <f t="shared" si="7"/>
        <v>-21250</v>
      </c>
      <c r="C502">
        <v>19678</v>
      </c>
      <c r="D502">
        <v>187</v>
      </c>
      <c r="E502">
        <v>428.8</v>
      </c>
      <c r="F502">
        <v>33.299999999999997</v>
      </c>
    </row>
    <row r="503" spans="1:6" x14ac:dyDescent="0.25">
      <c r="A503">
        <v>23180</v>
      </c>
      <c r="B503">
        <f t="shared" si="7"/>
        <v>-21230</v>
      </c>
      <c r="C503">
        <v>19670</v>
      </c>
      <c r="D503">
        <v>185</v>
      </c>
      <c r="E503">
        <v>426.8</v>
      </c>
      <c r="F503">
        <v>32.9</v>
      </c>
    </row>
    <row r="504" spans="1:6" x14ac:dyDescent="0.25">
      <c r="A504">
        <v>23160</v>
      </c>
      <c r="B504">
        <f t="shared" si="7"/>
        <v>-21210</v>
      </c>
      <c r="C504">
        <v>19669</v>
      </c>
      <c r="D504">
        <v>179</v>
      </c>
      <c r="E504">
        <v>423.5</v>
      </c>
      <c r="F504">
        <v>31.7</v>
      </c>
    </row>
    <row r="505" spans="1:6" x14ac:dyDescent="0.25">
      <c r="A505">
        <v>23140</v>
      </c>
      <c r="B505">
        <f t="shared" si="7"/>
        <v>-21190</v>
      </c>
      <c r="C505">
        <v>19678</v>
      </c>
      <c r="D505">
        <v>169</v>
      </c>
      <c r="E505">
        <v>418.5</v>
      </c>
      <c r="F505">
        <v>29.8</v>
      </c>
    </row>
    <row r="506" spans="1:6" x14ac:dyDescent="0.25">
      <c r="A506">
        <v>23120</v>
      </c>
      <c r="B506">
        <f t="shared" si="7"/>
        <v>-21170</v>
      </c>
      <c r="C506">
        <v>19693</v>
      </c>
      <c r="D506">
        <v>155</v>
      </c>
      <c r="E506">
        <v>412.4</v>
      </c>
      <c r="F506">
        <v>27.3</v>
      </c>
    </row>
    <row r="507" spans="1:6" x14ac:dyDescent="0.25">
      <c r="A507">
        <v>23100</v>
      </c>
      <c r="B507">
        <f t="shared" si="7"/>
        <v>-21150</v>
      </c>
      <c r="C507">
        <v>19710</v>
      </c>
      <c r="D507">
        <v>138</v>
      </c>
      <c r="E507">
        <v>406</v>
      </c>
      <c r="F507">
        <v>24.2</v>
      </c>
    </row>
    <row r="508" spans="1:6" x14ac:dyDescent="0.25">
      <c r="A508">
        <v>23080</v>
      </c>
      <c r="B508">
        <f t="shared" si="7"/>
        <v>-21130</v>
      </c>
      <c r="C508">
        <v>19726</v>
      </c>
      <c r="D508">
        <v>120</v>
      </c>
      <c r="E508">
        <v>399.8</v>
      </c>
      <c r="F508">
        <v>20.9</v>
      </c>
    </row>
    <row r="509" spans="1:6" x14ac:dyDescent="0.25">
      <c r="A509">
        <v>23060</v>
      </c>
      <c r="B509">
        <f t="shared" si="7"/>
        <v>-21110</v>
      </c>
      <c r="C509">
        <v>19735</v>
      </c>
      <c r="D509">
        <v>106</v>
      </c>
      <c r="E509">
        <v>394.9</v>
      </c>
      <c r="F509">
        <v>18.399999999999999</v>
      </c>
    </row>
    <row r="510" spans="1:6" x14ac:dyDescent="0.25">
      <c r="A510">
        <v>23040</v>
      </c>
      <c r="B510">
        <f t="shared" si="7"/>
        <v>-21090</v>
      </c>
      <c r="C510">
        <v>19732</v>
      </c>
      <c r="D510">
        <v>103</v>
      </c>
      <c r="E510">
        <v>392</v>
      </c>
      <c r="F510">
        <v>17.8</v>
      </c>
    </row>
    <row r="511" spans="1:6" x14ac:dyDescent="0.25">
      <c r="A511">
        <v>23020</v>
      </c>
      <c r="B511">
        <f t="shared" si="7"/>
        <v>-21070</v>
      </c>
      <c r="C511">
        <v>19714</v>
      </c>
      <c r="D511">
        <v>111</v>
      </c>
      <c r="E511">
        <v>391.8</v>
      </c>
      <c r="F511">
        <v>19.2</v>
      </c>
    </row>
    <row r="512" spans="1:6" x14ac:dyDescent="0.25">
      <c r="A512">
        <v>23000</v>
      </c>
      <c r="B512">
        <f t="shared" si="7"/>
        <v>-21050</v>
      </c>
      <c r="C512">
        <v>19687</v>
      </c>
      <c r="D512">
        <v>122</v>
      </c>
      <c r="E512">
        <v>393.1</v>
      </c>
      <c r="F512">
        <v>21.2</v>
      </c>
    </row>
    <row r="513" spans="1:6" x14ac:dyDescent="0.25">
      <c r="A513">
        <v>22980</v>
      </c>
      <c r="B513">
        <f t="shared" si="7"/>
        <v>-21030</v>
      </c>
      <c r="C513">
        <v>19659</v>
      </c>
      <c r="D513">
        <v>129</v>
      </c>
      <c r="E513">
        <v>394.6</v>
      </c>
      <c r="F513">
        <v>22.4</v>
      </c>
    </row>
    <row r="514" spans="1:6" x14ac:dyDescent="0.25">
      <c r="A514">
        <v>22960</v>
      </c>
      <c r="B514">
        <f t="shared" si="7"/>
        <v>-21010</v>
      </c>
      <c r="C514">
        <v>19633</v>
      </c>
      <c r="D514">
        <v>134</v>
      </c>
      <c r="E514">
        <v>395.7</v>
      </c>
      <c r="F514">
        <v>23.3</v>
      </c>
    </row>
    <row r="515" spans="1:6" x14ac:dyDescent="0.25">
      <c r="A515">
        <v>22940</v>
      </c>
      <c r="B515">
        <f t="shared" si="7"/>
        <v>-20990</v>
      </c>
      <c r="C515">
        <v>19612</v>
      </c>
      <c r="D515">
        <v>136</v>
      </c>
      <c r="E515">
        <v>396</v>
      </c>
      <c r="F515">
        <v>23.6</v>
      </c>
    </row>
    <row r="516" spans="1:6" x14ac:dyDescent="0.25">
      <c r="A516">
        <v>22920</v>
      </c>
      <c r="B516">
        <f t="shared" si="7"/>
        <v>-20970</v>
      </c>
      <c r="C516">
        <v>19597</v>
      </c>
      <c r="D516">
        <v>136</v>
      </c>
      <c r="E516">
        <v>395.2</v>
      </c>
      <c r="F516">
        <v>23.6</v>
      </c>
    </row>
    <row r="517" spans="1:6" x14ac:dyDescent="0.25">
      <c r="A517">
        <v>22900</v>
      </c>
      <c r="B517">
        <f t="shared" si="7"/>
        <v>-20950</v>
      </c>
      <c r="C517">
        <v>19586</v>
      </c>
      <c r="D517">
        <v>137</v>
      </c>
      <c r="E517">
        <v>393.7</v>
      </c>
      <c r="F517">
        <v>23.8</v>
      </c>
    </row>
    <row r="518" spans="1:6" x14ac:dyDescent="0.25">
      <c r="A518">
        <v>22880</v>
      </c>
      <c r="B518">
        <f t="shared" si="7"/>
        <v>-20930</v>
      </c>
      <c r="C518">
        <v>19581</v>
      </c>
      <c r="D518">
        <v>137</v>
      </c>
      <c r="E518">
        <v>391.2</v>
      </c>
      <c r="F518">
        <v>23.7</v>
      </c>
    </row>
    <row r="519" spans="1:6" x14ac:dyDescent="0.25">
      <c r="A519">
        <v>22860</v>
      </c>
      <c r="B519">
        <f t="shared" si="7"/>
        <v>-20910</v>
      </c>
      <c r="C519">
        <v>19579</v>
      </c>
      <c r="D519">
        <v>138</v>
      </c>
      <c r="E519">
        <v>388.2</v>
      </c>
      <c r="F519">
        <v>23.8</v>
      </c>
    </row>
    <row r="520" spans="1:6" x14ac:dyDescent="0.25">
      <c r="A520">
        <v>22840</v>
      </c>
      <c r="B520">
        <f t="shared" si="7"/>
        <v>-20890</v>
      </c>
      <c r="C520">
        <v>19582</v>
      </c>
      <c r="D520">
        <v>139</v>
      </c>
      <c r="E520">
        <v>384.4</v>
      </c>
      <c r="F520">
        <v>24</v>
      </c>
    </row>
    <row r="521" spans="1:6" x14ac:dyDescent="0.25">
      <c r="A521">
        <v>22820</v>
      </c>
      <c r="B521">
        <f t="shared" si="7"/>
        <v>-20870</v>
      </c>
      <c r="C521">
        <v>19588</v>
      </c>
      <c r="D521">
        <v>139</v>
      </c>
      <c r="E521">
        <v>380</v>
      </c>
      <c r="F521">
        <v>23.9</v>
      </c>
    </row>
    <row r="522" spans="1:6" x14ac:dyDescent="0.25">
      <c r="A522">
        <v>22800</v>
      </c>
      <c r="B522">
        <f t="shared" si="7"/>
        <v>-20850</v>
      </c>
      <c r="C522">
        <v>19598</v>
      </c>
      <c r="D522">
        <v>138</v>
      </c>
      <c r="E522">
        <v>374.9</v>
      </c>
      <c r="F522">
        <v>23.6</v>
      </c>
    </row>
    <row r="523" spans="1:6" x14ac:dyDescent="0.25">
      <c r="A523">
        <v>22780</v>
      </c>
      <c r="B523">
        <f t="shared" si="7"/>
        <v>-20830</v>
      </c>
      <c r="C523">
        <v>19610</v>
      </c>
      <c r="D523">
        <v>136</v>
      </c>
      <c r="E523">
        <v>369.6</v>
      </c>
      <c r="F523">
        <v>23.2</v>
      </c>
    </row>
    <row r="524" spans="1:6" x14ac:dyDescent="0.25">
      <c r="A524">
        <v>22760</v>
      </c>
      <c r="B524">
        <f t="shared" si="7"/>
        <v>-20810</v>
      </c>
      <c r="C524">
        <v>19622</v>
      </c>
      <c r="D524">
        <v>133</v>
      </c>
      <c r="E524">
        <v>364.2</v>
      </c>
      <c r="F524">
        <v>22.6</v>
      </c>
    </row>
    <row r="525" spans="1:6" x14ac:dyDescent="0.25">
      <c r="A525">
        <v>22740</v>
      </c>
      <c r="B525">
        <f t="shared" ref="B525:B588" si="8">1950-A525</f>
        <v>-20790</v>
      </c>
      <c r="C525">
        <v>19630</v>
      </c>
      <c r="D525">
        <v>128</v>
      </c>
      <c r="E525">
        <v>359.6</v>
      </c>
      <c r="F525">
        <v>21.7</v>
      </c>
    </row>
    <row r="526" spans="1:6" x14ac:dyDescent="0.25">
      <c r="A526">
        <v>22720</v>
      </c>
      <c r="B526">
        <f t="shared" si="8"/>
        <v>-20770</v>
      </c>
      <c r="C526">
        <v>19631</v>
      </c>
      <c r="D526">
        <v>125</v>
      </c>
      <c r="E526">
        <v>356.1</v>
      </c>
      <c r="F526">
        <v>21.1</v>
      </c>
    </row>
    <row r="527" spans="1:6" x14ac:dyDescent="0.25">
      <c r="A527">
        <v>22700</v>
      </c>
      <c r="B527">
        <f t="shared" si="8"/>
        <v>-20750</v>
      </c>
      <c r="C527">
        <v>19623</v>
      </c>
      <c r="D527">
        <v>123</v>
      </c>
      <c r="E527">
        <v>354.2</v>
      </c>
      <c r="F527">
        <v>20.7</v>
      </c>
    </row>
    <row r="528" spans="1:6" x14ac:dyDescent="0.25">
      <c r="A528">
        <v>22680</v>
      </c>
      <c r="B528">
        <f t="shared" si="8"/>
        <v>-20730</v>
      </c>
      <c r="C528">
        <v>19604</v>
      </c>
      <c r="D528">
        <v>123</v>
      </c>
      <c r="E528">
        <v>354.1</v>
      </c>
      <c r="F528">
        <v>20.7</v>
      </c>
    </row>
    <row r="529" spans="1:6" x14ac:dyDescent="0.25">
      <c r="A529">
        <v>22660</v>
      </c>
      <c r="B529">
        <f t="shared" si="8"/>
        <v>-20710</v>
      </c>
      <c r="C529">
        <v>19578</v>
      </c>
      <c r="D529">
        <v>122</v>
      </c>
      <c r="E529">
        <v>355.2</v>
      </c>
      <c r="F529">
        <v>20.6</v>
      </c>
    </row>
    <row r="530" spans="1:6" x14ac:dyDescent="0.25">
      <c r="A530">
        <v>22640</v>
      </c>
      <c r="B530">
        <f t="shared" si="8"/>
        <v>-20690</v>
      </c>
      <c r="C530">
        <v>19550</v>
      </c>
      <c r="D530">
        <v>118</v>
      </c>
      <c r="E530">
        <v>356.7</v>
      </c>
      <c r="F530">
        <v>19.899999999999999</v>
      </c>
    </row>
    <row r="531" spans="1:6" x14ac:dyDescent="0.25">
      <c r="A531">
        <v>22620</v>
      </c>
      <c r="B531">
        <f t="shared" si="8"/>
        <v>-20670</v>
      </c>
      <c r="C531">
        <v>19523</v>
      </c>
      <c r="D531">
        <v>110</v>
      </c>
      <c r="E531">
        <v>357.9</v>
      </c>
      <c r="F531">
        <v>18.600000000000001</v>
      </c>
    </row>
    <row r="532" spans="1:6" x14ac:dyDescent="0.25">
      <c r="A532">
        <v>22600</v>
      </c>
      <c r="B532">
        <f t="shared" si="8"/>
        <v>-20650</v>
      </c>
      <c r="C532">
        <v>19499</v>
      </c>
      <c r="D532">
        <v>101</v>
      </c>
      <c r="E532">
        <v>358.7</v>
      </c>
      <c r="F532">
        <v>17.100000000000001</v>
      </c>
    </row>
    <row r="533" spans="1:6" x14ac:dyDescent="0.25">
      <c r="A533">
        <v>22580</v>
      </c>
      <c r="B533">
        <f t="shared" si="8"/>
        <v>-20630</v>
      </c>
      <c r="C533">
        <v>19479</v>
      </c>
      <c r="D533">
        <v>93</v>
      </c>
      <c r="E533">
        <v>358.8</v>
      </c>
      <c r="F533">
        <v>15.7</v>
      </c>
    </row>
    <row r="534" spans="1:6" x14ac:dyDescent="0.25">
      <c r="A534">
        <v>22560</v>
      </c>
      <c r="B534">
        <f t="shared" si="8"/>
        <v>-20610</v>
      </c>
      <c r="C534">
        <v>19460</v>
      </c>
      <c r="D534">
        <v>90</v>
      </c>
      <c r="E534">
        <v>358.7</v>
      </c>
      <c r="F534">
        <v>15.2</v>
      </c>
    </row>
    <row r="535" spans="1:6" x14ac:dyDescent="0.25">
      <c r="A535">
        <v>22540</v>
      </c>
      <c r="B535">
        <f t="shared" si="8"/>
        <v>-20590</v>
      </c>
      <c r="C535">
        <v>19441</v>
      </c>
      <c r="D535">
        <v>91</v>
      </c>
      <c r="E535">
        <v>358.7</v>
      </c>
      <c r="F535">
        <v>15.4</v>
      </c>
    </row>
    <row r="536" spans="1:6" x14ac:dyDescent="0.25">
      <c r="A536">
        <v>22520</v>
      </c>
      <c r="B536">
        <f t="shared" si="8"/>
        <v>-20570</v>
      </c>
      <c r="C536">
        <v>19418</v>
      </c>
      <c r="D536">
        <v>98</v>
      </c>
      <c r="E536">
        <v>359.3</v>
      </c>
      <c r="F536">
        <v>16.600000000000001</v>
      </c>
    </row>
    <row r="537" spans="1:6" x14ac:dyDescent="0.25">
      <c r="A537">
        <v>22500</v>
      </c>
      <c r="B537">
        <f t="shared" si="8"/>
        <v>-20550</v>
      </c>
      <c r="C537">
        <v>19391</v>
      </c>
      <c r="D537">
        <v>108</v>
      </c>
      <c r="E537">
        <v>360.5</v>
      </c>
      <c r="F537">
        <v>18.3</v>
      </c>
    </row>
    <row r="538" spans="1:6" x14ac:dyDescent="0.25">
      <c r="A538">
        <v>22480</v>
      </c>
      <c r="B538">
        <f t="shared" si="8"/>
        <v>-20530</v>
      </c>
      <c r="C538">
        <v>19362</v>
      </c>
      <c r="D538">
        <v>117</v>
      </c>
      <c r="E538">
        <v>362.2</v>
      </c>
      <c r="F538">
        <v>19.8</v>
      </c>
    </row>
    <row r="539" spans="1:6" x14ac:dyDescent="0.25">
      <c r="A539">
        <v>22460</v>
      </c>
      <c r="B539">
        <f t="shared" si="8"/>
        <v>-20510</v>
      </c>
      <c r="C539">
        <v>19329</v>
      </c>
      <c r="D539">
        <v>126</v>
      </c>
      <c r="E539">
        <v>364.5</v>
      </c>
      <c r="F539">
        <v>21.4</v>
      </c>
    </row>
    <row r="540" spans="1:6" x14ac:dyDescent="0.25">
      <c r="A540">
        <v>22440</v>
      </c>
      <c r="B540">
        <f t="shared" si="8"/>
        <v>-20490</v>
      </c>
      <c r="C540">
        <v>19296</v>
      </c>
      <c r="D540">
        <v>133</v>
      </c>
      <c r="E540">
        <v>366.8</v>
      </c>
      <c r="F540">
        <v>22.6</v>
      </c>
    </row>
    <row r="541" spans="1:6" x14ac:dyDescent="0.25">
      <c r="A541">
        <v>22420</v>
      </c>
      <c r="B541">
        <f t="shared" si="8"/>
        <v>-20470</v>
      </c>
      <c r="C541">
        <v>19263</v>
      </c>
      <c r="D541">
        <v>139</v>
      </c>
      <c r="E541">
        <v>369.1</v>
      </c>
      <c r="F541">
        <v>23.7</v>
      </c>
    </row>
    <row r="542" spans="1:6" x14ac:dyDescent="0.25">
      <c r="A542">
        <v>22400</v>
      </c>
      <c r="B542">
        <f t="shared" si="8"/>
        <v>-20450</v>
      </c>
      <c r="C542">
        <v>19230</v>
      </c>
      <c r="D542">
        <v>143</v>
      </c>
      <c r="E542">
        <v>371.4</v>
      </c>
      <c r="F542">
        <v>24.4</v>
      </c>
    </row>
    <row r="543" spans="1:6" x14ac:dyDescent="0.25">
      <c r="A543">
        <v>22380</v>
      </c>
      <c r="B543">
        <f t="shared" si="8"/>
        <v>-20430</v>
      </c>
      <c r="C543">
        <v>19198</v>
      </c>
      <c r="D543">
        <v>145</v>
      </c>
      <c r="E543">
        <v>373.5</v>
      </c>
      <c r="F543">
        <v>24.8</v>
      </c>
    </row>
    <row r="544" spans="1:6" x14ac:dyDescent="0.25">
      <c r="A544">
        <v>22360</v>
      </c>
      <c r="B544">
        <f t="shared" si="8"/>
        <v>-20410</v>
      </c>
      <c r="C544">
        <v>19166</v>
      </c>
      <c r="D544">
        <v>147</v>
      </c>
      <c r="E544">
        <v>375.7</v>
      </c>
      <c r="F544">
        <v>25.2</v>
      </c>
    </row>
    <row r="545" spans="1:6" x14ac:dyDescent="0.25">
      <c r="A545">
        <v>22340</v>
      </c>
      <c r="B545">
        <f t="shared" si="8"/>
        <v>-20390</v>
      </c>
      <c r="C545">
        <v>19135</v>
      </c>
      <c r="D545">
        <v>147</v>
      </c>
      <c r="E545">
        <v>377.7</v>
      </c>
      <c r="F545">
        <v>25.2</v>
      </c>
    </row>
    <row r="546" spans="1:6" x14ac:dyDescent="0.25">
      <c r="A546">
        <v>22320</v>
      </c>
      <c r="B546">
        <f t="shared" si="8"/>
        <v>-20370</v>
      </c>
      <c r="C546">
        <v>19104</v>
      </c>
      <c r="D546">
        <v>146</v>
      </c>
      <c r="E546">
        <v>379.7</v>
      </c>
      <c r="F546">
        <v>25.1</v>
      </c>
    </row>
    <row r="547" spans="1:6" x14ac:dyDescent="0.25">
      <c r="A547">
        <v>22300</v>
      </c>
      <c r="B547">
        <f t="shared" si="8"/>
        <v>-20350</v>
      </c>
      <c r="C547">
        <v>19073</v>
      </c>
      <c r="D547">
        <v>146</v>
      </c>
      <c r="E547">
        <v>381.6</v>
      </c>
      <c r="F547">
        <v>25.1</v>
      </c>
    </row>
    <row r="548" spans="1:6" x14ac:dyDescent="0.25">
      <c r="A548">
        <v>22280</v>
      </c>
      <c r="B548">
        <f t="shared" si="8"/>
        <v>-20330</v>
      </c>
      <c r="C548">
        <v>19041</v>
      </c>
      <c r="D548">
        <v>144</v>
      </c>
      <c r="E548">
        <v>383.8</v>
      </c>
      <c r="F548">
        <v>24.8</v>
      </c>
    </row>
    <row r="549" spans="1:6" x14ac:dyDescent="0.25">
      <c r="A549">
        <v>22260</v>
      </c>
      <c r="B549">
        <f t="shared" si="8"/>
        <v>-20310</v>
      </c>
      <c r="C549">
        <v>19010</v>
      </c>
      <c r="D549">
        <v>140</v>
      </c>
      <c r="E549">
        <v>385.8</v>
      </c>
      <c r="F549">
        <v>24.2</v>
      </c>
    </row>
    <row r="550" spans="1:6" x14ac:dyDescent="0.25">
      <c r="A550">
        <v>22240</v>
      </c>
      <c r="B550">
        <f t="shared" si="8"/>
        <v>-20290</v>
      </c>
      <c r="C550">
        <v>18981</v>
      </c>
      <c r="D550">
        <v>135</v>
      </c>
      <c r="E550">
        <v>387.4</v>
      </c>
      <c r="F550">
        <v>23.3</v>
      </c>
    </row>
    <row r="551" spans="1:6" x14ac:dyDescent="0.25">
      <c r="A551">
        <v>22220</v>
      </c>
      <c r="B551">
        <f t="shared" si="8"/>
        <v>-20270</v>
      </c>
      <c r="C551">
        <v>18954</v>
      </c>
      <c r="D551">
        <v>129</v>
      </c>
      <c r="E551">
        <v>388.8</v>
      </c>
      <c r="F551">
        <v>22.3</v>
      </c>
    </row>
    <row r="552" spans="1:6" x14ac:dyDescent="0.25">
      <c r="A552">
        <v>22200</v>
      </c>
      <c r="B552">
        <f t="shared" si="8"/>
        <v>-20250</v>
      </c>
      <c r="C552">
        <v>18931</v>
      </c>
      <c r="D552">
        <v>121</v>
      </c>
      <c r="E552">
        <v>389.4</v>
      </c>
      <c r="F552">
        <v>20.9</v>
      </c>
    </row>
    <row r="553" spans="1:6" x14ac:dyDescent="0.25">
      <c r="A553">
        <v>22180</v>
      </c>
      <c r="B553">
        <f t="shared" si="8"/>
        <v>-20230</v>
      </c>
      <c r="C553">
        <v>18911</v>
      </c>
      <c r="D553">
        <v>111</v>
      </c>
      <c r="E553">
        <v>389.5</v>
      </c>
      <c r="F553">
        <v>19.2</v>
      </c>
    </row>
    <row r="554" spans="1:6" x14ac:dyDescent="0.25">
      <c r="A554">
        <v>22160</v>
      </c>
      <c r="B554">
        <f t="shared" si="8"/>
        <v>-20210</v>
      </c>
      <c r="C554">
        <v>18892</v>
      </c>
      <c r="D554">
        <v>104</v>
      </c>
      <c r="E554">
        <v>389.4</v>
      </c>
      <c r="F554">
        <v>18</v>
      </c>
    </row>
    <row r="555" spans="1:6" x14ac:dyDescent="0.25">
      <c r="A555">
        <v>22140</v>
      </c>
      <c r="B555">
        <f t="shared" si="8"/>
        <v>-20190</v>
      </c>
      <c r="C555">
        <v>18874</v>
      </c>
      <c r="D555">
        <v>100</v>
      </c>
      <c r="E555">
        <v>389.1</v>
      </c>
      <c r="F555">
        <v>17.3</v>
      </c>
    </row>
    <row r="556" spans="1:6" x14ac:dyDescent="0.25">
      <c r="A556">
        <v>22120</v>
      </c>
      <c r="B556">
        <f t="shared" si="8"/>
        <v>-20170</v>
      </c>
      <c r="C556">
        <v>18854</v>
      </c>
      <c r="D556">
        <v>99</v>
      </c>
      <c r="E556">
        <v>389.2</v>
      </c>
      <c r="F556">
        <v>17.100000000000001</v>
      </c>
    </row>
    <row r="557" spans="1:6" x14ac:dyDescent="0.25">
      <c r="A557">
        <v>22100</v>
      </c>
      <c r="B557">
        <f t="shared" si="8"/>
        <v>-20150</v>
      </c>
      <c r="C557">
        <v>18832</v>
      </c>
      <c r="D557">
        <v>100</v>
      </c>
      <c r="E557">
        <v>389.7</v>
      </c>
      <c r="F557">
        <v>17.3</v>
      </c>
    </row>
    <row r="558" spans="1:6" x14ac:dyDescent="0.25">
      <c r="A558">
        <v>22080</v>
      </c>
      <c r="B558">
        <f t="shared" si="8"/>
        <v>-20130</v>
      </c>
      <c r="C558">
        <v>18808</v>
      </c>
      <c r="D558">
        <v>102</v>
      </c>
      <c r="E558">
        <v>390.5</v>
      </c>
      <c r="F558">
        <v>17.7</v>
      </c>
    </row>
    <row r="559" spans="1:6" x14ac:dyDescent="0.25">
      <c r="A559">
        <v>22060</v>
      </c>
      <c r="B559">
        <f t="shared" si="8"/>
        <v>-20110</v>
      </c>
      <c r="C559">
        <v>18784</v>
      </c>
      <c r="D559">
        <v>100</v>
      </c>
      <c r="E559">
        <v>391.3</v>
      </c>
      <c r="F559">
        <v>17.3</v>
      </c>
    </row>
    <row r="560" spans="1:6" x14ac:dyDescent="0.25">
      <c r="A560">
        <v>22040</v>
      </c>
      <c r="B560">
        <f t="shared" si="8"/>
        <v>-20090</v>
      </c>
      <c r="C560">
        <v>18762</v>
      </c>
      <c r="D560">
        <v>96</v>
      </c>
      <c r="E560">
        <v>391.7</v>
      </c>
      <c r="F560">
        <v>16.600000000000001</v>
      </c>
    </row>
    <row r="561" spans="1:6" x14ac:dyDescent="0.25">
      <c r="A561">
        <v>22020</v>
      </c>
      <c r="B561">
        <f t="shared" si="8"/>
        <v>-20070</v>
      </c>
      <c r="C561">
        <v>18744</v>
      </c>
      <c r="D561">
        <v>89</v>
      </c>
      <c r="E561">
        <v>391.5</v>
      </c>
      <c r="F561">
        <v>15.4</v>
      </c>
    </row>
    <row r="562" spans="1:6" x14ac:dyDescent="0.25">
      <c r="A562">
        <v>22000</v>
      </c>
      <c r="B562">
        <f t="shared" si="8"/>
        <v>-20050</v>
      </c>
      <c r="C562">
        <v>18731</v>
      </c>
      <c r="D562">
        <v>80</v>
      </c>
      <c r="E562">
        <v>390.3</v>
      </c>
      <c r="F562">
        <v>13.8</v>
      </c>
    </row>
    <row r="563" spans="1:6" x14ac:dyDescent="0.25">
      <c r="A563">
        <v>21980</v>
      </c>
      <c r="B563">
        <f t="shared" si="8"/>
        <v>-20030</v>
      </c>
      <c r="C563">
        <v>18722</v>
      </c>
      <c r="D563">
        <v>74</v>
      </c>
      <c r="E563">
        <v>388.5</v>
      </c>
      <c r="F563">
        <v>12.8</v>
      </c>
    </row>
    <row r="564" spans="1:6" x14ac:dyDescent="0.25">
      <c r="A564">
        <v>21960</v>
      </c>
      <c r="B564">
        <f t="shared" si="8"/>
        <v>-20010</v>
      </c>
      <c r="C564">
        <v>18718</v>
      </c>
      <c r="D564">
        <v>74</v>
      </c>
      <c r="E564">
        <v>385.9</v>
      </c>
      <c r="F564">
        <v>12.8</v>
      </c>
    </row>
    <row r="565" spans="1:6" x14ac:dyDescent="0.25">
      <c r="A565">
        <v>21940</v>
      </c>
      <c r="B565">
        <f t="shared" si="8"/>
        <v>-19990</v>
      </c>
      <c r="C565">
        <v>18717</v>
      </c>
      <c r="D565">
        <v>78</v>
      </c>
      <c r="E565">
        <v>382.7</v>
      </c>
      <c r="F565">
        <v>13.4</v>
      </c>
    </row>
    <row r="566" spans="1:6" x14ac:dyDescent="0.25">
      <c r="A566">
        <v>21920</v>
      </c>
      <c r="B566">
        <f t="shared" si="8"/>
        <v>-19970</v>
      </c>
      <c r="C566">
        <v>18717</v>
      </c>
      <c r="D566">
        <v>82</v>
      </c>
      <c r="E566">
        <v>379.4</v>
      </c>
      <c r="F566">
        <v>14.1</v>
      </c>
    </row>
    <row r="567" spans="1:6" x14ac:dyDescent="0.25">
      <c r="A567">
        <v>21900</v>
      </c>
      <c r="B567">
        <f t="shared" si="8"/>
        <v>-19950</v>
      </c>
      <c r="C567">
        <v>18717</v>
      </c>
      <c r="D567">
        <v>84</v>
      </c>
      <c r="E567">
        <v>376</v>
      </c>
      <c r="F567">
        <v>14.4</v>
      </c>
    </row>
    <row r="568" spans="1:6" x14ac:dyDescent="0.25">
      <c r="A568">
        <v>21880</v>
      </c>
      <c r="B568">
        <f t="shared" si="8"/>
        <v>-19930</v>
      </c>
      <c r="C568">
        <v>18716</v>
      </c>
      <c r="D568">
        <v>84</v>
      </c>
      <c r="E568">
        <v>372.9</v>
      </c>
      <c r="F568">
        <v>14.4</v>
      </c>
    </row>
    <row r="569" spans="1:6" x14ac:dyDescent="0.25">
      <c r="A569">
        <v>21860</v>
      </c>
      <c r="B569">
        <f t="shared" si="8"/>
        <v>-19910</v>
      </c>
      <c r="C569">
        <v>18713</v>
      </c>
      <c r="D569">
        <v>84</v>
      </c>
      <c r="E569">
        <v>370.1</v>
      </c>
      <c r="F569">
        <v>14.3</v>
      </c>
    </row>
    <row r="570" spans="1:6" x14ac:dyDescent="0.25">
      <c r="A570">
        <v>21840</v>
      </c>
      <c r="B570">
        <f t="shared" si="8"/>
        <v>-19890</v>
      </c>
      <c r="C570">
        <v>18709</v>
      </c>
      <c r="D570">
        <v>83</v>
      </c>
      <c r="E570">
        <v>367.4</v>
      </c>
      <c r="F570">
        <v>14.1</v>
      </c>
    </row>
    <row r="571" spans="1:6" x14ac:dyDescent="0.25">
      <c r="A571">
        <v>21820</v>
      </c>
      <c r="B571">
        <f t="shared" si="8"/>
        <v>-19870</v>
      </c>
      <c r="C571">
        <v>18704</v>
      </c>
      <c r="D571">
        <v>84</v>
      </c>
      <c r="E571">
        <v>365</v>
      </c>
      <c r="F571">
        <v>14.3</v>
      </c>
    </row>
    <row r="572" spans="1:6" x14ac:dyDescent="0.25">
      <c r="A572">
        <v>21800</v>
      </c>
      <c r="B572">
        <f t="shared" si="8"/>
        <v>-19850</v>
      </c>
      <c r="C572">
        <v>18697</v>
      </c>
      <c r="D572">
        <v>85</v>
      </c>
      <c r="E572">
        <v>362.9</v>
      </c>
      <c r="F572">
        <v>14.4</v>
      </c>
    </row>
    <row r="573" spans="1:6" x14ac:dyDescent="0.25">
      <c r="A573">
        <v>21780</v>
      </c>
      <c r="B573">
        <f t="shared" si="8"/>
        <v>-19830</v>
      </c>
      <c r="C573">
        <v>18690</v>
      </c>
      <c r="D573">
        <v>86</v>
      </c>
      <c r="E573">
        <v>360.8</v>
      </c>
      <c r="F573">
        <v>14.6</v>
      </c>
    </row>
    <row r="574" spans="1:6" x14ac:dyDescent="0.25">
      <c r="A574">
        <v>21760</v>
      </c>
      <c r="B574">
        <f t="shared" si="8"/>
        <v>-19810</v>
      </c>
      <c r="C574">
        <v>18683</v>
      </c>
      <c r="D574">
        <v>87</v>
      </c>
      <c r="E574">
        <v>358.7</v>
      </c>
      <c r="F574">
        <v>14.7</v>
      </c>
    </row>
    <row r="575" spans="1:6" x14ac:dyDescent="0.25">
      <c r="A575">
        <v>21740</v>
      </c>
      <c r="B575">
        <f t="shared" si="8"/>
        <v>-19790</v>
      </c>
      <c r="C575">
        <v>18677</v>
      </c>
      <c r="D575">
        <v>87</v>
      </c>
      <c r="E575">
        <v>356.4</v>
      </c>
      <c r="F575">
        <v>14.7</v>
      </c>
    </row>
    <row r="576" spans="1:6" x14ac:dyDescent="0.25">
      <c r="A576">
        <v>21720</v>
      </c>
      <c r="B576">
        <f t="shared" si="8"/>
        <v>-19770</v>
      </c>
      <c r="C576">
        <v>18671</v>
      </c>
      <c r="D576">
        <v>88</v>
      </c>
      <c r="E576">
        <v>354.1</v>
      </c>
      <c r="F576">
        <v>14.8</v>
      </c>
    </row>
    <row r="577" spans="1:6" x14ac:dyDescent="0.25">
      <c r="A577">
        <v>21700</v>
      </c>
      <c r="B577">
        <f t="shared" si="8"/>
        <v>-19750</v>
      </c>
      <c r="C577">
        <v>18667</v>
      </c>
      <c r="D577">
        <v>90</v>
      </c>
      <c r="E577">
        <v>351.5</v>
      </c>
      <c r="F577">
        <v>15.1</v>
      </c>
    </row>
    <row r="578" spans="1:6" x14ac:dyDescent="0.25">
      <c r="A578">
        <v>21680</v>
      </c>
      <c r="B578">
        <f t="shared" si="8"/>
        <v>-19730</v>
      </c>
      <c r="C578">
        <v>18666</v>
      </c>
      <c r="D578">
        <v>93</v>
      </c>
      <c r="E578">
        <v>348.4</v>
      </c>
      <c r="F578">
        <v>15.6</v>
      </c>
    </row>
    <row r="579" spans="1:6" x14ac:dyDescent="0.25">
      <c r="A579">
        <v>21660</v>
      </c>
      <c r="B579">
        <f t="shared" si="8"/>
        <v>-19710</v>
      </c>
      <c r="C579">
        <v>18664</v>
      </c>
      <c r="D579">
        <v>98</v>
      </c>
      <c r="E579">
        <v>345.5</v>
      </c>
      <c r="F579">
        <v>16.399999999999999</v>
      </c>
    </row>
    <row r="580" spans="1:6" x14ac:dyDescent="0.25">
      <c r="A580">
        <v>21640</v>
      </c>
      <c r="B580">
        <f t="shared" si="8"/>
        <v>-19690</v>
      </c>
      <c r="C580">
        <v>18662</v>
      </c>
      <c r="D580">
        <v>102</v>
      </c>
      <c r="E580">
        <v>342.6</v>
      </c>
      <c r="F580">
        <v>17</v>
      </c>
    </row>
    <row r="581" spans="1:6" x14ac:dyDescent="0.25">
      <c r="A581">
        <v>21620</v>
      </c>
      <c r="B581">
        <f t="shared" si="8"/>
        <v>-19670</v>
      </c>
      <c r="C581">
        <v>18659</v>
      </c>
      <c r="D581">
        <v>105</v>
      </c>
      <c r="E581">
        <v>339.8</v>
      </c>
      <c r="F581">
        <v>17.5</v>
      </c>
    </row>
    <row r="582" spans="1:6" x14ac:dyDescent="0.25">
      <c r="A582">
        <v>21600</v>
      </c>
      <c r="B582">
        <f t="shared" si="8"/>
        <v>-19650</v>
      </c>
      <c r="C582">
        <v>18650</v>
      </c>
      <c r="D582">
        <v>108</v>
      </c>
      <c r="E582">
        <v>338.1</v>
      </c>
      <c r="F582">
        <v>18</v>
      </c>
    </row>
    <row r="583" spans="1:6" x14ac:dyDescent="0.25">
      <c r="A583">
        <v>21580</v>
      </c>
      <c r="B583">
        <f t="shared" si="8"/>
        <v>-19630</v>
      </c>
      <c r="C583">
        <v>18631</v>
      </c>
      <c r="D583">
        <v>113</v>
      </c>
      <c r="E583">
        <v>338</v>
      </c>
      <c r="F583">
        <v>18.8</v>
      </c>
    </row>
    <row r="584" spans="1:6" x14ac:dyDescent="0.25">
      <c r="A584">
        <v>21560</v>
      </c>
      <c r="B584">
        <f t="shared" si="8"/>
        <v>-19610</v>
      </c>
      <c r="C584">
        <v>18601</v>
      </c>
      <c r="D584">
        <v>121</v>
      </c>
      <c r="E584">
        <v>339.8</v>
      </c>
      <c r="F584">
        <v>20.2</v>
      </c>
    </row>
    <row r="585" spans="1:6" x14ac:dyDescent="0.25">
      <c r="A585">
        <v>21540</v>
      </c>
      <c r="B585">
        <f t="shared" si="8"/>
        <v>-19590</v>
      </c>
      <c r="C585">
        <v>18561</v>
      </c>
      <c r="D585">
        <v>128</v>
      </c>
      <c r="E585">
        <v>343.2</v>
      </c>
      <c r="F585">
        <v>21.4</v>
      </c>
    </row>
    <row r="586" spans="1:6" x14ac:dyDescent="0.25">
      <c r="A586">
        <v>21520</v>
      </c>
      <c r="B586">
        <f t="shared" si="8"/>
        <v>-19570</v>
      </c>
      <c r="C586">
        <v>18518</v>
      </c>
      <c r="D586">
        <v>133</v>
      </c>
      <c r="E586">
        <v>347.2</v>
      </c>
      <c r="F586">
        <v>22.3</v>
      </c>
    </row>
    <row r="587" spans="1:6" x14ac:dyDescent="0.25">
      <c r="A587">
        <v>21500</v>
      </c>
      <c r="B587">
        <f t="shared" si="8"/>
        <v>-19550</v>
      </c>
      <c r="C587">
        <v>18474</v>
      </c>
      <c r="D587">
        <v>136</v>
      </c>
      <c r="E587">
        <v>351.3</v>
      </c>
      <c r="F587">
        <v>22.9</v>
      </c>
    </row>
    <row r="588" spans="1:6" x14ac:dyDescent="0.25">
      <c r="A588">
        <v>21480</v>
      </c>
      <c r="B588">
        <f t="shared" si="8"/>
        <v>-19530</v>
      </c>
      <c r="C588">
        <v>18433</v>
      </c>
      <c r="D588">
        <v>136</v>
      </c>
      <c r="E588">
        <v>354.9</v>
      </c>
      <c r="F588">
        <v>22.9</v>
      </c>
    </row>
    <row r="589" spans="1:6" x14ac:dyDescent="0.25">
      <c r="A589">
        <v>21460</v>
      </c>
      <c r="B589">
        <f t="shared" ref="B589:B652" si="9">1950-A589</f>
        <v>-19510</v>
      </c>
      <c r="C589">
        <v>18394</v>
      </c>
      <c r="D589">
        <v>135</v>
      </c>
      <c r="E589">
        <v>358.2</v>
      </c>
      <c r="F589">
        <v>22.8</v>
      </c>
    </row>
    <row r="590" spans="1:6" x14ac:dyDescent="0.25">
      <c r="A590">
        <v>21440</v>
      </c>
      <c r="B590">
        <f t="shared" si="9"/>
        <v>-19490</v>
      </c>
      <c r="C590">
        <v>18358</v>
      </c>
      <c r="D590">
        <v>133</v>
      </c>
      <c r="E590">
        <v>361</v>
      </c>
      <c r="F590">
        <v>22.5</v>
      </c>
    </row>
    <row r="591" spans="1:6" x14ac:dyDescent="0.25">
      <c r="A591">
        <v>21420</v>
      </c>
      <c r="B591">
        <f t="shared" si="9"/>
        <v>-19470</v>
      </c>
      <c r="C591">
        <v>18325</v>
      </c>
      <c r="D591">
        <v>131</v>
      </c>
      <c r="E591">
        <v>363.3</v>
      </c>
      <c r="F591">
        <v>22.2</v>
      </c>
    </row>
    <row r="592" spans="1:6" x14ac:dyDescent="0.25">
      <c r="A592">
        <v>21400</v>
      </c>
      <c r="B592">
        <f t="shared" si="9"/>
        <v>-19450</v>
      </c>
      <c r="C592">
        <v>18294</v>
      </c>
      <c r="D592">
        <v>128</v>
      </c>
      <c r="E592">
        <v>365.3</v>
      </c>
      <c r="F592">
        <v>21.8</v>
      </c>
    </row>
    <row r="593" spans="1:6" x14ac:dyDescent="0.25">
      <c r="A593">
        <v>21380</v>
      </c>
      <c r="B593">
        <f t="shared" si="9"/>
        <v>-19430</v>
      </c>
      <c r="C593">
        <v>18267</v>
      </c>
      <c r="D593">
        <v>127</v>
      </c>
      <c r="E593">
        <v>366.6</v>
      </c>
      <c r="F593">
        <v>21.6</v>
      </c>
    </row>
    <row r="594" spans="1:6" x14ac:dyDescent="0.25">
      <c r="A594">
        <v>21360</v>
      </c>
      <c r="B594">
        <f t="shared" si="9"/>
        <v>-19410</v>
      </c>
      <c r="C594">
        <v>18240</v>
      </c>
      <c r="D594">
        <v>126</v>
      </c>
      <c r="E594">
        <v>367.9</v>
      </c>
      <c r="F594">
        <v>21.5</v>
      </c>
    </row>
    <row r="595" spans="1:6" x14ac:dyDescent="0.25">
      <c r="A595">
        <v>21340</v>
      </c>
      <c r="B595">
        <f t="shared" si="9"/>
        <v>-19390</v>
      </c>
      <c r="C595">
        <v>18215</v>
      </c>
      <c r="D595">
        <v>126</v>
      </c>
      <c r="E595">
        <v>368.8</v>
      </c>
      <c r="F595">
        <v>21.5</v>
      </c>
    </row>
    <row r="596" spans="1:6" x14ac:dyDescent="0.25">
      <c r="A596">
        <v>21320</v>
      </c>
      <c r="B596">
        <f t="shared" si="9"/>
        <v>-19370</v>
      </c>
      <c r="C596">
        <v>18190</v>
      </c>
      <c r="D596">
        <v>126</v>
      </c>
      <c r="E596">
        <v>369.8</v>
      </c>
      <c r="F596">
        <v>21.5</v>
      </c>
    </row>
    <row r="597" spans="1:6" x14ac:dyDescent="0.25">
      <c r="A597">
        <v>21300</v>
      </c>
      <c r="B597">
        <f t="shared" si="9"/>
        <v>-19350</v>
      </c>
      <c r="C597">
        <v>18167</v>
      </c>
      <c r="D597">
        <v>127</v>
      </c>
      <c r="E597">
        <v>370.4</v>
      </c>
      <c r="F597">
        <v>21.7</v>
      </c>
    </row>
    <row r="598" spans="1:6" x14ac:dyDescent="0.25">
      <c r="A598">
        <v>21280</v>
      </c>
      <c r="B598">
        <f t="shared" si="9"/>
        <v>-19330</v>
      </c>
      <c r="C598">
        <v>18143</v>
      </c>
      <c r="D598">
        <v>127</v>
      </c>
      <c r="E598">
        <v>371.2</v>
      </c>
      <c r="F598">
        <v>21.7</v>
      </c>
    </row>
    <row r="599" spans="1:6" x14ac:dyDescent="0.25">
      <c r="A599">
        <v>21260</v>
      </c>
      <c r="B599">
        <f t="shared" si="9"/>
        <v>-19310</v>
      </c>
      <c r="C599">
        <v>18121</v>
      </c>
      <c r="D599">
        <v>128</v>
      </c>
      <c r="E599">
        <v>371.6</v>
      </c>
      <c r="F599">
        <v>21.9</v>
      </c>
    </row>
    <row r="600" spans="1:6" x14ac:dyDescent="0.25">
      <c r="A600">
        <v>21240</v>
      </c>
      <c r="B600">
        <f t="shared" si="9"/>
        <v>-19290</v>
      </c>
      <c r="C600">
        <v>18099</v>
      </c>
      <c r="D600">
        <v>128</v>
      </c>
      <c r="E600">
        <v>372</v>
      </c>
      <c r="F600">
        <v>21.9</v>
      </c>
    </row>
    <row r="601" spans="1:6" x14ac:dyDescent="0.25">
      <c r="A601">
        <v>21220</v>
      </c>
      <c r="B601">
        <f t="shared" si="9"/>
        <v>-19270</v>
      </c>
      <c r="C601">
        <v>18079</v>
      </c>
      <c r="D601">
        <v>127</v>
      </c>
      <c r="E601">
        <v>372.1</v>
      </c>
      <c r="F601">
        <v>21.7</v>
      </c>
    </row>
    <row r="602" spans="1:6" x14ac:dyDescent="0.25">
      <c r="A602">
        <v>21200</v>
      </c>
      <c r="B602">
        <f t="shared" si="9"/>
        <v>-19250</v>
      </c>
      <c r="C602">
        <v>18059</v>
      </c>
      <c r="D602">
        <v>125</v>
      </c>
      <c r="E602">
        <v>372.2</v>
      </c>
      <c r="F602">
        <v>21.4</v>
      </c>
    </row>
    <row r="603" spans="1:6" x14ac:dyDescent="0.25">
      <c r="A603">
        <v>21180</v>
      </c>
      <c r="B603">
        <f t="shared" si="9"/>
        <v>-19230</v>
      </c>
      <c r="C603">
        <v>18040</v>
      </c>
      <c r="D603">
        <v>124</v>
      </c>
      <c r="E603">
        <v>372.2</v>
      </c>
      <c r="F603">
        <v>21.2</v>
      </c>
    </row>
    <row r="604" spans="1:6" x14ac:dyDescent="0.25">
      <c r="A604">
        <v>21160</v>
      </c>
      <c r="B604">
        <f t="shared" si="9"/>
        <v>-19210</v>
      </c>
      <c r="C604">
        <v>18023</v>
      </c>
      <c r="D604">
        <v>122</v>
      </c>
      <c r="E604">
        <v>371.7</v>
      </c>
      <c r="F604">
        <v>20.8</v>
      </c>
    </row>
    <row r="605" spans="1:6" x14ac:dyDescent="0.25">
      <c r="A605">
        <v>21140</v>
      </c>
      <c r="B605">
        <f t="shared" si="9"/>
        <v>-19190</v>
      </c>
      <c r="C605">
        <v>18007</v>
      </c>
      <c r="D605">
        <v>121</v>
      </c>
      <c r="E605">
        <v>371.2</v>
      </c>
      <c r="F605">
        <v>20.7</v>
      </c>
    </row>
    <row r="606" spans="1:6" x14ac:dyDescent="0.25">
      <c r="A606">
        <v>21120</v>
      </c>
      <c r="B606">
        <f t="shared" si="9"/>
        <v>-19170</v>
      </c>
      <c r="C606">
        <v>17994</v>
      </c>
      <c r="D606">
        <v>119</v>
      </c>
      <c r="E606">
        <v>370.1</v>
      </c>
      <c r="F606">
        <v>20.3</v>
      </c>
    </row>
    <row r="607" spans="1:6" x14ac:dyDescent="0.25">
      <c r="A607">
        <v>21100</v>
      </c>
      <c r="B607">
        <f t="shared" si="9"/>
        <v>-19150</v>
      </c>
      <c r="C607">
        <v>17981</v>
      </c>
      <c r="D607">
        <v>117</v>
      </c>
      <c r="E607">
        <v>369</v>
      </c>
      <c r="F607">
        <v>19.899999999999999</v>
      </c>
    </row>
    <row r="608" spans="1:6" x14ac:dyDescent="0.25">
      <c r="A608">
        <v>21080</v>
      </c>
      <c r="B608">
        <f t="shared" si="9"/>
        <v>-19130</v>
      </c>
      <c r="C608">
        <v>17969</v>
      </c>
      <c r="D608">
        <v>115</v>
      </c>
      <c r="E608">
        <v>367.7</v>
      </c>
      <c r="F608">
        <v>19.600000000000001</v>
      </c>
    </row>
    <row r="609" spans="1:6" x14ac:dyDescent="0.25">
      <c r="A609">
        <v>21060</v>
      </c>
      <c r="B609">
        <f t="shared" si="9"/>
        <v>-19110</v>
      </c>
      <c r="C609">
        <v>17959</v>
      </c>
      <c r="D609">
        <v>114</v>
      </c>
      <c r="E609">
        <v>366.1</v>
      </c>
      <c r="F609">
        <v>19.399999999999999</v>
      </c>
    </row>
    <row r="610" spans="1:6" x14ac:dyDescent="0.25">
      <c r="A610">
        <v>21040</v>
      </c>
      <c r="B610">
        <f t="shared" si="9"/>
        <v>-19090</v>
      </c>
      <c r="C610">
        <v>17948</v>
      </c>
      <c r="D610">
        <v>114</v>
      </c>
      <c r="E610">
        <v>364.7</v>
      </c>
      <c r="F610">
        <v>19.399999999999999</v>
      </c>
    </row>
    <row r="611" spans="1:6" x14ac:dyDescent="0.25">
      <c r="A611">
        <v>21020</v>
      </c>
      <c r="B611">
        <f t="shared" si="9"/>
        <v>-19070</v>
      </c>
      <c r="C611">
        <v>17938</v>
      </c>
      <c r="D611">
        <v>115</v>
      </c>
      <c r="E611">
        <v>363</v>
      </c>
      <c r="F611">
        <v>19.5</v>
      </c>
    </row>
    <row r="612" spans="1:6" x14ac:dyDescent="0.25">
      <c r="A612">
        <v>21000</v>
      </c>
      <c r="B612">
        <f t="shared" si="9"/>
        <v>-19050</v>
      </c>
      <c r="C612">
        <v>17928</v>
      </c>
      <c r="D612">
        <v>116</v>
      </c>
      <c r="E612">
        <v>361.4</v>
      </c>
      <c r="F612">
        <v>19.7</v>
      </c>
    </row>
    <row r="613" spans="1:6" x14ac:dyDescent="0.25">
      <c r="A613">
        <v>20980</v>
      </c>
      <c r="B613">
        <f t="shared" si="9"/>
        <v>-19030</v>
      </c>
      <c r="C613">
        <v>17919</v>
      </c>
      <c r="D613">
        <v>117</v>
      </c>
      <c r="E613">
        <v>359.7</v>
      </c>
      <c r="F613">
        <v>19.8</v>
      </c>
    </row>
    <row r="614" spans="1:6" x14ac:dyDescent="0.25">
      <c r="A614">
        <v>20960</v>
      </c>
      <c r="B614">
        <f t="shared" si="9"/>
        <v>-19010</v>
      </c>
      <c r="C614">
        <v>17909</v>
      </c>
      <c r="D614">
        <v>119</v>
      </c>
      <c r="E614">
        <v>358.1</v>
      </c>
      <c r="F614">
        <v>20.100000000000001</v>
      </c>
    </row>
    <row r="615" spans="1:6" x14ac:dyDescent="0.25">
      <c r="A615">
        <v>20940</v>
      </c>
      <c r="B615">
        <f t="shared" si="9"/>
        <v>-18990</v>
      </c>
      <c r="C615">
        <v>17899</v>
      </c>
      <c r="D615">
        <v>122</v>
      </c>
      <c r="E615">
        <v>356.5</v>
      </c>
      <c r="F615">
        <v>20.6</v>
      </c>
    </row>
    <row r="616" spans="1:6" x14ac:dyDescent="0.25">
      <c r="A616">
        <v>20920</v>
      </c>
      <c r="B616">
        <f t="shared" si="9"/>
        <v>-18970</v>
      </c>
      <c r="C616">
        <v>17887</v>
      </c>
      <c r="D616">
        <v>124</v>
      </c>
      <c r="E616">
        <v>355.2</v>
      </c>
      <c r="F616">
        <v>20.9</v>
      </c>
    </row>
    <row r="617" spans="1:6" x14ac:dyDescent="0.25">
      <c r="A617">
        <v>20900</v>
      </c>
      <c r="B617">
        <f t="shared" si="9"/>
        <v>-18950</v>
      </c>
      <c r="C617">
        <v>17877</v>
      </c>
      <c r="D617">
        <v>126</v>
      </c>
      <c r="E617">
        <v>353.6</v>
      </c>
      <c r="F617">
        <v>21.2</v>
      </c>
    </row>
    <row r="618" spans="1:6" x14ac:dyDescent="0.25">
      <c r="A618">
        <v>20880</v>
      </c>
      <c r="B618">
        <f t="shared" si="9"/>
        <v>-18930</v>
      </c>
      <c r="C618">
        <v>17867</v>
      </c>
      <c r="D618">
        <v>128</v>
      </c>
      <c r="E618">
        <v>352.1</v>
      </c>
      <c r="F618">
        <v>21.5</v>
      </c>
    </row>
    <row r="619" spans="1:6" x14ac:dyDescent="0.25">
      <c r="A619">
        <v>20860</v>
      </c>
      <c r="B619">
        <f t="shared" si="9"/>
        <v>-18910</v>
      </c>
      <c r="C619">
        <v>17857</v>
      </c>
      <c r="D619">
        <v>128</v>
      </c>
      <c r="E619">
        <v>350.5</v>
      </c>
      <c r="F619">
        <v>21.5</v>
      </c>
    </row>
    <row r="620" spans="1:6" x14ac:dyDescent="0.25">
      <c r="A620">
        <v>20840</v>
      </c>
      <c r="B620">
        <f t="shared" si="9"/>
        <v>-18890</v>
      </c>
      <c r="C620">
        <v>17849</v>
      </c>
      <c r="D620">
        <v>127</v>
      </c>
      <c r="E620">
        <v>348.5</v>
      </c>
      <c r="F620">
        <v>21.3</v>
      </c>
    </row>
    <row r="621" spans="1:6" x14ac:dyDescent="0.25">
      <c r="A621">
        <v>20820</v>
      </c>
      <c r="B621">
        <f t="shared" si="9"/>
        <v>-18870</v>
      </c>
      <c r="C621">
        <v>17843</v>
      </c>
      <c r="D621">
        <v>124</v>
      </c>
      <c r="E621">
        <v>346.3</v>
      </c>
      <c r="F621">
        <v>20.8</v>
      </c>
    </row>
    <row r="622" spans="1:6" x14ac:dyDescent="0.25">
      <c r="A622">
        <v>20800</v>
      </c>
      <c r="B622">
        <f t="shared" si="9"/>
        <v>-18850</v>
      </c>
      <c r="C622">
        <v>17839</v>
      </c>
      <c r="D622">
        <v>120</v>
      </c>
      <c r="E622">
        <v>343.7</v>
      </c>
      <c r="F622">
        <v>20.100000000000001</v>
      </c>
    </row>
    <row r="623" spans="1:6" x14ac:dyDescent="0.25">
      <c r="A623">
        <v>20780</v>
      </c>
      <c r="B623">
        <f t="shared" si="9"/>
        <v>-18830</v>
      </c>
      <c r="C623">
        <v>17838</v>
      </c>
      <c r="D623">
        <v>113</v>
      </c>
      <c r="E623">
        <v>340.6</v>
      </c>
      <c r="F623">
        <v>18.899999999999999</v>
      </c>
    </row>
    <row r="624" spans="1:6" x14ac:dyDescent="0.25">
      <c r="A624">
        <v>20760</v>
      </c>
      <c r="B624">
        <f t="shared" si="9"/>
        <v>-18810</v>
      </c>
      <c r="C624">
        <v>17841</v>
      </c>
      <c r="D624">
        <v>106</v>
      </c>
      <c r="E624">
        <v>336.9</v>
      </c>
      <c r="F624">
        <v>17.600000000000001</v>
      </c>
    </row>
    <row r="625" spans="1:6" x14ac:dyDescent="0.25">
      <c r="A625">
        <v>20740</v>
      </c>
      <c r="B625">
        <f t="shared" si="9"/>
        <v>-18790</v>
      </c>
      <c r="C625">
        <v>17848</v>
      </c>
      <c r="D625">
        <v>100</v>
      </c>
      <c r="E625">
        <v>332.5</v>
      </c>
      <c r="F625">
        <v>16.600000000000001</v>
      </c>
    </row>
    <row r="626" spans="1:6" x14ac:dyDescent="0.25">
      <c r="A626">
        <v>20720</v>
      </c>
      <c r="B626">
        <f t="shared" si="9"/>
        <v>-18770</v>
      </c>
      <c r="C626">
        <v>17859</v>
      </c>
      <c r="D626">
        <v>97</v>
      </c>
      <c r="E626">
        <v>327.5</v>
      </c>
      <c r="F626">
        <v>16</v>
      </c>
    </row>
    <row r="627" spans="1:6" x14ac:dyDescent="0.25">
      <c r="A627">
        <v>20700</v>
      </c>
      <c r="B627">
        <f t="shared" si="9"/>
        <v>-18750</v>
      </c>
      <c r="C627">
        <v>17874</v>
      </c>
      <c r="D627">
        <v>97</v>
      </c>
      <c r="E627">
        <v>321.8</v>
      </c>
      <c r="F627">
        <v>16</v>
      </c>
    </row>
    <row r="628" spans="1:6" x14ac:dyDescent="0.25">
      <c r="A628">
        <v>20680</v>
      </c>
      <c r="B628">
        <f t="shared" si="9"/>
        <v>-18730</v>
      </c>
      <c r="C628">
        <v>17891</v>
      </c>
      <c r="D628">
        <v>97</v>
      </c>
      <c r="E628">
        <v>315.8</v>
      </c>
      <c r="F628">
        <v>15.9</v>
      </c>
    </row>
    <row r="629" spans="1:6" x14ac:dyDescent="0.25">
      <c r="A629">
        <v>20660</v>
      </c>
      <c r="B629">
        <f t="shared" si="9"/>
        <v>-18710</v>
      </c>
      <c r="C629">
        <v>17909</v>
      </c>
      <c r="D629">
        <v>95</v>
      </c>
      <c r="E629">
        <v>309.7</v>
      </c>
      <c r="F629">
        <v>15.5</v>
      </c>
    </row>
    <row r="630" spans="1:6" x14ac:dyDescent="0.25">
      <c r="A630">
        <v>20640</v>
      </c>
      <c r="B630">
        <f t="shared" si="9"/>
        <v>-18690</v>
      </c>
      <c r="C630">
        <v>17924</v>
      </c>
      <c r="D630">
        <v>92</v>
      </c>
      <c r="E630">
        <v>304.10000000000002</v>
      </c>
      <c r="F630">
        <v>14.9</v>
      </c>
    </row>
    <row r="631" spans="1:6" x14ac:dyDescent="0.25">
      <c r="A631">
        <v>20620</v>
      </c>
      <c r="B631">
        <f t="shared" si="9"/>
        <v>-18670</v>
      </c>
      <c r="C631">
        <v>17930</v>
      </c>
      <c r="D631">
        <v>90</v>
      </c>
      <c r="E631">
        <v>300</v>
      </c>
      <c r="F631">
        <v>14.6</v>
      </c>
    </row>
    <row r="632" spans="1:6" x14ac:dyDescent="0.25">
      <c r="A632">
        <v>20600</v>
      </c>
      <c r="B632">
        <f t="shared" si="9"/>
        <v>-18650</v>
      </c>
      <c r="C632">
        <v>17922</v>
      </c>
      <c r="D632">
        <v>91</v>
      </c>
      <c r="E632">
        <v>298.10000000000002</v>
      </c>
      <c r="F632">
        <v>14.7</v>
      </c>
    </row>
    <row r="633" spans="1:6" x14ac:dyDescent="0.25">
      <c r="A633">
        <v>20580</v>
      </c>
      <c r="B633">
        <f t="shared" si="9"/>
        <v>-18630</v>
      </c>
      <c r="C633">
        <v>17903</v>
      </c>
      <c r="D633">
        <v>94</v>
      </c>
      <c r="E633">
        <v>298</v>
      </c>
      <c r="F633">
        <v>15.2</v>
      </c>
    </row>
    <row r="634" spans="1:6" x14ac:dyDescent="0.25">
      <c r="A634">
        <v>20560</v>
      </c>
      <c r="B634">
        <f t="shared" si="9"/>
        <v>-18610</v>
      </c>
      <c r="C634">
        <v>17874</v>
      </c>
      <c r="D634">
        <v>98</v>
      </c>
      <c r="E634">
        <v>299.60000000000002</v>
      </c>
      <c r="F634">
        <v>15.9</v>
      </c>
    </row>
    <row r="635" spans="1:6" x14ac:dyDescent="0.25">
      <c r="A635">
        <v>20540</v>
      </c>
      <c r="B635">
        <f t="shared" si="9"/>
        <v>-18590</v>
      </c>
      <c r="C635">
        <v>17839</v>
      </c>
      <c r="D635">
        <v>101</v>
      </c>
      <c r="E635">
        <v>302.10000000000002</v>
      </c>
      <c r="F635">
        <v>16.399999999999999</v>
      </c>
    </row>
    <row r="636" spans="1:6" x14ac:dyDescent="0.25">
      <c r="A636">
        <v>20520</v>
      </c>
      <c r="B636">
        <f t="shared" si="9"/>
        <v>-18570</v>
      </c>
      <c r="C636">
        <v>17803</v>
      </c>
      <c r="D636">
        <v>100</v>
      </c>
      <c r="E636">
        <v>304.8</v>
      </c>
      <c r="F636">
        <v>16.2</v>
      </c>
    </row>
    <row r="637" spans="1:6" x14ac:dyDescent="0.25">
      <c r="A637">
        <v>20500</v>
      </c>
      <c r="B637">
        <f t="shared" si="9"/>
        <v>-18550</v>
      </c>
      <c r="C637">
        <v>17771</v>
      </c>
      <c r="D637">
        <v>96</v>
      </c>
      <c r="E637">
        <v>306.8</v>
      </c>
      <c r="F637">
        <v>15.6</v>
      </c>
    </row>
    <row r="638" spans="1:6" x14ac:dyDescent="0.25">
      <c r="A638">
        <v>20480</v>
      </c>
      <c r="B638">
        <f t="shared" si="9"/>
        <v>-18530</v>
      </c>
      <c r="C638">
        <v>17743</v>
      </c>
      <c r="D638">
        <v>91</v>
      </c>
      <c r="E638">
        <v>308.2</v>
      </c>
      <c r="F638">
        <v>14.8</v>
      </c>
    </row>
    <row r="639" spans="1:6" x14ac:dyDescent="0.25">
      <c r="A639">
        <v>20460</v>
      </c>
      <c r="B639">
        <f t="shared" si="9"/>
        <v>-18510</v>
      </c>
      <c r="C639">
        <v>17719</v>
      </c>
      <c r="D639">
        <v>89</v>
      </c>
      <c r="E639">
        <v>309</v>
      </c>
      <c r="F639">
        <v>14.5</v>
      </c>
    </row>
    <row r="640" spans="1:6" x14ac:dyDescent="0.25">
      <c r="A640">
        <v>20440</v>
      </c>
      <c r="B640">
        <f t="shared" si="9"/>
        <v>-18490</v>
      </c>
      <c r="C640">
        <v>17697</v>
      </c>
      <c r="D640">
        <v>89</v>
      </c>
      <c r="E640">
        <v>309.39999999999998</v>
      </c>
      <c r="F640">
        <v>14.5</v>
      </c>
    </row>
    <row r="641" spans="1:6" x14ac:dyDescent="0.25">
      <c r="A641">
        <v>20420</v>
      </c>
      <c r="B641">
        <f t="shared" si="9"/>
        <v>-18470</v>
      </c>
      <c r="C641">
        <v>17675</v>
      </c>
      <c r="D641">
        <v>91</v>
      </c>
      <c r="E641">
        <v>309.8</v>
      </c>
      <c r="F641">
        <v>14.8</v>
      </c>
    </row>
    <row r="642" spans="1:6" x14ac:dyDescent="0.25">
      <c r="A642">
        <v>20400</v>
      </c>
      <c r="B642">
        <f t="shared" si="9"/>
        <v>-18450</v>
      </c>
      <c r="C642">
        <v>17652</v>
      </c>
      <c r="D642">
        <v>94</v>
      </c>
      <c r="E642">
        <v>310.39999999999998</v>
      </c>
      <c r="F642">
        <v>15.3</v>
      </c>
    </row>
    <row r="643" spans="1:6" x14ac:dyDescent="0.25">
      <c r="A643">
        <v>20380</v>
      </c>
      <c r="B643">
        <f t="shared" si="9"/>
        <v>-18430</v>
      </c>
      <c r="C643">
        <v>17625</v>
      </c>
      <c r="D643">
        <v>101</v>
      </c>
      <c r="E643">
        <v>311.60000000000002</v>
      </c>
      <c r="F643">
        <v>16.5</v>
      </c>
    </row>
    <row r="644" spans="1:6" x14ac:dyDescent="0.25">
      <c r="A644">
        <v>20360</v>
      </c>
      <c r="B644">
        <f t="shared" si="9"/>
        <v>-18410</v>
      </c>
      <c r="C644">
        <v>17594</v>
      </c>
      <c r="D644">
        <v>109</v>
      </c>
      <c r="E644">
        <v>313.5</v>
      </c>
      <c r="F644">
        <v>17.8</v>
      </c>
    </row>
    <row r="645" spans="1:6" x14ac:dyDescent="0.25">
      <c r="A645">
        <v>20340</v>
      </c>
      <c r="B645">
        <f t="shared" si="9"/>
        <v>-18390</v>
      </c>
      <c r="C645">
        <v>17560</v>
      </c>
      <c r="D645">
        <v>116</v>
      </c>
      <c r="E645">
        <v>315.89999999999998</v>
      </c>
      <c r="F645">
        <v>19</v>
      </c>
    </row>
    <row r="646" spans="1:6" x14ac:dyDescent="0.25">
      <c r="A646">
        <v>20320</v>
      </c>
      <c r="B646">
        <f t="shared" si="9"/>
        <v>-18370</v>
      </c>
      <c r="C646">
        <v>17527</v>
      </c>
      <c r="D646">
        <v>120</v>
      </c>
      <c r="E646">
        <v>318.10000000000002</v>
      </c>
      <c r="F646">
        <v>19.7</v>
      </c>
    </row>
    <row r="647" spans="1:6" x14ac:dyDescent="0.25">
      <c r="A647">
        <v>20300</v>
      </c>
      <c r="B647">
        <f t="shared" si="9"/>
        <v>-18350</v>
      </c>
      <c r="C647">
        <v>17495</v>
      </c>
      <c r="D647">
        <v>122</v>
      </c>
      <c r="E647">
        <v>320.2</v>
      </c>
      <c r="F647">
        <v>20.100000000000001</v>
      </c>
    </row>
    <row r="648" spans="1:6" x14ac:dyDescent="0.25">
      <c r="A648">
        <v>20280</v>
      </c>
      <c r="B648">
        <f t="shared" si="9"/>
        <v>-18330</v>
      </c>
      <c r="C648">
        <v>17467</v>
      </c>
      <c r="D648">
        <v>122</v>
      </c>
      <c r="E648">
        <v>321.60000000000002</v>
      </c>
      <c r="F648">
        <v>20.100000000000001</v>
      </c>
    </row>
    <row r="649" spans="1:6" x14ac:dyDescent="0.25">
      <c r="A649">
        <v>20260</v>
      </c>
      <c r="B649">
        <f t="shared" si="9"/>
        <v>-18310</v>
      </c>
      <c r="C649">
        <v>17439</v>
      </c>
      <c r="D649">
        <v>122</v>
      </c>
      <c r="E649">
        <v>323</v>
      </c>
      <c r="F649">
        <v>20.100000000000001</v>
      </c>
    </row>
    <row r="650" spans="1:6" x14ac:dyDescent="0.25">
      <c r="A650">
        <v>20240</v>
      </c>
      <c r="B650">
        <f t="shared" si="9"/>
        <v>-18290</v>
      </c>
      <c r="C650">
        <v>17413</v>
      </c>
      <c r="D650">
        <v>122</v>
      </c>
      <c r="E650">
        <v>324.10000000000002</v>
      </c>
      <c r="F650">
        <v>20.100000000000001</v>
      </c>
    </row>
    <row r="651" spans="1:6" x14ac:dyDescent="0.25">
      <c r="A651">
        <v>20220</v>
      </c>
      <c r="B651">
        <f t="shared" si="9"/>
        <v>-18270</v>
      </c>
      <c r="C651">
        <v>17389</v>
      </c>
      <c r="D651">
        <v>122</v>
      </c>
      <c r="E651">
        <v>324.8</v>
      </c>
      <c r="F651">
        <v>20.100000000000001</v>
      </c>
    </row>
    <row r="652" spans="1:6" x14ac:dyDescent="0.25">
      <c r="A652">
        <v>20200</v>
      </c>
      <c r="B652">
        <f t="shared" si="9"/>
        <v>-18250</v>
      </c>
      <c r="C652">
        <v>17365</v>
      </c>
      <c r="D652">
        <v>122</v>
      </c>
      <c r="E652">
        <v>325.60000000000002</v>
      </c>
      <c r="F652">
        <v>20.100000000000001</v>
      </c>
    </row>
    <row r="653" spans="1:6" x14ac:dyDescent="0.25">
      <c r="A653">
        <v>20180</v>
      </c>
      <c r="B653">
        <f t="shared" ref="B653:B716" si="10">1950-A653</f>
        <v>-18230</v>
      </c>
      <c r="C653">
        <v>17342</v>
      </c>
      <c r="D653">
        <v>120</v>
      </c>
      <c r="E653">
        <v>326.2</v>
      </c>
      <c r="F653">
        <v>19.8</v>
      </c>
    </row>
    <row r="654" spans="1:6" x14ac:dyDescent="0.25">
      <c r="A654">
        <v>20160</v>
      </c>
      <c r="B654">
        <f t="shared" si="10"/>
        <v>-18210</v>
      </c>
      <c r="C654">
        <v>17319</v>
      </c>
      <c r="D654">
        <v>117</v>
      </c>
      <c r="E654">
        <v>326.8</v>
      </c>
      <c r="F654">
        <v>19.3</v>
      </c>
    </row>
    <row r="655" spans="1:6" x14ac:dyDescent="0.25">
      <c r="A655">
        <v>20140</v>
      </c>
      <c r="B655">
        <f t="shared" si="10"/>
        <v>-18190</v>
      </c>
      <c r="C655">
        <v>17296</v>
      </c>
      <c r="D655">
        <v>110</v>
      </c>
      <c r="E655">
        <v>327.39999999999998</v>
      </c>
      <c r="F655">
        <v>18.2</v>
      </c>
    </row>
    <row r="656" spans="1:6" x14ac:dyDescent="0.25">
      <c r="A656">
        <v>20120</v>
      </c>
      <c r="B656">
        <f t="shared" si="10"/>
        <v>-18170</v>
      </c>
      <c r="C656">
        <v>17276</v>
      </c>
      <c r="D656">
        <v>101</v>
      </c>
      <c r="E656">
        <v>327.5</v>
      </c>
      <c r="F656">
        <v>16.7</v>
      </c>
    </row>
    <row r="657" spans="1:6" x14ac:dyDescent="0.25">
      <c r="A657">
        <v>20100</v>
      </c>
      <c r="B657">
        <f t="shared" si="10"/>
        <v>-18150</v>
      </c>
      <c r="C657">
        <v>17256</v>
      </c>
      <c r="D657">
        <v>92</v>
      </c>
      <c r="E657">
        <v>327.5</v>
      </c>
      <c r="F657">
        <v>15.2</v>
      </c>
    </row>
    <row r="658" spans="1:6" x14ac:dyDescent="0.25">
      <c r="A658">
        <v>20080</v>
      </c>
      <c r="B658">
        <f t="shared" si="10"/>
        <v>-18130</v>
      </c>
      <c r="C658">
        <v>17240</v>
      </c>
      <c r="D658">
        <v>88</v>
      </c>
      <c r="E658">
        <v>327</v>
      </c>
      <c r="F658">
        <v>14.5</v>
      </c>
    </row>
    <row r="659" spans="1:6" x14ac:dyDescent="0.25">
      <c r="A659">
        <v>20060</v>
      </c>
      <c r="B659">
        <f t="shared" si="10"/>
        <v>-18110</v>
      </c>
      <c r="C659">
        <v>17226</v>
      </c>
      <c r="D659">
        <v>92</v>
      </c>
      <c r="E659">
        <v>326.10000000000002</v>
      </c>
      <c r="F659">
        <v>15.2</v>
      </c>
    </row>
    <row r="660" spans="1:6" x14ac:dyDescent="0.25">
      <c r="A660">
        <v>20040</v>
      </c>
      <c r="B660">
        <f t="shared" si="10"/>
        <v>-18090</v>
      </c>
      <c r="C660">
        <v>17213</v>
      </c>
      <c r="D660">
        <v>101</v>
      </c>
      <c r="E660">
        <v>325</v>
      </c>
      <c r="F660">
        <v>16.7</v>
      </c>
    </row>
    <row r="661" spans="1:6" x14ac:dyDescent="0.25">
      <c r="A661">
        <v>20020</v>
      </c>
      <c r="B661">
        <f t="shared" si="10"/>
        <v>-18070</v>
      </c>
      <c r="C661">
        <v>17203</v>
      </c>
      <c r="D661">
        <v>108</v>
      </c>
      <c r="E661">
        <v>323.5</v>
      </c>
      <c r="F661">
        <v>17.8</v>
      </c>
    </row>
    <row r="662" spans="1:6" x14ac:dyDescent="0.25">
      <c r="A662">
        <v>20000</v>
      </c>
      <c r="B662">
        <f t="shared" si="10"/>
        <v>-18050</v>
      </c>
      <c r="C662">
        <v>17197</v>
      </c>
      <c r="D662">
        <v>110</v>
      </c>
      <c r="E662">
        <v>321.3</v>
      </c>
      <c r="F662">
        <v>18.100000000000001</v>
      </c>
    </row>
    <row r="663" spans="1:6" x14ac:dyDescent="0.25">
      <c r="A663">
        <v>19980</v>
      </c>
      <c r="B663">
        <f t="shared" si="10"/>
        <v>-18030</v>
      </c>
      <c r="C663">
        <v>17194</v>
      </c>
      <c r="D663">
        <v>108</v>
      </c>
      <c r="E663">
        <v>318.60000000000002</v>
      </c>
      <c r="F663">
        <v>17.7</v>
      </c>
    </row>
    <row r="664" spans="1:6" x14ac:dyDescent="0.25">
      <c r="A664">
        <v>19960</v>
      </c>
      <c r="B664">
        <f t="shared" si="10"/>
        <v>-18010</v>
      </c>
      <c r="C664">
        <v>17193</v>
      </c>
      <c r="D664">
        <v>103</v>
      </c>
      <c r="E664">
        <v>315.5</v>
      </c>
      <c r="F664">
        <v>16.899999999999999</v>
      </c>
    </row>
    <row r="665" spans="1:6" x14ac:dyDescent="0.25">
      <c r="A665">
        <v>19940</v>
      </c>
      <c r="B665">
        <f t="shared" si="10"/>
        <v>-17990</v>
      </c>
      <c r="C665">
        <v>17189</v>
      </c>
      <c r="D665">
        <v>98</v>
      </c>
      <c r="E665">
        <v>313</v>
      </c>
      <c r="F665">
        <v>16</v>
      </c>
    </row>
    <row r="666" spans="1:6" x14ac:dyDescent="0.25">
      <c r="A666">
        <v>19920</v>
      </c>
      <c r="B666">
        <f t="shared" si="10"/>
        <v>-17970</v>
      </c>
      <c r="C666">
        <v>17177</v>
      </c>
      <c r="D666">
        <v>97</v>
      </c>
      <c r="E666">
        <v>311.8</v>
      </c>
      <c r="F666">
        <v>15.8</v>
      </c>
    </row>
    <row r="667" spans="1:6" x14ac:dyDescent="0.25">
      <c r="A667">
        <v>19900</v>
      </c>
      <c r="B667">
        <f t="shared" si="10"/>
        <v>-17950</v>
      </c>
      <c r="C667">
        <v>17156</v>
      </c>
      <c r="D667">
        <v>101</v>
      </c>
      <c r="E667">
        <v>312</v>
      </c>
      <c r="F667">
        <v>16.5</v>
      </c>
    </row>
    <row r="668" spans="1:6" x14ac:dyDescent="0.25">
      <c r="A668">
        <v>19880</v>
      </c>
      <c r="B668">
        <f t="shared" si="10"/>
        <v>-17930</v>
      </c>
      <c r="C668">
        <v>17128</v>
      </c>
      <c r="D668">
        <v>106</v>
      </c>
      <c r="E668">
        <v>313.39999999999998</v>
      </c>
      <c r="F668">
        <v>17.3</v>
      </c>
    </row>
    <row r="669" spans="1:6" x14ac:dyDescent="0.25">
      <c r="A669">
        <v>19860</v>
      </c>
      <c r="B669">
        <f t="shared" si="10"/>
        <v>-17910</v>
      </c>
      <c r="C669">
        <v>17097</v>
      </c>
      <c r="D669">
        <v>109</v>
      </c>
      <c r="E669">
        <v>315.3</v>
      </c>
      <c r="F669">
        <v>17.8</v>
      </c>
    </row>
    <row r="670" spans="1:6" x14ac:dyDescent="0.25">
      <c r="A670">
        <v>19840</v>
      </c>
      <c r="B670">
        <f t="shared" si="10"/>
        <v>-17890</v>
      </c>
      <c r="C670">
        <v>17067</v>
      </c>
      <c r="D670">
        <v>109</v>
      </c>
      <c r="E670">
        <v>317.10000000000002</v>
      </c>
      <c r="F670">
        <v>17.899999999999999</v>
      </c>
    </row>
    <row r="671" spans="1:6" x14ac:dyDescent="0.25">
      <c r="A671">
        <v>19820</v>
      </c>
      <c r="B671">
        <f t="shared" si="10"/>
        <v>-17870</v>
      </c>
      <c r="C671">
        <v>17039</v>
      </c>
      <c r="D671">
        <v>109</v>
      </c>
      <c r="E671">
        <v>318.5</v>
      </c>
      <c r="F671">
        <v>17.899999999999999</v>
      </c>
    </row>
    <row r="672" spans="1:6" x14ac:dyDescent="0.25">
      <c r="A672">
        <v>19800</v>
      </c>
      <c r="B672">
        <f t="shared" si="10"/>
        <v>-17850</v>
      </c>
      <c r="C672">
        <v>17012</v>
      </c>
      <c r="D672">
        <v>107</v>
      </c>
      <c r="E672">
        <v>319.7</v>
      </c>
      <c r="F672">
        <v>17.600000000000001</v>
      </c>
    </row>
    <row r="673" spans="1:6" x14ac:dyDescent="0.25">
      <c r="A673">
        <v>19780</v>
      </c>
      <c r="B673">
        <f t="shared" si="10"/>
        <v>-17830</v>
      </c>
      <c r="C673">
        <v>16987</v>
      </c>
      <c r="D673">
        <v>102</v>
      </c>
      <c r="E673">
        <v>320.60000000000002</v>
      </c>
      <c r="F673">
        <v>16.8</v>
      </c>
    </row>
    <row r="674" spans="1:6" x14ac:dyDescent="0.25">
      <c r="A674">
        <v>19760</v>
      </c>
      <c r="B674">
        <f t="shared" si="10"/>
        <v>-17810</v>
      </c>
      <c r="C674">
        <v>16968</v>
      </c>
      <c r="D674">
        <v>94</v>
      </c>
      <c r="E674">
        <v>320.60000000000002</v>
      </c>
      <c r="F674">
        <v>15.5</v>
      </c>
    </row>
    <row r="675" spans="1:6" x14ac:dyDescent="0.25">
      <c r="A675">
        <v>19740</v>
      </c>
      <c r="B675">
        <f t="shared" si="10"/>
        <v>-17790</v>
      </c>
      <c r="C675">
        <v>16965</v>
      </c>
      <c r="D675">
        <v>88</v>
      </c>
      <c r="E675">
        <v>317.89999999999998</v>
      </c>
      <c r="F675">
        <v>14.4</v>
      </c>
    </row>
    <row r="676" spans="1:6" x14ac:dyDescent="0.25">
      <c r="A676">
        <v>19720</v>
      </c>
      <c r="B676">
        <f t="shared" si="10"/>
        <v>-17770</v>
      </c>
      <c r="C676">
        <v>16987</v>
      </c>
      <c r="D676">
        <v>87</v>
      </c>
      <c r="E676">
        <v>311.10000000000002</v>
      </c>
      <c r="F676">
        <v>14.2</v>
      </c>
    </row>
    <row r="677" spans="1:6" x14ac:dyDescent="0.25">
      <c r="A677">
        <v>19700</v>
      </c>
      <c r="B677">
        <f t="shared" si="10"/>
        <v>-17750</v>
      </c>
      <c r="C677">
        <v>17025</v>
      </c>
      <c r="D677">
        <v>87</v>
      </c>
      <c r="E677">
        <v>301.7</v>
      </c>
      <c r="F677">
        <v>14.1</v>
      </c>
    </row>
    <row r="678" spans="1:6" x14ac:dyDescent="0.25">
      <c r="A678">
        <v>19680</v>
      </c>
      <c r="B678">
        <f t="shared" si="10"/>
        <v>-17730</v>
      </c>
      <c r="C678">
        <v>17069</v>
      </c>
      <c r="D678">
        <v>83</v>
      </c>
      <c r="E678">
        <v>291.5</v>
      </c>
      <c r="F678">
        <v>13.3</v>
      </c>
    </row>
    <row r="679" spans="1:6" x14ac:dyDescent="0.25">
      <c r="A679">
        <v>19660</v>
      </c>
      <c r="B679">
        <f t="shared" si="10"/>
        <v>-17710</v>
      </c>
      <c r="C679">
        <v>17105</v>
      </c>
      <c r="D679">
        <v>73</v>
      </c>
      <c r="E679">
        <v>282.60000000000002</v>
      </c>
      <c r="F679">
        <v>11.7</v>
      </c>
    </row>
    <row r="680" spans="1:6" x14ac:dyDescent="0.25">
      <c r="A680">
        <v>19640</v>
      </c>
      <c r="B680">
        <f t="shared" si="10"/>
        <v>-17690</v>
      </c>
      <c r="C680">
        <v>17120</v>
      </c>
      <c r="D680">
        <v>68</v>
      </c>
      <c r="E680">
        <v>277.10000000000002</v>
      </c>
      <c r="F680">
        <v>10.8</v>
      </c>
    </row>
    <row r="681" spans="1:6" x14ac:dyDescent="0.25">
      <c r="A681">
        <v>19620</v>
      </c>
      <c r="B681">
        <f t="shared" si="10"/>
        <v>-17670</v>
      </c>
      <c r="C681">
        <v>17101</v>
      </c>
      <c r="D681">
        <v>77</v>
      </c>
      <c r="E681">
        <v>277.10000000000002</v>
      </c>
      <c r="F681">
        <v>12.2</v>
      </c>
    </row>
    <row r="682" spans="1:6" x14ac:dyDescent="0.25">
      <c r="A682">
        <v>19600</v>
      </c>
      <c r="B682">
        <f t="shared" si="10"/>
        <v>-17650</v>
      </c>
      <c r="C682">
        <v>17050</v>
      </c>
      <c r="D682">
        <v>95</v>
      </c>
      <c r="E682">
        <v>282.10000000000002</v>
      </c>
      <c r="F682">
        <v>15.2</v>
      </c>
    </row>
    <row r="683" spans="1:6" x14ac:dyDescent="0.25">
      <c r="A683">
        <v>19580</v>
      </c>
      <c r="B683">
        <f t="shared" si="10"/>
        <v>-17630</v>
      </c>
      <c r="C683">
        <v>16979</v>
      </c>
      <c r="D683">
        <v>106</v>
      </c>
      <c r="E683">
        <v>290.3</v>
      </c>
      <c r="F683">
        <v>17</v>
      </c>
    </row>
    <row r="684" spans="1:6" x14ac:dyDescent="0.25">
      <c r="A684">
        <v>19560</v>
      </c>
      <c r="B684">
        <f t="shared" si="10"/>
        <v>-17610</v>
      </c>
      <c r="C684">
        <v>16907</v>
      </c>
      <c r="D684">
        <v>105</v>
      </c>
      <c r="E684">
        <v>298.8</v>
      </c>
      <c r="F684">
        <v>17</v>
      </c>
    </row>
    <row r="685" spans="1:6" x14ac:dyDescent="0.25">
      <c r="A685">
        <v>19540</v>
      </c>
      <c r="B685">
        <f t="shared" si="10"/>
        <v>-17590</v>
      </c>
      <c r="C685">
        <v>16853</v>
      </c>
      <c r="D685">
        <v>94</v>
      </c>
      <c r="E685">
        <v>304.39999999999998</v>
      </c>
      <c r="F685">
        <v>15.3</v>
      </c>
    </row>
    <row r="686" spans="1:6" x14ac:dyDescent="0.25">
      <c r="A686">
        <v>19520</v>
      </c>
      <c r="B686">
        <f t="shared" si="10"/>
        <v>-17570</v>
      </c>
      <c r="C686">
        <v>16835</v>
      </c>
      <c r="D686">
        <v>82</v>
      </c>
      <c r="E686">
        <v>304.2</v>
      </c>
      <c r="F686">
        <v>13.3</v>
      </c>
    </row>
    <row r="687" spans="1:6" x14ac:dyDescent="0.25">
      <c r="A687">
        <v>19500</v>
      </c>
      <c r="B687">
        <f t="shared" si="10"/>
        <v>-17550</v>
      </c>
      <c r="C687">
        <v>16844</v>
      </c>
      <c r="D687">
        <v>75</v>
      </c>
      <c r="E687">
        <v>299.60000000000002</v>
      </c>
      <c r="F687">
        <v>12.1</v>
      </c>
    </row>
    <row r="688" spans="1:6" x14ac:dyDescent="0.25">
      <c r="A688">
        <v>19480</v>
      </c>
      <c r="B688">
        <f t="shared" si="10"/>
        <v>-17530</v>
      </c>
      <c r="C688">
        <v>16846</v>
      </c>
      <c r="D688">
        <v>70</v>
      </c>
      <c r="E688">
        <v>296.10000000000002</v>
      </c>
      <c r="F688">
        <v>11.3</v>
      </c>
    </row>
    <row r="689" spans="1:6" x14ac:dyDescent="0.25">
      <c r="A689">
        <v>19460</v>
      </c>
      <c r="B689">
        <f t="shared" si="10"/>
        <v>-17510</v>
      </c>
      <c r="C689">
        <v>16807</v>
      </c>
      <c r="D689">
        <v>79</v>
      </c>
      <c r="E689">
        <v>299.3</v>
      </c>
      <c r="F689">
        <v>12.8</v>
      </c>
    </row>
    <row r="690" spans="1:6" x14ac:dyDescent="0.25">
      <c r="A690">
        <v>19440</v>
      </c>
      <c r="B690">
        <f t="shared" si="10"/>
        <v>-17490</v>
      </c>
      <c r="C690">
        <v>16724</v>
      </c>
      <c r="D690">
        <v>94</v>
      </c>
      <c r="E690">
        <v>309.60000000000002</v>
      </c>
      <c r="F690">
        <v>15.3</v>
      </c>
    </row>
    <row r="691" spans="1:6" x14ac:dyDescent="0.25">
      <c r="A691">
        <v>19420</v>
      </c>
      <c r="B691">
        <f t="shared" si="10"/>
        <v>-17470</v>
      </c>
      <c r="C691">
        <v>16622</v>
      </c>
      <c r="D691">
        <v>100</v>
      </c>
      <c r="E691">
        <v>323.10000000000002</v>
      </c>
      <c r="F691">
        <v>16.5</v>
      </c>
    </row>
    <row r="692" spans="1:6" x14ac:dyDescent="0.25">
      <c r="A692">
        <v>19400</v>
      </c>
      <c r="B692">
        <f t="shared" si="10"/>
        <v>-17450</v>
      </c>
      <c r="C692">
        <v>16528</v>
      </c>
      <c r="D692">
        <v>95</v>
      </c>
      <c r="E692">
        <v>335.5</v>
      </c>
      <c r="F692">
        <v>15.8</v>
      </c>
    </row>
    <row r="693" spans="1:6" x14ac:dyDescent="0.25">
      <c r="A693">
        <v>19380</v>
      </c>
      <c r="B693">
        <f t="shared" si="10"/>
        <v>-17430</v>
      </c>
      <c r="C693">
        <v>16470</v>
      </c>
      <c r="D693">
        <v>85</v>
      </c>
      <c r="E693">
        <v>341.9</v>
      </c>
      <c r="F693">
        <v>14.2</v>
      </c>
    </row>
    <row r="694" spans="1:6" x14ac:dyDescent="0.25">
      <c r="A694">
        <v>19360</v>
      </c>
      <c r="B694">
        <f t="shared" si="10"/>
        <v>-17410</v>
      </c>
      <c r="C694">
        <v>16455</v>
      </c>
      <c r="D694">
        <v>86</v>
      </c>
      <c r="E694">
        <v>341.2</v>
      </c>
      <c r="F694">
        <v>14.4</v>
      </c>
    </row>
    <row r="695" spans="1:6" x14ac:dyDescent="0.25">
      <c r="A695">
        <v>19340</v>
      </c>
      <c r="B695">
        <f t="shared" si="10"/>
        <v>-17390</v>
      </c>
      <c r="C695">
        <v>16455</v>
      </c>
      <c r="D695">
        <v>91</v>
      </c>
      <c r="E695">
        <v>337.9</v>
      </c>
      <c r="F695">
        <v>15.2</v>
      </c>
    </row>
    <row r="696" spans="1:6" x14ac:dyDescent="0.25">
      <c r="A696">
        <v>19320</v>
      </c>
      <c r="B696">
        <f t="shared" si="10"/>
        <v>-17370</v>
      </c>
      <c r="C696">
        <v>16447</v>
      </c>
      <c r="D696">
        <v>96</v>
      </c>
      <c r="E696">
        <v>336</v>
      </c>
      <c r="F696">
        <v>16</v>
      </c>
    </row>
    <row r="697" spans="1:6" x14ac:dyDescent="0.25">
      <c r="A697">
        <v>19300</v>
      </c>
      <c r="B697">
        <f t="shared" si="10"/>
        <v>-17350</v>
      </c>
      <c r="C697">
        <v>16430</v>
      </c>
      <c r="D697">
        <v>100</v>
      </c>
      <c r="E697">
        <v>335.6</v>
      </c>
      <c r="F697">
        <v>16.600000000000001</v>
      </c>
    </row>
    <row r="698" spans="1:6" x14ac:dyDescent="0.25">
      <c r="A698">
        <v>19280</v>
      </c>
      <c r="B698">
        <f t="shared" si="10"/>
        <v>-17330</v>
      </c>
      <c r="C698">
        <v>16409</v>
      </c>
      <c r="D698">
        <v>102</v>
      </c>
      <c r="E698">
        <v>335.9</v>
      </c>
      <c r="F698">
        <v>17</v>
      </c>
    </row>
    <row r="699" spans="1:6" x14ac:dyDescent="0.25">
      <c r="A699">
        <v>19260</v>
      </c>
      <c r="B699">
        <f t="shared" si="10"/>
        <v>-17310</v>
      </c>
      <c r="C699">
        <v>16387</v>
      </c>
      <c r="D699">
        <v>100</v>
      </c>
      <c r="E699">
        <v>336.3</v>
      </c>
      <c r="F699">
        <v>16.600000000000001</v>
      </c>
    </row>
    <row r="700" spans="1:6" x14ac:dyDescent="0.25">
      <c r="A700">
        <v>19240</v>
      </c>
      <c r="B700">
        <f t="shared" si="10"/>
        <v>-17290</v>
      </c>
      <c r="C700">
        <v>16367</v>
      </c>
      <c r="D700">
        <v>95</v>
      </c>
      <c r="E700">
        <v>336.4</v>
      </c>
      <c r="F700">
        <v>15.8</v>
      </c>
    </row>
    <row r="701" spans="1:6" x14ac:dyDescent="0.25">
      <c r="A701">
        <v>19220</v>
      </c>
      <c r="B701">
        <f t="shared" si="10"/>
        <v>-17270</v>
      </c>
      <c r="C701">
        <v>16351</v>
      </c>
      <c r="D701">
        <v>89</v>
      </c>
      <c r="E701">
        <v>335.8</v>
      </c>
      <c r="F701">
        <v>14.8</v>
      </c>
    </row>
    <row r="702" spans="1:6" x14ac:dyDescent="0.25">
      <c r="A702">
        <v>19200</v>
      </c>
      <c r="B702">
        <f t="shared" si="10"/>
        <v>-17250</v>
      </c>
      <c r="C702">
        <v>16343</v>
      </c>
      <c r="D702">
        <v>85</v>
      </c>
      <c r="E702">
        <v>333.9</v>
      </c>
      <c r="F702">
        <v>14.1</v>
      </c>
    </row>
    <row r="703" spans="1:6" x14ac:dyDescent="0.25">
      <c r="A703">
        <v>19180</v>
      </c>
      <c r="B703">
        <f t="shared" si="10"/>
        <v>-17230</v>
      </c>
      <c r="C703">
        <v>16342</v>
      </c>
      <c r="D703">
        <v>84</v>
      </c>
      <c r="E703">
        <v>330.9</v>
      </c>
      <c r="F703">
        <v>13.9</v>
      </c>
    </row>
    <row r="704" spans="1:6" x14ac:dyDescent="0.25">
      <c r="A704">
        <v>19160</v>
      </c>
      <c r="B704">
        <f t="shared" si="10"/>
        <v>-17210</v>
      </c>
      <c r="C704">
        <v>16349</v>
      </c>
      <c r="D704">
        <v>86</v>
      </c>
      <c r="E704">
        <v>326.5</v>
      </c>
      <c r="F704">
        <v>14.2</v>
      </c>
    </row>
    <row r="705" spans="1:6" x14ac:dyDescent="0.25">
      <c r="A705">
        <v>19140</v>
      </c>
      <c r="B705">
        <f t="shared" si="10"/>
        <v>-17190</v>
      </c>
      <c r="C705">
        <v>16359</v>
      </c>
      <c r="D705">
        <v>87</v>
      </c>
      <c r="E705">
        <v>321.60000000000002</v>
      </c>
      <c r="F705">
        <v>14.3</v>
      </c>
    </row>
    <row r="706" spans="1:6" x14ac:dyDescent="0.25">
      <c r="A706">
        <v>19120</v>
      </c>
      <c r="B706">
        <f t="shared" si="10"/>
        <v>-17170</v>
      </c>
      <c r="C706">
        <v>16370</v>
      </c>
      <c r="D706">
        <v>88</v>
      </c>
      <c r="E706">
        <v>316.60000000000002</v>
      </c>
      <c r="F706">
        <v>14.4</v>
      </c>
    </row>
    <row r="707" spans="1:6" x14ac:dyDescent="0.25">
      <c r="A707">
        <v>19100</v>
      </c>
      <c r="B707">
        <f t="shared" si="10"/>
        <v>-17150</v>
      </c>
      <c r="C707">
        <v>16378</v>
      </c>
      <c r="D707">
        <v>88</v>
      </c>
      <c r="E707">
        <v>312.10000000000002</v>
      </c>
      <c r="F707">
        <v>14.4</v>
      </c>
    </row>
    <row r="708" spans="1:6" x14ac:dyDescent="0.25">
      <c r="A708">
        <v>19080</v>
      </c>
      <c r="B708">
        <f t="shared" si="10"/>
        <v>-17130</v>
      </c>
      <c r="C708">
        <v>16385</v>
      </c>
      <c r="D708">
        <v>88</v>
      </c>
      <c r="E708">
        <v>307.8</v>
      </c>
      <c r="F708">
        <v>14.3</v>
      </c>
    </row>
    <row r="709" spans="1:6" x14ac:dyDescent="0.25">
      <c r="A709">
        <v>19060</v>
      </c>
      <c r="B709">
        <f t="shared" si="10"/>
        <v>-17110</v>
      </c>
      <c r="C709">
        <v>16389</v>
      </c>
      <c r="D709">
        <v>90</v>
      </c>
      <c r="E709">
        <v>304</v>
      </c>
      <c r="F709">
        <v>14.6</v>
      </c>
    </row>
    <row r="710" spans="1:6" x14ac:dyDescent="0.25">
      <c r="A710">
        <v>19040</v>
      </c>
      <c r="B710">
        <f t="shared" si="10"/>
        <v>-17090</v>
      </c>
      <c r="C710">
        <v>16393</v>
      </c>
      <c r="D710">
        <v>92</v>
      </c>
      <c r="E710">
        <v>300.2</v>
      </c>
      <c r="F710">
        <v>14.9</v>
      </c>
    </row>
    <row r="711" spans="1:6" x14ac:dyDescent="0.25">
      <c r="A711">
        <v>19020</v>
      </c>
      <c r="B711">
        <f t="shared" si="10"/>
        <v>-17070</v>
      </c>
      <c r="C711">
        <v>16394</v>
      </c>
      <c r="D711">
        <v>95</v>
      </c>
      <c r="E711">
        <v>296.89999999999998</v>
      </c>
      <c r="F711">
        <v>15.3</v>
      </c>
    </row>
    <row r="712" spans="1:6" x14ac:dyDescent="0.25">
      <c r="A712">
        <v>19000</v>
      </c>
      <c r="B712">
        <f t="shared" si="10"/>
        <v>-17050</v>
      </c>
      <c r="C712">
        <v>16388</v>
      </c>
      <c r="D712">
        <v>99</v>
      </c>
      <c r="E712">
        <v>294.8</v>
      </c>
      <c r="F712">
        <v>16</v>
      </c>
    </row>
    <row r="713" spans="1:6" x14ac:dyDescent="0.25">
      <c r="A713">
        <v>18980</v>
      </c>
      <c r="B713">
        <f t="shared" si="10"/>
        <v>-17030</v>
      </c>
      <c r="C713">
        <v>16373</v>
      </c>
      <c r="D713">
        <v>104</v>
      </c>
      <c r="E713">
        <v>294</v>
      </c>
      <c r="F713">
        <v>16.8</v>
      </c>
    </row>
    <row r="714" spans="1:6" x14ac:dyDescent="0.25">
      <c r="A714">
        <v>18960</v>
      </c>
      <c r="B714">
        <f t="shared" si="10"/>
        <v>-17010</v>
      </c>
      <c r="C714">
        <v>16347</v>
      </c>
      <c r="D714">
        <v>110</v>
      </c>
      <c r="E714">
        <v>295.10000000000002</v>
      </c>
      <c r="F714">
        <v>17.7</v>
      </c>
    </row>
    <row r="715" spans="1:6" x14ac:dyDescent="0.25">
      <c r="A715">
        <v>18940</v>
      </c>
      <c r="B715">
        <f t="shared" si="10"/>
        <v>-16990</v>
      </c>
      <c r="C715">
        <v>16312</v>
      </c>
      <c r="D715">
        <v>116</v>
      </c>
      <c r="E715">
        <v>297.60000000000002</v>
      </c>
      <c r="F715">
        <v>18.7</v>
      </c>
    </row>
    <row r="716" spans="1:6" x14ac:dyDescent="0.25">
      <c r="A716">
        <v>18920</v>
      </c>
      <c r="B716">
        <f t="shared" si="10"/>
        <v>-16970</v>
      </c>
      <c r="C716">
        <v>16272</v>
      </c>
      <c r="D716">
        <v>120</v>
      </c>
      <c r="E716">
        <v>300.89999999999998</v>
      </c>
      <c r="F716">
        <v>19.399999999999999</v>
      </c>
    </row>
    <row r="717" spans="1:6" x14ac:dyDescent="0.25">
      <c r="A717">
        <v>18900</v>
      </c>
      <c r="B717">
        <f t="shared" ref="B717:B780" si="11">1950-A717</f>
        <v>-16950</v>
      </c>
      <c r="C717">
        <v>16230</v>
      </c>
      <c r="D717">
        <v>121</v>
      </c>
      <c r="E717">
        <v>304.60000000000002</v>
      </c>
      <c r="F717">
        <v>19.7</v>
      </c>
    </row>
    <row r="718" spans="1:6" x14ac:dyDescent="0.25">
      <c r="A718">
        <v>18880</v>
      </c>
      <c r="B718">
        <f t="shared" si="11"/>
        <v>-16930</v>
      </c>
      <c r="C718">
        <v>16187</v>
      </c>
      <c r="D718">
        <v>119</v>
      </c>
      <c r="E718">
        <v>308.39999999999998</v>
      </c>
      <c r="F718">
        <v>19.399999999999999</v>
      </c>
    </row>
    <row r="719" spans="1:6" x14ac:dyDescent="0.25">
      <c r="A719">
        <v>18860</v>
      </c>
      <c r="B719">
        <f t="shared" si="11"/>
        <v>-16910</v>
      </c>
      <c r="C719">
        <v>16145</v>
      </c>
      <c r="D719">
        <v>116</v>
      </c>
      <c r="E719">
        <v>312.10000000000002</v>
      </c>
      <c r="F719">
        <v>18.899999999999999</v>
      </c>
    </row>
    <row r="720" spans="1:6" x14ac:dyDescent="0.25">
      <c r="A720">
        <v>18840</v>
      </c>
      <c r="B720">
        <f t="shared" si="11"/>
        <v>-16890</v>
      </c>
      <c r="C720">
        <v>16103</v>
      </c>
      <c r="D720">
        <v>109</v>
      </c>
      <c r="E720">
        <v>315.8</v>
      </c>
      <c r="F720">
        <v>17.899999999999999</v>
      </c>
    </row>
    <row r="721" spans="1:6" x14ac:dyDescent="0.25">
      <c r="A721">
        <v>18820</v>
      </c>
      <c r="B721">
        <f t="shared" si="11"/>
        <v>-16870</v>
      </c>
      <c r="C721">
        <v>16065</v>
      </c>
      <c r="D721">
        <v>101</v>
      </c>
      <c r="E721">
        <v>318.8</v>
      </c>
      <c r="F721">
        <v>16.600000000000001</v>
      </c>
    </row>
    <row r="722" spans="1:6" x14ac:dyDescent="0.25">
      <c r="A722">
        <v>18800</v>
      </c>
      <c r="B722">
        <f t="shared" si="11"/>
        <v>-16850</v>
      </c>
      <c r="C722">
        <v>16034</v>
      </c>
      <c r="D722">
        <v>92</v>
      </c>
      <c r="E722">
        <v>320.7</v>
      </c>
      <c r="F722">
        <v>15.1</v>
      </c>
    </row>
    <row r="723" spans="1:6" x14ac:dyDescent="0.25">
      <c r="A723">
        <v>18780</v>
      </c>
      <c r="B723">
        <f t="shared" si="11"/>
        <v>-16830</v>
      </c>
      <c r="C723">
        <v>16011</v>
      </c>
      <c r="D723">
        <v>86</v>
      </c>
      <c r="E723">
        <v>321.3</v>
      </c>
      <c r="F723">
        <v>14.1</v>
      </c>
    </row>
    <row r="724" spans="1:6" x14ac:dyDescent="0.25">
      <c r="A724">
        <v>18760</v>
      </c>
      <c r="B724">
        <f t="shared" si="11"/>
        <v>-16810</v>
      </c>
      <c r="C724">
        <v>15995</v>
      </c>
      <c r="D724">
        <v>82</v>
      </c>
      <c r="E724">
        <v>320.8</v>
      </c>
      <c r="F724">
        <v>13.5</v>
      </c>
    </row>
    <row r="725" spans="1:6" x14ac:dyDescent="0.25">
      <c r="A725">
        <v>18740</v>
      </c>
      <c r="B725">
        <f t="shared" si="11"/>
        <v>-16790</v>
      </c>
      <c r="C725">
        <v>15981</v>
      </c>
      <c r="D725">
        <v>80</v>
      </c>
      <c r="E725">
        <v>319.89999999999998</v>
      </c>
      <c r="F725">
        <v>13.1</v>
      </c>
    </row>
    <row r="726" spans="1:6" x14ac:dyDescent="0.25">
      <c r="A726">
        <v>18720</v>
      </c>
      <c r="B726">
        <f t="shared" si="11"/>
        <v>-16770</v>
      </c>
      <c r="C726">
        <v>15963</v>
      </c>
      <c r="D726">
        <v>82</v>
      </c>
      <c r="E726">
        <v>319.60000000000002</v>
      </c>
      <c r="F726">
        <v>13.5</v>
      </c>
    </row>
    <row r="727" spans="1:6" x14ac:dyDescent="0.25">
      <c r="A727">
        <v>18700</v>
      </c>
      <c r="B727">
        <f t="shared" si="11"/>
        <v>-16750</v>
      </c>
      <c r="C727">
        <v>15937</v>
      </c>
      <c r="D727">
        <v>89</v>
      </c>
      <c r="E727">
        <v>320.7</v>
      </c>
      <c r="F727">
        <v>14.6</v>
      </c>
    </row>
    <row r="728" spans="1:6" x14ac:dyDescent="0.25">
      <c r="A728">
        <v>18680</v>
      </c>
      <c r="B728">
        <f t="shared" si="11"/>
        <v>-16730</v>
      </c>
      <c r="C728">
        <v>15905</v>
      </c>
      <c r="D728">
        <v>97</v>
      </c>
      <c r="E728">
        <v>322.8</v>
      </c>
      <c r="F728">
        <v>16</v>
      </c>
    </row>
    <row r="729" spans="1:6" x14ac:dyDescent="0.25">
      <c r="A729">
        <v>18660</v>
      </c>
      <c r="B729">
        <f t="shared" si="11"/>
        <v>-16710</v>
      </c>
      <c r="C729">
        <v>15866</v>
      </c>
      <c r="D729">
        <v>100</v>
      </c>
      <c r="E729">
        <v>326</v>
      </c>
      <c r="F729">
        <v>16.5</v>
      </c>
    </row>
    <row r="730" spans="1:6" x14ac:dyDescent="0.25">
      <c r="A730">
        <v>18640</v>
      </c>
      <c r="B730">
        <f t="shared" si="11"/>
        <v>-16690</v>
      </c>
      <c r="C730">
        <v>15827</v>
      </c>
      <c r="D730">
        <v>98</v>
      </c>
      <c r="E730">
        <v>329.2</v>
      </c>
      <c r="F730">
        <v>16.2</v>
      </c>
    </row>
    <row r="731" spans="1:6" x14ac:dyDescent="0.25">
      <c r="A731">
        <v>18620</v>
      </c>
      <c r="B731">
        <f t="shared" si="11"/>
        <v>-16670</v>
      </c>
      <c r="C731">
        <v>15786</v>
      </c>
      <c r="D731">
        <v>96</v>
      </c>
      <c r="E731">
        <v>332.8</v>
      </c>
      <c r="F731">
        <v>15.9</v>
      </c>
    </row>
    <row r="732" spans="1:6" x14ac:dyDescent="0.25">
      <c r="A732">
        <v>18600</v>
      </c>
      <c r="B732">
        <f t="shared" si="11"/>
        <v>-16650</v>
      </c>
      <c r="C732">
        <v>15741</v>
      </c>
      <c r="D732">
        <v>99</v>
      </c>
      <c r="E732">
        <v>337.1</v>
      </c>
      <c r="F732">
        <v>16.5</v>
      </c>
    </row>
    <row r="733" spans="1:6" x14ac:dyDescent="0.25">
      <c r="A733">
        <v>18580</v>
      </c>
      <c r="B733">
        <f t="shared" si="11"/>
        <v>-16630</v>
      </c>
      <c r="C733">
        <v>15692</v>
      </c>
      <c r="D733">
        <v>104</v>
      </c>
      <c r="E733">
        <v>342</v>
      </c>
      <c r="F733">
        <v>17.399999999999999</v>
      </c>
    </row>
    <row r="734" spans="1:6" x14ac:dyDescent="0.25">
      <c r="A734">
        <v>18560</v>
      </c>
      <c r="B734">
        <f t="shared" si="11"/>
        <v>-16610</v>
      </c>
      <c r="C734">
        <v>15640</v>
      </c>
      <c r="D734">
        <v>111</v>
      </c>
      <c r="E734">
        <v>347.4</v>
      </c>
      <c r="F734">
        <v>18.600000000000001</v>
      </c>
    </row>
    <row r="735" spans="1:6" x14ac:dyDescent="0.25">
      <c r="A735">
        <v>18540</v>
      </c>
      <c r="B735">
        <f t="shared" si="11"/>
        <v>-16590</v>
      </c>
      <c r="C735">
        <v>15584</v>
      </c>
      <c r="D735">
        <v>117</v>
      </c>
      <c r="E735">
        <v>353.6</v>
      </c>
      <c r="F735">
        <v>19.7</v>
      </c>
    </row>
    <row r="736" spans="1:6" x14ac:dyDescent="0.25">
      <c r="A736">
        <v>18520</v>
      </c>
      <c r="B736">
        <f t="shared" si="11"/>
        <v>-16570</v>
      </c>
      <c r="C736">
        <v>15526</v>
      </c>
      <c r="D736">
        <v>117</v>
      </c>
      <c r="E736">
        <v>360.1</v>
      </c>
      <c r="F736">
        <v>19.8</v>
      </c>
    </row>
    <row r="737" spans="1:6" x14ac:dyDescent="0.25">
      <c r="A737">
        <v>18500</v>
      </c>
      <c r="B737">
        <f t="shared" si="11"/>
        <v>-16550</v>
      </c>
      <c r="C737">
        <v>15470</v>
      </c>
      <c r="D737">
        <v>112</v>
      </c>
      <c r="E737">
        <v>366.3</v>
      </c>
      <c r="F737">
        <v>19</v>
      </c>
    </row>
    <row r="738" spans="1:6" x14ac:dyDescent="0.25">
      <c r="A738">
        <v>18480</v>
      </c>
      <c r="B738">
        <f t="shared" si="11"/>
        <v>-16530</v>
      </c>
      <c r="C738">
        <v>15419</v>
      </c>
      <c r="D738">
        <v>103</v>
      </c>
      <c r="E738">
        <v>371.7</v>
      </c>
      <c r="F738">
        <v>17.600000000000001</v>
      </c>
    </row>
    <row r="739" spans="1:6" x14ac:dyDescent="0.25">
      <c r="A739">
        <v>18460</v>
      </c>
      <c r="B739">
        <f t="shared" si="11"/>
        <v>-16510</v>
      </c>
      <c r="C739">
        <v>15377</v>
      </c>
      <c r="D739">
        <v>93</v>
      </c>
      <c r="E739">
        <v>375.6</v>
      </c>
      <c r="F739">
        <v>15.9</v>
      </c>
    </row>
    <row r="740" spans="1:6" x14ac:dyDescent="0.25">
      <c r="A740">
        <v>18440</v>
      </c>
      <c r="B740">
        <f t="shared" si="11"/>
        <v>-16490</v>
      </c>
      <c r="C740">
        <v>15344</v>
      </c>
      <c r="D740">
        <v>85</v>
      </c>
      <c r="E740">
        <v>377.9</v>
      </c>
      <c r="F740">
        <v>14.6</v>
      </c>
    </row>
    <row r="741" spans="1:6" x14ac:dyDescent="0.25">
      <c r="A741">
        <v>18420</v>
      </c>
      <c r="B741">
        <f t="shared" si="11"/>
        <v>-16470</v>
      </c>
      <c r="C741">
        <v>15321</v>
      </c>
      <c r="D741">
        <v>79</v>
      </c>
      <c r="E741">
        <v>378.5</v>
      </c>
      <c r="F741">
        <v>13.6</v>
      </c>
    </row>
    <row r="742" spans="1:6" x14ac:dyDescent="0.25">
      <c r="A742">
        <v>18400</v>
      </c>
      <c r="B742">
        <f t="shared" si="11"/>
        <v>-16450</v>
      </c>
      <c r="C742">
        <v>15310</v>
      </c>
      <c r="D742">
        <v>79</v>
      </c>
      <c r="E742">
        <v>377</v>
      </c>
      <c r="F742">
        <v>13.5</v>
      </c>
    </row>
    <row r="743" spans="1:6" x14ac:dyDescent="0.25">
      <c r="A743">
        <v>18380</v>
      </c>
      <c r="B743">
        <f t="shared" si="11"/>
        <v>-16430</v>
      </c>
      <c r="C743">
        <v>15313</v>
      </c>
      <c r="D743">
        <v>87</v>
      </c>
      <c r="E743">
        <v>373.2</v>
      </c>
      <c r="F743">
        <v>14.9</v>
      </c>
    </row>
    <row r="744" spans="1:6" x14ac:dyDescent="0.25">
      <c r="A744">
        <v>18360</v>
      </c>
      <c r="B744">
        <f t="shared" si="11"/>
        <v>-16410</v>
      </c>
      <c r="C744">
        <v>15327</v>
      </c>
      <c r="D744">
        <v>99</v>
      </c>
      <c r="E744">
        <v>367.5</v>
      </c>
      <c r="F744">
        <v>16.899999999999999</v>
      </c>
    </row>
    <row r="745" spans="1:6" x14ac:dyDescent="0.25">
      <c r="A745">
        <v>18340</v>
      </c>
      <c r="B745">
        <f t="shared" si="11"/>
        <v>-16390</v>
      </c>
      <c r="C745">
        <v>15348</v>
      </c>
      <c r="D745">
        <v>108</v>
      </c>
      <c r="E745">
        <v>360.6</v>
      </c>
      <c r="F745">
        <v>18.3</v>
      </c>
    </row>
    <row r="746" spans="1:6" x14ac:dyDescent="0.25">
      <c r="A746">
        <v>18320</v>
      </c>
      <c r="B746">
        <f t="shared" si="11"/>
        <v>-16370</v>
      </c>
      <c r="C746">
        <v>15373</v>
      </c>
      <c r="D746">
        <v>114</v>
      </c>
      <c r="E746">
        <v>353.1</v>
      </c>
      <c r="F746">
        <v>19.2</v>
      </c>
    </row>
    <row r="747" spans="1:6" x14ac:dyDescent="0.25">
      <c r="A747">
        <v>18300</v>
      </c>
      <c r="B747">
        <f t="shared" si="11"/>
        <v>-16350</v>
      </c>
      <c r="C747">
        <v>15401</v>
      </c>
      <c r="D747">
        <v>115</v>
      </c>
      <c r="E747">
        <v>345.2</v>
      </c>
      <c r="F747">
        <v>19.3</v>
      </c>
    </row>
    <row r="748" spans="1:6" x14ac:dyDescent="0.25">
      <c r="A748">
        <v>18280</v>
      </c>
      <c r="B748">
        <f t="shared" si="11"/>
        <v>-16330</v>
      </c>
      <c r="C748">
        <v>15426</v>
      </c>
      <c r="D748">
        <v>110</v>
      </c>
      <c r="E748">
        <v>337.7</v>
      </c>
      <c r="F748">
        <v>18.3</v>
      </c>
    </row>
    <row r="749" spans="1:6" x14ac:dyDescent="0.25">
      <c r="A749">
        <v>18260</v>
      </c>
      <c r="B749">
        <f t="shared" si="11"/>
        <v>-16310</v>
      </c>
      <c r="C749">
        <v>15447</v>
      </c>
      <c r="D749">
        <v>101</v>
      </c>
      <c r="E749">
        <v>331</v>
      </c>
      <c r="F749">
        <v>16.7</v>
      </c>
    </row>
    <row r="750" spans="1:6" x14ac:dyDescent="0.25">
      <c r="A750">
        <v>18240</v>
      </c>
      <c r="B750">
        <f t="shared" si="11"/>
        <v>-16290</v>
      </c>
      <c r="C750">
        <v>15462</v>
      </c>
      <c r="D750">
        <v>90</v>
      </c>
      <c r="E750">
        <v>325.3</v>
      </c>
      <c r="F750">
        <v>14.8</v>
      </c>
    </row>
    <row r="751" spans="1:6" x14ac:dyDescent="0.25">
      <c r="A751">
        <v>18220</v>
      </c>
      <c r="B751">
        <f t="shared" si="11"/>
        <v>-16270</v>
      </c>
      <c r="C751">
        <v>15469</v>
      </c>
      <c r="D751">
        <v>81</v>
      </c>
      <c r="E751">
        <v>321</v>
      </c>
      <c r="F751">
        <v>13.3</v>
      </c>
    </row>
    <row r="752" spans="1:6" x14ac:dyDescent="0.25">
      <c r="A752">
        <v>18200</v>
      </c>
      <c r="B752">
        <f t="shared" si="11"/>
        <v>-16250</v>
      </c>
      <c r="C752">
        <v>15469</v>
      </c>
      <c r="D752">
        <v>75</v>
      </c>
      <c r="E752">
        <v>317.8</v>
      </c>
      <c r="F752">
        <v>12.3</v>
      </c>
    </row>
    <row r="753" spans="1:6" x14ac:dyDescent="0.25">
      <c r="A753">
        <v>18180</v>
      </c>
      <c r="B753">
        <f t="shared" si="11"/>
        <v>-16230</v>
      </c>
      <c r="C753">
        <v>15464</v>
      </c>
      <c r="D753">
        <v>71</v>
      </c>
      <c r="E753">
        <v>315.39999999999998</v>
      </c>
      <c r="F753">
        <v>11.6</v>
      </c>
    </row>
    <row r="754" spans="1:6" x14ac:dyDescent="0.25">
      <c r="A754">
        <v>18160</v>
      </c>
      <c r="B754">
        <f t="shared" si="11"/>
        <v>-16210</v>
      </c>
      <c r="C754">
        <v>15455</v>
      </c>
      <c r="D754">
        <v>69</v>
      </c>
      <c r="E754">
        <v>313.7</v>
      </c>
      <c r="F754">
        <v>11.3</v>
      </c>
    </row>
    <row r="755" spans="1:6" x14ac:dyDescent="0.25">
      <c r="A755">
        <v>18140</v>
      </c>
      <c r="B755">
        <f t="shared" si="11"/>
        <v>-16190</v>
      </c>
      <c r="C755">
        <v>15445</v>
      </c>
      <c r="D755">
        <v>70</v>
      </c>
      <c r="E755">
        <v>312.2</v>
      </c>
      <c r="F755">
        <v>11.4</v>
      </c>
    </row>
    <row r="756" spans="1:6" x14ac:dyDescent="0.25">
      <c r="A756">
        <v>18120</v>
      </c>
      <c r="B756">
        <f t="shared" si="11"/>
        <v>-16170</v>
      </c>
      <c r="C756">
        <v>15432</v>
      </c>
      <c r="D756">
        <v>74</v>
      </c>
      <c r="E756">
        <v>311.10000000000002</v>
      </c>
      <c r="F756">
        <v>12.1</v>
      </c>
    </row>
    <row r="757" spans="1:6" x14ac:dyDescent="0.25">
      <c r="A757">
        <v>18100</v>
      </c>
      <c r="B757">
        <f t="shared" si="11"/>
        <v>-16150</v>
      </c>
      <c r="C757">
        <v>15413</v>
      </c>
      <c r="D757">
        <v>83</v>
      </c>
      <c r="E757">
        <v>311</v>
      </c>
      <c r="F757">
        <v>13.5</v>
      </c>
    </row>
    <row r="758" spans="1:6" x14ac:dyDescent="0.25">
      <c r="A758">
        <v>18080</v>
      </c>
      <c r="B758">
        <f t="shared" si="11"/>
        <v>-16130</v>
      </c>
      <c r="C758">
        <v>15387</v>
      </c>
      <c r="D758">
        <v>96</v>
      </c>
      <c r="E758">
        <v>312.10000000000002</v>
      </c>
      <c r="F758">
        <v>15.7</v>
      </c>
    </row>
    <row r="759" spans="1:6" x14ac:dyDescent="0.25">
      <c r="A759">
        <v>18060</v>
      </c>
      <c r="B759">
        <f t="shared" si="11"/>
        <v>-16110</v>
      </c>
      <c r="C759">
        <v>15354</v>
      </c>
      <c r="D759">
        <v>107</v>
      </c>
      <c r="E759">
        <v>314.3</v>
      </c>
      <c r="F759">
        <v>17.5</v>
      </c>
    </row>
    <row r="760" spans="1:6" x14ac:dyDescent="0.25">
      <c r="A760">
        <v>18040</v>
      </c>
      <c r="B760">
        <f t="shared" si="11"/>
        <v>-16090</v>
      </c>
      <c r="C760">
        <v>15315</v>
      </c>
      <c r="D760">
        <v>114</v>
      </c>
      <c r="E760">
        <v>317.5</v>
      </c>
      <c r="F760">
        <v>18.7</v>
      </c>
    </row>
    <row r="761" spans="1:6" x14ac:dyDescent="0.25">
      <c r="A761">
        <v>18020</v>
      </c>
      <c r="B761">
        <f t="shared" si="11"/>
        <v>-16070</v>
      </c>
      <c r="C761">
        <v>15273</v>
      </c>
      <c r="D761">
        <v>114</v>
      </c>
      <c r="E761">
        <v>321.2</v>
      </c>
      <c r="F761">
        <v>18.8</v>
      </c>
    </row>
    <row r="762" spans="1:6" x14ac:dyDescent="0.25">
      <c r="A762">
        <v>18000</v>
      </c>
      <c r="B762">
        <f t="shared" si="11"/>
        <v>-16050</v>
      </c>
      <c r="C762">
        <v>15232</v>
      </c>
      <c r="D762">
        <v>109</v>
      </c>
      <c r="E762">
        <v>324.8</v>
      </c>
      <c r="F762">
        <v>18</v>
      </c>
    </row>
    <row r="763" spans="1:6" x14ac:dyDescent="0.25">
      <c r="A763">
        <v>17980</v>
      </c>
      <c r="B763">
        <f t="shared" si="11"/>
        <v>-16030</v>
      </c>
      <c r="C763">
        <v>15198</v>
      </c>
      <c r="D763">
        <v>101</v>
      </c>
      <c r="E763">
        <v>327.2</v>
      </c>
      <c r="F763">
        <v>16.7</v>
      </c>
    </row>
    <row r="764" spans="1:6" x14ac:dyDescent="0.25">
      <c r="A764">
        <v>17960</v>
      </c>
      <c r="B764">
        <f t="shared" si="11"/>
        <v>-16010</v>
      </c>
      <c r="C764">
        <v>15169</v>
      </c>
      <c r="D764">
        <v>94</v>
      </c>
      <c r="E764">
        <v>328.8</v>
      </c>
      <c r="F764">
        <v>15.5</v>
      </c>
    </row>
    <row r="765" spans="1:6" x14ac:dyDescent="0.25">
      <c r="A765">
        <v>17940</v>
      </c>
      <c r="B765">
        <f t="shared" si="11"/>
        <v>-15990</v>
      </c>
      <c r="C765">
        <v>15145</v>
      </c>
      <c r="D765">
        <v>92</v>
      </c>
      <c r="E765">
        <v>329.5</v>
      </c>
      <c r="F765">
        <v>15.2</v>
      </c>
    </row>
    <row r="766" spans="1:6" x14ac:dyDescent="0.25">
      <c r="A766">
        <v>17920</v>
      </c>
      <c r="B766">
        <f t="shared" si="11"/>
        <v>-15970</v>
      </c>
      <c r="C766">
        <v>15120</v>
      </c>
      <c r="D766">
        <v>99</v>
      </c>
      <c r="E766">
        <v>330.5</v>
      </c>
      <c r="F766">
        <v>16.399999999999999</v>
      </c>
    </row>
    <row r="767" spans="1:6" x14ac:dyDescent="0.25">
      <c r="A767">
        <v>17900</v>
      </c>
      <c r="B767">
        <f t="shared" si="11"/>
        <v>-15950</v>
      </c>
      <c r="C767">
        <v>15094</v>
      </c>
      <c r="D767">
        <v>109</v>
      </c>
      <c r="E767">
        <v>331.5</v>
      </c>
      <c r="F767">
        <v>18.100000000000001</v>
      </c>
    </row>
    <row r="768" spans="1:6" x14ac:dyDescent="0.25">
      <c r="A768">
        <v>17880</v>
      </c>
      <c r="B768">
        <f t="shared" si="11"/>
        <v>-15930</v>
      </c>
      <c r="C768">
        <v>15069</v>
      </c>
      <c r="D768">
        <v>116</v>
      </c>
      <c r="E768">
        <v>332.5</v>
      </c>
      <c r="F768">
        <v>19.2</v>
      </c>
    </row>
    <row r="769" spans="1:6" x14ac:dyDescent="0.25">
      <c r="A769">
        <v>17860</v>
      </c>
      <c r="B769">
        <f t="shared" si="11"/>
        <v>-15910</v>
      </c>
      <c r="C769">
        <v>15047</v>
      </c>
      <c r="D769">
        <v>121</v>
      </c>
      <c r="E769">
        <v>332.9</v>
      </c>
      <c r="F769">
        <v>20.100000000000001</v>
      </c>
    </row>
    <row r="770" spans="1:6" x14ac:dyDescent="0.25">
      <c r="A770">
        <v>17840</v>
      </c>
      <c r="B770">
        <f t="shared" si="11"/>
        <v>-15890</v>
      </c>
      <c r="C770">
        <v>15029</v>
      </c>
      <c r="D770">
        <v>123</v>
      </c>
      <c r="E770">
        <v>332.7</v>
      </c>
      <c r="F770">
        <v>20.399999999999999</v>
      </c>
    </row>
    <row r="771" spans="1:6" x14ac:dyDescent="0.25">
      <c r="A771">
        <v>17820</v>
      </c>
      <c r="B771">
        <f t="shared" si="11"/>
        <v>-15870</v>
      </c>
      <c r="C771">
        <v>15013</v>
      </c>
      <c r="D771">
        <v>124</v>
      </c>
      <c r="E771">
        <v>332.1</v>
      </c>
      <c r="F771">
        <v>20.6</v>
      </c>
    </row>
    <row r="772" spans="1:6" x14ac:dyDescent="0.25">
      <c r="A772">
        <v>17800</v>
      </c>
      <c r="B772">
        <f t="shared" si="11"/>
        <v>-15850</v>
      </c>
      <c r="C772">
        <v>15001</v>
      </c>
      <c r="D772">
        <v>124</v>
      </c>
      <c r="E772">
        <v>330.9</v>
      </c>
      <c r="F772">
        <v>20.5</v>
      </c>
    </row>
    <row r="773" spans="1:6" x14ac:dyDescent="0.25">
      <c r="A773">
        <v>17780</v>
      </c>
      <c r="B773">
        <f t="shared" si="11"/>
        <v>-15830</v>
      </c>
      <c r="C773">
        <v>14991</v>
      </c>
      <c r="D773">
        <v>122</v>
      </c>
      <c r="E773">
        <v>329.3</v>
      </c>
      <c r="F773">
        <v>20.2</v>
      </c>
    </row>
    <row r="774" spans="1:6" x14ac:dyDescent="0.25">
      <c r="A774">
        <v>17760</v>
      </c>
      <c r="B774">
        <f t="shared" si="11"/>
        <v>-15810</v>
      </c>
      <c r="C774">
        <v>14984</v>
      </c>
      <c r="D774">
        <v>121</v>
      </c>
      <c r="E774">
        <v>327.2</v>
      </c>
      <c r="F774">
        <v>20</v>
      </c>
    </row>
    <row r="775" spans="1:6" x14ac:dyDescent="0.25">
      <c r="A775">
        <v>17740</v>
      </c>
      <c r="B775">
        <f t="shared" si="11"/>
        <v>-15790</v>
      </c>
      <c r="C775">
        <v>14977</v>
      </c>
      <c r="D775">
        <v>119</v>
      </c>
      <c r="E775">
        <v>325.2</v>
      </c>
      <c r="F775">
        <v>19.600000000000001</v>
      </c>
    </row>
    <row r="776" spans="1:6" x14ac:dyDescent="0.25">
      <c r="A776">
        <v>17720</v>
      </c>
      <c r="B776">
        <f t="shared" si="11"/>
        <v>-15770</v>
      </c>
      <c r="C776">
        <v>14969</v>
      </c>
      <c r="D776">
        <v>116</v>
      </c>
      <c r="E776">
        <v>323.3</v>
      </c>
      <c r="F776">
        <v>19.100000000000001</v>
      </c>
    </row>
    <row r="777" spans="1:6" x14ac:dyDescent="0.25">
      <c r="A777">
        <v>17700</v>
      </c>
      <c r="B777">
        <f t="shared" si="11"/>
        <v>-15750</v>
      </c>
      <c r="C777">
        <v>14956</v>
      </c>
      <c r="D777">
        <v>114</v>
      </c>
      <c r="E777">
        <v>322.2</v>
      </c>
      <c r="F777">
        <v>18.8</v>
      </c>
    </row>
    <row r="778" spans="1:6" x14ac:dyDescent="0.25">
      <c r="A778">
        <v>17680</v>
      </c>
      <c r="B778">
        <f t="shared" si="11"/>
        <v>-15730</v>
      </c>
      <c r="C778">
        <v>14939</v>
      </c>
      <c r="D778">
        <v>112</v>
      </c>
      <c r="E778">
        <v>321.8</v>
      </c>
      <c r="F778">
        <v>18.399999999999999</v>
      </c>
    </row>
    <row r="779" spans="1:6" x14ac:dyDescent="0.25">
      <c r="A779">
        <v>17660</v>
      </c>
      <c r="B779">
        <f t="shared" si="11"/>
        <v>-15710</v>
      </c>
      <c r="C779">
        <v>14917</v>
      </c>
      <c r="D779">
        <v>111</v>
      </c>
      <c r="E779">
        <v>322.3</v>
      </c>
      <c r="F779">
        <v>18.3</v>
      </c>
    </row>
    <row r="780" spans="1:6" x14ac:dyDescent="0.25">
      <c r="A780">
        <v>17640</v>
      </c>
      <c r="B780">
        <f t="shared" si="11"/>
        <v>-15690</v>
      </c>
      <c r="C780">
        <v>14893</v>
      </c>
      <c r="D780">
        <v>108</v>
      </c>
      <c r="E780">
        <v>323</v>
      </c>
      <c r="F780">
        <v>17.8</v>
      </c>
    </row>
    <row r="781" spans="1:6" x14ac:dyDescent="0.25">
      <c r="A781">
        <v>17620</v>
      </c>
      <c r="B781">
        <f t="shared" ref="B781:B844" si="12">1950-A781</f>
        <v>-15670</v>
      </c>
      <c r="C781">
        <v>14868</v>
      </c>
      <c r="D781">
        <v>105</v>
      </c>
      <c r="E781">
        <v>323.89999999999998</v>
      </c>
      <c r="F781">
        <v>17.3</v>
      </c>
    </row>
    <row r="782" spans="1:6" x14ac:dyDescent="0.25">
      <c r="A782">
        <v>17600</v>
      </c>
      <c r="B782">
        <f t="shared" si="12"/>
        <v>-15650</v>
      </c>
      <c r="C782">
        <v>14845</v>
      </c>
      <c r="D782">
        <v>103</v>
      </c>
      <c r="E782">
        <v>324.5</v>
      </c>
      <c r="F782">
        <v>17</v>
      </c>
    </row>
    <row r="783" spans="1:6" x14ac:dyDescent="0.25">
      <c r="A783">
        <v>17580</v>
      </c>
      <c r="B783">
        <f t="shared" si="12"/>
        <v>-15630</v>
      </c>
      <c r="C783">
        <v>14823</v>
      </c>
      <c r="D783">
        <v>101</v>
      </c>
      <c r="E783">
        <v>324.89999999999998</v>
      </c>
      <c r="F783">
        <v>16.7</v>
      </c>
    </row>
    <row r="784" spans="1:6" x14ac:dyDescent="0.25">
      <c r="A784">
        <v>17560</v>
      </c>
      <c r="B784">
        <f t="shared" si="12"/>
        <v>-15610</v>
      </c>
      <c r="C784">
        <v>14804</v>
      </c>
      <c r="D784">
        <v>102</v>
      </c>
      <c r="E784">
        <v>324.89999999999998</v>
      </c>
      <c r="F784">
        <v>16.8</v>
      </c>
    </row>
    <row r="785" spans="1:6" x14ac:dyDescent="0.25">
      <c r="A785">
        <v>17540</v>
      </c>
      <c r="B785">
        <f t="shared" si="12"/>
        <v>-15590</v>
      </c>
      <c r="C785">
        <v>14785</v>
      </c>
      <c r="D785">
        <v>104</v>
      </c>
      <c r="E785">
        <v>324.8</v>
      </c>
      <c r="F785">
        <v>17.2</v>
      </c>
    </row>
    <row r="786" spans="1:6" x14ac:dyDescent="0.25">
      <c r="A786">
        <v>17520</v>
      </c>
      <c r="B786">
        <f t="shared" si="12"/>
        <v>-15570</v>
      </c>
      <c r="C786">
        <v>14767</v>
      </c>
      <c r="D786">
        <v>107</v>
      </c>
      <c r="E786">
        <v>324.60000000000002</v>
      </c>
      <c r="F786">
        <v>17.600000000000001</v>
      </c>
    </row>
    <row r="787" spans="1:6" x14ac:dyDescent="0.25">
      <c r="A787">
        <v>17500</v>
      </c>
      <c r="B787">
        <f t="shared" si="12"/>
        <v>-15550</v>
      </c>
      <c r="C787">
        <v>14749</v>
      </c>
      <c r="D787">
        <v>111</v>
      </c>
      <c r="E787">
        <v>324.3</v>
      </c>
      <c r="F787">
        <v>18.3</v>
      </c>
    </row>
    <row r="788" spans="1:6" x14ac:dyDescent="0.25">
      <c r="A788">
        <v>17480</v>
      </c>
      <c r="B788">
        <f t="shared" si="12"/>
        <v>-15530</v>
      </c>
      <c r="C788">
        <v>14732</v>
      </c>
      <c r="D788">
        <v>114</v>
      </c>
      <c r="E788">
        <v>323.89999999999998</v>
      </c>
      <c r="F788">
        <v>18.8</v>
      </c>
    </row>
    <row r="789" spans="1:6" x14ac:dyDescent="0.25">
      <c r="A789">
        <v>17460</v>
      </c>
      <c r="B789">
        <f t="shared" si="12"/>
        <v>-15510</v>
      </c>
      <c r="C789">
        <v>14716</v>
      </c>
      <c r="D789">
        <v>117</v>
      </c>
      <c r="E789">
        <v>323.39999999999998</v>
      </c>
      <c r="F789">
        <v>19.3</v>
      </c>
    </row>
    <row r="790" spans="1:6" x14ac:dyDescent="0.25">
      <c r="A790">
        <v>17440</v>
      </c>
      <c r="B790">
        <f t="shared" si="12"/>
        <v>-15490</v>
      </c>
      <c r="C790">
        <v>14702</v>
      </c>
      <c r="D790">
        <v>119</v>
      </c>
      <c r="E790">
        <v>322.5</v>
      </c>
      <c r="F790">
        <v>19.600000000000001</v>
      </c>
    </row>
    <row r="791" spans="1:6" x14ac:dyDescent="0.25">
      <c r="A791">
        <v>17420</v>
      </c>
      <c r="B791">
        <f t="shared" si="12"/>
        <v>-15470</v>
      </c>
      <c r="C791">
        <v>14689</v>
      </c>
      <c r="D791">
        <v>119</v>
      </c>
      <c r="E791">
        <v>321.39999999999998</v>
      </c>
      <c r="F791">
        <v>19.600000000000001</v>
      </c>
    </row>
    <row r="792" spans="1:6" x14ac:dyDescent="0.25">
      <c r="A792">
        <v>17400</v>
      </c>
      <c r="B792">
        <f t="shared" si="12"/>
        <v>-15450</v>
      </c>
      <c r="C792">
        <v>14680</v>
      </c>
      <c r="D792">
        <v>120</v>
      </c>
      <c r="E792">
        <v>319.7</v>
      </c>
      <c r="F792">
        <v>19.7</v>
      </c>
    </row>
    <row r="793" spans="1:6" x14ac:dyDescent="0.25">
      <c r="A793">
        <v>17380</v>
      </c>
      <c r="B793">
        <f t="shared" si="12"/>
        <v>-15430</v>
      </c>
      <c r="C793">
        <v>14674</v>
      </c>
      <c r="D793">
        <v>120</v>
      </c>
      <c r="E793">
        <v>317.5</v>
      </c>
      <c r="F793">
        <v>19.7</v>
      </c>
    </row>
    <row r="794" spans="1:6" x14ac:dyDescent="0.25">
      <c r="A794">
        <v>17360</v>
      </c>
      <c r="B794">
        <f t="shared" si="12"/>
        <v>-15410</v>
      </c>
      <c r="C794">
        <v>14672</v>
      </c>
      <c r="D794">
        <v>120</v>
      </c>
      <c r="E794">
        <v>314.60000000000002</v>
      </c>
      <c r="F794">
        <v>19.600000000000001</v>
      </c>
    </row>
    <row r="795" spans="1:6" x14ac:dyDescent="0.25">
      <c r="A795">
        <v>17340</v>
      </c>
      <c r="B795">
        <f t="shared" si="12"/>
        <v>-15390</v>
      </c>
      <c r="C795">
        <v>14672</v>
      </c>
      <c r="D795">
        <v>120</v>
      </c>
      <c r="E795">
        <v>311.39999999999998</v>
      </c>
      <c r="F795">
        <v>19.600000000000001</v>
      </c>
    </row>
    <row r="796" spans="1:6" x14ac:dyDescent="0.25">
      <c r="A796">
        <v>17320</v>
      </c>
      <c r="B796">
        <f t="shared" si="12"/>
        <v>-15370</v>
      </c>
      <c r="C796">
        <v>14675</v>
      </c>
      <c r="D796">
        <v>119</v>
      </c>
      <c r="E796">
        <v>307.8</v>
      </c>
      <c r="F796">
        <v>19.399999999999999</v>
      </c>
    </row>
    <row r="797" spans="1:6" x14ac:dyDescent="0.25">
      <c r="A797">
        <v>17300</v>
      </c>
      <c r="B797">
        <f t="shared" si="12"/>
        <v>-15350</v>
      </c>
      <c r="C797">
        <v>14680</v>
      </c>
      <c r="D797">
        <v>117</v>
      </c>
      <c r="E797">
        <v>303.8</v>
      </c>
      <c r="F797">
        <v>19</v>
      </c>
    </row>
    <row r="798" spans="1:6" x14ac:dyDescent="0.25">
      <c r="A798">
        <v>17280</v>
      </c>
      <c r="B798">
        <f t="shared" si="12"/>
        <v>-15330</v>
      </c>
      <c r="C798">
        <v>14684</v>
      </c>
      <c r="D798">
        <v>115</v>
      </c>
      <c r="E798">
        <v>300</v>
      </c>
      <c r="F798">
        <v>18.600000000000001</v>
      </c>
    </row>
    <row r="799" spans="1:6" x14ac:dyDescent="0.25">
      <c r="A799">
        <v>17260</v>
      </c>
      <c r="B799">
        <f t="shared" si="12"/>
        <v>-15310</v>
      </c>
      <c r="C799">
        <v>14682</v>
      </c>
      <c r="D799">
        <v>113</v>
      </c>
      <c r="E799">
        <v>297.2</v>
      </c>
      <c r="F799">
        <v>18.2</v>
      </c>
    </row>
    <row r="800" spans="1:6" x14ac:dyDescent="0.25">
      <c r="A800">
        <v>17240</v>
      </c>
      <c r="B800">
        <f t="shared" si="12"/>
        <v>-15290</v>
      </c>
      <c r="C800">
        <v>14668</v>
      </c>
      <c r="D800">
        <v>115</v>
      </c>
      <c r="E800">
        <v>296.3</v>
      </c>
      <c r="F800">
        <v>18.600000000000001</v>
      </c>
    </row>
    <row r="801" spans="1:6" x14ac:dyDescent="0.25">
      <c r="A801">
        <v>17220</v>
      </c>
      <c r="B801">
        <f t="shared" si="12"/>
        <v>-15270</v>
      </c>
      <c r="C801">
        <v>14643</v>
      </c>
      <c r="D801">
        <v>118</v>
      </c>
      <c r="E801">
        <v>297.2</v>
      </c>
      <c r="F801">
        <v>19.100000000000001</v>
      </c>
    </row>
    <row r="802" spans="1:6" x14ac:dyDescent="0.25">
      <c r="A802">
        <v>17200</v>
      </c>
      <c r="B802">
        <f t="shared" si="12"/>
        <v>-15250</v>
      </c>
      <c r="C802">
        <v>14612</v>
      </c>
      <c r="D802">
        <v>120</v>
      </c>
      <c r="E802">
        <v>299.10000000000002</v>
      </c>
      <c r="F802">
        <v>19.399999999999999</v>
      </c>
    </row>
    <row r="803" spans="1:6" x14ac:dyDescent="0.25">
      <c r="A803">
        <v>17180</v>
      </c>
      <c r="B803">
        <f t="shared" si="12"/>
        <v>-15230</v>
      </c>
      <c r="C803">
        <v>14581</v>
      </c>
      <c r="D803">
        <v>119</v>
      </c>
      <c r="E803">
        <v>301</v>
      </c>
      <c r="F803">
        <v>19.3</v>
      </c>
    </row>
    <row r="804" spans="1:6" x14ac:dyDescent="0.25">
      <c r="A804">
        <v>17160</v>
      </c>
      <c r="B804">
        <f t="shared" si="12"/>
        <v>-15210</v>
      </c>
      <c r="C804">
        <v>14552</v>
      </c>
      <c r="D804">
        <v>116</v>
      </c>
      <c r="E804">
        <v>302.5</v>
      </c>
      <c r="F804">
        <v>18.8</v>
      </c>
    </row>
    <row r="805" spans="1:6" x14ac:dyDescent="0.25">
      <c r="A805">
        <v>17140</v>
      </c>
      <c r="B805">
        <f t="shared" si="12"/>
        <v>-15190</v>
      </c>
      <c r="C805">
        <v>14527</v>
      </c>
      <c r="D805">
        <v>113</v>
      </c>
      <c r="E805">
        <v>303.39999999999998</v>
      </c>
      <c r="F805">
        <v>18.3</v>
      </c>
    </row>
    <row r="806" spans="1:6" x14ac:dyDescent="0.25">
      <c r="A806">
        <v>17120</v>
      </c>
      <c r="B806">
        <f t="shared" si="12"/>
        <v>-15170</v>
      </c>
      <c r="C806">
        <v>14507</v>
      </c>
      <c r="D806">
        <v>110</v>
      </c>
      <c r="E806">
        <v>303.5</v>
      </c>
      <c r="F806">
        <v>17.8</v>
      </c>
    </row>
    <row r="807" spans="1:6" x14ac:dyDescent="0.25">
      <c r="A807">
        <v>17100</v>
      </c>
      <c r="B807">
        <f t="shared" si="12"/>
        <v>-15150</v>
      </c>
      <c r="C807">
        <v>14489</v>
      </c>
      <c r="D807">
        <v>110</v>
      </c>
      <c r="E807">
        <v>303.3</v>
      </c>
      <c r="F807">
        <v>17.8</v>
      </c>
    </row>
    <row r="808" spans="1:6" x14ac:dyDescent="0.25">
      <c r="A808">
        <v>17080</v>
      </c>
      <c r="B808">
        <f t="shared" si="12"/>
        <v>-15130</v>
      </c>
      <c r="C808">
        <v>14473</v>
      </c>
      <c r="D808">
        <v>112</v>
      </c>
      <c r="E808">
        <v>302.7</v>
      </c>
      <c r="F808">
        <v>18.2</v>
      </c>
    </row>
    <row r="809" spans="1:6" x14ac:dyDescent="0.25">
      <c r="A809">
        <v>17060</v>
      </c>
      <c r="B809">
        <f t="shared" si="12"/>
        <v>-15110</v>
      </c>
      <c r="C809">
        <v>14455</v>
      </c>
      <c r="D809">
        <v>117</v>
      </c>
      <c r="E809">
        <v>302.5</v>
      </c>
      <c r="F809">
        <v>19</v>
      </c>
    </row>
    <row r="810" spans="1:6" x14ac:dyDescent="0.25">
      <c r="A810">
        <v>17040</v>
      </c>
      <c r="B810">
        <f t="shared" si="12"/>
        <v>-15090</v>
      </c>
      <c r="C810">
        <v>14437</v>
      </c>
      <c r="D810">
        <v>121</v>
      </c>
      <c r="E810">
        <v>302.3</v>
      </c>
      <c r="F810">
        <v>19.600000000000001</v>
      </c>
    </row>
    <row r="811" spans="1:6" x14ac:dyDescent="0.25">
      <c r="A811">
        <v>17020</v>
      </c>
      <c r="B811">
        <f t="shared" si="12"/>
        <v>-15070</v>
      </c>
      <c r="C811">
        <v>14415</v>
      </c>
      <c r="D811">
        <v>125</v>
      </c>
      <c r="E811">
        <v>302.7</v>
      </c>
      <c r="F811">
        <v>20.3</v>
      </c>
    </row>
    <row r="812" spans="1:6" x14ac:dyDescent="0.25">
      <c r="A812">
        <v>17000</v>
      </c>
      <c r="B812">
        <f t="shared" si="12"/>
        <v>-15050</v>
      </c>
      <c r="C812">
        <v>14391</v>
      </c>
      <c r="D812">
        <v>127</v>
      </c>
      <c r="E812">
        <v>303.39999999999998</v>
      </c>
      <c r="F812">
        <v>20.6</v>
      </c>
    </row>
    <row r="813" spans="1:6" x14ac:dyDescent="0.25">
      <c r="A813">
        <v>16980</v>
      </c>
      <c r="B813">
        <f t="shared" si="12"/>
        <v>-15030</v>
      </c>
      <c r="C813">
        <v>14364</v>
      </c>
      <c r="D813">
        <v>128</v>
      </c>
      <c r="E813">
        <v>304.60000000000002</v>
      </c>
      <c r="F813">
        <v>20.8</v>
      </c>
    </row>
    <row r="814" spans="1:6" x14ac:dyDescent="0.25">
      <c r="A814">
        <v>16960</v>
      </c>
      <c r="B814">
        <f t="shared" si="12"/>
        <v>-15010</v>
      </c>
      <c r="C814">
        <v>14336</v>
      </c>
      <c r="D814">
        <v>128</v>
      </c>
      <c r="E814">
        <v>306</v>
      </c>
      <c r="F814">
        <v>20.8</v>
      </c>
    </row>
    <row r="815" spans="1:6" x14ac:dyDescent="0.25">
      <c r="A815">
        <v>16940</v>
      </c>
      <c r="B815">
        <f t="shared" si="12"/>
        <v>-14990</v>
      </c>
      <c r="C815">
        <v>14307</v>
      </c>
      <c r="D815">
        <v>130</v>
      </c>
      <c r="E815">
        <v>307.60000000000002</v>
      </c>
      <c r="F815">
        <v>21.2</v>
      </c>
    </row>
    <row r="816" spans="1:6" x14ac:dyDescent="0.25">
      <c r="A816">
        <v>16920</v>
      </c>
      <c r="B816">
        <f t="shared" si="12"/>
        <v>-14970</v>
      </c>
      <c r="C816">
        <v>14276</v>
      </c>
      <c r="D816">
        <v>134</v>
      </c>
      <c r="E816">
        <v>309.5</v>
      </c>
      <c r="F816">
        <v>21.8</v>
      </c>
    </row>
    <row r="817" spans="1:6" x14ac:dyDescent="0.25">
      <c r="A817">
        <v>16900</v>
      </c>
      <c r="B817">
        <f t="shared" si="12"/>
        <v>-14950</v>
      </c>
      <c r="C817">
        <v>14242</v>
      </c>
      <c r="D817">
        <v>142</v>
      </c>
      <c r="E817">
        <v>311.8</v>
      </c>
      <c r="F817">
        <v>23.2</v>
      </c>
    </row>
    <row r="818" spans="1:6" x14ac:dyDescent="0.25">
      <c r="A818">
        <v>16880</v>
      </c>
      <c r="B818">
        <f t="shared" si="12"/>
        <v>-14930</v>
      </c>
      <c r="C818">
        <v>14204</v>
      </c>
      <c r="D818">
        <v>152</v>
      </c>
      <c r="E818">
        <v>314.89999999999998</v>
      </c>
      <c r="F818">
        <v>24.9</v>
      </c>
    </row>
    <row r="819" spans="1:6" x14ac:dyDescent="0.25">
      <c r="A819">
        <v>16860</v>
      </c>
      <c r="B819">
        <f t="shared" si="12"/>
        <v>-14910</v>
      </c>
      <c r="C819">
        <v>14163</v>
      </c>
      <c r="D819">
        <v>161</v>
      </c>
      <c r="E819">
        <v>318.39999999999998</v>
      </c>
      <c r="F819">
        <v>26.4</v>
      </c>
    </row>
    <row r="820" spans="1:6" x14ac:dyDescent="0.25">
      <c r="A820">
        <v>16840</v>
      </c>
      <c r="B820">
        <f t="shared" si="12"/>
        <v>-14890</v>
      </c>
      <c r="C820">
        <v>14119</v>
      </c>
      <c r="D820">
        <v>165</v>
      </c>
      <c r="E820">
        <v>322.5</v>
      </c>
      <c r="F820">
        <v>27.2</v>
      </c>
    </row>
    <row r="821" spans="1:6" x14ac:dyDescent="0.25">
      <c r="A821">
        <v>16820</v>
      </c>
      <c r="B821">
        <f t="shared" si="12"/>
        <v>-14870</v>
      </c>
      <c r="C821">
        <v>14073</v>
      </c>
      <c r="D821">
        <v>163</v>
      </c>
      <c r="E821">
        <v>326.8</v>
      </c>
      <c r="F821">
        <v>26.9</v>
      </c>
    </row>
    <row r="822" spans="1:6" x14ac:dyDescent="0.25">
      <c r="A822">
        <v>16800</v>
      </c>
      <c r="B822">
        <f t="shared" si="12"/>
        <v>-14850</v>
      </c>
      <c r="C822">
        <v>14029</v>
      </c>
      <c r="D822">
        <v>155</v>
      </c>
      <c r="E822">
        <v>330.9</v>
      </c>
      <c r="F822">
        <v>25.7</v>
      </c>
    </row>
    <row r="823" spans="1:6" x14ac:dyDescent="0.25">
      <c r="A823">
        <v>16780</v>
      </c>
      <c r="B823">
        <f t="shared" si="12"/>
        <v>-14830</v>
      </c>
      <c r="C823">
        <v>13990</v>
      </c>
      <c r="D823">
        <v>143</v>
      </c>
      <c r="E823">
        <v>334.1</v>
      </c>
      <c r="F823">
        <v>23.7</v>
      </c>
    </row>
    <row r="824" spans="1:6" x14ac:dyDescent="0.25">
      <c r="A824">
        <v>16760</v>
      </c>
      <c r="B824">
        <f t="shared" si="12"/>
        <v>-14810</v>
      </c>
      <c r="C824">
        <v>13957</v>
      </c>
      <c r="D824">
        <v>130</v>
      </c>
      <c r="E824">
        <v>336.4</v>
      </c>
      <c r="F824">
        <v>21.6</v>
      </c>
    </row>
    <row r="825" spans="1:6" x14ac:dyDescent="0.25">
      <c r="A825">
        <v>16740</v>
      </c>
      <c r="B825">
        <f t="shared" si="12"/>
        <v>-14790</v>
      </c>
      <c r="C825">
        <v>13928</v>
      </c>
      <c r="D825">
        <v>118</v>
      </c>
      <c r="E825">
        <v>338</v>
      </c>
      <c r="F825">
        <v>19.7</v>
      </c>
    </row>
    <row r="826" spans="1:6" x14ac:dyDescent="0.25">
      <c r="A826">
        <v>16720</v>
      </c>
      <c r="B826">
        <f t="shared" si="12"/>
        <v>-14770</v>
      </c>
      <c r="C826">
        <v>13904</v>
      </c>
      <c r="D826">
        <v>110</v>
      </c>
      <c r="E826">
        <v>338.8</v>
      </c>
      <c r="F826">
        <v>18.3</v>
      </c>
    </row>
    <row r="827" spans="1:6" x14ac:dyDescent="0.25">
      <c r="A827">
        <v>16700</v>
      </c>
      <c r="B827">
        <f t="shared" si="12"/>
        <v>-14750</v>
      </c>
      <c r="C827">
        <v>13881</v>
      </c>
      <c r="D827">
        <v>104</v>
      </c>
      <c r="E827">
        <v>339.3</v>
      </c>
      <c r="F827">
        <v>17.3</v>
      </c>
    </row>
    <row r="828" spans="1:6" x14ac:dyDescent="0.25">
      <c r="A828">
        <v>16680</v>
      </c>
      <c r="B828">
        <f t="shared" si="12"/>
        <v>-14730</v>
      </c>
      <c r="C828">
        <v>13859</v>
      </c>
      <c r="D828">
        <v>102</v>
      </c>
      <c r="E828">
        <v>339.8</v>
      </c>
      <c r="F828">
        <v>17</v>
      </c>
    </row>
    <row r="829" spans="1:6" x14ac:dyDescent="0.25">
      <c r="A829">
        <v>16660</v>
      </c>
      <c r="B829">
        <f t="shared" si="12"/>
        <v>-14710</v>
      </c>
      <c r="C829">
        <v>13838</v>
      </c>
      <c r="D829">
        <v>101</v>
      </c>
      <c r="E829">
        <v>340</v>
      </c>
      <c r="F829">
        <v>16.8</v>
      </c>
    </row>
    <row r="830" spans="1:6" x14ac:dyDescent="0.25">
      <c r="A830">
        <v>16640</v>
      </c>
      <c r="B830">
        <f t="shared" si="12"/>
        <v>-14690</v>
      </c>
      <c r="C830">
        <v>13819</v>
      </c>
      <c r="D830">
        <v>100</v>
      </c>
      <c r="E830">
        <v>340</v>
      </c>
      <c r="F830">
        <v>16.7</v>
      </c>
    </row>
    <row r="831" spans="1:6" x14ac:dyDescent="0.25">
      <c r="A831">
        <v>16620</v>
      </c>
      <c r="B831">
        <f t="shared" si="12"/>
        <v>-14670</v>
      </c>
      <c r="C831">
        <v>13801</v>
      </c>
      <c r="D831">
        <v>99</v>
      </c>
      <c r="E831">
        <v>339.7</v>
      </c>
      <c r="F831">
        <v>16.5</v>
      </c>
    </row>
    <row r="832" spans="1:6" x14ac:dyDescent="0.25">
      <c r="A832">
        <v>16600</v>
      </c>
      <c r="B832">
        <f t="shared" si="12"/>
        <v>-14650</v>
      </c>
      <c r="C832">
        <v>13784</v>
      </c>
      <c r="D832">
        <v>97</v>
      </c>
      <c r="E832">
        <v>339.3</v>
      </c>
      <c r="F832">
        <v>16.2</v>
      </c>
    </row>
    <row r="833" spans="1:6" x14ac:dyDescent="0.25">
      <c r="A833">
        <v>16580</v>
      </c>
      <c r="B833">
        <f t="shared" si="12"/>
        <v>-14630</v>
      </c>
      <c r="C833">
        <v>13769</v>
      </c>
      <c r="D833">
        <v>97</v>
      </c>
      <c r="E833">
        <v>338.6</v>
      </c>
      <c r="F833">
        <v>16.2</v>
      </c>
    </row>
    <row r="834" spans="1:6" x14ac:dyDescent="0.25">
      <c r="A834">
        <v>16560</v>
      </c>
      <c r="B834">
        <f t="shared" si="12"/>
        <v>-14610</v>
      </c>
      <c r="C834">
        <v>13755</v>
      </c>
      <c r="D834">
        <v>97</v>
      </c>
      <c r="E834">
        <v>337.7</v>
      </c>
      <c r="F834">
        <v>16.2</v>
      </c>
    </row>
    <row r="835" spans="1:6" x14ac:dyDescent="0.25">
      <c r="A835">
        <v>16540</v>
      </c>
      <c r="B835">
        <f t="shared" si="12"/>
        <v>-14590</v>
      </c>
      <c r="C835">
        <v>13742</v>
      </c>
      <c r="D835">
        <v>98</v>
      </c>
      <c r="E835">
        <v>336.6</v>
      </c>
      <c r="F835">
        <v>16.3</v>
      </c>
    </row>
    <row r="836" spans="1:6" x14ac:dyDescent="0.25">
      <c r="A836">
        <v>16520</v>
      </c>
      <c r="B836">
        <f t="shared" si="12"/>
        <v>-14570</v>
      </c>
      <c r="C836">
        <v>13729</v>
      </c>
      <c r="D836">
        <v>100</v>
      </c>
      <c r="E836">
        <v>335.5</v>
      </c>
      <c r="F836">
        <v>16.600000000000001</v>
      </c>
    </row>
    <row r="837" spans="1:6" x14ac:dyDescent="0.25">
      <c r="A837">
        <v>16500</v>
      </c>
      <c r="B837">
        <f t="shared" si="12"/>
        <v>-14550</v>
      </c>
      <c r="C837">
        <v>13715</v>
      </c>
      <c r="D837">
        <v>102</v>
      </c>
      <c r="E837">
        <v>334.6</v>
      </c>
      <c r="F837">
        <v>16.899999999999999</v>
      </c>
    </row>
    <row r="838" spans="1:6" x14ac:dyDescent="0.25">
      <c r="A838">
        <v>16480</v>
      </c>
      <c r="B838">
        <f t="shared" si="12"/>
        <v>-14530</v>
      </c>
      <c r="C838">
        <v>13702</v>
      </c>
      <c r="D838">
        <v>105</v>
      </c>
      <c r="E838">
        <v>333.6</v>
      </c>
      <c r="F838">
        <v>17.399999999999999</v>
      </c>
    </row>
    <row r="839" spans="1:6" x14ac:dyDescent="0.25">
      <c r="A839">
        <v>16460</v>
      </c>
      <c r="B839">
        <f t="shared" si="12"/>
        <v>-14510</v>
      </c>
      <c r="C839">
        <v>13687</v>
      </c>
      <c r="D839">
        <v>107</v>
      </c>
      <c r="E839">
        <v>332.8</v>
      </c>
      <c r="F839">
        <v>17.8</v>
      </c>
    </row>
    <row r="840" spans="1:6" x14ac:dyDescent="0.25">
      <c r="A840">
        <v>16440</v>
      </c>
      <c r="B840">
        <f t="shared" si="12"/>
        <v>-14490</v>
      </c>
      <c r="C840">
        <v>13673</v>
      </c>
      <c r="D840">
        <v>109</v>
      </c>
      <c r="E840">
        <v>331.9</v>
      </c>
      <c r="F840">
        <v>18.100000000000001</v>
      </c>
    </row>
    <row r="841" spans="1:6" x14ac:dyDescent="0.25">
      <c r="A841">
        <v>16420</v>
      </c>
      <c r="B841">
        <f t="shared" si="12"/>
        <v>-14470</v>
      </c>
      <c r="C841">
        <v>13658</v>
      </c>
      <c r="D841">
        <v>110</v>
      </c>
      <c r="E841">
        <v>331.2</v>
      </c>
      <c r="F841">
        <v>18.2</v>
      </c>
    </row>
    <row r="842" spans="1:6" x14ac:dyDescent="0.25">
      <c r="A842">
        <v>16400</v>
      </c>
      <c r="B842">
        <f t="shared" si="12"/>
        <v>-14450</v>
      </c>
      <c r="C842">
        <v>13644</v>
      </c>
      <c r="D842">
        <v>109</v>
      </c>
      <c r="E842">
        <v>330.3</v>
      </c>
      <c r="F842">
        <v>18.100000000000001</v>
      </c>
    </row>
    <row r="843" spans="1:6" x14ac:dyDescent="0.25">
      <c r="A843">
        <v>16380</v>
      </c>
      <c r="B843">
        <f t="shared" si="12"/>
        <v>-14430</v>
      </c>
      <c r="C843">
        <v>13630</v>
      </c>
      <c r="D843">
        <v>108</v>
      </c>
      <c r="E843">
        <v>329.4</v>
      </c>
      <c r="F843">
        <v>17.899999999999999</v>
      </c>
    </row>
    <row r="844" spans="1:6" x14ac:dyDescent="0.25">
      <c r="A844">
        <v>16360</v>
      </c>
      <c r="B844">
        <f t="shared" si="12"/>
        <v>-14410</v>
      </c>
      <c r="C844">
        <v>13619</v>
      </c>
      <c r="D844">
        <v>105</v>
      </c>
      <c r="E844">
        <v>328</v>
      </c>
      <c r="F844">
        <v>17.399999999999999</v>
      </c>
    </row>
    <row r="845" spans="1:6" x14ac:dyDescent="0.25">
      <c r="A845">
        <v>16340</v>
      </c>
      <c r="B845">
        <f t="shared" ref="B845:B908" si="13">1950-A845</f>
        <v>-14390</v>
      </c>
      <c r="C845">
        <v>13609</v>
      </c>
      <c r="D845">
        <v>103</v>
      </c>
      <c r="E845">
        <v>326.39999999999998</v>
      </c>
      <c r="F845">
        <v>17</v>
      </c>
    </row>
    <row r="846" spans="1:6" x14ac:dyDescent="0.25">
      <c r="A846">
        <v>16320</v>
      </c>
      <c r="B846">
        <f t="shared" si="13"/>
        <v>-14370</v>
      </c>
      <c r="C846">
        <v>13602</v>
      </c>
      <c r="D846">
        <v>100</v>
      </c>
      <c r="E846">
        <v>324.39999999999998</v>
      </c>
      <c r="F846">
        <v>16.5</v>
      </c>
    </row>
    <row r="847" spans="1:6" x14ac:dyDescent="0.25">
      <c r="A847">
        <v>16300</v>
      </c>
      <c r="B847">
        <f t="shared" si="13"/>
        <v>-14350</v>
      </c>
      <c r="C847">
        <v>13596</v>
      </c>
      <c r="D847">
        <v>97</v>
      </c>
      <c r="E847">
        <v>322.2</v>
      </c>
      <c r="F847">
        <v>16</v>
      </c>
    </row>
    <row r="848" spans="1:6" x14ac:dyDescent="0.25">
      <c r="A848">
        <v>16280</v>
      </c>
      <c r="B848">
        <f t="shared" si="13"/>
        <v>-14330</v>
      </c>
      <c r="C848">
        <v>13593</v>
      </c>
      <c r="D848">
        <v>95</v>
      </c>
      <c r="E848">
        <v>319.5</v>
      </c>
      <c r="F848">
        <v>15.6</v>
      </c>
    </row>
    <row r="849" spans="1:6" x14ac:dyDescent="0.25">
      <c r="A849">
        <v>16260</v>
      </c>
      <c r="B849">
        <f t="shared" si="13"/>
        <v>-14310</v>
      </c>
      <c r="C849">
        <v>13590</v>
      </c>
      <c r="D849">
        <v>93</v>
      </c>
      <c r="E849">
        <v>316.8</v>
      </c>
      <c r="F849">
        <v>15.2</v>
      </c>
    </row>
    <row r="850" spans="1:6" x14ac:dyDescent="0.25">
      <c r="A850">
        <v>16240</v>
      </c>
      <c r="B850">
        <f t="shared" si="13"/>
        <v>-14290</v>
      </c>
      <c r="C850">
        <v>13588</v>
      </c>
      <c r="D850">
        <v>92</v>
      </c>
      <c r="E850">
        <v>313.89999999999998</v>
      </c>
      <c r="F850">
        <v>15</v>
      </c>
    </row>
    <row r="851" spans="1:6" x14ac:dyDescent="0.25">
      <c r="A851">
        <v>16220</v>
      </c>
      <c r="B851">
        <f t="shared" si="13"/>
        <v>-14270</v>
      </c>
      <c r="C851">
        <v>13586</v>
      </c>
      <c r="D851">
        <v>91</v>
      </c>
      <c r="E851">
        <v>311.10000000000002</v>
      </c>
      <c r="F851">
        <v>14.9</v>
      </c>
    </row>
    <row r="852" spans="1:6" x14ac:dyDescent="0.25">
      <c r="A852">
        <v>16200</v>
      </c>
      <c r="B852">
        <f t="shared" si="13"/>
        <v>-14250</v>
      </c>
      <c r="C852">
        <v>13583</v>
      </c>
      <c r="D852">
        <v>92</v>
      </c>
      <c r="E852">
        <v>308.39999999999998</v>
      </c>
      <c r="F852">
        <v>15</v>
      </c>
    </row>
    <row r="853" spans="1:6" x14ac:dyDescent="0.25">
      <c r="A853">
        <v>16180</v>
      </c>
      <c r="B853">
        <f t="shared" si="13"/>
        <v>-14230</v>
      </c>
      <c r="C853">
        <v>13579</v>
      </c>
      <c r="D853">
        <v>92</v>
      </c>
      <c r="E853">
        <v>305.89999999999998</v>
      </c>
      <c r="F853">
        <v>15</v>
      </c>
    </row>
    <row r="854" spans="1:6" x14ac:dyDescent="0.25">
      <c r="A854">
        <v>16160</v>
      </c>
      <c r="B854">
        <f t="shared" si="13"/>
        <v>-14210</v>
      </c>
      <c r="C854">
        <v>13574</v>
      </c>
      <c r="D854">
        <v>93</v>
      </c>
      <c r="E854">
        <v>303.5</v>
      </c>
      <c r="F854">
        <v>15.1</v>
      </c>
    </row>
    <row r="855" spans="1:6" x14ac:dyDescent="0.25">
      <c r="A855">
        <v>16140</v>
      </c>
      <c r="B855">
        <f t="shared" si="13"/>
        <v>-14190</v>
      </c>
      <c r="C855">
        <v>13569</v>
      </c>
      <c r="D855">
        <v>95</v>
      </c>
      <c r="E855">
        <v>301.2</v>
      </c>
      <c r="F855">
        <v>15.4</v>
      </c>
    </row>
    <row r="856" spans="1:6" x14ac:dyDescent="0.25">
      <c r="A856">
        <v>16120</v>
      </c>
      <c r="B856">
        <f t="shared" si="13"/>
        <v>-14170</v>
      </c>
      <c r="C856">
        <v>13563</v>
      </c>
      <c r="D856">
        <v>96</v>
      </c>
      <c r="E856">
        <v>299</v>
      </c>
      <c r="F856">
        <v>15.5</v>
      </c>
    </row>
    <row r="857" spans="1:6" x14ac:dyDescent="0.25">
      <c r="A857">
        <v>16100</v>
      </c>
      <c r="B857">
        <f t="shared" si="13"/>
        <v>-14150</v>
      </c>
      <c r="C857">
        <v>13558</v>
      </c>
      <c r="D857">
        <v>97</v>
      </c>
      <c r="E857">
        <v>296.7</v>
      </c>
      <c r="F857">
        <v>15.7</v>
      </c>
    </row>
    <row r="858" spans="1:6" x14ac:dyDescent="0.25">
      <c r="A858">
        <v>16080</v>
      </c>
      <c r="B858">
        <f t="shared" si="13"/>
        <v>-14130</v>
      </c>
      <c r="C858">
        <v>13552</v>
      </c>
      <c r="D858">
        <v>98</v>
      </c>
      <c r="E858">
        <v>294.5</v>
      </c>
      <c r="F858">
        <v>15.8</v>
      </c>
    </row>
    <row r="859" spans="1:6" x14ac:dyDescent="0.25">
      <c r="A859">
        <v>16060</v>
      </c>
      <c r="B859">
        <f t="shared" si="13"/>
        <v>-14110</v>
      </c>
      <c r="C859">
        <v>13549</v>
      </c>
      <c r="D859">
        <v>99</v>
      </c>
      <c r="E859">
        <v>291.89999999999998</v>
      </c>
      <c r="F859">
        <v>15.9</v>
      </c>
    </row>
    <row r="860" spans="1:6" x14ac:dyDescent="0.25">
      <c r="A860">
        <v>16040</v>
      </c>
      <c r="B860">
        <f t="shared" si="13"/>
        <v>-14090</v>
      </c>
      <c r="C860">
        <v>13546</v>
      </c>
      <c r="D860">
        <v>100</v>
      </c>
      <c r="E860">
        <v>289.2</v>
      </c>
      <c r="F860">
        <v>16</v>
      </c>
    </row>
    <row r="861" spans="1:6" x14ac:dyDescent="0.25">
      <c r="A861">
        <v>16020</v>
      </c>
      <c r="B861">
        <f t="shared" si="13"/>
        <v>-14070</v>
      </c>
      <c r="C861">
        <v>13545</v>
      </c>
      <c r="D861">
        <v>100</v>
      </c>
      <c r="E861">
        <v>286.3</v>
      </c>
      <c r="F861">
        <v>16</v>
      </c>
    </row>
    <row r="862" spans="1:6" x14ac:dyDescent="0.25">
      <c r="A862">
        <v>16000</v>
      </c>
      <c r="B862">
        <f t="shared" si="13"/>
        <v>-14050</v>
      </c>
      <c r="C862">
        <v>13547</v>
      </c>
      <c r="D862">
        <v>99</v>
      </c>
      <c r="E862">
        <v>282.8</v>
      </c>
      <c r="F862">
        <v>15.8</v>
      </c>
    </row>
    <row r="863" spans="1:6" x14ac:dyDescent="0.25">
      <c r="A863">
        <v>15980</v>
      </c>
      <c r="B863">
        <f t="shared" si="13"/>
        <v>-14030</v>
      </c>
      <c r="C863">
        <v>13548</v>
      </c>
      <c r="D863">
        <v>98</v>
      </c>
      <c r="E863">
        <v>279.60000000000002</v>
      </c>
      <c r="F863">
        <v>15.6</v>
      </c>
    </row>
    <row r="864" spans="1:6" x14ac:dyDescent="0.25">
      <c r="A864">
        <v>15960</v>
      </c>
      <c r="B864">
        <f t="shared" si="13"/>
        <v>-14010</v>
      </c>
      <c r="C864">
        <v>13547</v>
      </c>
      <c r="D864">
        <v>96</v>
      </c>
      <c r="E864">
        <v>276.7</v>
      </c>
      <c r="F864">
        <v>15.3</v>
      </c>
    </row>
    <row r="865" spans="1:6" x14ac:dyDescent="0.25">
      <c r="A865">
        <v>15940</v>
      </c>
      <c r="B865">
        <f t="shared" si="13"/>
        <v>-13990</v>
      </c>
      <c r="C865">
        <v>13539</v>
      </c>
      <c r="D865">
        <v>95</v>
      </c>
      <c r="E865">
        <v>274.8</v>
      </c>
      <c r="F865">
        <v>15.1</v>
      </c>
    </row>
    <row r="866" spans="1:6" x14ac:dyDescent="0.25">
      <c r="A866">
        <v>15920</v>
      </c>
      <c r="B866">
        <f t="shared" si="13"/>
        <v>-13970</v>
      </c>
      <c r="C866">
        <v>13527</v>
      </c>
      <c r="D866">
        <v>96</v>
      </c>
      <c r="E866">
        <v>273.7</v>
      </c>
      <c r="F866">
        <v>15.2</v>
      </c>
    </row>
    <row r="867" spans="1:6" x14ac:dyDescent="0.25">
      <c r="A867">
        <v>15900</v>
      </c>
      <c r="B867">
        <f t="shared" si="13"/>
        <v>-13950</v>
      </c>
      <c r="C867">
        <v>13512</v>
      </c>
      <c r="D867">
        <v>96</v>
      </c>
      <c r="E867">
        <v>273</v>
      </c>
      <c r="F867">
        <v>15.2</v>
      </c>
    </row>
    <row r="868" spans="1:6" x14ac:dyDescent="0.25">
      <c r="A868">
        <v>15880</v>
      </c>
      <c r="B868">
        <f t="shared" si="13"/>
        <v>-13930</v>
      </c>
      <c r="C868">
        <v>13499</v>
      </c>
      <c r="D868">
        <v>95</v>
      </c>
      <c r="E868">
        <v>271.89999999999998</v>
      </c>
      <c r="F868">
        <v>15</v>
      </c>
    </row>
    <row r="869" spans="1:6" x14ac:dyDescent="0.25">
      <c r="A869">
        <v>15860</v>
      </c>
      <c r="B869">
        <f t="shared" si="13"/>
        <v>-13910</v>
      </c>
      <c r="C869">
        <v>13488</v>
      </c>
      <c r="D869">
        <v>94</v>
      </c>
      <c r="E869">
        <v>270.60000000000002</v>
      </c>
      <c r="F869">
        <v>14.9</v>
      </c>
    </row>
    <row r="870" spans="1:6" x14ac:dyDescent="0.25">
      <c r="A870">
        <v>15840</v>
      </c>
      <c r="B870">
        <f t="shared" si="13"/>
        <v>-13890</v>
      </c>
      <c r="C870">
        <v>13481</v>
      </c>
      <c r="D870">
        <v>93</v>
      </c>
      <c r="E870">
        <v>268.60000000000002</v>
      </c>
      <c r="F870">
        <v>14.7</v>
      </c>
    </row>
    <row r="871" spans="1:6" x14ac:dyDescent="0.25">
      <c r="A871">
        <v>15820</v>
      </c>
      <c r="B871">
        <f t="shared" si="13"/>
        <v>-13870</v>
      </c>
      <c r="C871">
        <v>13477</v>
      </c>
      <c r="D871">
        <v>93</v>
      </c>
      <c r="E871">
        <v>266.2</v>
      </c>
      <c r="F871">
        <v>14.7</v>
      </c>
    </row>
    <row r="872" spans="1:6" x14ac:dyDescent="0.25">
      <c r="A872">
        <v>15800</v>
      </c>
      <c r="B872">
        <f t="shared" si="13"/>
        <v>-13850</v>
      </c>
      <c r="C872">
        <v>13478</v>
      </c>
      <c r="D872">
        <v>94</v>
      </c>
      <c r="E872">
        <v>263</v>
      </c>
      <c r="F872">
        <v>14.8</v>
      </c>
    </row>
    <row r="873" spans="1:6" x14ac:dyDescent="0.25">
      <c r="A873">
        <v>15780</v>
      </c>
      <c r="B873">
        <f t="shared" si="13"/>
        <v>-13830</v>
      </c>
      <c r="C873">
        <v>13480</v>
      </c>
      <c r="D873">
        <v>95</v>
      </c>
      <c r="E873">
        <v>259.60000000000002</v>
      </c>
      <c r="F873">
        <v>14.9</v>
      </c>
    </row>
    <row r="874" spans="1:6" x14ac:dyDescent="0.25">
      <c r="A874">
        <v>15760</v>
      </c>
      <c r="B874">
        <f t="shared" si="13"/>
        <v>-13810</v>
      </c>
      <c r="C874">
        <v>13484</v>
      </c>
      <c r="D874">
        <v>95</v>
      </c>
      <c r="E874">
        <v>255.9</v>
      </c>
      <c r="F874">
        <v>14.9</v>
      </c>
    </row>
    <row r="875" spans="1:6" x14ac:dyDescent="0.25">
      <c r="A875">
        <v>15740</v>
      </c>
      <c r="B875">
        <f t="shared" si="13"/>
        <v>-13790</v>
      </c>
      <c r="C875">
        <v>13487</v>
      </c>
      <c r="D875">
        <v>96</v>
      </c>
      <c r="E875">
        <v>252.4</v>
      </c>
      <c r="F875">
        <v>15</v>
      </c>
    </row>
    <row r="876" spans="1:6" x14ac:dyDescent="0.25">
      <c r="A876">
        <v>15720</v>
      </c>
      <c r="B876">
        <f t="shared" si="13"/>
        <v>-13770</v>
      </c>
      <c r="C876">
        <v>13491</v>
      </c>
      <c r="D876">
        <v>96</v>
      </c>
      <c r="E876">
        <v>248.8</v>
      </c>
      <c r="F876">
        <v>14.9</v>
      </c>
    </row>
    <row r="877" spans="1:6" x14ac:dyDescent="0.25">
      <c r="A877">
        <v>15700</v>
      </c>
      <c r="B877">
        <f t="shared" si="13"/>
        <v>-13750</v>
      </c>
      <c r="C877">
        <v>13493</v>
      </c>
      <c r="D877">
        <v>95</v>
      </c>
      <c r="E877">
        <v>245.5</v>
      </c>
      <c r="F877">
        <v>14.7</v>
      </c>
    </row>
    <row r="878" spans="1:6" x14ac:dyDescent="0.25">
      <c r="A878">
        <v>15680</v>
      </c>
      <c r="B878">
        <f t="shared" si="13"/>
        <v>-13730</v>
      </c>
      <c r="C878">
        <v>13491</v>
      </c>
      <c r="D878">
        <v>96</v>
      </c>
      <c r="E878">
        <v>242.8</v>
      </c>
      <c r="F878">
        <v>14.9</v>
      </c>
    </row>
    <row r="879" spans="1:6" x14ac:dyDescent="0.25">
      <c r="A879">
        <v>15660</v>
      </c>
      <c r="B879">
        <f t="shared" si="13"/>
        <v>-13710</v>
      </c>
      <c r="C879">
        <v>13486</v>
      </c>
      <c r="D879">
        <v>98</v>
      </c>
      <c r="E879">
        <v>240.5</v>
      </c>
      <c r="F879">
        <v>15.1</v>
      </c>
    </row>
    <row r="880" spans="1:6" x14ac:dyDescent="0.25">
      <c r="A880">
        <v>15640</v>
      </c>
      <c r="B880">
        <f t="shared" si="13"/>
        <v>-13690</v>
      </c>
      <c r="C880">
        <v>13478</v>
      </c>
      <c r="D880">
        <v>102</v>
      </c>
      <c r="E880">
        <v>238.8</v>
      </c>
      <c r="F880">
        <v>15.7</v>
      </c>
    </row>
    <row r="881" spans="1:6" x14ac:dyDescent="0.25">
      <c r="A881">
        <v>15620</v>
      </c>
      <c r="B881">
        <f t="shared" si="13"/>
        <v>-13670</v>
      </c>
      <c r="C881">
        <v>13467</v>
      </c>
      <c r="D881">
        <v>106</v>
      </c>
      <c r="E881">
        <v>237.5</v>
      </c>
      <c r="F881">
        <v>16.3</v>
      </c>
    </row>
    <row r="882" spans="1:6" x14ac:dyDescent="0.25">
      <c r="A882">
        <v>15600</v>
      </c>
      <c r="B882">
        <f t="shared" si="13"/>
        <v>-13650</v>
      </c>
      <c r="C882">
        <v>13453</v>
      </c>
      <c r="D882">
        <v>109</v>
      </c>
      <c r="E882">
        <v>236.6</v>
      </c>
      <c r="F882">
        <v>16.8</v>
      </c>
    </row>
    <row r="883" spans="1:6" x14ac:dyDescent="0.25">
      <c r="A883">
        <v>15580</v>
      </c>
      <c r="B883">
        <f t="shared" si="13"/>
        <v>-13630</v>
      </c>
      <c r="C883">
        <v>13440</v>
      </c>
      <c r="D883">
        <v>112</v>
      </c>
      <c r="E883">
        <v>235.6</v>
      </c>
      <c r="F883">
        <v>17.2</v>
      </c>
    </row>
    <row r="884" spans="1:6" x14ac:dyDescent="0.25">
      <c r="A884">
        <v>15560</v>
      </c>
      <c r="B884">
        <f t="shared" si="13"/>
        <v>-13610</v>
      </c>
      <c r="C884">
        <v>13426</v>
      </c>
      <c r="D884">
        <v>114</v>
      </c>
      <c r="E884">
        <v>234.8</v>
      </c>
      <c r="F884">
        <v>17.5</v>
      </c>
    </row>
    <row r="885" spans="1:6" x14ac:dyDescent="0.25">
      <c r="A885">
        <v>15540</v>
      </c>
      <c r="B885">
        <f t="shared" si="13"/>
        <v>-13590</v>
      </c>
      <c r="C885">
        <v>13413</v>
      </c>
      <c r="D885">
        <v>115</v>
      </c>
      <c r="E885">
        <v>233.8</v>
      </c>
      <c r="F885">
        <v>17.7</v>
      </c>
    </row>
    <row r="886" spans="1:6" x14ac:dyDescent="0.25">
      <c r="A886">
        <v>15520</v>
      </c>
      <c r="B886">
        <f t="shared" si="13"/>
        <v>-13570</v>
      </c>
      <c r="C886">
        <v>13402</v>
      </c>
      <c r="D886">
        <v>116</v>
      </c>
      <c r="E886">
        <v>232.5</v>
      </c>
      <c r="F886">
        <v>17.8</v>
      </c>
    </row>
    <row r="887" spans="1:6" x14ac:dyDescent="0.25">
      <c r="A887">
        <v>15500</v>
      </c>
      <c r="B887">
        <f t="shared" si="13"/>
        <v>-13550</v>
      </c>
      <c r="C887">
        <v>13391</v>
      </c>
      <c r="D887">
        <v>116</v>
      </c>
      <c r="E887">
        <v>231.2</v>
      </c>
      <c r="F887">
        <v>17.8</v>
      </c>
    </row>
    <row r="888" spans="1:6" x14ac:dyDescent="0.25">
      <c r="A888">
        <v>15480</v>
      </c>
      <c r="B888">
        <f t="shared" si="13"/>
        <v>-13530</v>
      </c>
      <c r="C888">
        <v>13382</v>
      </c>
      <c r="D888">
        <v>117</v>
      </c>
      <c r="E888">
        <v>229.6</v>
      </c>
      <c r="F888">
        <v>17.899999999999999</v>
      </c>
    </row>
    <row r="889" spans="1:6" x14ac:dyDescent="0.25">
      <c r="A889">
        <v>15460</v>
      </c>
      <c r="B889">
        <f t="shared" si="13"/>
        <v>-13510</v>
      </c>
      <c r="C889">
        <v>13375</v>
      </c>
      <c r="D889">
        <v>117</v>
      </c>
      <c r="E889">
        <v>227.7</v>
      </c>
      <c r="F889">
        <v>17.899999999999999</v>
      </c>
    </row>
    <row r="890" spans="1:6" x14ac:dyDescent="0.25">
      <c r="A890">
        <v>15440</v>
      </c>
      <c r="B890">
        <f t="shared" si="13"/>
        <v>-13490</v>
      </c>
      <c r="C890">
        <v>13369</v>
      </c>
      <c r="D890">
        <v>118</v>
      </c>
      <c r="E890">
        <v>225.7</v>
      </c>
      <c r="F890">
        <v>18</v>
      </c>
    </row>
    <row r="891" spans="1:6" x14ac:dyDescent="0.25">
      <c r="A891">
        <v>15420</v>
      </c>
      <c r="B891">
        <f t="shared" si="13"/>
        <v>-13470</v>
      </c>
      <c r="C891">
        <v>13365</v>
      </c>
      <c r="D891">
        <v>118</v>
      </c>
      <c r="E891">
        <v>223.3</v>
      </c>
      <c r="F891">
        <v>18</v>
      </c>
    </row>
    <row r="892" spans="1:6" x14ac:dyDescent="0.25">
      <c r="A892">
        <v>15400</v>
      </c>
      <c r="B892">
        <f t="shared" si="13"/>
        <v>-13450</v>
      </c>
      <c r="C892">
        <v>13364</v>
      </c>
      <c r="D892">
        <v>118</v>
      </c>
      <c r="E892">
        <v>220.5</v>
      </c>
      <c r="F892">
        <v>17.899999999999999</v>
      </c>
    </row>
    <row r="893" spans="1:6" x14ac:dyDescent="0.25">
      <c r="A893">
        <v>15380</v>
      </c>
      <c r="B893">
        <f t="shared" si="13"/>
        <v>-13430</v>
      </c>
      <c r="C893">
        <v>13364</v>
      </c>
      <c r="D893">
        <v>116</v>
      </c>
      <c r="E893">
        <v>217.6</v>
      </c>
      <c r="F893">
        <v>17.600000000000001</v>
      </c>
    </row>
    <row r="894" spans="1:6" x14ac:dyDescent="0.25">
      <c r="A894">
        <v>15360</v>
      </c>
      <c r="B894">
        <f t="shared" si="13"/>
        <v>-13410</v>
      </c>
      <c r="C894">
        <v>13366</v>
      </c>
      <c r="D894">
        <v>114</v>
      </c>
      <c r="E894">
        <v>214.3</v>
      </c>
      <c r="F894">
        <v>17.2</v>
      </c>
    </row>
    <row r="895" spans="1:6" x14ac:dyDescent="0.25">
      <c r="A895">
        <v>15340</v>
      </c>
      <c r="B895">
        <f t="shared" si="13"/>
        <v>-13390</v>
      </c>
      <c r="C895">
        <v>13370</v>
      </c>
      <c r="D895">
        <v>110</v>
      </c>
      <c r="E895">
        <v>210.8</v>
      </c>
      <c r="F895">
        <v>16.600000000000001</v>
      </c>
    </row>
    <row r="896" spans="1:6" x14ac:dyDescent="0.25">
      <c r="A896">
        <v>15320</v>
      </c>
      <c r="B896">
        <f t="shared" si="13"/>
        <v>-13370</v>
      </c>
      <c r="C896">
        <v>13375</v>
      </c>
      <c r="D896">
        <v>105</v>
      </c>
      <c r="E896">
        <v>207.1</v>
      </c>
      <c r="F896">
        <v>15.8</v>
      </c>
    </row>
    <row r="897" spans="1:6" x14ac:dyDescent="0.25">
      <c r="A897">
        <v>15300</v>
      </c>
      <c r="B897">
        <f t="shared" si="13"/>
        <v>-13350</v>
      </c>
      <c r="C897">
        <v>13380</v>
      </c>
      <c r="D897">
        <v>99</v>
      </c>
      <c r="E897">
        <v>203.4</v>
      </c>
      <c r="F897">
        <v>14.8</v>
      </c>
    </row>
    <row r="898" spans="1:6" x14ac:dyDescent="0.25">
      <c r="A898">
        <v>15280</v>
      </c>
      <c r="B898">
        <f t="shared" si="13"/>
        <v>-13330</v>
      </c>
      <c r="C898">
        <v>13377</v>
      </c>
      <c r="D898">
        <v>97</v>
      </c>
      <c r="E898">
        <v>201</v>
      </c>
      <c r="F898">
        <v>14.5</v>
      </c>
    </row>
    <row r="899" spans="1:6" x14ac:dyDescent="0.25">
      <c r="A899">
        <v>15260</v>
      </c>
      <c r="B899">
        <f t="shared" si="13"/>
        <v>-13310</v>
      </c>
      <c r="C899">
        <v>13365</v>
      </c>
      <c r="D899">
        <v>100</v>
      </c>
      <c r="E899">
        <v>199.9</v>
      </c>
      <c r="F899">
        <v>14.9</v>
      </c>
    </row>
    <row r="900" spans="1:6" x14ac:dyDescent="0.25">
      <c r="A900">
        <v>15240</v>
      </c>
      <c r="B900">
        <f t="shared" si="13"/>
        <v>-13290</v>
      </c>
      <c r="C900">
        <v>13344</v>
      </c>
      <c r="D900">
        <v>109</v>
      </c>
      <c r="E900">
        <v>200.1</v>
      </c>
      <c r="F900">
        <v>16.3</v>
      </c>
    </row>
    <row r="901" spans="1:6" x14ac:dyDescent="0.25">
      <c r="A901">
        <v>15220</v>
      </c>
      <c r="B901">
        <f t="shared" si="13"/>
        <v>-13270</v>
      </c>
      <c r="C901">
        <v>13318</v>
      </c>
      <c r="D901">
        <v>118</v>
      </c>
      <c r="E901">
        <v>201.1</v>
      </c>
      <c r="F901">
        <v>17.600000000000001</v>
      </c>
    </row>
    <row r="902" spans="1:6" x14ac:dyDescent="0.25">
      <c r="A902">
        <v>15200</v>
      </c>
      <c r="B902">
        <f t="shared" si="13"/>
        <v>-13250</v>
      </c>
      <c r="C902">
        <v>13288</v>
      </c>
      <c r="D902">
        <v>126</v>
      </c>
      <c r="E902">
        <v>202.7</v>
      </c>
      <c r="F902">
        <v>18.899999999999999</v>
      </c>
    </row>
    <row r="903" spans="1:6" x14ac:dyDescent="0.25">
      <c r="A903">
        <v>15180</v>
      </c>
      <c r="B903">
        <f t="shared" si="13"/>
        <v>-13230</v>
      </c>
      <c r="C903">
        <v>13255</v>
      </c>
      <c r="D903">
        <v>132</v>
      </c>
      <c r="E903">
        <v>204.7</v>
      </c>
      <c r="F903">
        <v>19.8</v>
      </c>
    </row>
    <row r="904" spans="1:6" x14ac:dyDescent="0.25">
      <c r="A904">
        <v>15160</v>
      </c>
      <c r="B904">
        <f t="shared" si="13"/>
        <v>-13210</v>
      </c>
      <c r="C904">
        <v>13221</v>
      </c>
      <c r="D904">
        <v>136</v>
      </c>
      <c r="E904">
        <v>206.9</v>
      </c>
      <c r="F904">
        <v>20.399999999999999</v>
      </c>
    </row>
    <row r="905" spans="1:6" x14ac:dyDescent="0.25">
      <c r="A905">
        <v>15140</v>
      </c>
      <c r="B905">
        <f t="shared" si="13"/>
        <v>-13190</v>
      </c>
      <c r="C905">
        <v>13187</v>
      </c>
      <c r="D905">
        <v>137</v>
      </c>
      <c r="E905">
        <v>209.1</v>
      </c>
      <c r="F905">
        <v>20.6</v>
      </c>
    </row>
    <row r="906" spans="1:6" x14ac:dyDescent="0.25">
      <c r="A906">
        <v>15120</v>
      </c>
      <c r="B906">
        <f t="shared" si="13"/>
        <v>-13170</v>
      </c>
      <c r="C906">
        <v>13155</v>
      </c>
      <c r="D906">
        <v>136</v>
      </c>
      <c r="E906">
        <v>211</v>
      </c>
      <c r="F906">
        <v>20.5</v>
      </c>
    </row>
    <row r="907" spans="1:6" x14ac:dyDescent="0.25">
      <c r="A907">
        <v>15100</v>
      </c>
      <c r="B907">
        <f t="shared" si="13"/>
        <v>-13150</v>
      </c>
      <c r="C907">
        <v>13125</v>
      </c>
      <c r="D907">
        <v>132</v>
      </c>
      <c r="E907">
        <v>212.6</v>
      </c>
      <c r="F907">
        <v>19.899999999999999</v>
      </c>
    </row>
    <row r="908" spans="1:6" x14ac:dyDescent="0.25">
      <c r="A908">
        <v>15080</v>
      </c>
      <c r="B908">
        <f t="shared" si="13"/>
        <v>-13130</v>
      </c>
      <c r="C908">
        <v>13097</v>
      </c>
      <c r="D908">
        <v>126</v>
      </c>
      <c r="E908">
        <v>213.9</v>
      </c>
      <c r="F908">
        <v>19</v>
      </c>
    </row>
    <row r="909" spans="1:6" x14ac:dyDescent="0.25">
      <c r="A909">
        <v>15060</v>
      </c>
      <c r="B909">
        <f t="shared" ref="B909:B972" si="14">1950-A909</f>
        <v>-13110</v>
      </c>
      <c r="C909">
        <v>13073</v>
      </c>
      <c r="D909">
        <v>121</v>
      </c>
      <c r="E909">
        <v>214.6</v>
      </c>
      <c r="F909">
        <v>18.3</v>
      </c>
    </row>
    <row r="910" spans="1:6" x14ac:dyDescent="0.25">
      <c r="A910">
        <v>15040</v>
      </c>
      <c r="B910">
        <f t="shared" si="14"/>
        <v>-13090</v>
      </c>
      <c r="C910">
        <v>13052</v>
      </c>
      <c r="D910">
        <v>118</v>
      </c>
      <c r="E910">
        <v>214.8</v>
      </c>
      <c r="F910">
        <v>17.8</v>
      </c>
    </row>
    <row r="911" spans="1:6" x14ac:dyDescent="0.25">
      <c r="A911">
        <v>15020</v>
      </c>
      <c r="B911">
        <f t="shared" si="14"/>
        <v>-13070</v>
      </c>
      <c r="C911">
        <v>13035</v>
      </c>
      <c r="D911">
        <v>114</v>
      </c>
      <c r="E911">
        <v>214.4</v>
      </c>
      <c r="F911">
        <v>17.2</v>
      </c>
    </row>
    <row r="912" spans="1:6" x14ac:dyDescent="0.25">
      <c r="A912">
        <v>15000</v>
      </c>
      <c r="B912">
        <f t="shared" si="14"/>
        <v>-13050</v>
      </c>
      <c r="C912">
        <v>13014</v>
      </c>
      <c r="D912">
        <v>110</v>
      </c>
      <c r="E912">
        <v>214.7</v>
      </c>
      <c r="F912">
        <v>16.600000000000001</v>
      </c>
    </row>
    <row r="913" spans="1:6" x14ac:dyDescent="0.25">
      <c r="A913">
        <v>14990</v>
      </c>
      <c r="B913">
        <f t="shared" si="14"/>
        <v>-13040</v>
      </c>
      <c r="C913">
        <v>13007</v>
      </c>
      <c r="D913">
        <v>109</v>
      </c>
      <c r="E913">
        <v>214.2</v>
      </c>
      <c r="F913">
        <v>16.5</v>
      </c>
    </row>
    <row r="914" spans="1:6" x14ac:dyDescent="0.25">
      <c r="A914">
        <v>14980</v>
      </c>
      <c r="B914">
        <f t="shared" si="14"/>
        <v>-13030</v>
      </c>
      <c r="C914">
        <v>13000</v>
      </c>
      <c r="D914">
        <v>108</v>
      </c>
      <c r="E914">
        <v>213.8</v>
      </c>
      <c r="F914">
        <v>16.3</v>
      </c>
    </row>
    <row r="915" spans="1:6" x14ac:dyDescent="0.25">
      <c r="A915">
        <v>14970</v>
      </c>
      <c r="B915">
        <f t="shared" si="14"/>
        <v>-13020</v>
      </c>
      <c r="C915">
        <v>12993</v>
      </c>
      <c r="D915">
        <v>107</v>
      </c>
      <c r="E915">
        <v>213.4</v>
      </c>
      <c r="F915">
        <v>16.2</v>
      </c>
    </row>
    <row r="916" spans="1:6" x14ac:dyDescent="0.25">
      <c r="A916">
        <v>14960</v>
      </c>
      <c r="B916">
        <f t="shared" si="14"/>
        <v>-13010</v>
      </c>
      <c r="C916">
        <v>12986</v>
      </c>
      <c r="D916">
        <v>105</v>
      </c>
      <c r="E916">
        <v>213</v>
      </c>
      <c r="F916">
        <v>15.9</v>
      </c>
    </row>
    <row r="917" spans="1:6" x14ac:dyDescent="0.25">
      <c r="A917">
        <v>14950</v>
      </c>
      <c r="B917">
        <f t="shared" si="14"/>
        <v>-13000</v>
      </c>
      <c r="C917">
        <v>12979</v>
      </c>
      <c r="D917">
        <v>103</v>
      </c>
      <c r="E917">
        <v>212.6</v>
      </c>
      <c r="F917">
        <v>15.5</v>
      </c>
    </row>
    <row r="918" spans="1:6" x14ac:dyDescent="0.25">
      <c r="A918">
        <v>14940</v>
      </c>
      <c r="B918">
        <f t="shared" si="14"/>
        <v>-12990</v>
      </c>
      <c r="C918">
        <v>12972</v>
      </c>
      <c r="D918">
        <v>102</v>
      </c>
      <c r="E918">
        <v>212.2</v>
      </c>
      <c r="F918">
        <v>15.4</v>
      </c>
    </row>
    <row r="919" spans="1:6" x14ac:dyDescent="0.25">
      <c r="A919">
        <v>14930</v>
      </c>
      <c r="B919">
        <f t="shared" si="14"/>
        <v>-12980</v>
      </c>
      <c r="C919">
        <v>12965</v>
      </c>
      <c r="D919">
        <v>99</v>
      </c>
      <c r="E919">
        <v>211.8</v>
      </c>
      <c r="F919">
        <v>14.9</v>
      </c>
    </row>
    <row r="920" spans="1:6" x14ac:dyDescent="0.25">
      <c r="A920">
        <v>14920</v>
      </c>
      <c r="B920">
        <f t="shared" si="14"/>
        <v>-12970</v>
      </c>
      <c r="C920">
        <v>12958</v>
      </c>
      <c r="D920">
        <v>97</v>
      </c>
      <c r="E920">
        <v>211.4</v>
      </c>
      <c r="F920">
        <v>14.6</v>
      </c>
    </row>
    <row r="921" spans="1:6" x14ac:dyDescent="0.25">
      <c r="A921">
        <v>14910</v>
      </c>
      <c r="B921">
        <f t="shared" si="14"/>
        <v>-12960</v>
      </c>
      <c r="C921">
        <v>12949</v>
      </c>
      <c r="D921">
        <v>93</v>
      </c>
      <c r="E921">
        <v>211.3</v>
      </c>
      <c r="F921">
        <v>14</v>
      </c>
    </row>
    <row r="922" spans="1:6" x14ac:dyDescent="0.25">
      <c r="A922">
        <v>14900</v>
      </c>
      <c r="B922">
        <f t="shared" si="14"/>
        <v>-12950</v>
      </c>
      <c r="C922">
        <v>12941</v>
      </c>
      <c r="D922">
        <v>90</v>
      </c>
      <c r="E922">
        <v>211</v>
      </c>
      <c r="F922">
        <v>13.6</v>
      </c>
    </row>
    <row r="923" spans="1:6" x14ac:dyDescent="0.25">
      <c r="A923">
        <v>14890</v>
      </c>
      <c r="B923">
        <f t="shared" si="14"/>
        <v>-12940</v>
      </c>
      <c r="C923">
        <v>12933</v>
      </c>
      <c r="D923">
        <v>87</v>
      </c>
      <c r="E923">
        <v>210.8</v>
      </c>
      <c r="F923">
        <v>13.1</v>
      </c>
    </row>
    <row r="924" spans="1:6" x14ac:dyDescent="0.25">
      <c r="A924">
        <v>14880</v>
      </c>
      <c r="B924">
        <f t="shared" si="14"/>
        <v>-12930</v>
      </c>
      <c r="C924">
        <v>12925</v>
      </c>
      <c r="D924">
        <v>84</v>
      </c>
      <c r="E924">
        <v>210.5</v>
      </c>
      <c r="F924">
        <v>12.7</v>
      </c>
    </row>
    <row r="925" spans="1:6" x14ac:dyDescent="0.25">
      <c r="A925">
        <v>14870</v>
      </c>
      <c r="B925">
        <f t="shared" si="14"/>
        <v>-12920</v>
      </c>
      <c r="C925">
        <v>12919</v>
      </c>
      <c r="D925">
        <v>82</v>
      </c>
      <c r="E925">
        <v>209.9</v>
      </c>
      <c r="F925">
        <v>12.4</v>
      </c>
    </row>
    <row r="926" spans="1:6" x14ac:dyDescent="0.25">
      <c r="A926">
        <v>14860</v>
      </c>
      <c r="B926">
        <f t="shared" si="14"/>
        <v>-12910</v>
      </c>
      <c r="C926">
        <v>12914</v>
      </c>
      <c r="D926">
        <v>82</v>
      </c>
      <c r="E926">
        <v>209.2</v>
      </c>
      <c r="F926">
        <v>12.3</v>
      </c>
    </row>
    <row r="927" spans="1:6" x14ac:dyDescent="0.25">
      <c r="A927">
        <v>14850</v>
      </c>
      <c r="B927">
        <f t="shared" si="14"/>
        <v>-12900</v>
      </c>
      <c r="C927">
        <v>12912</v>
      </c>
      <c r="D927">
        <v>84</v>
      </c>
      <c r="E927">
        <v>208.1</v>
      </c>
      <c r="F927">
        <v>12.6</v>
      </c>
    </row>
    <row r="928" spans="1:6" x14ac:dyDescent="0.25">
      <c r="A928">
        <v>14840</v>
      </c>
      <c r="B928">
        <f t="shared" si="14"/>
        <v>-12890</v>
      </c>
      <c r="C928">
        <v>12909</v>
      </c>
      <c r="D928">
        <v>86</v>
      </c>
      <c r="E928">
        <v>207.1</v>
      </c>
      <c r="F928">
        <v>12.9</v>
      </c>
    </row>
    <row r="929" spans="1:6" x14ac:dyDescent="0.25">
      <c r="A929">
        <v>14830</v>
      </c>
      <c r="B929">
        <f t="shared" si="14"/>
        <v>-12880</v>
      </c>
      <c r="C929">
        <v>12908</v>
      </c>
      <c r="D929">
        <v>89</v>
      </c>
      <c r="E929">
        <v>205.7</v>
      </c>
      <c r="F929">
        <v>13.4</v>
      </c>
    </row>
    <row r="930" spans="1:6" x14ac:dyDescent="0.25">
      <c r="A930">
        <v>14820</v>
      </c>
      <c r="B930">
        <f t="shared" si="14"/>
        <v>-12870</v>
      </c>
      <c r="C930">
        <v>12907</v>
      </c>
      <c r="D930">
        <v>91</v>
      </c>
      <c r="E930">
        <v>204.4</v>
      </c>
      <c r="F930">
        <v>13.6</v>
      </c>
    </row>
    <row r="931" spans="1:6" x14ac:dyDescent="0.25">
      <c r="A931">
        <v>14810</v>
      </c>
      <c r="B931">
        <f t="shared" si="14"/>
        <v>-12860</v>
      </c>
      <c r="C931">
        <v>12906</v>
      </c>
      <c r="D931">
        <v>93</v>
      </c>
      <c r="E931">
        <v>203.1</v>
      </c>
      <c r="F931">
        <v>13.9</v>
      </c>
    </row>
    <row r="932" spans="1:6" x14ac:dyDescent="0.25">
      <c r="A932">
        <v>14800</v>
      </c>
      <c r="B932">
        <f t="shared" si="14"/>
        <v>-12850</v>
      </c>
      <c r="C932">
        <v>12904</v>
      </c>
      <c r="D932">
        <v>93</v>
      </c>
      <c r="E932">
        <v>202</v>
      </c>
      <c r="F932">
        <v>13.9</v>
      </c>
    </row>
    <row r="933" spans="1:6" x14ac:dyDescent="0.25">
      <c r="A933">
        <v>14790</v>
      </c>
      <c r="B933">
        <f t="shared" si="14"/>
        <v>-12840</v>
      </c>
      <c r="C933">
        <v>12903</v>
      </c>
      <c r="D933">
        <v>94</v>
      </c>
      <c r="E933">
        <v>200.7</v>
      </c>
      <c r="F933">
        <v>14</v>
      </c>
    </row>
    <row r="934" spans="1:6" x14ac:dyDescent="0.25">
      <c r="A934">
        <v>14780</v>
      </c>
      <c r="B934">
        <f t="shared" si="14"/>
        <v>-12830</v>
      </c>
      <c r="C934">
        <v>12902</v>
      </c>
      <c r="D934">
        <v>94</v>
      </c>
      <c r="E934">
        <v>199.4</v>
      </c>
      <c r="F934">
        <v>14</v>
      </c>
    </row>
    <row r="935" spans="1:6" x14ac:dyDescent="0.25">
      <c r="A935">
        <v>14770</v>
      </c>
      <c r="B935">
        <f t="shared" si="14"/>
        <v>-12820</v>
      </c>
      <c r="C935">
        <v>12901</v>
      </c>
      <c r="D935">
        <v>93</v>
      </c>
      <c r="E935">
        <v>198.1</v>
      </c>
      <c r="F935">
        <v>13.9</v>
      </c>
    </row>
    <row r="936" spans="1:6" x14ac:dyDescent="0.25">
      <c r="A936">
        <v>14760</v>
      </c>
      <c r="B936">
        <f t="shared" si="14"/>
        <v>-12810</v>
      </c>
      <c r="C936">
        <v>12902</v>
      </c>
      <c r="D936">
        <v>92</v>
      </c>
      <c r="E936">
        <v>196.5</v>
      </c>
      <c r="F936">
        <v>13.7</v>
      </c>
    </row>
    <row r="937" spans="1:6" x14ac:dyDescent="0.25">
      <c r="A937">
        <v>14750</v>
      </c>
      <c r="B937">
        <f t="shared" si="14"/>
        <v>-12800</v>
      </c>
      <c r="C937">
        <v>12903</v>
      </c>
      <c r="D937">
        <v>90</v>
      </c>
      <c r="E937">
        <v>194.9</v>
      </c>
      <c r="F937">
        <v>13.4</v>
      </c>
    </row>
    <row r="938" spans="1:6" x14ac:dyDescent="0.25">
      <c r="A938">
        <v>14740</v>
      </c>
      <c r="B938">
        <f t="shared" si="14"/>
        <v>-12790</v>
      </c>
      <c r="C938">
        <v>12904</v>
      </c>
      <c r="D938">
        <v>88</v>
      </c>
      <c r="E938">
        <v>193.3</v>
      </c>
      <c r="F938">
        <v>13.1</v>
      </c>
    </row>
    <row r="939" spans="1:6" x14ac:dyDescent="0.25">
      <c r="A939">
        <v>14730</v>
      </c>
      <c r="B939">
        <f t="shared" si="14"/>
        <v>-12780</v>
      </c>
      <c r="C939">
        <v>12906</v>
      </c>
      <c r="D939">
        <v>85</v>
      </c>
      <c r="E939">
        <v>191.5</v>
      </c>
      <c r="F939">
        <v>12.6</v>
      </c>
    </row>
    <row r="940" spans="1:6" x14ac:dyDescent="0.25">
      <c r="A940">
        <v>14720</v>
      </c>
      <c r="B940">
        <f t="shared" si="14"/>
        <v>-12770</v>
      </c>
      <c r="C940">
        <v>12908</v>
      </c>
      <c r="D940">
        <v>81</v>
      </c>
      <c r="E940">
        <v>189.8</v>
      </c>
      <c r="F940">
        <v>12</v>
      </c>
    </row>
    <row r="941" spans="1:6" x14ac:dyDescent="0.25">
      <c r="A941">
        <v>14710</v>
      </c>
      <c r="B941">
        <f t="shared" si="14"/>
        <v>-12760</v>
      </c>
      <c r="C941">
        <v>12911</v>
      </c>
      <c r="D941">
        <v>77</v>
      </c>
      <c r="E941">
        <v>187.9</v>
      </c>
      <c r="F941">
        <v>11.4</v>
      </c>
    </row>
    <row r="942" spans="1:6" x14ac:dyDescent="0.25">
      <c r="A942">
        <v>14700</v>
      </c>
      <c r="B942">
        <f t="shared" si="14"/>
        <v>-12750</v>
      </c>
      <c r="C942">
        <v>12913</v>
      </c>
      <c r="D942">
        <v>72</v>
      </c>
      <c r="E942">
        <v>186.2</v>
      </c>
      <c r="F942">
        <v>10.6</v>
      </c>
    </row>
    <row r="943" spans="1:6" x14ac:dyDescent="0.25">
      <c r="A943">
        <v>14690</v>
      </c>
      <c r="B943">
        <f t="shared" si="14"/>
        <v>-12740</v>
      </c>
      <c r="C943">
        <v>12913</v>
      </c>
      <c r="D943">
        <v>69</v>
      </c>
      <c r="E943">
        <v>184.8</v>
      </c>
      <c r="F943">
        <v>10.199999999999999</v>
      </c>
    </row>
    <row r="944" spans="1:6" x14ac:dyDescent="0.25">
      <c r="A944">
        <v>14680</v>
      </c>
      <c r="B944">
        <f t="shared" si="14"/>
        <v>-12730</v>
      </c>
      <c r="C944">
        <v>12912</v>
      </c>
      <c r="D944">
        <v>67</v>
      </c>
      <c r="E944">
        <v>183.5</v>
      </c>
      <c r="F944">
        <v>9.9</v>
      </c>
    </row>
    <row r="945" spans="1:6" x14ac:dyDescent="0.25">
      <c r="A945">
        <v>14670</v>
      </c>
      <c r="B945">
        <f t="shared" si="14"/>
        <v>-12720</v>
      </c>
      <c r="C945">
        <v>12910</v>
      </c>
      <c r="D945">
        <v>66</v>
      </c>
      <c r="E945">
        <v>182.3</v>
      </c>
      <c r="F945">
        <v>9.6999999999999993</v>
      </c>
    </row>
    <row r="946" spans="1:6" x14ac:dyDescent="0.25">
      <c r="A946">
        <v>14660</v>
      </c>
      <c r="B946">
        <f t="shared" si="14"/>
        <v>-12710</v>
      </c>
      <c r="C946">
        <v>12907</v>
      </c>
      <c r="D946">
        <v>66</v>
      </c>
      <c r="E946">
        <v>181.3</v>
      </c>
      <c r="F946">
        <v>9.6999999999999993</v>
      </c>
    </row>
    <row r="947" spans="1:6" x14ac:dyDescent="0.25">
      <c r="A947">
        <v>14650</v>
      </c>
      <c r="B947">
        <f t="shared" si="14"/>
        <v>-12700</v>
      </c>
      <c r="C947">
        <v>12903</v>
      </c>
      <c r="D947">
        <v>66</v>
      </c>
      <c r="E947">
        <v>180.5</v>
      </c>
      <c r="F947">
        <v>9.6999999999999993</v>
      </c>
    </row>
    <row r="948" spans="1:6" x14ac:dyDescent="0.25">
      <c r="A948">
        <v>14640</v>
      </c>
      <c r="B948">
        <f t="shared" si="14"/>
        <v>-12690</v>
      </c>
      <c r="C948">
        <v>12900</v>
      </c>
      <c r="D948">
        <v>65</v>
      </c>
      <c r="E948">
        <v>179.5</v>
      </c>
      <c r="F948">
        <v>9.5</v>
      </c>
    </row>
    <row r="949" spans="1:6" x14ac:dyDescent="0.25">
      <c r="A949">
        <v>14630</v>
      </c>
      <c r="B949">
        <f t="shared" si="14"/>
        <v>-12680</v>
      </c>
      <c r="C949">
        <v>12896</v>
      </c>
      <c r="D949">
        <v>64</v>
      </c>
      <c r="E949">
        <v>178.7</v>
      </c>
      <c r="F949">
        <v>9.4</v>
      </c>
    </row>
    <row r="950" spans="1:6" x14ac:dyDescent="0.25">
      <c r="A950">
        <v>14620</v>
      </c>
      <c r="B950">
        <f t="shared" si="14"/>
        <v>-12670</v>
      </c>
      <c r="C950">
        <v>12893</v>
      </c>
      <c r="D950">
        <v>62</v>
      </c>
      <c r="E950">
        <v>177.7</v>
      </c>
      <c r="F950">
        <v>9.1</v>
      </c>
    </row>
    <row r="951" spans="1:6" x14ac:dyDescent="0.25">
      <c r="A951">
        <v>14610</v>
      </c>
      <c r="B951">
        <f t="shared" si="14"/>
        <v>-12660</v>
      </c>
      <c r="C951">
        <v>12889</v>
      </c>
      <c r="D951">
        <v>60</v>
      </c>
      <c r="E951">
        <v>176.9</v>
      </c>
      <c r="F951">
        <v>8.8000000000000007</v>
      </c>
    </row>
    <row r="952" spans="1:6" x14ac:dyDescent="0.25">
      <c r="A952">
        <v>14600</v>
      </c>
      <c r="B952">
        <f t="shared" si="14"/>
        <v>-12650</v>
      </c>
      <c r="C952">
        <v>12884</v>
      </c>
      <c r="D952">
        <v>58</v>
      </c>
      <c r="E952">
        <v>176.2</v>
      </c>
      <c r="F952">
        <v>8.5</v>
      </c>
    </row>
    <row r="953" spans="1:6" x14ac:dyDescent="0.25">
      <c r="A953">
        <v>14590</v>
      </c>
      <c r="B953">
        <f t="shared" si="14"/>
        <v>-12640</v>
      </c>
      <c r="C953">
        <v>12878</v>
      </c>
      <c r="D953">
        <v>57</v>
      </c>
      <c r="E953">
        <v>175.6</v>
      </c>
      <c r="F953">
        <v>8.3000000000000007</v>
      </c>
    </row>
    <row r="954" spans="1:6" x14ac:dyDescent="0.25">
      <c r="A954">
        <v>14580</v>
      </c>
      <c r="B954">
        <f t="shared" si="14"/>
        <v>-12630</v>
      </c>
      <c r="C954">
        <v>12870</v>
      </c>
      <c r="D954">
        <v>55</v>
      </c>
      <c r="E954">
        <v>175.4</v>
      </c>
      <c r="F954">
        <v>8</v>
      </c>
    </row>
    <row r="955" spans="1:6" x14ac:dyDescent="0.25">
      <c r="A955">
        <v>14570</v>
      </c>
      <c r="B955">
        <f t="shared" si="14"/>
        <v>-12620</v>
      </c>
      <c r="C955">
        <v>12862</v>
      </c>
      <c r="D955">
        <v>54</v>
      </c>
      <c r="E955">
        <v>175.1</v>
      </c>
      <c r="F955">
        <v>7.9</v>
      </c>
    </row>
    <row r="956" spans="1:6" x14ac:dyDescent="0.25">
      <c r="A956">
        <v>14560</v>
      </c>
      <c r="B956">
        <f t="shared" si="14"/>
        <v>-12610</v>
      </c>
      <c r="C956">
        <v>12855</v>
      </c>
      <c r="D956">
        <v>55</v>
      </c>
      <c r="E956">
        <v>174.7</v>
      </c>
      <c r="F956">
        <v>8</v>
      </c>
    </row>
    <row r="957" spans="1:6" x14ac:dyDescent="0.25">
      <c r="A957">
        <v>14550</v>
      </c>
      <c r="B957">
        <f t="shared" si="14"/>
        <v>-12600</v>
      </c>
      <c r="C957">
        <v>12847</v>
      </c>
      <c r="D957">
        <v>56</v>
      </c>
      <c r="E957">
        <v>174.5</v>
      </c>
      <c r="F957">
        <v>8.1999999999999993</v>
      </c>
    </row>
    <row r="958" spans="1:6" x14ac:dyDescent="0.25">
      <c r="A958">
        <v>14540</v>
      </c>
      <c r="B958">
        <f t="shared" si="14"/>
        <v>-12590</v>
      </c>
      <c r="C958">
        <v>12840</v>
      </c>
      <c r="D958">
        <v>58</v>
      </c>
      <c r="E958">
        <v>174.1</v>
      </c>
      <c r="F958">
        <v>8.5</v>
      </c>
    </row>
    <row r="959" spans="1:6" x14ac:dyDescent="0.25">
      <c r="A959">
        <v>14530</v>
      </c>
      <c r="B959">
        <f t="shared" si="14"/>
        <v>-12580</v>
      </c>
      <c r="C959">
        <v>12834</v>
      </c>
      <c r="D959">
        <v>59</v>
      </c>
      <c r="E959">
        <v>173.5</v>
      </c>
      <c r="F959">
        <v>8.6</v>
      </c>
    </row>
    <row r="960" spans="1:6" x14ac:dyDescent="0.25">
      <c r="A960">
        <v>14520</v>
      </c>
      <c r="B960">
        <f t="shared" si="14"/>
        <v>-12570</v>
      </c>
      <c r="C960">
        <v>12829</v>
      </c>
      <c r="D960">
        <v>61</v>
      </c>
      <c r="E960">
        <v>172.8</v>
      </c>
      <c r="F960">
        <v>8.9</v>
      </c>
    </row>
    <row r="961" spans="1:6" x14ac:dyDescent="0.25">
      <c r="A961">
        <v>14510</v>
      </c>
      <c r="B961">
        <f t="shared" si="14"/>
        <v>-12560</v>
      </c>
      <c r="C961">
        <v>12825</v>
      </c>
      <c r="D961">
        <v>62</v>
      </c>
      <c r="E961">
        <v>172</v>
      </c>
      <c r="F961">
        <v>9</v>
      </c>
    </row>
    <row r="962" spans="1:6" x14ac:dyDescent="0.25">
      <c r="A962">
        <v>14500</v>
      </c>
      <c r="B962">
        <f t="shared" si="14"/>
        <v>-12550</v>
      </c>
      <c r="C962">
        <v>12821</v>
      </c>
      <c r="D962">
        <v>62</v>
      </c>
      <c r="E962">
        <v>171.2</v>
      </c>
      <c r="F962">
        <v>9</v>
      </c>
    </row>
    <row r="963" spans="1:6" x14ac:dyDescent="0.25">
      <c r="A963">
        <v>14490</v>
      </c>
      <c r="B963">
        <f t="shared" si="14"/>
        <v>-12540</v>
      </c>
      <c r="C963">
        <v>12817</v>
      </c>
      <c r="D963">
        <v>62</v>
      </c>
      <c r="E963">
        <v>170.3</v>
      </c>
      <c r="F963">
        <v>9</v>
      </c>
    </row>
    <row r="964" spans="1:6" x14ac:dyDescent="0.25">
      <c r="A964">
        <v>14480</v>
      </c>
      <c r="B964">
        <f t="shared" si="14"/>
        <v>-12530</v>
      </c>
      <c r="C964">
        <v>12814</v>
      </c>
      <c r="D964">
        <v>62</v>
      </c>
      <c r="E964">
        <v>169.4</v>
      </c>
      <c r="F964">
        <v>9</v>
      </c>
    </row>
    <row r="965" spans="1:6" x14ac:dyDescent="0.25">
      <c r="A965">
        <v>14470</v>
      </c>
      <c r="B965">
        <f t="shared" si="14"/>
        <v>-12520</v>
      </c>
      <c r="C965">
        <v>12811</v>
      </c>
      <c r="D965">
        <v>61</v>
      </c>
      <c r="E965">
        <v>168.4</v>
      </c>
      <c r="F965">
        <v>8.9</v>
      </c>
    </row>
    <row r="966" spans="1:6" x14ac:dyDescent="0.25">
      <c r="A966">
        <v>14460</v>
      </c>
      <c r="B966">
        <f t="shared" si="14"/>
        <v>-12510</v>
      </c>
      <c r="C966">
        <v>12808</v>
      </c>
      <c r="D966">
        <v>61</v>
      </c>
      <c r="E966">
        <v>167.4</v>
      </c>
      <c r="F966">
        <v>8.9</v>
      </c>
    </row>
    <row r="967" spans="1:6" x14ac:dyDescent="0.25">
      <c r="A967">
        <v>14450</v>
      </c>
      <c r="B967">
        <f t="shared" si="14"/>
        <v>-12500</v>
      </c>
      <c r="C967">
        <v>12807</v>
      </c>
      <c r="D967">
        <v>61</v>
      </c>
      <c r="E967">
        <v>166.1</v>
      </c>
      <c r="F967">
        <v>8.9</v>
      </c>
    </row>
    <row r="968" spans="1:6" x14ac:dyDescent="0.25">
      <c r="A968">
        <v>14440</v>
      </c>
      <c r="B968">
        <f t="shared" si="14"/>
        <v>-12490</v>
      </c>
      <c r="C968">
        <v>12807</v>
      </c>
      <c r="D968">
        <v>60</v>
      </c>
      <c r="E968">
        <v>164.7</v>
      </c>
      <c r="F968">
        <v>8.6999999999999993</v>
      </c>
    </row>
    <row r="969" spans="1:6" x14ac:dyDescent="0.25">
      <c r="A969">
        <v>14430</v>
      </c>
      <c r="B969">
        <f t="shared" si="14"/>
        <v>-12480</v>
      </c>
      <c r="C969">
        <v>12808</v>
      </c>
      <c r="D969">
        <v>58</v>
      </c>
      <c r="E969">
        <v>163.19999999999999</v>
      </c>
      <c r="F969">
        <v>8.4</v>
      </c>
    </row>
    <row r="970" spans="1:6" x14ac:dyDescent="0.25">
      <c r="A970">
        <v>14420</v>
      </c>
      <c r="B970">
        <f t="shared" si="14"/>
        <v>-12470</v>
      </c>
      <c r="C970">
        <v>12809</v>
      </c>
      <c r="D970">
        <v>56</v>
      </c>
      <c r="E970">
        <v>161.6</v>
      </c>
      <c r="F970">
        <v>8.1</v>
      </c>
    </row>
    <row r="971" spans="1:6" x14ac:dyDescent="0.25">
      <c r="A971">
        <v>14410</v>
      </c>
      <c r="B971">
        <f t="shared" si="14"/>
        <v>-12460</v>
      </c>
      <c r="C971">
        <v>12809</v>
      </c>
      <c r="D971">
        <v>54</v>
      </c>
      <c r="E971">
        <v>160.19999999999999</v>
      </c>
      <c r="F971">
        <v>7.8</v>
      </c>
    </row>
    <row r="972" spans="1:6" x14ac:dyDescent="0.25">
      <c r="A972">
        <v>14400</v>
      </c>
      <c r="B972">
        <f t="shared" si="14"/>
        <v>-12450</v>
      </c>
      <c r="C972">
        <v>12809</v>
      </c>
      <c r="D972">
        <v>53</v>
      </c>
      <c r="E972">
        <v>158.80000000000001</v>
      </c>
      <c r="F972">
        <v>7.6</v>
      </c>
    </row>
    <row r="973" spans="1:6" x14ac:dyDescent="0.25">
      <c r="A973">
        <v>14390</v>
      </c>
      <c r="B973">
        <f t="shared" ref="B973:B1036" si="15">1950-A973</f>
        <v>-12440</v>
      </c>
      <c r="C973">
        <v>12809</v>
      </c>
      <c r="D973">
        <v>54</v>
      </c>
      <c r="E973">
        <v>157.4</v>
      </c>
      <c r="F973">
        <v>7.8</v>
      </c>
    </row>
    <row r="974" spans="1:6" x14ac:dyDescent="0.25">
      <c r="A974">
        <v>14380</v>
      </c>
      <c r="B974">
        <f t="shared" si="15"/>
        <v>-12430</v>
      </c>
      <c r="C974">
        <v>12808</v>
      </c>
      <c r="D974">
        <v>56</v>
      </c>
      <c r="E974">
        <v>156.19999999999999</v>
      </c>
      <c r="F974">
        <v>8.1</v>
      </c>
    </row>
    <row r="975" spans="1:6" x14ac:dyDescent="0.25">
      <c r="A975">
        <v>14370</v>
      </c>
      <c r="B975">
        <f t="shared" si="15"/>
        <v>-12420</v>
      </c>
      <c r="C975">
        <v>12807</v>
      </c>
      <c r="D975">
        <v>59</v>
      </c>
      <c r="E975">
        <v>154.9</v>
      </c>
      <c r="F975">
        <v>8.5</v>
      </c>
    </row>
    <row r="976" spans="1:6" x14ac:dyDescent="0.25">
      <c r="A976">
        <v>14360</v>
      </c>
      <c r="B976">
        <f t="shared" si="15"/>
        <v>-12410</v>
      </c>
      <c r="C976">
        <v>12808</v>
      </c>
      <c r="D976">
        <v>61</v>
      </c>
      <c r="E976">
        <v>153.4</v>
      </c>
      <c r="F976">
        <v>8.8000000000000007</v>
      </c>
    </row>
    <row r="977" spans="1:6" x14ac:dyDescent="0.25">
      <c r="A977">
        <v>14350</v>
      </c>
      <c r="B977">
        <f t="shared" si="15"/>
        <v>-12400</v>
      </c>
      <c r="C977">
        <v>12809</v>
      </c>
      <c r="D977">
        <v>62</v>
      </c>
      <c r="E977">
        <v>151.80000000000001</v>
      </c>
      <c r="F977">
        <v>8.9</v>
      </c>
    </row>
    <row r="978" spans="1:6" x14ac:dyDescent="0.25">
      <c r="A978">
        <v>14340</v>
      </c>
      <c r="B978">
        <f t="shared" si="15"/>
        <v>-12390</v>
      </c>
      <c r="C978">
        <v>12813</v>
      </c>
      <c r="D978">
        <v>62</v>
      </c>
      <c r="E978">
        <v>149.9</v>
      </c>
      <c r="F978">
        <v>8.9</v>
      </c>
    </row>
    <row r="979" spans="1:6" x14ac:dyDescent="0.25">
      <c r="A979">
        <v>14330</v>
      </c>
      <c r="B979">
        <f t="shared" si="15"/>
        <v>-12380</v>
      </c>
      <c r="C979">
        <v>12817</v>
      </c>
      <c r="D979">
        <v>62</v>
      </c>
      <c r="E979">
        <v>147.9</v>
      </c>
      <c r="F979">
        <v>8.9</v>
      </c>
    </row>
    <row r="980" spans="1:6" x14ac:dyDescent="0.25">
      <c r="A980">
        <v>14320</v>
      </c>
      <c r="B980">
        <f t="shared" si="15"/>
        <v>-12370</v>
      </c>
      <c r="C980">
        <v>12821</v>
      </c>
      <c r="D980">
        <v>62</v>
      </c>
      <c r="E980">
        <v>145.9</v>
      </c>
      <c r="F980">
        <v>8.8000000000000007</v>
      </c>
    </row>
    <row r="981" spans="1:6" x14ac:dyDescent="0.25">
      <c r="A981">
        <v>14310</v>
      </c>
      <c r="B981">
        <f t="shared" si="15"/>
        <v>-12360</v>
      </c>
      <c r="C981">
        <v>12825</v>
      </c>
      <c r="D981">
        <v>62</v>
      </c>
      <c r="E981">
        <v>144</v>
      </c>
      <c r="F981">
        <v>8.8000000000000007</v>
      </c>
    </row>
    <row r="982" spans="1:6" x14ac:dyDescent="0.25">
      <c r="A982">
        <v>14300</v>
      </c>
      <c r="B982">
        <f t="shared" si="15"/>
        <v>-12350</v>
      </c>
      <c r="C982">
        <v>12829</v>
      </c>
      <c r="D982">
        <v>61</v>
      </c>
      <c r="E982">
        <v>142</v>
      </c>
      <c r="F982">
        <v>8.6999999999999993</v>
      </c>
    </row>
    <row r="983" spans="1:6" x14ac:dyDescent="0.25">
      <c r="A983">
        <v>14290</v>
      </c>
      <c r="B983">
        <f t="shared" si="15"/>
        <v>-12340</v>
      </c>
      <c r="C983">
        <v>12830</v>
      </c>
      <c r="D983">
        <v>61</v>
      </c>
      <c r="E983">
        <v>140.5</v>
      </c>
      <c r="F983">
        <v>8.6999999999999993</v>
      </c>
    </row>
    <row r="984" spans="1:6" x14ac:dyDescent="0.25">
      <c r="A984">
        <v>14280</v>
      </c>
      <c r="B984">
        <f t="shared" si="15"/>
        <v>-12330</v>
      </c>
      <c r="C984">
        <v>12830</v>
      </c>
      <c r="D984">
        <v>60</v>
      </c>
      <c r="E984">
        <v>139.1</v>
      </c>
      <c r="F984">
        <v>8.5</v>
      </c>
    </row>
    <row r="985" spans="1:6" x14ac:dyDescent="0.25">
      <c r="A985">
        <v>14270</v>
      </c>
      <c r="B985">
        <f t="shared" si="15"/>
        <v>-12320</v>
      </c>
      <c r="C985">
        <v>12828</v>
      </c>
      <c r="D985">
        <v>59</v>
      </c>
      <c r="E985">
        <v>138</v>
      </c>
      <c r="F985">
        <v>8.4</v>
      </c>
    </row>
    <row r="986" spans="1:6" x14ac:dyDescent="0.25">
      <c r="A986">
        <v>14260</v>
      </c>
      <c r="B986">
        <f t="shared" si="15"/>
        <v>-12310</v>
      </c>
      <c r="C986">
        <v>12823</v>
      </c>
      <c r="D986">
        <v>58</v>
      </c>
      <c r="E986">
        <v>137.4</v>
      </c>
      <c r="F986">
        <v>8.1999999999999993</v>
      </c>
    </row>
    <row r="987" spans="1:6" x14ac:dyDescent="0.25">
      <c r="A987">
        <v>14250</v>
      </c>
      <c r="B987">
        <f t="shared" si="15"/>
        <v>-12300</v>
      </c>
      <c r="C987">
        <v>12816</v>
      </c>
      <c r="D987">
        <v>58</v>
      </c>
      <c r="E987">
        <v>137</v>
      </c>
      <c r="F987">
        <v>8.1999999999999993</v>
      </c>
    </row>
    <row r="988" spans="1:6" x14ac:dyDescent="0.25">
      <c r="A988">
        <v>14240</v>
      </c>
      <c r="B988">
        <f t="shared" si="15"/>
        <v>-12290</v>
      </c>
      <c r="C988">
        <v>12807</v>
      </c>
      <c r="D988">
        <v>59</v>
      </c>
      <c r="E988">
        <v>136.9</v>
      </c>
      <c r="F988">
        <v>8.4</v>
      </c>
    </row>
    <row r="989" spans="1:6" x14ac:dyDescent="0.25">
      <c r="A989">
        <v>14230</v>
      </c>
      <c r="B989">
        <f t="shared" si="15"/>
        <v>-12280</v>
      </c>
      <c r="C989">
        <v>12797</v>
      </c>
      <c r="D989">
        <v>61</v>
      </c>
      <c r="E989">
        <v>136.9</v>
      </c>
      <c r="F989">
        <v>8.6</v>
      </c>
    </row>
    <row r="990" spans="1:6" x14ac:dyDescent="0.25">
      <c r="A990">
        <v>14220</v>
      </c>
      <c r="B990">
        <f t="shared" si="15"/>
        <v>-12270</v>
      </c>
      <c r="C990">
        <v>12786</v>
      </c>
      <c r="D990">
        <v>63</v>
      </c>
      <c r="E990">
        <v>137.1</v>
      </c>
      <c r="F990">
        <v>8.9</v>
      </c>
    </row>
    <row r="991" spans="1:6" x14ac:dyDescent="0.25">
      <c r="A991">
        <v>14210</v>
      </c>
      <c r="B991">
        <f t="shared" si="15"/>
        <v>-12260</v>
      </c>
      <c r="C991">
        <v>12776</v>
      </c>
      <c r="D991">
        <v>65</v>
      </c>
      <c r="E991">
        <v>137.19999999999999</v>
      </c>
      <c r="F991">
        <v>9.1999999999999993</v>
      </c>
    </row>
    <row r="992" spans="1:6" x14ac:dyDescent="0.25">
      <c r="A992">
        <v>14200</v>
      </c>
      <c r="B992">
        <f t="shared" si="15"/>
        <v>-12250</v>
      </c>
      <c r="C992">
        <v>12766</v>
      </c>
      <c r="D992">
        <v>67</v>
      </c>
      <c r="E992">
        <v>137.19999999999999</v>
      </c>
      <c r="F992">
        <v>9.5</v>
      </c>
    </row>
    <row r="993" spans="1:6" x14ac:dyDescent="0.25">
      <c r="A993">
        <v>14190</v>
      </c>
      <c r="B993">
        <f t="shared" si="15"/>
        <v>-12240</v>
      </c>
      <c r="C993">
        <v>12755</v>
      </c>
      <c r="D993">
        <v>70</v>
      </c>
      <c r="E993">
        <v>137.4</v>
      </c>
      <c r="F993">
        <v>9.9</v>
      </c>
    </row>
    <row r="994" spans="1:6" x14ac:dyDescent="0.25">
      <c r="A994">
        <v>14180</v>
      </c>
      <c r="B994">
        <f t="shared" si="15"/>
        <v>-12230</v>
      </c>
      <c r="C994">
        <v>12744</v>
      </c>
      <c r="D994">
        <v>72</v>
      </c>
      <c r="E994">
        <v>137.6</v>
      </c>
      <c r="F994">
        <v>10.199999999999999</v>
      </c>
    </row>
    <row r="995" spans="1:6" x14ac:dyDescent="0.25">
      <c r="A995">
        <v>14170</v>
      </c>
      <c r="B995">
        <f t="shared" si="15"/>
        <v>-12220</v>
      </c>
      <c r="C995">
        <v>12733</v>
      </c>
      <c r="D995">
        <v>74</v>
      </c>
      <c r="E995">
        <v>137.69999999999999</v>
      </c>
      <c r="F995">
        <v>10.5</v>
      </c>
    </row>
    <row r="996" spans="1:6" x14ac:dyDescent="0.25">
      <c r="A996">
        <v>14160</v>
      </c>
      <c r="B996">
        <f t="shared" si="15"/>
        <v>-12210</v>
      </c>
      <c r="C996">
        <v>12720</v>
      </c>
      <c r="D996">
        <v>75</v>
      </c>
      <c r="E996">
        <v>138.19999999999999</v>
      </c>
      <c r="F996">
        <v>10.6</v>
      </c>
    </row>
    <row r="997" spans="1:6" x14ac:dyDescent="0.25">
      <c r="A997">
        <v>14150</v>
      </c>
      <c r="B997">
        <f t="shared" si="15"/>
        <v>-12200</v>
      </c>
      <c r="C997">
        <v>12708</v>
      </c>
      <c r="D997">
        <v>75</v>
      </c>
      <c r="E997">
        <v>138.5</v>
      </c>
      <c r="F997">
        <v>10.6</v>
      </c>
    </row>
    <row r="998" spans="1:6" x14ac:dyDescent="0.25">
      <c r="A998">
        <v>14140</v>
      </c>
      <c r="B998">
        <f t="shared" si="15"/>
        <v>-12190</v>
      </c>
      <c r="C998">
        <v>12696</v>
      </c>
      <c r="D998">
        <v>74</v>
      </c>
      <c r="E998">
        <v>138.80000000000001</v>
      </c>
      <c r="F998">
        <v>10.5</v>
      </c>
    </row>
    <row r="999" spans="1:6" x14ac:dyDescent="0.25">
      <c r="A999">
        <v>14130</v>
      </c>
      <c r="B999">
        <f t="shared" si="15"/>
        <v>-12180</v>
      </c>
      <c r="C999">
        <v>12685</v>
      </c>
      <c r="D999">
        <v>72</v>
      </c>
      <c r="E999">
        <v>139</v>
      </c>
      <c r="F999">
        <v>10.199999999999999</v>
      </c>
    </row>
    <row r="1000" spans="1:6" x14ac:dyDescent="0.25">
      <c r="A1000">
        <v>14120</v>
      </c>
      <c r="B1000">
        <f t="shared" si="15"/>
        <v>-12170</v>
      </c>
      <c r="C1000">
        <v>12674</v>
      </c>
      <c r="D1000">
        <v>70</v>
      </c>
      <c r="E1000">
        <v>139.19999999999999</v>
      </c>
      <c r="F1000">
        <v>9.9</v>
      </c>
    </row>
    <row r="1001" spans="1:6" x14ac:dyDescent="0.25">
      <c r="A1001">
        <v>14110</v>
      </c>
      <c r="B1001">
        <f t="shared" si="15"/>
        <v>-12160</v>
      </c>
      <c r="C1001">
        <v>12665</v>
      </c>
      <c r="D1001">
        <v>68</v>
      </c>
      <c r="E1001">
        <v>139.1</v>
      </c>
      <c r="F1001">
        <v>9.6</v>
      </c>
    </row>
    <row r="1002" spans="1:6" x14ac:dyDescent="0.25">
      <c r="A1002">
        <v>14100</v>
      </c>
      <c r="B1002">
        <f t="shared" si="15"/>
        <v>-12150</v>
      </c>
      <c r="C1002">
        <v>12657</v>
      </c>
      <c r="D1002">
        <v>65</v>
      </c>
      <c r="E1002">
        <v>138.9</v>
      </c>
      <c r="F1002">
        <v>9.1999999999999993</v>
      </c>
    </row>
    <row r="1003" spans="1:6" x14ac:dyDescent="0.25">
      <c r="A1003">
        <v>14090</v>
      </c>
      <c r="B1003">
        <f t="shared" si="15"/>
        <v>-12140</v>
      </c>
      <c r="C1003">
        <v>12651</v>
      </c>
      <c r="D1003">
        <v>62</v>
      </c>
      <c r="E1003">
        <v>138.30000000000001</v>
      </c>
      <c r="F1003">
        <v>8.8000000000000007</v>
      </c>
    </row>
    <row r="1004" spans="1:6" x14ac:dyDescent="0.25">
      <c r="A1004">
        <v>14080</v>
      </c>
      <c r="B1004">
        <f t="shared" si="15"/>
        <v>-12130</v>
      </c>
      <c r="C1004">
        <v>12645</v>
      </c>
      <c r="D1004">
        <v>59</v>
      </c>
      <c r="E1004">
        <v>137.80000000000001</v>
      </c>
      <c r="F1004">
        <v>8.4</v>
      </c>
    </row>
    <row r="1005" spans="1:6" x14ac:dyDescent="0.25">
      <c r="A1005">
        <v>14070</v>
      </c>
      <c r="B1005">
        <f t="shared" si="15"/>
        <v>-12120</v>
      </c>
      <c r="C1005">
        <v>12639</v>
      </c>
      <c r="D1005">
        <v>56</v>
      </c>
      <c r="E1005">
        <v>137.30000000000001</v>
      </c>
      <c r="F1005">
        <v>7.9</v>
      </c>
    </row>
    <row r="1006" spans="1:6" x14ac:dyDescent="0.25">
      <c r="A1006">
        <v>14060</v>
      </c>
      <c r="B1006">
        <f t="shared" si="15"/>
        <v>-12110</v>
      </c>
      <c r="C1006">
        <v>12632</v>
      </c>
      <c r="D1006">
        <v>55</v>
      </c>
      <c r="E1006">
        <v>136.9</v>
      </c>
      <c r="F1006">
        <v>7.8</v>
      </c>
    </row>
    <row r="1007" spans="1:6" x14ac:dyDescent="0.25">
      <c r="A1007">
        <v>14050</v>
      </c>
      <c r="B1007">
        <f t="shared" si="15"/>
        <v>-12100</v>
      </c>
      <c r="C1007">
        <v>12621</v>
      </c>
      <c r="D1007">
        <v>55</v>
      </c>
      <c r="E1007">
        <v>137.1</v>
      </c>
      <c r="F1007">
        <v>7.8</v>
      </c>
    </row>
    <row r="1008" spans="1:6" x14ac:dyDescent="0.25">
      <c r="A1008">
        <v>14040</v>
      </c>
      <c r="B1008">
        <f t="shared" si="15"/>
        <v>-12090</v>
      </c>
      <c r="C1008">
        <v>12608</v>
      </c>
      <c r="D1008">
        <v>55</v>
      </c>
      <c r="E1008">
        <v>137.5</v>
      </c>
      <c r="F1008">
        <v>7.8</v>
      </c>
    </row>
    <row r="1009" spans="1:6" x14ac:dyDescent="0.25">
      <c r="A1009">
        <v>14030</v>
      </c>
      <c r="B1009">
        <f t="shared" si="15"/>
        <v>-12080</v>
      </c>
      <c r="C1009">
        <v>12593</v>
      </c>
      <c r="D1009">
        <v>56</v>
      </c>
      <c r="E1009">
        <v>138.30000000000001</v>
      </c>
      <c r="F1009">
        <v>7.9</v>
      </c>
    </row>
    <row r="1010" spans="1:6" x14ac:dyDescent="0.25">
      <c r="A1010">
        <v>14020</v>
      </c>
      <c r="B1010">
        <f t="shared" si="15"/>
        <v>-12070</v>
      </c>
      <c r="C1010">
        <v>12579</v>
      </c>
      <c r="D1010">
        <v>55</v>
      </c>
      <c r="E1010">
        <v>138.9</v>
      </c>
      <c r="F1010">
        <v>7.8</v>
      </c>
    </row>
    <row r="1011" spans="1:6" x14ac:dyDescent="0.25">
      <c r="A1011">
        <v>14010</v>
      </c>
      <c r="B1011">
        <f t="shared" si="15"/>
        <v>-12060</v>
      </c>
      <c r="C1011">
        <v>12566</v>
      </c>
      <c r="D1011">
        <v>55</v>
      </c>
      <c r="E1011">
        <v>139.4</v>
      </c>
      <c r="F1011">
        <v>7.8</v>
      </c>
    </row>
    <row r="1012" spans="1:6" x14ac:dyDescent="0.25">
      <c r="A1012">
        <v>14000</v>
      </c>
      <c r="B1012">
        <f t="shared" si="15"/>
        <v>-12050</v>
      </c>
      <c r="C1012">
        <v>12555</v>
      </c>
      <c r="D1012">
        <v>55</v>
      </c>
      <c r="E1012">
        <v>139.6</v>
      </c>
      <c r="F1012">
        <v>7.8</v>
      </c>
    </row>
    <row r="1013" spans="1:6" x14ac:dyDescent="0.25">
      <c r="A1013">
        <v>13990</v>
      </c>
      <c r="B1013">
        <f t="shared" si="15"/>
        <v>-12040</v>
      </c>
      <c r="C1013">
        <v>12546</v>
      </c>
      <c r="D1013">
        <v>55</v>
      </c>
      <c r="E1013">
        <v>139.4</v>
      </c>
      <c r="F1013">
        <v>7.8</v>
      </c>
    </row>
    <row r="1014" spans="1:6" x14ac:dyDescent="0.25">
      <c r="A1014">
        <v>13980</v>
      </c>
      <c r="B1014">
        <f t="shared" si="15"/>
        <v>-12030</v>
      </c>
      <c r="C1014">
        <v>12537</v>
      </c>
      <c r="D1014">
        <v>56</v>
      </c>
      <c r="E1014">
        <v>139.30000000000001</v>
      </c>
      <c r="F1014">
        <v>7.9</v>
      </c>
    </row>
    <row r="1015" spans="1:6" x14ac:dyDescent="0.25">
      <c r="A1015">
        <v>13970</v>
      </c>
      <c r="B1015">
        <f t="shared" si="15"/>
        <v>-12020</v>
      </c>
      <c r="C1015">
        <v>12528</v>
      </c>
      <c r="D1015">
        <v>56</v>
      </c>
      <c r="E1015">
        <v>139.19999999999999</v>
      </c>
      <c r="F1015">
        <v>7.9</v>
      </c>
    </row>
    <row r="1016" spans="1:6" x14ac:dyDescent="0.25">
      <c r="A1016">
        <v>13960</v>
      </c>
      <c r="B1016">
        <f t="shared" si="15"/>
        <v>-12010</v>
      </c>
      <c r="C1016">
        <v>12519</v>
      </c>
      <c r="D1016">
        <v>56</v>
      </c>
      <c r="E1016">
        <v>139.1</v>
      </c>
      <c r="F1016">
        <v>7.9</v>
      </c>
    </row>
    <row r="1017" spans="1:6" x14ac:dyDescent="0.25">
      <c r="A1017">
        <v>13950</v>
      </c>
      <c r="B1017">
        <f t="shared" si="15"/>
        <v>-12000</v>
      </c>
      <c r="C1017">
        <v>12511</v>
      </c>
      <c r="D1017">
        <v>57</v>
      </c>
      <c r="E1017">
        <v>138.9</v>
      </c>
      <c r="F1017">
        <v>8.1</v>
      </c>
    </row>
    <row r="1018" spans="1:6" x14ac:dyDescent="0.25">
      <c r="A1018">
        <v>13940</v>
      </c>
      <c r="B1018">
        <f t="shared" si="15"/>
        <v>-11990</v>
      </c>
      <c r="C1018">
        <v>12502</v>
      </c>
      <c r="D1018">
        <v>57</v>
      </c>
      <c r="E1018">
        <v>138.80000000000001</v>
      </c>
      <c r="F1018">
        <v>8.1</v>
      </c>
    </row>
    <row r="1019" spans="1:6" x14ac:dyDescent="0.25">
      <c r="A1019">
        <v>13930</v>
      </c>
      <c r="B1019">
        <f t="shared" si="15"/>
        <v>-11980</v>
      </c>
      <c r="C1019">
        <v>12493</v>
      </c>
      <c r="D1019">
        <v>57</v>
      </c>
      <c r="E1019">
        <v>138.69999999999999</v>
      </c>
      <c r="F1019">
        <v>8.1</v>
      </c>
    </row>
    <row r="1020" spans="1:6" x14ac:dyDescent="0.25">
      <c r="A1020">
        <v>13920</v>
      </c>
      <c r="B1020">
        <f t="shared" si="15"/>
        <v>-11970</v>
      </c>
      <c r="C1020">
        <v>12485</v>
      </c>
      <c r="D1020">
        <v>57</v>
      </c>
      <c r="E1020">
        <v>138.5</v>
      </c>
      <c r="F1020">
        <v>8.1</v>
      </c>
    </row>
    <row r="1021" spans="1:6" x14ac:dyDescent="0.25">
      <c r="A1021">
        <v>13910</v>
      </c>
      <c r="B1021">
        <f t="shared" si="15"/>
        <v>-11960</v>
      </c>
      <c r="C1021">
        <v>12476</v>
      </c>
      <c r="D1021">
        <v>56</v>
      </c>
      <c r="E1021">
        <v>138.4</v>
      </c>
      <c r="F1021">
        <v>7.9</v>
      </c>
    </row>
    <row r="1022" spans="1:6" x14ac:dyDescent="0.25">
      <c r="A1022">
        <v>13900</v>
      </c>
      <c r="B1022">
        <f t="shared" si="15"/>
        <v>-11950</v>
      </c>
      <c r="C1022">
        <v>12468</v>
      </c>
      <c r="D1022">
        <v>56</v>
      </c>
      <c r="E1022">
        <v>138.1</v>
      </c>
      <c r="F1022">
        <v>7.9</v>
      </c>
    </row>
    <row r="1023" spans="1:6" x14ac:dyDescent="0.25">
      <c r="A1023">
        <v>13890</v>
      </c>
      <c r="B1023">
        <f t="shared" si="15"/>
        <v>-11940</v>
      </c>
      <c r="C1023">
        <v>12460</v>
      </c>
      <c r="D1023">
        <v>56</v>
      </c>
      <c r="E1023">
        <v>137.9</v>
      </c>
      <c r="F1023">
        <v>7.9</v>
      </c>
    </row>
    <row r="1024" spans="1:6" x14ac:dyDescent="0.25">
      <c r="A1024">
        <v>13880</v>
      </c>
      <c r="B1024">
        <f t="shared" si="15"/>
        <v>-11930</v>
      </c>
      <c r="C1024">
        <v>12451</v>
      </c>
      <c r="D1024">
        <v>56</v>
      </c>
      <c r="E1024">
        <v>137.80000000000001</v>
      </c>
      <c r="F1024">
        <v>7.9</v>
      </c>
    </row>
    <row r="1025" spans="1:6" x14ac:dyDescent="0.25">
      <c r="A1025">
        <v>13870</v>
      </c>
      <c r="B1025">
        <f t="shared" si="15"/>
        <v>-11920</v>
      </c>
      <c r="C1025">
        <v>12442</v>
      </c>
      <c r="D1025">
        <v>57</v>
      </c>
      <c r="E1025">
        <v>137.69999999999999</v>
      </c>
      <c r="F1025">
        <v>8.1</v>
      </c>
    </row>
    <row r="1026" spans="1:6" x14ac:dyDescent="0.25">
      <c r="A1026">
        <v>13860</v>
      </c>
      <c r="B1026">
        <f t="shared" si="15"/>
        <v>-11910</v>
      </c>
      <c r="C1026">
        <v>12433</v>
      </c>
      <c r="D1026">
        <v>58</v>
      </c>
      <c r="E1026">
        <v>137.6</v>
      </c>
      <c r="F1026">
        <v>8.1999999999999993</v>
      </c>
    </row>
    <row r="1027" spans="1:6" x14ac:dyDescent="0.25">
      <c r="A1027">
        <v>13850</v>
      </c>
      <c r="B1027">
        <f t="shared" si="15"/>
        <v>-11900</v>
      </c>
      <c r="C1027">
        <v>12422</v>
      </c>
      <c r="D1027">
        <v>60</v>
      </c>
      <c r="E1027">
        <v>137.69999999999999</v>
      </c>
      <c r="F1027">
        <v>8.5</v>
      </c>
    </row>
    <row r="1028" spans="1:6" x14ac:dyDescent="0.25">
      <c r="A1028">
        <v>13840</v>
      </c>
      <c r="B1028">
        <f t="shared" si="15"/>
        <v>-11890</v>
      </c>
      <c r="C1028">
        <v>12409</v>
      </c>
      <c r="D1028">
        <v>62</v>
      </c>
      <c r="E1028">
        <v>138.19999999999999</v>
      </c>
      <c r="F1028">
        <v>8.8000000000000007</v>
      </c>
    </row>
    <row r="1029" spans="1:6" x14ac:dyDescent="0.25">
      <c r="A1029">
        <v>13830</v>
      </c>
      <c r="B1029">
        <f t="shared" si="15"/>
        <v>-11880</v>
      </c>
      <c r="C1029">
        <v>12396</v>
      </c>
      <c r="D1029">
        <v>64</v>
      </c>
      <c r="E1029">
        <v>138.69999999999999</v>
      </c>
      <c r="F1029">
        <v>9.1</v>
      </c>
    </row>
    <row r="1030" spans="1:6" x14ac:dyDescent="0.25">
      <c r="A1030">
        <v>13820</v>
      </c>
      <c r="B1030">
        <f t="shared" si="15"/>
        <v>-11870</v>
      </c>
      <c r="C1030">
        <v>12382</v>
      </c>
      <c r="D1030">
        <v>66</v>
      </c>
      <c r="E1030">
        <v>139.30000000000001</v>
      </c>
      <c r="F1030">
        <v>9.4</v>
      </c>
    </row>
    <row r="1031" spans="1:6" x14ac:dyDescent="0.25">
      <c r="A1031">
        <v>13810</v>
      </c>
      <c r="B1031">
        <f t="shared" si="15"/>
        <v>-11860</v>
      </c>
      <c r="C1031">
        <v>12368</v>
      </c>
      <c r="D1031">
        <v>66</v>
      </c>
      <c r="E1031">
        <v>139.9</v>
      </c>
      <c r="F1031">
        <v>9.4</v>
      </c>
    </row>
    <row r="1032" spans="1:6" x14ac:dyDescent="0.25">
      <c r="A1032">
        <v>13800</v>
      </c>
      <c r="B1032">
        <f t="shared" si="15"/>
        <v>-11850</v>
      </c>
      <c r="C1032">
        <v>12353</v>
      </c>
      <c r="D1032">
        <v>67</v>
      </c>
      <c r="E1032">
        <v>140.6</v>
      </c>
      <c r="F1032">
        <v>9.5</v>
      </c>
    </row>
    <row r="1033" spans="1:6" x14ac:dyDescent="0.25">
      <c r="A1033">
        <v>13790</v>
      </c>
      <c r="B1033">
        <f t="shared" si="15"/>
        <v>-11840</v>
      </c>
      <c r="C1033">
        <v>12338</v>
      </c>
      <c r="D1033">
        <v>66</v>
      </c>
      <c r="E1033">
        <v>141.4</v>
      </c>
      <c r="F1033">
        <v>9.4</v>
      </c>
    </row>
    <row r="1034" spans="1:6" x14ac:dyDescent="0.25">
      <c r="A1034">
        <v>13780</v>
      </c>
      <c r="B1034">
        <f t="shared" si="15"/>
        <v>-11830</v>
      </c>
      <c r="C1034">
        <v>12323</v>
      </c>
      <c r="D1034">
        <v>65</v>
      </c>
      <c r="E1034">
        <v>142.1</v>
      </c>
      <c r="F1034">
        <v>9.1999999999999993</v>
      </c>
    </row>
    <row r="1035" spans="1:6" x14ac:dyDescent="0.25">
      <c r="A1035">
        <v>13770</v>
      </c>
      <c r="B1035">
        <f t="shared" si="15"/>
        <v>-11820</v>
      </c>
      <c r="C1035">
        <v>12308</v>
      </c>
      <c r="D1035">
        <v>64</v>
      </c>
      <c r="E1035">
        <v>142.9</v>
      </c>
      <c r="F1035">
        <v>9.1</v>
      </c>
    </row>
    <row r="1036" spans="1:6" x14ac:dyDescent="0.25">
      <c r="A1036">
        <v>13760</v>
      </c>
      <c r="B1036">
        <f t="shared" si="15"/>
        <v>-11810</v>
      </c>
      <c r="C1036">
        <v>12292</v>
      </c>
      <c r="D1036">
        <v>62</v>
      </c>
      <c r="E1036">
        <v>143.80000000000001</v>
      </c>
      <c r="F1036">
        <v>8.8000000000000007</v>
      </c>
    </row>
    <row r="1037" spans="1:6" x14ac:dyDescent="0.25">
      <c r="A1037">
        <v>13750</v>
      </c>
      <c r="B1037">
        <f t="shared" ref="B1037:B1100" si="16">1950-A1037</f>
        <v>-11800</v>
      </c>
      <c r="C1037">
        <v>12277</v>
      </c>
      <c r="D1037">
        <v>61</v>
      </c>
      <c r="E1037">
        <v>144.5</v>
      </c>
      <c r="F1037">
        <v>8.6999999999999993</v>
      </c>
    </row>
    <row r="1038" spans="1:6" x14ac:dyDescent="0.25">
      <c r="A1038">
        <v>13740</v>
      </c>
      <c r="B1038">
        <f t="shared" si="16"/>
        <v>-11790</v>
      </c>
      <c r="C1038">
        <v>12262</v>
      </c>
      <c r="D1038">
        <v>59</v>
      </c>
      <c r="E1038">
        <v>145.30000000000001</v>
      </c>
      <c r="F1038">
        <v>8.4</v>
      </c>
    </row>
    <row r="1039" spans="1:6" x14ac:dyDescent="0.25">
      <c r="A1039">
        <v>13730</v>
      </c>
      <c r="B1039">
        <f t="shared" si="16"/>
        <v>-11780</v>
      </c>
      <c r="C1039">
        <v>12248</v>
      </c>
      <c r="D1039">
        <v>56</v>
      </c>
      <c r="E1039">
        <v>145.9</v>
      </c>
      <c r="F1039">
        <v>8</v>
      </c>
    </row>
    <row r="1040" spans="1:6" x14ac:dyDescent="0.25">
      <c r="A1040">
        <v>13720</v>
      </c>
      <c r="B1040">
        <f t="shared" si="16"/>
        <v>-11770</v>
      </c>
      <c r="C1040">
        <v>12235</v>
      </c>
      <c r="D1040">
        <v>53</v>
      </c>
      <c r="E1040">
        <v>146.4</v>
      </c>
      <c r="F1040">
        <v>7.6</v>
      </c>
    </row>
    <row r="1041" spans="1:6" x14ac:dyDescent="0.25">
      <c r="A1041">
        <v>13710</v>
      </c>
      <c r="B1041">
        <f t="shared" si="16"/>
        <v>-11760</v>
      </c>
      <c r="C1041">
        <v>12225</v>
      </c>
      <c r="D1041">
        <v>52</v>
      </c>
      <c r="E1041">
        <v>146.4</v>
      </c>
      <c r="F1041">
        <v>7.4</v>
      </c>
    </row>
    <row r="1042" spans="1:6" x14ac:dyDescent="0.25">
      <c r="A1042">
        <v>13700</v>
      </c>
      <c r="B1042">
        <f t="shared" si="16"/>
        <v>-11750</v>
      </c>
      <c r="C1042">
        <v>12217</v>
      </c>
      <c r="D1042">
        <v>51</v>
      </c>
      <c r="E1042">
        <v>146.19999999999999</v>
      </c>
      <c r="F1042">
        <v>7.3</v>
      </c>
    </row>
    <row r="1043" spans="1:6" x14ac:dyDescent="0.25">
      <c r="A1043">
        <v>13690</v>
      </c>
      <c r="B1043">
        <f t="shared" si="16"/>
        <v>-11740</v>
      </c>
      <c r="C1043">
        <v>12210</v>
      </c>
      <c r="D1043">
        <v>51</v>
      </c>
      <c r="E1043">
        <v>145.80000000000001</v>
      </c>
      <c r="F1043">
        <v>7.3</v>
      </c>
    </row>
    <row r="1044" spans="1:6" x14ac:dyDescent="0.25">
      <c r="A1044">
        <v>13680</v>
      </c>
      <c r="B1044">
        <f t="shared" si="16"/>
        <v>-11730</v>
      </c>
      <c r="C1044">
        <v>12203</v>
      </c>
      <c r="D1044">
        <v>51</v>
      </c>
      <c r="E1044">
        <v>145.4</v>
      </c>
      <c r="F1044">
        <v>7.3</v>
      </c>
    </row>
    <row r="1045" spans="1:6" x14ac:dyDescent="0.25">
      <c r="A1045">
        <v>13670</v>
      </c>
      <c r="B1045">
        <f t="shared" si="16"/>
        <v>-11720</v>
      </c>
      <c r="C1045">
        <v>12197</v>
      </c>
      <c r="D1045">
        <v>53</v>
      </c>
      <c r="E1045">
        <v>144.9</v>
      </c>
      <c r="F1045">
        <v>7.6</v>
      </c>
    </row>
    <row r="1046" spans="1:6" x14ac:dyDescent="0.25">
      <c r="A1046">
        <v>13660</v>
      </c>
      <c r="B1046">
        <f t="shared" si="16"/>
        <v>-11710</v>
      </c>
      <c r="C1046">
        <v>12189</v>
      </c>
      <c r="D1046">
        <v>54</v>
      </c>
      <c r="E1046">
        <v>144.6</v>
      </c>
      <c r="F1046">
        <v>7.7</v>
      </c>
    </row>
    <row r="1047" spans="1:6" x14ac:dyDescent="0.25">
      <c r="A1047">
        <v>13650</v>
      </c>
      <c r="B1047">
        <f t="shared" si="16"/>
        <v>-11700</v>
      </c>
      <c r="C1047">
        <v>12182</v>
      </c>
      <c r="D1047">
        <v>55</v>
      </c>
      <c r="E1047">
        <v>144.19999999999999</v>
      </c>
      <c r="F1047">
        <v>7.8</v>
      </c>
    </row>
    <row r="1048" spans="1:6" x14ac:dyDescent="0.25">
      <c r="A1048">
        <v>13640</v>
      </c>
      <c r="B1048">
        <f t="shared" si="16"/>
        <v>-11690</v>
      </c>
      <c r="C1048">
        <v>12175</v>
      </c>
      <c r="D1048">
        <v>56</v>
      </c>
      <c r="E1048">
        <v>143.80000000000001</v>
      </c>
      <c r="F1048">
        <v>8</v>
      </c>
    </row>
    <row r="1049" spans="1:6" x14ac:dyDescent="0.25">
      <c r="A1049">
        <v>13630</v>
      </c>
      <c r="B1049">
        <f t="shared" si="16"/>
        <v>-11680</v>
      </c>
      <c r="C1049">
        <v>12167</v>
      </c>
      <c r="D1049">
        <v>56</v>
      </c>
      <c r="E1049">
        <v>143.6</v>
      </c>
      <c r="F1049">
        <v>8</v>
      </c>
    </row>
    <row r="1050" spans="1:6" x14ac:dyDescent="0.25">
      <c r="A1050">
        <v>13620</v>
      </c>
      <c r="B1050">
        <f t="shared" si="16"/>
        <v>-11670</v>
      </c>
      <c r="C1050">
        <v>12159</v>
      </c>
      <c r="D1050">
        <v>56</v>
      </c>
      <c r="E1050">
        <v>143.4</v>
      </c>
      <c r="F1050">
        <v>8</v>
      </c>
    </row>
    <row r="1051" spans="1:6" x14ac:dyDescent="0.25">
      <c r="A1051">
        <v>13610</v>
      </c>
      <c r="B1051">
        <f t="shared" si="16"/>
        <v>-11660</v>
      </c>
      <c r="C1051">
        <v>12151</v>
      </c>
      <c r="D1051">
        <v>56</v>
      </c>
      <c r="E1051">
        <v>143.1</v>
      </c>
      <c r="F1051">
        <v>8</v>
      </c>
    </row>
    <row r="1052" spans="1:6" x14ac:dyDescent="0.25">
      <c r="A1052">
        <v>13600</v>
      </c>
      <c r="B1052">
        <f t="shared" si="16"/>
        <v>-11650</v>
      </c>
      <c r="C1052">
        <v>12141</v>
      </c>
      <c r="D1052">
        <v>56</v>
      </c>
      <c r="E1052">
        <v>143.1</v>
      </c>
      <c r="F1052">
        <v>8</v>
      </c>
    </row>
    <row r="1053" spans="1:6" x14ac:dyDescent="0.25">
      <c r="A1053">
        <v>13590</v>
      </c>
      <c r="B1053">
        <f t="shared" si="16"/>
        <v>-11640</v>
      </c>
      <c r="C1053">
        <v>12132</v>
      </c>
      <c r="D1053">
        <v>54</v>
      </c>
      <c r="E1053">
        <v>143</v>
      </c>
      <c r="F1053">
        <v>7.7</v>
      </c>
    </row>
    <row r="1054" spans="1:6" x14ac:dyDescent="0.25">
      <c r="A1054">
        <v>13580</v>
      </c>
      <c r="B1054">
        <f t="shared" si="16"/>
        <v>-11630</v>
      </c>
      <c r="C1054">
        <v>12124</v>
      </c>
      <c r="D1054">
        <v>54</v>
      </c>
      <c r="E1054">
        <v>142.80000000000001</v>
      </c>
      <c r="F1054">
        <v>7.7</v>
      </c>
    </row>
    <row r="1055" spans="1:6" x14ac:dyDescent="0.25">
      <c r="A1055">
        <v>13570</v>
      </c>
      <c r="B1055">
        <f t="shared" si="16"/>
        <v>-11620</v>
      </c>
      <c r="C1055">
        <v>12118</v>
      </c>
      <c r="D1055">
        <v>52</v>
      </c>
      <c r="E1055">
        <v>142.30000000000001</v>
      </c>
      <c r="F1055">
        <v>7.4</v>
      </c>
    </row>
    <row r="1056" spans="1:6" x14ac:dyDescent="0.25">
      <c r="A1056">
        <v>13560</v>
      </c>
      <c r="B1056">
        <f t="shared" si="16"/>
        <v>-11610</v>
      </c>
      <c r="C1056">
        <v>12115</v>
      </c>
      <c r="D1056">
        <v>52</v>
      </c>
      <c r="E1056">
        <v>141.30000000000001</v>
      </c>
      <c r="F1056">
        <v>7.4</v>
      </c>
    </row>
    <row r="1057" spans="1:6" x14ac:dyDescent="0.25">
      <c r="A1057">
        <v>13550</v>
      </c>
      <c r="B1057">
        <f t="shared" si="16"/>
        <v>-11600</v>
      </c>
      <c r="C1057">
        <v>12116</v>
      </c>
      <c r="D1057">
        <v>53</v>
      </c>
      <c r="E1057">
        <v>139.80000000000001</v>
      </c>
      <c r="F1057">
        <v>7.5</v>
      </c>
    </row>
    <row r="1058" spans="1:6" x14ac:dyDescent="0.25">
      <c r="A1058">
        <v>13540</v>
      </c>
      <c r="B1058">
        <f t="shared" si="16"/>
        <v>-11590</v>
      </c>
      <c r="C1058">
        <v>12119</v>
      </c>
      <c r="D1058">
        <v>55</v>
      </c>
      <c r="E1058">
        <v>138</v>
      </c>
      <c r="F1058">
        <v>7.8</v>
      </c>
    </row>
    <row r="1059" spans="1:6" x14ac:dyDescent="0.25">
      <c r="A1059">
        <v>13530</v>
      </c>
      <c r="B1059">
        <f t="shared" si="16"/>
        <v>-11580</v>
      </c>
      <c r="C1059">
        <v>12122</v>
      </c>
      <c r="D1059">
        <v>58</v>
      </c>
      <c r="E1059">
        <v>136.19999999999999</v>
      </c>
      <c r="F1059">
        <v>8.1999999999999993</v>
      </c>
    </row>
    <row r="1060" spans="1:6" x14ac:dyDescent="0.25">
      <c r="A1060">
        <v>13520</v>
      </c>
      <c r="B1060">
        <f t="shared" si="16"/>
        <v>-11570</v>
      </c>
      <c r="C1060">
        <v>12123</v>
      </c>
      <c r="D1060">
        <v>60</v>
      </c>
      <c r="E1060">
        <v>134.69999999999999</v>
      </c>
      <c r="F1060">
        <v>8.5</v>
      </c>
    </row>
    <row r="1061" spans="1:6" x14ac:dyDescent="0.25">
      <c r="A1061">
        <v>13510</v>
      </c>
      <c r="B1061">
        <f t="shared" si="16"/>
        <v>-11560</v>
      </c>
      <c r="C1061">
        <v>12120</v>
      </c>
      <c r="D1061">
        <v>62</v>
      </c>
      <c r="E1061">
        <v>133.69999999999999</v>
      </c>
      <c r="F1061">
        <v>8.8000000000000007</v>
      </c>
    </row>
    <row r="1062" spans="1:6" x14ac:dyDescent="0.25">
      <c r="A1062">
        <v>13500</v>
      </c>
      <c r="B1062">
        <f t="shared" si="16"/>
        <v>-11550</v>
      </c>
      <c r="C1062">
        <v>12114</v>
      </c>
      <c r="D1062">
        <v>63</v>
      </c>
      <c r="E1062">
        <v>133.19999999999999</v>
      </c>
      <c r="F1062">
        <v>8.9</v>
      </c>
    </row>
    <row r="1063" spans="1:6" x14ac:dyDescent="0.25">
      <c r="A1063">
        <v>13490</v>
      </c>
      <c r="B1063">
        <f t="shared" si="16"/>
        <v>-11540</v>
      </c>
      <c r="C1063">
        <v>12105</v>
      </c>
      <c r="D1063">
        <v>65</v>
      </c>
      <c r="E1063">
        <v>133.1</v>
      </c>
      <c r="F1063">
        <v>9.1999999999999993</v>
      </c>
    </row>
    <row r="1064" spans="1:6" x14ac:dyDescent="0.25">
      <c r="A1064">
        <v>13480</v>
      </c>
      <c r="B1064">
        <f t="shared" si="16"/>
        <v>-11530</v>
      </c>
      <c r="C1064">
        <v>12094</v>
      </c>
      <c r="D1064">
        <v>66</v>
      </c>
      <c r="E1064">
        <v>133.30000000000001</v>
      </c>
      <c r="F1064">
        <v>9.3000000000000007</v>
      </c>
    </row>
    <row r="1065" spans="1:6" x14ac:dyDescent="0.25">
      <c r="A1065">
        <v>13470</v>
      </c>
      <c r="B1065">
        <f t="shared" si="16"/>
        <v>-11520</v>
      </c>
      <c r="C1065">
        <v>12081</v>
      </c>
      <c r="D1065">
        <v>67</v>
      </c>
      <c r="E1065">
        <v>133.69999999999999</v>
      </c>
      <c r="F1065">
        <v>9.5</v>
      </c>
    </row>
    <row r="1066" spans="1:6" x14ac:dyDescent="0.25">
      <c r="A1066">
        <v>13460</v>
      </c>
      <c r="B1066">
        <f t="shared" si="16"/>
        <v>-11510</v>
      </c>
      <c r="C1066">
        <v>12066</v>
      </c>
      <c r="D1066">
        <v>68</v>
      </c>
      <c r="E1066">
        <v>134.5</v>
      </c>
      <c r="F1066">
        <v>9.6</v>
      </c>
    </row>
    <row r="1067" spans="1:6" x14ac:dyDescent="0.25">
      <c r="A1067">
        <v>13450</v>
      </c>
      <c r="B1067">
        <f t="shared" si="16"/>
        <v>-11500</v>
      </c>
      <c r="C1067">
        <v>12051</v>
      </c>
      <c r="D1067">
        <v>67</v>
      </c>
      <c r="E1067">
        <v>135.19999999999999</v>
      </c>
      <c r="F1067">
        <v>9.5</v>
      </c>
    </row>
    <row r="1068" spans="1:6" x14ac:dyDescent="0.25">
      <c r="A1068">
        <v>13440</v>
      </c>
      <c r="B1068">
        <f t="shared" si="16"/>
        <v>-11490</v>
      </c>
      <c r="C1068">
        <v>12035</v>
      </c>
      <c r="D1068">
        <v>67</v>
      </c>
      <c r="E1068">
        <v>136.1</v>
      </c>
      <c r="F1068">
        <v>9.5</v>
      </c>
    </row>
    <row r="1069" spans="1:6" x14ac:dyDescent="0.25">
      <c r="A1069">
        <v>13430</v>
      </c>
      <c r="B1069">
        <f t="shared" si="16"/>
        <v>-11480</v>
      </c>
      <c r="C1069">
        <v>12019</v>
      </c>
      <c r="D1069">
        <v>66</v>
      </c>
      <c r="E1069">
        <v>137</v>
      </c>
      <c r="F1069">
        <v>9.3000000000000007</v>
      </c>
    </row>
    <row r="1070" spans="1:6" x14ac:dyDescent="0.25">
      <c r="A1070">
        <v>13420</v>
      </c>
      <c r="B1070">
        <f t="shared" si="16"/>
        <v>-11470</v>
      </c>
      <c r="C1070">
        <v>12003</v>
      </c>
      <c r="D1070">
        <v>64</v>
      </c>
      <c r="E1070">
        <v>137.9</v>
      </c>
      <c r="F1070">
        <v>9.1</v>
      </c>
    </row>
    <row r="1071" spans="1:6" x14ac:dyDescent="0.25">
      <c r="A1071">
        <v>13410</v>
      </c>
      <c r="B1071">
        <f t="shared" si="16"/>
        <v>-11460</v>
      </c>
      <c r="C1071">
        <v>11988</v>
      </c>
      <c r="D1071">
        <v>61</v>
      </c>
      <c r="E1071">
        <v>138.69999999999999</v>
      </c>
      <c r="F1071">
        <v>8.6</v>
      </c>
    </row>
    <row r="1072" spans="1:6" x14ac:dyDescent="0.25">
      <c r="A1072">
        <v>13400</v>
      </c>
      <c r="B1072">
        <f t="shared" si="16"/>
        <v>-11450</v>
      </c>
      <c r="C1072">
        <v>11973</v>
      </c>
      <c r="D1072">
        <v>59</v>
      </c>
      <c r="E1072">
        <v>139.4</v>
      </c>
      <c r="F1072">
        <v>8.4</v>
      </c>
    </row>
    <row r="1073" spans="1:6" x14ac:dyDescent="0.25">
      <c r="A1073">
        <v>13390</v>
      </c>
      <c r="B1073">
        <f t="shared" si="16"/>
        <v>-11440</v>
      </c>
      <c r="C1073">
        <v>11958</v>
      </c>
      <c r="D1073">
        <v>58</v>
      </c>
      <c r="E1073">
        <v>140.19999999999999</v>
      </c>
      <c r="F1073">
        <v>8.1999999999999993</v>
      </c>
    </row>
    <row r="1074" spans="1:6" x14ac:dyDescent="0.25">
      <c r="A1074">
        <v>13380</v>
      </c>
      <c r="B1074">
        <f t="shared" si="16"/>
        <v>-11430</v>
      </c>
      <c r="C1074">
        <v>11944</v>
      </c>
      <c r="D1074">
        <v>56</v>
      </c>
      <c r="E1074">
        <v>140.80000000000001</v>
      </c>
      <c r="F1074">
        <v>8</v>
      </c>
    </row>
    <row r="1075" spans="1:6" x14ac:dyDescent="0.25">
      <c r="A1075">
        <v>13370</v>
      </c>
      <c r="B1075">
        <f t="shared" si="16"/>
        <v>-11420</v>
      </c>
      <c r="C1075">
        <v>11931</v>
      </c>
      <c r="D1075">
        <v>55</v>
      </c>
      <c r="E1075">
        <v>141.19999999999999</v>
      </c>
      <c r="F1075">
        <v>7.8</v>
      </c>
    </row>
    <row r="1076" spans="1:6" x14ac:dyDescent="0.25">
      <c r="A1076">
        <v>13360</v>
      </c>
      <c r="B1076">
        <f t="shared" si="16"/>
        <v>-11410</v>
      </c>
      <c r="C1076">
        <v>11921</v>
      </c>
      <c r="D1076">
        <v>55</v>
      </c>
      <c r="E1076">
        <v>141.30000000000001</v>
      </c>
      <c r="F1076">
        <v>7.8</v>
      </c>
    </row>
    <row r="1077" spans="1:6" x14ac:dyDescent="0.25">
      <c r="A1077">
        <v>13350</v>
      </c>
      <c r="B1077">
        <f t="shared" si="16"/>
        <v>-11400</v>
      </c>
      <c r="C1077">
        <v>11911</v>
      </c>
      <c r="D1077">
        <v>55</v>
      </c>
      <c r="E1077">
        <v>141.30000000000001</v>
      </c>
      <c r="F1077">
        <v>7.8</v>
      </c>
    </row>
    <row r="1078" spans="1:6" x14ac:dyDescent="0.25">
      <c r="A1078">
        <v>13340</v>
      </c>
      <c r="B1078">
        <f t="shared" si="16"/>
        <v>-11390</v>
      </c>
      <c r="C1078">
        <v>11901</v>
      </c>
      <c r="D1078">
        <v>56</v>
      </c>
      <c r="E1078">
        <v>141.30000000000001</v>
      </c>
      <c r="F1078">
        <v>8</v>
      </c>
    </row>
    <row r="1079" spans="1:6" x14ac:dyDescent="0.25">
      <c r="A1079">
        <v>13330</v>
      </c>
      <c r="B1079">
        <f t="shared" si="16"/>
        <v>-11380</v>
      </c>
      <c r="C1079">
        <v>11889</v>
      </c>
      <c r="D1079">
        <v>58</v>
      </c>
      <c r="E1079">
        <v>141.69999999999999</v>
      </c>
      <c r="F1079">
        <v>8.1999999999999993</v>
      </c>
    </row>
    <row r="1080" spans="1:6" x14ac:dyDescent="0.25">
      <c r="A1080">
        <v>13320</v>
      </c>
      <c r="B1080">
        <f t="shared" si="16"/>
        <v>-11370</v>
      </c>
      <c r="C1080">
        <v>11877</v>
      </c>
      <c r="D1080">
        <v>60</v>
      </c>
      <c r="E1080">
        <v>142</v>
      </c>
      <c r="F1080">
        <v>8.5</v>
      </c>
    </row>
    <row r="1081" spans="1:6" x14ac:dyDescent="0.25">
      <c r="A1081">
        <v>13310</v>
      </c>
      <c r="B1081">
        <f t="shared" si="16"/>
        <v>-11360</v>
      </c>
      <c r="C1081">
        <v>11862</v>
      </c>
      <c r="D1081">
        <v>62</v>
      </c>
      <c r="E1081">
        <v>142.69999999999999</v>
      </c>
      <c r="F1081">
        <v>8.8000000000000007</v>
      </c>
    </row>
    <row r="1082" spans="1:6" x14ac:dyDescent="0.25">
      <c r="A1082">
        <v>13300</v>
      </c>
      <c r="B1082">
        <f t="shared" si="16"/>
        <v>-11350</v>
      </c>
      <c r="C1082">
        <v>11845</v>
      </c>
      <c r="D1082">
        <v>64</v>
      </c>
      <c r="E1082">
        <v>143.80000000000001</v>
      </c>
      <c r="F1082">
        <v>9.1</v>
      </c>
    </row>
    <row r="1083" spans="1:6" x14ac:dyDescent="0.25">
      <c r="A1083">
        <v>13290</v>
      </c>
      <c r="B1083">
        <f t="shared" si="16"/>
        <v>-11340</v>
      </c>
      <c r="C1083">
        <v>11826</v>
      </c>
      <c r="D1083">
        <v>66</v>
      </c>
      <c r="E1083">
        <v>145.1</v>
      </c>
      <c r="F1083">
        <v>9.4</v>
      </c>
    </row>
    <row r="1084" spans="1:6" x14ac:dyDescent="0.25">
      <c r="A1084">
        <v>13280</v>
      </c>
      <c r="B1084">
        <f t="shared" si="16"/>
        <v>-11330</v>
      </c>
      <c r="C1084">
        <v>11806</v>
      </c>
      <c r="D1084">
        <v>66</v>
      </c>
      <c r="E1084">
        <v>146.6</v>
      </c>
      <c r="F1084">
        <v>9.4</v>
      </c>
    </row>
    <row r="1085" spans="1:6" x14ac:dyDescent="0.25">
      <c r="A1085">
        <v>13270</v>
      </c>
      <c r="B1085">
        <f t="shared" si="16"/>
        <v>-11320</v>
      </c>
      <c r="C1085">
        <v>11786</v>
      </c>
      <c r="D1085">
        <v>64</v>
      </c>
      <c r="E1085">
        <v>148</v>
      </c>
      <c r="F1085">
        <v>9.1</v>
      </c>
    </row>
    <row r="1086" spans="1:6" x14ac:dyDescent="0.25">
      <c r="A1086">
        <v>13260</v>
      </c>
      <c r="B1086">
        <f t="shared" si="16"/>
        <v>-11310</v>
      </c>
      <c r="C1086">
        <v>11769</v>
      </c>
      <c r="D1086">
        <v>61</v>
      </c>
      <c r="E1086">
        <v>149.1</v>
      </c>
      <c r="F1086">
        <v>8.6999999999999993</v>
      </c>
    </row>
    <row r="1087" spans="1:6" x14ac:dyDescent="0.25">
      <c r="A1087">
        <v>13250</v>
      </c>
      <c r="B1087">
        <f t="shared" si="16"/>
        <v>-11300</v>
      </c>
      <c r="C1087">
        <v>11755</v>
      </c>
      <c r="D1087">
        <v>57</v>
      </c>
      <c r="E1087">
        <v>149.69999999999999</v>
      </c>
      <c r="F1087">
        <v>8.1999999999999993</v>
      </c>
    </row>
    <row r="1088" spans="1:6" x14ac:dyDescent="0.25">
      <c r="A1088">
        <v>13240</v>
      </c>
      <c r="B1088">
        <f t="shared" si="16"/>
        <v>-11290</v>
      </c>
      <c r="C1088">
        <v>11743</v>
      </c>
      <c r="D1088">
        <v>54</v>
      </c>
      <c r="E1088">
        <v>150</v>
      </c>
      <c r="F1088">
        <v>7.7</v>
      </c>
    </row>
    <row r="1089" spans="1:6" x14ac:dyDescent="0.25">
      <c r="A1089">
        <v>13230</v>
      </c>
      <c r="B1089">
        <f t="shared" si="16"/>
        <v>-11280</v>
      </c>
      <c r="C1089">
        <v>11735</v>
      </c>
      <c r="D1089">
        <v>52</v>
      </c>
      <c r="E1089">
        <v>149.80000000000001</v>
      </c>
      <c r="F1089">
        <v>7.4</v>
      </c>
    </row>
    <row r="1090" spans="1:6" x14ac:dyDescent="0.25">
      <c r="A1090">
        <v>13220</v>
      </c>
      <c r="B1090">
        <f t="shared" si="16"/>
        <v>-11270</v>
      </c>
      <c r="C1090">
        <v>11728</v>
      </c>
      <c r="D1090">
        <v>51</v>
      </c>
      <c r="E1090">
        <v>149.4</v>
      </c>
      <c r="F1090">
        <v>7.3</v>
      </c>
    </row>
    <row r="1091" spans="1:6" x14ac:dyDescent="0.25">
      <c r="A1091">
        <v>13210</v>
      </c>
      <c r="B1091">
        <f t="shared" si="16"/>
        <v>-11260</v>
      </c>
      <c r="C1091">
        <v>11723</v>
      </c>
      <c r="D1091">
        <v>51</v>
      </c>
      <c r="E1091">
        <v>148.69999999999999</v>
      </c>
      <c r="F1091">
        <v>7.3</v>
      </c>
    </row>
    <row r="1092" spans="1:6" x14ac:dyDescent="0.25">
      <c r="A1092">
        <v>13200</v>
      </c>
      <c r="B1092">
        <f t="shared" si="16"/>
        <v>-11250</v>
      </c>
      <c r="C1092">
        <v>11716</v>
      </c>
      <c r="D1092">
        <v>52</v>
      </c>
      <c r="E1092">
        <v>148.30000000000001</v>
      </c>
      <c r="F1092">
        <v>7.4</v>
      </c>
    </row>
    <row r="1093" spans="1:6" x14ac:dyDescent="0.25">
      <c r="A1093">
        <v>13190</v>
      </c>
      <c r="B1093">
        <f t="shared" si="16"/>
        <v>-11240</v>
      </c>
      <c r="C1093">
        <v>11708</v>
      </c>
      <c r="D1093">
        <v>52</v>
      </c>
      <c r="E1093">
        <v>148.1</v>
      </c>
      <c r="F1093">
        <v>7.4</v>
      </c>
    </row>
    <row r="1094" spans="1:6" x14ac:dyDescent="0.25">
      <c r="A1094">
        <v>13180</v>
      </c>
      <c r="B1094">
        <f t="shared" si="16"/>
        <v>-11230</v>
      </c>
      <c r="C1094">
        <v>11700</v>
      </c>
      <c r="D1094">
        <v>52</v>
      </c>
      <c r="E1094">
        <v>147.80000000000001</v>
      </c>
      <c r="F1094">
        <v>7.4</v>
      </c>
    </row>
    <row r="1095" spans="1:6" x14ac:dyDescent="0.25">
      <c r="A1095">
        <v>13170</v>
      </c>
      <c r="B1095">
        <f t="shared" si="16"/>
        <v>-11220</v>
      </c>
      <c r="C1095">
        <v>11690</v>
      </c>
      <c r="D1095">
        <v>53</v>
      </c>
      <c r="E1095">
        <v>147.9</v>
      </c>
      <c r="F1095">
        <v>7.6</v>
      </c>
    </row>
    <row r="1096" spans="1:6" x14ac:dyDescent="0.25">
      <c r="A1096">
        <v>13160</v>
      </c>
      <c r="B1096">
        <f t="shared" si="16"/>
        <v>-11210</v>
      </c>
      <c r="C1096">
        <v>11680</v>
      </c>
      <c r="D1096">
        <v>53</v>
      </c>
      <c r="E1096">
        <v>147.9</v>
      </c>
      <c r="F1096">
        <v>7.6</v>
      </c>
    </row>
    <row r="1097" spans="1:6" x14ac:dyDescent="0.25">
      <c r="A1097">
        <v>13150</v>
      </c>
      <c r="B1097">
        <f t="shared" si="16"/>
        <v>-11200</v>
      </c>
      <c r="C1097">
        <v>11670</v>
      </c>
      <c r="D1097">
        <v>53</v>
      </c>
      <c r="E1097">
        <v>148</v>
      </c>
      <c r="F1097">
        <v>7.6</v>
      </c>
    </row>
    <row r="1098" spans="1:6" x14ac:dyDescent="0.25">
      <c r="A1098">
        <v>13140</v>
      </c>
      <c r="B1098">
        <f t="shared" si="16"/>
        <v>-11190</v>
      </c>
      <c r="C1098">
        <v>11658</v>
      </c>
      <c r="D1098">
        <v>52</v>
      </c>
      <c r="E1098">
        <v>148.30000000000001</v>
      </c>
      <c r="F1098">
        <v>7.4</v>
      </c>
    </row>
    <row r="1099" spans="1:6" x14ac:dyDescent="0.25">
      <c r="A1099">
        <v>13130</v>
      </c>
      <c r="B1099">
        <f t="shared" si="16"/>
        <v>-11180</v>
      </c>
      <c r="C1099">
        <v>11643</v>
      </c>
      <c r="D1099">
        <v>53</v>
      </c>
      <c r="E1099">
        <v>149</v>
      </c>
      <c r="F1099">
        <v>7.6</v>
      </c>
    </row>
    <row r="1100" spans="1:6" x14ac:dyDescent="0.25">
      <c r="A1100">
        <v>13120</v>
      </c>
      <c r="B1100">
        <f t="shared" si="16"/>
        <v>-11170</v>
      </c>
      <c r="C1100">
        <v>11624</v>
      </c>
      <c r="D1100">
        <v>54</v>
      </c>
      <c r="E1100">
        <v>150.4</v>
      </c>
      <c r="F1100">
        <v>7.7</v>
      </c>
    </row>
    <row r="1101" spans="1:6" x14ac:dyDescent="0.25">
      <c r="A1101">
        <v>13110</v>
      </c>
      <c r="B1101">
        <f t="shared" ref="B1101:B1164" si="17">1950-A1101</f>
        <v>-11160</v>
      </c>
      <c r="C1101">
        <v>11601</v>
      </c>
      <c r="D1101">
        <v>55</v>
      </c>
      <c r="E1101">
        <v>152.30000000000001</v>
      </c>
      <c r="F1101">
        <v>7.9</v>
      </c>
    </row>
    <row r="1102" spans="1:6" x14ac:dyDescent="0.25">
      <c r="A1102">
        <v>13100</v>
      </c>
      <c r="B1102">
        <f t="shared" si="17"/>
        <v>-11150</v>
      </c>
      <c r="C1102">
        <v>11573</v>
      </c>
      <c r="D1102">
        <v>53</v>
      </c>
      <c r="E1102">
        <v>154.9</v>
      </c>
      <c r="F1102">
        <v>7.6</v>
      </c>
    </row>
    <row r="1103" spans="1:6" x14ac:dyDescent="0.25">
      <c r="A1103">
        <v>13090</v>
      </c>
      <c r="B1103">
        <f t="shared" si="17"/>
        <v>-11140</v>
      </c>
      <c r="C1103">
        <v>11545</v>
      </c>
      <c r="D1103">
        <v>50</v>
      </c>
      <c r="E1103">
        <v>157.5</v>
      </c>
      <c r="F1103">
        <v>7.2</v>
      </c>
    </row>
    <row r="1104" spans="1:6" x14ac:dyDescent="0.25">
      <c r="A1104">
        <v>13080</v>
      </c>
      <c r="B1104">
        <f t="shared" si="17"/>
        <v>-11130</v>
      </c>
      <c r="C1104">
        <v>11522</v>
      </c>
      <c r="D1104">
        <v>47</v>
      </c>
      <c r="E1104">
        <v>159.4</v>
      </c>
      <c r="F1104">
        <v>6.8</v>
      </c>
    </row>
    <row r="1105" spans="1:6" x14ac:dyDescent="0.25">
      <c r="A1105">
        <v>13070</v>
      </c>
      <c r="B1105">
        <f t="shared" si="17"/>
        <v>-11120</v>
      </c>
      <c r="C1105">
        <v>11508</v>
      </c>
      <c r="D1105">
        <v>45</v>
      </c>
      <c r="E1105">
        <v>160.1</v>
      </c>
      <c r="F1105">
        <v>6.5</v>
      </c>
    </row>
    <row r="1106" spans="1:6" x14ac:dyDescent="0.25">
      <c r="A1106">
        <v>13060</v>
      </c>
      <c r="B1106">
        <f t="shared" si="17"/>
        <v>-11110</v>
      </c>
      <c r="C1106">
        <v>11499</v>
      </c>
      <c r="D1106">
        <v>45</v>
      </c>
      <c r="E1106">
        <v>160</v>
      </c>
      <c r="F1106">
        <v>6.5</v>
      </c>
    </row>
    <row r="1107" spans="1:6" x14ac:dyDescent="0.25">
      <c r="A1107">
        <v>13050</v>
      </c>
      <c r="B1107">
        <f t="shared" si="17"/>
        <v>-11100</v>
      </c>
      <c r="C1107">
        <v>11495</v>
      </c>
      <c r="D1107">
        <v>45</v>
      </c>
      <c r="E1107">
        <v>159.1</v>
      </c>
      <c r="F1107">
        <v>6.5</v>
      </c>
    </row>
    <row r="1108" spans="1:6" x14ac:dyDescent="0.25">
      <c r="A1108">
        <v>13040</v>
      </c>
      <c r="B1108">
        <f t="shared" si="17"/>
        <v>-11090</v>
      </c>
      <c r="C1108">
        <v>11493</v>
      </c>
      <c r="D1108">
        <v>44</v>
      </c>
      <c r="E1108">
        <v>158</v>
      </c>
      <c r="F1108">
        <v>6.3</v>
      </c>
    </row>
    <row r="1109" spans="1:6" x14ac:dyDescent="0.25">
      <c r="A1109">
        <v>13030</v>
      </c>
      <c r="B1109">
        <f t="shared" si="17"/>
        <v>-11080</v>
      </c>
      <c r="C1109">
        <v>11495</v>
      </c>
      <c r="D1109">
        <v>44</v>
      </c>
      <c r="E1109">
        <v>156.30000000000001</v>
      </c>
      <c r="F1109">
        <v>6.3</v>
      </c>
    </row>
    <row r="1110" spans="1:6" x14ac:dyDescent="0.25">
      <c r="A1110">
        <v>13020</v>
      </c>
      <c r="B1110">
        <f t="shared" si="17"/>
        <v>-11070</v>
      </c>
      <c r="C1110">
        <v>11499</v>
      </c>
      <c r="D1110">
        <v>45</v>
      </c>
      <c r="E1110">
        <v>154.4</v>
      </c>
      <c r="F1110">
        <v>6.5</v>
      </c>
    </row>
    <row r="1111" spans="1:6" x14ac:dyDescent="0.25">
      <c r="A1111">
        <v>13010</v>
      </c>
      <c r="B1111">
        <f t="shared" si="17"/>
        <v>-11060</v>
      </c>
      <c r="C1111">
        <v>11505</v>
      </c>
      <c r="D1111">
        <v>46</v>
      </c>
      <c r="E1111">
        <v>152.1</v>
      </c>
      <c r="F1111">
        <v>6.6</v>
      </c>
    </row>
    <row r="1112" spans="1:6" x14ac:dyDescent="0.25">
      <c r="A1112">
        <v>13000</v>
      </c>
      <c r="B1112">
        <f t="shared" si="17"/>
        <v>-11050</v>
      </c>
      <c r="C1112">
        <v>11509</v>
      </c>
      <c r="D1112">
        <v>47</v>
      </c>
      <c r="E1112">
        <v>150.1</v>
      </c>
      <c r="F1112">
        <v>6.7</v>
      </c>
    </row>
    <row r="1113" spans="1:6" x14ac:dyDescent="0.25">
      <c r="A1113">
        <v>12990</v>
      </c>
      <c r="B1113">
        <f t="shared" si="17"/>
        <v>-11040</v>
      </c>
      <c r="C1113">
        <v>11509</v>
      </c>
      <c r="D1113">
        <v>47</v>
      </c>
      <c r="E1113">
        <v>148.69999999999999</v>
      </c>
      <c r="F1113">
        <v>6.7</v>
      </c>
    </row>
    <row r="1114" spans="1:6" x14ac:dyDescent="0.25">
      <c r="A1114">
        <v>12980</v>
      </c>
      <c r="B1114">
        <f t="shared" si="17"/>
        <v>-11030</v>
      </c>
      <c r="C1114">
        <v>11505</v>
      </c>
      <c r="D1114">
        <v>48</v>
      </c>
      <c r="E1114">
        <v>147.9</v>
      </c>
      <c r="F1114">
        <v>6.9</v>
      </c>
    </row>
    <row r="1115" spans="1:6" x14ac:dyDescent="0.25">
      <c r="A1115">
        <v>12970</v>
      </c>
      <c r="B1115">
        <f t="shared" si="17"/>
        <v>-11020</v>
      </c>
      <c r="C1115">
        <v>11498</v>
      </c>
      <c r="D1115">
        <v>48</v>
      </c>
      <c r="E1115">
        <v>147.5</v>
      </c>
      <c r="F1115">
        <v>6.9</v>
      </c>
    </row>
    <row r="1116" spans="1:6" x14ac:dyDescent="0.25">
      <c r="A1116">
        <v>12960</v>
      </c>
      <c r="B1116">
        <f t="shared" si="17"/>
        <v>-11010</v>
      </c>
      <c r="C1116">
        <v>11490</v>
      </c>
      <c r="D1116">
        <v>50</v>
      </c>
      <c r="E1116">
        <v>147.30000000000001</v>
      </c>
      <c r="F1116">
        <v>7.1</v>
      </c>
    </row>
    <row r="1117" spans="1:6" x14ac:dyDescent="0.25">
      <c r="A1117">
        <v>12950</v>
      </c>
      <c r="B1117">
        <f t="shared" si="17"/>
        <v>-11000</v>
      </c>
      <c r="C1117">
        <v>11482</v>
      </c>
      <c r="D1117">
        <v>53</v>
      </c>
      <c r="E1117">
        <v>147</v>
      </c>
      <c r="F1117">
        <v>7.6</v>
      </c>
    </row>
    <row r="1118" spans="1:6" x14ac:dyDescent="0.25">
      <c r="A1118">
        <v>12940</v>
      </c>
      <c r="B1118">
        <f t="shared" si="17"/>
        <v>-10990</v>
      </c>
      <c r="C1118">
        <v>11473</v>
      </c>
      <c r="D1118">
        <v>57</v>
      </c>
      <c r="E1118">
        <v>146.9</v>
      </c>
      <c r="F1118">
        <v>8.1</v>
      </c>
    </row>
    <row r="1119" spans="1:6" x14ac:dyDescent="0.25">
      <c r="A1119">
        <v>12930</v>
      </c>
      <c r="B1119">
        <f t="shared" si="17"/>
        <v>-10980</v>
      </c>
      <c r="C1119">
        <v>11463</v>
      </c>
      <c r="D1119">
        <v>61</v>
      </c>
      <c r="E1119">
        <v>147</v>
      </c>
      <c r="F1119">
        <v>8.6999999999999993</v>
      </c>
    </row>
    <row r="1120" spans="1:6" x14ac:dyDescent="0.25">
      <c r="A1120">
        <v>12920</v>
      </c>
      <c r="B1120">
        <f t="shared" si="17"/>
        <v>-10970</v>
      </c>
      <c r="C1120">
        <v>11451</v>
      </c>
      <c r="D1120">
        <v>65</v>
      </c>
      <c r="E1120">
        <v>147.30000000000001</v>
      </c>
      <c r="F1120">
        <v>9.3000000000000007</v>
      </c>
    </row>
    <row r="1121" spans="1:6" x14ac:dyDescent="0.25">
      <c r="A1121">
        <v>12910</v>
      </c>
      <c r="B1121">
        <f t="shared" si="17"/>
        <v>-10960</v>
      </c>
      <c r="C1121">
        <v>11439</v>
      </c>
      <c r="D1121">
        <v>68</v>
      </c>
      <c r="E1121">
        <v>147.6</v>
      </c>
      <c r="F1121">
        <v>9.6999999999999993</v>
      </c>
    </row>
    <row r="1122" spans="1:6" x14ac:dyDescent="0.25">
      <c r="A1122">
        <v>12900</v>
      </c>
      <c r="B1122">
        <f t="shared" si="17"/>
        <v>-10950</v>
      </c>
      <c r="C1122">
        <v>11427</v>
      </c>
      <c r="D1122">
        <v>69</v>
      </c>
      <c r="E1122">
        <v>148</v>
      </c>
      <c r="F1122">
        <v>9.9</v>
      </c>
    </row>
    <row r="1123" spans="1:6" x14ac:dyDescent="0.25">
      <c r="A1123">
        <v>12890</v>
      </c>
      <c r="B1123">
        <f t="shared" si="17"/>
        <v>-10940</v>
      </c>
      <c r="C1123">
        <v>11414</v>
      </c>
      <c r="D1123">
        <v>69</v>
      </c>
      <c r="E1123">
        <v>148.4</v>
      </c>
      <c r="F1123">
        <v>9.9</v>
      </c>
    </row>
    <row r="1124" spans="1:6" x14ac:dyDescent="0.25">
      <c r="A1124">
        <v>12880</v>
      </c>
      <c r="B1124">
        <f t="shared" si="17"/>
        <v>-10930</v>
      </c>
      <c r="C1124">
        <v>11402</v>
      </c>
      <c r="D1124">
        <v>69</v>
      </c>
      <c r="E1124">
        <v>148.80000000000001</v>
      </c>
      <c r="F1124">
        <v>9.9</v>
      </c>
    </row>
    <row r="1125" spans="1:6" x14ac:dyDescent="0.25">
      <c r="A1125">
        <v>12870</v>
      </c>
      <c r="B1125">
        <f t="shared" si="17"/>
        <v>-10920</v>
      </c>
      <c r="C1125">
        <v>11392</v>
      </c>
      <c r="D1125">
        <v>68</v>
      </c>
      <c r="E1125">
        <v>148.80000000000001</v>
      </c>
      <c r="F1125">
        <v>9.6999999999999993</v>
      </c>
    </row>
    <row r="1126" spans="1:6" x14ac:dyDescent="0.25">
      <c r="A1126">
        <v>12860</v>
      </c>
      <c r="B1126">
        <f t="shared" si="17"/>
        <v>-10910</v>
      </c>
      <c r="C1126">
        <v>11385</v>
      </c>
      <c r="D1126">
        <v>67</v>
      </c>
      <c r="E1126">
        <v>148.4</v>
      </c>
      <c r="F1126">
        <v>9.6</v>
      </c>
    </row>
    <row r="1127" spans="1:6" x14ac:dyDescent="0.25">
      <c r="A1127">
        <v>12850</v>
      </c>
      <c r="B1127">
        <f t="shared" si="17"/>
        <v>-10900</v>
      </c>
      <c r="C1127">
        <v>11380</v>
      </c>
      <c r="D1127">
        <v>66</v>
      </c>
      <c r="E1127">
        <v>147.69999999999999</v>
      </c>
      <c r="F1127">
        <v>9.4</v>
      </c>
    </row>
    <row r="1128" spans="1:6" x14ac:dyDescent="0.25">
      <c r="A1128">
        <v>12840</v>
      </c>
      <c r="B1128">
        <f t="shared" si="17"/>
        <v>-10890</v>
      </c>
      <c r="C1128">
        <v>11377</v>
      </c>
      <c r="D1128">
        <v>66</v>
      </c>
      <c r="E1128">
        <v>146.80000000000001</v>
      </c>
      <c r="F1128">
        <v>9.4</v>
      </c>
    </row>
    <row r="1129" spans="1:6" x14ac:dyDescent="0.25">
      <c r="A1129">
        <v>12830</v>
      </c>
      <c r="B1129">
        <f t="shared" si="17"/>
        <v>-10880</v>
      </c>
      <c r="C1129">
        <v>11375</v>
      </c>
      <c r="D1129">
        <v>66</v>
      </c>
      <c r="E1129">
        <v>145.69999999999999</v>
      </c>
      <c r="F1129">
        <v>9.4</v>
      </c>
    </row>
    <row r="1130" spans="1:6" x14ac:dyDescent="0.25">
      <c r="A1130">
        <v>12820</v>
      </c>
      <c r="B1130">
        <f t="shared" si="17"/>
        <v>-10870</v>
      </c>
      <c r="C1130">
        <v>11374</v>
      </c>
      <c r="D1130">
        <v>66</v>
      </c>
      <c r="E1130">
        <v>144.4</v>
      </c>
      <c r="F1130">
        <v>9.4</v>
      </c>
    </row>
    <row r="1131" spans="1:6" x14ac:dyDescent="0.25">
      <c r="A1131">
        <v>12810</v>
      </c>
      <c r="B1131">
        <f t="shared" si="17"/>
        <v>-10860</v>
      </c>
      <c r="C1131">
        <v>11373</v>
      </c>
      <c r="D1131">
        <v>67</v>
      </c>
      <c r="E1131">
        <v>143.19999999999999</v>
      </c>
      <c r="F1131">
        <v>9.5</v>
      </c>
    </row>
    <row r="1132" spans="1:6" x14ac:dyDescent="0.25">
      <c r="A1132">
        <v>12800</v>
      </c>
      <c r="B1132">
        <f t="shared" si="17"/>
        <v>-10850</v>
      </c>
      <c r="C1132">
        <v>11370</v>
      </c>
      <c r="D1132">
        <v>68</v>
      </c>
      <c r="E1132">
        <v>142.19999999999999</v>
      </c>
      <c r="F1132">
        <v>9.6999999999999993</v>
      </c>
    </row>
    <row r="1133" spans="1:6" x14ac:dyDescent="0.25">
      <c r="A1133">
        <v>12790</v>
      </c>
      <c r="B1133">
        <f t="shared" si="17"/>
        <v>-10840</v>
      </c>
      <c r="C1133">
        <v>11366</v>
      </c>
      <c r="D1133">
        <v>69</v>
      </c>
      <c r="E1133">
        <v>141.4</v>
      </c>
      <c r="F1133">
        <v>9.8000000000000007</v>
      </c>
    </row>
    <row r="1134" spans="1:6" x14ac:dyDescent="0.25">
      <c r="A1134">
        <v>12780</v>
      </c>
      <c r="B1134">
        <f t="shared" si="17"/>
        <v>-10830</v>
      </c>
      <c r="C1134">
        <v>11360</v>
      </c>
      <c r="D1134">
        <v>70</v>
      </c>
      <c r="E1134">
        <v>140.9</v>
      </c>
      <c r="F1134">
        <v>9.9</v>
      </c>
    </row>
    <row r="1135" spans="1:6" x14ac:dyDescent="0.25">
      <c r="A1135">
        <v>12770</v>
      </c>
      <c r="B1135">
        <f t="shared" si="17"/>
        <v>-10820</v>
      </c>
      <c r="C1135">
        <v>11352</v>
      </c>
      <c r="D1135">
        <v>71</v>
      </c>
      <c r="E1135">
        <v>140.69999999999999</v>
      </c>
      <c r="F1135">
        <v>10.1</v>
      </c>
    </row>
    <row r="1136" spans="1:6" x14ac:dyDescent="0.25">
      <c r="A1136">
        <v>12760</v>
      </c>
      <c r="B1136">
        <f t="shared" si="17"/>
        <v>-10810</v>
      </c>
      <c r="C1136">
        <v>11343</v>
      </c>
      <c r="D1136">
        <v>73</v>
      </c>
      <c r="E1136">
        <v>140.5</v>
      </c>
      <c r="F1136">
        <v>10.4</v>
      </c>
    </row>
    <row r="1137" spans="1:6" x14ac:dyDescent="0.25">
      <c r="A1137">
        <v>12750</v>
      </c>
      <c r="B1137">
        <f t="shared" si="17"/>
        <v>-10800</v>
      </c>
      <c r="C1137">
        <v>11332</v>
      </c>
      <c r="D1137">
        <v>73</v>
      </c>
      <c r="E1137">
        <v>140.69999999999999</v>
      </c>
      <c r="F1137">
        <v>10.4</v>
      </c>
    </row>
    <row r="1138" spans="1:6" x14ac:dyDescent="0.25">
      <c r="A1138">
        <v>12740</v>
      </c>
      <c r="B1138">
        <f t="shared" si="17"/>
        <v>-10790</v>
      </c>
      <c r="C1138">
        <v>11321</v>
      </c>
      <c r="D1138">
        <v>75</v>
      </c>
      <c r="E1138">
        <v>140.9</v>
      </c>
      <c r="F1138">
        <v>10.7</v>
      </c>
    </row>
    <row r="1139" spans="1:6" x14ac:dyDescent="0.25">
      <c r="A1139">
        <v>12730</v>
      </c>
      <c r="B1139">
        <f t="shared" si="17"/>
        <v>-10780</v>
      </c>
      <c r="C1139">
        <v>11311</v>
      </c>
      <c r="D1139">
        <v>76</v>
      </c>
      <c r="E1139">
        <v>141</v>
      </c>
      <c r="F1139">
        <v>10.8</v>
      </c>
    </row>
    <row r="1140" spans="1:6" x14ac:dyDescent="0.25">
      <c r="A1140">
        <v>12720</v>
      </c>
      <c r="B1140">
        <f t="shared" si="17"/>
        <v>-10770</v>
      </c>
      <c r="C1140">
        <v>11300</v>
      </c>
      <c r="D1140">
        <v>78</v>
      </c>
      <c r="E1140">
        <v>141.1</v>
      </c>
      <c r="F1140">
        <v>11.1</v>
      </c>
    </row>
    <row r="1141" spans="1:6" x14ac:dyDescent="0.25">
      <c r="A1141">
        <v>12710</v>
      </c>
      <c r="B1141">
        <f t="shared" si="17"/>
        <v>-10760</v>
      </c>
      <c r="C1141">
        <v>11288</v>
      </c>
      <c r="D1141">
        <v>80</v>
      </c>
      <c r="E1141">
        <v>141.5</v>
      </c>
      <c r="F1141">
        <v>11.4</v>
      </c>
    </row>
    <row r="1142" spans="1:6" x14ac:dyDescent="0.25">
      <c r="A1142">
        <v>12700</v>
      </c>
      <c r="B1142">
        <f t="shared" si="17"/>
        <v>-10750</v>
      </c>
      <c r="C1142">
        <v>11275</v>
      </c>
      <c r="D1142">
        <v>82</v>
      </c>
      <c r="E1142">
        <v>141.9</v>
      </c>
      <c r="F1142">
        <v>11.7</v>
      </c>
    </row>
    <row r="1143" spans="1:6" x14ac:dyDescent="0.25">
      <c r="A1143">
        <v>12690</v>
      </c>
      <c r="B1143">
        <f t="shared" si="17"/>
        <v>-10740</v>
      </c>
      <c r="C1143">
        <v>11261</v>
      </c>
      <c r="D1143">
        <v>83</v>
      </c>
      <c r="E1143">
        <v>142.5</v>
      </c>
      <c r="F1143">
        <v>11.8</v>
      </c>
    </row>
    <row r="1144" spans="1:6" x14ac:dyDescent="0.25">
      <c r="A1144">
        <v>12680</v>
      </c>
      <c r="B1144">
        <f t="shared" si="17"/>
        <v>-10730</v>
      </c>
      <c r="C1144">
        <v>11245</v>
      </c>
      <c r="D1144">
        <v>83</v>
      </c>
      <c r="E1144">
        <v>143.4</v>
      </c>
      <c r="F1144">
        <v>11.8</v>
      </c>
    </row>
    <row r="1145" spans="1:6" x14ac:dyDescent="0.25">
      <c r="A1145">
        <v>12670</v>
      </c>
      <c r="B1145">
        <f t="shared" si="17"/>
        <v>-10720</v>
      </c>
      <c r="C1145">
        <v>11227</v>
      </c>
      <c r="D1145">
        <v>82</v>
      </c>
      <c r="E1145">
        <v>144.6</v>
      </c>
      <c r="F1145">
        <v>11.7</v>
      </c>
    </row>
    <row r="1146" spans="1:6" x14ac:dyDescent="0.25">
      <c r="A1146">
        <v>12660</v>
      </c>
      <c r="B1146">
        <f t="shared" si="17"/>
        <v>-10710</v>
      </c>
      <c r="C1146">
        <v>11207</v>
      </c>
      <c r="D1146">
        <v>80</v>
      </c>
      <c r="E1146">
        <v>146.1</v>
      </c>
      <c r="F1146">
        <v>11.4</v>
      </c>
    </row>
    <row r="1147" spans="1:6" x14ac:dyDescent="0.25">
      <c r="A1147">
        <v>12650</v>
      </c>
      <c r="B1147">
        <f t="shared" si="17"/>
        <v>-10700</v>
      </c>
      <c r="C1147">
        <v>11185</v>
      </c>
      <c r="D1147">
        <v>76</v>
      </c>
      <c r="E1147">
        <v>147.80000000000001</v>
      </c>
      <c r="F1147">
        <v>10.9</v>
      </c>
    </row>
    <row r="1148" spans="1:6" x14ac:dyDescent="0.25">
      <c r="A1148">
        <v>12640</v>
      </c>
      <c r="B1148">
        <f t="shared" si="17"/>
        <v>-10690</v>
      </c>
      <c r="C1148">
        <v>11164</v>
      </c>
      <c r="D1148">
        <v>72</v>
      </c>
      <c r="E1148">
        <v>149.4</v>
      </c>
      <c r="F1148">
        <v>10.3</v>
      </c>
    </row>
    <row r="1149" spans="1:6" x14ac:dyDescent="0.25">
      <c r="A1149">
        <v>12630</v>
      </c>
      <c r="B1149">
        <f t="shared" si="17"/>
        <v>-10680</v>
      </c>
      <c r="C1149">
        <v>11146</v>
      </c>
      <c r="D1149">
        <v>72</v>
      </c>
      <c r="E1149">
        <v>150.6</v>
      </c>
      <c r="F1149">
        <v>10.3</v>
      </c>
    </row>
    <row r="1150" spans="1:6" x14ac:dyDescent="0.25">
      <c r="A1150">
        <v>12620</v>
      </c>
      <c r="B1150">
        <f t="shared" si="17"/>
        <v>-10670</v>
      </c>
      <c r="C1150">
        <v>11128</v>
      </c>
      <c r="D1150">
        <v>75</v>
      </c>
      <c r="E1150">
        <v>151.80000000000001</v>
      </c>
      <c r="F1150">
        <v>10.8</v>
      </c>
    </row>
    <row r="1151" spans="1:6" x14ac:dyDescent="0.25">
      <c r="A1151">
        <v>12610</v>
      </c>
      <c r="B1151">
        <f t="shared" si="17"/>
        <v>-10660</v>
      </c>
      <c r="C1151">
        <v>11107</v>
      </c>
      <c r="D1151">
        <v>77</v>
      </c>
      <c r="E1151">
        <v>153.4</v>
      </c>
      <c r="F1151">
        <v>11.1</v>
      </c>
    </row>
    <row r="1152" spans="1:6" x14ac:dyDescent="0.25">
      <c r="A1152">
        <v>12600</v>
      </c>
      <c r="B1152">
        <f t="shared" si="17"/>
        <v>-10650</v>
      </c>
      <c r="C1152">
        <v>11083</v>
      </c>
      <c r="D1152">
        <v>78</v>
      </c>
      <c r="E1152">
        <v>155.5</v>
      </c>
      <c r="F1152">
        <v>11.2</v>
      </c>
    </row>
    <row r="1153" spans="1:6" x14ac:dyDescent="0.25">
      <c r="A1153">
        <v>12590</v>
      </c>
      <c r="B1153">
        <f t="shared" si="17"/>
        <v>-10640</v>
      </c>
      <c r="C1153">
        <v>11057</v>
      </c>
      <c r="D1153">
        <v>77</v>
      </c>
      <c r="E1153">
        <v>157.80000000000001</v>
      </c>
      <c r="F1153">
        <v>11.1</v>
      </c>
    </row>
    <row r="1154" spans="1:6" x14ac:dyDescent="0.25">
      <c r="A1154">
        <v>12580</v>
      </c>
      <c r="B1154">
        <f t="shared" si="17"/>
        <v>-10630</v>
      </c>
      <c r="C1154">
        <v>11031</v>
      </c>
      <c r="D1154">
        <v>74</v>
      </c>
      <c r="E1154">
        <v>160.19999999999999</v>
      </c>
      <c r="F1154">
        <v>10.7</v>
      </c>
    </row>
    <row r="1155" spans="1:6" x14ac:dyDescent="0.25">
      <c r="A1155">
        <v>12570</v>
      </c>
      <c r="B1155">
        <f t="shared" si="17"/>
        <v>-10620</v>
      </c>
      <c r="C1155">
        <v>11005</v>
      </c>
      <c r="D1155">
        <v>68</v>
      </c>
      <c r="E1155">
        <v>162.5</v>
      </c>
      <c r="F1155">
        <v>9.8000000000000007</v>
      </c>
    </row>
    <row r="1156" spans="1:6" x14ac:dyDescent="0.25">
      <c r="A1156">
        <v>12560</v>
      </c>
      <c r="B1156">
        <f t="shared" si="17"/>
        <v>-10610</v>
      </c>
      <c r="C1156">
        <v>10981</v>
      </c>
      <c r="D1156">
        <v>59</v>
      </c>
      <c r="E1156">
        <v>164.6</v>
      </c>
      <c r="F1156">
        <v>8.6</v>
      </c>
    </row>
    <row r="1157" spans="1:6" x14ac:dyDescent="0.25">
      <c r="A1157">
        <v>12550</v>
      </c>
      <c r="B1157">
        <f t="shared" si="17"/>
        <v>-10600</v>
      </c>
      <c r="C1157">
        <v>10958</v>
      </c>
      <c r="D1157">
        <v>46</v>
      </c>
      <c r="E1157">
        <v>166.5</v>
      </c>
      <c r="F1157">
        <v>6.7</v>
      </c>
    </row>
    <row r="1158" spans="1:6" x14ac:dyDescent="0.25">
      <c r="A1158">
        <v>12540</v>
      </c>
      <c r="B1158">
        <f t="shared" si="17"/>
        <v>-10590</v>
      </c>
      <c r="C1158">
        <v>10935</v>
      </c>
      <c r="D1158">
        <v>33</v>
      </c>
      <c r="E1158">
        <v>168.5</v>
      </c>
      <c r="F1158">
        <v>2.2999999999999998</v>
      </c>
    </row>
    <row r="1159" spans="1:6" x14ac:dyDescent="0.25">
      <c r="A1159">
        <v>12530</v>
      </c>
      <c r="B1159">
        <f t="shared" si="17"/>
        <v>-10580</v>
      </c>
      <c r="C1159">
        <v>10926</v>
      </c>
      <c r="D1159">
        <v>33</v>
      </c>
      <c r="E1159">
        <v>168.4</v>
      </c>
      <c r="F1159">
        <v>2.2999999999999998</v>
      </c>
    </row>
    <row r="1160" spans="1:6" x14ac:dyDescent="0.25">
      <c r="A1160">
        <v>12520</v>
      </c>
      <c r="B1160">
        <f t="shared" si="17"/>
        <v>-10570</v>
      </c>
      <c r="C1160">
        <v>10898</v>
      </c>
      <c r="D1160">
        <v>33</v>
      </c>
      <c r="E1160">
        <v>171</v>
      </c>
      <c r="F1160">
        <v>2.6</v>
      </c>
    </row>
    <row r="1161" spans="1:6" x14ac:dyDescent="0.25">
      <c r="A1161">
        <v>12510</v>
      </c>
      <c r="B1161">
        <f t="shared" si="17"/>
        <v>-10560</v>
      </c>
      <c r="C1161">
        <v>10881</v>
      </c>
      <c r="D1161">
        <v>33</v>
      </c>
      <c r="E1161">
        <v>172.1</v>
      </c>
      <c r="F1161">
        <v>2.9</v>
      </c>
    </row>
    <row r="1162" spans="1:6" x14ac:dyDescent="0.25">
      <c r="A1162">
        <v>12500</v>
      </c>
      <c r="B1162">
        <f t="shared" si="17"/>
        <v>-10550</v>
      </c>
      <c r="C1162">
        <v>10885</v>
      </c>
      <c r="D1162">
        <v>33</v>
      </c>
      <c r="E1162">
        <v>170.1</v>
      </c>
      <c r="F1162">
        <v>4.8</v>
      </c>
    </row>
    <row r="1163" spans="1:6" x14ac:dyDescent="0.25">
      <c r="A1163">
        <v>12495</v>
      </c>
      <c r="B1163">
        <f t="shared" si="17"/>
        <v>-10545</v>
      </c>
      <c r="C1163">
        <v>10887</v>
      </c>
      <c r="D1163">
        <v>33</v>
      </c>
      <c r="E1163">
        <v>169.1</v>
      </c>
      <c r="F1163">
        <v>4.8</v>
      </c>
    </row>
    <row r="1164" spans="1:6" x14ac:dyDescent="0.25">
      <c r="A1164">
        <v>12490</v>
      </c>
      <c r="B1164">
        <f t="shared" si="17"/>
        <v>-10540</v>
      </c>
      <c r="C1164">
        <v>10888</v>
      </c>
      <c r="D1164">
        <v>33</v>
      </c>
      <c r="E1164">
        <v>168.2</v>
      </c>
      <c r="F1164">
        <v>4.8</v>
      </c>
    </row>
    <row r="1165" spans="1:6" x14ac:dyDescent="0.25">
      <c r="A1165">
        <v>12485</v>
      </c>
      <c r="B1165">
        <f t="shared" ref="B1165:B1228" si="18">1950-A1165</f>
        <v>-10535</v>
      </c>
      <c r="C1165">
        <v>10890</v>
      </c>
      <c r="D1165">
        <v>33</v>
      </c>
      <c r="E1165">
        <v>167.2</v>
      </c>
      <c r="F1165">
        <v>4.8</v>
      </c>
    </row>
    <row r="1166" spans="1:6" x14ac:dyDescent="0.25">
      <c r="A1166">
        <v>12480</v>
      </c>
      <c r="B1166">
        <f t="shared" si="18"/>
        <v>-10530</v>
      </c>
      <c r="C1166">
        <v>10892</v>
      </c>
      <c r="D1166">
        <v>33</v>
      </c>
      <c r="E1166">
        <v>166.2</v>
      </c>
      <c r="F1166">
        <v>4.8</v>
      </c>
    </row>
    <row r="1167" spans="1:6" x14ac:dyDescent="0.25">
      <c r="A1167">
        <v>12475</v>
      </c>
      <c r="B1167">
        <f t="shared" si="18"/>
        <v>-10525</v>
      </c>
      <c r="C1167">
        <v>10895</v>
      </c>
      <c r="D1167">
        <v>32</v>
      </c>
      <c r="E1167">
        <v>165.1</v>
      </c>
      <c r="F1167">
        <v>4.5999999999999996</v>
      </c>
    </row>
    <row r="1168" spans="1:6" x14ac:dyDescent="0.25">
      <c r="A1168">
        <v>12470</v>
      </c>
      <c r="B1168">
        <f t="shared" si="18"/>
        <v>-10520</v>
      </c>
      <c r="C1168">
        <v>10898</v>
      </c>
      <c r="D1168">
        <v>32</v>
      </c>
      <c r="E1168">
        <v>164</v>
      </c>
      <c r="F1168">
        <v>4.5999999999999996</v>
      </c>
    </row>
    <row r="1169" spans="1:6" x14ac:dyDescent="0.25">
      <c r="A1169">
        <v>12465</v>
      </c>
      <c r="B1169">
        <f t="shared" si="18"/>
        <v>-10515</v>
      </c>
      <c r="C1169">
        <v>10902</v>
      </c>
      <c r="D1169">
        <v>32</v>
      </c>
      <c r="E1169">
        <v>162.69999999999999</v>
      </c>
      <c r="F1169">
        <v>4.5999999999999996</v>
      </c>
    </row>
    <row r="1170" spans="1:6" x14ac:dyDescent="0.25">
      <c r="A1170">
        <v>12460</v>
      </c>
      <c r="B1170">
        <f t="shared" si="18"/>
        <v>-10510</v>
      </c>
      <c r="C1170">
        <v>10908</v>
      </c>
      <c r="D1170">
        <v>31</v>
      </c>
      <c r="E1170">
        <v>161.1</v>
      </c>
      <c r="F1170">
        <v>4.5</v>
      </c>
    </row>
    <row r="1171" spans="1:6" x14ac:dyDescent="0.25">
      <c r="A1171">
        <v>12455</v>
      </c>
      <c r="B1171">
        <f t="shared" si="18"/>
        <v>-10505</v>
      </c>
      <c r="C1171">
        <v>10914</v>
      </c>
      <c r="D1171">
        <v>30</v>
      </c>
      <c r="E1171">
        <v>159.5</v>
      </c>
      <c r="F1171">
        <v>4.3</v>
      </c>
    </row>
    <row r="1172" spans="1:6" x14ac:dyDescent="0.25">
      <c r="A1172">
        <v>12450</v>
      </c>
      <c r="B1172">
        <f t="shared" si="18"/>
        <v>-10500</v>
      </c>
      <c r="C1172">
        <v>10922</v>
      </c>
      <c r="D1172">
        <v>29</v>
      </c>
      <c r="E1172">
        <v>157.69999999999999</v>
      </c>
      <c r="F1172">
        <v>4.2</v>
      </c>
    </row>
    <row r="1173" spans="1:6" x14ac:dyDescent="0.25">
      <c r="A1173">
        <v>12445</v>
      </c>
      <c r="B1173">
        <f t="shared" si="18"/>
        <v>-10495</v>
      </c>
      <c r="C1173">
        <v>10931</v>
      </c>
      <c r="D1173">
        <v>28</v>
      </c>
      <c r="E1173">
        <v>155.69999999999999</v>
      </c>
      <c r="F1173">
        <v>4</v>
      </c>
    </row>
    <row r="1174" spans="1:6" x14ac:dyDescent="0.25">
      <c r="A1174">
        <v>12440</v>
      </c>
      <c r="B1174">
        <f t="shared" si="18"/>
        <v>-10490</v>
      </c>
      <c r="C1174">
        <v>10941</v>
      </c>
      <c r="D1174">
        <v>27</v>
      </c>
      <c r="E1174">
        <v>153.6</v>
      </c>
      <c r="F1174">
        <v>3.9</v>
      </c>
    </row>
    <row r="1175" spans="1:6" x14ac:dyDescent="0.25">
      <c r="A1175">
        <v>12435</v>
      </c>
      <c r="B1175">
        <f t="shared" si="18"/>
        <v>-10485</v>
      </c>
      <c r="C1175">
        <v>10948</v>
      </c>
      <c r="D1175">
        <v>25</v>
      </c>
      <c r="E1175">
        <v>151.80000000000001</v>
      </c>
      <c r="F1175">
        <v>3.6</v>
      </c>
    </row>
    <row r="1176" spans="1:6" x14ac:dyDescent="0.25">
      <c r="A1176">
        <v>12430</v>
      </c>
      <c r="B1176">
        <f t="shared" si="18"/>
        <v>-10480</v>
      </c>
      <c r="C1176">
        <v>10952</v>
      </c>
      <c r="D1176">
        <v>24</v>
      </c>
      <c r="E1176">
        <v>150.6</v>
      </c>
      <c r="F1176">
        <v>3.4</v>
      </c>
    </row>
    <row r="1177" spans="1:6" x14ac:dyDescent="0.25">
      <c r="A1177">
        <v>12425</v>
      </c>
      <c r="B1177">
        <f t="shared" si="18"/>
        <v>-10475</v>
      </c>
      <c r="C1177">
        <v>10952</v>
      </c>
      <c r="D1177">
        <v>24</v>
      </c>
      <c r="E1177">
        <v>149.9</v>
      </c>
      <c r="F1177">
        <v>3.4</v>
      </c>
    </row>
    <row r="1178" spans="1:6" x14ac:dyDescent="0.25">
      <c r="A1178">
        <v>12420</v>
      </c>
      <c r="B1178">
        <f t="shared" si="18"/>
        <v>-10470</v>
      </c>
      <c r="C1178">
        <v>10949</v>
      </c>
      <c r="D1178">
        <v>23</v>
      </c>
      <c r="E1178">
        <v>149.6</v>
      </c>
      <c r="F1178">
        <v>3.3</v>
      </c>
    </row>
    <row r="1179" spans="1:6" x14ac:dyDescent="0.25">
      <c r="A1179">
        <v>12415</v>
      </c>
      <c r="B1179">
        <f t="shared" si="18"/>
        <v>-10465</v>
      </c>
      <c r="C1179">
        <v>10944</v>
      </c>
      <c r="D1179">
        <v>23</v>
      </c>
      <c r="E1179">
        <v>149.6</v>
      </c>
      <c r="F1179">
        <v>3.3</v>
      </c>
    </row>
    <row r="1180" spans="1:6" x14ac:dyDescent="0.25">
      <c r="A1180">
        <v>12410</v>
      </c>
      <c r="B1180">
        <f t="shared" si="18"/>
        <v>-10460</v>
      </c>
      <c r="C1180">
        <v>10936</v>
      </c>
      <c r="D1180">
        <v>23</v>
      </c>
      <c r="E1180">
        <v>150.1</v>
      </c>
      <c r="F1180">
        <v>3.3</v>
      </c>
    </row>
    <row r="1181" spans="1:6" x14ac:dyDescent="0.25">
      <c r="A1181">
        <v>12405</v>
      </c>
      <c r="B1181">
        <f t="shared" si="18"/>
        <v>-10455</v>
      </c>
      <c r="C1181">
        <v>10927</v>
      </c>
      <c r="D1181">
        <v>23</v>
      </c>
      <c r="E1181">
        <v>150.69999999999999</v>
      </c>
      <c r="F1181">
        <v>3.3</v>
      </c>
    </row>
    <row r="1182" spans="1:6" x14ac:dyDescent="0.25">
      <c r="A1182">
        <v>12400</v>
      </c>
      <c r="B1182">
        <f t="shared" si="18"/>
        <v>-10450</v>
      </c>
      <c r="C1182">
        <v>10915</v>
      </c>
      <c r="D1182">
        <v>23</v>
      </c>
      <c r="E1182">
        <v>151.69999999999999</v>
      </c>
      <c r="F1182">
        <v>3.3</v>
      </c>
    </row>
    <row r="1183" spans="1:6" x14ac:dyDescent="0.25">
      <c r="A1183">
        <v>12395</v>
      </c>
      <c r="B1183">
        <f t="shared" si="18"/>
        <v>-10445</v>
      </c>
      <c r="C1183">
        <v>10905</v>
      </c>
      <c r="D1183">
        <v>23</v>
      </c>
      <c r="E1183">
        <v>152.4</v>
      </c>
      <c r="F1183">
        <v>3.3</v>
      </c>
    </row>
    <row r="1184" spans="1:6" x14ac:dyDescent="0.25">
      <c r="A1184">
        <v>12390</v>
      </c>
      <c r="B1184">
        <f t="shared" si="18"/>
        <v>-10440</v>
      </c>
      <c r="C1184">
        <v>10896</v>
      </c>
      <c r="D1184">
        <v>23</v>
      </c>
      <c r="E1184">
        <v>153</v>
      </c>
      <c r="F1184">
        <v>3.3</v>
      </c>
    </row>
    <row r="1185" spans="1:6" x14ac:dyDescent="0.25">
      <c r="A1185">
        <v>12385</v>
      </c>
      <c r="B1185">
        <f t="shared" si="18"/>
        <v>-10435</v>
      </c>
      <c r="C1185">
        <v>10890</v>
      </c>
      <c r="D1185">
        <v>23</v>
      </c>
      <c r="E1185">
        <v>153.19999999999999</v>
      </c>
      <c r="F1185">
        <v>3.3</v>
      </c>
    </row>
    <row r="1186" spans="1:6" x14ac:dyDescent="0.25">
      <c r="A1186">
        <v>12380</v>
      </c>
      <c r="B1186">
        <f t="shared" si="18"/>
        <v>-10430</v>
      </c>
      <c r="C1186">
        <v>10884</v>
      </c>
      <c r="D1186">
        <v>23</v>
      </c>
      <c r="E1186">
        <v>153.4</v>
      </c>
      <c r="F1186">
        <v>3.3</v>
      </c>
    </row>
    <row r="1187" spans="1:6" x14ac:dyDescent="0.25">
      <c r="A1187">
        <v>12375</v>
      </c>
      <c r="B1187">
        <f t="shared" si="18"/>
        <v>-10425</v>
      </c>
      <c r="C1187">
        <v>10879</v>
      </c>
      <c r="D1187">
        <v>23</v>
      </c>
      <c r="E1187">
        <v>153.4</v>
      </c>
      <c r="F1187">
        <v>3.3</v>
      </c>
    </row>
    <row r="1188" spans="1:6" x14ac:dyDescent="0.25">
      <c r="A1188">
        <v>12370</v>
      </c>
      <c r="B1188">
        <f t="shared" si="18"/>
        <v>-10420</v>
      </c>
      <c r="C1188">
        <v>10874</v>
      </c>
      <c r="D1188">
        <v>23</v>
      </c>
      <c r="E1188">
        <v>153.4</v>
      </c>
      <c r="F1188">
        <v>3.3</v>
      </c>
    </row>
    <row r="1189" spans="1:6" x14ac:dyDescent="0.25">
      <c r="A1189">
        <v>12365</v>
      </c>
      <c r="B1189">
        <f t="shared" si="18"/>
        <v>-10415</v>
      </c>
      <c r="C1189">
        <v>10868</v>
      </c>
      <c r="D1189">
        <v>23</v>
      </c>
      <c r="E1189">
        <v>153.6</v>
      </c>
      <c r="F1189">
        <v>3.3</v>
      </c>
    </row>
    <row r="1190" spans="1:6" x14ac:dyDescent="0.25">
      <c r="A1190">
        <v>12360</v>
      </c>
      <c r="B1190">
        <f t="shared" si="18"/>
        <v>-10410</v>
      </c>
      <c r="C1190">
        <v>10862</v>
      </c>
      <c r="D1190">
        <v>23</v>
      </c>
      <c r="E1190">
        <v>153.69999999999999</v>
      </c>
      <c r="F1190">
        <v>3.3</v>
      </c>
    </row>
    <row r="1191" spans="1:6" x14ac:dyDescent="0.25">
      <c r="A1191">
        <v>12355</v>
      </c>
      <c r="B1191">
        <f t="shared" si="18"/>
        <v>-10405</v>
      </c>
      <c r="C1191">
        <v>10855</v>
      </c>
      <c r="D1191">
        <v>23</v>
      </c>
      <c r="E1191">
        <v>154</v>
      </c>
      <c r="F1191">
        <v>3.3</v>
      </c>
    </row>
    <row r="1192" spans="1:6" x14ac:dyDescent="0.25">
      <c r="A1192">
        <v>12350</v>
      </c>
      <c r="B1192">
        <f t="shared" si="18"/>
        <v>-10400</v>
      </c>
      <c r="C1192">
        <v>10848</v>
      </c>
      <c r="D1192">
        <v>24</v>
      </c>
      <c r="E1192">
        <v>154.30000000000001</v>
      </c>
      <c r="F1192">
        <v>3.4</v>
      </c>
    </row>
    <row r="1193" spans="1:6" x14ac:dyDescent="0.25">
      <c r="A1193">
        <v>12345</v>
      </c>
      <c r="B1193">
        <f t="shared" si="18"/>
        <v>-10395</v>
      </c>
      <c r="C1193">
        <v>10842</v>
      </c>
      <c r="D1193">
        <v>24</v>
      </c>
      <c r="E1193">
        <v>154.5</v>
      </c>
      <c r="F1193">
        <v>3.4</v>
      </c>
    </row>
    <row r="1194" spans="1:6" x14ac:dyDescent="0.25">
      <c r="A1194">
        <v>12340</v>
      </c>
      <c r="B1194">
        <f t="shared" si="18"/>
        <v>-10390</v>
      </c>
      <c r="C1194">
        <v>10836</v>
      </c>
      <c r="D1194">
        <v>24</v>
      </c>
      <c r="E1194">
        <v>154.69999999999999</v>
      </c>
      <c r="F1194">
        <v>3.4</v>
      </c>
    </row>
    <row r="1195" spans="1:6" x14ac:dyDescent="0.25">
      <c r="A1195">
        <v>12335</v>
      </c>
      <c r="B1195">
        <f t="shared" si="18"/>
        <v>-10385</v>
      </c>
      <c r="C1195">
        <v>10830</v>
      </c>
      <c r="D1195">
        <v>24</v>
      </c>
      <c r="E1195">
        <v>154.80000000000001</v>
      </c>
      <c r="F1195">
        <v>3.5</v>
      </c>
    </row>
    <row r="1196" spans="1:6" x14ac:dyDescent="0.25">
      <c r="A1196">
        <v>12330</v>
      </c>
      <c r="B1196">
        <f t="shared" si="18"/>
        <v>-10380</v>
      </c>
      <c r="C1196">
        <v>10825</v>
      </c>
      <c r="D1196">
        <v>24</v>
      </c>
      <c r="E1196">
        <v>154.9</v>
      </c>
      <c r="F1196">
        <v>3.5</v>
      </c>
    </row>
    <row r="1197" spans="1:6" x14ac:dyDescent="0.25">
      <c r="A1197">
        <v>12325</v>
      </c>
      <c r="B1197">
        <f t="shared" si="18"/>
        <v>-10375</v>
      </c>
      <c r="C1197">
        <v>10820</v>
      </c>
      <c r="D1197">
        <v>25</v>
      </c>
      <c r="E1197">
        <v>154.9</v>
      </c>
      <c r="F1197">
        <v>3.6</v>
      </c>
    </row>
    <row r="1198" spans="1:6" x14ac:dyDescent="0.25">
      <c r="A1198">
        <v>12320</v>
      </c>
      <c r="B1198">
        <f t="shared" si="18"/>
        <v>-10370</v>
      </c>
      <c r="C1198">
        <v>10817</v>
      </c>
      <c r="D1198">
        <v>26</v>
      </c>
      <c r="E1198">
        <v>154.6</v>
      </c>
      <c r="F1198">
        <v>3.7</v>
      </c>
    </row>
    <row r="1199" spans="1:6" x14ac:dyDescent="0.25">
      <c r="A1199">
        <v>12315</v>
      </c>
      <c r="B1199">
        <f t="shared" si="18"/>
        <v>-10365</v>
      </c>
      <c r="C1199">
        <v>10814</v>
      </c>
      <c r="D1199">
        <v>27</v>
      </c>
      <c r="E1199">
        <v>154.30000000000001</v>
      </c>
      <c r="F1199">
        <v>3.9</v>
      </c>
    </row>
    <row r="1200" spans="1:6" x14ac:dyDescent="0.25">
      <c r="A1200">
        <v>12310</v>
      </c>
      <c r="B1200">
        <f t="shared" si="18"/>
        <v>-10360</v>
      </c>
      <c r="C1200">
        <v>10812</v>
      </c>
      <c r="D1200">
        <v>27</v>
      </c>
      <c r="E1200">
        <v>153.9</v>
      </c>
      <c r="F1200">
        <v>3.9</v>
      </c>
    </row>
    <row r="1201" spans="1:6" x14ac:dyDescent="0.25">
      <c r="A1201">
        <v>12305</v>
      </c>
      <c r="B1201">
        <f t="shared" si="18"/>
        <v>-10355</v>
      </c>
      <c r="C1201">
        <v>10810</v>
      </c>
      <c r="D1201">
        <v>28</v>
      </c>
      <c r="E1201">
        <v>153.5</v>
      </c>
      <c r="F1201">
        <v>4</v>
      </c>
    </row>
    <row r="1202" spans="1:6" x14ac:dyDescent="0.25">
      <c r="A1202">
        <v>12300</v>
      </c>
      <c r="B1202">
        <f t="shared" si="18"/>
        <v>-10350</v>
      </c>
      <c r="C1202">
        <v>10809</v>
      </c>
      <c r="D1202">
        <v>28</v>
      </c>
      <c r="E1202">
        <v>153</v>
      </c>
      <c r="F1202">
        <v>4</v>
      </c>
    </row>
    <row r="1203" spans="1:6" x14ac:dyDescent="0.25">
      <c r="A1203">
        <v>12295</v>
      </c>
      <c r="B1203">
        <f t="shared" si="18"/>
        <v>-10345</v>
      </c>
      <c r="C1203">
        <v>10808</v>
      </c>
      <c r="D1203">
        <v>28</v>
      </c>
      <c r="E1203">
        <v>152.4</v>
      </c>
      <c r="F1203">
        <v>4</v>
      </c>
    </row>
    <row r="1204" spans="1:6" x14ac:dyDescent="0.25">
      <c r="A1204">
        <v>12290</v>
      </c>
      <c r="B1204">
        <f t="shared" si="18"/>
        <v>-10340</v>
      </c>
      <c r="C1204">
        <v>10806</v>
      </c>
      <c r="D1204">
        <v>29</v>
      </c>
      <c r="E1204">
        <v>152</v>
      </c>
      <c r="F1204">
        <v>4.2</v>
      </c>
    </row>
    <row r="1205" spans="1:6" x14ac:dyDescent="0.25">
      <c r="A1205">
        <v>12285</v>
      </c>
      <c r="B1205">
        <f t="shared" si="18"/>
        <v>-10335</v>
      </c>
      <c r="C1205">
        <v>10805</v>
      </c>
      <c r="D1205">
        <v>29</v>
      </c>
      <c r="E1205">
        <v>151.5</v>
      </c>
      <c r="F1205">
        <v>4.2</v>
      </c>
    </row>
    <row r="1206" spans="1:6" x14ac:dyDescent="0.25">
      <c r="A1206">
        <v>12280</v>
      </c>
      <c r="B1206">
        <f t="shared" si="18"/>
        <v>-10330</v>
      </c>
      <c r="C1206">
        <v>10804</v>
      </c>
      <c r="D1206">
        <v>30</v>
      </c>
      <c r="E1206">
        <v>150.9</v>
      </c>
      <c r="F1206">
        <v>4.3</v>
      </c>
    </row>
    <row r="1207" spans="1:6" x14ac:dyDescent="0.25">
      <c r="A1207">
        <v>12275</v>
      </c>
      <c r="B1207">
        <f t="shared" si="18"/>
        <v>-10325</v>
      </c>
      <c r="C1207">
        <v>10803</v>
      </c>
      <c r="D1207">
        <v>30</v>
      </c>
      <c r="E1207">
        <v>150.30000000000001</v>
      </c>
      <c r="F1207">
        <v>4.3</v>
      </c>
    </row>
    <row r="1208" spans="1:6" x14ac:dyDescent="0.25">
      <c r="A1208">
        <v>12270</v>
      </c>
      <c r="B1208">
        <f t="shared" si="18"/>
        <v>-10320</v>
      </c>
      <c r="C1208">
        <v>10803</v>
      </c>
      <c r="D1208">
        <v>30</v>
      </c>
      <c r="E1208">
        <v>149.69999999999999</v>
      </c>
      <c r="F1208">
        <v>4.3</v>
      </c>
    </row>
    <row r="1209" spans="1:6" x14ac:dyDescent="0.25">
      <c r="A1209">
        <v>12265</v>
      </c>
      <c r="B1209">
        <f t="shared" si="18"/>
        <v>-10315</v>
      </c>
      <c r="C1209">
        <v>10802</v>
      </c>
      <c r="D1209">
        <v>31</v>
      </c>
      <c r="E1209">
        <v>149.1</v>
      </c>
      <c r="F1209">
        <v>4.4000000000000004</v>
      </c>
    </row>
    <row r="1210" spans="1:6" x14ac:dyDescent="0.25">
      <c r="A1210">
        <v>12260</v>
      </c>
      <c r="B1210">
        <f t="shared" si="18"/>
        <v>-10310</v>
      </c>
      <c r="C1210">
        <v>10800</v>
      </c>
      <c r="D1210">
        <v>31</v>
      </c>
      <c r="E1210">
        <v>148.69999999999999</v>
      </c>
      <c r="F1210">
        <v>4.4000000000000004</v>
      </c>
    </row>
    <row r="1211" spans="1:6" x14ac:dyDescent="0.25">
      <c r="A1211">
        <v>12255</v>
      </c>
      <c r="B1211">
        <f t="shared" si="18"/>
        <v>-10305</v>
      </c>
      <c r="C1211">
        <v>10799</v>
      </c>
      <c r="D1211">
        <v>31</v>
      </c>
      <c r="E1211">
        <v>148.1</v>
      </c>
      <c r="F1211">
        <v>4.4000000000000004</v>
      </c>
    </row>
    <row r="1212" spans="1:6" x14ac:dyDescent="0.25">
      <c r="A1212">
        <v>12250</v>
      </c>
      <c r="B1212">
        <f t="shared" si="18"/>
        <v>-10300</v>
      </c>
      <c r="C1212">
        <v>10797</v>
      </c>
      <c r="D1212">
        <v>30</v>
      </c>
      <c r="E1212">
        <v>147.69999999999999</v>
      </c>
      <c r="F1212">
        <v>4.3</v>
      </c>
    </row>
    <row r="1213" spans="1:6" x14ac:dyDescent="0.25">
      <c r="A1213">
        <v>12245</v>
      </c>
      <c r="B1213">
        <f t="shared" si="18"/>
        <v>-10295</v>
      </c>
      <c r="C1213">
        <v>10795</v>
      </c>
      <c r="D1213">
        <v>30</v>
      </c>
      <c r="E1213">
        <v>147.30000000000001</v>
      </c>
      <c r="F1213">
        <v>4.3</v>
      </c>
    </row>
    <row r="1214" spans="1:6" x14ac:dyDescent="0.25">
      <c r="A1214">
        <v>12240</v>
      </c>
      <c r="B1214">
        <f t="shared" si="18"/>
        <v>-10290</v>
      </c>
      <c r="C1214">
        <v>10792</v>
      </c>
      <c r="D1214">
        <v>30</v>
      </c>
      <c r="E1214">
        <v>147.1</v>
      </c>
      <c r="F1214">
        <v>4.3</v>
      </c>
    </row>
    <row r="1215" spans="1:6" x14ac:dyDescent="0.25">
      <c r="A1215">
        <v>12235</v>
      </c>
      <c r="B1215">
        <f t="shared" si="18"/>
        <v>-10285</v>
      </c>
      <c r="C1215">
        <v>10789</v>
      </c>
      <c r="D1215">
        <v>29</v>
      </c>
      <c r="E1215">
        <v>146.80000000000001</v>
      </c>
      <c r="F1215">
        <v>4.0999999999999996</v>
      </c>
    </row>
    <row r="1216" spans="1:6" x14ac:dyDescent="0.25">
      <c r="A1216">
        <v>12230</v>
      </c>
      <c r="B1216">
        <f t="shared" si="18"/>
        <v>-10280</v>
      </c>
      <c r="C1216">
        <v>10785</v>
      </c>
      <c r="D1216">
        <v>29</v>
      </c>
      <c r="E1216">
        <v>146.69999999999999</v>
      </c>
      <c r="F1216">
        <v>4.0999999999999996</v>
      </c>
    </row>
    <row r="1217" spans="1:6" x14ac:dyDescent="0.25">
      <c r="A1217">
        <v>12225</v>
      </c>
      <c r="B1217">
        <f t="shared" si="18"/>
        <v>-10275</v>
      </c>
      <c r="C1217">
        <v>10782</v>
      </c>
      <c r="D1217">
        <v>28</v>
      </c>
      <c r="E1217">
        <v>146.4</v>
      </c>
      <c r="F1217">
        <v>4</v>
      </c>
    </row>
    <row r="1218" spans="1:6" x14ac:dyDescent="0.25">
      <c r="A1218">
        <v>12220</v>
      </c>
      <c r="B1218">
        <f t="shared" si="18"/>
        <v>-10270</v>
      </c>
      <c r="C1218">
        <v>10780</v>
      </c>
      <c r="D1218">
        <v>27</v>
      </c>
      <c r="E1218">
        <v>146</v>
      </c>
      <c r="F1218">
        <v>3.9</v>
      </c>
    </row>
    <row r="1219" spans="1:6" x14ac:dyDescent="0.25">
      <c r="A1219">
        <v>12215</v>
      </c>
      <c r="B1219">
        <f t="shared" si="18"/>
        <v>-10265</v>
      </c>
      <c r="C1219">
        <v>10779</v>
      </c>
      <c r="D1219">
        <v>26</v>
      </c>
      <c r="E1219">
        <v>145.4</v>
      </c>
      <c r="F1219">
        <v>3.7</v>
      </c>
    </row>
    <row r="1220" spans="1:6" x14ac:dyDescent="0.25">
      <c r="A1220">
        <v>12210</v>
      </c>
      <c r="B1220">
        <f t="shared" si="18"/>
        <v>-10260</v>
      </c>
      <c r="C1220">
        <v>10778</v>
      </c>
      <c r="D1220">
        <v>25</v>
      </c>
      <c r="E1220">
        <v>144.9</v>
      </c>
      <c r="F1220">
        <v>3.6</v>
      </c>
    </row>
    <row r="1221" spans="1:6" x14ac:dyDescent="0.25">
      <c r="A1221">
        <v>12205</v>
      </c>
      <c r="B1221">
        <f t="shared" si="18"/>
        <v>-10255</v>
      </c>
      <c r="C1221">
        <v>10778</v>
      </c>
      <c r="D1221">
        <v>24</v>
      </c>
      <c r="E1221">
        <v>144.19999999999999</v>
      </c>
      <c r="F1221">
        <v>3.4</v>
      </c>
    </row>
    <row r="1222" spans="1:6" x14ac:dyDescent="0.25">
      <c r="A1222">
        <v>12200</v>
      </c>
      <c r="B1222">
        <f t="shared" si="18"/>
        <v>-10250</v>
      </c>
      <c r="C1222">
        <v>10777</v>
      </c>
      <c r="D1222">
        <v>24</v>
      </c>
      <c r="E1222">
        <v>143.69999999999999</v>
      </c>
      <c r="F1222">
        <v>3.4</v>
      </c>
    </row>
    <row r="1223" spans="1:6" x14ac:dyDescent="0.25">
      <c r="A1223">
        <v>12195</v>
      </c>
      <c r="B1223">
        <f t="shared" si="18"/>
        <v>-10245</v>
      </c>
      <c r="C1223">
        <v>10775</v>
      </c>
      <c r="D1223">
        <v>23</v>
      </c>
      <c r="E1223">
        <v>143.19999999999999</v>
      </c>
      <c r="F1223">
        <v>3.3</v>
      </c>
    </row>
    <row r="1224" spans="1:6" x14ac:dyDescent="0.25">
      <c r="A1224">
        <v>12190</v>
      </c>
      <c r="B1224">
        <f t="shared" si="18"/>
        <v>-10240</v>
      </c>
      <c r="C1224">
        <v>10770</v>
      </c>
      <c r="D1224">
        <v>23</v>
      </c>
      <c r="E1224">
        <v>143.30000000000001</v>
      </c>
      <c r="F1224">
        <v>3.3</v>
      </c>
    </row>
    <row r="1225" spans="1:6" x14ac:dyDescent="0.25">
      <c r="A1225">
        <v>12185</v>
      </c>
      <c r="B1225">
        <f t="shared" si="18"/>
        <v>-10235</v>
      </c>
      <c r="C1225">
        <v>10766</v>
      </c>
      <c r="D1225">
        <v>23</v>
      </c>
      <c r="E1225">
        <v>143.1</v>
      </c>
      <c r="F1225">
        <v>3.3</v>
      </c>
    </row>
    <row r="1226" spans="1:6" x14ac:dyDescent="0.25">
      <c r="A1226">
        <v>12180</v>
      </c>
      <c r="B1226">
        <f t="shared" si="18"/>
        <v>-10230</v>
      </c>
      <c r="C1226">
        <v>10760</v>
      </c>
      <c r="D1226">
        <v>23</v>
      </c>
      <c r="E1226">
        <v>143.30000000000001</v>
      </c>
      <c r="F1226">
        <v>3.3</v>
      </c>
    </row>
    <row r="1227" spans="1:6" x14ac:dyDescent="0.25">
      <c r="A1227">
        <v>12175</v>
      </c>
      <c r="B1227">
        <f t="shared" si="18"/>
        <v>-10225</v>
      </c>
      <c r="C1227">
        <v>10753</v>
      </c>
      <c r="D1227">
        <v>23</v>
      </c>
      <c r="E1227">
        <v>143.6</v>
      </c>
      <c r="F1227">
        <v>3.3</v>
      </c>
    </row>
    <row r="1228" spans="1:6" x14ac:dyDescent="0.25">
      <c r="A1228">
        <v>12170</v>
      </c>
      <c r="B1228">
        <f t="shared" si="18"/>
        <v>-10220</v>
      </c>
      <c r="C1228">
        <v>10747</v>
      </c>
      <c r="D1228">
        <v>23</v>
      </c>
      <c r="E1228">
        <v>143.80000000000001</v>
      </c>
      <c r="F1228">
        <v>3.3</v>
      </c>
    </row>
    <row r="1229" spans="1:6" x14ac:dyDescent="0.25">
      <c r="A1229">
        <v>12165</v>
      </c>
      <c r="B1229">
        <f t="shared" ref="B1229:B1292" si="19">1950-A1229</f>
        <v>-10215</v>
      </c>
      <c r="C1229">
        <v>10741</v>
      </c>
      <c r="D1229">
        <v>23</v>
      </c>
      <c r="E1229">
        <v>143.9</v>
      </c>
      <c r="F1229">
        <v>3.3</v>
      </c>
    </row>
    <row r="1230" spans="1:6" x14ac:dyDescent="0.25">
      <c r="A1230">
        <v>12160</v>
      </c>
      <c r="B1230">
        <f t="shared" si="19"/>
        <v>-10210</v>
      </c>
      <c r="C1230">
        <v>10740</v>
      </c>
      <c r="D1230">
        <v>23</v>
      </c>
      <c r="E1230">
        <v>143.4</v>
      </c>
      <c r="F1230">
        <v>3.3</v>
      </c>
    </row>
    <row r="1231" spans="1:6" x14ac:dyDescent="0.25">
      <c r="A1231">
        <v>12155</v>
      </c>
      <c r="B1231">
        <f t="shared" si="19"/>
        <v>-10205</v>
      </c>
      <c r="C1231">
        <v>10739</v>
      </c>
      <c r="D1231">
        <v>23</v>
      </c>
      <c r="E1231">
        <v>142.80000000000001</v>
      </c>
      <c r="F1231">
        <v>3.3</v>
      </c>
    </row>
    <row r="1232" spans="1:6" x14ac:dyDescent="0.25">
      <c r="A1232">
        <v>12150</v>
      </c>
      <c r="B1232">
        <f t="shared" si="19"/>
        <v>-10200</v>
      </c>
      <c r="C1232">
        <v>10741</v>
      </c>
      <c r="D1232">
        <v>23</v>
      </c>
      <c r="E1232">
        <v>141.9</v>
      </c>
      <c r="F1232">
        <v>3.3</v>
      </c>
    </row>
    <row r="1233" spans="1:6" x14ac:dyDescent="0.25">
      <c r="A1233">
        <v>12145</v>
      </c>
      <c r="B1233">
        <f t="shared" si="19"/>
        <v>-10195</v>
      </c>
      <c r="C1233">
        <v>10746</v>
      </c>
      <c r="D1233">
        <v>23</v>
      </c>
      <c r="E1233">
        <v>140.5</v>
      </c>
      <c r="F1233">
        <v>3.3</v>
      </c>
    </row>
    <row r="1234" spans="1:6" x14ac:dyDescent="0.25">
      <c r="A1234">
        <v>12140</v>
      </c>
      <c r="B1234">
        <f t="shared" si="19"/>
        <v>-10190</v>
      </c>
      <c r="C1234">
        <v>10757</v>
      </c>
      <c r="D1234">
        <v>23</v>
      </c>
      <c r="E1234">
        <v>138.19999999999999</v>
      </c>
      <c r="F1234">
        <v>3.3</v>
      </c>
    </row>
    <row r="1235" spans="1:6" x14ac:dyDescent="0.25">
      <c r="A1235">
        <v>12135</v>
      </c>
      <c r="B1235">
        <f t="shared" si="19"/>
        <v>-10185</v>
      </c>
      <c r="C1235">
        <v>10762</v>
      </c>
      <c r="D1235">
        <v>23</v>
      </c>
      <c r="E1235">
        <v>136.80000000000001</v>
      </c>
      <c r="F1235">
        <v>3.3</v>
      </c>
    </row>
    <row r="1236" spans="1:6" x14ac:dyDescent="0.25">
      <c r="A1236">
        <v>12130</v>
      </c>
      <c r="B1236">
        <f t="shared" si="19"/>
        <v>-10180</v>
      </c>
      <c r="C1236">
        <v>10766</v>
      </c>
      <c r="D1236">
        <v>23</v>
      </c>
      <c r="E1236">
        <v>135.6</v>
      </c>
      <c r="F1236">
        <v>3.3</v>
      </c>
    </row>
    <row r="1237" spans="1:6" x14ac:dyDescent="0.25">
      <c r="A1237">
        <v>12125</v>
      </c>
      <c r="B1237">
        <f t="shared" si="19"/>
        <v>-10175</v>
      </c>
      <c r="C1237">
        <v>10766</v>
      </c>
      <c r="D1237">
        <v>23</v>
      </c>
      <c r="E1237">
        <v>134.9</v>
      </c>
      <c r="F1237">
        <v>3.2</v>
      </c>
    </row>
    <row r="1238" spans="1:6" x14ac:dyDescent="0.25">
      <c r="A1238">
        <v>12120</v>
      </c>
      <c r="B1238">
        <f t="shared" si="19"/>
        <v>-10170</v>
      </c>
      <c r="C1238">
        <v>10762</v>
      </c>
      <c r="D1238">
        <v>23</v>
      </c>
      <c r="E1238">
        <v>134.80000000000001</v>
      </c>
      <c r="F1238">
        <v>3.2</v>
      </c>
    </row>
    <row r="1239" spans="1:6" x14ac:dyDescent="0.25">
      <c r="A1239">
        <v>12115</v>
      </c>
      <c r="B1239">
        <f t="shared" si="19"/>
        <v>-10165</v>
      </c>
      <c r="C1239">
        <v>10753</v>
      </c>
      <c r="D1239">
        <v>23</v>
      </c>
      <c r="E1239">
        <v>135.30000000000001</v>
      </c>
      <c r="F1239">
        <v>3.3</v>
      </c>
    </row>
    <row r="1240" spans="1:6" x14ac:dyDescent="0.25">
      <c r="A1240">
        <v>12110</v>
      </c>
      <c r="B1240">
        <f t="shared" si="19"/>
        <v>-10160</v>
      </c>
      <c r="C1240">
        <v>10742</v>
      </c>
      <c r="D1240">
        <v>23</v>
      </c>
      <c r="E1240">
        <v>136.19999999999999</v>
      </c>
      <c r="F1240">
        <v>3.3</v>
      </c>
    </row>
    <row r="1241" spans="1:6" x14ac:dyDescent="0.25">
      <c r="A1241">
        <v>12105</v>
      </c>
      <c r="B1241">
        <f t="shared" si="19"/>
        <v>-10155</v>
      </c>
      <c r="C1241">
        <v>10730</v>
      </c>
      <c r="D1241">
        <v>23</v>
      </c>
      <c r="E1241">
        <v>137.19999999999999</v>
      </c>
      <c r="F1241">
        <v>3.3</v>
      </c>
    </row>
    <row r="1242" spans="1:6" x14ac:dyDescent="0.25">
      <c r="A1242">
        <v>12100</v>
      </c>
      <c r="B1242">
        <f t="shared" si="19"/>
        <v>-10150</v>
      </c>
      <c r="C1242">
        <v>10721</v>
      </c>
      <c r="D1242">
        <v>24</v>
      </c>
      <c r="E1242">
        <v>137.80000000000001</v>
      </c>
      <c r="F1242">
        <v>3.4</v>
      </c>
    </row>
    <row r="1243" spans="1:6" x14ac:dyDescent="0.25">
      <c r="A1243">
        <v>12095</v>
      </c>
      <c r="B1243">
        <f t="shared" si="19"/>
        <v>-10145</v>
      </c>
      <c r="C1243">
        <v>10714</v>
      </c>
      <c r="D1243">
        <v>25</v>
      </c>
      <c r="E1243">
        <v>138.1</v>
      </c>
      <c r="F1243">
        <v>3.5</v>
      </c>
    </row>
    <row r="1244" spans="1:6" x14ac:dyDescent="0.25">
      <c r="A1244">
        <v>12090</v>
      </c>
      <c r="B1244">
        <f t="shared" si="19"/>
        <v>-10140</v>
      </c>
      <c r="C1244">
        <v>10712</v>
      </c>
      <c r="D1244">
        <v>26</v>
      </c>
      <c r="E1244">
        <v>137.69999999999999</v>
      </c>
      <c r="F1244">
        <v>3.7</v>
      </c>
    </row>
    <row r="1245" spans="1:6" x14ac:dyDescent="0.25">
      <c r="A1245">
        <v>12085</v>
      </c>
      <c r="B1245">
        <f t="shared" si="19"/>
        <v>-10135</v>
      </c>
      <c r="C1245">
        <v>10710</v>
      </c>
      <c r="D1245">
        <v>27</v>
      </c>
      <c r="E1245">
        <v>137.30000000000001</v>
      </c>
      <c r="F1245">
        <v>3.8</v>
      </c>
    </row>
    <row r="1246" spans="1:6" x14ac:dyDescent="0.25">
      <c r="A1246">
        <v>12080</v>
      </c>
      <c r="B1246">
        <f t="shared" si="19"/>
        <v>-10130</v>
      </c>
      <c r="C1246">
        <v>10710</v>
      </c>
      <c r="D1246">
        <v>28</v>
      </c>
      <c r="E1246">
        <v>136.6</v>
      </c>
      <c r="F1246">
        <v>4</v>
      </c>
    </row>
    <row r="1247" spans="1:6" x14ac:dyDescent="0.25">
      <c r="A1247">
        <v>12075</v>
      </c>
      <c r="B1247">
        <f t="shared" si="19"/>
        <v>-10125</v>
      </c>
      <c r="C1247">
        <v>10709</v>
      </c>
      <c r="D1247">
        <v>29</v>
      </c>
      <c r="E1247">
        <v>136.1</v>
      </c>
      <c r="F1247">
        <v>4.0999999999999996</v>
      </c>
    </row>
    <row r="1248" spans="1:6" x14ac:dyDescent="0.25">
      <c r="A1248">
        <v>12070</v>
      </c>
      <c r="B1248">
        <f t="shared" si="19"/>
        <v>-10120</v>
      </c>
      <c r="C1248">
        <v>10707</v>
      </c>
      <c r="D1248">
        <v>29</v>
      </c>
      <c r="E1248">
        <v>135.69999999999999</v>
      </c>
      <c r="F1248">
        <v>4.0999999999999996</v>
      </c>
    </row>
    <row r="1249" spans="1:6" x14ac:dyDescent="0.25">
      <c r="A1249">
        <v>12065</v>
      </c>
      <c r="B1249">
        <f t="shared" si="19"/>
        <v>-10115</v>
      </c>
      <c r="C1249">
        <v>10704</v>
      </c>
      <c r="D1249">
        <v>30</v>
      </c>
      <c r="E1249">
        <v>135.4</v>
      </c>
      <c r="F1249">
        <v>4.2</v>
      </c>
    </row>
    <row r="1250" spans="1:6" x14ac:dyDescent="0.25">
      <c r="A1250">
        <v>12060</v>
      </c>
      <c r="B1250">
        <f t="shared" si="19"/>
        <v>-10110</v>
      </c>
      <c r="C1250">
        <v>10701</v>
      </c>
      <c r="D1250">
        <v>30</v>
      </c>
      <c r="E1250">
        <v>135.1</v>
      </c>
      <c r="F1250">
        <v>4.2</v>
      </c>
    </row>
    <row r="1251" spans="1:6" x14ac:dyDescent="0.25">
      <c r="A1251">
        <v>12055</v>
      </c>
      <c r="B1251">
        <f t="shared" si="19"/>
        <v>-10105</v>
      </c>
      <c r="C1251">
        <v>10697</v>
      </c>
      <c r="D1251">
        <v>30</v>
      </c>
      <c r="E1251">
        <v>135</v>
      </c>
      <c r="F1251">
        <v>4.2</v>
      </c>
    </row>
    <row r="1252" spans="1:6" x14ac:dyDescent="0.25">
      <c r="A1252">
        <v>12050</v>
      </c>
      <c r="B1252">
        <f t="shared" si="19"/>
        <v>-10100</v>
      </c>
      <c r="C1252">
        <v>10692</v>
      </c>
      <c r="D1252">
        <v>30</v>
      </c>
      <c r="E1252">
        <v>135</v>
      </c>
      <c r="F1252">
        <v>4.2</v>
      </c>
    </row>
    <row r="1253" spans="1:6" x14ac:dyDescent="0.25">
      <c r="A1253">
        <v>12045</v>
      </c>
      <c r="B1253">
        <f t="shared" si="19"/>
        <v>-10095</v>
      </c>
      <c r="C1253">
        <v>10688</v>
      </c>
      <c r="D1253">
        <v>30</v>
      </c>
      <c r="E1253">
        <v>134.9</v>
      </c>
      <c r="F1253">
        <v>4.2</v>
      </c>
    </row>
    <row r="1254" spans="1:6" x14ac:dyDescent="0.25">
      <c r="A1254">
        <v>12040</v>
      </c>
      <c r="B1254">
        <f t="shared" si="19"/>
        <v>-10090</v>
      </c>
      <c r="C1254">
        <v>10685</v>
      </c>
      <c r="D1254">
        <v>30</v>
      </c>
      <c r="E1254">
        <v>134.69999999999999</v>
      </c>
      <c r="F1254">
        <v>4.2</v>
      </c>
    </row>
    <row r="1255" spans="1:6" x14ac:dyDescent="0.25">
      <c r="A1255">
        <v>12035</v>
      </c>
      <c r="B1255">
        <f t="shared" si="19"/>
        <v>-10085</v>
      </c>
      <c r="C1255">
        <v>10681</v>
      </c>
      <c r="D1255">
        <v>29</v>
      </c>
      <c r="E1255">
        <v>134.5</v>
      </c>
      <c r="F1255">
        <v>4.0999999999999996</v>
      </c>
    </row>
    <row r="1256" spans="1:6" x14ac:dyDescent="0.25">
      <c r="A1256">
        <v>12030</v>
      </c>
      <c r="B1256">
        <f t="shared" si="19"/>
        <v>-10080</v>
      </c>
      <c r="C1256">
        <v>10678</v>
      </c>
      <c r="D1256">
        <v>29</v>
      </c>
      <c r="E1256">
        <v>134.30000000000001</v>
      </c>
      <c r="F1256">
        <v>4.0999999999999996</v>
      </c>
    </row>
    <row r="1257" spans="1:6" x14ac:dyDescent="0.25">
      <c r="A1257">
        <v>12025</v>
      </c>
      <c r="B1257">
        <f t="shared" si="19"/>
        <v>-10075</v>
      </c>
      <c r="C1257">
        <v>10675</v>
      </c>
      <c r="D1257">
        <v>29</v>
      </c>
      <c r="E1257">
        <v>134</v>
      </c>
      <c r="F1257">
        <v>4.0999999999999996</v>
      </c>
    </row>
    <row r="1258" spans="1:6" x14ac:dyDescent="0.25">
      <c r="A1258">
        <v>12020</v>
      </c>
      <c r="B1258">
        <f t="shared" si="19"/>
        <v>-10070</v>
      </c>
      <c r="C1258">
        <v>10672</v>
      </c>
      <c r="D1258">
        <v>29</v>
      </c>
      <c r="E1258">
        <v>133.69999999999999</v>
      </c>
      <c r="F1258">
        <v>4.0999999999999996</v>
      </c>
    </row>
    <row r="1259" spans="1:6" x14ac:dyDescent="0.25">
      <c r="A1259">
        <v>12015</v>
      </c>
      <c r="B1259">
        <f t="shared" si="19"/>
        <v>-10065</v>
      </c>
      <c r="C1259">
        <v>10669</v>
      </c>
      <c r="D1259">
        <v>29</v>
      </c>
      <c r="E1259">
        <v>133.5</v>
      </c>
      <c r="F1259">
        <v>4.0999999999999996</v>
      </c>
    </row>
    <row r="1260" spans="1:6" x14ac:dyDescent="0.25">
      <c r="A1260">
        <v>12010</v>
      </c>
      <c r="B1260">
        <f t="shared" si="19"/>
        <v>-10060</v>
      </c>
      <c r="C1260">
        <v>10665</v>
      </c>
      <c r="D1260">
        <v>29</v>
      </c>
      <c r="E1260">
        <v>133.4</v>
      </c>
      <c r="F1260">
        <v>4.0999999999999996</v>
      </c>
    </row>
    <row r="1261" spans="1:6" x14ac:dyDescent="0.25">
      <c r="A1261">
        <v>12005</v>
      </c>
      <c r="B1261">
        <f t="shared" si="19"/>
        <v>-10055</v>
      </c>
      <c r="C1261">
        <v>10662</v>
      </c>
      <c r="D1261">
        <v>28</v>
      </c>
      <c r="E1261">
        <v>133.1</v>
      </c>
      <c r="F1261">
        <v>3.9</v>
      </c>
    </row>
    <row r="1262" spans="1:6" x14ac:dyDescent="0.25">
      <c r="A1262">
        <v>12000</v>
      </c>
      <c r="B1262">
        <f t="shared" si="19"/>
        <v>-10050</v>
      </c>
      <c r="C1262">
        <v>10660</v>
      </c>
      <c r="D1262">
        <v>28</v>
      </c>
      <c r="E1262">
        <v>132.69999999999999</v>
      </c>
      <c r="F1262">
        <v>3.9</v>
      </c>
    </row>
    <row r="1263" spans="1:6" x14ac:dyDescent="0.25">
      <c r="A1263">
        <v>11995</v>
      </c>
      <c r="B1263">
        <f t="shared" si="19"/>
        <v>-10045</v>
      </c>
      <c r="C1263">
        <v>10659</v>
      </c>
      <c r="D1263">
        <v>28</v>
      </c>
      <c r="E1263">
        <v>132.1</v>
      </c>
      <c r="F1263">
        <v>3.9</v>
      </c>
    </row>
    <row r="1264" spans="1:6" x14ac:dyDescent="0.25">
      <c r="A1264">
        <v>11990</v>
      </c>
      <c r="B1264">
        <f t="shared" si="19"/>
        <v>-10040</v>
      </c>
      <c r="C1264">
        <v>10658</v>
      </c>
      <c r="D1264">
        <v>27</v>
      </c>
      <c r="E1264">
        <v>131.6</v>
      </c>
      <c r="F1264">
        <v>3.8</v>
      </c>
    </row>
    <row r="1265" spans="1:6" x14ac:dyDescent="0.25">
      <c r="A1265">
        <v>11985</v>
      </c>
      <c r="B1265">
        <f t="shared" si="19"/>
        <v>-10035</v>
      </c>
      <c r="C1265">
        <v>10657</v>
      </c>
      <c r="D1265">
        <v>27</v>
      </c>
      <c r="E1265">
        <v>131.1</v>
      </c>
      <c r="F1265">
        <v>3.8</v>
      </c>
    </row>
    <row r="1266" spans="1:6" x14ac:dyDescent="0.25">
      <c r="A1266">
        <v>11980</v>
      </c>
      <c r="B1266">
        <f t="shared" si="19"/>
        <v>-10030</v>
      </c>
      <c r="C1266">
        <v>10657</v>
      </c>
      <c r="D1266">
        <v>26</v>
      </c>
      <c r="E1266">
        <v>130.4</v>
      </c>
      <c r="F1266">
        <v>3.7</v>
      </c>
    </row>
    <row r="1267" spans="1:6" x14ac:dyDescent="0.25">
      <c r="A1267">
        <v>11975</v>
      </c>
      <c r="B1267">
        <f t="shared" si="19"/>
        <v>-10025</v>
      </c>
      <c r="C1267">
        <v>10656</v>
      </c>
      <c r="D1267">
        <v>25</v>
      </c>
      <c r="E1267">
        <v>129.80000000000001</v>
      </c>
      <c r="F1267">
        <v>3.5</v>
      </c>
    </row>
    <row r="1268" spans="1:6" x14ac:dyDescent="0.25">
      <c r="A1268">
        <v>11970</v>
      </c>
      <c r="B1268">
        <f t="shared" si="19"/>
        <v>-10020</v>
      </c>
      <c r="C1268">
        <v>10654</v>
      </c>
      <c r="D1268">
        <v>24</v>
      </c>
      <c r="E1268">
        <v>129.4</v>
      </c>
      <c r="F1268">
        <v>3.4</v>
      </c>
    </row>
    <row r="1269" spans="1:6" x14ac:dyDescent="0.25">
      <c r="A1269">
        <v>11965</v>
      </c>
      <c r="B1269">
        <f t="shared" si="19"/>
        <v>-10015</v>
      </c>
      <c r="C1269">
        <v>10652</v>
      </c>
      <c r="D1269">
        <v>24</v>
      </c>
      <c r="E1269">
        <v>129</v>
      </c>
      <c r="F1269">
        <v>3.4</v>
      </c>
    </row>
    <row r="1270" spans="1:6" x14ac:dyDescent="0.25">
      <c r="A1270">
        <v>11960</v>
      </c>
      <c r="B1270">
        <f t="shared" si="19"/>
        <v>-10010</v>
      </c>
      <c r="C1270">
        <v>10648</v>
      </c>
      <c r="D1270">
        <v>23</v>
      </c>
      <c r="E1270">
        <v>128.9</v>
      </c>
      <c r="F1270">
        <v>3.2</v>
      </c>
    </row>
    <row r="1271" spans="1:6" x14ac:dyDescent="0.25">
      <c r="A1271">
        <v>11955</v>
      </c>
      <c r="B1271">
        <f t="shared" si="19"/>
        <v>-10005</v>
      </c>
      <c r="C1271">
        <v>10644</v>
      </c>
      <c r="D1271">
        <v>23</v>
      </c>
      <c r="E1271">
        <v>128.80000000000001</v>
      </c>
      <c r="F1271">
        <v>3.2</v>
      </c>
    </row>
    <row r="1272" spans="1:6" x14ac:dyDescent="0.25">
      <c r="A1272">
        <v>11950</v>
      </c>
      <c r="B1272">
        <f t="shared" si="19"/>
        <v>-10000</v>
      </c>
      <c r="C1272">
        <v>10638</v>
      </c>
      <c r="D1272">
        <v>23</v>
      </c>
      <c r="E1272">
        <v>129</v>
      </c>
      <c r="F1272">
        <v>3.2</v>
      </c>
    </row>
    <row r="1273" spans="1:6" x14ac:dyDescent="0.25">
      <c r="A1273">
        <v>11945</v>
      </c>
      <c r="B1273">
        <f t="shared" si="19"/>
        <v>-9995</v>
      </c>
      <c r="C1273">
        <v>10631</v>
      </c>
      <c r="D1273">
        <v>23</v>
      </c>
      <c r="E1273">
        <v>129.30000000000001</v>
      </c>
      <c r="F1273">
        <v>3.2</v>
      </c>
    </row>
    <row r="1274" spans="1:6" x14ac:dyDescent="0.25">
      <c r="A1274">
        <v>11940</v>
      </c>
      <c r="B1274">
        <f t="shared" si="19"/>
        <v>-9990</v>
      </c>
      <c r="C1274">
        <v>10624</v>
      </c>
      <c r="D1274">
        <v>23</v>
      </c>
      <c r="E1274">
        <v>129.6</v>
      </c>
      <c r="F1274">
        <v>3.2</v>
      </c>
    </row>
    <row r="1275" spans="1:6" x14ac:dyDescent="0.25">
      <c r="A1275">
        <v>11935</v>
      </c>
      <c r="B1275">
        <f t="shared" si="19"/>
        <v>-9985</v>
      </c>
      <c r="C1275">
        <v>10617</v>
      </c>
      <c r="D1275">
        <v>23</v>
      </c>
      <c r="E1275">
        <v>129.9</v>
      </c>
      <c r="F1275">
        <v>3.2</v>
      </c>
    </row>
    <row r="1276" spans="1:6" x14ac:dyDescent="0.25">
      <c r="A1276">
        <v>11930</v>
      </c>
      <c r="B1276">
        <f t="shared" si="19"/>
        <v>-9980</v>
      </c>
      <c r="C1276">
        <v>10611</v>
      </c>
      <c r="D1276">
        <v>23</v>
      </c>
      <c r="E1276">
        <v>130</v>
      </c>
      <c r="F1276">
        <v>3.2</v>
      </c>
    </row>
    <row r="1277" spans="1:6" x14ac:dyDescent="0.25">
      <c r="A1277">
        <v>11925</v>
      </c>
      <c r="B1277">
        <f t="shared" si="19"/>
        <v>-9975</v>
      </c>
      <c r="C1277">
        <v>10604</v>
      </c>
      <c r="D1277">
        <v>23</v>
      </c>
      <c r="E1277">
        <v>130.30000000000001</v>
      </c>
      <c r="F1277">
        <v>3.2</v>
      </c>
    </row>
    <row r="1278" spans="1:6" x14ac:dyDescent="0.25">
      <c r="A1278">
        <v>11920</v>
      </c>
      <c r="B1278">
        <f t="shared" si="19"/>
        <v>-9970</v>
      </c>
      <c r="C1278">
        <v>10599</v>
      </c>
      <c r="D1278">
        <v>23</v>
      </c>
      <c r="E1278">
        <v>130.30000000000001</v>
      </c>
      <c r="F1278">
        <v>3.2</v>
      </c>
    </row>
    <row r="1279" spans="1:6" x14ac:dyDescent="0.25">
      <c r="A1279">
        <v>11915</v>
      </c>
      <c r="B1279">
        <f t="shared" si="19"/>
        <v>-9965</v>
      </c>
      <c r="C1279">
        <v>10594</v>
      </c>
      <c r="D1279">
        <v>23</v>
      </c>
      <c r="E1279">
        <v>130.4</v>
      </c>
      <c r="F1279">
        <v>3.2</v>
      </c>
    </row>
    <row r="1280" spans="1:6" x14ac:dyDescent="0.25">
      <c r="A1280">
        <v>11910</v>
      </c>
      <c r="B1280">
        <f t="shared" si="19"/>
        <v>-9960</v>
      </c>
      <c r="C1280">
        <v>10589</v>
      </c>
      <c r="D1280">
        <v>24</v>
      </c>
      <c r="E1280">
        <v>130.4</v>
      </c>
      <c r="F1280">
        <v>3.4</v>
      </c>
    </row>
    <row r="1281" spans="1:6" x14ac:dyDescent="0.25">
      <c r="A1281">
        <v>11905</v>
      </c>
      <c r="B1281">
        <f t="shared" si="19"/>
        <v>-9955</v>
      </c>
      <c r="C1281">
        <v>10584</v>
      </c>
      <c r="D1281">
        <v>24</v>
      </c>
      <c r="E1281">
        <v>130.4</v>
      </c>
      <c r="F1281">
        <v>3.4</v>
      </c>
    </row>
    <row r="1282" spans="1:6" x14ac:dyDescent="0.25">
      <c r="A1282">
        <v>11900</v>
      </c>
      <c r="B1282">
        <f t="shared" si="19"/>
        <v>-9950</v>
      </c>
      <c r="C1282">
        <v>10580</v>
      </c>
      <c r="D1282">
        <v>25</v>
      </c>
      <c r="E1282">
        <v>130.30000000000001</v>
      </c>
      <c r="F1282">
        <v>3.5</v>
      </c>
    </row>
    <row r="1283" spans="1:6" x14ac:dyDescent="0.25">
      <c r="A1283">
        <v>11895</v>
      </c>
      <c r="B1283">
        <f t="shared" si="19"/>
        <v>-9945</v>
      </c>
      <c r="C1283">
        <v>10575</v>
      </c>
      <c r="D1283">
        <v>25</v>
      </c>
      <c r="E1283">
        <v>130.30000000000001</v>
      </c>
      <c r="F1283">
        <v>3.5</v>
      </c>
    </row>
    <row r="1284" spans="1:6" x14ac:dyDescent="0.25">
      <c r="A1284">
        <v>11890</v>
      </c>
      <c r="B1284">
        <f t="shared" si="19"/>
        <v>-9940</v>
      </c>
      <c r="C1284">
        <v>10572</v>
      </c>
      <c r="D1284">
        <v>26</v>
      </c>
      <c r="E1284">
        <v>130</v>
      </c>
      <c r="F1284">
        <v>3.7</v>
      </c>
    </row>
    <row r="1285" spans="1:6" x14ac:dyDescent="0.25">
      <c r="A1285">
        <v>11885</v>
      </c>
      <c r="B1285">
        <f t="shared" si="19"/>
        <v>-9935</v>
      </c>
      <c r="C1285">
        <v>10570</v>
      </c>
      <c r="D1285">
        <v>27</v>
      </c>
      <c r="E1285">
        <v>129.6</v>
      </c>
      <c r="F1285">
        <v>3.8</v>
      </c>
    </row>
    <row r="1286" spans="1:6" x14ac:dyDescent="0.25">
      <c r="A1286">
        <v>11880</v>
      </c>
      <c r="B1286">
        <f t="shared" si="19"/>
        <v>-9930</v>
      </c>
      <c r="C1286">
        <v>10569</v>
      </c>
      <c r="D1286">
        <v>27</v>
      </c>
      <c r="E1286">
        <v>129.1</v>
      </c>
      <c r="F1286">
        <v>3.8</v>
      </c>
    </row>
    <row r="1287" spans="1:6" x14ac:dyDescent="0.25">
      <c r="A1287">
        <v>11875</v>
      </c>
      <c r="B1287">
        <f t="shared" si="19"/>
        <v>-9925</v>
      </c>
      <c r="C1287">
        <v>10567</v>
      </c>
      <c r="D1287">
        <v>28</v>
      </c>
      <c r="E1287">
        <v>128.69999999999999</v>
      </c>
      <c r="F1287">
        <v>3.9</v>
      </c>
    </row>
    <row r="1288" spans="1:6" x14ac:dyDescent="0.25">
      <c r="A1288">
        <v>11870</v>
      </c>
      <c r="B1288">
        <f t="shared" si="19"/>
        <v>-9920</v>
      </c>
      <c r="C1288">
        <v>10566</v>
      </c>
      <c r="D1288">
        <v>28</v>
      </c>
      <c r="E1288">
        <v>128.1</v>
      </c>
      <c r="F1288">
        <v>3.9</v>
      </c>
    </row>
    <row r="1289" spans="1:6" x14ac:dyDescent="0.25">
      <c r="A1289">
        <v>11865</v>
      </c>
      <c r="B1289">
        <f t="shared" si="19"/>
        <v>-9915</v>
      </c>
      <c r="C1289">
        <v>10564</v>
      </c>
      <c r="D1289">
        <v>28</v>
      </c>
      <c r="E1289">
        <v>127.7</v>
      </c>
      <c r="F1289">
        <v>3.9</v>
      </c>
    </row>
    <row r="1290" spans="1:6" x14ac:dyDescent="0.25">
      <c r="A1290">
        <v>11860</v>
      </c>
      <c r="B1290">
        <f t="shared" si="19"/>
        <v>-9910</v>
      </c>
      <c r="C1290">
        <v>10562</v>
      </c>
      <c r="D1290">
        <v>28</v>
      </c>
      <c r="E1290">
        <v>127.3</v>
      </c>
      <c r="F1290">
        <v>3.9</v>
      </c>
    </row>
    <row r="1291" spans="1:6" x14ac:dyDescent="0.25">
      <c r="A1291">
        <v>11855</v>
      </c>
      <c r="B1291">
        <f t="shared" si="19"/>
        <v>-9905</v>
      </c>
      <c r="C1291">
        <v>10560</v>
      </c>
      <c r="D1291">
        <v>29</v>
      </c>
      <c r="E1291">
        <v>126.9</v>
      </c>
      <c r="F1291">
        <v>4.0999999999999996</v>
      </c>
    </row>
    <row r="1292" spans="1:6" x14ac:dyDescent="0.25">
      <c r="A1292">
        <v>11850</v>
      </c>
      <c r="B1292">
        <f t="shared" si="19"/>
        <v>-9900</v>
      </c>
      <c r="C1292">
        <v>10557</v>
      </c>
      <c r="D1292">
        <v>29</v>
      </c>
      <c r="E1292">
        <v>126.7</v>
      </c>
      <c r="F1292">
        <v>4.0999999999999996</v>
      </c>
    </row>
    <row r="1293" spans="1:6" x14ac:dyDescent="0.25">
      <c r="A1293">
        <v>11845</v>
      </c>
      <c r="B1293">
        <f t="shared" ref="B1293:B1356" si="20">1950-A1293</f>
        <v>-9895</v>
      </c>
      <c r="C1293">
        <v>10555</v>
      </c>
      <c r="D1293">
        <v>29</v>
      </c>
      <c r="E1293">
        <v>126.3</v>
      </c>
      <c r="F1293">
        <v>4.0999999999999996</v>
      </c>
    </row>
    <row r="1294" spans="1:6" x14ac:dyDescent="0.25">
      <c r="A1294">
        <v>11840</v>
      </c>
      <c r="B1294">
        <f t="shared" si="20"/>
        <v>-9890</v>
      </c>
      <c r="C1294">
        <v>10553</v>
      </c>
      <c r="D1294">
        <v>29</v>
      </c>
      <c r="E1294">
        <v>125.9</v>
      </c>
      <c r="F1294">
        <v>4.0999999999999996</v>
      </c>
    </row>
    <row r="1295" spans="1:6" x14ac:dyDescent="0.25">
      <c r="A1295">
        <v>11835</v>
      </c>
      <c r="B1295">
        <f t="shared" si="20"/>
        <v>-9885</v>
      </c>
      <c r="C1295">
        <v>10551</v>
      </c>
      <c r="D1295">
        <v>29</v>
      </c>
      <c r="E1295">
        <v>125.5</v>
      </c>
      <c r="F1295">
        <v>4.0999999999999996</v>
      </c>
    </row>
    <row r="1296" spans="1:6" x14ac:dyDescent="0.25">
      <c r="A1296">
        <v>11830</v>
      </c>
      <c r="B1296">
        <f t="shared" si="20"/>
        <v>-9880</v>
      </c>
      <c r="C1296">
        <v>10549</v>
      </c>
      <c r="D1296">
        <v>29</v>
      </c>
      <c r="E1296">
        <v>125.1</v>
      </c>
      <c r="F1296">
        <v>4.0999999999999996</v>
      </c>
    </row>
    <row r="1297" spans="1:6" x14ac:dyDescent="0.25">
      <c r="A1297">
        <v>11825</v>
      </c>
      <c r="B1297">
        <f t="shared" si="20"/>
        <v>-9875</v>
      </c>
      <c r="C1297">
        <v>10548</v>
      </c>
      <c r="D1297">
        <v>29</v>
      </c>
      <c r="E1297">
        <v>124.5</v>
      </c>
      <c r="F1297">
        <v>4.0999999999999996</v>
      </c>
    </row>
    <row r="1298" spans="1:6" x14ac:dyDescent="0.25">
      <c r="A1298">
        <v>11820</v>
      </c>
      <c r="B1298">
        <f t="shared" si="20"/>
        <v>-9870</v>
      </c>
      <c r="C1298">
        <v>10547</v>
      </c>
      <c r="D1298">
        <v>29</v>
      </c>
      <c r="E1298">
        <v>124</v>
      </c>
      <c r="F1298">
        <v>4.0999999999999996</v>
      </c>
    </row>
    <row r="1299" spans="1:6" x14ac:dyDescent="0.25">
      <c r="A1299">
        <v>11815</v>
      </c>
      <c r="B1299">
        <f t="shared" si="20"/>
        <v>-9865</v>
      </c>
      <c r="C1299">
        <v>10547</v>
      </c>
      <c r="D1299">
        <v>29</v>
      </c>
      <c r="E1299">
        <v>123.3</v>
      </c>
      <c r="F1299">
        <v>4.0999999999999996</v>
      </c>
    </row>
    <row r="1300" spans="1:6" x14ac:dyDescent="0.25">
      <c r="A1300">
        <v>11810</v>
      </c>
      <c r="B1300">
        <f t="shared" si="20"/>
        <v>-9860</v>
      </c>
      <c r="C1300">
        <v>10548</v>
      </c>
      <c r="D1300">
        <v>29</v>
      </c>
      <c r="E1300">
        <v>122.5</v>
      </c>
      <c r="F1300">
        <v>4.0999999999999996</v>
      </c>
    </row>
    <row r="1301" spans="1:6" x14ac:dyDescent="0.25">
      <c r="A1301">
        <v>11805</v>
      </c>
      <c r="B1301">
        <f t="shared" si="20"/>
        <v>-9855</v>
      </c>
      <c r="C1301">
        <v>10549</v>
      </c>
      <c r="D1301">
        <v>29</v>
      </c>
      <c r="E1301">
        <v>121.7</v>
      </c>
      <c r="F1301">
        <v>4</v>
      </c>
    </row>
    <row r="1302" spans="1:6" x14ac:dyDescent="0.25">
      <c r="A1302">
        <v>11800</v>
      </c>
      <c r="B1302">
        <f t="shared" si="20"/>
        <v>-9850</v>
      </c>
      <c r="C1302">
        <v>10551</v>
      </c>
      <c r="D1302">
        <v>29</v>
      </c>
      <c r="E1302">
        <v>120.7</v>
      </c>
      <c r="F1302">
        <v>4</v>
      </c>
    </row>
    <row r="1303" spans="1:6" x14ac:dyDescent="0.25">
      <c r="A1303">
        <v>11795</v>
      </c>
      <c r="B1303">
        <f t="shared" si="20"/>
        <v>-9845</v>
      </c>
      <c r="C1303">
        <v>10554</v>
      </c>
      <c r="D1303">
        <v>28</v>
      </c>
      <c r="E1303">
        <v>119.6</v>
      </c>
      <c r="F1303">
        <v>3.9</v>
      </c>
    </row>
    <row r="1304" spans="1:6" x14ac:dyDescent="0.25">
      <c r="A1304">
        <v>11790</v>
      </c>
      <c r="B1304">
        <f t="shared" si="20"/>
        <v>-9840</v>
      </c>
      <c r="C1304">
        <v>10556</v>
      </c>
      <c r="D1304">
        <v>28</v>
      </c>
      <c r="E1304">
        <v>118.7</v>
      </c>
      <c r="F1304">
        <v>3.9</v>
      </c>
    </row>
    <row r="1305" spans="1:6" x14ac:dyDescent="0.25">
      <c r="A1305">
        <v>11785</v>
      </c>
      <c r="B1305">
        <f t="shared" si="20"/>
        <v>-9835</v>
      </c>
      <c r="C1305">
        <v>10558</v>
      </c>
      <c r="D1305">
        <v>28</v>
      </c>
      <c r="E1305">
        <v>117.7</v>
      </c>
      <c r="F1305">
        <v>3.9</v>
      </c>
    </row>
    <row r="1306" spans="1:6" x14ac:dyDescent="0.25">
      <c r="A1306">
        <v>11780</v>
      </c>
      <c r="B1306">
        <f t="shared" si="20"/>
        <v>-9830</v>
      </c>
      <c r="C1306">
        <v>10560</v>
      </c>
      <c r="D1306">
        <v>28</v>
      </c>
      <c r="E1306">
        <v>116.8</v>
      </c>
      <c r="F1306">
        <v>3.9</v>
      </c>
    </row>
    <row r="1307" spans="1:6" x14ac:dyDescent="0.25">
      <c r="A1307">
        <v>11775</v>
      </c>
      <c r="B1307">
        <f t="shared" si="20"/>
        <v>-9825</v>
      </c>
      <c r="C1307">
        <v>10561</v>
      </c>
      <c r="D1307">
        <v>27</v>
      </c>
      <c r="E1307">
        <v>115.9</v>
      </c>
      <c r="F1307">
        <v>3.8</v>
      </c>
    </row>
    <row r="1308" spans="1:6" x14ac:dyDescent="0.25">
      <c r="A1308">
        <v>11770</v>
      </c>
      <c r="B1308">
        <f t="shared" si="20"/>
        <v>-9820</v>
      </c>
      <c r="C1308">
        <v>10561</v>
      </c>
      <c r="D1308">
        <v>27</v>
      </c>
      <c r="E1308">
        <v>115.3</v>
      </c>
      <c r="F1308">
        <v>3.7</v>
      </c>
    </row>
    <row r="1309" spans="1:6" x14ac:dyDescent="0.25">
      <c r="A1309">
        <v>11765</v>
      </c>
      <c r="B1309">
        <f t="shared" si="20"/>
        <v>-9815</v>
      </c>
      <c r="C1309">
        <v>10560</v>
      </c>
      <c r="D1309">
        <v>27</v>
      </c>
      <c r="E1309">
        <v>114.7</v>
      </c>
      <c r="F1309">
        <v>3.7</v>
      </c>
    </row>
    <row r="1310" spans="1:6" x14ac:dyDescent="0.25">
      <c r="A1310">
        <v>11760</v>
      </c>
      <c r="B1310">
        <f t="shared" si="20"/>
        <v>-9810</v>
      </c>
      <c r="C1310">
        <v>10558</v>
      </c>
      <c r="D1310">
        <v>27</v>
      </c>
      <c r="E1310">
        <v>114.3</v>
      </c>
      <c r="F1310">
        <v>3.7</v>
      </c>
    </row>
    <row r="1311" spans="1:6" x14ac:dyDescent="0.25">
      <c r="A1311">
        <v>11755</v>
      </c>
      <c r="B1311">
        <f t="shared" si="20"/>
        <v>-9805</v>
      </c>
      <c r="C1311">
        <v>10554</v>
      </c>
      <c r="D1311">
        <v>26</v>
      </c>
      <c r="E1311">
        <v>114.2</v>
      </c>
      <c r="F1311">
        <v>3.6</v>
      </c>
    </row>
    <row r="1312" spans="1:6" x14ac:dyDescent="0.25">
      <c r="A1312">
        <v>11750</v>
      </c>
      <c r="B1312">
        <f t="shared" si="20"/>
        <v>-9800</v>
      </c>
      <c r="C1312">
        <v>10550</v>
      </c>
      <c r="D1312">
        <v>26</v>
      </c>
      <c r="E1312">
        <v>114.1</v>
      </c>
      <c r="F1312">
        <v>3.6</v>
      </c>
    </row>
    <row r="1313" spans="1:6" x14ac:dyDescent="0.25">
      <c r="A1313">
        <v>11745</v>
      </c>
      <c r="B1313">
        <f t="shared" si="20"/>
        <v>-9795</v>
      </c>
      <c r="C1313">
        <v>10545</v>
      </c>
      <c r="D1313">
        <v>26</v>
      </c>
      <c r="E1313">
        <v>114.1</v>
      </c>
      <c r="F1313">
        <v>3.6</v>
      </c>
    </row>
    <row r="1314" spans="1:6" x14ac:dyDescent="0.25">
      <c r="A1314">
        <v>11740</v>
      </c>
      <c r="B1314">
        <f t="shared" si="20"/>
        <v>-9790</v>
      </c>
      <c r="C1314">
        <v>10539</v>
      </c>
      <c r="D1314">
        <v>26</v>
      </c>
      <c r="E1314">
        <v>114.3</v>
      </c>
      <c r="F1314">
        <v>3.6</v>
      </c>
    </row>
    <row r="1315" spans="1:6" x14ac:dyDescent="0.25">
      <c r="A1315">
        <v>11735</v>
      </c>
      <c r="B1315">
        <f t="shared" si="20"/>
        <v>-9785</v>
      </c>
      <c r="C1315">
        <v>10533</v>
      </c>
      <c r="D1315">
        <v>26</v>
      </c>
      <c r="E1315">
        <v>114.4</v>
      </c>
      <c r="F1315">
        <v>3.6</v>
      </c>
    </row>
    <row r="1316" spans="1:6" x14ac:dyDescent="0.25">
      <c r="A1316">
        <v>11730</v>
      </c>
      <c r="B1316">
        <f t="shared" si="20"/>
        <v>-9780</v>
      </c>
      <c r="C1316">
        <v>10527</v>
      </c>
      <c r="D1316">
        <v>26</v>
      </c>
      <c r="E1316">
        <v>114.6</v>
      </c>
      <c r="F1316">
        <v>3.6</v>
      </c>
    </row>
    <row r="1317" spans="1:6" x14ac:dyDescent="0.25">
      <c r="A1317">
        <v>11725</v>
      </c>
      <c r="B1317">
        <f t="shared" si="20"/>
        <v>-9775</v>
      </c>
      <c r="C1317">
        <v>10521</v>
      </c>
      <c r="D1317">
        <v>27</v>
      </c>
      <c r="E1317">
        <v>114.8</v>
      </c>
      <c r="F1317">
        <v>3.7</v>
      </c>
    </row>
    <row r="1318" spans="1:6" x14ac:dyDescent="0.25">
      <c r="A1318">
        <v>11720</v>
      </c>
      <c r="B1318">
        <f t="shared" si="20"/>
        <v>-9770</v>
      </c>
      <c r="C1318">
        <v>10515</v>
      </c>
      <c r="D1318">
        <v>27</v>
      </c>
      <c r="E1318">
        <v>114.9</v>
      </c>
      <c r="F1318">
        <v>3.7</v>
      </c>
    </row>
    <row r="1319" spans="1:6" x14ac:dyDescent="0.25">
      <c r="A1319">
        <v>11715</v>
      </c>
      <c r="B1319">
        <f t="shared" si="20"/>
        <v>-9765</v>
      </c>
      <c r="C1319">
        <v>10510</v>
      </c>
      <c r="D1319">
        <v>27</v>
      </c>
      <c r="E1319">
        <v>114.9</v>
      </c>
      <c r="F1319">
        <v>3.7</v>
      </c>
    </row>
    <row r="1320" spans="1:6" x14ac:dyDescent="0.25">
      <c r="A1320">
        <v>11710</v>
      </c>
      <c r="B1320">
        <f t="shared" si="20"/>
        <v>-9760</v>
      </c>
      <c r="C1320">
        <v>10504</v>
      </c>
      <c r="D1320">
        <v>28</v>
      </c>
      <c r="E1320">
        <v>115.1</v>
      </c>
      <c r="F1320">
        <v>3.9</v>
      </c>
    </row>
    <row r="1321" spans="1:6" x14ac:dyDescent="0.25">
      <c r="A1321">
        <v>11705</v>
      </c>
      <c r="B1321">
        <f t="shared" si="20"/>
        <v>-9755</v>
      </c>
      <c r="C1321">
        <v>10499</v>
      </c>
      <c r="D1321">
        <v>28</v>
      </c>
      <c r="E1321">
        <v>115.1</v>
      </c>
      <c r="F1321">
        <v>3.9</v>
      </c>
    </row>
    <row r="1322" spans="1:6" x14ac:dyDescent="0.25">
      <c r="A1322">
        <v>11700</v>
      </c>
      <c r="B1322">
        <f t="shared" si="20"/>
        <v>-9750</v>
      </c>
      <c r="C1322">
        <v>10495</v>
      </c>
      <c r="D1322">
        <v>28</v>
      </c>
      <c r="E1322">
        <v>115</v>
      </c>
      <c r="F1322">
        <v>3.9</v>
      </c>
    </row>
    <row r="1323" spans="1:6" x14ac:dyDescent="0.25">
      <c r="A1323">
        <v>11695</v>
      </c>
      <c r="B1323">
        <f t="shared" si="20"/>
        <v>-9745</v>
      </c>
      <c r="C1323">
        <v>10491</v>
      </c>
      <c r="D1323">
        <v>29</v>
      </c>
      <c r="E1323">
        <v>114.9</v>
      </c>
      <c r="F1323">
        <v>4</v>
      </c>
    </row>
    <row r="1324" spans="1:6" x14ac:dyDescent="0.25">
      <c r="A1324">
        <v>11690</v>
      </c>
      <c r="B1324">
        <f t="shared" si="20"/>
        <v>-9740</v>
      </c>
      <c r="C1324">
        <v>10487</v>
      </c>
      <c r="D1324">
        <v>29</v>
      </c>
      <c r="E1324">
        <v>114.8</v>
      </c>
      <c r="F1324">
        <v>4</v>
      </c>
    </row>
    <row r="1325" spans="1:6" x14ac:dyDescent="0.25">
      <c r="A1325">
        <v>11685</v>
      </c>
      <c r="B1325">
        <f t="shared" si="20"/>
        <v>-9735</v>
      </c>
      <c r="C1325">
        <v>10484</v>
      </c>
      <c r="D1325">
        <v>29</v>
      </c>
      <c r="E1325">
        <v>114.5</v>
      </c>
      <c r="F1325">
        <v>4</v>
      </c>
    </row>
    <row r="1326" spans="1:6" x14ac:dyDescent="0.25">
      <c r="A1326">
        <v>11680</v>
      </c>
      <c r="B1326">
        <f t="shared" si="20"/>
        <v>-9730</v>
      </c>
      <c r="C1326">
        <v>10481</v>
      </c>
      <c r="D1326">
        <v>29</v>
      </c>
      <c r="E1326">
        <v>114.2</v>
      </c>
      <c r="F1326">
        <v>4</v>
      </c>
    </row>
    <row r="1327" spans="1:6" x14ac:dyDescent="0.25">
      <c r="A1327">
        <v>11675</v>
      </c>
      <c r="B1327">
        <f t="shared" si="20"/>
        <v>-9725</v>
      </c>
      <c r="C1327">
        <v>10479</v>
      </c>
      <c r="D1327">
        <v>29</v>
      </c>
      <c r="E1327">
        <v>113.8</v>
      </c>
      <c r="F1327">
        <v>4</v>
      </c>
    </row>
    <row r="1328" spans="1:6" x14ac:dyDescent="0.25">
      <c r="A1328">
        <v>11670</v>
      </c>
      <c r="B1328">
        <f t="shared" si="20"/>
        <v>-9720</v>
      </c>
      <c r="C1328">
        <v>10477</v>
      </c>
      <c r="D1328">
        <v>29</v>
      </c>
      <c r="E1328">
        <v>113.4</v>
      </c>
      <c r="F1328">
        <v>4</v>
      </c>
    </row>
    <row r="1329" spans="1:6" x14ac:dyDescent="0.25">
      <c r="A1329">
        <v>11665</v>
      </c>
      <c r="B1329">
        <f t="shared" si="20"/>
        <v>-9715</v>
      </c>
      <c r="C1329">
        <v>10475</v>
      </c>
      <c r="D1329">
        <v>29</v>
      </c>
      <c r="E1329">
        <v>113.1</v>
      </c>
      <c r="F1329">
        <v>4</v>
      </c>
    </row>
    <row r="1330" spans="1:6" x14ac:dyDescent="0.25">
      <c r="A1330">
        <v>11660</v>
      </c>
      <c r="B1330">
        <f t="shared" si="20"/>
        <v>-9710</v>
      </c>
      <c r="C1330">
        <v>10473</v>
      </c>
      <c r="D1330">
        <v>29</v>
      </c>
      <c r="E1330">
        <v>112.7</v>
      </c>
      <c r="F1330">
        <v>4</v>
      </c>
    </row>
    <row r="1331" spans="1:6" x14ac:dyDescent="0.25">
      <c r="A1331">
        <v>11655</v>
      </c>
      <c r="B1331">
        <f t="shared" si="20"/>
        <v>-9705</v>
      </c>
      <c r="C1331">
        <v>10471</v>
      </c>
      <c r="D1331">
        <v>29</v>
      </c>
      <c r="E1331">
        <v>112.3</v>
      </c>
      <c r="F1331">
        <v>4</v>
      </c>
    </row>
    <row r="1332" spans="1:6" x14ac:dyDescent="0.25">
      <c r="A1332">
        <v>11650</v>
      </c>
      <c r="B1332">
        <f t="shared" si="20"/>
        <v>-9700</v>
      </c>
      <c r="C1332">
        <v>10469</v>
      </c>
      <c r="D1332">
        <v>28</v>
      </c>
      <c r="E1332">
        <v>111.9</v>
      </c>
      <c r="F1332">
        <v>3.9</v>
      </c>
    </row>
    <row r="1333" spans="1:6" x14ac:dyDescent="0.25">
      <c r="A1333">
        <v>11645</v>
      </c>
      <c r="B1333">
        <f t="shared" si="20"/>
        <v>-9695</v>
      </c>
      <c r="C1333">
        <v>10467</v>
      </c>
      <c r="D1333">
        <v>28</v>
      </c>
      <c r="E1333">
        <v>111.5</v>
      </c>
      <c r="F1333">
        <v>3.9</v>
      </c>
    </row>
    <row r="1334" spans="1:6" x14ac:dyDescent="0.25">
      <c r="A1334">
        <v>11640</v>
      </c>
      <c r="B1334">
        <f t="shared" si="20"/>
        <v>-9690</v>
      </c>
      <c r="C1334">
        <v>10464</v>
      </c>
      <c r="D1334">
        <v>28</v>
      </c>
      <c r="E1334">
        <v>111.2</v>
      </c>
      <c r="F1334">
        <v>3.9</v>
      </c>
    </row>
    <row r="1335" spans="1:6" x14ac:dyDescent="0.25">
      <c r="A1335">
        <v>11635</v>
      </c>
      <c r="B1335">
        <f t="shared" si="20"/>
        <v>-9685</v>
      </c>
      <c r="C1335">
        <v>10461</v>
      </c>
      <c r="D1335">
        <v>28</v>
      </c>
      <c r="E1335">
        <v>111</v>
      </c>
      <c r="F1335">
        <v>3.9</v>
      </c>
    </row>
    <row r="1336" spans="1:6" x14ac:dyDescent="0.25">
      <c r="A1336">
        <v>11630</v>
      </c>
      <c r="B1336">
        <f t="shared" si="20"/>
        <v>-9680</v>
      </c>
      <c r="C1336">
        <v>10458</v>
      </c>
      <c r="D1336">
        <v>28</v>
      </c>
      <c r="E1336">
        <v>110.7</v>
      </c>
      <c r="F1336">
        <v>3.9</v>
      </c>
    </row>
    <row r="1337" spans="1:6" x14ac:dyDescent="0.25">
      <c r="A1337">
        <v>11625</v>
      </c>
      <c r="B1337">
        <f t="shared" si="20"/>
        <v>-9675</v>
      </c>
      <c r="C1337">
        <v>10456</v>
      </c>
      <c r="D1337">
        <v>28</v>
      </c>
      <c r="E1337">
        <v>110.3</v>
      </c>
      <c r="F1337">
        <v>3.9</v>
      </c>
    </row>
    <row r="1338" spans="1:6" x14ac:dyDescent="0.25">
      <c r="A1338">
        <v>11620</v>
      </c>
      <c r="B1338">
        <f t="shared" si="20"/>
        <v>-9670</v>
      </c>
      <c r="C1338">
        <v>10453</v>
      </c>
      <c r="D1338">
        <v>28</v>
      </c>
      <c r="E1338">
        <v>110</v>
      </c>
      <c r="F1338">
        <v>3.9</v>
      </c>
    </row>
    <row r="1339" spans="1:6" x14ac:dyDescent="0.25">
      <c r="A1339">
        <v>11615</v>
      </c>
      <c r="B1339">
        <f t="shared" si="20"/>
        <v>-9665</v>
      </c>
      <c r="C1339">
        <v>10450</v>
      </c>
      <c r="D1339">
        <v>28</v>
      </c>
      <c r="E1339">
        <v>109.8</v>
      </c>
      <c r="F1339">
        <v>3.9</v>
      </c>
    </row>
    <row r="1340" spans="1:6" x14ac:dyDescent="0.25">
      <c r="A1340">
        <v>11610</v>
      </c>
      <c r="B1340">
        <f t="shared" si="20"/>
        <v>-9660</v>
      </c>
      <c r="C1340">
        <v>10448</v>
      </c>
      <c r="D1340">
        <v>28</v>
      </c>
      <c r="E1340">
        <v>109.4</v>
      </c>
      <c r="F1340">
        <v>3.9</v>
      </c>
    </row>
    <row r="1341" spans="1:6" x14ac:dyDescent="0.25">
      <c r="A1341">
        <v>11605</v>
      </c>
      <c r="B1341">
        <f t="shared" si="20"/>
        <v>-9655</v>
      </c>
      <c r="C1341">
        <v>10447</v>
      </c>
      <c r="D1341">
        <v>28</v>
      </c>
      <c r="E1341">
        <v>108.9</v>
      </c>
      <c r="F1341">
        <v>3.9</v>
      </c>
    </row>
    <row r="1342" spans="1:6" x14ac:dyDescent="0.25">
      <c r="A1342">
        <v>11600</v>
      </c>
      <c r="B1342">
        <f t="shared" si="20"/>
        <v>-9650</v>
      </c>
      <c r="C1342">
        <v>10446</v>
      </c>
      <c r="D1342">
        <v>28</v>
      </c>
      <c r="E1342">
        <v>108.3</v>
      </c>
      <c r="F1342">
        <v>3.9</v>
      </c>
    </row>
    <row r="1343" spans="1:6" x14ac:dyDescent="0.25">
      <c r="A1343">
        <v>11595</v>
      </c>
      <c r="B1343">
        <f t="shared" si="20"/>
        <v>-9645</v>
      </c>
      <c r="C1343">
        <v>10445</v>
      </c>
      <c r="D1343">
        <v>28</v>
      </c>
      <c r="E1343">
        <v>107.8</v>
      </c>
      <c r="F1343">
        <v>3.9</v>
      </c>
    </row>
    <row r="1344" spans="1:6" x14ac:dyDescent="0.25">
      <c r="A1344">
        <v>11590</v>
      </c>
      <c r="B1344">
        <f t="shared" si="20"/>
        <v>-9640</v>
      </c>
      <c r="C1344">
        <v>10445</v>
      </c>
      <c r="D1344">
        <v>28</v>
      </c>
      <c r="E1344">
        <v>107.1</v>
      </c>
      <c r="F1344">
        <v>3.9</v>
      </c>
    </row>
    <row r="1345" spans="1:6" x14ac:dyDescent="0.25">
      <c r="A1345">
        <v>11585</v>
      </c>
      <c r="B1345">
        <f t="shared" si="20"/>
        <v>-9635</v>
      </c>
      <c r="C1345">
        <v>10444</v>
      </c>
      <c r="D1345">
        <v>28</v>
      </c>
      <c r="E1345">
        <v>106.6</v>
      </c>
      <c r="F1345">
        <v>3.9</v>
      </c>
    </row>
    <row r="1346" spans="1:6" x14ac:dyDescent="0.25">
      <c r="A1346">
        <v>11580</v>
      </c>
      <c r="B1346">
        <f t="shared" si="20"/>
        <v>-9630</v>
      </c>
      <c r="C1346">
        <v>10443</v>
      </c>
      <c r="D1346">
        <v>28</v>
      </c>
      <c r="E1346">
        <v>106.1</v>
      </c>
      <c r="F1346">
        <v>3.9</v>
      </c>
    </row>
    <row r="1347" spans="1:6" x14ac:dyDescent="0.25">
      <c r="A1347">
        <v>11575</v>
      </c>
      <c r="B1347">
        <f t="shared" si="20"/>
        <v>-9625</v>
      </c>
      <c r="C1347">
        <v>10442</v>
      </c>
      <c r="D1347">
        <v>28</v>
      </c>
      <c r="E1347">
        <v>105.5</v>
      </c>
      <c r="F1347">
        <v>3.9</v>
      </c>
    </row>
    <row r="1348" spans="1:6" x14ac:dyDescent="0.25">
      <c r="A1348">
        <v>11570</v>
      </c>
      <c r="B1348">
        <f t="shared" si="20"/>
        <v>-9620</v>
      </c>
      <c r="C1348">
        <v>10441</v>
      </c>
      <c r="D1348">
        <v>28</v>
      </c>
      <c r="E1348">
        <v>105</v>
      </c>
      <c r="F1348">
        <v>3.9</v>
      </c>
    </row>
    <row r="1349" spans="1:6" x14ac:dyDescent="0.25">
      <c r="A1349">
        <v>11565</v>
      </c>
      <c r="B1349">
        <f t="shared" si="20"/>
        <v>-9615</v>
      </c>
      <c r="C1349">
        <v>10439</v>
      </c>
      <c r="D1349">
        <v>28</v>
      </c>
      <c r="E1349">
        <v>104.6</v>
      </c>
      <c r="F1349">
        <v>3.9</v>
      </c>
    </row>
    <row r="1350" spans="1:6" x14ac:dyDescent="0.25">
      <c r="A1350">
        <v>11560</v>
      </c>
      <c r="B1350">
        <f t="shared" si="20"/>
        <v>-9610</v>
      </c>
      <c r="C1350">
        <v>10437</v>
      </c>
      <c r="D1350">
        <v>28</v>
      </c>
      <c r="E1350">
        <v>104.2</v>
      </c>
      <c r="F1350">
        <v>3.8</v>
      </c>
    </row>
    <row r="1351" spans="1:6" x14ac:dyDescent="0.25">
      <c r="A1351">
        <v>11555</v>
      </c>
      <c r="B1351">
        <f t="shared" si="20"/>
        <v>-9605</v>
      </c>
      <c r="C1351">
        <v>10435</v>
      </c>
      <c r="D1351">
        <v>28</v>
      </c>
      <c r="E1351">
        <v>103.8</v>
      </c>
      <c r="F1351">
        <v>3.8</v>
      </c>
    </row>
    <row r="1352" spans="1:6" x14ac:dyDescent="0.25">
      <c r="A1352">
        <v>11550</v>
      </c>
      <c r="B1352">
        <f t="shared" si="20"/>
        <v>-9600</v>
      </c>
      <c r="C1352">
        <v>10434</v>
      </c>
      <c r="D1352">
        <v>28</v>
      </c>
      <c r="E1352">
        <v>103.3</v>
      </c>
      <c r="F1352">
        <v>3.8</v>
      </c>
    </row>
    <row r="1353" spans="1:6" x14ac:dyDescent="0.25">
      <c r="A1353">
        <v>11545</v>
      </c>
      <c r="B1353">
        <f t="shared" si="20"/>
        <v>-9595</v>
      </c>
      <c r="C1353">
        <v>10433</v>
      </c>
      <c r="D1353">
        <v>28</v>
      </c>
      <c r="E1353">
        <v>102.8</v>
      </c>
      <c r="F1353">
        <v>3.8</v>
      </c>
    </row>
    <row r="1354" spans="1:6" x14ac:dyDescent="0.25">
      <c r="A1354">
        <v>11540</v>
      </c>
      <c r="B1354">
        <f t="shared" si="20"/>
        <v>-9590</v>
      </c>
      <c r="C1354">
        <v>10433</v>
      </c>
      <c r="D1354">
        <v>28</v>
      </c>
      <c r="E1354">
        <v>102.1</v>
      </c>
      <c r="F1354">
        <v>3.8</v>
      </c>
    </row>
    <row r="1355" spans="1:6" x14ac:dyDescent="0.25">
      <c r="A1355">
        <v>11535</v>
      </c>
      <c r="B1355">
        <f t="shared" si="20"/>
        <v>-9585</v>
      </c>
      <c r="C1355">
        <v>10433</v>
      </c>
      <c r="D1355">
        <v>28</v>
      </c>
      <c r="E1355">
        <v>101.4</v>
      </c>
      <c r="F1355">
        <v>3.8</v>
      </c>
    </row>
    <row r="1356" spans="1:6" x14ac:dyDescent="0.25">
      <c r="A1356">
        <v>11530</v>
      </c>
      <c r="B1356">
        <f t="shared" si="20"/>
        <v>-9580</v>
      </c>
      <c r="C1356">
        <v>10434</v>
      </c>
      <c r="D1356">
        <v>28</v>
      </c>
      <c r="E1356">
        <v>100.6</v>
      </c>
      <c r="F1356">
        <v>3.8</v>
      </c>
    </row>
    <row r="1357" spans="1:6" x14ac:dyDescent="0.25">
      <c r="A1357">
        <v>11525</v>
      </c>
      <c r="B1357">
        <f t="shared" ref="B1357:B1420" si="21">1950-A1357</f>
        <v>-9575</v>
      </c>
      <c r="C1357">
        <v>10436</v>
      </c>
      <c r="D1357">
        <v>28</v>
      </c>
      <c r="E1357">
        <v>99.7</v>
      </c>
      <c r="F1357">
        <v>3.8</v>
      </c>
    </row>
    <row r="1358" spans="1:6" x14ac:dyDescent="0.25">
      <c r="A1358">
        <v>11520</v>
      </c>
      <c r="B1358">
        <f t="shared" si="21"/>
        <v>-9570</v>
      </c>
      <c r="C1358">
        <v>10438</v>
      </c>
      <c r="D1358">
        <v>28</v>
      </c>
      <c r="E1358">
        <v>98.7</v>
      </c>
      <c r="F1358">
        <v>3.8</v>
      </c>
    </row>
    <row r="1359" spans="1:6" x14ac:dyDescent="0.25">
      <c r="A1359">
        <v>11515</v>
      </c>
      <c r="B1359">
        <f t="shared" si="21"/>
        <v>-9565</v>
      </c>
      <c r="C1359">
        <v>10440</v>
      </c>
      <c r="D1359">
        <v>28</v>
      </c>
      <c r="E1359">
        <v>97.8</v>
      </c>
      <c r="F1359">
        <v>3.8</v>
      </c>
    </row>
    <row r="1360" spans="1:6" x14ac:dyDescent="0.25">
      <c r="A1360">
        <v>11510</v>
      </c>
      <c r="B1360">
        <f t="shared" si="21"/>
        <v>-9560</v>
      </c>
      <c r="C1360">
        <v>10442</v>
      </c>
      <c r="D1360">
        <v>28</v>
      </c>
      <c r="E1360">
        <v>96.9</v>
      </c>
      <c r="F1360">
        <v>3.8</v>
      </c>
    </row>
    <row r="1361" spans="1:6" x14ac:dyDescent="0.25">
      <c r="A1361">
        <v>11505</v>
      </c>
      <c r="B1361">
        <f t="shared" si="21"/>
        <v>-9555</v>
      </c>
      <c r="C1361">
        <v>10444</v>
      </c>
      <c r="D1361">
        <v>28</v>
      </c>
      <c r="E1361">
        <v>95.9</v>
      </c>
      <c r="F1361">
        <v>3.8</v>
      </c>
    </row>
    <row r="1362" spans="1:6" x14ac:dyDescent="0.25">
      <c r="A1362">
        <v>11500</v>
      </c>
      <c r="B1362">
        <f t="shared" si="21"/>
        <v>-9550</v>
      </c>
      <c r="C1362">
        <v>10447</v>
      </c>
      <c r="D1362">
        <v>28</v>
      </c>
      <c r="E1362">
        <v>94.9</v>
      </c>
      <c r="F1362">
        <v>3.8</v>
      </c>
    </row>
    <row r="1363" spans="1:6" x14ac:dyDescent="0.25">
      <c r="A1363">
        <v>11495</v>
      </c>
      <c r="B1363">
        <f t="shared" si="21"/>
        <v>-9545</v>
      </c>
      <c r="C1363">
        <v>10449</v>
      </c>
      <c r="D1363">
        <v>29</v>
      </c>
      <c r="E1363">
        <v>93.9</v>
      </c>
      <c r="F1363">
        <v>3.9</v>
      </c>
    </row>
    <row r="1364" spans="1:6" x14ac:dyDescent="0.25">
      <c r="A1364">
        <v>11490</v>
      </c>
      <c r="B1364">
        <f t="shared" si="21"/>
        <v>-9540</v>
      </c>
      <c r="C1364">
        <v>10451</v>
      </c>
      <c r="D1364">
        <v>29</v>
      </c>
      <c r="E1364">
        <v>93</v>
      </c>
      <c r="F1364">
        <v>3.9</v>
      </c>
    </row>
    <row r="1365" spans="1:6" x14ac:dyDescent="0.25">
      <c r="A1365">
        <v>11485</v>
      </c>
      <c r="B1365">
        <f t="shared" si="21"/>
        <v>-9535</v>
      </c>
      <c r="C1365">
        <v>10453</v>
      </c>
      <c r="D1365">
        <v>29</v>
      </c>
      <c r="E1365">
        <v>92.1</v>
      </c>
      <c r="F1365">
        <v>3.9</v>
      </c>
    </row>
    <row r="1366" spans="1:6" x14ac:dyDescent="0.25">
      <c r="A1366">
        <v>11480</v>
      </c>
      <c r="B1366">
        <f t="shared" si="21"/>
        <v>-9530</v>
      </c>
      <c r="C1366">
        <v>10455</v>
      </c>
      <c r="D1366">
        <v>29</v>
      </c>
      <c r="E1366">
        <v>91.1</v>
      </c>
      <c r="F1366">
        <v>3.9</v>
      </c>
    </row>
    <row r="1367" spans="1:6" x14ac:dyDescent="0.25">
      <c r="A1367">
        <v>11475</v>
      </c>
      <c r="B1367">
        <f t="shared" si="21"/>
        <v>-9525</v>
      </c>
      <c r="C1367">
        <v>10456</v>
      </c>
      <c r="D1367">
        <v>29</v>
      </c>
      <c r="E1367">
        <v>90.3</v>
      </c>
      <c r="F1367">
        <v>3.9</v>
      </c>
    </row>
    <row r="1368" spans="1:6" x14ac:dyDescent="0.25">
      <c r="A1368">
        <v>11470</v>
      </c>
      <c r="B1368">
        <f t="shared" si="21"/>
        <v>-9520</v>
      </c>
      <c r="C1368">
        <v>10457</v>
      </c>
      <c r="D1368">
        <v>30</v>
      </c>
      <c r="E1368">
        <v>89.5</v>
      </c>
      <c r="F1368">
        <v>4.0999999999999996</v>
      </c>
    </row>
    <row r="1369" spans="1:6" x14ac:dyDescent="0.25">
      <c r="A1369">
        <v>11465</v>
      </c>
      <c r="B1369">
        <f t="shared" si="21"/>
        <v>-9515</v>
      </c>
      <c r="C1369">
        <v>10458</v>
      </c>
      <c r="D1369">
        <v>30</v>
      </c>
      <c r="E1369">
        <v>88.7</v>
      </c>
      <c r="F1369">
        <v>4.0999999999999996</v>
      </c>
    </row>
    <row r="1370" spans="1:6" x14ac:dyDescent="0.25">
      <c r="A1370">
        <v>11460</v>
      </c>
      <c r="B1370">
        <f t="shared" si="21"/>
        <v>-9510</v>
      </c>
      <c r="C1370">
        <v>10459</v>
      </c>
      <c r="D1370">
        <v>30</v>
      </c>
      <c r="E1370">
        <v>88</v>
      </c>
      <c r="F1370">
        <v>4.0999999999999996</v>
      </c>
    </row>
    <row r="1371" spans="1:6" x14ac:dyDescent="0.25">
      <c r="A1371">
        <v>11455</v>
      </c>
      <c r="B1371">
        <f t="shared" si="21"/>
        <v>-9505</v>
      </c>
      <c r="C1371">
        <v>10459</v>
      </c>
      <c r="D1371">
        <v>30</v>
      </c>
      <c r="E1371">
        <v>87.3</v>
      </c>
      <c r="F1371">
        <v>4.0999999999999996</v>
      </c>
    </row>
    <row r="1372" spans="1:6" x14ac:dyDescent="0.25">
      <c r="A1372">
        <v>11450</v>
      </c>
      <c r="B1372">
        <f t="shared" si="21"/>
        <v>-9500</v>
      </c>
      <c r="C1372">
        <v>10459</v>
      </c>
      <c r="D1372">
        <v>30</v>
      </c>
      <c r="E1372">
        <v>86.6</v>
      </c>
      <c r="F1372">
        <v>4.0999999999999996</v>
      </c>
    </row>
    <row r="1373" spans="1:6" x14ac:dyDescent="0.25">
      <c r="A1373">
        <v>11445</v>
      </c>
      <c r="B1373">
        <f t="shared" si="21"/>
        <v>-9495</v>
      </c>
      <c r="C1373">
        <v>10459</v>
      </c>
      <c r="D1373">
        <v>30</v>
      </c>
      <c r="E1373">
        <v>86</v>
      </c>
      <c r="F1373">
        <v>4.0999999999999996</v>
      </c>
    </row>
    <row r="1374" spans="1:6" x14ac:dyDescent="0.25">
      <c r="A1374">
        <v>11440</v>
      </c>
      <c r="B1374">
        <f t="shared" si="21"/>
        <v>-9490</v>
      </c>
      <c r="C1374">
        <v>10458</v>
      </c>
      <c r="D1374">
        <v>30</v>
      </c>
      <c r="E1374">
        <v>85.5</v>
      </c>
      <c r="F1374">
        <v>4.0999999999999996</v>
      </c>
    </row>
    <row r="1375" spans="1:6" x14ac:dyDescent="0.25">
      <c r="A1375">
        <v>11435</v>
      </c>
      <c r="B1375">
        <f t="shared" si="21"/>
        <v>-9485</v>
      </c>
      <c r="C1375">
        <v>10456</v>
      </c>
      <c r="D1375">
        <v>30</v>
      </c>
      <c r="E1375">
        <v>85.1</v>
      </c>
      <c r="F1375">
        <v>4.0999999999999996</v>
      </c>
    </row>
    <row r="1376" spans="1:6" x14ac:dyDescent="0.25">
      <c r="A1376">
        <v>11430</v>
      </c>
      <c r="B1376">
        <f t="shared" si="21"/>
        <v>-9480</v>
      </c>
      <c r="C1376">
        <v>10454</v>
      </c>
      <c r="D1376">
        <v>30</v>
      </c>
      <c r="E1376">
        <v>84.7</v>
      </c>
      <c r="F1376">
        <v>4.0999999999999996</v>
      </c>
    </row>
    <row r="1377" spans="1:6" x14ac:dyDescent="0.25">
      <c r="A1377">
        <v>11425</v>
      </c>
      <c r="B1377">
        <f t="shared" si="21"/>
        <v>-9475</v>
      </c>
      <c r="C1377">
        <v>10451</v>
      </c>
      <c r="D1377">
        <v>30</v>
      </c>
      <c r="E1377">
        <v>84.4</v>
      </c>
      <c r="F1377">
        <v>4</v>
      </c>
    </row>
    <row r="1378" spans="1:6" x14ac:dyDescent="0.25">
      <c r="A1378">
        <v>11420</v>
      </c>
      <c r="B1378">
        <f t="shared" si="21"/>
        <v>-9470</v>
      </c>
      <c r="C1378">
        <v>10447</v>
      </c>
      <c r="D1378">
        <v>30</v>
      </c>
      <c r="E1378">
        <v>84.3</v>
      </c>
      <c r="F1378">
        <v>4</v>
      </c>
    </row>
    <row r="1379" spans="1:6" x14ac:dyDescent="0.25">
      <c r="A1379">
        <v>11415</v>
      </c>
      <c r="B1379">
        <f t="shared" si="21"/>
        <v>-9465</v>
      </c>
      <c r="C1379">
        <v>10443</v>
      </c>
      <c r="D1379">
        <v>30</v>
      </c>
      <c r="E1379">
        <v>84.2</v>
      </c>
      <c r="F1379">
        <v>4</v>
      </c>
    </row>
    <row r="1380" spans="1:6" x14ac:dyDescent="0.25">
      <c r="A1380">
        <v>11410</v>
      </c>
      <c r="B1380">
        <f t="shared" si="21"/>
        <v>-9460</v>
      </c>
      <c r="C1380">
        <v>10438</v>
      </c>
      <c r="D1380">
        <v>29</v>
      </c>
      <c r="E1380">
        <v>84.2</v>
      </c>
      <c r="F1380">
        <v>3.9</v>
      </c>
    </row>
    <row r="1381" spans="1:6" x14ac:dyDescent="0.25">
      <c r="A1381">
        <v>11405</v>
      </c>
      <c r="B1381">
        <f t="shared" si="21"/>
        <v>-9455</v>
      </c>
      <c r="C1381">
        <v>10433</v>
      </c>
      <c r="D1381">
        <v>29</v>
      </c>
      <c r="E1381">
        <v>84.2</v>
      </c>
      <c r="F1381">
        <v>3.9</v>
      </c>
    </row>
    <row r="1382" spans="1:6" x14ac:dyDescent="0.25">
      <c r="A1382">
        <v>11400</v>
      </c>
      <c r="B1382">
        <f t="shared" si="21"/>
        <v>-9450</v>
      </c>
      <c r="C1382">
        <v>10429</v>
      </c>
      <c r="D1382">
        <v>28</v>
      </c>
      <c r="E1382">
        <v>84.1</v>
      </c>
      <c r="F1382">
        <v>3.8</v>
      </c>
    </row>
    <row r="1383" spans="1:6" x14ac:dyDescent="0.25">
      <c r="A1383">
        <v>11395</v>
      </c>
      <c r="B1383">
        <f t="shared" si="21"/>
        <v>-9445</v>
      </c>
      <c r="C1383">
        <v>10424</v>
      </c>
      <c r="D1383">
        <v>28</v>
      </c>
      <c r="E1383">
        <v>84.1</v>
      </c>
      <c r="F1383">
        <v>3.8</v>
      </c>
    </row>
    <row r="1384" spans="1:6" x14ac:dyDescent="0.25">
      <c r="A1384">
        <v>11390</v>
      </c>
      <c r="B1384">
        <f t="shared" si="21"/>
        <v>-9440</v>
      </c>
      <c r="C1384">
        <v>10420</v>
      </c>
      <c r="D1384">
        <v>27</v>
      </c>
      <c r="E1384">
        <v>84</v>
      </c>
      <c r="F1384">
        <v>3.6</v>
      </c>
    </row>
    <row r="1385" spans="1:6" x14ac:dyDescent="0.25">
      <c r="A1385">
        <v>11385</v>
      </c>
      <c r="B1385">
        <f t="shared" si="21"/>
        <v>-9435</v>
      </c>
      <c r="C1385">
        <v>10416</v>
      </c>
      <c r="D1385">
        <v>27</v>
      </c>
      <c r="E1385">
        <v>83.9</v>
      </c>
      <c r="F1385">
        <v>3.6</v>
      </c>
    </row>
    <row r="1386" spans="1:6" x14ac:dyDescent="0.25">
      <c r="A1386">
        <v>11380</v>
      </c>
      <c r="B1386">
        <f t="shared" si="21"/>
        <v>-9430</v>
      </c>
      <c r="C1386">
        <v>10413</v>
      </c>
      <c r="D1386">
        <v>27</v>
      </c>
      <c r="E1386">
        <v>83.7</v>
      </c>
      <c r="F1386">
        <v>3.6</v>
      </c>
    </row>
    <row r="1387" spans="1:6" x14ac:dyDescent="0.25">
      <c r="A1387">
        <v>11375</v>
      </c>
      <c r="B1387">
        <f t="shared" si="21"/>
        <v>-9425</v>
      </c>
      <c r="C1387">
        <v>10409</v>
      </c>
      <c r="D1387">
        <v>28</v>
      </c>
      <c r="E1387">
        <v>83.5</v>
      </c>
      <c r="F1387">
        <v>3.8</v>
      </c>
    </row>
    <row r="1388" spans="1:6" x14ac:dyDescent="0.25">
      <c r="A1388">
        <v>11370</v>
      </c>
      <c r="B1388">
        <f t="shared" si="21"/>
        <v>-9420</v>
      </c>
      <c r="C1388">
        <v>10406</v>
      </c>
      <c r="D1388">
        <v>28</v>
      </c>
      <c r="E1388">
        <v>83.3</v>
      </c>
      <c r="F1388">
        <v>3.8</v>
      </c>
    </row>
    <row r="1389" spans="1:6" x14ac:dyDescent="0.25">
      <c r="A1389">
        <v>11365</v>
      </c>
      <c r="B1389">
        <f t="shared" si="21"/>
        <v>-9415</v>
      </c>
      <c r="C1389">
        <v>10402</v>
      </c>
      <c r="D1389">
        <v>28</v>
      </c>
      <c r="E1389">
        <v>83.2</v>
      </c>
      <c r="F1389">
        <v>3.8</v>
      </c>
    </row>
    <row r="1390" spans="1:6" x14ac:dyDescent="0.25">
      <c r="A1390">
        <v>11360</v>
      </c>
      <c r="B1390">
        <f t="shared" si="21"/>
        <v>-9410</v>
      </c>
      <c r="C1390">
        <v>10397</v>
      </c>
      <c r="D1390">
        <v>28</v>
      </c>
      <c r="E1390">
        <v>83.2</v>
      </c>
      <c r="F1390">
        <v>3.8</v>
      </c>
    </row>
    <row r="1391" spans="1:6" x14ac:dyDescent="0.25">
      <c r="A1391">
        <v>11355</v>
      </c>
      <c r="B1391">
        <f t="shared" si="21"/>
        <v>-9405</v>
      </c>
      <c r="C1391">
        <v>10393</v>
      </c>
      <c r="D1391">
        <v>28</v>
      </c>
      <c r="E1391">
        <v>83.1</v>
      </c>
      <c r="F1391">
        <v>3.8</v>
      </c>
    </row>
    <row r="1392" spans="1:6" x14ac:dyDescent="0.25">
      <c r="A1392">
        <v>11350</v>
      </c>
      <c r="B1392">
        <f t="shared" si="21"/>
        <v>-9400</v>
      </c>
      <c r="C1392">
        <v>10388</v>
      </c>
      <c r="D1392">
        <v>28</v>
      </c>
      <c r="E1392">
        <v>83.1</v>
      </c>
      <c r="F1392">
        <v>3.8</v>
      </c>
    </row>
    <row r="1393" spans="1:6" x14ac:dyDescent="0.25">
      <c r="A1393">
        <v>11345</v>
      </c>
      <c r="B1393">
        <f t="shared" si="21"/>
        <v>-9395</v>
      </c>
      <c r="C1393">
        <v>10384</v>
      </c>
      <c r="D1393">
        <v>28</v>
      </c>
      <c r="E1393">
        <v>83</v>
      </c>
      <c r="F1393">
        <v>3.8</v>
      </c>
    </row>
    <row r="1394" spans="1:6" x14ac:dyDescent="0.25">
      <c r="A1394">
        <v>11340</v>
      </c>
      <c r="B1394">
        <f t="shared" si="21"/>
        <v>-9390</v>
      </c>
      <c r="C1394">
        <v>10379</v>
      </c>
      <c r="D1394">
        <v>28</v>
      </c>
      <c r="E1394">
        <v>83</v>
      </c>
      <c r="F1394">
        <v>3.8</v>
      </c>
    </row>
    <row r="1395" spans="1:6" x14ac:dyDescent="0.25">
      <c r="A1395">
        <v>11335</v>
      </c>
      <c r="B1395">
        <f t="shared" si="21"/>
        <v>-9385</v>
      </c>
      <c r="C1395">
        <v>10375</v>
      </c>
      <c r="D1395">
        <v>28</v>
      </c>
      <c r="E1395">
        <v>82.9</v>
      </c>
      <c r="F1395">
        <v>3.8</v>
      </c>
    </row>
    <row r="1396" spans="1:6" x14ac:dyDescent="0.25">
      <c r="A1396">
        <v>11330</v>
      </c>
      <c r="B1396">
        <f t="shared" si="21"/>
        <v>-9380</v>
      </c>
      <c r="C1396">
        <v>10370</v>
      </c>
      <c r="D1396">
        <v>28</v>
      </c>
      <c r="E1396">
        <v>82.9</v>
      </c>
      <c r="F1396">
        <v>3.8</v>
      </c>
    </row>
    <row r="1397" spans="1:6" x14ac:dyDescent="0.25">
      <c r="A1397">
        <v>11325</v>
      </c>
      <c r="B1397">
        <f t="shared" si="21"/>
        <v>-9375</v>
      </c>
      <c r="C1397">
        <v>10366</v>
      </c>
      <c r="D1397">
        <v>28</v>
      </c>
      <c r="E1397">
        <v>82.8</v>
      </c>
      <c r="F1397">
        <v>3.8</v>
      </c>
    </row>
    <row r="1398" spans="1:6" x14ac:dyDescent="0.25">
      <c r="A1398">
        <v>11320</v>
      </c>
      <c r="B1398">
        <f t="shared" si="21"/>
        <v>-9370</v>
      </c>
      <c r="C1398">
        <v>10362</v>
      </c>
      <c r="D1398">
        <v>28</v>
      </c>
      <c r="E1398">
        <v>82.7</v>
      </c>
      <c r="F1398">
        <v>3.8</v>
      </c>
    </row>
    <row r="1399" spans="1:6" x14ac:dyDescent="0.25">
      <c r="A1399">
        <v>11315</v>
      </c>
      <c r="B1399">
        <f t="shared" si="21"/>
        <v>-9365</v>
      </c>
      <c r="C1399">
        <v>10358</v>
      </c>
      <c r="D1399">
        <v>28</v>
      </c>
      <c r="E1399">
        <v>82.6</v>
      </c>
      <c r="F1399">
        <v>3.8</v>
      </c>
    </row>
    <row r="1400" spans="1:6" x14ac:dyDescent="0.25">
      <c r="A1400">
        <v>11310</v>
      </c>
      <c r="B1400">
        <f t="shared" si="21"/>
        <v>-9360</v>
      </c>
      <c r="C1400">
        <v>10354</v>
      </c>
      <c r="D1400">
        <v>28</v>
      </c>
      <c r="E1400">
        <v>82.4</v>
      </c>
      <c r="F1400">
        <v>3.8</v>
      </c>
    </row>
    <row r="1401" spans="1:6" x14ac:dyDescent="0.25">
      <c r="A1401">
        <v>11305</v>
      </c>
      <c r="B1401">
        <f t="shared" si="21"/>
        <v>-9355</v>
      </c>
      <c r="C1401">
        <v>10351</v>
      </c>
      <c r="D1401">
        <v>28</v>
      </c>
      <c r="E1401">
        <v>82.2</v>
      </c>
      <c r="F1401">
        <v>3.8</v>
      </c>
    </row>
    <row r="1402" spans="1:6" x14ac:dyDescent="0.25">
      <c r="A1402">
        <v>11300</v>
      </c>
      <c r="B1402">
        <f t="shared" si="21"/>
        <v>-9350</v>
      </c>
      <c r="C1402">
        <v>10347</v>
      </c>
      <c r="D1402">
        <v>28</v>
      </c>
      <c r="E1402">
        <v>82.1</v>
      </c>
      <c r="F1402">
        <v>3.8</v>
      </c>
    </row>
    <row r="1403" spans="1:6" x14ac:dyDescent="0.25">
      <c r="A1403">
        <v>11295</v>
      </c>
      <c r="B1403">
        <f t="shared" si="21"/>
        <v>-9345</v>
      </c>
      <c r="C1403">
        <v>10345</v>
      </c>
      <c r="D1403">
        <v>28</v>
      </c>
      <c r="E1403">
        <v>81.7</v>
      </c>
      <c r="F1403">
        <v>3.8</v>
      </c>
    </row>
    <row r="1404" spans="1:6" x14ac:dyDescent="0.25">
      <c r="A1404">
        <v>11290</v>
      </c>
      <c r="B1404">
        <f t="shared" si="21"/>
        <v>-9340</v>
      </c>
      <c r="C1404">
        <v>10342</v>
      </c>
      <c r="D1404">
        <v>28</v>
      </c>
      <c r="E1404">
        <v>81.400000000000006</v>
      </c>
      <c r="F1404">
        <v>3.8</v>
      </c>
    </row>
    <row r="1405" spans="1:6" x14ac:dyDescent="0.25">
      <c r="A1405">
        <v>11285</v>
      </c>
      <c r="B1405">
        <f t="shared" si="21"/>
        <v>-9335</v>
      </c>
      <c r="C1405">
        <v>10340</v>
      </c>
      <c r="D1405">
        <v>28</v>
      </c>
      <c r="E1405">
        <v>81.099999999999994</v>
      </c>
      <c r="F1405">
        <v>3.8</v>
      </c>
    </row>
    <row r="1406" spans="1:6" x14ac:dyDescent="0.25">
      <c r="A1406">
        <v>11280</v>
      </c>
      <c r="B1406">
        <f t="shared" si="21"/>
        <v>-9330</v>
      </c>
      <c r="C1406">
        <v>10337</v>
      </c>
      <c r="D1406">
        <v>28</v>
      </c>
      <c r="E1406">
        <v>80.8</v>
      </c>
      <c r="F1406">
        <v>3.8</v>
      </c>
    </row>
    <row r="1407" spans="1:6" x14ac:dyDescent="0.25">
      <c r="A1407">
        <v>11275</v>
      </c>
      <c r="B1407">
        <f t="shared" si="21"/>
        <v>-9325</v>
      </c>
      <c r="C1407">
        <v>10334</v>
      </c>
      <c r="D1407">
        <v>28</v>
      </c>
      <c r="E1407">
        <v>80.599999999999994</v>
      </c>
      <c r="F1407">
        <v>3.8</v>
      </c>
    </row>
    <row r="1408" spans="1:6" x14ac:dyDescent="0.25">
      <c r="A1408">
        <v>11270</v>
      </c>
      <c r="B1408">
        <f t="shared" si="21"/>
        <v>-9320</v>
      </c>
      <c r="C1408">
        <v>10331</v>
      </c>
      <c r="D1408">
        <v>28</v>
      </c>
      <c r="E1408">
        <v>80.3</v>
      </c>
      <c r="F1408">
        <v>3.8</v>
      </c>
    </row>
    <row r="1409" spans="1:6" x14ac:dyDescent="0.25">
      <c r="A1409">
        <v>11265</v>
      </c>
      <c r="B1409">
        <f t="shared" si="21"/>
        <v>-9315</v>
      </c>
      <c r="C1409">
        <v>10327</v>
      </c>
      <c r="D1409">
        <v>28</v>
      </c>
      <c r="E1409">
        <v>80.2</v>
      </c>
      <c r="F1409">
        <v>3.8</v>
      </c>
    </row>
    <row r="1410" spans="1:6" x14ac:dyDescent="0.25">
      <c r="A1410">
        <v>11260</v>
      </c>
      <c r="B1410">
        <f t="shared" si="21"/>
        <v>-9310</v>
      </c>
      <c r="C1410">
        <v>10323</v>
      </c>
      <c r="D1410">
        <v>28</v>
      </c>
      <c r="E1410">
        <v>80.099999999999994</v>
      </c>
      <c r="F1410">
        <v>3.8</v>
      </c>
    </row>
    <row r="1411" spans="1:6" x14ac:dyDescent="0.25">
      <c r="A1411">
        <v>11255</v>
      </c>
      <c r="B1411">
        <f t="shared" si="21"/>
        <v>-9305</v>
      </c>
      <c r="C1411">
        <v>10317</v>
      </c>
      <c r="D1411">
        <v>28</v>
      </c>
      <c r="E1411">
        <v>80.2</v>
      </c>
      <c r="F1411">
        <v>3.8</v>
      </c>
    </row>
    <row r="1412" spans="1:6" x14ac:dyDescent="0.25">
      <c r="A1412">
        <v>11250</v>
      </c>
      <c r="B1412">
        <f t="shared" si="21"/>
        <v>-9300</v>
      </c>
      <c r="C1412">
        <v>10311</v>
      </c>
      <c r="D1412">
        <v>28</v>
      </c>
      <c r="E1412">
        <v>80.400000000000006</v>
      </c>
      <c r="F1412">
        <v>3.8</v>
      </c>
    </row>
    <row r="1413" spans="1:6" x14ac:dyDescent="0.25">
      <c r="A1413">
        <v>11245</v>
      </c>
      <c r="B1413">
        <f t="shared" si="21"/>
        <v>-9295</v>
      </c>
      <c r="C1413">
        <v>10303</v>
      </c>
      <c r="D1413">
        <v>28</v>
      </c>
      <c r="E1413">
        <v>80.8</v>
      </c>
      <c r="F1413">
        <v>3.8</v>
      </c>
    </row>
    <row r="1414" spans="1:6" x14ac:dyDescent="0.25">
      <c r="A1414">
        <v>11240</v>
      </c>
      <c r="B1414">
        <f t="shared" si="21"/>
        <v>-9290</v>
      </c>
      <c r="C1414">
        <v>10295</v>
      </c>
      <c r="D1414">
        <v>28</v>
      </c>
      <c r="E1414">
        <v>81.2</v>
      </c>
      <c r="F1414">
        <v>3.8</v>
      </c>
    </row>
    <row r="1415" spans="1:6" x14ac:dyDescent="0.25">
      <c r="A1415">
        <v>11235</v>
      </c>
      <c r="B1415">
        <f t="shared" si="21"/>
        <v>-9285</v>
      </c>
      <c r="C1415">
        <v>10286</v>
      </c>
      <c r="D1415">
        <v>28</v>
      </c>
      <c r="E1415">
        <v>81.8</v>
      </c>
      <c r="F1415">
        <v>3.8</v>
      </c>
    </row>
    <row r="1416" spans="1:6" x14ac:dyDescent="0.25">
      <c r="A1416">
        <v>11230</v>
      </c>
      <c r="B1416">
        <f t="shared" si="21"/>
        <v>-9280</v>
      </c>
      <c r="C1416">
        <v>10276</v>
      </c>
      <c r="D1416">
        <v>28</v>
      </c>
      <c r="E1416">
        <v>82.5</v>
      </c>
      <c r="F1416">
        <v>3.8</v>
      </c>
    </row>
    <row r="1417" spans="1:6" x14ac:dyDescent="0.25">
      <c r="A1417">
        <v>11225</v>
      </c>
      <c r="B1417">
        <f t="shared" si="21"/>
        <v>-9275</v>
      </c>
      <c r="C1417">
        <v>10266</v>
      </c>
      <c r="D1417">
        <v>28</v>
      </c>
      <c r="E1417">
        <v>83.2</v>
      </c>
      <c r="F1417">
        <v>3.8</v>
      </c>
    </row>
    <row r="1418" spans="1:6" x14ac:dyDescent="0.25">
      <c r="A1418">
        <v>11220</v>
      </c>
      <c r="B1418">
        <f t="shared" si="21"/>
        <v>-9270</v>
      </c>
      <c r="C1418">
        <v>10256</v>
      </c>
      <c r="D1418">
        <v>28</v>
      </c>
      <c r="E1418">
        <v>83.9</v>
      </c>
      <c r="F1418">
        <v>3.8</v>
      </c>
    </row>
    <row r="1419" spans="1:6" x14ac:dyDescent="0.25">
      <c r="A1419">
        <v>11215</v>
      </c>
      <c r="B1419">
        <f t="shared" si="21"/>
        <v>-9265</v>
      </c>
      <c r="C1419">
        <v>10245</v>
      </c>
      <c r="D1419">
        <v>28</v>
      </c>
      <c r="E1419">
        <v>84.7</v>
      </c>
      <c r="F1419">
        <v>3.8</v>
      </c>
    </row>
    <row r="1420" spans="1:6" x14ac:dyDescent="0.25">
      <c r="A1420">
        <v>11210</v>
      </c>
      <c r="B1420">
        <f t="shared" si="21"/>
        <v>-9260</v>
      </c>
      <c r="C1420">
        <v>10235</v>
      </c>
      <c r="D1420">
        <v>28</v>
      </c>
      <c r="E1420">
        <v>85.4</v>
      </c>
      <c r="F1420">
        <v>3.8</v>
      </c>
    </row>
    <row r="1421" spans="1:6" x14ac:dyDescent="0.25">
      <c r="A1421">
        <v>11205</v>
      </c>
      <c r="B1421">
        <f t="shared" ref="B1421:B1484" si="22">1950-A1421</f>
        <v>-9255</v>
      </c>
      <c r="C1421">
        <v>10225</v>
      </c>
      <c r="D1421">
        <v>28</v>
      </c>
      <c r="E1421">
        <v>86.1</v>
      </c>
      <c r="F1421">
        <v>3.8</v>
      </c>
    </row>
    <row r="1422" spans="1:6" x14ac:dyDescent="0.25">
      <c r="A1422">
        <v>11200</v>
      </c>
      <c r="B1422">
        <f t="shared" si="22"/>
        <v>-9250</v>
      </c>
      <c r="C1422">
        <v>10215</v>
      </c>
      <c r="D1422">
        <v>28</v>
      </c>
      <c r="E1422">
        <v>86.8</v>
      </c>
      <c r="F1422">
        <v>3.8</v>
      </c>
    </row>
    <row r="1423" spans="1:6" x14ac:dyDescent="0.25">
      <c r="A1423">
        <v>11195</v>
      </c>
      <c r="B1423">
        <f t="shared" si="22"/>
        <v>-9245</v>
      </c>
      <c r="C1423">
        <v>10205</v>
      </c>
      <c r="D1423">
        <v>28</v>
      </c>
      <c r="E1423">
        <v>87.5</v>
      </c>
      <c r="F1423">
        <v>3.8</v>
      </c>
    </row>
    <row r="1424" spans="1:6" x14ac:dyDescent="0.25">
      <c r="A1424">
        <v>11190</v>
      </c>
      <c r="B1424">
        <f t="shared" si="22"/>
        <v>-9240</v>
      </c>
      <c r="C1424">
        <v>10196</v>
      </c>
      <c r="D1424">
        <v>28</v>
      </c>
      <c r="E1424">
        <v>88</v>
      </c>
      <c r="F1424">
        <v>3.8</v>
      </c>
    </row>
    <row r="1425" spans="1:6" x14ac:dyDescent="0.25">
      <c r="A1425">
        <v>11185</v>
      </c>
      <c r="B1425">
        <f t="shared" si="22"/>
        <v>-9235</v>
      </c>
      <c r="C1425">
        <v>10186</v>
      </c>
      <c r="D1425">
        <v>28</v>
      </c>
      <c r="E1425">
        <v>88.7</v>
      </c>
      <c r="F1425">
        <v>3.8</v>
      </c>
    </row>
    <row r="1426" spans="1:6" x14ac:dyDescent="0.25">
      <c r="A1426">
        <v>11180</v>
      </c>
      <c r="B1426">
        <f t="shared" si="22"/>
        <v>-9230</v>
      </c>
      <c r="C1426">
        <v>10177</v>
      </c>
      <c r="D1426">
        <v>28</v>
      </c>
      <c r="E1426">
        <v>89.3</v>
      </c>
      <c r="F1426">
        <v>3.8</v>
      </c>
    </row>
    <row r="1427" spans="1:6" x14ac:dyDescent="0.25">
      <c r="A1427">
        <v>11175</v>
      </c>
      <c r="B1427">
        <f t="shared" si="22"/>
        <v>-9225</v>
      </c>
      <c r="C1427">
        <v>10168</v>
      </c>
      <c r="D1427">
        <v>28</v>
      </c>
      <c r="E1427">
        <v>89.9</v>
      </c>
      <c r="F1427">
        <v>3.8</v>
      </c>
    </row>
    <row r="1428" spans="1:6" x14ac:dyDescent="0.25">
      <c r="A1428">
        <v>11170</v>
      </c>
      <c r="B1428">
        <f t="shared" si="22"/>
        <v>-9220</v>
      </c>
      <c r="C1428">
        <v>10159</v>
      </c>
      <c r="D1428">
        <v>28</v>
      </c>
      <c r="E1428">
        <v>90.4</v>
      </c>
      <c r="F1428">
        <v>3.8</v>
      </c>
    </row>
    <row r="1429" spans="1:6" x14ac:dyDescent="0.25">
      <c r="A1429">
        <v>11165</v>
      </c>
      <c r="B1429">
        <f t="shared" si="22"/>
        <v>-9215</v>
      </c>
      <c r="C1429">
        <v>10150</v>
      </c>
      <c r="D1429">
        <v>28</v>
      </c>
      <c r="E1429">
        <v>91</v>
      </c>
      <c r="F1429">
        <v>3.8</v>
      </c>
    </row>
    <row r="1430" spans="1:6" x14ac:dyDescent="0.25">
      <c r="A1430">
        <v>11160</v>
      </c>
      <c r="B1430">
        <f t="shared" si="22"/>
        <v>-9210</v>
      </c>
      <c r="C1430">
        <v>10142</v>
      </c>
      <c r="D1430">
        <v>28</v>
      </c>
      <c r="E1430">
        <v>91.4</v>
      </c>
      <c r="F1430">
        <v>3.8</v>
      </c>
    </row>
    <row r="1431" spans="1:6" x14ac:dyDescent="0.25">
      <c r="A1431">
        <v>11155</v>
      </c>
      <c r="B1431">
        <f t="shared" si="22"/>
        <v>-9205</v>
      </c>
      <c r="C1431">
        <v>10133</v>
      </c>
      <c r="D1431">
        <v>28</v>
      </c>
      <c r="E1431">
        <v>92</v>
      </c>
      <c r="F1431">
        <v>3.8</v>
      </c>
    </row>
    <row r="1432" spans="1:6" x14ac:dyDescent="0.25">
      <c r="A1432">
        <v>11150</v>
      </c>
      <c r="B1432">
        <f t="shared" si="22"/>
        <v>-9200</v>
      </c>
      <c r="C1432">
        <v>10125</v>
      </c>
      <c r="D1432">
        <v>28</v>
      </c>
      <c r="E1432">
        <v>92.4</v>
      </c>
      <c r="F1432">
        <v>3.8</v>
      </c>
    </row>
    <row r="1433" spans="1:6" x14ac:dyDescent="0.25">
      <c r="A1433">
        <v>11145</v>
      </c>
      <c r="B1433">
        <f t="shared" si="22"/>
        <v>-9195</v>
      </c>
      <c r="C1433">
        <v>10117</v>
      </c>
      <c r="D1433">
        <v>28</v>
      </c>
      <c r="E1433">
        <v>92.8</v>
      </c>
      <c r="F1433">
        <v>3.8</v>
      </c>
    </row>
    <row r="1434" spans="1:6" x14ac:dyDescent="0.25">
      <c r="A1434">
        <v>11140</v>
      </c>
      <c r="B1434">
        <f t="shared" si="22"/>
        <v>-9190</v>
      </c>
      <c r="C1434">
        <v>10109</v>
      </c>
      <c r="D1434">
        <v>29</v>
      </c>
      <c r="E1434">
        <v>93.3</v>
      </c>
      <c r="F1434">
        <v>3.9</v>
      </c>
    </row>
    <row r="1435" spans="1:6" x14ac:dyDescent="0.25">
      <c r="A1435">
        <v>11135</v>
      </c>
      <c r="B1435">
        <f t="shared" si="22"/>
        <v>-9185</v>
      </c>
      <c r="C1435">
        <v>10101</v>
      </c>
      <c r="D1435">
        <v>29</v>
      </c>
      <c r="E1435">
        <v>93.7</v>
      </c>
      <c r="F1435">
        <v>3.9</v>
      </c>
    </row>
    <row r="1436" spans="1:6" x14ac:dyDescent="0.25">
      <c r="A1436">
        <v>11130</v>
      </c>
      <c r="B1436">
        <f t="shared" si="22"/>
        <v>-9180</v>
      </c>
      <c r="C1436">
        <v>10093</v>
      </c>
      <c r="D1436">
        <v>29</v>
      </c>
      <c r="E1436">
        <v>94.1</v>
      </c>
      <c r="F1436">
        <v>3.9</v>
      </c>
    </row>
    <row r="1437" spans="1:6" x14ac:dyDescent="0.25">
      <c r="A1437">
        <v>11125</v>
      </c>
      <c r="B1437">
        <f t="shared" si="22"/>
        <v>-9175</v>
      </c>
      <c r="C1437">
        <v>10084</v>
      </c>
      <c r="D1437">
        <v>29</v>
      </c>
      <c r="E1437">
        <v>94.7</v>
      </c>
      <c r="F1437">
        <v>4</v>
      </c>
    </row>
    <row r="1438" spans="1:6" x14ac:dyDescent="0.25">
      <c r="A1438">
        <v>11120</v>
      </c>
      <c r="B1438">
        <f t="shared" si="22"/>
        <v>-9170</v>
      </c>
      <c r="C1438">
        <v>10076</v>
      </c>
      <c r="D1438">
        <v>29</v>
      </c>
      <c r="E1438">
        <v>95.1</v>
      </c>
      <c r="F1438">
        <v>4</v>
      </c>
    </row>
    <row r="1439" spans="1:6" x14ac:dyDescent="0.25">
      <c r="A1439">
        <v>11115</v>
      </c>
      <c r="B1439">
        <f t="shared" si="22"/>
        <v>-9165</v>
      </c>
      <c r="C1439">
        <v>10067</v>
      </c>
      <c r="D1439">
        <v>29</v>
      </c>
      <c r="E1439">
        <v>95.7</v>
      </c>
      <c r="F1439">
        <v>4</v>
      </c>
    </row>
    <row r="1440" spans="1:6" x14ac:dyDescent="0.25">
      <c r="A1440">
        <v>11110</v>
      </c>
      <c r="B1440">
        <f t="shared" si="22"/>
        <v>-9160</v>
      </c>
      <c r="C1440">
        <v>10058</v>
      </c>
      <c r="D1440">
        <v>29</v>
      </c>
      <c r="E1440">
        <v>96.2</v>
      </c>
      <c r="F1440">
        <v>4</v>
      </c>
    </row>
    <row r="1441" spans="1:6" x14ac:dyDescent="0.25">
      <c r="A1441">
        <v>11105</v>
      </c>
      <c r="B1441">
        <f t="shared" si="22"/>
        <v>-9155</v>
      </c>
      <c r="C1441">
        <v>10049</v>
      </c>
      <c r="D1441">
        <v>29</v>
      </c>
      <c r="E1441">
        <v>96.8</v>
      </c>
      <c r="F1441">
        <v>4</v>
      </c>
    </row>
    <row r="1442" spans="1:6" x14ac:dyDescent="0.25">
      <c r="A1442">
        <v>11100</v>
      </c>
      <c r="B1442">
        <f t="shared" si="22"/>
        <v>-9150</v>
      </c>
      <c r="C1442">
        <v>10041</v>
      </c>
      <c r="D1442">
        <v>29</v>
      </c>
      <c r="E1442">
        <v>97.2</v>
      </c>
      <c r="F1442">
        <v>4</v>
      </c>
    </row>
    <row r="1443" spans="1:6" x14ac:dyDescent="0.25">
      <c r="A1443">
        <v>11095</v>
      </c>
      <c r="B1443">
        <f t="shared" si="22"/>
        <v>-9145</v>
      </c>
      <c r="C1443">
        <v>10033</v>
      </c>
      <c r="D1443">
        <v>29</v>
      </c>
      <c r="E1443">
        <v>97.7</v>
      </c>
      <c r="F1443">
        <v>4</v>
      </c>
    </row>
    <row r="1444" spans="1:6" x14ac:dyDescent="0.25">
      <c r="A1444">
        <v>11090</v>
      </c>
      <c r="B1444">
        <f t="shared" si="22"/>
        <v>-9140</v>
      </c>
      <c r="C1444">
        <v>10026</v>
      </c>
      <c r="D1444">
        <v>29</v>
      </c>
      <c r="E1444">
        <v>97.9</v>
      </c>
      <c r="F1444">
        <v>4</v>
      </c>
    </row>
    <row r="1445" spans="1:6" x14ac:dyDescent="0.25">
      <c r="A1445">
        <v>11085</v>
      </c>
      <c r="B1445">
        <f t="shared" si="22"/>
        <v>-9135</v>
      </c>
      <c r="C1445">
        <v>10019</v>
      </c>
      <c r="D1445">
        <v>29</v>
      </c>
      <c r="E1445">
        <v>98.2</v>
      </c>
      <c r="F1445">
        <v>4</v>
      </c>
    </row>
    <row r="1446" spans="1:6" x14ac:dyDescent="0.25">
      <c r="A1446">
        <v>11080</v>
      </c>
      <c r="B1446">
        <f t="shared" si="22"/>
        <v>-9130</v>
      </c>
      <c r="C1446">
        <v>10014</v>
      </c>
      <c r="D1446">
        <v>29</v>
      </c>
      <c r="E1446">
        <v>98.3</v>
      </c>
      <c r="F1446">
        <v>4</v>
      </c>
    </row>
    <row r="1447" spans="1:6" x14ac:dyDescent="0.25">
      <c r="A1447">
        <v>11075</v>
      </c>
      <c r="B1447">
        <f t="shared" si="22"/>
        <v>-9125</v>
      </c>
      <c r="C1447">
        <v>10009</v>
      </c>
      <c r="D1447">
        <v>29</v>
      </c>
      <c r="E1447">
        <v>98.3</v>
      </c>
      <c r="F1447">
        <v>4</v>
      </c>
    </row>
    <row r="1448" spans="1:6" x14ac:dyDescent="0.25">
      <c r="A1448">
        <v>11070</v>
      </c>
      <c r="B1448">
        <f t="shared" si="22"/>
        <v>-9120</v>
      </c>
      <c r="C1448">
        <v>10005</v>
      </c>
      <c r="D1448">
        <v>29</v>
      </c>
      <c r="E1448">
        <v>98.2</v>
      </c>
      <c r="F1448">
        <v>4</v>
      </c>
    </row>
    <row r="1449" spans="1:6" x14ac:dyDescent="0.25">
      <c r="A1449">
        <v>11065</v>
      </c>
      <c r="B1449">
        <f t="shared" si="22"/>
        <v>-9115</v>
      </c>
      <c r="C1449">
        <v>10002</v>
      </c>
      <c r="D1449">
        <v>29</v>
      </c>
      <c r="E1449">
        <v>97.9</v>
      </c>
      <c r="F1449">
        <v>4</v>
      </c>
    </row>
    <row r="1450" spans="1:6" x14ac:dyDescent="0.25">
      <c r="A1450">
        <v>11060</v>
      </c>
      <c r="B1450">
        <f t="shared" si="22"/>
        <v>-9110</v>
      </c>
      <c r="C1450">
        <v>9998</v>
      </c>
      <c r="D1450">
        <v>29</v>
      </c>
      <c r="E1450">
        <v>97.8</v>
      </c>
      <c r="F1450">
        <v>4</v>
      </c>
    </row>
    <row r="1451" spans="1:6" x14ac:dyDescent="0.25">
      <c r="A1451">
        <v>11055</v>
      </c>
      <c r="B1451">
        <f t="shared" si="22"/>
        <v>-9105</v>
      </c>
      <c r="C1451">
        <v>9994</v>
      </c>
      <c r="D1451">
        <v>29</v>
      </c>
      <c r="E1451">
        <v>97.7</v>
      </c>
      <c r="F1451">
        <v>4</v>
      </c>
    </row>
    <row r="1452" spans="1:6" x14ac:dyDescent="0.25">
      <c r="A1452">
        <v>11050</v>
      </c>
      <c r="B1452">
        <f t="shared" si="22"/>
        <v>-9100</v>
      </c>
      <c r="C1452">
        <v>9990</v>
      </c>
      <c r="D1452">
        <v>28</v>
      </c>
      <c r="E1452">
        <v>97.6</v>
      </c>
      <c r="F1452">
        <v>3.8</v>
      </c>
    </row>
    <row r="1453" spans="1:6" x14ac:dyDescent="0.25">
      <c r="A1453">
        <v>11045</v>
      </c>
      <c r="B1453">
        <f t="shared" si="22"/>
        <v>-9095</v>
      </c>
      <c r="C1453">
        <v>9985</v>
      </c>
      <c r="D1453">
        <v>28</v>
      </c>
      <c r="E1453">
        <v>97.6</v>
      </c>
      <c r="F1453">
        <v>3.8</v>
      </c>
    </row>
    <row r="1454" spans="1:6" x14ac:dyDescent="0.25">
      <c r="A1454">
        <v>11040</v>
      </c>
      <c r="B1454">
        <f t="shared" si="22"/>
        <v>-9090</v>
      </c>
      <c r="C1454">
        <v>9981</v>
      </c>
      <c r="D1454">
        <v>28</v>
      </c>
      <c r="E1454">
        <v>97.5</v>
      </c>
      <c r="F1454">
        <v>3.8</v>
      </c>
    </row>
    <row r="1455" spans="1:6" x14ac:dyDescent="0.25">
      <c r="A1455">
        <v>11035</v>
      </c>
      <c r="B1455">
        <f t="shared" si="22"/>
        <v>-9085</v>
      </c>
      <c r="C1455">
        <v>9977</v>
      </c>
      <c r="D1455">
        <v>28</v>
      </c>
      <c r="E1455">
        <v>97.3</v>
      </c>
      <c r="F1455">
        <v>3.8</v>
      </c>
    </row>
    <row r="1456" spans="1:6" x14ac:dyDescent="0.25">
      <c r="A1456">
        <v>11030</v>
      </c>
      <c r="B1456">
        <f t="shared" si="22"/>
        <v>-9080</v>
      </c>
      <c r="C1456">
        <v>9974</v>
      </c>
      <c r="D1456">
        <v>28</v>
      </c>
      <c r="E1456">
        <v>97.1</v>
      </c>
      <c r="F1456">
        <v>3.8</v>
      </c>
    </row>
    <row r="1457" spans="1:6" x14ac:dyDescent="0.25">
      <c r="A1457">
        <v>11025</v>
      </c>
      <c r="B1457">
        <f t="shared" si="22"/>
        <v>-9075</v>
      </c>
      <c r="C1457">
        <v>9971</v>
      </c>
      <c r="D1457">
        <v>29</v>
      </c>
      <c r="E1457">
        <v>96.8</v>
      </c>
      <c r="F1457">
        <v>4</v>
      </c>
    </row>
    <row r="1458" spans="1:6" x14ac:dyDescent="0.25">
      <c r="A1458">
        <v>11020</v>
      </c>
      <c r="B1458">
        <f t="shared" si="22"/>
        <v>-9070</v>
      </c>
      <c r="C1458">
        <v>9968</v>
      </c>
      <c r="D1458">
        <v>29</v>
      </c>
      <c r="E1458">
        <v>96.6</v>
      </c>
      <c r="F1458">
        <v>4</v>
      </c>
    </row>
    <row r="1459" spans="1:6" x14ac:dyDescent="0.25">
      <c r="A1459">
        <v>11015</v>
      </c>
      <c r="B1459">
        <f t="shared" si="22"/>
        <v>-9065</v>
      </c>
      <c r="C1459">
        <v>9966</v>
      </c>
      <c r="D1459">
        <v>30</v>
      </c>
      <c r="E1459">
        <v>96.2</v>
      </c>
      <c r="F1459">
        <v>4.0999999999999996</v>
      </c>
    </row>
    <row r="1460" spans="1:6" x14ac:dyDescent="0.25">
      <c r="A1460">
        <v>11010</v>
      </c>
      <c r="B1460">
        <f t="shared" si="22"/>
        <v>-9060</v>
      </c>
      <c r="C1460">
        <v>9965</v>
      </c>
      <c r="D1460">
        <v>31</v>
      </c>
      <c r="E1460">
        <v>95.7</v>
      </c>
      <c r="F1460">
        <v>4.2</v>
      </c>
    </row>
    <row r="1461" spans="1:6" x14ac:dyDescent="0.25">
      <c r="A1461">
        <v>11005</v>
      </c>
      <c r="B1461">
        <f t="shared" si="22"/>
        <v>-9055</v>
      </c>
      <c r="C1461">
        <v>9964</v>
      </c>
      <c r="D1461">
        <v>31</v>
      </c>
      <c r="E1461">
        <v>95.1</v>
      </c>
      <c r="F1461">
        <v>4.2</v>
      </c>
    </row>
    <row r="1462" spans="1:6" x14ac:dyDescent="0.25">
      <c r="A1462">
        <v>11000</v>
      </c>
      <c r="B1462">
        <f t="shared" si="22"/>
        <v>-9050</v>
      </c>
      <c r="C1462">
        <v>9963</v>
      </c>
      <c r="D1462">
        <v>32</v>
      </c>
      <c r="E1462">
        <v>94.6</v>
      </c>
      <c r="F1462">
        <v>4.4000000000000004</v>
      </c>
    </row>
    <row r="1463" spans="1:6" x14ac:dyDescent="0.25">
      <c r="A1463">
        <v>10995</v>
      </c>
      <c r="B1463">
        <f t="shared" si="22"/>
        <v>-9045</v>
      </c>
      <c r="C1463">
        <v>9963</v>
      </c>
      <c r="D1463">
        <v>32</v>
      </c>
      <c r="E1463">
        <v>93.9</v>
      </c>
      <c r="F1463">
        <v>4.4000000000000004</v>
      </c>
    </row>
    <row r="1464" spans="1:6" x14ac:dyDescent="0.25">
      <c r="A1464">
        <v>10990</v>
      </c>
      <c r="B1464">
        <f t="shared" si="22"/>
        <v>-9040</v>
      </c>
      <c r="C1464">
        <v>9963</v>
      </c>
      <c r="D1464">
        <v>33</v>
      </c>
      <c r="E1464">
        <v>93.3</v>
      </c>
      <c r="F1464">
        <v>4.5</v>
      </c>
    </row>
    <row r="1465" spans="1:6" x14ac:dyDescent="0.25">
      <c r="A1465">
        <v>10985</v>
      </c>
      <c r="B1465">
        <f t="shared" si="22"/>
        <v>-9035</v>
      </c>
      <c r="C1465">
        <v>9963</v>
      </c>
      <c r="D1465">
        <v>33</v>
      </c>
      <c r="E1465">
        <v>92.6</v>
      </c>
      <c r="F1465">
        <v>4.5</v>
      </c>
    </row>
    <row r="1466" spans="1:6" x14ac:dyDescent="0.25">
      <c r="A1466">
        <v>10980</v>
      </c>
      <c r="B1466">
        <f t="shared" si="22"/>
        <v>-9030</v>
      </c>
      <c r="C1466">
        <v>9964</v>
      </c>
      <c r="D1466">
        <v>33</v>
      </c>
      <c r="E1466">
        <v>91.8</v>
      </c>
      <c r="F1466">
        <v>4.5</v>
      </c>
    </row>
    <row r="1467" spans="1:6" x14ac:dyDescent="0.25">
      <c r="A1467">
        <v>10975</v>
      </c>
      <c r="B1467">
        <f t="shared" si="22"/>
        <v>-9025</v>
      </c>
      <c r="C1467">
        <v>9965</v>
      </c>
      <c r="D1467">
        <v>33</v>
      </c>
      <c r="E1467">
        <v>91</v>
      </c>
      <c r="F1467">
        <v>4.5</v>
      </c>
    </row>
    <row r="1468" spans="1:6" x14ac:dyDescent="0.25">
      <c r="A1468">
        <v>10970</v>
      </c>
      <c r="B1468">
        <f t="shared" si="22"/>
        <v>-9020</v>
      </c>
      <c r="C1468">
        <v>9965</v>
      </c>
      <c r="D1468">
        <v>33</v>
      </c>
      <c r="E1468">
        <v>90.4</v>
      </c>
      <c r="F1468">
        <v>4.5</v>
      </c>
    </row>
    <row r="1469" spans="1:6" x14ac:dyDescent="0.25">
      <c r="A1469">
        <v>10965</v>
      </c>
      <c r="B1469">
        <f t="shared" si="22"/>
        <v>-9015</v>
      </c>
      <c r="C1469">
        <v>9966</v>
      </c>
      <c r="D1469">
        <v>33</v>
      </c>
      <c r="E1469">
        <v>89.6</v>
      </c>
      <c r="F1469">
        <v>4.5</v>
      </c>
    </row>
    <row r="1470" spans="1:6" x14ac:dyDescent="0.25">
      <c r="A1470">
        <v>10960</v>
      </c>
      <c r="B1470">
        <f t="shared" si="22"/>
        <v>-9010</v>
      </c>
      <c r="C1470">
        <v>9966</v>
      </c>
      <c r="D1470">
        <v>33</v>
      </c>
      <c r="E1470">
        <v>88.9</v>
      </c>
      <c r="F1470">
        <v>4.5</v>
      </c>
    </row>
    <row r="1471" spans="1:6" x14ac:dyDescent="0.25">
      <c r="A1471">
        <v>10955</v>
      </c>
      <c r="B1471">
        <f t="shared" si="22"/>
        <v>-9005</v>
      </c>
      <c r="C1471">
        <v>9966</v>
      </c>
      <c r="D1471">
        <v>33</v>
      </c>
      <c r="E1471">
        <v>88.3</v>
      </c>
      <c r="F1471">
        <v>4.5</v>
      </c>
    </row>
    <row r="1472" spans="1:6" x14ac:dyDescent="0.25">
      <c r="A1472">
        <v>10950</v>
      </c>
      <c r="B1472">
        <f t="shared" si="22"/>
        <v>-9000</v>
      </c>
      <c r="C1472">
        <v>9966</v>
      </c>
      <c r="D1472">
        <v>34</v>
      </c>
      <c r="E1472">
        <v>87.6</v>
      </c>
      <c r="F1472">
        <v>4.5999999999999996</v>
      </c>
    </row>
    <row r="1473" spans="1:6" x14ac:dyDescent="0.25">
      <c r="A1473">
        <v>10945</v>
      </c>
      <c r="B1473">
        <f t="shared" si="22"/>
        <v>-8995</v>
      </c>
      <c r="C1473">
        <v>9965</v>
      </c>
      <c r="D1473">
        <v>34</v>
      </c>
      <c r="E1473">
        <v>87.1</v>
      </c>
      <c r="F1473">
        <v>4.5999999999999996</v>
      </c>
    </row>
    <row r="1474" spans="1:6" x14ac:dyDescent="0.25">
      <c r="A1474">
        <v>10940</v>
      </c>
      <c r="B1474">
        <f t="shared" si="22"/>
        <v>-8990</v>
      </c>
      <c r="C1474">
        <v>9964</v>
      </c>
      <c r="D1474">
        <v>34</v>
      </c>
      <c r="E1474">
        <v>86.6</v>
      </c>
      <c r="F1474">
        <v>4.5999999999999996</v>
      </c>
    </row>
    <row r="1475" spans="1:6" x14ac:dyDescent="0.25">
      <c r="A1475">
        <v>10935</v>
      </c>
      <c r="B1475">
        <f t="shared" si="22"/>
        <v>-8985</v>
      </c>
      <c r="C1475">
        <v>9962</v>
      </c>
      <c r="D1475">
        <v>34</v>
      </c>
      <c r="E1475">
        <v>86.2</v>
      </c>
      <c r="F1475">
        <v>4.5999999999999996</v>
      </c>
    </row>
    <row r="1476" spans="1:6" x14ac:dyDescent="0.25">
      <c r="A1476">
        <v>10930</v>
      </c>
      <c r="B1476">
        <f t="shared" si="22"/>
        <v>-8980</v>
      </c>
      <c r="C1476">
        <v>9960</v>
      </c>
      <c r="D1476">
        <v>34</v>
      </c>
      <c r="E1476">
        <v>85.8</v>
      </c>
      <c r="F1476">
        <v>4.5999999999999996</v>
      </c>
    </row>
    <row r="1477" spans="1:6" x14ac:dyDescent="0.25">
      <c r="A1477">
        <v>10925</v>
      </c>
      <c r="B1477">
        <f t="shared" si="22"/>
        <v>-8975</v>
      </c>
      <c r="C1477">
        <v>9957</v>
      </c>
      <c r="D1477">
        <v>33</v>
      </c>
      <c r="E1477">
        <v>85.5</v>
      </c>
      <c r="F1477">
        <v>4.5</v>
      </c>
    </row>
    <row r="1478" spans="1:6" x14ac:dyDescent="0.25">
      <c r="A1478">
        <v>10920</v>
      </c>
      <c r="B1478">
        <f t="shared" si="22"/>
        <v>-8970</v>
      </c>
      <c r="C1478">
        <v>9953</v>
      </c>
      <c r="D1478">
        <v>33</v>
      </c>
      <c r="E1478">
        <v>85.4</v>
      </c>
      <c r="F1478">
        <v>4.5</v>
      </c>
    </row>
    <row r="1479" spans="1:6" x14ac:dyDescent="0.25">
      <c r="A1479">
        <v>10915</v>
      </c>
      <c r="B1479">
        <f t="shared" si="22"/>
        <v>-8965</v>
      </c>
      <c r="C1479">
        <v>9949</v>
      </c>
      <c r="D1479">
        <v>33</v>
      </c>
      <c r="E1479">
        <v>85.3</v>
      </c>
      <c r="F1479">
        <v>4.5</v>
      </c>
    </row>
    <row r="1480" spans="1:6" x14ac:dyDescent="0.25">
      <c r="A1480">
        <v>10910</v>
      </c>
      <c r="B1480">
        <f t="shared" si="22"/>
        <v>-8960</v>
      </c>
      <c r="C1480">
        <v>9944</v>
      </c>
      <c r="D1480">
        <v>33</v>
      </c>
      <c r="E1480">
        <v>85.3</v>
      </c>
      <c r="F1480">
        <v>4.5</v>
      </c>
    </row>
    <row r="1481" spans="1:6" x14ac:dyDescent="0.25">
      <c r="A1481">
        <v>10905</v>
      </c>
      <c r="B1481">
        <f t="shared" si="22"/>
        <v>-8955</v>
      </c>
      <c r="C1481">
        <v>9940</v>
      </c>
      <c r="D1481">
        <v>32</v>
      </c>
      <c r="E1481">
        <v>85.2</v>
      </c>
      <c r="F1481">
        <v>4.3</v>
      </c>
    </row>
    <row r="1482" spans="1:6" x14ac:dyDescent="0.25">
      <c r="A1482">
        <v>10900</v>
      </c>
      <c r="B1482">
        <f t="shared" si="22"/>
        <v>-8950</v>
      </c>
      <c r="C1482">
        <v>9935</v>
      </c>
      <c r="D1482">
        <v>32</v>
      </c>
      <c r="E1482">
        <v>85.2</v>
      </c>
      <c r="F1482">
        <v>4.3</v>
      </c>
    </row>
    <row r="1483" spans="1:6" x14ac:dyDescent="0.25">
      <c r="A1483">
        <v>10895</v>
      </c>
      <c r="B1483">
        <f t="shared" si="22"/>
        <v>-8945</v>
      </c>
      <c r="C1483">
        <v>9931</v>
      </c>
      <c r="D1483">
        <v>32</v>
      </c>
      <c r="E1483">
        <v>85.1</v>
      </c>
      <c r="F1483">
        <v>4.3</v>
      </c>
    </row>
    <row r="1484" spans="1:6" x14ac:dyDescent="0.25">
      <c r="A1484">
        <v>10890</v>
      </c>
      <c r="B1484">
        <f t="shared" si="22"/>
        <v>-8940</v>
      </c>
      <c r="C1484">
        <v>9927</v>
      </c>
      <c r="D1484">
        <v>32</v>
      </c>
      <c r="E1484">
        <v>85</v>
      </c>
      <c r="F1484">
        <v>4.3</v>
      </c>
    </row>
    <row r="1485" spans="1:6" x14ac:dyDescent="0.25">
      <c r="A1485">
        <v>10885</v>
      </c>
      <c r="B1485">
        <f t="shared" ref="B1485:B1548" si="23">1950-A1485</f>
        <v>-8935</v>
      </c>
      <c r="C1485">
        <v>9924</v>
      </c>
      <c r="D1485">
        <v>32</v>
      </c>
      <c r="E1485">
        <v>84.7</v>
      </c>
      <c r="F1485">
        <v>4.3</v>
      </c>
    </row>
    <row r="1486" spans="1:6" x14ac:dyDescent="0.25">
      <c r="A1486">
        <v>10880</v>
      </c>
      <c r="B1486">
        <f t="shared" si="23"/>
        <v>-8930</v>
      </c>
      <c r="C1486">
        <v>9921</v>
      </c>
      <c r="D1486">
        <v>32</v>
      </c>
      <c r="E1486">
        <v>84.5</v>
      </c>
      <c r="F1486">
        <v>4.3</v>
      </c>
    </row>
    <row r="1487" spans="1:6" x14ac:dyDescent="0.25">
      <c r="A1487">
        <v>10875</v>
      </c>
      <c r="B1487">
        <f t="shared" si="23"/>
        <v>-8925</v>
      </c>
      <c r="C1487">
        <v>9919</v>
      </c>
      <c r="D1487">
        <v>32</v>
      </c>
      <c r="E1487">
        <v>84.1</v>
      </c>
      <c r="F1487">
        <v>4.3</v>
      </c>
    </row>
    <row r="1488" spans="1:6" x14ac:dyDescent="0.25">
      <c r="A1488">
        <v>10870</v>
      </c>
      <c r="B1488">
        <f t="shared" si="23"/>
        <v>-8920</v>
      </c>
      <c r="C1488">
        <v>9919</v>
      </c>
      <c r="D1488">
        <v>32</v>
      </c>
      <c r="E1488">
        <v>83.4</v>
      </c>
      <c r="F1488">
        <v>4.3</v>
      </c>
    </row>
    <row r="1489" spans="1:6" x14ac:dyDescent="0.25">
      <c r="A1489">
        <v>10865</v>
      </c>
      <c r="B1489">
        <f t="shared" si="23"/>
        <v>-8915</v>
      </c>
      <c r="C1489">
        <v>9918</v>
      </c>
      <c r="D1489">
        <v>32</v>
      </c>
      <c r="E1489">
        <v>82.9</v>
      </c>
      <c r="F1489">
        <v>4.3</v>
      </c>
    </row>
    <row r="1490" spans="1:6" x14ac:dyDescent="0.25">
      <c r="A1490">
        <v>10860</v>
      </c>
      <c r="B1490">
        <f t="shared" si="23"/>
        <v>-8910</v>
      </c>
      <c r="C1490">
        <v>9919</v>
      </c>
      <c r="D1490">
        <v>33</v>
      </c>
      <c r="E1490">
        <v>82.1</v>
      </c>
      <c r="F1490">
        <v>4.4000000000000004</v>
      </c>
    </row>
    <row r="1491" spans="1:6" x14ac:dyDescent="0.25">
      <c r="A1491">
        <v>10855</v>
      </c>
      <c r="B1491">
        <f t="shared" si="23"/>
        <v>-8905</v>
      </c>
      <c r="C1491">
        <v>9920</v>
      </c>
      <c r="D1491">
        <v>33</v>
      </c>
      <c r="E1491">
        <v>81.3</v>
      </c>
      <c r="F1491">
        <v>4.4000000000000004</v>
      </c>
    </row>
    <row r="1492" spans="1:6" x14ac:dyDescent="0.25">
      <c r="A1492">
        <v>10850</v>
      </c>
      <c r="B1492">
        <f t="shared" si="23"/>
        <v>-8900</v>
      </c>
      <c r="C1492">
        <v>9921</v>
      </c>
      <c r="D1492">
        <v>34</v>
      </c>
      <c r="E1492">
        <v>80.599999999999994</v>
      </c>
      <c r="F1492">
        <v>4.5999999999999996</v>
      </c>
    </row>
    <row r="1493" spans="1:6" x14ac:dyDescent="0.25">
      <c r="A1493">
        <v>10845</v>
      </c>
      <c r="B1493">
        <f t="shared" si="23"/>
        <v>-8895</v>
      </c>
      <c r="C1493">
        <v>9922</v>
      </c>
      <c r="D1493">
        <v>34</v>
      </c>
      <c r="E1493">
        <v>79.8</v>
      </c>
      <c r="F1493">
        <v>4.5999999999999996</v>
      </c>
    </row>
    <row r="1494" spans="1:6" x14ac:dyDescent="0.25">
      <c r="A1494">
        <v>10840</v>
      </c>
      <c r="B1494">
        <f t="shared" si="23"/>
        <v>-8890</v>
      </c>
      <c r="C1494">
        <v>9922</v>
      </c>
      <c r="D1494">
        <v>35</v>
      </c>
      <c r="E1494">
        <v>79.099999999999994</v>
      </c>
      <c r="F1494">
        <v>4.7</v>
      </c>
    </row>
    <row r="1495" spans="1:6" x14ac:dyDescent="0.25">
      <c r="A1495">
        <v>10835</v>
      </c>
      <c r="B1495">
        <f t="shared" si="23"/>
        <v>-8885</v>
      </c>
      <c r="C1495">
        <v>9923</v>
      </c>
      <c r="D1495">
        <v>35</v>
      </c>
      <c r="E1495">
        <v>78.3</v>
      </c>
      <c r="F1495">
        <v>4.7</v>
      </c>
    </row>
    <row r="1496" spans="1:6" x14ac:dyDescent="0.25">
      <c r="A1496">
        <v>10830</v>
      </c>
      <c r="B1496">
        <f t="shared" si="23"/>
        <v>-8880</v>
      </c>
      <c r="C1496">
        <v>9923</v>
      </c>
      <c r="D1496">
        <v>35</v>
      </c>
      <c r="E1496">
        <v>77.7</v>
      </c>
      <c r="F1496">
        <v>4.7</v>
      </c>
    </row>
    <row r="1497" spans="1:6" x14ac:dyDescent="0.25">
      <c r="A1497">
        <v>10825</v>
      </c>
      <c r="B1497">
        <f t="shared" si="23"/>
        <v>-8875</v>
      </c>
      <c r="C1497">
        <v>9923</v>
      </c>
      <c r="D1497">
        <v>36</v>
      </c>
      <c r="E1497">
        <v>77</v>
      </c>
      <c r="F1497">
        <v>4.8</v>
      </c>
    </row>
    <row r="1498" spans="1:6" x14ac:dyDescent="0.25">
      <c r="A1498">
        <v>10820</v>
      </c>
      <c r="B1498">
        <f t="shared" si="23"/>
        <v>-8870</v>
      </c>
      <c r="C1498">
        <v>9922</v>
      </c>
      <c r="D1498">
        <v>36</v>
      </c>
      <c r="E1498">
        <v>76.5</v>
      </c>
      <c r="F1498">
        <v>4.8</v>
      </c>
    </row>
    <row r="1499" spans="1:6" x14ac:dyDescent="0.25">
      <c r="A1499">
        <v>10815</v>
      </c>
      <c r="B1499">
        <f t="shared" si="23"/>
        <v>-8865</v>
      </c>
      <c r="C1499">
        <v>9921</v>
      </c>
      <c r="D1499">
        <v>35</v>
      </c>
      <c r="E1499">
        <v>76</v>
      </c>
      <c r="F1499">
        <v>4.7</v>
      </c>
    </row>
    <row r="1500" spans="1:6" x14ac:dyDescent="0.25">
      <c r="A1500">
        <v>10810</v>
      </c>
      <c r="B1500">
        <f t="shared" si="23"/>
        <v>-8860</v>
      </c>
      <c r="C1500">
        <v>9920</v>
      </c>
      <c r="D1500">
        <v>35</v>
      </c>
      <c r="E1500">
        <v>75.5</v>
      </c>
      <c r="F1500">
        <v>4.7</v>
      </c>
    </row>
    <row r="1501" spans="1:6" x14ac:dyDescent="0.25">
      <c r="A1501">
        <v>10805</v>
      </c>
      <c r="B1501">
        <f t="shared" si="23"/>
        <v>-8855</v>
      </c>
      <c r="C1501">
        <v>9918</v>
      </c>
      <c r="D1501">
        <v>35</v>
      </c>
      <c r="E1501">
        <v>75.099999999999994</v>
      </c>
      <c r="F1501">
        <v>4.7</v>
      </c>
    </row>
    <row r="1502" spans="1:6" x14ac:dyDescent="0.25">
      <c r="A1502">
        <v>10800</v>
      </c>
      <c r="B1502">
        <f t="shared" si="23"/>
        <v>-8850</v>
      </c>
      <c r="C1502">
        <v>9916</v>
      </c>
      <c r="D1502">
        <v>35</v>
      </c>
      <c r="E1502">
        <v>74.7</v>
      </c>
      <c r="F1502">
        <v>4.7</v>
      </c>
    </row>
    <row r="1503" spans="1:6" x14ac:dyDescent="0.25">
      <c r="A1503">
        <v>10795</v>
      </c>
      <c r="B1503">
        <f t="shared" si="23"/>
        <v>-8845</v>
      </c>
      <c r="C1503">
        <v>9914</v>
      </c>
      <c r="D1503">
        <v>34</v>
      </c>
      <c r="E1503">
        <v>74.3</v>
      </c>
      <c r="F1503">
        <v>4.5</v>
      </c>
    </row>
    <row r="1504" spans="1:6" x14ac:dyDescent="0.25">
      <c r="A1504">
        <v>10790</v>
      </c>
      <c r="B1504">
        <f t="shared" si="23"/>
        <v>-8840</v>
      </c>
      <c r="C1504">
        <v>9911</v>
      </c>
      <c r="D1504">
        <v>34</v>
      </c>
      <c r="E1504">
        <v>74.099999999999994</v>
      </c>
      <c r="F1504">
        <v>4.5</v>
      </c>
    </row>
    <row r="1505" spans="1:6" x14ac:dyDescent="0.25">
      <c r="A1505">
        <v>10785</v>
      </c>
      <c r="B1505">
        <f t="shared" si="23"/>
        <v>-8835</v>
      </c>
      <c r="C1505">
        <v>9909</v>
      </c>
      <c r="D1505">
        <v>33</v>
      </c>
      <c r="E1505">
        <v>73.7</v>
      </c>
      <c r="F1505">
        <v>4.4000000000000004</v>
      </c>
    </row>
    <row r="1506" spans="1:6" x14ac:dyDescent="0.25">
      <c r="A1506">
        <v>10780</v>
      </c>
      <c r="B1506">
        <f t="shared" si="23"/>
        <v>-8830</v>
      </c>
      <c r="C1506">
        <v>9907</v>
      </c>
      <c r="D1506">
        <v>33</v>
      </c>
      <c r="E1506">
        <v>73.3</v>
      </c>
      <c r="F1506">
        <v>4.4000000000000004</v>
      </c>
    </row>
    <row r="1507" spans="1:6" x14ac:dyDescent="0.25">
      <c r="A1507">
        <v>10775</v>
      </c>
      <c r="B1507">
        <f t="shared" si="23"/>
        <v>-8825</v>
      </c>
      <c r="C1507">
        <v>9904</v>
      </c>
      <c r="D1507">
        <v>32</v>
      </c>
      <c r="E1507">
        <v>73.099999999999994</v>
      </c>
      <c r="F1507">
        <v>4.3</v>
      </c>
    </row>
    <row r="1508" spans="1:6" x14ac:dyDescent="0.25">
      <c r="A1508">
        <v>10770</v>
      </c>
      <c r="B1508">
        <f t="shared" si="23"/>
        <v>-8820</v>
      </c>
      <c r="C1508">
        <v>9901</v>
      </c>
      <c r="D1508">
        <v>32</v>
      </c>
      <c r="E1508">
        <v>72.8</v>
      </c>
      <c r="F1508">
        <v>4.3</v>
      </c>
    </row>
    <row r="1509" spans="1:6" x14ac:dyDescent="0.25">
      <c r="A1509">
        <v>10765</v>
      </c>
      <c r="B1509">
        <f t="shared" si="23"/>
        <v>-8815</v>
      </c>
      <c r="C1509">
        <v>9898</v>
      </c>
      <c r="D1509">
        <v>32</v>
      </c>
      <c r="E1509">
        <v>72.599999999999994</v>
      </c>
      <c r="F1509">
        <v>4.3</v>
      </c>
    </row>
    <row r="1510" spans="1:6" x14ac:dyDescent="0.25">
      <c r="A1510">
        <v>10760</v>
      </c>
      <c r="B1510">
        <f t="shared" si="23"/>
        <v>-8810</v>
      </c>
      <c r="C1510">
        <v>9895</v>
      </c>
      <c r="D1510">
        <v>32</v>
      </c>
      <c r="E1510">
        <v>72.3</v>
      </c>
      <c r="F1510">
        <v>4.3</v>
      </c>
    </row>
    <row r="1511" spans="1:6" x14ac:dyDescent="0.25">
      <c r="A1511">
        <v>10755</v>
      </c>
      <c r="B1511">
        <f t="shared" si="23"/>
        <v>-8805</v>
      </c>
      <c r="C1511">
        <v>9891</v>
      </c>
      <c r="D1511">
        <v>31</v>
      </c>
      <c r="E1511">
        <v>72.2</v>
      </c>
      <c r="F1511">
        <v>4.0999999999999996</v>
      </c>
    </row>
    <row r="1512" spans="1:6" x14ac:dyDescent="0.25">
      <c r="A1512">
        <v>10750</v>
      </c>
      <c r="B1512">
        <f t="shared" si="23"/>
        <v>-8800</v>
      </c>
      <c r="C1512">
        <v>9887</v>
      </c>
      <c r="D1512">
        <v>31</v>
      </c>
      <c r="E1512">
        <v>72.099999999999994</v>
      </c>
      <c r="F1512">
        <v>4.0999999999999996</v>
      </c>
    </row>
    <row r="1513" spans="1:6" x14ac:dyDescent="0.25">
      <c r="A1513">
        <v>10745</v>
      </c>
      <c r="B1513">
        <f t="shared" si="23"/>
        <v>-8795</v>
      </c>
      <c r="C1513">
        <v>9884</v>
      </c>
      <c r="D1513">
        <v>31</v>
      </c>
      <c r="E1513">
        <v>71.8</v>
      </c>
      <c r="F1513">
        <v>4.0999999999999996</v>
      </c>
    </row>
    <row r="1514" spans="1:6" x14ac:dyDescent="0.25">
      <c r="A1514">
        <v>10740</v>
      </c>
      <c r="B1514">
        <f t="shared" si="23"/>
        <v>-8790</v>
      </c>
      <c r="C1514">
        <v>9880</v>
      </c>
      <c r="D1514">
        <v>32</v>
      </c>
      <c r="E1514">
        <v>71.7</v>
      </c>
      <c r="F1514">
        <v>4.3</v>
      </c>
    </row>
    <row r="1515" spans="1:6" x14ac:dyDescent="0.25">
      <c r="A1515">
        <v>10735</v>
      </c>
      <c r="B1515">
        <f t="shared" si="23"/>
        <v>-8785</v>
      </c>
      <c r="C1515">
        <v>9876</v>
      </c>
      <c r="D1515">
        <v>32</v>
      </c>
      <c r="E1515">
        <v>71.599999999999994</v>
      </c>
      <c r="F1515">
        <v>4.3</v>
      </c>
    </row>
    <row r="1516" spans="1:6" x14ac:dyDescent="0.25">
      <c r="A1516">
        <v>10730</v>
      </c>
      <c r="B1516">
        <f t="shared" si="23"/>
        <v>-8780</v>
      </c>
      <c r="C1516">
        <v>9873</v>
      </c>
      <c r="D1516">
        <v>32</v>
      </c>
      <c r="E1516">
        <v>71.400000000000006</v>
      </c>
      <c r="F1516">
        <v>4.3</v>
      </c>
    </row>
    <row r="1517" spans="1:6" x14ac:dyDescent="0.25">
      <c r="A1517">
        <v>10725</v>
      </c>
      <c r="B1517">
        <f t="shared" si="23"/>
        <v>-8775</v>
      </c>
      <c r="C1517">
        <v>9870</v>
      </c>
      <c r="D1517">
        <v>32</v>
      </c>
      <c r="E1517">
        <v>71.099999999999994</v>
      </c>
      <c r="F1517">
        <v>4.3</v>
      </c>
    </row>
    <row r="1518" spans="1:6" x14ac:dyDescent="0.25">
      <c r="A1518">
        <v>10720</v>
      </c>
      <c r="B1518">
        <f t="shared" si="23"/>
        <v>-8770</v>
      </c>
      <c r="C1518">
        <v>9868</v>
      </c>
      <c r="D1518">
        <v>32</v>
      </c>
      <c r="E1518">
        <v>70.7</v>
      </c>
      <c r="F1518">
        <v>4.3</v>
      </c>
    </row>
    <row r="1519" spans="1:6" x14ac:dyDescent="0.25">
      <c r="A1519">
        <v>10715</v>
      </c>
      <c r="B1519">
        <f t="shared" si="23"/>
        <v>-8765</v>
      </c>
      <c r="C1519">
        <v>9865</v>
      </c>
      <c r="D1519">
        <v>33</v>
      </c>
      <c r="E1519">
        <v>70.5</v>
      </c>
      <c r="F1519">
        <v>4.4000000000000004</v>
      </c>
    </row>
    <row r="1520" spans="1:6" x14ac:dyDescent="0.25">
      <c r="A1520">
        <v>10710</v>
      </c>
      <c r="B1520">
        <f t="shared" si="23"/>
        <v>-8760</v>
      </c>
      <c r="C1520">
        <v>9863</v>
      </c>
      <c r="D1520">
        <v>33</v>
      </c>
      <c r="E1520">
        <v>70.099999999999994</v>
      </c>
      <c r="F1520">
        <v>4.4000000000000004</v>
      </c>
    </row>
    <row r="1521" spans="1:6" x14ac:dyDescent="0.25">
      <c r="A1521">
        <v>10705</v>
      </c>
      <c r="B1521">
        <f t="shared" si="23"/>
        <v>-8755</v>
      </c>
      <c r="C1521">
        <v>9860</v>
      </c>
      <c r="D1521">
        <v>33</v>
      </c>
      <c r="E1521">
        <v>69.900000000000006</v>
      </c>
      <c r="F1521">
        <v>4.4000000000000004</v>
      </c>
    </row>
    <row r="1522" spans="1:6" x14ac:dyDescent="0.25">
      <c r="A1522">
        <v>10700</v>
      </c>
      <c r="B1522">
        <f t="shared" si="23"/>
        <v>-8750</v>
      </c>
      <c r="C1522">
        <v>9857</v>
      </c>
      <c r="D1522">
        <v>33</v>
      </c>
      <c r="E1522">
        <v>69.599999999999994</v>
      </c>
      <c r="F1522">
        <v>4.4000000000000004</v>
      </c>
    </row>
    <row r="1523" spans="1:6" x14ac:dyDescent="0.25">
      <c r="A1523">
        <v>10695</v>
      </c>
      <c r="B1523">
        <f t="shared" si="23"/>
        <v>-8745</v>
      </c>
      <c r="C1523">
        <v>9853</v>
      </c>
      <c r="D1523">
        <v>33</v>
      </c>
      <c r="E1523">
        <v>69.5</v>
      </c>
      <c r="F1523">
        <v>4.4000000000000004</v>
      </c>
    </row>
    <row r="1524" spans="1:6" x14ac:dyDescent="0.25">
      <c r="A1524">
        <v>10690</v>
      </c>
      <c r="B1524">
        <f t="shared" si="23"/>
        <v>-8740</v>
      </c>
      <c r="C1524">
        <v>9849</v>
      </c>
      <c r="D1524">
        <v>33</v>
      </c>
      <c r="E1524">
        <v>69.400000000000006</v>
      </c>
      <c r="F1524">
        <v>4.4000000000000004</v>
      </c>
    </row>
    <row r="1525" spans="1:6" x14ac:dyDescent="0.25">
      <c r="A1525">
        <v>10685</v>
      </c>
      <c r="B1525">
        <f t="shared" si="23"/>
        <v>-8735</v>
      </c>
      <c r="C1525">
        <v>9845</v>
      </c>
      <c r="D1525">
        <v>33</v>
      </c>
      <c r="E1525">
        <v>69.3</v>
      </c>
      <c r="F1525">
        <v>4.4000000000000004</v>
      </c>
    </row>
    <row r="1526" spans="1:6" x14ac:dyDescent="0.25">
      <c r="A1526">
        <v>10680</v>
      </c>
      <c r="B1526">
        <f t="shared" si="23"/>
        <v>-8730</v>
      </c>
      <c r="C1526">
        <v>9840</v>
      </c>
      <c r="D1526">
        <v>33</v>
      </c>
      <c r="E1526">
        <v>69.3</v>
      </c>
      <c r="F1526">
        <v>4.4000000000000004</v>
      </c>
    </row>
    <row r="1527" spans="1:6" x14ac:dyDescent="0.25">
      <c r="A1527">
        <v>10675</v>
      </c>
      <c r="B1527">
        <f t="shared" si="23"/>
        <v>-8725</v>
      </c>
      <c r="C1527">
        <v>9836</v>
      </c>
      <c r="D1527">
        <v>33</v>
      </c>
      <c r="E1527">
        <v>69.2</v>
      </c>
      <c r="F1527">
        <v>4.4000000000000004</v>
      </c>
    </row>
    <row r="1528" spans="1:6" x14ac:dyDescent="0.25">
      <c r="A1528">
        <v>10670</v>
      </c>
      <c r="B1528">
        <f t="shared" si="23"/>
        <v>-8720</v>
      </c>
      <c r="C1528">
        <v>9831</v>
      </c>
      <c r="D1528">
        <v>33</v>
      </c>
      <c r="E1528">
        <v>69.2</v>
      </c>
      <c r="F1528">
        <v>4.4000000000000004</v>
      </c>
    </row>
    <row r="1529" spans="1:6" x14ac:dyDescent="0.25">
      <c r="A1529">
        <v>10665</v>
      </c>
      <c r="B1529">
        <f t="shared" si="23"/>
        <v>-8715</v>
      </c>
      <c r="C1529">
        <v>9826</v>
      </c>
      <c r="D1529">
        <v>32</v>
      </c>
      <c r="E1529">
        <v>69.2</v>
      </c>
      <c r="F1529">
        <v>4.3</v>
      </c>
    </row>
    <row r="1530" spans="1:6" x14ac:dyDescent="0.25">
      <c r="A1530">
        <v>10660</v>
      </c>
      <c r="B1530">
        <f t="shared" si="23"/>
        <v>-8710</v>
      </c>
      <c r="C1530">
        <v>9822</v>
      </c>
      <c r="D1530">
        <v>32</v>
      </c>
      <c r="E1530">
        <v>69.099999999999994</v>
      </c>
      <c r="F1530">
        <v>4.3</v>
      </c>
    </row>
    <row r="1531" spans="1:6" x14ac:dyDescent="0.25">
      <c r="A1531">
        <v>10655</v>
      </c>
      <c r="B1531">
        <f t="shared" si="23"/>
        <v>-8705</v>
      </c>
      <c r="C1531">
        <v>9818</v>
      </c>
      <c r="D1531">
        <v>32</v>
      </c>
      <c r="E1531">
        <v>69</v>
      </c>
      <c r="F1531">
        <v>4.3</v>
      </c>
    </row>
    <row r="1532" spans="1:6" x14ac:dyDescent="0.25">
      <c r="A1532">
        <v>10650</v>
      </c>
      <c r="B1532">
        <f t="shared" si="23"/>
        <v>-8700</v>
      </c>
      <c r="C1532">
        <v>9815</v>
      </c>
      <c r="D1532">
        <v>32</v>
      </c>
      <c r="E1532">
        <v>68.7</v>
      </c>
      <c r="F1532">
        <v>4.3</v>
      </c>
    </row>
    <row r="1533" spans="1:6" x14ac:dyDescent="0.25">
      <c r="A1533">
        <v>10645</v>
      </c>
      <c r="B1533">
        <f t="shared" si="23"/>
        <v>-8695</v>
      </c>
      <c r="C1533">
        <v>9812</v>
      </c>
      <c r="D1533">
        <v>31</v>
      </c>
      <c r="E1533">
        <v>68.5</v>
      </c>
      <c r="F1533">
        <v>4.0999999999999996</v>
      </c>
    </row>
    <row r="1534" spans="1:6" x14ac:dyDescent="0.25">
      <c r="A1534">
        <v>10640</v>
      </c>
      <c r="B1534">
        <f t="shared" si="23"/>
        <v>-8690</v>
      </c>
      <c r="C1534">
        <v>9809</v>
      </c>
      <c r="D1534">
        <v>31</v>
      </c>
      <c r="E1534">
        <v>68.2</v>
      </c>
      <c r="F1534">
        <v>4.0999999999999996</v>
      </c>
    </row>
    <row r="1535" spans="1:6" x14ac:dyDescent="0.25">
      <c r="A1535">
        <v>10635</v>
      </c>
      <c r="B1535">
        <f t="shared" si="23"/>
        <v>-8685</v>
      </c>
      <c r="C1535">
        <v>9806</v>
      </c>
      <c r="D1535">
        <v>30</v>
      </c>
      <c r="E1535">
        <v>68</v>
      </c>
      <c r="F1535">
        <v>4</v>
      </c>
    </row>
    <row r="1536" spans="1:6" x14ac:dyDescent="0.25">
      <c r="A1536">
        <v>10630</v>
      </c>
      <c r="B1536">
        <f t="shared" si="23"/>
        <v>-8680</v>
      </c>
      <c r="C1536">
        <v>9804</v>
      </c>
      <c r="D1536">
        <v>30</v>
      </c>
      <c r="E1536">
        <v>67.599999999999994</v>
      </c>
      <c r="F1536">
        <v>4</v>
      </c>
    </row>
    <row r="1537" spans="1:6" x14ac:dyDescent="0.25">
      <c r="A1537">
        <v>10625</v>
      </c>
      <c r="B1537">
        <f t="shared" si="23"/>
        <v>-8675</v>
      </c>
      <c r="C1537">
        <v>9801</v>
      </c>
      <c r="D1537">
        <v>30</v>
      </c>
      <c r="E1537">
        <v>67.400000000000006</v>
      </c>
      <c r="F1537">
        <v>4</v>
      </c>
    </row>
    <row r="1538" spans="1:6" x14ac:dyDescent="0.25">
      <c r="A1538">
        <v>10620</v>
      </c>
      <c r="B1538">
        <f t="shared" si="23"/>
        <v>-8670</v>
      </c>
      <c r="C1538">
        <v>9798</v>
      </c>
      <c r="D1538">
        <v>30</v>
      </c>
      <c r="E1538">
        <v>67.099999999999994</v>
      </c>
      <c r="F1538">
        <v>4</v>
      </c>
    </row>
    <row r="1539" spans="1:6" x14ac:dyDescent="0.25">
      <c r="A1539">
        <v>10615</v>
      </c>
      <c r="B1539">
        <f t="shared" si="23"/>
        <v>-8665</v>
      </c>
      <c r="C1539">
        <v>9794</v>
      </c>
      <c r="D1539">
        <v>29</v>
      </c>
      <c r="E1539">
        <v>67</v>
      </c>
      <c r="F1539">
        <v>3.9</v>
      </c>
    </row>
    <row r="1540" spans="1:6" x14ac:dyDescent="0.25">
      <c r="A1540">
        <v>10610</v>
      </c>
      <c r="B1540">
        <f t="shared" si="23"/>
        <v>-8660</v>
      </c>
      <c r="C1540">
        <v>9790</v>
      </c>
      <c r="D1540">
        <v>29</v>
      </c>
      <c r="E1540">
        <v>66.900000000000006</v>
      </c>
      <c r="F1540">
        <v>3.9</v>
      </c>
    </row>
    <row r="1541" spans="1:6" x14ac:dyDescent="0.25">
      <c r="A1541">
        <v>10605</v>
      </c>
      <c r="B1541">
        <f t="shared" si="23"/>
        <v>-8655</v>
      </c>
      <c r="C1541">
        <v>9784</v>
      </c>
      <c r="D1541">
        <v>29</v>
      </c>
      <c r="E1541">
        <v>67</v>
      </c>
      <c r="F1541">
        <v>3.9</v>
      </c>
    </row>
    <row r="1542" spans="1:6" x14ac:dyDescent="0.25">
      <c r="A1542">
        <v>10600</v>
      </c>
      <c r="B1542">
        <f t="shared" si="23"/>
        <v>-8650</v>
      </c>
      <c r="C1542">
        <v>9778</v>
      </c>
      <c r="D1542">
        <v>29</v>
      </c>
      <c r="E1542">
        <v>67.2</v>
      </c>
      <c r="F1542">
        <v>3.9</v>
      </c>
    </row>
    <row r="1543" spans="1:6" x14ac:dyDescent="0.25">
      <c r="A1543">
        <v>10595</v>
      </c>
      <c r="B1543">
        <f t="shared" si="23"/>
        <v>-8645</v>
      </c>
      <c r="C1543">
        <v>9770</v>
      </c>
      <c r="D1543">
        <v>30</v>
      </c>
      <c r="E1543">
        <v>67.599999999999994</v>
      </c>
      <c r="F1543">
        <v>4</v>
      </c>
    </row>
    <row r="1544" spans="1:6" x14ac:dyDescent="0.25">
      <c r="A1544">
        <v>10590</v>
      </c>
      <c r="B1544">
        <f t="shared" si="23"/>
        <v>-8640</v>
      </c>
      <c r="C1544">
        <v>9762</v>
      </c>
      <c r="D1544">
        <v>30</v>
      </c>
      <c r="E1544">
        <v>68</v>
      </c>
      <c r="F1544">
        <v>4</v>
      </c>
    </row>
    <row r="1545" spans="1:6" x14ac:dyDescent="0.25">
      <c r="A1545">
        <v>10585</v>
      </c>
      <c r="B1545">
        <f t="shared" si="23"/>
        <v>-8635</v>
      </c>
      <c r="C1545">
        <v>9753</v>
      </c>
      <c r="D1545">
        <v>30</v>
      </c>
      <c r="E1545">
        <v>68.599999999999994</v>
      </c>
      <c r="F1545">
        <v>4</v>
      </c>
    </row>
    <row r="1546" spans="1:6" x14ac:dyDescent="0.25">
      <c r="A1546">
        <v>10580</v>
      </c>
      <c r="B1546">
        <f t="shared" si="23"/>
        <v>-8630</v>
      </c>
      <c r="C1546">
        <v>9743</v>
      </c>
      <c r="D1546">
        <v>30</v>
      </c>
      <c r="E1546">
        <v>69.3</v>
      </c>
      <c r="F1546">
        <v>4</v>
      </c>
    </row>
    <row r="1547" spans="1:6" x14ac:dyDescent="0.25">
      <c r="A1547">
        <v>10575</v>
      </c>
      <c r="B1547">
        <f t="shared" si="23"/>
        <v>-8625</v>
      </c>
      <c r="C1547">
        <v>9733</v>
      </c>
      <c r="D1547">
        <v>31</v>
      </c>
      <c r="E1547">
        <v>70</v>
      </c>
      <c r="F1547">
        <v>4.0999999999999996</v>
      </c>
    </row>
    <row r="1548" spans="1:6" x14ac:dyDescent="0.25">
      <c r="A1548">
        <v>10570</v>
      </c>
      <c r="B1548">
        <f t="shared" si="23"/>
        <v>-8620</v>
      </c>
      <c r="C1548">
        <v>9723</v>
      </c>
      <c r="D1548">
        <v>31</v>
      </c>
      <c r="E1548">
        <v>70.599999999999994</v>
      </c>
      <c r="F1548">
        <v>4.0999999999999996</v>
      </c>
    </row>
    <row r="1549" spans="1:6" x14ac:dyDescent="0.25">
      <c r="A1549">
        <v>10565</v>
      </c>
      <c r="B1549">
        <f t="shared" ref="B1549:B1612" si="24">1950-A1549</f>
        <v>-8615</v>
      </c>
      <c r="C1549">
        <v>9714</v>
      </c>
      <c r="D1549">
        <v>31</v>
      </c>
      <c r="E1549">
        <v>71.2</v>
      </c>
      <c r="F1549">
        <v>4.0999999999999996</v>
      </c>
    </row>
    <row r="1550" spans="1:6" x14ac:dyDescent="0.25">
      <c r="A1550">
        <v>10560</v>
      </c>
      <c r="B1550">
        <f t="shared" si="24"/>
        <v>-8610</v>
      </c>
      <c r="C1550">
        <v>9705</v>
      </c>
      <c r="D1550">
        <v>32</v>
      </c>
      <c r="E1550">
        <v>71.7</v>
      </c>
      <c r="F1550">
        <v>4.3</v>
      </c>
    </row>
    <row r="1551" spans="1:6" x14ac:dyDescent="0.25">
      <c r="A1551">
        <v>10555</v>
      </c>
      <c r="B1551">
        <f t="shared" si="24"/>
        <v>-8605</v>
      </c>
      <c r="C1551">
        <v>9696</v>
      </c>
      <c r="D1551">
        <v>32</v>
      </c>
      <c r="E1551">
        <v>72.3</v>
      </c>
      <c r="F1551">
        <v>4.3</v>
      </c>
    </row>
    <row r="1552" spans="1:6" x14ac:dyDescent="0.25">
      <c r="A1552">
        <v>10550</v>
      </c>
      <c r="B1552">
        <f t="shared" si="24"/>
        <v>-8600</v>
      </c>
      <c r="C1552">
        <v>9688</v>
      </c>
      <c r="D1552">
        <v>32</v>
      </c>
      <c r="E1552">
        <v>72.7</v>
      </c>
      <c r="F1552">
        <v>4.3</v>
      </c>
    </row>
    <row r="1553" spans="1:6" x14ac:dyDescent="0.25">
      <c r="A1553">
        <v>10545</v>
      </c>
      <c r="B1553">
        <f t="shared" si="24"/>
        <v>-8595</v>
      </c>
      <c r="C1553">
        <v>9680</v>
      </c>
      <c r="D1553">
        <v>32</v>
      </c>
      <c r="E1553">
        <v>73.099999999999994</v>
      </c>
      <c r="F1553">
        <v>4.3</v>
      </c>
    </row>
    <row r="1554" spans="1:6" x14ac:dyDescent="0.25">
      <c r="A1554">
        <v>10540</v>
      </c>
      <c r="B1554">
        <f t="shared" si="24"/>
        <v>-8590</v>
      </c>
      <c r="C1554">
        <v>9672</v>
      </c>
      <c r="D1554">
        <v>32</v>
      </c>
      <c r="E1554">
        <v>73.599999999999994</v>
      </c>
      <c r="F1554">
        <v>4.3</v>
      </c>
    </row>
    <row r="1555" spans="1:6" x14ac:dyDescent="0.25">
      <c r="A1555">
        <v>10535</v>
      </c>
      <c r="B1555">
        <f t="shared" si="24"/>
        <v>-8585</v>
      </c>
      <c r="C1555">
        <v>9665</v>
      </c>
      <c r="D1555">
        <v>32</v>
      </c>
      <c r="E1555">
        <v>73.8</v>
      </c>
      <c r="F1555">
        <v>4.3</v>
      </c>
    </row>
    <row r="1556" spans="1:6" x14ac:dyDescent="0.25">
      <c r="A1556">
        <v>10530</v>
      </c>
      <c r="B1556">
        <f t="shared" si="24"/>
        <v>-8580</v>
      </c>
      <c r="C1556">
        <v>9658</v>
      </c>
      <c r="D1556">
        <v>32</v>
      </c>
      <c r="E1556">
        <v>74.099999999999994</v>
      </c>
      <c r="F1556">
        <v>4.3</v>
      </c>
    </row>
    <row r="1557" spans="1:6" x14ac:dyDescent="0.25">
      <c r="A1557">
        <v>10525</v>
      </c>
      <c r="B1557">
        <f t="shared" si="24"/>
        <v>-8575</v>
      </c>
      <c r="C1557">
        <v>9652</v>
      </c>
      <c r="D1557">
        <v>32</v>
      </c>
      <c r="E1557">
        <v>74.3</v>
      </c>
      <c r="F1557">
        <v>4.3</v>
      </c>
    </row>
    <row r="1558" spans="1:6" x14ac:dyDescent="0.25">
      <c r="A1558">
        <v>10520</v>
      </c>
      <c r="B1558">
        <f t="shared" si="24"/>
        <v>-8570</v>
      </c>
      <c r="C1558">
        <v>9645</v>
      </c>
      <c r="D1558">
        <v>31</v>
      </c>
      <c r="E1558">
        <v>74.599999999999994</v>
      </c>
      <c r="F1558">
        <v>4.0999999999999996</v>
      </c>
    </row>
    <row r="1559" spans="1:6" x14ac:dyDescent="0.25">
      <c r="A1559">
        <v>10515</v>
      </c>
      <c r="B1559">
        <f t="shared" si="24"/>
        <v>-8565</v>
      </c>
      <c r="C1559">
        <v>9638</v>
      </c>
      <c r="D1559">
        <v>31</v>
      </c>
      <c r="E1559">
        <v>74.900000000000006</v>
      </c>
      <c r="F1559">
        <v>4.0999999999999996</v>
      </c>
    </row>
    <row r="1560" spans="1:6" x14ac:dyDescent="0.25">
      <c r="A1560">
        <v>10510</v>
      </c>
      <c r="B1560">
        <f t="shared" si="24"/>
        <v>-8560</v>
      </c>
      <c r="C1560">
        <v>9630</v>
      </c>
      <c r="D1560">
        <v>30</v>
      </c>
      <c r="E1560">
        <v>75.3</v>
      </c>
      <c r="F1560">
        <v>4</v>
      </c>
    </row>
    <row r="1561" spans="1:6" x14ac:dyDescent="0.25">
      <c r="A1561">
        <v>10505</v>
      </c>
      <c r="B1561">
        <f t="shared" si="24"/>
        <v>-8555</v>
      </c>
      <c r="C1561">
        <v>9623</v>
      </c>
      <c r="D1561">
        <v>28</v>
      </c>
      <c r="E1561">
        <v>75.599999999999994</v>
      </c>
      <c r="F1561">
        <v>3.7</v>
      </c>
    </row>
    <row r="1562" spans="1:6" x14ac:dyDescent="0.25">
      <c r="A1562">
        <v>10500</v>
      </c>
      <c r="B1562">
        <f t="shared" si="24"/>
        <v>-8550</v>
      </c>
      <c r="C1562">
        <v>9615</v>
      </c>
      <c r="D1562">
        <v>26</v>
      </c>
      <c r="E1562">
        <v>76</v>
      </c>
      <c r="F1562">
        <v>3.5</v>
      </c>
    </row>
    <row r="1563" spans="1:6" x14ac:dyDescent="0.25">
      <c r="A1563">
        <v>10495</v>
      </c>
      <c r="B1563">
        <f t="shared" si="24"/>
        <v>-8545</v>
      </c>
      <c r="C1563">
        <v>9606</v>
      </c>
      <c r="D1563">
        <v>23</v>
      </c>
      <c r="E1563">
        <v>76.5</v>
      </c>
      <c r="F1563">
        <v>3.1</v>
      </c>
    </row>
    <row r="1564" spans="1:6" x14ac:dyDescent="0.25">
      <c r="A1564">
        <v>10490</v>
      </c>
      <c r="B1564">
        <f t="shared" si="24"/>
        <v>-8540</v>
      </c>
      <c r="C1564">
        <v>9600</v>
      </c>
      <c r="D1564">
        <v>23</v>
      </c>
      <c r="E1564">
        <v>76.7</v>
      </c>
      <c r="F1564">
        <v>3.1</v>
      </c>
    </row>
    <row r="1565" spans="1:6" x14ac:dyDescent="0.25">
      <c r="A1565">
        <v>10485</v>
      </c>
      <c r="B1565">
        <f t="shared" si="24"/>
        <v>-8535</v>
      </c>
      <c r="C1565">
        <v>9594</v>
      </c>
      <c r="D1565">
        <v>24</v>
      </c>
      <c r="E1565">
        <v>76.8</v>
      </c>
      <c r="F1565">
        <v>3.2</v>
      </c>
    </row>
    <row r="1566" spans="1:6" x14ac:dyDescent="0.25">
      <c r="A1566">
        <v>10480</v>
      </c>
      <c r="B1566">
        <f t="shared" si="24"/>
        <v>-8530</v>
      </c>
      <c r="C1566">
        <v>9587</v>
      </c>
      <c r="D1566">
        <v>25</v>
      </c>
      <c r="E1566">
        <v>77.099999999999994</v>
      </c>
      <c r="F1566">
        <v>3.4</v>
      </c>
    </row>
    <row r="1567" spans="1:6" x14ac:dyDescent="0.25">
      <c r="A1567">
        <v>10475</v>
      </c>
      <c r="B1567">
        <f t="shared" si="24"/>
        <v>-8525</v>
      </c>
      <c r="C1567">
        <v>9580</v>
      </c>
      <c r="D1567">
        <v>25</v>
      </c>
      <c r="E1567">
        <v>77.400000000000006</v>
      </c>
      <c r="F1567">
        <v>3.4</v>
      </c>
    </row>
    <row r="1568" spans="1:6" x14ac:dyDescent="0.25">
      <c r="A1568">
        <v>10470</v>
      </c>
      <c r="B1568">
        <f t="shared" si="24"/>
        <v>-8520</v>
      </c>
      <c r="C1568">
        <v>9574</v>
      </c>
      <c r="D1568">
        <v>25</v>
      </c>
      <c r="E1568">
        <v>77.599999999999994</v>
      </c>
      <c r="F1568">
        <v>3.4</v>
      </c>
    </row>
    <row r="1569" spans="1:6" x14ac:dyDescent="0.25">
      <c r="A1569">
        <v>10465</v>
      </c>
      <c r="B1569">
        <f t="shared" si="24"/>
        <v>-8515</v>
      </c>
      <c r="C1569">
        <v>9569</v>
      </c>
      <c r="D1569">
        <v>25</v>
      </c>
      <c r="E1569">
        <v>77.599999999999994</v>
      </c>
      <c r="F1569">
        <v>3.4</v>
      </c>
    </row>
    <row r="1570" spans="1:6" x14ac:dyDescent="0.25">
      <c r="A1570">
        <v>10460</v>
      </c>
      <c r="B1570">
        <f t="shared" si="24"/>
        <v>-8510</v>
      </c>
      <c r="C1570">
        <v>9565</v>
      </c>
      <c r="D1570">
        <v>25</v>
      </c>
      <c r="E1570">
        <v>77.5</v>
      </c>
      <c r="F1570">
        <v>3.4</v>
      </c>
    </row>
    <row r="1571" spans="1:6" x14ac:dyDescent="0.25">
      <c r="A1571">
        <v>10455</v>
      </c>
      <c r="B1571">
        <f t="shared" si="24"/>
        <v>-8505</v>
      </c>
      <c r="C1571">
        <v>9563</v>
      </c>
      <c r="D1571">
        <v>25</v>
      </c>
      <c r="E1571">
        <v>77.099999999999994</v>
      </c>
      <c r="F1571">
        <v>3.4</v>
      </c>
    </row>
    <row r="1572" spans="1:6" x14ac:dyDescent="0.25">
      <c r="A1572">
        <v>10450</v>
      </c>
      <c r="B1572">
        <f t="shared" si="24"/>
        <v>-8500</v>
      </c>
      <c r="C1572">
        <v>9562</v>
      </c>
      <c r="D1572">
        <v>25</v>
      </c>
      <c r="E1572">
        <v>76.599999999999994</v>
      </c>
      <c r="F1572">
        <v>3.4</v>
      </c>
    </row>
    <row r="1573" spans="1:6" x14ac:dyDescent="0.25">
      <c r="A1573">
        <v>10445</v>
      </c>
      <c r="B1573">
        <f t="shared" si="24"/>
        <v>-8495</v>
      </c>
      <c r="C1573">
        <v>9562</v>
      </c>
      <c r="D1573">
        <v>25</v>
      </c>
      <c r="E1573">
        <v>75.900000000000006</v>
      </c>
      <c r="F1573">
        <v>3.3</v>
      </c>
    </row>
    <row r="1574" spans="1:6" x14ac:dyDescent="0.25">
      <c r="A1574">
        <v>10440</v>
      </c>
      <c r="B1574">
        <f t="shared" si="24"/>
        <v>-8490</v>
      </c>
      <c r="C1574">
        <v>9560</v>
      </c>
      <c r="D1574">
        <v>26</v>
      </c>
      <c r="E1574">
        <v>75.5</v>
      </c>
      <c r="F1574">
        <v>3.5</v>
      </c>
    </row>
    <row r="1575" spans="1:6" x14ac:dyDescent="0.25">
      <c r="A1575">
        <v>10435</v>
      </c>
      <c r="B1575">
        <f t="shared" si="24"/>
        <v>-8485</v>
      </c>
      <c r="C1575">
        <v>9557</v>
      </c>
      <c r="D1575">
        <v>27</v>
      </c>
      <c r="E1575">
        <v>75.3</v>
      </c>
      <c r="F1575">
        <v>3.6</v>
      </c>
    </row>
    <row r="1576" spans="1:6" x14ac:dyDescent="0.25">
      <c r="A1576">
        <v>10430</v>
      </c>
      <c r="B1576">
        <f t="shared" si="24"/>
        <v>-8480</v>
      </c>
      <c r="C1576">
        <v>9554</v>
      </c>
      <c r="D1576">
        <v>27</v>
      </c>
      <c r="E1576">
        <v>75</v>
      </c>
      <c r="F1576">
        <v>3.6</v>
      </c>
    </row>
    <row r="1577" spans="1:6" x14ac:dyDescent="0.25">
      <c r="A1577">
        <v>10425</v>
      </c>
      <c r="B1577">
        <f t="shared" si="24"/>
        <v>-8475</v>
      </c>
      <c r="C1577">
        <v>9549</v>
      </c>
      <c r="D1577">
        <v>27</v>
      </c>
      <c r="E1577">
        <v>75.099999999999994</v>
      </c>
      <c r="F1577">
        <v>3.6</v>
      </c>
    </row>
    <row r="1578" spans="1:6" x14ac:dyDescent="0.25">
      <c r="A1578">
        <v>10420</v>
      </c>
      <c r="B1578">
        <f t="shared" si="24"/>
        <v>-8470</v>
      </c>
      <c r="C1578">
        <v>9545</v>
      </c>
      <c r="D1578">
        <v>26</v>
      </c>
      <c r="E1578">
        <v>74.900000000000006</v>
      </c>
      <c r="F1578">
        <v>3.5</v>
      </c>
    </row>
    <row r="1579" spans="1:6" x14ac:dyDescent="0.25">
      <c r="A1579">
        <v>10415</v>
      </c>
      <c r="B1579">
        <f t="shared" si="24"/>
        <v>-8465</v>
      </c>
      <c r="C1579">
        <v>9541</v>
      </c>
      <c r="D1579">
        <v>25</v>
      </c>
      <c r="E1579">
        <v>74.8</v>
      </c>
      <c r="F1579">
        <v>3.3</v>
      </c>
    </row>
    <row r="1580" spans="1:6" x14ac:dyDescent="0.25">
      <c r="A1580">
        <v>10410</v>
      </c>
      <c r="B1580">
        <f t="shared" si="24"/>
        <v>-8460</v>
      </c>
      <c r="C1580">
        <v>9537</v>
      </c>
      <c r="D1580">
        <v>26</v>
      </c>
      <c r="E1580">
        <v>74.7</v>
      </c>
      <c r="F1580">
        <v>3.5</v>
      </c>
    </row>
    <row r="1581" spans="1:6" x14ac:dyDescent="0.25">
      <c r="A1581">
        <v>10405</v>
      </c>
      <c r="B1581">
        <f t="shared" si="24"/>
        <v>-8455</v>
      </c>
      <c r="C1581">
        <v>9533</v>
      </c>
      <c r="D1581">
        <v>27</v>
      </c>
      <c r="E1581">
        <v>74.599999999999994</v>
      </c>
      <c r="F1581">
        <v>3.6</v>
      </c>
    </row>
    <row r="1582" spans="1:6" x14ac:dyDescent="0.25">
      <c r="A1582">
        <v>10400</v>
      </c>
      <c r="B1582">
        <f t="shared" si="24"/>
        <v>-8450</v>
      </c>
      <c r="C1582">
        <v>9527</v>
      </c>
      <c r="D1582">
        <v>27</v>
      </c>
      <c r="E1582">
        <v>74.8</v>
      </c>
      <c r="F1582">
        <v>3.6</v>
      </c>
    </row>
    <row r="1583" spans="1:6" x14ac:dyDescent="0.25">
      <c r="A1583">
        <v>10395</v>
      </c>
      <c r="B1583">
        <f t="shared" si="24"/>
        <v>-8445</v>
      </c>
      <c r="C1583">
        <v>9523</v>
      </c>
      <c r="D1583">
        <v>27</v>
      </c>
      <c r="E1583">
        <v>74.599999999999994</v>
      </c>
      <c r="F1583">
        <v>3.6</v>
      </c>
    </row>
    <row r="1584" spans="1:6" x14ac:dyDescent="0.25">
      <c r="A1584">
        <v>10390</v>
      </c>
      <c r="B1584">
        <f t="shared" si="24"/>
        <v>-8440</v>
      </c>
      <c r="C1584">
        <v>9519</v>
      </c>
      <c r="D1584">
        <v>27</v>
      </c>
      <c r="E1584">
        <v>74.5</v>
      </c>
      <c r="F1584">
        <v>3.6</v>
      </c>
    </row>
    <row r="1585" spans="1:6" x14ac:dyDescent="0.25">
      <c r="A1585">
        <v>10385</v>
      </c>
      <c r="B1585">
        <f t="shared" si="24"/>
        <v>-8435</v>
      </c>
      <c r="C1585">
        <v>9515</v>
      </c>
      <c r="D1585">
        <v>27</v>
      </c>
      <c r="E1585">
        <v>74.400000000000006</v>
      </c>
      <c r="F1585">
        <v>3.6</v>
      </c>
    </row>
    <row r="1586" spans="1:6" x14ac:dyDescent="0.25">
      <c r="A1586">
        <v>10380</v>
      </c>
      <c r="B1586">
        <f t="shared" si="24"/>
        <v>-8430</v>
      </c>
      <c r="C1586">
        <v>9512</v>
      </c>
      <c r="D1586">
        <v>27</v>
      </c>
      <c r="E1586">
        <v>74.2</v>
      </c>
      <c r="F1586">
        <v>3.6</v>
      </c>
    </row>
    <row r="1587" spans="1:6" x14ac:dyDescent="0.25">
      <c r="A1587">
        <v>10375</v>
      </c>
      <c r="B1587">
        <f t="shared" si="24"/>
        <v>-8425</v>
      </c>
      <c r="C1587">
        <v>9508</v>
      </c>
      <c r="D1587">
        <v>27</v>
      </c>
      <c r="E1587">
        <v>74</v>
      </c>
      <c r="F1587">
        <v>3.6</v>
      </c>
    </row>
    <row r="1588" spans="1:6" x14ac:dyDescent="0.25">
      <c r="A1588">
        <v>10370</v>
      </c>
      <c r="B1588">
        <f t="shared" si="24"/>
        <v>-8420</v>
      </c>
      <c r="C1588">
        <v>9505</v>
      </c>
      <c r="D1588">
        <v>27</v>
      </c>
      <c r="E1588">
        <v>73.8</v>
      </c>
      <c r="F1588">
        <v>3.6</v>
      </c>
    </row>
    <row r="1589" spans="1:6" x14ac:dyDescent="0.25">
      <c r="A1589">
        <v>10365</v>
      </c>
      <c r="B1589">
        <f t="shared" si="24"/>
        <v>-8415</v>
      </c>
      <c r="C1589">
        <v>9500</v>
      </c>
      <c r="D1589">
        <v>28</v>
      </c>
      <c r="E1589">
        <v>73.8</v>
      </c>
      <c r="F1589">
        <v>3.7</v>
      </c>
    </row>
    <row r="1590" spans="1:6" x14ac:dyDescent="0.25">
      <c r="A1590">
        <v>10360</v>
      </c>
      <c r="B1590">
        <f t="shared" si="24"/>
        <v>-8410</v>
      </c>
      <c r="C1590">
        <v>9496</v>
      </c>
      <c r="D1590">
        <v>28</v>
      </c>
      <c r="E1590">
        <v>73.7</v>
      </c>
      <c r="F1590">
        <v>3.7</v>
      </c>
    </row>
    <row r="1591" spans="1:6" x14ac:dyDescent="0.25">
      <c r="A1591">
        <v>10355</v>
      </c>
      <c r="B1591">
        <f t="shared" si="24"/>
        <v>-8405</v>
      </c>
      <c r="C1591">
        <v>9493</v>
      </c>
      <c r="D1591">
        <v>27</v>
      </c>
      <c r="E1591">
        <v>73.5</v>
      </c>
      <c r="F1591">
        <v>3.6</v>
      </c>
    </row>
    <row r="1592" spans="1:6" x14ac:dyDescent="0.25">
      <c r="A1592">
        <v>10350</v>
      </c>
      <c r="B1592">
        <f t="shared" si="24"/>
        <v>-8400</v>
      </c>
      <c r="C1592">
        <v>9491</v>
      </c>
      <c r="D1592">
        <v>27</v>
      </c>
      <c r="E1592">
        <v>73.099999999999994</v>
      </c>
      <c r="F1592">
        <v>3.6</v>
      </c>
    </row>
    <row r="1593" spans="1:6" x14ac:dyDescent="0.25">
      <c r="A1593">
        <v>10345</v>
      </c>
      <c r="B1593">
        <f t="shared" si="24"/>
        <v>-8395</v>
      </c>
      <c r="C1593">
        <v>9490</v>
      </c>
      <c r="D1593">
        <v>27</v>
      </c>
      <c r="E1593">
        <v>72.599999999999994</v>
      </c>
      <c r="F1593">
        <v>3.6</v>
      </c>
    </row>
    <row r="1594" spans="1:6" x14ac:dyDescent="0.25">
      <c r="A1594">
        <v>10340</v>
      </c>
      <c r="B1594">
        <f t="shared" si="24"/>
        <v>-8390</v>
      </c>
      <c r="C1594">
        <v>9488</v>
      </c>
      <c r="D1594">
        <v>27</v>
      </c>
      <c r="E1594">
        <v>72.2</v>
      </c>
      <c r="F1594">
        <v>3.6</v>
      </c>
    </row>
    <row r="1595" spans="1:6" x14ac:dyDescent="0.25">
      <c r="A1595">
        <v>10335</v>
      </c>
      <c r="B1595">
        <f t="shared" si="24"/>
        <v>-8385</v>
      </c>
      <c r="C1595">
        <v>9485</v>
      </c>
      <c r="D1595">
        <v>27</v>
      </c>
      <c r="E1595">
        <v>71.900000000000006</v>
      </c>
      <c r="F1595">
        <v>3.6</v>
      </c>
    </row>
    <row r="1596" spans="1:6" x14ac:dyDescent="0.25">
      <c r="A1596">
        <v>10330</v>
      </c>
      <c r="B1596">
        <f t="shared" si="24"/>
        <v>-8380</v>
      </c>
      <c r="C1596">
        <v>9483</v>
      </c>
      <c r="D1596">
        <v>27</v>
      </c>
      <c r="E1596">
        <v>71.5</v>
      </c>
      <c r="F1596">
        <v>3.6</v>
      </c>
    </row>
    <row r="1597" spans="1:6" x14ac:dyDescent="0.25">
      <c r="A1597">
        <v>10325</v>
      </c>
      <c r="B1597">
        <f t="shared" si="24"/>
        <v>-8375</v>
      </c>
      <c r="C1597">
        <v>9481</v>
      </c>
      <c r="D1597">
        <v>28</v>
      </c>
      <c r="E1597">
        <v>71.2</v>
      </c>
      <c r="F1597">
        <v>3.7</v>
      </c>
    </row>
    <row r="1598" spans="1:6" x14ac:dyDescent="0.25">
      <c r="A1598">
        <v>10320</v>
      </c>
      <c r="B1598">
        <f t="shared" si="24"/>
        <v>-8370</v>
      </c>
      <c r="C1598">
        <v>9480</v>
      </c>
      <c r="D1598">
        <v>28</v>
      </c>
      <c r="E1598">
        <v>70.599999999999994</v>
      </c>
      <c r="F1598">
        <v>3.7</v>
      </c>
    </row>
    <row r="1599" spans="1:6" x14ac:dyDescent="0.25">
      <c r="A1599">
        <v>10315</v>
      </c>
      <c r="B1599">
        <f t="shared" si="24"/>
        <v>-8365</v>
      </c>
      <c r="C1599">
        <v>9479</v>
      </c>
      <c r="D1599">
        <v>28</v>
      </c>
      <c r="E1599">
        <v>70.099999999999994</v>
      </c>
      <c r="F1599">
        <v>3.7</v>
      </c>
    </row>
    <row r="1600" spans="1:6" x14ac:dyDescent="0.25">
      <c r="A1600">
        <v>10310</v>
      </c>
      <c r="B1600">
        <f t="shared" si="24"/>
        <v>-8360</v>
      </c>
      <c r="C1600">
        <v>9478</v>
      </c>
      <c r="D1600">
        <v>27</v>
      </c>
      <c r="E1600">
        <v>69.599999999999994</v>
      </c>
      <c r="F1600">
        <v>3.6</v>
      </c>
    </row>
    <row r="1601" spans="1:6" x14ac:dyDescent="0.25">
      <c r="A1601">
        <v>10305</v>
      </c>
      <c r="B1601">
        <f t="shared" si="24"/>
        <v>-8355</v>
      </c>
      <c r="C1601">
        <v>9478</v>
      </c>
      <c r="D1601">
        <v>26</v>
      </c>
      <c r="E1601">
        <v>69</v>
      </c>
      <c r="F1601">
        <v>3.5</v>
      </c>
    </row>
    <row r="1602" spans="1:6" x14ac:dyDescent="0.25">
      <c r="A1602">
        <v>10300</v>
      </c>
      <c r="B1602">
        <f t="shared" si="24"/>
        <v>-8350</v>
      </c>
      <c r="C1602">
        <v>9478</v>
      </c>
      <c r="D1602">
        <v>26</v>
      </c>
      <c r="E1602">
        <v>68.3</v>
      </c>
      <c r="F1602">
        <v>3.5</v>
      </c>
    </row>
    <row r="1603" spans="1:6" x14ac:dyDescent="0.25">
      <c r="A1603">
        <v>10295</v>
      </c>
      <c r="B1603">
        <f t="shared" si="24"/>
        <v>-8345</v>
      </c>
      <c r="C1603">
        <v>9475</v>
      </c>
      <c r="D1603">
        <v>27</v>
      </c>
      <c r="E1603">
        <v>68.099999999999994</v>
      </c>
      <c r="F1603">
        <v>3.6</v>
      </c>
    </row>
    <row r="1604" spans="1:6" x14ac:dyDescent="0.25">
      <c r="A1604">
        <v>10290</v>
      </c>
      <c r="B1604">
        <f t="shared" si="24"/>
        <v>-8340</v>
      </c>
      <c r="C1604">
        <v>9471</v>
      </c>
      <c r="D1604">
        <v>27</v>
      </c>
      <c r="E1604">
        <v>68</v>
      </c>
      <c r="F1604">
        <v>3.6</v>
      </c>
    </row>
    <row r="1605" spans="1:6" x14ac:dyDescent="0.25">
      <c r="A1605">
        <v>10285</v>
      </c>
      <c r="B1605">
        <f t="shared" si="24"/>
        <v>-8335</v>
      </c>
      <c r="C1605">
        <v>9467</v>
      </c>
      <c r="D1605">
        <v>28</v>
      </c>
      <c r="E1605">
        <v>67.900000000000006</v>
      </c>
      <c r="F1605">
        <v>3.7</v>
      </c>
    </row>
    <row r="1606" spans="1:6" x14ac:dyDescent="0.25">
      <c r="A1606">
        <v>10280</v>
      </c>
      <c r="B1606">
        <f t="shared" si="24"/>
        <v>-8330</v>
      </c>
      <c r="C1606">
        <v>9463</v>
      </c>
      <c r="D1606">
        <v>27</v>
      </c>
      <c r="E1606">
        <v>67.7</v>
      </c>
      <c r="F1606">
        <v>3.6</v>
      </c>
    </row>
    <row r="1607" spans="1:6" x14ac:dyDescent="0.25">
      <c r="A1607">
        <v>10275</v>
      </c>
      <c r="B1607">
        <f t="shared" si="24"/>
        <v>-8325</v>
      </c>
      <c r="C1607">
        <v>9460</v>
      </c>
      <c r="D1607">
        <v>27</v>
      </c>
      <c r="E1607">
        <v>67.5</v>
      </c>
      <c r="F1607">
        <v>3.6</v>
      </c>
    </row>
    <row r="1608" spans="1:6" x14ac:dyDescent="0.25">
      <c r="A1608">
        <v>10270</v>
      </c>
      <c r="B1608">
        <f t="shared" si="24"/>
        <v>-8320</v>
      </c>
      <c r="C1608">
        <v>9457</v>
      </c>
      <c r="D1608">
        <v>26</v>
      </c>
      <c r="E1608">
        <v>67.2</v>
      </c>
      <c r="F1608">
        <v>3.5</v>
      </c>
    </row>
    <row r="1609" spans="1:6" x14ac:dyDescent="0.25">
      <c r="A1609">
        <v>10265</v>
      </c>
      <c r="B1609">
        <f t="shared" si="24"/>
        <v>-8315</v>
      </c>
      <c r="C1609">
        <v>9453</v>
      </c>
      <c r="D1609">
        <v>26</v>
      </c>
      <c r="E1609">
        <v>67.099999999999994</v>
      </c>
      <c r="F1609">
        <v>3.5</v>
      </c>
    </row>
    <row r="1610" spans="1:6" x14ac:dyDescent="0.25">
      <c r="A1610">
        <v>10260</v>
      </c>
      <c r="B1610">
        <f t="shared" si="24"/>
        <v>-8310</v>
      </c>
      <c r="C1610">
        <v>9449</v>
      </c>
      <c r="D1610">
        <v>26</v>
      </c>
      <c r="E1610">
        <v>67</v>
      </c>
      <c r="F1610">
        <v>3.5</v>
      </c>
    </row>
    <row r="1611" spans="1:6" x14ac:dyDescent="0.25">
      <c r="A1611">
        <v>10255</v>
      </c>
      <c r="B1611">
        <f t="shared" si="24"/>
        <v>-8305</v>
      </c>
      <c r="C1611">
        <v>9445</v>
      </c>
      <c r="D1611">
        <v>26</v>
      </c>
      <c r="E1611">
        <v>66.900000000000006</v>
      </c>
      <c r="F1611">
        <v>3.5</v>
      </c>
    </row>
    <row r="1612" spans="1:6" x14ac:dyDescent="0.25">
      <c r="A1612">
        <v>10250</v>
      </c>
      <c r="B1612">
        <f t="shared" si="24"/>
        <v>-8300</v>
      </c>
      <c r="C1612">
        <v>9441</v>
      </c>
      <c r="D1612">
        <v>27</v>
      </c>
      <c r="E1612">
        <v>66.8</v>
      </c>
      <c r="F1612">
        <v>3.6</v>
      </c>
    </row>
    <row r="1613" spans="1:6" x14ac:dyDescent="0.25">
      <c r="A1613">
        <v>10245</v>
      </c>
      <c r="B1613">
        <f t="shared" ref="B1613:B1676" si="25">1950-A1613</f>
        <v>-8295</v>
      </c>
      <c r="C1613">
        <v>9435</v>
      </c>
      <c r="D1613">
        <v>27</v>
      </c>
      <c r="E1613">
        <v>66.900000000000006</v>
      </c>
      <c r="F1613">
        <v>3.6</v>
      </c>
    </row>
    <row r="1614" spans="1:6" x14ac:dyDescent="0.25">
      <c r="A1614">
        <v>10240</v>
      </c>
      <c r="B1614">
        <f t="shared" si="25"/>
        <v>-8290</v>
      </c>
      <c r="C1614">
        <v>9427</v>
      </c>
      <c r="D1614">
        <v>26</v>
      </c>
      <c r="E1614">
        <v>67.400000000000006</v>
      </c>
      <c r="F1614">
        <v>3.5</v>
      </c>
    </row>
    <row r="1615" spans="1:6" x14ac:dyDescent="0.25">
      <c r="A1615">
        <v>10235</v>
      </c>
      <c r="B1615">
        <f t="shared" si="25"/>
        <v>-8285</v>
      </c>
      <c r="C1615">
        <v>9418</v>
      </c>
      <c r="D1615">
        <v>26</v>
      </c>
      <c r="E1615">
        <v>67.900000000000006</v>
      </c>
      <c r="F1615">
        <v>3.5</v>
      </c>
    </row>
    <row r="1616" spans="1:6" x14ac:dyDescent="0.25">
      <c r="A1616">
        <v>10230</v>
      </c>
      <c r="B1616">
        <f t="shared" si="25"/>
        <v>-8280</v>
      </c>
      <c r="C1616">
        <v>9410</v>
      </c>
      <c r="D1616">
        <v>26</v>
      </c>
      <c r="E1616">
        <v>68.3</v>
      </c>
      <c r="F1616">
        <v>3.5</v>
      </c>
    </row>
    <row r="1617" spans="1:6" x14ac:dyDescent="0.25">
      <c r="A1617">
        <v>10225</v>
      </c>
      <c r="B1617">
        <f t="shared" si="25"/>
        <v>-8275</v>
      </c>
      <c r="C1617">
        <v>9400</v>
      </c>
      <c r="D1617">
        <v>26</v>
      </c>
      <c r="E1617">
        <v>69</v>
      </c>
      <c r="F1617">
        <v>3.5</v>
      </c>
    </row>
    <row r="1618" spans="1:6" x14ac:dyDescent="0.25">
      <c r="A1618">
        <v>10220</v>
      </c>
      <c r="B1618">
        <f t="shared" si="25"/>
        <v>-8270</v>
      </c>
      <c r="C1618">
        <v>9390</v>
      </c>
      <c r="D1618">
        <v>26</v>
      </c>
      <c r="E1618">
        <v>69.7</v>
      </c>
      <c r="F1618">
        <v>3.5</v>
      </c>
    </row>
    <row r="1619" spans="1:6" x14ac:dyDescent="0.25">
      <c r="A1619">
        <v>10215</v>
      </c>
      <c r="B1619">
        <f t="shared" si="25"/>
        <v>-8265</v>
      </c>
      <c r="C1619">
        <v>9381</v>
      </c>
      <c r="D1619">
        <v>26</v>
      </c>
      <c r="E1619">
        <v>70.2</v>
      </c>
      <c r="F1619">
        <v>3.5</v>
      </c>
    </row>
    <row r="1620" spans="1:6" x14ac:dyDescent="0.25">
      <c r="A1620">
        <v>10210</v>
      </c>
      <c r="B1620">
        <f t="shared" si="25"/>
        <v>-8260</v>
      </c>
      <c r="C1620">
        <v>9373</v>
      </c>
      <c r="D1620">
        <v>26</v>
      </c>
      <c r="E1620">
        <v>70.7</v>
      </c>
      <c r="F1620">
        <v>3.5</v>
      </c>
    </row>
    <row r="1621" spans="1:6" x14ac:dyDescent="0.25">
      <c r="A1621">
        <v>10205</v>
      </c>
      <c r="B1621">
        <f t="shared" si="25"/>
        <v>-8255</v>
      </c>
      <c r="C1621">
        <v>9367</v>
      </c>
      <c r="D1621">
        <v>27</v>
      </c>
      <c r="E1621">
        <v>70.8</v>
      </c>
      <c r="F1621">
        <v>3.6</v>
      </c>
    </row>
    <row r="1622" spans="1:6" x14ac:dyDescent="0.25">
      <c r="A1622">
        <v>10200</v>
      </c>
      <c r="B1622">
        <f t="shared" si="25"/>
        <v>-8250</v>
      </c>
      <c r="C1622">
        <v>9360</v>
      </c>
      <c r="D1622">
        <v>26</v>
      </c>
      <c r="E1622">
        <v>71.099999999999994</v>
      </c>
      <c r="F1622">
        <v>3.5</v>
      </c>
    </row>
    <row r="1623" spans="1:6" x14ac:dyDescent="0.25">
      <c r="A1623">
        <v>10195</v>
      </c>
      <c r="B1623">
        <f t="shared" si="25"/>
        <v>-8245</v>
      </c>
      <c r="C1623">
        <v>9353</v>
      </c>
      <c r="D1623">
        <v>27</v>
      </c>
      <c r="E1623">
        <v>71.400000000000006</v>
      </c>
      <c r="F1623">
        <v>3.6</v>
      </c>
    </row>
    <row r="1624" spans="1:6" x14ac:dyDescent="0.25">
      <c r="A1624">
        <v>10190</v>
      </c>
      <c r="B1624">
        <f t="shared" si="25"/>
        <v>-8240</v>
      </c>
      <c r="C1624">
        <v>9345</v>
      </c>
      <c r="D1624">
        <v>28</v>
      </c>
      <c r="E1624">
        <v>71.8</v>
      </c>
      <c r="F1624">
        <v>3.7</v>
      </c>
    </row>
    <row r="1625" spans="1:6" x14ac:dyDescent="0.25">
      <c r="A1625">
        <v>10185</v>
      </c>
      <c r="B1625">
        <f t="shared" si="25"/>
        <v>-8235</v>
      </c>
      <c r="C1625">
        <v>9338</v>
      </c>
      <c r="D1625">
        <v>28</v>
      </c>
      <c r="E1625">
        <v>72.099999999999994</v>
      </c>
      <c r="F1625">
        <v>3.7</v>
      </c>
    </row>
    <row r="1626" spans="1:6" x14ac:dyDescent="0.25">
      <c r="A1626">
        <v>10180</v>
      </c>
      <c r="B1626">
        <f t="shared" si="25"/>
        <v>-8230</v>
      </c>
      <c r="C1626">
        <v>9330</v>
      </c>
      <c r="D1626">
        <v>26</v>
      </c>
      <c r="E1626">
        <v>72.5</v>
      </c>
      <c r="F1626">
        <v>3.5</v>
      </c>
    </row>
    <row r="1627" spans="1:6" x14ac:dyDescent="0.25">
      <c r="A1627">
        <v>10175</v>
      </c>
      <c r="B1627">
        <f t="shared" si="25"/>
        <v>-8225</v>
      </c>
      <c r="C1627">
        <v>9321</v>
      </c>
      <c r="D1627">
        <v>27</v>
      </c>
      <c r="E1627">
        <v>73.099999999999994</v>
      </c>
      <c r="F1627">
        <v>3.6</v>
      </c>
    </row>
    <row r="1628" spans="1:6" x14ac:dyDescent="0.25">
      <c r="A1628">
        <v>10170</v>
      </c>
      <c r="B1628">
        <f t="shared" si="25"/>
        <v>-8220</v>
      </c>
      <c r="C1628">
        <v>9313</v>
      </c>
      <c r="D1628">
        <v>27</v>
      </c>
      <c r="E1628">
        <v>73.5</v>
      </c>
      <c r="F1628">
        <v>3.6</v>
      </c>
    </row>
    <row r="1629" spans="1:6" x14ac:dyDescent="0.25">
      <c r="A1629">
        <v>10165</v>
      </c>
      <c r="B1629">
        <f t="shared" si="25"/>
        <v>-8215</v>
      </c>
      <c r="C1629">
        <v>9304</v>
      </c>
      <c r="D1629">
        <v>28</v>
      </c>
      <c r="E1629">
        <v>74</v>
      </c>
      <c r="F1629">
        <v>3.7</v>
      </c>
    </row>
    <row r="1630" spans="1:6" x14ac:dyDescent="0.25">
      <c r="A1630">
        <v>10160</v>
      </c>
      <c r="B1630">
        <f t="shared" si="25"/>
        <v>-8210</v>
      </c>
      <c r="C1630">
        <v>9297</v>
      </c>
      <c r="D1630">
        <v>27</v>
      </c>
      <c r="E1630">
        <v>74.3</v>
      </c>
      <c r="F1630">
        <v>3.6</v>
      </c>
    </row>
    <row r="1631" spans="1:6" x14ac:dyDescent="0.25">
      <c r="A1631">
        <v>10155</v>
      </c>
      <c r="B1631">
        <f t="shared" si="25"/>
        <v>-8205</v>
      </c>
      <c r="C1631">
        <v>9289</v>
      </c>
      <c r="D1631">
        <v>28</v>
      </c>
      <c r="E1631">
        <v>74.7</v>
      </c>
      <c r="F1631">
        <v>3.7</v>
      </c>
    </row>
    <row r="1632" spans="1:6" x14ac:dyDescent="0.25">
      <c r="A1632">
        <v>10150</v>
      </c>
      <c r="B1632">
        <f t="shared" si="25"/>
        <v>-8200</v>
      </c>
      <c r="C1632">
        <v>9281</v>
      </c>
      <c r="D1632">
        <v>28</v>
      </c>
      <c r="E1632">
        <v>75.2</v>
      </c>
      <c r="F1632">
        <v>3.7</v>
      </c>
    </row>
    <row r="1633" spans="1:6" x14ac:dyDescent="0.25">
      <c r="A1633">
        <v>10145</v>
      </c>
      <c r="B1633">
        <f t="shared" si="25"/>
        <v>-8195</v>
      </c>
      <c r="C1633">
        <v>9272</v>
      </c>
      <c r="D1633">
        <v>28</v>
      </c>
      <c r="E1633">
        <v>75.7</v>
      </c>
      <c r="F1633">
        <v>3.7</v>
      </c>
    </row>
    <row r="1634" spans="1:6" x14ac:dyDescent="0.25">
      <c r="A1634">
        <v>10140</v>
      </c>
      <c r="B1634">
        <f t="shared" si="25"/>
        <v>-8190</v>
      </c>
      <c r="C1634">
        <v>9265</v>
      </c>
      <c r="D1634">
        <v>27</v>
      </c>
      <c r="E1634">
        <v>76</v>
      </c>
      <c r="F1634">
        <v>3.6</v>
      </c>
    </row>
    <row r="1635" spans="1:6" x14ac:dyDescent="0.25">
      <c r="A1635">
        <v>10135</v>
      </c>
      <c r="B1635">
        <f t="shared" si="25"/>
        <v>-8185</v>
      </c>
      <c r="C1635">
        <v>9259</v>
      </c>
      <c r="D1635">
        <v>27</v>
      </c>
      <c r="E1635">
        <v>76.2</v>
      </c>
      <c r="F1635">
        <v>3.6</v>
      </c>
    </row>
    <row r="1636" spans="1:6" x14ac:dyDescent="0.25">
      <c r="A1636">
        <v>10130</v>
      </c>
      <c r="B1636">
        <f t="shared" si="25"/>
        <v>-8180</v>
      </c>
      <c r="C1636">
        <v>9254</v>
      </c>
      <c r="D1636">
        <v>27</v>
      </c>
      <c r="E1636">
        <v>76.2</v>
      </c>
      <c r="F1636">
        <v>3.6</v>
      </c>
    </row>
    <row r="1637" spans="1:6" x14ac:dyDescent="0.25">
      <c r="A1637">
        <v>10125</v>
      </c>
      <c r="B1637">
        <f t="shared" si="25"/>
        <v>-8175</v>
      </c>
      <c r="C1637">
        <v>9249</v>
      </c>
      <c r="D1637">
        <v>28</v>
      </c>
      <c r="E1637">
        <v>76.2</v>
      </c>
      <c r="F1637">
        <v>3.8</v>
      </c>
    </row>
    <row r="1638" spans="1:6" x14ac:dyDescent="0.25">
      <c r="A1638">
        <v>10120</v>
      </c>
      <c r="B1638">
        <f t="shared" si="25"/>
        <v>-8170</v>
      </c>
      <c r="C1638">
        <v>9243</v>
      </c>
      <c r="D1638">
        <v>27</v>
      </c>
      <c r="E1638">
        <v>76.3</v>
      </c>
      <c r="F1638">
        <v>3.6</v>
      </c>
    </row>
    <row r="1639" spans="1:6" x14ac:dyDescent="0.25">
      <c r="A1639">
        <v>10115</v>
      </c>
      <c r="B1639">
        <f t="shared" si="25"/>
        <v>-8165</v>
      </c>
      <c r="C1639">
        <v>9238</v>
      </c>
      <c r="D1639">
        <v>27</v>
      </c>
      <c r="E1639">
        <v>76.400000000000006</v>
      </c>
      <c r="F1639">
        <v>3.6</v>
      </c>
    </row>
    <row r="1640" spans="1:6" x14ac:dyDescent="0.25">
      <c r="A1640">
        <v>10110</v>
      </c>
      <c r="B1640">
        <f t="shared" si="25"/>
        <v>-8160</v>
      </c>
      <c r="C1640">
        <v>9231</v>
      </c>
      <c r="D1640">
        <v>28</v>
      </c>
      <c r="E1640">
        <v>76.7</v>
      </c>
      <c r="F1640">
        <v>3.8</v>
      </c>
    </row>
    <row r="1641" spans="1:6" x14ac:dyDescent="0.25">
      <c r="A1641">
        <v>10105</v>
      </c>
      <c r="B1641">
        <f t="shared" si="25"/>
        <v>-8155</v>
      </c>
      <c r="C1641">
        <v>9223</v>
      </c>
      <c r="D1641">
        <v>27</v>
      </c>
      <c r="E1641">
        <v>77.099999999999994</v>
      </c>
      <c r="F1641">
        <v>3.6</v>
      </c>
    </row>
    <row r="1642" spans="1:6" x14ac:dyDescent="0.25">
      <c r="A1642">
        <v>10100</v>
      </c>
      <c r="B1642">
        <f t="shared" si="25"/>
        <v>-8150</v>
      </c>
      <c r="C1642">
        <v>9217</v>
      </c>
      <c r="D1642">
        <v>26</v>
      </c>
      <c r="E1642">
        <v>77.2</v>
      </c>
      <c r="F1642">
        <v>3.5</v>
      </c>
    </row>
    <row r="1643" spans="1:6" x14ac:dyDescent="0.25">
      <c r="A1643">
        <v>10095</v>
      </c>
      <c r="B1643">
        <f t="shared" si="25"/>
        <v>-8145</v>
      </c>
      <c r="C1643">
        <v>9213</v>
      </c>
      <c r="D1643">
        <v>27</v>
      </c>
      <c r="E1643">
        <v>77.099999999999994</v>
      </c>
      <c r="F1643">
        <v>3.6</v>
      </c>
    </row>
    <row r="1644" spans="1:6" x14ac:dyDescent="0.25">
      <c r="A1644">
        <v>10090</v>
      </c>
      <c r="B1644">
        <f t="shared" si="25"/>
        <v>-8140</v>
      </c>
      <c r="C1644">
        <v>9209</v>
      </c>
      <c r="D1644">
        <v>27</v>
      </c>
      <c r="E1644">
        <v>77</v>
      </c>
      <c r="F1644">
        <v>3.6</v>
      </c>
    </row>
    <row r="1645" spans="1:6" x14ac:dyDescent="0.25">
      <c r="A1645">
        <v>10085</v>
      </c>
      <c r="B1645">
        <f t="shared" si="25"/>
        <v>-8135</v>
      </c>
      <c r="C1645">
        <v>9206</v>
      </c>
      <c r="D1645">
        <v>27</v>
      </c>
      <c r="E1645">
        <v>76.7</v>
      </c>
      <c r="F1645">
        <v>3.6</v>
      </c>
    </row>
    <row r="1646" spans="1:6" x14ac:dyDescent="0.25">
      <c r="A1646">
        <v>10080</v>
      </c>
      <c r="B1646">
        <f t="shared" si="25"/>
        <v>-8130</v>
      </c>
      <c r="C1646">
        <v>9203</v>
      </c>
      <c r="D1646">
        <v>28</v>
      </c>
      <c r="E1646">
        <v>76.5</v>
      </c>
      <c r="F1646">
        <v>3.8</v>
      </c>
    </row>
    <row r="1647" spans="1:6" x14ac:dyDescent="0.25">
      <c r="A1647">
        <v>10075</v>
      </c>
      <c r="B1647">
        <f t="shared" si="25"/>
        <v>-8125</v>
      </c>
      <c r="C1647">
        <v>9201</v>
      </c>
      <c r="D1647">
        <v>27</v>
      </c>
      <c r="E1647">
        <v>76.099999999999994</v>
      </c>
      <c r="F1647">
        <v>3.6</v>
      </c>
    </row>
    <row r="1648" spans="1:6" x14ac:dyDescent="0.25">
      <c r="A1648">
        <v>10070</v>
      </c>
      <c r="B1648">
        <f t="shared" si="25"/>
        <v>-8120</v>
      </c>
      <c r="C1648">
        <v>9198</v>
      </c>
      <c r="D1648">
        <v>27</v>
      </c>
      <c r="E1648">
        <v>75.900000000000006</v>
      </c>
      <c r="F1648">
        <v>3.6</v>
      </c>
    </row>
    <row r="1649" spans="1:6" x14ac:dyDescent="0.25">
      <c r="A1649">
        <v>10065</v>
      </c>
      <c r="B1649">
        <f t="shared" si="25"/>
        <v>-8115</v>
      </c>
      <c r="C1649">
        <v>9196</v>
      </c>
      <c r="D1649">
        <v>27</v>
      </c>
      <c r="E1649">
        <v>75.5</v>
      </c>
      <c r="F1649">
        <v>3.6</v>
      </c>
    </row>
    <row r="1650" spans="1:6" x14ac:dyDescent="0.25">
      <c r="A1650">
        <v>10060</v>
      </c>
      <c r="B1650">
        <f t="shared" si="25"/>
        <v>-8110</v>
      </c>
      <c r="C1650">
        <v>9196</v>
      </c>
      <c r="D1650">
        <v>27</v>
      </c>
      <c r="E1650">
        <v>74.8</v>
      </c>
      <c r="F1650">
        <v>3.6</v>
      </c>
    </row>
    <row r="1651" spans="1:6" x14ac:dyDescent="0.25">
      <c r="A1651">
        <v>10055</v>
      </c>
      <c r="B1651">
        <f t="shared" si="25"/>
        <v>-8105</v>
      </c>
      <c r="C1651">
        <v>9197</v>
      </c>
      <c r="D1651">
        <v>27</v>
      </c>
      <c r="E1651">
        <v>74.099999999999994</v>
      </c>
      <c r="F1651">
        <v>3.6</v>
      </c>
    </row>
    <row r="1652" spans="1:6" x14ac:dyDescent="0.25">
      <c r="A1652">
        <v>10050</v>
      </c>
      <c r="B1652">
        <f t="shared" si="25"/>
        <v>-8100</v>
      </c>
      <c r="C1652">
        <v>9198</v>
      </c>
      <c r="D1652">
        <v>26</v>
      </c>
      <c r="E1652">
        <v>73.3</v>
      </c>
      <c r="F1652">
        <v>3.5</v>
      </c>
    </row>
    <row r="1653" spans="1:6" x14ac:dyDescent="0.25">
      <c r="A1653">
        <v>10045</v>
      </c>
      <c r="B1653">
        <f t="shared" si="25"/>
        <v>-8095</v>
      </c>
      <c r="C1653">
        <v>9199</v>
      </c>
      <c r="D1653">
        <v>26</v>
      </c>
      <c r="E1653">
        <v>72.5</v>
      </c>
      <c r="F1653">
        <v>3.5</v>
      </c>
    </row>
    <row r="1654" spans="1:6" x14ac:dyDescent="0.25">
      <c r="A1654">
        <v>10040</v>
      </c>
      <c r="B1654">
        <f t="shared" si="25"/>
        <v>-8090</v>
      </c>
      <c r="C1654">
        <v>9198</v>
      </c>
      <c r="D1654">
        <v>27</v>
      </c>
      <c r="E1654">
        <v>72</v>
      </c>
      <c r="F1654">
        <v>3.6</v>
      </c>
    </row>
    <row r="1655" spans="1:6" x14ac:dyDescent="0.25">
      <c r="A1655">
        <v>10035</v>
      </c>
      <c r="B1655">
        <f t="shared" si="25"/>
        <v>-8085</v>
      </c>
      <c r="C1655">
        <v>9195</v>
      </c>
      <c r="D1655">
        <v>27</v>
      </c>
      <c r="E1655">
        <v>71.7</v>
      </c>
      <c r="F1655">
        <v>3.6</v>
      </c>
    </row>
    <row r="1656" spans="1:6" x14ac:dyDescent="0.25">
      <c r="A1656">
        <v>10030</v>
      </c>
      <c r="B1656">
        <f t="shared" si="25"/>
        <v>-8080</v>
      </c>
      <c r="C1656">
        <v>9191</v>
      </c>
      <c r="D1656">
        <v>27</v>
      </c>
      <c r="E1656">
        <v>71.599999999999994</v>
      </c>
      <c r="F1656">
        <v>3.6</v>
      </c>
    </row>
    <row r="1657" spans="1:6" x14ac:dyDescent="0.25">
      <c r="A1657">
        <v>10025</v>
      </c>
      <c r="B1657">
        <f t="shared" si="25"/>
        <v>-8075</v>
      </c>
      <c r="C1657">
        <v>9188</v>
      </c>
      <c r="D1657">
        <v>27</v>
      </c>
      <c r="E1657">
        <v>71.400000000000006</v>
      </c>
      <c r="F1657">
        <v>3.6</v>
      </c>
    </row>
    <row r="1658" spans="1:6" x14ac:dyDescent="0.25">
      <c r="A1658">
        <v>10020</v>
      </c>
      <c r="B1658">
        <f t="shared" si="25"/>
        <v>-8070</v>
      </c>
      <c r="C1658">
        <v>9187</v>
      </c>
      <c r="D1658">
        <v>27</v>
      </c>
      <c r="E1658">
        <v>70.8</v>
      </c>
      <c r="F1658">
        <v>3.6</v>
      </c>
    </row>
    <row r="1659" spans="1:6" x14ac:dyDescent="0.25">
      <c r="A1659">
        <v>10015</v>
      </c>
      <c r="B1659">
        <f t="shared" si="25"/>
        <v>-8065</v>
      </c>
      <c r="C1659">
        <v>9187</v>
      </c>
      <c r="D1659">
        <v>26</v>
      </c>
      <c r="E1659">
        <v>70.2</v>
      </c>
      <c r="F1659">
        <v>3.5</v>
      </c>
    </row>
    <row r="1660" spans="1:6" x14ac:dyDescent="0.25">
      <c r="A1660">
        <v>10010</v>
      </c>
      <c r="B1660">
        <f t="shared" si="25"/>
        <v>-8060</v>
      </c>
      <c r="C1660">
        <v>9186</v>
      </c>
      <c r="D1660">
        <v>28</v>
      </c>
      <c r="E1660">
        <v>69.7</v>
      </c>
      <c r="F1660">
        <v>3.7</v>
      </c>
    </row>
    <row r="1661" spans="1:6" x14ac:dyDescent="0.25">
      <c r="A1661">
        <v>10005</v>
      </c>
      <c r="B1661">
        <f t="shared" si="25"/>
        <v>-8055</v>
      </c>
      <c r="C1661">
        <v>9184</v>
      </c>
      <c r="D1661">
        <v>28</v>
      </c>
      <c r="E1661">
        <v>69.3</v>
      </c>
      <c r="F1661">
        <v>3.7</v>
      </c>
    </row>
    <row r="1662" spans="1:6" x14ac:dyDescent="0.25">
      <c r="A1662">
        <v>10000</v>
      </c>
      <c r="B1662">
        <f t="shared" si="25"/>
        <v>-8050</v>
      </c>
      <c r="C1662">
        <v>9180</v>
      </c>
      <c r="D1662">
        <v>27</v>
      </c>
      <c r="E1662">
        <v>69.2</v>
      </c>
      <c r="F1662">
        <v>3.6</v>
      </c>
    </row>
    <row r="1663" spans="1:6" x14ac:dyDescent="0.25">
      <c r="A1663">
        <v>9995</v>
      </c>
      <c r="B1663">
        <f t="shared" si="25"/>
        <v>-8045</v>
      </c>
      <c r="C1663">
        <v>9178</v>
      </c>
      <c r="D1663">
        <v>27</v>
      </c>
      <c r="E1663">
        <v>68.8</v>
      </c>
      <c r="F1663">
        <v>3.6</v>
      </c>
    </row>
    <row r="1664" spans="1:6" x14ac:dyDescent="0.25">
      <c r="A1664">
        <v>9990</v>
      </c>
      <c r="B1664">
        <f t="shared" si="25"/>
        <v>-8040</v>
      </c>
      <c r="C1664">
        <v>9176</v>
      </c>
      <c r="D1664">
        <v>27</v>
      </c>
      <c r="E1664">
        <v>68.400000000000006</v>
      </c>
      <c r="F1664">
        <v>3.6</v>
      </c>
    </row>
    <row r="1665" spans="1:6" x14ac:dyDescent="0.25">
      <c r="A1665">
        <v>9985</v>
      </c>
      <c r="B1665">
        <f t="shared" si="25"/>
        <v>-8035</v>
      </c>
      <c r="C1665">
        <v>9176</v>
      </c>
      <c r="D1665">
        <v>27</v>
      </c>
      <c r="E1665">
        <v>67.8</v>
      </c>
      <c r="F1665">
        <v>3.6</v>
      </c>
    </row>
    <row r="1666" spans="1:6" x14ac:dyDescent="0.25">
      <c r="A1666">
        <v>9980</v>
      </c>
      <c r="B1666">
        <f t="shared" si="25"/>
        <v>-8030</v>
      </c>
      <c r="C1666">
        <v>9178</v>
      </c>
      <c r="D1666">
        <v>26</v>
      </c>
      <c r="E1666">
        <v>66.900000000000006</v>
      </c>
      <c r="F1666">
        <v>3.5</v>
      </c>
    </row>
    <row r="1667" spans="1:6" x14ac:dyDescent="0.25">
      <c r="A1667">
        <v>9975</v>
      </c>
      <c r="B1667">
        <f t="shared" si="25"/>
        <v>-8025</v>
      </c>
      <c r="C1667">
        <v>9180</v>
      </c>
      <c r="D1667">
        <v>27</v>
      </c>
      <c r="E1667">
        <v>66</v>
      </c>
      <c r="F1667">
        <v>3.6</v>
      </c>
    </row>
    <row r="1668" spans="1:6" x14ac:dyDescent="0.25">
      <c r="A1668">
        <v>9970</v>
      </c>
      <c r="B1668">
        <f t="shared" si="25"/>
        <v>-8020</v>
      </c>
      <c r="C1668">
        <v>9181</v>
      </c>
      <c r="D1668">
        <v>26</v>
      </c>
      <c r="E1668">
        <v>65.2</v>
      </c>
      <c r="F1668">
        <v>3.4</v>
      </c>
    </row>
    <row r="1669" spans="1:6" x14ac:dyDescent="0.25">
      <c r="A1669">
        <v>9965</v>
      </c>
      <c r="B1669">
        <f t="shared" si="25"/>
        <v>-8015</v>
      </c>
      <c r="C1669">
        <v>9180</v>
      </c>
      <c r="D1669">
        <v>26</v>
      </c>
      <c r="E1669">
        <v>64.7</v>
      </c>
      <c r="F1669">
        <v>3.4</v>
      </c>
    </row>
    <row r="1670" spans="1:6" x14ac:dyDescent="0.25">
      <c r="A1670">
        <v>9960</v>
      </c>
      <c r="B1670">
        <f t="shared" si="25"/>
        <v>-8010</v>
      </c>
      <c r="C1670">
        <v>9179</v>
      </c>
      <c r="D1670">
        <v>27</v>
      </c>
      <c r="E1670">
        <v>64.2</v>
      </c>
      <c r="F1670">
        <v>3.6</v>
      </c>
    </row>
    <row r="1671" spans="1:6" x14ac:dyDescent="0.25">
      <c r="A1671">
        <v>9955</v>
      </c>
      <c r="B1671">
        <f t="shared" si="25"/>
        <v>-8005</v>
      </c>
      <c r="C1671">
        <v>9176</v>
      </c>
      <c r="D1671">
        <v>29</v>
      </c>
      <c r="E1671">
        <v>63.9</v>
      </c>
      <c r="F1671">
        <v>3.8</v>
      </c>
    </row>
    <row r="1672" spans="1:6" x14ac:dyDescent="0.25">
      <c r="A1672">
        <v>9950</v>
      </c>
      <c r="B1672">
        <f t="shared" si="25"/>
        <v>-8000</v>
      </c>
      <c r="C1672">
        <v>9174</v>
      </c>
      <c r="D1672">
        <v>31</v>
      </c>
      <c r="E1672">
        <v>63.5</v>
      </c>
      <c r="F1672">
        <v>4.0999999999999996</v>
      </c>
    </row>
    <row r="1673" spans="1:6" x14ac:dyDescent="0.25">
      <c r="A1673">
        <v>9945</v>
      </c>
      <c r="B1673">
        <f t="shared" si="25"/>
        <v>-7995</v>
      </c>
      <c r="C1673">
        <v>9172</v>
      </c>
      <c r="D1673">
        <v>32</v>
      </c>
      <c r="E1673">
        <v>63.2</v>
      </c>
      <c r="F1673">
        <v>4.2</v>
      </c>
    </row>
    <row r="1674" spans="1:6" x14ac:dyDescent="0.25">
      <c r="A1674">
        <v>9940</v>
      </c>
      <c r="B1674">
        <f t="shared" si="25"/>
        <v>-7990</v>
      </c>
      <c r="C1674">
        <v>9169</v>
      </c>
      <c r="D1674">
        <v>31</v>
      </c>
      <c r="E1674">
        <v>62.9</v>
      </c>
      <c r="F1674">
        <v>4.0999999999999996</v>
      </c>
    </row>
    <row r="1675" spans="1:6" x14ac:dyDescent="0.25">
      <c r="A1675">
        <v>9935</v>
      </c>
      <c r="B1675">
        <f t="shared" si="25"/>
        <v>-7985</v>
      </c>
      <c r="C1675">
        <v>9167</v>
      </c>
      <c r="D1675">
        <v>31</v>
      </c>
      <c r="E1675">
        <v>62.5</v>
      </c>
      <c r="F1675">
        <v>4.0999999999999996</v>
      </c>
    </row>
    <row r="1676" spans="1:6" x14ac:dyDescent="0.25">
      <c r="A1676">
        <v>9930</v>
      </c>
      <c r="B1676">
        <f t="shared" si="25"/>
        <v>-7980</v>
      </c>
      <c r="C1676">
        <v>9164</v>
      </c>
      <c r="D1676">
        <v>32</v>
      </c>
      <c r="E1676">
        <v>62.3</v>
      </c>
      <c r="F1676">
        <v>4.2</v>
      </c>
    </row>
    <row r="1677" spans="1:6" x14ac:dyDescent="0.25">
      <c r="A1677">
        <v>9925</v>
      </c>
      <c r="B1677">
        <f t="shared" ref="B1677:B1740" si="26">1950-A1677</f>
        <v>-7975</v>
      </c>
      <c r="C1677">
        <v>9161</v>
      </c>
      <c r="D1677">
        <v>32</v>
      </c>
      <c r="E1677">
        <v>62</v>
      </c>
      <c r="F1677">
        <v>4.2</v>
      </c>
    </row>
    <row r="1678" spans="1:6" x14ac:dyDescent="0.25">
      <c r="A1678">
        <v>9920</v>
      </c>
      <c r="B1678">
        <f t="shared" si="26"/>
        <v>-7970</v>
      </c>
      <c r="C1678">
        <v>9158</v>
      </c>
      <c r="D1678">
        <v>31</v>
      </c>
      <c r="E1678">
        <v>61.8</v>
      </c>
      <c r="F1678">
        <v>4.0999999999999996</v>
      </c>
    </row>
    <row r="1679" spans="1:6" x14ac:dyDescent="0.25">
      <c r="A1679">
        <v>9915</v>
      </c>
      <c r="B1679">
        <f t="shared" si="26"/>
        <v>-7965</v>
      </c>
      <c r="C1679">
        <v>9154</v>
      </c>
      <c r="D1679">
        <v>30</v>
      </c>
      <c r="E1679">
        <v>61.7</v>
      </c>
      <c r="F1679">
        <v>4</v>
      </c>
    </row>
    <row r="1680" spans="1:6" x14ac:dyDescent="0.25">
      <c r="A1680">
        <v>9910</v>
      </c>
      <c r="B1680">
        <f t="shared" si="26"/>
        <v>-7960</v>
      </c>
      <c r="C1680">
        <v>9150</v>
      </c>
      <c r="D1680">
        <v>28</v>
      </c>
      <c r="E1680">
        <v>61.6</v>
      </c>
      <c r="F1680">
        <v>3.7</v>
      </c>
    </row>
    <row r="1681" spans="1:6" x14ac:dyDescent="0.25">
      <c r="A1681">
        <v>9905</v>
      </c>
      <c r="B1681">
        <f t="shared" si="26"/>
        <v>-7955</v>
      </c>
      <c r="C1681">
        <v>9145</v>
      </c>
      <c r="D1681">
        <v>28</v>
      </c>
      <c r="E1681">
        <v>61.6</v>
      </c>
      <c r="F1681">
        <v>3.7</v>
      </c>
    </row>
    <row r="1682" spans="1:6" x14ac:dyDescent="0.25">
      <c r="A1682">
        <v>9900</v>
      </c>
      <c r="B1682">
        <f t="shared" si="26"/>
        <v>-7950</v>
      </c>
      <c r="C1682">
        <v>9138</v>
      </c>
      <c r="D1682">
        <v>28</v>
      </c>
      <c r="E1682">
        <v>61.9</v>
      </c>
      <c r="F1682">
        <v>3.7</v>
      </c>
    </row>
    <row r="1683" spans="1:6" x14ac:dyDescent="0.25">
      <c r="A1683">
        <v>9895</v>
      </c>
      <c r="B1683">
        <f t="shared" si="26"/>
        <v>-7945</v>
      </c>
      <c r="C1683">
        <v>9132</v>
      </c>
      <c r="D1683">
        <v>28</v>
      </c>
      <c r="E1683">
        <v>62</v>
      </c>
      <c r="F1683">
        <v>3.7</v>
      </c>
    </row>
    <row r="1684" spans="1:6" x14ac:dyDescent="0.25">
      <c r="A1684">
        <v>9890</v>
      </c>
      <c r="B1684">
        <f t="shared" si="26"/>
        <v>-7940</v>
      </c>
      <c r="C1684">
        <v>9127</v>
      </c>
      <c r="D1684">
        <v>28</v>
      </c>
      <c r="E1684">
        <v>62</v>
      </c>
      <c r="F1684">
        <v>3.7</v>
      </c>
    </row>
    <row r="1685" spans="1:6" x14ac:dyDescent="0.25">
      <c r="A1685">
        <v>9885</v>
      </c>
      <c r="B1685">
        <f t="shared" si="26"/>
        <v>-7935</v>
      </c>
      <c r="C1685">
        <v>9121</v>
      </c>
      <c r="D1685">
        <v>28</v>
      </c>
      <c r="E1685">
        <v>62.2</v>
      </c>
      <c r="F1685">
        <v>3.7</v>
      </c>
    </row>
    <row r="1686" spans="1:6" x14ac:dyDescent="0.25">
      <c r="A1686">
        <v>9880</v>
      </c>
      <c r="B1686">
        <f t="shared" si="26"/>
        <v>-7930</v>
      </c>
      <c r="C1686">
        <v>9115</v>
      </c>
      <c r="D1686">
        <v>28</v>
      </c>
      <c r="E1686">
        <v>62.3</v>
      </c>
      <c r="F1686">
        <v>3.7</v>
      </c>
    </row>
    <row r="1687" spans="1:6" x14ac:dyDescent="0.25">
      <c r="A1687">
        <v>9875</v>
      </c>
      <c r="B1687">
        <f t="shared" si="26"/>
        <v>-7925</v>
      </c>
      <c r="C1687">
        <v>9110</v>
      </c>
      <c r="D1687">
        <v>28</v>
      </c>
      <c r="E1687">
        <v>62.4</v>
      </c>
      <c r="F1687">
        <v>3.7</v>
      </c>
    </row>
    <row r="1688" spans="1:6" x14ac:dyDescent="0.25">
      <c r="A1688">
        <v>9870</v>
      </c>
      <c r="B1688">
        <f t="shared" si="26"/>
        <v>-7920</v>
      </c>
      <c r="C1688">
        <v>9107</v>
      </c>
      <c r="D1688">
        <v>28</v>
      </c>
      <c r="E1688">
        <v>62.1</v>
      </c>
      <c r="F1688">
        <v>3.7</v>
      </c>
    </row>
    <row r="1689" spans="1:6" x14ac:dyDescent="0.25">
      <c r="A1689">
        <v>9865</v>
      </c>
      <c r="B1689">
        <f t="shared" si="26"/>
        <v>-7915</v>
      </c>
      <c r="C1689">
        <v>9105</v>
      </c>
      <c r="D1689">
        <v>28</v>
      </c>
      <c r="E1689">
        <v>61.7</v>
      </c>
      <c r="F1689">
        <v>3.7</v>
      </c>
    </row>
    <row r="1690" spans="1:6" x14ac:dyDescent="0.25">
      <c r="A1690">
        <v>9860</v>
      </c>
      <c r="B1690">
        <f t="shared" si="26"/>
        <v>-7910</v>
      </c>
      <c r="C1690">
        <v>9101</v>
      </c>
      <c r="D1690">
        <v>28</v>
      </c>
      <c r="E1690">
        <v>61.6</v>
      </c>
      <c r="F1690">
        <v>3.7</v>
      </c>
    </row>
    <row r="1691" spans="1:6" x14ac:dyDescent="0.25">
      <c r="A1691">
        <v>9855</v>
      </c>
      <c r="B1691">
        <f t="shared" si="26"/>
        <v>-7905</v>
      </c>
      <c r="C1691">
        <v>9098</v>
      </c>
      <c r="D1691">
        <v>28</v>
      </c>
      <c r="E1691">
        <v>61.4</v>
      </c>
      <c r="F1691">
        <v>3.7</v>
      </c>
    </row>
    <row r="1692" spans="1:6" x14ac:dyDescent="0.25">
      <c r="A1692">
        <v>9850</v>
      </c>
      <c r="B1692">
        <f t="shared" si="26"/>
        <v>-7900</v>
      </c>
      <c r="C1692">
        <v>9095</v>
      </c>
      <c r="D1692">
        <v>27</v>
      </c>
      <c r="E1692">
        <v>61.1</v>
      </c>
      <c r="F1692">
        <v>3.6</v>
      </c>
    </row>
    <row r="1693" spans="1:6" x14ac:dyDescent="0.25">
      <c r="A1693">
        <v>9845</v>
      </c>
      <c r="B1693">
        <f t="shared" si="26"/>
        <v>-7895</v>
      </c>
      <c r="C1693">
        <v>9093</v>
      </c>
      <c r="D1693">
        <v>27</v>
      </c>
      <c r="E1693">
        <v>60.8</v>
      </c>
      <c r="F1693">
        <v>3.6</v>
      </c>
    </row>
    <row r="1694" spans="1:6" x14ac:dyDescent="0.25">
      <c r="A1694">
        <v>9840</v>
      </c>
      <c r="B1694">
        <f t="shared" si="26"/>
        <v>-7890</v>
      </c>
      <c r="C1694">
        <v>9092</v>
      </c>
      <c r="D1694">
        <v>28</v>
      </c>
      <c r="E1694">
        <v>60.2</v>
      </c>
      <c r="F1694">
        <v>3.7</v>
      </c>
    </row>
    <row r="1695" spans="1:6" x14ac:dyDescent="0.25">
      <c r="A1695">
        <v>9835</v>
      </c>
      <c r="B1695">
        <f t="shared" si="26"/>
        <v>-7885</v>
      </c>
      <c r="C1695">
        <v>9090</v>
      </c>
      <c r="D1695">
        <v>28</v>
      </c>
      <c r="E1695">
        <v>59.9</v>
      </c>
      <c r="F1695">
        <v>3.7</v>
      </c>
    </row>
    <row r="1696" spans="1:6" x14ac:dyDescent="0.25">
      <c r="A1696">
        <v>9830</v>
      </c>
      <c r="B1696">
        <f t="shared" si="26"/>
        <v>-7880</v>
      </c>
      <c r="C1696">
        <v>9089</v>
      </c>
      <c r="D1696">
        <v>29</v>
      </c>
      <c r="E1696">
        <v>59.4</v>
      </c>
      <c r="F1696">
        <v>3.8</v>
      </c>
    </row>
    <row r="1697" spans="1:6" x14ac:dyDescent="0.25">
      <c r="A1697">
        <v>9825</v>
      </c>
      <c r="B1697">
        <f t="shared" si="26"/>
        <v>-7875</v>
      </c>
      <c r="C1697">
        <v>9087</v>
      </c>
      <c r="D1697">
        <v>28</v>
      </c>
      <c r="E1697">
        <v>59</v>
      </c>
      <c r="F1697">
        <v>3.7</v>
      </c>
    </row>
    <row r="1698" spans="1:6" x14ac:dyDescent="0.25">
      <c r="A1698">
        <v>9820</v>
      </c>
      <c r="B1698">
        <f t="shared" si="26"/>
        <v>-7870</v>
      </c>
      <c r="C1698">
        <v>9085</v>
      </c>
      <c r="D1698">
        <v>28</v>
      </c>
      <c r="E1698">
        <v>58.6</v>
      </c>
      <c r="F1698">
        <v>3.7</v>
      </c>
    </row>
    <row r="1699" spans="1:6" x14ac:dyDescent="0.25">
      <c r="A1699">
        <v>9815</v>
      </c>
      <c r="B1699">
        <f t="shared" si="26"/>
        <v>-7865</v>
      </c>
      <c r="C1699">
        <v>9083</v>
      </c>
      <c r="D1699">
        <v>30</v>
      </c>
      <c r="E1699">
        <v>58.2</v>
      </c>
      <c r="F1699">
        <v>4</v>
      </c>
    </row>
    <row r="1700" spans="1:6" x14ac:dyDescent="0.25">
      <c r="A1700">
        <v>9810</v>
      </c>
      <c r="B1700">
        <f t="shared" si="26"/>
        <v>-7860</v>
      </c>
      <c r="C1700">
        <v>9081</v>
      </c>
      <c r="D1700">
        <v>30</v>
      </c>
      <c r="E1700">
        <v>57.9</v>
      </c>
      <c r="F1700">
        <v>4</v>
      </c>
    </row>
    <row r="1701" spans="1:6" x14ac:dyDescent="0.25">
      <c r="A1701">
        <v>9805</v>
      </c>
      <c r="B1701">
        <f t="shared" si="26"/>
        <v>-7855</v>
      </c>
      <c r="C1701">
        <v>9080</v>
      </c>
      <c r="D1701">
        <v>30</v>
      </c>
      <c r="E1701">
        <v>57.3</v>
      </c>
      <c r="F1701">
        <v>3.9</v>
      </c>
    </row>
    <row r="1702" spans="1:6" x14ac:dyDescent="0.25">
      <c r="A1702">
        <v>9800</v>
      </c>
      <c r="B1702">
        <f t="shared" si="26"/>
        <v>-7850</v>
      </c>
      <c r="C1702">
        <v>9078</v>
      </c>
      <c r="D1702">
        <v>29</v>
      </c>
      <c r="E1702">
        <v>57</v>
      </c>
      <c r="F1702">
        <v>3.8</v>
      </c>
    </row>
    <row r="1703" spans="1:6" x14ac:dyDescent="0.25">
      <c r="A1703">
        <v>9795</v>
      </c>
      <c r="B1703">
        <f t="shared" si="26"/>
        <v>-7845</v>
      </c>
      <c r="C1703">
        <v>9077</v>
      </c>
      <c r="D1703">
        <v>30</v>
      </c>
      <c r="E1703">
        <v>56.5</v>
      </c>
      <c r="F1703">
        <v>3.9</v>
      </c>
    </row>
    <row r="1704" spans="1:6" x14ac:dyDescent="0.25">
      <c r="A1704">
        <v>9790</v>
      </c>
      <c r="B1704">
        <f t="shared" si="26"/>
        <v>-7840</v>
      </c>
      <c r="C1704">
        <v>9075</v>
      </c>
      <c r="D1704">
        <v>30</v>
      </c>
      <c r="E1704">
        <v>56.1</v>
      </c>
      <c r="F1704">
        <v>3.9</v>
      </c>
    </row>
    <row r="1705" spans="1:6" x14ac:dyDescent="0.25">
      <c r="A1705">
        <v>9785</v>
      </c>
      <c r="B1705">
        <f t="shared" si="26"/>
        <v>-7835</v>
      </c>
      <c r="C1705">
        <v>9073</v>
      </c>
      <c r="D1705">
        <v>28</v>
      </c>
      <c r="E1705">
        <v>55.7</v>
      </c>
      <c r="F1705">
        <v>3.7</v>
      </c>
    </row>
    <row r="1706" spans="1:6" x14ac:dyDescent="0.25">
      <c r="A1706">
        <v>9780</v>
      </c>
      <c r="B1706">
        <f t="shared" si="26"/>
        <v>-7830</v>
      </c>
      <c r="C1706">
        <v>9071</v>
      </c>
      <c r="D1706">
        <v>28</v>
      </c>
      <c r="E1706">
        <v>55.3</v>
      </c>
      <c r="F1706">
        <v>3.7</v>
      </c>
    </row>
    <row r="1707" spans="1:6" x14ac:dyDescent="0.25">
      <c r="A1707">
        <v>9775</v>
      </c>
      <c r="B1707">
        <f t="shared" si="26"/>
        <v>-7825</v>
      </c>
      <c r="C1707">
        <v>9069</v>
      </c>
      <c r="D1707">
        <v>27</v>
      </c>
      <c r="E1707">
        <v>55</v>
      </c>
      <c r="F1707">
        <v>3.5</v>
      </c>
    </row>
    <row r="1708" spans="1:6" x14ac:dyDescent="0.25">
      <c r="A1708">
        <v>9770</v>
      </c>
      <c r="B1708">
        <f t="shared" si="26"/>
        <v>-7820</v>
      </c>
      <c r="C1708">
        <v>9067</v>
      </c>
      <c r="D1708">
        <v>27</v>
      </c>
      <c r="E1708">
        <v>54.6</v>
      </c>
      <c r="F1708">
        <v>3.5</v>
      </c>
    </row>
    <row r="1709" spans="1:6" x14ac:dyDescent="0.25">
      <c r="A1709">
        <v>9765</v>
      </c>
      <c r="B1709">
        <f t="shared" si="26"/>
        <v>-7815</v>
      </c>
      <c r="C1709">
        <v>9064</v>
      </c>
      <c r="D1709">
        <v>27</v>
      </c>
      <c r="E1709">
        <v>54.3</v>
      </c>
      <c r="F1709">
        <v>3.5</v>
      </c>
    </row>
    <row r="1710" spans="1:6" x14ac:dyDescent="0.25">
      <c r="A1710">
        <v>9760</v>
      </c>
      <c r="B1710">
        <f t="shared" si="26"/>
        <v>-7810</v>
      </c>
      <c r="C1710">
        <v>9060</v>
      </c>
      <c r="D1710">
        <v>27</v>
      </c>
      <c r="E1710">
        <v>54.2</v>
      </c>
      <c r="F1710">
        <v>3.5</v>
      </c>
    </row>
    <row r="1711" spans="1:6" x14ac:dyDescent="0.25">
      <c r="A1711">
        <v>9755</v>
      </c>
      <c r="B1711">
        <f t="shared" si="26"/>
        <v>-7805</v>
      </c>
      <c r="C1711">
        <v>9058</v>
      </c>
      <c r="D1711">
        <v>27</v>
      </c>
      <c r="E1711">
        <v>53.9</v>
      </c>
      <c r="F1711">
        <v>3.5</v>
      </c>
    </row>
    <row r="1712" spans="1:6" x14ac:dyDescent="0.25">
      <c r="A1712">
        <v>9750</v>
      </c>
      <c r="B1712">
        <f t="shared" si="26"/>
        <v>-7800</v>
      </c>
      <c r="C1712">
        <v>9055</v>
      </c>
      <c r="D1712">
        <v>27</v>
      </c>
      <c r="E1712">
        <v>53.6</v>
      </c>
      <c r="F1712">
        <v>3.5</v>
      </c>
    </row>
    <row r="1713" spans="1:6" x14ac:dyDescent="0.25">
      <c r="A1713">
        <v>9745</v>
      </c>
      <c r="B1713">
        <f t="shared" si="26"/>
        <v>-7795</v>
      </c>
      <c r="C1713">
        <v>9054</v>
      </c>
      <c r="D1713">
        <v>28</v>
      </c>
      <c r="E1713">
        <v>53.1</v>
      </c>
      <c r="F1713">
        <v>3.7</v>
      </c>
    </row>
    <row r="1714" spans="1:6" x14ac:dyDescent="0.25">
      <c r="A1714">
        <v>9740</v>
      </c>
      <c r="B1714">
        <f t="shared" si="26"/>
        <v>-7790</v>
      </c>
      <c r="C1714">
        <v>9052</v>
      </c>
      <c r="D1714">
        <v>28</v>
      </c>
      <c r="E1714">
        <v>52.7</v>
      </c>
      <c r="F1714">
        <v>3.7</v>
      </c>
    </row>
    <row r="1715" spans="1:6" x14ac:dyDescent="0.25">
      <c r="A1715">
        <v>9735</v>
      </c>
      <c r="B1715">
        <f t="shared" si="26"/>
        <v>-7785</v>
      </c>
      <c r="C1715">
        <v>9049</v>
      </c>
      <c r="D1715">
        <v>28</v>
      </c>
      <c r="E1715">
        <v>52.5</v>
      </c>
      <c r="F1715">
        <v>3.7</v>
      </c>
    </row>
    <row r="1716" spans="1:6" x14ac:dyDescent="0.25">
      <c r="A1716">
        <v>9730</v>
      </c>
      <c r="B1716">
        <f t="shared" si="26"/>
        <v>-7780</v>
      </c>
      <c r="C1716">
        <v>9045</v>
      </c>
      <c r="D1716">
        <v>28</v>
      </c>
      <c r="E1716">
        <v>52.4</v>
      </c>
      <c r="F1716">
        <v>3.7</v>
      </c>
    </row>
    <row r="1717" spans="1:6" x14ac:dyDescent="0.25">
      <c r="A1717">
        <v>9725</v>
      </c>
      <c r="B1717">
        <f t="shared" si="26"/>
        <v>-7775</v>
      </c>
      <c r="C1717">
        <v>9041</v>
      </c>
      <c r="D1717">
        <v>28</v>
      </c>
      <c r="E1717">
        <v>52.3</v>
      </c>
      <c r="F1717">
        <v>3.7</v>
      </c>
    </row>
    <row r="1718" spans="1:6" x14ac:dyDescent="0.25">
      <c r="A1718">
        <v>9720</v>
      </c>
      <c r="B1718">
        <f t="shared" si="26"/>
        <v>-7770</v>
      </c>
      <c r="C1718">
        <v>9038</v>
      </c>
      <c r="D1718">
        <v>28</v>
      </c>
      <c r="E1718">
        <v>52</v>
      </c>
      <c r="F1718">
        <v>3.7</v>
      </c>
    </row>
    <row r="1719" spans="1:6" x14ac:dyDescent="0.25">
      <c r="A1719">
        <v>9715</v>
      </c>
      <c r="B1719">
        <f t="shared" si="26"/>
        <v>-7765</v>
      </c>
      <c r="C1719">
        <v>9036</v>
      </c>
      <c r="D1719">
        <v>27</v>
      </c>
      <c r="E1719">
        <v>51.6</v>
      </c>
      <c r="F1719">
        <v>3.5</v>
      </c>
    </row>
    <row r="1720" spans="1:6" x14ac:dyDescent="0.25">
      <c r="A1720">
        <v>9710</v>
      </c>
      <c r="B1720">
        <f t="shared" si="26"/>
        <v>-7760</v>
      </c>
      <c r="C1720">
        <v>9035</v>
      </c>
      <c r="D1720">
        <v>27</v>
      </c>
      <c r="E1720">
        <v>51.1</v>
      </c>
      <c r="F1720">
        <v>3.5</v>
      </c>
    </row>
    <row r="1721" spans="1:6" x14ac:dyDescent="0.25">
      <c r="A1721">
        <v>9705</v>
      </c>
      <c r="B1721">
        <f t="shared" si="26"/>
        <v>-7755</v>
      </c>
      <c r="C1721">
        <v>9034</v>
      </c>
      <c r="D1721">
        <v>28</v>
      </c>
      <c r="E1721">
        <v>50.6</v>
      </c>
      <c r="F1721">
        <v>3.7</v>
      </c>
    </row>
    <row r="1722" spans="1:6" x14ac:dyDescent="0.25">
      <c r="A1722">
        <v>9700</v>
      </c>
      <c r="B1722">
        <f t="shared" si="26"/>
        <v>-7750</v>
      </c>
      <c r="C1722">
        <v>9031</v>
      </c>
      <c r="D1722">
        <v>28</v>
      </c>
      <c r="E1722">
        <v>50.4</v>
      </c>
      <c r="F1722">
        <v>3.7</v>
      </c>
    </row>
    <row r="1723" spans="1:6" x14ac:dyDescent="0.25">
      <c r="A1723">
        <v>9695</v>
      </c>
      <c r="B1723">
        <f t="shared" si="26"/>
        <v>-7745</v>
      </c>
      <c r="C1723">
        <v>9027</v>
      </c>
      <c r="D1723">
        <v>29</v>
      </c>
      <c r="E1723">
        <v>50.3</v>
      </c>
      <c r="F1723">
        <v>3.8</v>
      </c>
    </row>
    <row r="1724" spans="1:6" x14ac:dyDescent="0.25">
      <c r="A1724">
        <v>9690</v>
      </c>
      <c r="B1724">
        <f t="shared" si="26"/>
        <v>-7740</v>
      </c>
      <c r="C1724">
        <v>9023</v>
      </c>
      <c r="D1724">
        <v>30</v>
      </c>
      <c r="E1724">
        <v>50.2</v>
      </c>
      <c r="F1724">
        <v>3.9</v>
      </c>
    </row>
    <row r="1725" spans="1:6" x14ac:dyDescent="0.25">
      <c r="A1725">
        <v>9685</v>
      </c>
      <c r="B1725">
        <f t="shared" si="26"/>
        <v>-7735</v>
      </c>
      <c r="C1725">
        <v>9018</v>
      </c>
      <c r="D1725">
        <v>30</v>
      </c>
      <c r="E1725">
        <v>50.2</v>
      </c>
      <c r="F1725">
        <v>3.9</v>
      </c>
    </row>
    <row r="1726" spans="1:6" x14ac:dyDescent="0.25">
      <c r="A1726">
        <v>9680</v>
      </c>
      <c r="B1726">
        <f t="shared" si="26"/>
        <v>-7730</v>
      </c>
      <c r="C1726">
        <v>9014</v>
      </c>
      <c r="D1726">
        <v>30</v>
      </c>
      <c r="E1726">
        <v>50.1</v>
      </c>
      <c r="F1726">
        <v>3.9</v>
      </c>
    </row>
    <row r="1727" spans="1:6" x14ac:dyDescent="0.25">
      <c r="A1727">
        <v>9675</v>
      </c>
      <c r="B1727">
        <f t="shared" si="26"/>
        <v>-7725</v>
      </c>
      <c r="C1727">
        <v>9009</v>
      </c>
      <c r="D1727">
        <v>29</v>
      </c>
      <c r="E1727">
        <v>50.1</v>
      </c>
      <c r="F1727">
        <v>3.8</v>
      </c>
    </row>
    <row r="1728" spans="1:6" x14ac:dyDescent="0.25">
      <c r="A1728">
        <v>9670</v>
      </c>
      <c r="B1728">
        <f t="shared" si="26"/>
        <v>-7720</v>
      </c>
      <c r="C1728">
        <v>9005</v>
      </c>
      <c r="D1728">
        <v>29</v>
      </c>
      <c r="E1728">
        <v>50</v>
      </c>
      <c r="F1728">
        <v>3.8</v>
      </c>
    </row>
    <row r="1729" spans="1:6" x14ac:dyDescent="0.25">
      <c r="A1729">
        <v>9665</v>
      </c>
      <c r="B1729">
        <f t="shared" si="26"/>
        <v>-7715</v>
      </c>
      <c r="C1729">
        <v>9001</v>
      </c>
      <c r="D1729">
        <v>28</v>
      </c>
      <c r="E1729">
        <v>49.9</v>
      </c>
      <c r="F1729">
        <v>3.7</v>
      </c>
    </row>
    <row r="1730" spans="1:6" x14ac:dyDescent="0.25">
      <c r="A1730">
        <v>9660</v>
      </c>
      <c r="B1730">
        <f t="shared" si="26"/>
        <v>-7710</v>
      </c>
      <c r="C1730">
        <v>8997</v>
      </c>
      <c r="D1730">
        <v>28</v>
      </c>
      <c r="E1730">
        <v>49.8</v>
      </c>
      <c r="F1730">
        <v>3.7</v>
      </c>
    </row>
    <row r="1731" spans="1:6" x14ac:dyDescent="0.25">
      <c r="A1731">
        <v>9655</v>
      </c>
      <c r="B1731">
        <f t="shared" si="26"/>
        <v>-7705</v>
      </c>
      <c r="C1731">
        <v>8993</v>
      </c>
      <c r="D1731">
        <v>28</v>
      </c>
      <c r="E1731">
        <v>49.6</v>
      </c>
      <c r="F1731">
        <v>3.7</v>
      </c>
    </row>
    <row r="1732" spans="1:6" x14ac:dyDescent="0.25">
      <c r="A1732">
        <v>9650</v>
      </c>
      <c r="B1732">
        <f t="shared" si="26"/>
        <v>-7700</v>
      </c>
      <c r="C1732">
        <v>8990</v>
      </c>
      <c r="D1732">
        <v>28</v>
      </c>
      <c r="E1732">
        <v>49.4</v>
      </c>
      <c r="F1732">
        <v>3.7</v>
      </c>
    </row>
    <row r="1733" spans="1:6" x14ac:dyDescent="0.25">
      <c r="A1733">
        <v>9645</v>
      </c>
      <c r="B1733">
        <f t="shared" si="26"/>
        <v>-7695</v>
      </c>
      <c r="C1733">
        <v>8986</v>
      </c>
      <c r="D1733">
        <v>28</v>
      </c>
      <c r="E1733">
        <v>49.3</v>
      </c>
      <c r="F1733">
        <v>3.7</v>
      </c>
    </row>
    <row r="1734" spans="1:6" x14ac:dyDescent="0.25">
      <c r="A1734">
        <v>9640</v>
      </c>
      <c r="B1734">
        <f t="shared" si="26"/>
        <v>-7690</v>
      </c>
      <c r="C1734">
        <v>8984</v>
      </c>
      <c r="D1734">
        <v>28</v>
      </c>
      <c r="E1734">
        <v>48.9</v>
      </c>
      <c r="F1734">
        <v>3.7</v>
      </c>
    </row>
    <row r="1735" spans="1:6" x14ac:dyDescent="0.25">
      <c r="A1735">
        <v>9635</v>
      </c>
      <c r="B1735">
        <f t="shared" si="26"/>
        <v>-7685</v>
      </c>
      <c r="C1735">
        <v>8983</v>
      </c>
      <c r="D1735">
        <v>28</v>
      </c>
      <c r="E1735">
        <v>48.4</v>
      </c>
      <c r="F1735">
        <v>3.7</v>
      </c>
    </row>
    <row r="1736" spans="1:6" x14ac:dyDescent="0.25">
      <c r="A1736">
        <v>9630</v>
      </c>
      <c r="B1736">
        <f t="shared" si="26"/>
        <v>-7680</v>
      </c>
      <c r="C1736">
        <v>8981</v>
      </c>
      <c r="D1736">
        <v>28</v>
      </c>
      <c r="E1736">
        <v>48</v>
      </c>
      <c r="F1736">
        <v>3.7</v>
      </c>
    </row>
    <row r="1737" spans="1:6" x14ac:dyDescent="0.25">
      <c r="A1737">
        <v>9625</v>
      </c>
      <c r="B1737">
        <f t="shared" si="26"/>
        <v>-7675</v>
      </c>
      <c r="C1737">
        <v>8978</v>
      </c>
      <c r="D1737">
        <v>28</v>
      </c>
      <c r="E1737">
        <v>47.8</v>
      </c>
      <c r="F1737">
        <v>3.7</v>
      </c>
    </row>
    <row r="1738" spans="1:6" x14ac:dyDescent="0.25">
      <c r="A1738">
        <v>9620</v>
      </c>
      <c r="B1738">
        <f t="shared" si="26"/>
        <v>-7670</v>
      </c>
      <c r="C1738">
        <v>8975</v>
      </c>
      <c r="D1738">
        <v>29</v>
      </c>
      <c r="E1738">
        <v>47.5</v>
      </c>
      <c r="F1738">
        <v>3.8</v>
      </c>
    </row>
    <row r="1739" spans="1:6" x14ac:dyDescent="0.25">
      <c r="A1739">
        <v>9615</v>
      </c>
      <c r="B1739">
        <f t="shared" si="26"/>
        <v>-7665</v>
      </c>
      <c r="C1739">
        <v>8972</v>
      </c>
      <c r="D1739">
        <v>29</v>
      </c>
      <c r="E1739">
        <v>47.3</v>
      </c>
      <c r="F1739">
        <v>3.8</v>
      </c>
    </row>
    <row r="1740" spans="1:6" x14ac:dyDescent="0.25">
      <c r="A1740">
        <v>9610</v>
      </c>
      <c r="B1740">
        <f t="shared" si="26"/>
        <v>-7660</v>
      </c>
      <c r="C1740">
        <v>8970</v>
      </c>
      <c r="D1740">
        <v>28</v>
      </c>
      <c r="E1740">
        <v>46.9</v>
      </c>
      <c r="F1740">
        <v>3.6</v>
      </c>
    </row>
    <row r="1741" spans="1:6" x14ac:dyDescent="0.25">
      <c r="A1741">
        <v>9605</v>
      </c>
      <c r="B1741">
        <f t="shared" ref="B1741:B1804" si="27">1950-A1741</f>
        <v>-7655</v>
      </c>
      <c r="C1741">
        <v>8968</v>
      </c>
      <c r="D1741">
        <v>28</v>
      </c>
      <c r="E1741">
        <v>46.6</v>
      </c>
      <c r="F1741">
        <v>3.6</v>
      </c>
    </row>
    <row r="1742" spans="1:6" x14ac:dyDescent="0.25">
      <c r="A1742">
        <v>9600</v>
      </c>
      <c r="B1742">
        <f t="shared" si="27"/>
        <v>-7650</v>
      </c>
      <c r="C1742">
        <v>8965</v>
      </c>
      <c r="D1742">
        <v>28</v>
      </c>
      <c r="E1742">
        <v>46.3</v>
      </c>
      <c r="F1742">
        <v>3.6</v>
      </c>
    </row>
    <row r="1743" spans="1:6" x14ac:dyDescent="0.25">
      <c r="A1743">
        <v>9595</v>
      </c>
      <c r="B1743">
        <f t="shared" si="27"/>
        <v>-7645</v>
      </c>
      <c r="C1743">
        <v>8962</v>
      </c>
      <c r="D1743">
        <v>28</v>
      </c>
      <c r="E1743">
        <v>46.1</v>
      </c>
      <c r="F1743">
        <v>3.6</v>
      </c>
    </row>
    <row r="1744" spans="1:6" x14ac:dyDescent="0.25">
      <c r="A1744">
        <v>9590</v>
      </c>
      <c r="B1744">
        <f t="shared" si="27"/>
        <v>-7640</v>
      </c>
      <c r="C1744">
        <v>8959</v>
      </c>
      <c r="D1744">
        <v>28</v>
      </c>
      <c r="E1744">
        <v>45.8</v>
      </c>
      <c r="F1744">
        <v>3.6</v>
      </c>
    </row>
    <row r="1745" spans="1:6" x14ac:dyDescent="0.25">
      <c r="A1745">
        <v>9585</v>
      </c>
      <c r="B1745">
        <f t="shared" si="27"/>
        <v>-7635</v>
      </c>
      <c r="C1745">
        <v>8956</v>
      </c>
      <c r="D1745">
        <v>28</v>
      </c>
      <c r="E1745">
        <v>45.6</v>
      </c>
      <c r="F1745">
        <v>3.6</v>
      </c>
    </row>
    <row r="1746" spans="1:6" x14ac:dyDescent="0.25">
      <c r="A1746">
        <v>9580</v>
      </c>
      <c r="B1746">
        <f t="shared" si="27"/>
        <v>-7630</v>
      </c>
      <c r="C1746">
        <v>8953</v>
      </c>
      <c r="D1746">
        <v>28</v>
      </c>
      <c r="E1746">
        <v>45.4</v>
      </c>
      <c r="F1746">
        <v>3.6</v>
      </c>
    </row>
    <row r="1747" spans="1:6" x14ac:dyDescent="0.25">
      <c r="A1747">
        <v>9575</v>
      </c>
      <c r="B1747">
        <f t="shared" si="27"/>
        <v>-7625</v>
      </c>
      <c r="C1747">
        <v>8951</v>
      </c>
      <c r="D1747">
        <v>28</v>
      </c>
      <c r="E1747">
        <v>45</v>
      </c>
      <c r="F1747">
        <v>3.6</v>
      </c>
    </row>
    <row r="1748" spans="1:6" x14ac:dyDescent="0.25">
      <c r="A1748">
        <v>9570</v>
      </c>
      <c r="B1748">
        <f t="shared" si="27"/>
        <v>-7620</v>
      </c>
      <c r="C1748">
        <v>8949</v>
      </c>
      <c r="D1748">
        <v>28</v>
      </c>
      <c r="E1748">
        <v>44.6</v>
      </c>
      <c r="F1748">
        <v>3.6</v>
      </c>
    </row>
    <row r="1749" spans="1:6" x14ac:dyDescent="0.25">
      <c r="A1749">
        <v>9565</v>
      </c>
      <c r="B1749">
        <f t="shared" si="27"/>
        <v>-7615</v>
      </c>
      <c r="C1749">
        <v>8947</v>
      </c>
      <c r="D1749">
        <v>27</v>
      </c>
      <c r="E1749">
        <v>44.2</v>
      </c>
      <c r="F1749">
        <v>3.5</v>
      </c>
    </row>
    <row r="1750" spans="1:6" x14ac:dyDescent="0.25">
      <c r="A1750">
        <v>9560</v>
      </c>
      <c r="B1750">
        <f t="shared" si="27"/>
        <v>-7610</v>
      </c>
      <c r="C1750">
        <v>8946</v>
      </c>
      <c r="D1750">
        <v>27</v>
      </c>
      <c r="E1750">
        <v>43.7</v>
      </c>
      <c r="F1750">
        <v>3.5</v>
      </c>
    </row>
    <row r="1751" spans="1:6" x14ac:dyDescent="0.25">
      <c r="A1751">
        <v>9555</v>
      </c>
      <c r="B1751">
        <f t="shared" si="27"/>
        <v>-7605</v>
      </c>
      <c r="C1751">
        <v>8943</v>
      </c>
      <c r="D1751">
        <v>27</v>
      </c>
      <c r="E1751">
        <v>43.5</v>
      </c>
      <c r="F1751">
        <v>3.5</v>
      </c>
    </row>
    <row r="1752" spans="1:6" x14ac:dyDescent="0.25">
      <c r="A1752">
        <v>9550</v>
      </c>
      <c r="B1752">
        <f t="shared" si="27"/>
        <v>-7600</v>
      </c>
      <c r="C1752">
        <v>8938</v>
      </c>
      <c r="D1752">
        <v>28</v>
      </c>
      <c r="E1752">
        <v>43.5</v>
      </c>
      <c r="F1752">
        <v>3.6</v>
      </c>
    </row>
    <row r="1753" spans="1:6" x14ac:dyDescent="0.25">
      <c r="A1753">
        <v>9545</v>
      </c>
      <c r="B1753">
        <f t="shared" si="27"/>
        <v>-7595</v>
      </c>
      <c r="C1753">
        <v>8930</v>
      </c>
      <c r="D1753">
        <v>28</v>
      </c>
      <c r="E1753">
        <v>43.9</v>
      </c>
      <c r="F1753">
        <v>3.6</v>
      </c>
    </row>
    <row r="1754" spans="1:6" x14ac:dyDescent="0.25">
      <c r="A1754">
        <v>9540</v>
      </c>
      <c r="B1754">
        <f t="shared" si="27"/>
        <v>-7590</v>
      </c>
      <c r="C1754">
        <v>8921</v>
      </c>
      <c r="D1754">
        <v>27</v>
      </c>
      <c r="E1754">
        <v>44.5</v>
      </c>
      <c r="F1754">
        <v>3.5</v>
      </c>
    </row>
    <row r="1755" spans="1:6" x14ac:dyDescent="0.25">
      <c r="A1755">
        <v>9535</v>
      </c>
      <c r="B1755">
        <f t="shared" si="27"/>
        <v>-7585</v>
      </c>
      <c r="C1755">
        <v>8910</v>
      </c>
      <c r="D1755">
        <v>27</v>
      </c>
      <c r="E1755">
        <v>45.3</v>
      </c>
      <c r="F1755">
        <v>3.5</v>
      </c>
    </row>
    <row r="1756" spans="1:6" x14ac:dyDescent="0.25">
      <c r="A1756">
        <v>9530</v>
      </c>
      <c r="B1756">
        <f t="shared" si="27"/>
        <v>-7580</v>
      </c>
      <c r="C1756">
        <v>8898</v>
      </c>
      <c r="D1756">
        <v>28</v>
      </c>
      <c r="E1756">
        <v>46.2</v>
      </c>
      <c r="F1756">
        <v>3.6</v>
      </c>
    </row>
    <row r="1757" spans="1:6" x14ac:dyDescent="0.25">
      <c r="A1757">
        <v>9525</v>
      </c>
      <c r="B1757">
        <f t="shared" si="27"/>
        <v>-7575</v>
      </c>
      <c r="C1757">
        <v>8886</v>
      </c>
      <c r="D1757">
        <v>28</v>
      </c>
      <c r="E1757">
        <v>47.1</v>
      </c>
      <c r="F1757">
        <v>3.6</v>
      </c>
    </row>
    <row r="1758" spans="1:6" x14ac:dyDescent="0.25">
      <c r="A1758">
        <v>9520</v>
      </c>
      <c r="B1758">
        <f t="shared" si="27"/>
        <v>-7570</v>
      </c>
      <c r="C1758">
        <v>8874</v>
      </c>
      <c r="D1758">
        <v>28</v>
      </c>
      <c r="E1758">
        <v>48</v>
      </c>
      <c r="F1758">
        <v>3.7</v>
      </c>
    </row>
    <row r="1759" spans="1:6" x14ac:dyDescent="0.25">
      <c r="A1759">
        <v>9515</v>
      </c>
      <c r="B1759">
        <f t="shared" si="27"/>
        <v>-7565</v>
      </c>
      <c r="C1759">
        <v>8863</v>
      </c>
      <c r="D1759">
        <v>28</v>
      </c>
      <c r="E1759">
        <v>48.8</v>
      </c>
      <c r="F1759">
        <v>3.7</v>
      </c>
    </row>
    <row r="1760" spans="1:6" x14ac:dyDescent="0.25">
      <c r="A1760">
        <v>9510</v>
      </c>
      <c r="B1760">
        <f t="shared" si="27"/>
        <v>-7560</v>
      </c>
      <c r="C1760">
        <v>8854</v>
      </c>
      <c r="D1760">
        <v>28</v>
      </c>
      <c r="E1760">
        <v>49.4</v>
      </c>
      <c r="F1760">
        <v>3.7</v>
      </c>
    </row>
    <row r="1761" spans="1:6" x14ac:dyDescent="0.25">
      <c r="A1761">
        <v>9505</v>
      </c>
      <c r="B1761">
        <f t="shared" si="27"/>
        <v>-7555</v>
      </c>
      <c r="C1761">
        <v>8847</v>
      </c>
      <c r="D1761">
        <v>27</v>
      </c>
      <c r="E1761">
        <v>49.7</v>
      </c>
      <c r="F1761">
        <v>3.5</v>
      </c>
    </row>
    <row r="1762" spans="1:6" x14ac:dyDescent="0.25">
      <c r="A1762">
        <v>9500</v>
      </c>
      <c r="B1762">
        <f t="shared" si="27"/>
        <v>-7550</v>
      </c>
      <c r="C1762">
        <v>8841</v>
      </c>
      <c r="D1762">
        <v>28</v>
      </c>
      <c r="E1762">
        <v>49.8</v>
      </c>
      <c r="F1762">
        <v>3.7</v>
      </c>
    </row>
    <row r="1763" spans="1:6" x14ac:dyDescent="0.25">
      <c r="A1763">
        <v>9495</v>
      </c>
      <c r="B1763">
        <f t="shared" si="27"/>
        <v>-7545</v>
      </c>
      <c r="C1763">
        <v>8836</v>
      </c>
      <c r="D1763">
        <v>28</v>
      </c>
      <c r="E1763">
        <v>49.8</v>
      </c>
      <c r="F1763">
        <v>3.7</v>
      </c>
    </row>
    <row r="1764" spans="1:6" x14ac:dyDescent="0.25">
      <c r="A1764">
        <v>9490</v>
      </c>
      <c r="B1764">
        <f t="shared" si="27"/>
        <v>-7540</v>
      </c>
      <c r="C1764">
        <v>8829</v>
      </c>
      <c r="D1764">
        <v>28</v>
      </c>
      <c r="E1764">
        <v>50.1</v>
      </c>
      <c r="F1764">
        <v>3.7</v>
      </c>
    </row>
    <row r="1765" spans="1:6" x14ac:dyDescent="0.25">
      <c r="A1765">
        <v>9485</v>
      </c>
      <c r="B1765">
        <f t="shared" si="27"/>
        <v>-7535</v>
      </c>
      <c r="C1765">
        <v>8822</v>
      </c>
      <c r="D1765">
        <v>28</v>
      </c>
      <c r="E1765">
        <v>50.4</v>
      </c>
      <c r="F1765">
        <v>3.7</v>
      </c>
    </row>
    <row r="1766" spans="1:6" x14ac:dyDescent="0.25">
      <c r="A1766">
        <v>9480</v>
      </c>
      <c r="B1766">
        <f t="shared" si="27"/>
        <v>-7530</v>
      </c>
      <c r="C1766">
        <v>8815</v>
      </c>
      <c r="D1766">
        <v>28</v>
      </c>
      <c r="E1766">
        <v>50.7</v>
      </c>
      <c r="F1766">
        <v>3.7</v>
      </c>
    </row>
    <row r="1767" spans="1:6" x14ac:dyDescent="0.25">
      <c r="A1767">
        <v>9475</v>
      </c>
      <c r="B1767">
        <f t="shared" si="27"/>
        <v>-7525</v>
      </c>
      <c r="C1767">
        <v>8807</v>
      </c>
      <c r="D1767">
        <v>28</v>
      </c>
      <c r="E1767">
        <v>51.1</v>
      </c>
      <c r="F1767">
        <v>3.7</v>
      </c>
    </row>
    <row r="1768" spans="1:6" x14ac:dyDescent="0.25">
      <c r="A1768">
        <v>9470</v>
      </c>
      <c r="B1768">
        <f t="shared" si="27"/>
        <v>-7520</v>
      </c>
      <c r="C1768">
        <v>8799</v>
      </c>
      <c r="D1768">
        <v>27</v>
      </c>
      <c r="E1768">
        <v>51.5</v>
      </c>
      <c r="F1768">
        <v>3.5</v>
      </c>
    </row>
    <row r="1769" spans="1:6" x14ac:dyDescent="0.25">
      <c r="A1769">
        <v>9465</v>
      </c>
      <c r="B1769">
        <f t="shared" si="27"/>
        <v>-7515</v>
      </c>
      <c r="C1769">
        <v>8791</v>
      </c>
      <c r="D1769">
        <v>27</v>
      </c>
      <c r="E1769">
        <v>51.9</v>
      </c>
      <c r="F1769">
        <v>3.5</v>
      </c>
    </row>
    <row r="1770" spans="1:6" x14ac:dyDescent="0.25">
      <c r="A1770">
        <v>9460</v>
      </c>
      <c r="B1770">
        <f t="shared" si="27"/>
        <v>-7510</v>
      </c>
      <c r="C1770">
        <v>8782</v>
      </c>
      <c r="D1770">
        <v>28</v>
      </c>
      <c r="E1770">
        <v>52.5</v>
      </c>
      <c r="F1770">
        <v>3.7</v>
      </c>
    </row>
    <row r="1771" spans="1:6" x14ac:dyDescent="0.25">
      <c r="A1771">
        <v>9455</v>
      </c>
      <c r="B1771">
        <f t="shared" si="27"/>
        <v>-7505</v>
      </c>
      <c r="C1771">
        <v>8773</v>
      </c>
      <c r="D1771">
        <v>28</v>
      </c>
      <c r="E1771">
        <v>53</v>
      </c>
      <c r="F1771">
        <v>3.7</v>
      </c>
    </row>
    <row r="1772" spans="1:6" x14ac:dyDescent="0.25">
      <c r="A1772">
        <v>9450</v>
      </c>
      <c r="B1772">
        <f t="shared" si="27"/>
        <v>-7500</v>
      </c>
      <c r="C1772">
        <v>8767</v>
      </c>
      <c r="D1772">
        <v>29</v>
      </c>
      <c r="E1772">
        <v>53.1</v>
      </c>
      <c r="F1772">
        <v>3.8</v>
      </c>
    </row>
    <row r="1773" spans="1:6" x14ac:dyDescent="0.25">
      <c r="A1773">
        <v>9445</v>
      </c>
      <c r="B1773">
        <f t="shared" si="27"/>
        <v>-7495</v>
      </c>
      <c r="C1773">
        <v>8761</v>
      </c>
      <c r="D1773">
        <v>30</v>
      </c>
      <c r="E1773">
        <v>53.3</v>
      </c>
      <c r="F1773">
        <v>3.9</v>
      </c>
    </row>
    <row r="1774" spans="1:6" x14ac:dyDescent="0.25">
      <c r="A1774">
        <v>9440</v>
      </c>
      <c r="B1774">
        <f t="shared" si="27"/>
        <v>-7490</v>
      </c>
      <c r="C1774">
        <v>8755</v>
      </c>
      <c r="D1774">
        <v>29</v>
      </c>
      <c r="E1774">
        <v>53.4</v>
      </c>
      <c r="F1774">
        <v>3.8</v>
      </c>
    </row>
    <row r="1775" spans="1:6" x14ac:dyDescent="0.25">
      <c r="A1775">
        <v>9435</v>
      </c>
      <c r="B1775">
        <f t="shared" si="27"/>
        <v>-7485</v>
      </c>
      <c r="C1775">
        <v>8749</v>
      </c>
      <c r="D1775">
        <v>28</v>
      </c>
      <c r="E1775">
        <v>53.6</v>
      </c>
      <c r="F1775">
        <v>3.7</v>
      </c>
    </row>
    <row r="1776" spans="1:6" x14ac:dyDescent="0.25">
      <c r="A1776">
        <v>9430</v>
      </c>
      <c r="B1776">
        <f t="shared" si="27"/>
        <v>-7480</v>
      </c>
      <c r="C1776">
        <v>8742</v>
      </c>
      <c r="D1776">
        <v>28</v>
      </c>
      <c r="E1776">
        <v>53.9</v>
      </c>
      <c r="F1776">
        <v>3.7</v>
      </c>
    </row>
    <row r="1777" spans="1:6" x14ac:dyDescent="0.25">
      <c r="A1777">
        <v>9425</v>
      </c>
      <c r="B1777">
        <f t="shared" si="27"/>
        <v>-7475</v>
      </c>
      <c r="C1777">
        <v>8735</v>
      </c>
      <c r="D1777">
        <v>28</v>
      </c>
      <c r="E1777">
        <v>54.2</v>
      </c>
      <c r="F1777">
        <v>3.7</v>
      </c>
    </row>
    <row r="1778" spans="1:6" x14ac:dyDescent="0.25">
      <c r="A1778">
        <v>9420</v>
      </c>
      <c r="B1778">
        <f t="shared" si="27"/>
        <v>-7470</v>
      </c>
      <c r="C1778">
        <v>8727</v>
      </c>
      <c r="D1778">
        <v>27</v>
      </c>
      <c r="E1778">
        <v>54.6</v>
      </c>
      <c r="F1778">
        <v>3.5</v>
      </c>
    </row>
    <row r="1779" spans="1:6" x14ac:dyDescent="0.25">
      <c r="A1779">
        <v>9415</v>
      </c>
      <c r="B1779">
        <f t="shared" si="27"/>
        <v>-7465</v>
      </c>
      <c r="C1779">
        <v>8720</v>
      </c>
      <c r="D1779">
        <v>28</v>
      </c>
      <c r="E1779">
        <v>54.8</v>
      </c>
      <c r="F1779">
        <v>3.7</v>
      </c>
    </row>
    <row r="1780" spans="1:6" x14ac:dyDescent="0.25">
      <c r="A1780">
        <v>9410</v>
      </c>
      <c r="B1780">
        <f t="shared" si="27"/>
        <v>-7460</v>
      </c>
      <c r="C1780">
        <v>8714</v>
      </c>
      <c r="D1780">
        <v>27</v>
      </c>
      <c r="E1780">
        <v>55</v>
      </c>
      <c r="F1780">
        <v>3.5</v>
      </c>
    </row>
    <row r="1781" spans="1:6" x14ac:dyDescent="0.25">
      <c r="A1781">
        <v>9405</v>
      </c>
      <c r="B1781">
        <f t="shared" si="27"/>
        <v>-7455</v>
      </c>
      <c r="C1781">
        <v>8708</v>
      </c>
      <c r="D1781">
        <v>27</v>
      </c>
      <c r="E1781">
        <v>55.1</v>
      </c>
      <c r="F1781">
        <v>3.5</v>
      </c>
    </row>
    <row r="1782" spans="1:6" x14ac:dyDescent="0.25">
      <c r="A1782">
        <v>9400</v>
      </c>
      <c r="B1782">
        <f t="shared" si="27"/>
        <v>-7450</v>
      </c>
      <c r="C1782">
        <v>8702</v>
      </c>
      <c r="D1782">
        <v>28</v>
      </c>
      <c r="E1782">
        <v>55.3</v>
      </c>
      <c r="F1782">
        <v>3.7</v>
      </c>
    </row>
    <row r="1783" spans="1:6" x14ac:dyDescent="0.25">
      <c r="A1783">
        <v>9395</v>
      </c>
      <c r="B1783">
        <f t="shared" si="27"/>
        <v>-7445</v>
      </c>
      <c r="C1783">
        <v>8694</v>
      </c>
      <c r="D1783">
        <v>29</v>
      </c>
      <c r="E1783">
        <v>55.7</v>
      </c>
      <c r="F1783">
        <v>3.8</v>
      </c>
    </row>
    <row r="1784" spans="1:6" x14ac:dyDescent="0.25">
      <c r="A1784">
        <v>9390</v>
      </c>
      <c r="B1784">
        <f t="shared" si="27"/>
        <v>-7440</v>
      </c>
      <c r="C1784">
        <v>8686</v>
      </c>
      <c r="D1784">
        <v>29</v>
      </c>
      <c r="E1784">
        <v>56.1</v>
      </c>
      <c r="F1784">
        <v>3.8</v>
      </c>
    </row>
    <row r="1785" spans="1:6" x14ac:dyDescent="0.25">
      <c r="A1785">
        <v>9385</v>
      </c>
      <c r="B1785">
        <f t="shared" si="27"/>
        <v>-7435</v>
      </c>
      <c r="C1785">
        <v>8680</v>
      </c>
      <c r="D1785">
        <v>29</v>
      </c>
      <c r="E1785">
        <v>56.3</v>
      </c>
      <c r="F1785">
        <v>3.8</v>
      </c>
    </row>
    <row r="1786" spans="1:6" x14ac:dyDescent="0.25">
      <c r="A1786">
        <v>9380</v>
      </c>
      <c r="B1786">
        <f t="shared" si="27"/>
        <v>-7430</v>
      </c>
      <c r="C1786">
        <v>8675</v>
      </c>
      <c r="D1786">
        <v>29</v>
      </c>
      <c r="E1786">
        <v>56.3</v>
      </c>
      <c r="F1786">
        <v>3.8</v>
      </c>
    </row>
    <row r="1787" spans="1:6" x14ac:dyDescent="0.25">
      <c r="A1787">
        <v>9375</v>
      </c>
      <c r="B1787">
        <f t="shared" si="27"/>
        <v>-7425</v>
      </c>
      <c r="C1787">
        <v>8671</v>
      </c>
      <c r="D1787">
        <v>28</v>
      </c>
      <c r="E1787">
        <v>56.2</v>
      </c>
      <c r="F1787">
        <v>3.7</v>
      </c>
    </row>
    <row r="1788" spans="1:6" x14ac:dyDescent="0.25">
      <c r="A1788">
        <v>9370</v>
      </c>
      <c r="B1788">
        <f t="shared" si="27"/>
        <v>-7420</v>
      </c>
      <c r="C1788">
        <v>8667</v>
      </c>
      <c r="D1788">
        <v>27</v>
      </c>
      <c r="E1788">
        <v>56.1</v>
      </c>
      <c r="F1788">
        <v>3.5</v>
      </c>
    </row>
    <row r="1789" spans="1:6" x14ac:dyDescent="0.25">
      <c r="A1789">
        <v>9365</v>
      </c>
      <c r="B1789">
        <f t="shared" si="27"/>
        <v>-7415</v>
      </c>
      <c r="C1789">
        <v>8662</v>
      </c>
      <c r="D1789">
        <v>28</v>
      </c>
      <c r="E1789">
        <v>56.1</v>
      </c>
      <c r="F1789">
        <v>3.7</v>
      </c>
    </row>
    <row r="1790" spans="1:6" x14ac:dyDescent="0.25">
      <c r="A1790">
        <v>9360</v>
      </c>
      <c r="B1790">
        <f t="shared" si="27"/>
        <v>-7410</v>
      </c>
      <c r="C1790">
        <v>8658</v>
      </c>
      <c r="D1790">
        <v>28</v>
      </c>
      <c r="E1790">
        <v>56</v>
      </c>
      <c r="F1790">
        <v>3.7</v>
      </c>
    </row>
    <row r="1791" spans="1:6" x14ac:dyDescent="0.25">
      <c r="A1791">
        <v>9355</v>
      </c>
      <c r="B1791">
        <f t="shared" si="27"/>
        <v>-7405</v>
      </c>
      <c r="C1791">
        <v>8656</v>
      </c>
      <c r="D1791">
        <v>28</v>
      </c>
      <c r="E1791">
        <v>55.6</v>
      </c>
      <c r="F1791">
        <v>3.7</v>
      </c>
    </row>
    <row r="1792" spans="1:6" x14ac:dyDescent="0.25">
      <c r="A1792">
        <v>9350</v>
      </c>
      <c r="B1792">
        <f t="shared" si="27"/>
        <v>-7400</v>
      </c>
      <c r="C1792">
        <v>8655</v>
      </c>
      <c r="D1792">
        <v>28</v>
      </c>
      <c r="E1792">
        <v>55.1</v>
      </c>
      <c r="F1792">
        <v>3.7</v>
      </c>
    </row>
    <row r="1793" spans="1:6" x14ac:dyDescent="0.25">
      <c r="A1793">
        <v>9345</v>
      </c>
      <c r="B1793">
        <f t="shared" si="27"/>
        <v>-7395</v>
      </c>
      <c r="C1793">
        <v>8653</v>
      </c>
      <c r="D1793">
        <v>28</v>
      </c>
      <c r="E1793">
        <v>54.7</v>
      </c>
      <c r="F1793">
        <v>3.7</v>
      </c>
    </row>
    <row r="1794" spans="1:6" x14ac:dyDescent="0.25">
      <c r="A1794">
        <v>9340</v>
      </c>
      <c r="B1794">
        <f t="shared" si="27"/>
        <v>-7390</v>
      </c>
      <c r="C1794">
        <v>8652</v>
      </c>
      <c r="D1794">
        <v>28</v>
      </c>
      <c r="E1794">
        <v>54.2</v>
      </c>
      <c r="F1794">
        <v>3.7</v>
      </c>
    </row>
    <row r="1795" spans="1:6" x14ac:dyDescent="0.25">
      <c r="A1795">
        <v>9335</v>
      </c>
      <c r="B1795">
        <f t="shared" si="27"/>
        <v>-7385</v>
      </c>
      <c r="C1795">
        <v>8652</v>
      </c>
      <c r="D1795">
        <v>28</v>
      </c>
      <c r="E1795">
        <v>53.6</v>
      </c>
      <c r="F1795">
        <v>3.7</v>
      </c>
    </row>
    <row r="1796" spans="1:6" x14ac:dyDescent="0.25">
      <c r="A1796">
        <v>9330</v>
      </c>
      <c r="B1796">
        <f t="shared" si="27"/>
        <v>-7380</v>
      </c>
      <c r="C1796">
        <v>8652</v>
      </c>
      <c r="D1796">
        <v>28</v>
      </c>
      <c r="E1796">
        <v>52.9</v>
      </c>
      <c r="F1796">
        <v>3.7</v>
      </c>
    </row>
    <row r="1797" spans="1:6" x14ac:dyDescent="0.25">
      <c r="A1797">
        <v>9325</v>
      </c>
      <c r="B1797">
        <f t="shared" si="27"/>
        <v>-7375</v>
      </c>
      <c r="C1797">
        <v>8650</v>
      </c>
      <c r="D1797">
        <v>29</v>
      </c>
      <c r="E1797">
        <v>52.6</v>
      </c>
      <c r="F1797">
        <v>3.8</v>
      </c>
    </row>
    <row r="1798" spans="1:6" x14ac:dyDescent="0.25">
      <c r="A1798">
        <v>9320</v>
      </c>
      <c r="B1798">
        <f t="shared" si="27"/>
        <v>-7370</v>
      </c>
      <c r="C1798">
        <v>8646</v>
      </c>
      <c r="D1798">
        <v>30</v>
      </c>
      <c r="E1798">
        <v>52.4</v>
      </c>
      <c r="F1798">
        <v>3.9</v>
      </c>
    </row>
    <row r="1799" spans="1:6" x14ac:dyDescent="0.25">
      <c r="A1799">
        <v>9315</v>
      </c>
      <c r="B1799">
        <f t="shared" si="27"/>
        <v>-7365</v>
      </c>
      <c r="C1799">
        <v>8643</v>
      </c>
      <c r="D1799">
        <v>30</v>
      </c>
      <c r="E1799">
        <v>52.2</v>
      </c>
      <c r="F1799">
        <v>3.9</v>
      </c>
    </row>
    <row r="1800" spans="1:6" x14ac:dyDescent="0.25">
      <c r="A1800">
        <v>9310</v>
      </c>
      <c r="B1800">
        <f t="shared" si="27"/>
        <v>-7360</v>
      </c>
      <c r="C1800">
        <v>8640</v>
      </c>
      <c r="D1800">
        <v>30</v>
      </c>
      <c r="E1800">
        <v>52</v>
      </c>
      <c r="F1800">
        <v>3.9</v>
      </c>
    </row>
    <row r="1801" spans="1:6" x14ac:dyDescent="0.25">
      <c r="A1801">
        <v>9305</v>
      </c>
      <c r="B1801">
        <f t="shared" si="27"/>
        <v>-7355</v>
      </c>
      <c r="C1801">
        <v>8636</v>
      </c>
      <c r="D1801">
        <v>29</v>
      </c>
      <c r="E1801">
        <v>51.8</v>
      </c>
      <c r="F1801">
        <v>3.8</v>
      </c>
    </row>
    <row r="1802" spans="1:6" x14ac:dyDescent="0.25">
      <c r="A1802">
        <v>9300</v>
      </c>
      <c r="B1802">
        <f t="shared" si="27"/>
        <v>-7350</v>
      </c>
      <c r="C1802">
        <v>8632</v>
      </c>
      <c r="D1802">
        <v>28</v>
      </c>
      <c r="E1802">
        <v>51.7</v>
      </c>
      <c r="F1802">
        <v>3.7</v>
      </c>
    </row>
    <row r="1803" spans="1:6" x14ac:dyDescent="0.25">
      <c r="A1803">
        <v>9295</v>
      </c>
      <c r="B1803">
        <f t="shared" si="27"/>
        <v>-7345</v>
      </c>
      <c r="C1803">
        <v>8627</v>
      </c>
      <c r="D1803">
        <v>28</v>
      </c>
      <c r="E1803">
        <v>51.8</v>
      </c>
      <c r="F1803">
        <v>3.7</v>
      </c>
    </row>
    <row r="1804" spans="1:6" x14ac:dyDescent="0.25">
      <c r="A1804">
        <v>9290</v>
      </c>
      <c r="B1804">
        <f t="shared" si="27"/>
        <v>-7340</v>
      </c>
      <c r="C1804">
        <v>8622</v>
      </c>
      <c r="D1804">
        <v>29</v>
      </c>
      <c r="E1804">
        <v>51.8</v>
      </c>
      <c r="F1804">
        <v>3.8</v>
      </c>
    </row>
    <row r="1805" spans="1:6" x14ac:dyDescent="0.25">
      <c r="A1805">
        <v>9285</v>
      </c>
      <c r="B1805">
        <f t="shared" ref="B1805:B1868" si="28">1950-A1805</f>
        <v>-7335</v>
      </c>
      <c r="C1805">
        <v>8617</v>
      </c>
      <c r="D1805">
        <v>29</v>
      </c>
      <c r="E1805">
        <v>51.8</v>
      </c>
      <c r="F1805">
        <v>3.8</v>
      </c>
    </row>
    <row r="1806" spans="1:6" x14ac:dyDescent="0.25">
      <c r="A1806">
        <v>9280</v>
      </c>
      <c r="B1806">
        <f t="shared" si="28"/>
        <v>-7330</v>
      </c>
      <c r="C1806">
        <v>8612</v>
      </c>
      <c r="D1806">
        <v>29</v>
      </c>
      <c r="E1806">
        <v>51.8</v>
      </c>
      <c r="F1806">
        <v>3.8</v>
      </c>
    </row>
    <row r="1807" spans="1:6" x14ac:dyDescent="0.25">
      <c r="A1807">
        <v>9275</v>
      </c>
      <c r="B1807">
        <f t="shared" si="28"/>
        <v>-7325</v>
      </c>
      <c r="C1807">
        <v>8607</v>
      </c>
      <c r="D1807">
        <v>29</v>
      </c>
      <c r="E1807">
        <v>51.8</v>
      </c>
      <c r="F1807">
        <v>3.8</v>
      </c>
    </row>
    <row r="1808" spans="1:6" x14ac:dyDescent="0.25">
      <c r="A1808">
        <v>9270</v>
      </c>
      <c r="B1808">
        <f t="shared" si="28"/>
        <v>-7320</v>
      </c>
      <c r="C1808">
        <v>8602</v>
      </c>
      <c r="D1808">
        <v>30</v>
      </c>
      <c r="E1808">
        <v>51.8</v>
      </c>
      <c r="F1808">
        <v>3.9</v>
      </c>
    </row>
    <row r="1809" spans="1:6" x14ac:dyDescent="0.25">
      <c r="A1809">
        <v>9265</v>
      </c>
      <c r="B1809">
        <f t="shared" si="28"/>
        <v>-7315</v>
      </c>
      <c r="C1809">
        <v>8596</v>
      </c>
      <c r="D1809">
        <v>31</v>
      </c>
      <c r="E1809">
        <v>52</v>
      </c>
      <c r="F1809">
        <v>4.0999999999999996</v>
      </c>
    </row>
    <row r="1810" spans="1:6" x14ac:dyDescent="0.25">
      <c r="A1810">
        <v>9260</v>
      </c>
      <c r="B1810">
        <f t="shared" si="28"/>
        <v>-7310</v>
      </c>
      <c r="C1810">
        <v>8591</v>
      </c>
      <c r="D1810">
        <v>32</v>
      </c>
      <c r="E1810">
        <v>52</v>
      </c>
      <c r="F1810">
        <v>4.2</v>
      </c>
    </row>
    <row r="1811" spans="1:6" x14ac:dyDescent="0.25">
      <c r="A1811">
        <v>9255</v>
      </c>
      <c r="B1811">
        <f t="shared" si="28"/>
        <v>-7305</v>
      </c>
      <c r="C1811">
        <v>8586</v>
      </c>
      <c r="D1811">
        <v>33</v>
      </c>
      <c r="E1811">
        <v>52</v>
      </c>
      <c r="F1811">
        <v>4.3</v>
      </c>
    </row>
    <row r="1812" spans="1:6" x14ac:dyDescent="0.25">
      <c r="A1812">
        <v>9250</v>
      </c>
      <c r="B1812">
        <f t="shared" si="28"/>
        <v>-7300</v>
      </c>
      <c r="C1812">
        <v>8581</v>
      </c>
      <c r="D1812">
        <v>33</v>
      </c>
      <c r="E1812">
        <v>52.1</v>
      </c>
      <c r="F1812">
        <v>4.3</v>
      </c>
    </row>
    <row r="1813" spans="1:6" x14ac:dyDescent="0.25">
      <c r="A1813">
        <v>9245</v>
      </c>
      <c r="B1813">
        <f t="shared" si="28"/>
        <v>-7295</v>
      </c>
      <c r="C1813">
        <v>8576</v>
      </c>
      <c r="D1813">
        <v>33</v>
      </c>
      <c r="E1813">
        <v>52.1</v>
      </c>
      <c r="F1813">
        <v>4.3</v>
      </c>
    </row>
    <row r="1814" spans="1:6" x14ac:dyDescent="0.25">
      <c r="A1814">
        <v>9240</v>
      </c>
      <c r="B1814">
        <f t="shared" si="28"/>
        <v>-7290</v>
      </c>
      <c r="C1814">
        <v>8570</v>
      </c>
      <c r="D1814">
        <v>33</v>
      </c>
      <c r="E1814">
        <v>52.2</v>
      </c>
      <c r="F1814">
        <v>4.3</v>
      </c>
    </row>
    <row r="1815" spans="1:6" x14ac:dyDescent="0.25">
      <c r="A1815">
        <v>9235</v>
      </c>
      <c r="B1815">
        <f t="shared" si="28"/>
        <v>-7285</v>
      </c>
      <c r="C1815">
        <v>8565</v>
      </c>
      <c r="D1815">
        <v>33</v>
      </c>
      <c r="E1815">
        <v>52.2</v>
      </c>
      <c r="F1815">
        <v>4.3</v>
      </c>
    </row>
    <row r="1816" spans="1:6" x14ac:dyDescent="0.25">
      <c r="A1816">
        <v>9230</v>
      </c>
      <c r="B1816">
        <f t="shared" si="28"/>
        <v>-7280</v>
      </c>
      <c r="C1816">
        <v>8561</v>
      </c>
      <c r="D1816">
        <v>32</v>
      </c>
      <c r="E1816">
        <v>52.1</v>
      </c>
      <c r="F1816">
        <v>4.2</v>
      </c>
    </row>
    <row r="1817" spans="1:6" x14ac:dyDescent="0.25">
      <c r="A1817">
        <v>9225</v>
      </c>
      <c r="B1817">
        <f t="shared" si="28"/>
        <v>-7275</v>
      </c>
      <c r="C1817">
        <v>8557</v>
      </c>
      <c r="D1817">
        <v>32</v>
      </c>
      <c r="E1817">
        <v>52</v>
      </c>
      <c r="F1817">
        <v>4.2</v>
      </c>
    </row>
    <row r="1818" spans="1:6" x14ac:dyDescent="0.25">
      <c r="A1818">
        <v>9220</v>
      </c>
      <c r="B1818">
        <f t="shared" si="28"/>
        <v>-7270</v>
      </c>
      <c r="C1818">
        <v>8553</v>
      </c>
      <c r="D1818">
        <v>30</v>
      </c>
      <c r="E1818">
        <v>51.9</v>
      </c>
      <c r="F1818">
        <v>3.9</v>
      </c>
    </row>
    <row r="1819" spans="1:6" x14ac:dyDescent="0.25">
      <c r="A1819">
        <v>9215</v>
      </c>
      <c r="B1819">
        <f t="shared" si="28"/>
        <v>-7265</v>
      </c>
      <c r="C1819">
        <v>8551</v>
      </c>
      <c r="D1819">
        <v>30</v>
      </c>
      <c r="E1819">
        <v>51.5</v>
      </c>
      <c r="F1819">
        <v>3.9</v>
      </c>
    </row>
    <row r="1820" spans="1:6" x14ac:dyDescent="0.25">
      <c r="A1820">
        <v>9210</v>
      </c>
      <c r="B1820">
        <f t="shared" si="28"/>
        <v>-7260</v>
      </c>
      <c r="C1820">
        <v>8549</v>
      </c>
      <c r="D1820">
        <v>30</v>
      </c>
      <c r="E1820">
        <v>51.2</v>
      </c>
      <c r="F1820">
        <v>3.9</v>
      </c>
    </row>
    <row r="1821" spans="1:6" x14ac:dyDescent="0.25">
      <c r="A1821">
        <v>9205</v>
      </c>
      <c r="B1821">
        <f t="shared" si="28"/>
        <v>-7255</v>
      </c>
      <c r="C1821">
        <v>8547</v>
      </c>
      <c r="D1821">
        <v>30</v>
      </c>
      <c r="E1821">
        <v>50.8</v>
      </c>
      <c r="F1821">
        <v>3.9</v>
      </c>
    </row>
    <row r="1822" spans="1:6" x14ac:dyDescent="0.25">
      <c r="A1822">
        <v>9200</v>
      </c>
      <c r="B1822">
        <f t="shared" si="28"/>
        <v>-7250</v>
      </c>
      <c r="C1822">
        <v>8544</v>
      </c>
      <c r="D1822">
        <v>30</v>
      </c>
      <c r="E1822">
        <v>50.5</v>
      </c>
      <c r="F1822">
        <v>3.9</v>
      </c>
    </row>
    <row r="1823" spans="1:6" x14ac:dyDescent="0.25">
      <c r="A1823">
        <v>9195</v>
      </c>
      <c r="B1823">
        <f t="shared" si="28"/>
        <v>-7245</v>
      </c>
      <c r="C1823">
        <v>8541</v>
      </c>
      <c r="D1823">
        <v>30</v>
      </c>
      <c r="E1823">
        <v>50.3</v>
      </c>
      <c r="F1823">
        <v>3.9</v>
      </c>
    </row>
    <row r="1824" spans="1:6" x14ac:dyDescent="0.25">
      <c r="A1824">
        <v>9190</v>
      </c>
      <c r="B1824">
        <f t="shared" si="28"/>
        <v>-7240</v>
      </c>
      <c r="C1824">
        <v>8538</v>
      </c>
      <c r="D1824">
        <v>30</v>
      </c>
      <c r="E1824">
        <v>50</v>
      </c>
      <c r="F1824">
        <v>3.9</v>
      </c>
    </row>
    <row r="1825" spans="1:6" x14ac:dyDescent="0.25">
      <c r="A1825">
        <v>9185</v>
      </c>
      <c r="B1825">
        <f t="shared" si="28"/>
        <v>-7235</v>
      </c>
      <c r="C1825">
        <v>8535</v>
      </c>
      <c r="D1825">
        <v>30</v>
      </c>
      <c r="E1825">
        <v>49.8</v>
      </c>
      <c r="F1825">
        <v>3.9</v>
      </c>
    </row>
    <row r="1826" spans="1:6" x14ac:dyDescent="0.25">
      <c r="A1826">
        <v>9180</v>
      </c>
      <c r="B1826">
        <f t="shared" si="28"/>
        <v>-7230</v>
      </c>
      <c r="C1826">
        <v>8532</v>
      </c>
      <c r="D1826">
        <v>30</v>
      </c>
      <c r="E1826">
        <v>49.6</v>
      </c>
      <c r="F1826">
        <v>3.9</v>
      </c>
    </row>
    <row r="1827" spans="1:6" x14ac:dyDescent="0.25">
      <c r="A1827">
        <v>9175</v>
      </c>
      <c r="B1827">
        <f t="shared" si="28"/>
        <v>-7225</v>
      </c>
      <c r="C1827">
        <v>8531</v>
      </c>
      <c r="D1827">
        <v>30</v>
      </c>
      <c r="E1827">
        <v>49.1</v>
      </c>
      <c r="F1827">
        <v>3.9</v>
      </c>
    </row>
    <row r="1828" spans="1:6" x14ac:dyDescent="0.25">
      <c r="A1828">
        <v>9170</v>
      </c>
      <c r="B1828">
        <f t="shared" si="28"/>
        <v>-7220</v>
      </c>
      <c r="C1828">
        <v>8530</v>
      </c>
      <c r="D1828">
        <v>30</v>
      </c>
      <c r="E1828">
        <v>48.6</v>
      </c>
      <c r="F1828">
        <v>3.9</v>
      </c>
    </row>
    <row r="1829" spans="1:6" x14ac:dyDescent="0.25">
      <c r="A1829">
        <v>9165</v>
      </c>
      <c r="B1829">
        <f t="shared" si="28"/>
        <v>-7215</v>
      </c>
      <c r="C1829">
        <v>8530</v>
      </c>
      <c r="D1829">
        <v>31</v>
      </c>
      <c r="E1829">
        <v>47.9</v>
      </c>
      <c r="F1829">
        <v>4</v>
      </c>
    </row>
    <row r="1830" spans="1:6" x14ac:dyDescent="0.25">
      <c r="A1830">
        <v>9160</v>
      </c>
      <c r="B1830">
        <f t="shared" si="28"/>
        <v>-7210</v>
      </c>
      <c r="C1830">
        <v>8530</v>
      </c>
      <c r="D1830">
        <v>30</v>
      </c>
      <c r="E1830">
        <v>47.3</v>
      </c>
      <c r="F1830">
        <v>3.9</v>
      </c>
    </row>
    <row r="1831" spans="1:6" x14ac:dyDescent="0.25">
      <c r="A1831">
        <v>9155</v>
      </c>
      <c r="B1831">
        <f t="shared" si="28"/>
        <v>-7205</v>
      </c>
      <c r="C1831">
        <v>8530</v>
      </c>
      <c r="D1831">
        <v>30</v>
      </c>
      <c r="E1831">
        <v>46.7</v>
      </c>
      <c r="F1831">
        <v>3.9</v>
      </c>
    </row>
    <row r="1832" spans="1:6" x14ac:dyDescent="0.25">
      <c r="A1832">
        <v>9150</v>
      </c>
      <c r="B1832">
        <f t="shared" si="28"/>
        <v>-7200</v>
      </c>
      <c r="C1832">
        <v>8529</v>
      </c>
      <c r="D1832">
        <v>28</v>
      </c>
      <c r="E1832">
        <v>46.2</v>
      </c>
      <c r="F1832">
        <v>3.6</v>
      </c>
    </row>
    <row r="1833" spans="1:6" x14ac:dyDescent="0.25">
      <c r="A1833">
        <v>9145</v>
      </c>
      <c r="B1833">
        <f t="shared" si="28"/>
        <v>-7195</v>
      </c>
      <c r="C1833">
        <v>8528</v>
      </c>
      <c r="D1833">
        <v>27</v>
      </c>
      <c r="E1833">
        <v>45.6</v>
      </c>
      <c r="F1833">
        <v>3.5</v>
      </c>
    </row>
    <row r="1834" spans="1:6" x14ac:dyDescent="0.25">
      <c r="A1834">
        <v>9140</v>
      </c>
      <c r="B1834">
        <f t="shared" si="28"/>
        <v>-7190</v>
      </c>
      <c r="C1834">
        <v>8525</v>
      </c>
      <c r="D1834">
        <v>27</v>
      </c>
      <c r="E1834">
        <v>45.4</v>
      </c>
      <c r="F1834">
        <v>3.5</v>
      </c>
    </row>
    <row r="1835" spans="1:6" x14ac:dyDescent="0.25">
      <c r="A1835">
        <v>9135</v>
      </c>
      <c r="B1835">
        <f t="shared" si="28"/>
        <v>-7185</v>
      </c>
      <c r="C1835">
        <v>8522</v>
      </c>
      <c r="D1835">
        <v>27</v>
      </c>
      <c r="E1835">
        <v>45.2</v>
      </c>
      <c r="F1835">
        <v>3.5</v>
      </c>
    </row>
    <row r="1836" spans="1:6" x14ac:dyDescent="0.25">
      <c r="A1836">
        <v>9130</v>
      </c>
      <c r="B1836">
        <f t="shared" si="28"/>
        <v>-7180</v>
      </c>
      <c r="C1836">
        <v>8518</v>
      </c>
      <c r="D1836">
        <v>27</v>
      </c>
      <c r="E1836">
        <v>45.1</v>
      </c>
      <c r="F1836">
        <v>3.5</v>
      </c>
    </row>
    <row r="1837" spans="1:6" x14ac:dyDescent="0.25">
      <c r="A1837">
        <v>9125</v>
      </c>
      <c r="B1837">
        <f t="shared" si="28"/>
        <v>-7175</v>
      </c>
      <c r="C1837">
        <v>8513</v>
      </c>
      <c r="D1837">
        <v>27</v>
      </c>
      <c r="E1837">
        <v>45.1</v>
      </c>
      <c r="F1837">
        <v>3.5</v>
      </c>
    </row>
    <row r="1838" spans="1:6" x14ac:dyDescent="0.25">
      <c r="A1838">
        <v>9120</v>
      </c>
      <c r="B1838">
        <f t="shared" si="28"/>
        <v>-7170</v>
      </c>
      <c r="C1838">
        <v>8506</v>
      </c>
      <c r="D1838">
        <v>27</v>
      </c>
      <c r="E1838">
        <v>45.4</v>
      </c>
      <c r="F1838">
        <v>3.5</v>
      </c>
    </row>
    <row r="1839" spans="1:6" x14ac:dyDescent="0.25">
      <c r="A1839">
        <v>9115</v>
      </c>
      <c r="B1839">
        <f t="shared" si="28"/>
        <v>-7165</v>
      </c>
      <c r="C1839">
        <v>8499</v>
      </c>
      <c r="D1839">
        <v>27</v>
      </c>
      <c r="E1839">
        <v>45.6</v>
      </c>
      <c r="F1839">
        <v>3.5</v>
      </c>
    </row>
    <row r="1840" spans="1:6" x14ac:dyDescent="0.25">
      <c r="A1840">
        <v>9110</v>
      </c>
      <c r="B1840">
        <f t="shared" si="28"/>
        <v>-7160</v>
      </c>
      <c r="C1840">
        <v>8495</v>
      </c>
      <c r="D1840">
        <v>27</v>
      </c>
      <c r="E1840">
        <v>45.5</v>
      </c>
      <c r="F1840">
        <v>3.5</v>
      </c>
    </row>
    <row r="1841" spans="1:6" x14ac:dyDescent="0.25">
      <c r="A1841">
        <v>9105</v>
      </c>
      <c r="B1841">
        <f t="shared" si="28"/>
        <v>-7155</v>
      </c>
      <c r="C1841">
        <v>8491</v>
      </c>
      <c r="D1841">
        <v>27</v>
      </c>
      <c r="E1841">
        <v>45.4</v>
      </c>
      <c r="F1841">
        <v>3.5</v>
      </c>
    </row>
    <row r="1842" spans="1:6" x14ac:dyDescent="0.25">
      <c r="A1842">
        <v>9100</v>
      </c>
      <c r="B1842">
        <f t="shared" si="28"/>
        <v>-7150</v>
      </c>
      <c r="C1842">
        <v>8488</v>
      </c>
      <c r="D1842">
        <v>27</v>
      </c>
      <c r="E1842">
        <v>45.2</v>
      </c>
      <c r="F1842">
        <v>3.5</v>
      </c>
    </row>
    <row r="1843" spans="1:6" x14ac:dyDescent="0.25">
      <c r="A1843">
        <v>9095</v>
      </c>
      <c r="B1843">
        <f t="shared" si="28"/>
        <v>-7145</v>
      </c>
      <c r="C1843">
        <v>8486</v>
      </c>
      <c r="D1843">
        <v>27</v>
      </c>
      <c r="E1843">
        <v>44.8</v>
      </c>
      <c r="F1843">
        <v>3.5</v>
      </c>
    </row>
    <row r="1844" spans="1:6" x14ac:dyDescent="0.25">
      <c r="A1844">
        <v>9090</v>
      </c>
      <c r="B1844">
        <f t="shared" si="28"/>
        <v>-7140</v>
      </c>
      <c r="C1844">
        <v>8483</v>
      </c>
      <c r="D1844">
        <v>27</v>
      </c>
      <c r="E1844">
        <v>44.6</v>
      </c>
      <c r="F1844">
        <v>3.5</v>
      </c>
    </row>
    <row r="1845" spans="1:6" x14ac:dyDescent="0.25">
      <c r="A1845">
        <v>9085</v>
      </c>
      <c r="B1845">
        <f t="shared" si="28"/>
        <v>-7135</v>
      </c>
      <c r="C1845">
        <v>8479</v>
      </c>
      <c r="D1845">
        <v>27</v>
      </c>
      <c r="E1845">
        <v>44.4</v>
      </c>
      <c r="F1845">
        <v>3.5</v>
      </c>
    </row>
    <row r="1846" spans="1:6" x14ac:dyDescent="0.25">
      <c r="A1846">
        <v>9080</v>
      </c>
      <c r="B1846">
        <f t="shared" si="28"/>
        <v>-7130</v>
      </c>
      <c r="C1846">
        <v>8475</v>
      </c>
      <c r="D1846">
        <v>28</v>
      </c>
      <c r="E1846">
        <v>44.3</v>
      </c>
      <c r="F1846">
        <v>3.6</v>
      </c>
    </row>
    <row r="1847" spans="1:6" x14ac:dyDescent="0.25">
      <c r="A1847">
        <v>9075</v>
      </c>
      <c r="B1847">
        <f t="shared" si="28"/>
        <v>-7125</v>
      </c>
      <c r="C1847">
        <v>8471</v>
      </c>
      <c r="D1847">
        <v>28</v>
      </c>
      <c r="E1847">
        <v>44.2</v>
      </c>
      <c r="F1847">
        <v>3.6</v>
      </c>
    </row>
    <row r="1848" spans="1:6" x14ac:dyDescent="0.25">
      <c r="A1848">
        <v>9070</v>
      </c>
      <c r="B1848">
        <f t="shared" si="28"/>
        <v>-7120</v>
      </c>
      <c r="C1848">
        <v>8467</v>
      </c>
      <c r="D1848">
        <v>27</v>
      </c>
      <c r="E1848">
        <v>44.1</v>
      </c>
      <c r="F1848">
        <v>3.5</v>
      </c>
    </row>
    <row r="1849" spans="1:6" x14ac:dyDescent="0.25">
      <c r="A1849">
        <v>9065</v>
      </c>
      <c r="B1849">
        <f t="shared" si="28"/>
        <v>-7115</v>
      </c>
      <c r="C1849">
        <v>8463</v>
      </c>
      <c r="D1849">
        <v>27</v>
      </c>
      <c r="E1849">
        <v>44</v>
      </c>
      <c r="F1849">
        <v>3.5</v>
      </c>
    </row>
    <row r="1850" spans="1:6" x14ac:dyDescent="0.25">
      <c r="A1850">
        <v>9060</v>
      </c>
      <c r="B1850">
        <f t="shared" si="28"/>
        <v>-7110</v>
      </c>
      <c r="C1850">
        <v>8460</v>
      </c>
      <c r="D1850">
        <v>27</v>
      </c>
      <c r="E1850">
        <v>43.8</v>
      </c>
      <c r="F1850">
        <v>3.5</v>
      </c>
    </row>
    <row r="1851" spans="1:6" x14ac:dyDescent="0.25">
      <c r="A1851">
        <v>9055</v>
      </c>
      <c r="B1851">
        <f t="shared" si="28"/>
        <v>-7105</v>
      </c>
      <c r="C1851">
        <v>8458</v>
      </c>
      <c r="D1851">
        <v>27</v>
      </c>
      <c r="E1851">
        <v>43.4</v>
      </c>
      <c r="F1851">
        <v>3.5</v>
      </c>
    </row>
    <row r="1852" spans="1:6" x14ac:dyDescent="0.25">
      <c r="A1852">
        <v>9050</v>
      </c>
      <c r="B1852">
        <f t="shared" si="28"/>
        <v>-7100</v>
      </c>
      <c r="C1852">
        <v>8456</v>
      </c>
      <c r="D1852">
        <v>28</v>
      </c>
      <c r="E1852">
        <v>43</v>
      </c>
      <c r="F1852">
        <v>3.6</v>
      </c>
    </row>
    <row r="1853" spans="1:6" x14ac:dyDescent="0.25">
      <c r="A1853">
        <v>9045</v>
      </c>
      <c r="B1853">
        <f t="shared" si="28"/>
        <v>-7095</v>
      </c>
      <c r="C1853">
        <v>8455</v>
      </c>
      <c r="D1853">
        <v>27</v>
      </c>
      <c r="E1853">
        <v>42.5</v>
      </c>
      <c r="F1853">
        <v>3.5</v>
      </c>
    </row>
    <row r="1854" spans="1:6" x14ac:dyDescent="0.25">
      <c r="A1854">
        <v>9040</v>
      </c>
      <c r="B1854">
        <f t="shared" si="28"/>
        <v>-7090</v>
      </c>
      <c r="C1854">
        <v>8456</v>
      </c>
      <c r="D1854">
        <v>27</v>
      </c>
      <c r="E1854">
        <v>41.7</v>
      </c>
      <c r="F1854">
        <v>3.5</v>
      </c>
    </row>
    <row r="1855" spans="1:6" x14ac:dyDescent="0.25">
      <c r="A1855">
        <v>9035</v>
      </c>
      <c r="B1855">
        <f t="shared" si="28"/>
        <v>-7085</v>
      </c>
      <c r="C1855">
        <v>8455</v>
      </c>
      <c r="D1855">
        <v>26</v>
      </c>
      <c r="E1855">
        <v>41.2</v>
      </c>
      <c r="F1855">
        <v>3.4</v>
      </c>
    </row>
    <row r="1856" spans="1:6" x14ac:dyDescent="0.25">
      <c r="A1856">
        <v>9030</v>
      </c>
      <c r="B1856">
        <f t="shared" si="28"/>
        <v>-7080</v>
      </c>
      <c r="C1856">
        <v>8452</v>
      </c>
      <c r="D1856">
        <v>27</v>
      </c>
      <c r="E1856">
        <v>41</v>
      </c>
      <c r="F1856">
        <v>3.5</v>
      </c>
    </row>
    <row r="1857" spans="1:6" x14ac:dyDescent="0.25">
      <c r="A1857">
        <v>9025</v>
      </c>
      <c r="B1857">
        <f t="shared" si="28"/>
        <v>-7075</v>
      </c>
      <c r="C1857">
        <v>8447</v>
      </c>
      <c r="D1857">
        <v>26</v>
      </c>
      <c r="E1857">
        <v>41</v>
      </c>
      <c r="F1857">
        <v>3.4</v>
      </c>
    </row>
    <row r="1858" spans="1:6" x14ac:dyDescent="0.25">
      <c r="A1858">
        <v>9020</v>
      </c>
      <c r="B1858">
        <f t="shared" si="28"/>
        <v>-7070</v>
      </c>
      <c r="C1858">
        <v>8441</v>
      </c>
      <c r="D1858">
        <v>27</v>
      </c>
      <c r="E1858">
        <v>41.2</v>
      </c>
      <c r="F1858">
        <v>3.5</v>
      </c>
    </row>
    <row r="1859" spans="1:6" x14ac:dyDescent="0.25">
      <c r="A1859">
        <v>9015</v>
      </c>
      <c r="B1859">
        <f t="shared" si="28"/>
        <v>-7065</v>
      </c>
      <c r="C1859">
        <v>8434</v>
      </c>
      <c r="D1859">
        <v>26</v>
      </c>
      <c r="E1859">
        <v>41.4</v>
      </c>
      <c r="F1859">
        <v>3.4</v>
      </c>
    </row>
    <row r="1860" spans="1:6" x14ac:dyDescent="0.25">
      <c r="A1860">
        <v>9010</v>
      </c>
      <c r="B1860">
        <f t="shared" si="28"/>
        <v>-7060</v>
      </c>
      <c r="C1860">
        <v>8428</v>
      </c>
      <c r="D1860">
        <v>26</v>
      </c>
      <c r="E1860">
        <v>41.6</v>
      </c>
      <c r="F1860">
        <v>3.4</v>
      </c>
    </row>
    <row r="1861" spans="1:6" x14ac:dyDescent="0.25">
      <c r="A1861">
        <v>9005</v>
      </c>
      <c r="B1861">
        <f t="shared" si="28"/>
        <v>-7055</v>
      </c>
      <c r="C1861">
        <v>8419</v>
      </c>
      <c r="D1861">
        <v>26</v>
      </c>
      <c r="E1861">
        <v>42.1</v>
      </c>
      <c r="F1861">
        <v>3.4</v>
      </c>
    </row>
    <row r="1862" spans="1:6" x14ac:dyDescent="0.25">
      <c r="A1862">
        <v>9000</v>
      </c>
      <c r="B1862">
        <f t="shared" si="28"/>
        <v>-7050</v>
      </c>
      <c r="C1862">
        <v>8410</v>
      </c>
      <c r="D1862">
        <v>26</v>
      </c>
      <c r="E1862">
        <v>42.7</v>
      </c>
      <c r="F1862">
        <v>3.4</v>
      </c>
    </row>
    <row r="1863" spans="1:6" x14ac:dyDescent="0.25">
      <c r="A1863">
        <v>8995</v>
      </c>
      <c r="B1863">
        <f t="shared" si="28"/>
        <v>-7045</v>
      </c>
      <c r="C1863">
        <v>8402</v>
      </c>
      <c r="D1863">
        <v>27</v>
      </c>
      <c r="E1863">
        <v>43.1</v>
      </c>
      <c r="F1863">
        <v>3.5</v>
      </c>
    </row>
    <row r="1864" spans="1:6" x14ac:dyDescent="0.25">
      <c r="A1864">
        <v>8990</v>
      </c>
      <c r="B1864">
        <f t="shared" si="28"/>
        <v>-7040</v>
      </c>
      <c r="C1864">
        <v>8392</v>
      </c>
      <c r="D1864">
        <v>28</v>
      </c>
      <c r="E1864">
        <v>43.7</v>
      </c>
      <c r="F1864">
        <v>3.6</v>
      </c>
    </row>
    <row r="1865" spans="1:6" x14ac:dyDescent="0.25">
      <c r="A1865">
        <v>8985</v>
      </c>
      <c r="B1865">
        <f t="shared" si="28"/>
        <v>-7035</v>
      </c>
      <c r="C1865">
        <v>8382</v>
      </c>
      <c r="D1865">
        <v>28</v>
      </c>
      <c r="E1865">
        <v>44.4</v>
      </c>
      <c r="F1865">
        <v>3.6</v>
      </c>
    </row>
    <row r="1866" spans="1:6" x14ac:dyDescent="0.25">
      <c r="A1866">
        <v>8980</v>
      </c>
      <c r="B1866">
        <f t="shared" si="28"/>
        <v>-7030</v>
      </c>
      <c r="C1866">
        <v>8372</v>
      </c>
      <c r="D1866">
        <v>27</v>
      </c>
      <c r="E1866">
        <v>45.1</v>
      </c>
      <c r="F1866">
        <v>3.5</v>
      </c>
    </row>
    <row r="1867" spans="1:6" x14ac:dyDescent="0.25">
      <c r="A1867">
        <v>8975</v>
      </c>
      <c r="B1867">
        <f t="shared" si="28"/>
        <v>-7025</v>
      </c>
      <c r="C1867">
        <v>8364</v>
      </c>
      <c r="D1867">
        <v>27</v>
      </c>
      <c r="E1867">
        <v>45.5</v>
      </c>
      <c r="F1867">
        <v>3.5</v>
      </c>
    </row>
    <row r="1868" spans="1:6" x14ac:dyDescent="0.25">
      <c r="A1868">
        <v>8970</v>
      </c>
      <c r="B1868">
        <f t="shared" si="28"/>
        <v>-7020</v>
      </c>
      <c r="C1868">
        <v>8355</v>
      </c>
      <c r="D1868">
        <v>27</v>
      </c>
      <c r="E1868">
        <v>46</v>
      </c>
      <c r="F1868">
        <v>3.5</v>
      </c>
    </row>
    <row r="1869" spans="1:6" x14ac:dyDescent="0.25">
      <c r="A1869">
        <v>8965</v>
      </c>
      <c r="B1869">
        <f t="shared" ref="B1869:B1932" si="29">1950-A1869</f>
        <v>-7015</v>
      </c>
      <c r="C1869">
        <v>8346</v>
      </c>
      <c r="D1869">
        <v>26</v>
      </c>
      <c r="E1869">
        <v>46.6</v>
      </c>
      <c r="F1869">
        <v>3.4</v>
      </c>
    </row>
    <row r="1870" spans="1:6" x14ac:dyDescent="0.25">
      <c r="A1870">
        <v>8960</v>
      </c>
      <c r="B1870">
        <f t="shared" si="29"/>
        <v>-7010</v>
      </c>
      <c r="C1870">
        <v>8339</v>
      </c>
      <c r="D1870">
        <v>26</v>
      </c>
      <c r="E1870">
        <v>46.9</v>
      </c>
      <c r="F1870">
        <v>3.4</v>
      </c>
    </row>
    <row r="1871" spans="1:6" x14ac:dyDescent="0.25">
      <c r="A1871">
        <v>8955</v>
      </c>
      <c r="B1871">
        <f t="shared" si="29"/>
        <v>-7005</v>
      </c>
      <c r="C1871">
        <v>8334</v>
      </c>
      <c r="D1871">
        <v>26</v>
      </c>
      <c r="E1871">
        <v>46.9</v>
      </c>
      <c r="F1871">
        <v>3.4</v>
      </c>
    </row>
    <row r="1872" spans="1:6" x14ac:dyDescent="0.25">
      <c r="A1872">
        <v>8950</v>
      </c>
      <c r="B1872">
        <f t="shared" si="29"/>
        <v>-7000</v>
      </c>
      <c r="C1872">
        <v>8329</v>
      </c>
      <c r="D1872">
        <v>27</v>
      </c>
      <c r="E1872">
        <v>46.9</v>
      </c>
      <c r="F1872">
        <v>3.5</v>
      </c>
    </row>
    <row r="1873" spans="1:6" x14ac:dyDescent="0.25">
      <c r="A1873">
        <v>8945</v>
      </c>
      <c r="B1873">
        <f t="shared" si="29"/>
        <v>-6995</v>
      </c>
      <c r="C1873">
        <v>8324</v>
      </c>
      <c r="D1873">
        <v>28</v>
      </c>
      <c r="E1873">
        <v>46.9</v>
      </c>
      <c r="F1873">
        <v>3.6</v>
      </c>
    </row>
    <row r="1874" spans="1:6" x14ac:dyDescent="0.25">
      <c r="A1874">
        <v>8940</v>
      </c>
      <c r="B1874">
        <f t="shared" si="29"/>
        <v>-6990</v>
      </c>
      <c r="C1874">
        <v>8319</v>
      </c>
      <c r="D1874">
        <v>28</v>
      </c>
      <c r="E1874">
        <v>46.9</v>
      </c>
      <c r="F1874">
        <v>3.6</v>
      </c>
    </row>
    <row r="1875" spans="1:6" x14ac:dyDescent="0.25">
      <c r="A1875">
        <v>8935</v>
      </c>
      <c r="B1875">
        <f t="shared" si="29"/>
        <v>-6985</v>
      </c>
      <c r="C1875">
        <v>8315</v>
      </c>
      <c r="D1875">
        <v>27</v>
      </c>
      <c r="E1875">
        <v>46.8</v>
      </c>
      <c r="F1875">
        <v>3.5</v>
      </c>
    </row>
    <row r="1876" spans="1:6" x14ac:dyDescent="0.25">
      <c r="A1876">
        <v>8930</v>
      </c>
      <c r="B1876">
        <f t="shared" si="29"/>
        <v>-6980</v>
      </c>
      <c r="C1876">
        <v>8312</v>
      </c>
      <c r="D1876">
        <v>28</v>
      </c>
      <c r="E1876">
        <v>46.6</v>
      </c>
      <c r="F1876">
        <v>3.6</v>
      </c>
    </row>
    <row r="1877" spans="1:6" x14ac:dyDescent="0.25">
      <c r="A1877">
        <v>8925</v>
      </c>
      <c r="B1877">
        <f t="shared" si="29"/>
        <v>-6975</v>
      </c>
      <c r="C1877">
        <v>8308</v>
      </c>
      <c r="D1877">
        <v>28</v>
      </c>
      <c r="E1877">
        <v>46.5</v>
      </c>
      <c r="F1877">
        <v>3.6</v>
      </c>
    </row>
    <row r="1878" spans="1:6" x14ac:dyDescent="0.25">
      <c r="A1878">
        <v>8920</v>
      </c>
      <c r="B1878">
        <f t="shared" si="29"/>
        <v>-6970</v>
      </c>
      <c r="C1878">
        <v>8304</v>
      </c>
      <c r="D1878">
        <v>28</v>
      </c>
      <c r="E1878">
        <v>46.3</v>
      </c>
      <c r="F1878">
        <v>3.6</v>
      </c>
    </row>
    <row r="1879" spans="1:6" x14ac:dyDescent="0.25">
      <c r="A1879">
        <v>8915</v>
      </c>
      <c r="B1879">
        <f t="shared" si="29"/>
        <v>-6965</v>
      </c>
      <c r="C1879">
        <v>8302</v>
      </c>
      <c r="D1879">
        <v>27</v>
      </c>
      <c r="E1879">
        <v>46</v>
      </c>
      <c r="F1879">
        <v>3.5</v>
      </c>
    </row>
    <row r="1880" spans="1:6" x14ac:dyDescent="0.25">
      <c r="A1880">
        <v>8910</v>
      </c>
      <c r="B1880">
        <f t="shared" si="29"/>
        <v>-6960</v>
      </c>
      <c r="C1880">
        <v>8301</v>
      </c>
      <c r="D1880">
        <v>27</v>
      </c>
      <c r="E1880">
        <v>45.5</v>
      </c>
      <c r="F1880">
        <v>3.5</v>
      </c>
    </row>
    <row r="1881" spans="1:6" x14ac:dyDescent="0.25">
      <c r="A1881">
        <v>8905</v>
      </c>
      <c r="B1881">
        <f t="shared" si="29"/>
        <v>-6955</v>
      </c>
      <c r="C1881">
        <v>8300</v>
      </c>
      <c r="D1881">
        <v>27</v>
      </c>
      <c r="E1881">
        <v>45</v>
      </c>
      <c r="F1881">
        <v>3.5</v>
      </c>
    </row>
    <row r="1882" spans="1:6" x14ac:dyDescent="0.25">
      <c r="A1882">
        <v>8900</v>
      </c>
      <c r="B1882">
        <f t="shared" si="29"/>
        <v>-6950</v>
      </c>
      <c r="C1882">
        <v>8299</v>
      </c>
      <c r="D1882">
        <v>27</v>
      </c>
      <c r="E1882">
        <v>44.5</v>
      </c>
      <c r="F1882">
        <v>3.5</v>
      </c>
    </row>
    <row r="1883" spans="1:6" x14ac:dyDescent="0.25">
      <c r="A1883">
        <v>8895</v>
      </c>
      <c r="B1883">
        <f t="shared" si="29"/>
        <v>-6945</v>
      </c>
      <c r="C1883">
        <v>8297</v>
      </c>
      <c r="D1883">
        <v>27</v>
      </c>
      <c r="E1883">
        <v>44.1</v>
      </c>
      <c r="F1883">
        <v>3.5</v>
      </c>
    </row>
    <row r="1884" spans="1:6" x14ac:dyDescent="0.25">
      <c r="A1884">
        <v>8890</v>
      </c>
      <c r="B1884">
        <f t="shared" si="29"/>
        <v>-6940</v>
      </c>
      <c r="C1884">
        <v>8293</v>
      </c>
      <c r="D1884">
        <v>27</v>
      </c>
      <c r="E1884">
        <v>44</v>
      </c>
      <c r="F1884">
        <v>3.5</v>
      </c>
    </row>
    <row r="1885" spans="1:6" x14ac:dyDescent="0.25">
      <c r="A1885">
        <v>8885</v>
      </c>
      <c r="B1885">
        <f t="shared" si="29"/>
        <v>-6935</v>
      </c>
      <c r="C1885">
        <v>8290</v>
      </c>
      <c r="D1885">
        <v>27</v>
      </c>
      <c r="E1885">
        <v>43.7</v>
      </c>
      <c r="F1885">
        <v>3.5</v>
      </c>
    </row>
    <row r="1886" spans="1:6" x14ac:dyDescent="0.25">
      <c r="A1886">
        <v>8880</v>
      </c>
      <c r="B1886">
        <f t="shared" si="29"/>
        <v>-6930</v>
      </c>
      <c r="C1886">
        <v>8289</v>
      </c>
      <c r="D1886">
        <v>27</v>
      </c>
      <c r="E1886">
        <v>43.2</v>
      </c>
      <c r="F1886">
        <v>3.5</v>
      </c>
    </row>
    <row r="1887" spans="1:6" x14ac:dyDescent="0.25">
      <c r="A1887">
        <v>8875</v>
      </c>
      <c r="B1887">
        <f t="shared" si="29"/>
        <v>-6925</v>
      </c>
      <c r="C1887">
        <v>8289</v>
      </c>
      <c r="D1887">
        <v>26</v>
      </c>
      <c r="E1887">
        <v>42.6</v>
      </c>
      <c r="F1887">
        <v>3.4</v>
      </c>
    </row>
    <row r="1888" spans="1:6" x14ac:dyDescent="0.25">
      <c r="A1888">
        <v>8870</v>
      </c>
      <c r="B1888">
        <f t="shared" si="29"/>
        <v>-6920</v>
      </c>
      <c r="C1888">
        <v>8289</v>
      </c>
      <c r="D1888">
        <v>27</v>
      </c>
      <c r="E1888">
        <v>42</v>
      </c>
      <c r="F1888">
        <v>3.5</v>
      </c>
    </row>
    <row r="1889" spans="1:6" x14ac:dyDescent="0.25">
      <c r="A1889">
        <v>8865</v>
      </c>
      <c r="B1889">
        <f t="shared" si="29"/>
        <v>-6915</v>
      </c>
      <c r="C1889">
        <v>8287</v>
      </c>
      <c r="D1889">
        <v>27</v>
      </c>
      <c r="E1889">
        <v>41.6</v>
      </c>
      <c r="F1889">
        <v>3.5</v>
      </c>
    </row>
    <row r="1890" spans="1:6" x14ac:dyDescent="0.25">
      <c r="A1890">
        <v>8860</v>
      </c>
      <c r="B1890">
        <f t="shared" si="29"/>
        <v>-6910</v>
      </c>
      <c r="C1890">
        <v>8284</v>
      </c>
      <c r="D1890">
        <v>28</v>
      </c>
      <c r="E1890">
        <v>41.4</v>
      </c>
      <c r="F1890">
        <v>3.6</v>
      </c>
    </row>
    <row r="1891" spans="1:6" x14ac:dyDescent="0.25">
      <c r="A1891">
        <v>8855</v>
      </c>
      <c r="B1891">
        <f t="shared" si="29"/>
        <v>-6905</v>
      </c>
      <c r="C1891">
        <v>8279</v>
      </c>
      <c r="D1891">
        <v>28</v>
      </c>
      <c r="E1891">
        <v>41.4</v>
      </c>
      <c r="F1891">
        <v>3.6</v>
      </c>
    </row>
    <row r="1892" spans="1:6" x14ac:dyDescent="0.25">
      <c r="A1892">
        <v>8850</v>
      </c>
      <c r="B1892">
        <f t="shared" si="29"/>
        <v>-6900</v>
      </c>
      <c r="C1892">
        <v>8275</v>
      </c>
      <c r="D1892">
        <v>27</v>
      </c>
      <c r="E1892">
        <v>41.3</v>
      </c>
      <c r="F1892">
        <v>3.5</v>
      </c>
    </row>
    <row r="1893" spans="1:6" x14ac:dyDescent="0.25">
      <c r="A1893">
        <v>8845</v>
      </c>
      <c r="B1893">
        <f t="shared" si="29"/>
        <v>-6895</v>
      </c>
      <c r="C1893">
        <v>8272</v>
      </c>
      <c r="D1893">
        <v>27</v>
      </c>
      <c r="E1893">
        <v>41</v>
      </c>
      <c r="F1893">
        <v>3.5</v>
      </c>
    </row>
    <row r="1894" spans="1:6" x14ac:dyDescent="0.25">
      <c r="A1894">
        <v>8840</v>
      </c>
      <c r="B1894">
        <f t="shared" si="29"/>
        <v>-6890</v>
      </c>
      <c r="C1894">
        <v>8268</v>
      </c>
      <c r="D1894">
        <v>27</v>
      </c>
      <c r="E1894">
        <v>40.9</v>
      </c>
      <c r="F1894">
        <v>3.5</v>
      </c>
    </row>
    <row r="1895" spans="1:6" x14ac:dyDescent="0.25">
      <c r="A1895">
        <v>8835</v>
      </c>
      <c r="B1895">
        <f t="shared" si="29"/>
        <v>-6885</v>
      </c>
      <c r="C1895">
        <v>8266</v>
      </c>
      <c r="D1895">
        <v>27</v>
      </c>
      <c r="E1895">
        <v>40.6</v>
      </c>
      <c r="F1895">
        <v>3.5</v>
      </c>
    </row>
    <row r="1896" spans="1:6" x14ac:dyDescent="0.25">
      <c r="A1896">
        <v>8830</v>
      </c>
      <c r="B1896">
        <f t="shared" si="29"/>
        <v>-6880</v>
      </c>
      <c r="C1896">
        <v>8265</v>
      </c>
      <c r="D1896">
        <v>27</v>
      </c>
      <c r="E1896">
        <v>40.1</v>
      </c>
      <c r="F1896">
        <v>3.5</v>
      </c>
    </row>
    <row r="1897" spans="1:6" x14ac:dyDescent="0.25">
      <c r="A1897">
        <v>8825</v>
      </c>
      <c r="B1897">
        <f t="shared" si="29"/>
        <v>-6875</v>
      </c>
      <c r="C1897">
        <v>8266</v>
      </c>
      <c r="D1897">
        <v>27</v>
      </c>
      <c r="E1897">
        <v>39.299999999999997</v>
      </c>
      <c r="F1897">
        <v>3.5</v>
      </c>
    </row>
    <row r="1898" spans="1:6" x14ac:dyDescent="0.25">
      <c r="A1898">
        <v>8820</v>
      </c>
      <c r="B1898">
        <f t="shared" si="29"/>
        <v>-6870</v>
      </c>
      <c r="C1898">
        <v>8268</v>
      </c>
      <c r="D1898">
        <v>27</v>
      </c>
      <c r="E1898">
        <v>38.4</v>
      </c>
      <c r="F1898">
        <v>3.5</v>
      </c>
    </row>
    <row r="1899" spans="1:6" x14ac:dyDescent="0.25">
      <c r="A1899">
        <v>8815</v>
      </c>
      <c r="B1899">
        <f t="shared" si="29"/>
        <v>-6865</v>
      </c>
      <c r="C1899">
        <v>8269</v>
      </c>
      <c r="D1899">
        <v>27</v>
      </c>
      <c r="E1899">
        <v>37.700000000000003</v>
      </c>
      <c r="F1899">
        <v>3.5</v>
      </c>
    </row>
    <row r="1900" spans="1:6" x14ac:dyDescent="0.25">
      <c r="A1900">
        <v>8810</v>
      </c>
      <c r="B1900">
        <f t="shared" si="29"/>
        <v>-6860</v>
      </c>
      <c r="C1900">
        <v>8269</v>
      </c>
      <c r="D1900">
        <v>28</v>
      </c>
      <c r="E1900">
        <v>37</v>
      </c>
      <c r="F1900">
        <v>3.6</v>
      </c>
    </row>
    <row r="1901" spans="1:6" x14ac:dyDescent="0.25">
      <c r="A1901">
        <v>8805</v>
      </c>
      <c r="B1901">
        <f t="shared" si="29"/>
        <v>-6855</v>
      </c>
      <c r="C1901">
        <v>8268</v>
      </c>
      <c r="D1901">
        <v>28</v>
      </c>
      <c r="E1901">
        <v>36.5</v>
      </c>
      <c r="F1901">
        <v>3.6</v>
      </c>
    </row>
    <row r="1902" spans="1:6" x14ac:dyDescent="0.25">
      <c r="A1902">
        <v>8800</v>
      </c>
      <c r="B1902">
        <f t="shared" si="29"/>
        <v>-6850</v>
      </c>
      <c r="C1902">
        <v>8266</v>
      </c>
      <c r="D1902">
        <v>28</v>
      </c>
      <c r="E1902">
        <v>36.200000000000003</v>
      </c>
      <c r="F1902">
        <v>3.6</v>
      </c>
    </row>
    <row r="1903" spans="1:6" x14ac:dyDescent="0.25">
      <c r="A1903">
        <v>8795</v>
      </c>
      <c r="B1903">
        <f t="shared" si="29"/>
        <v>-6845</v>
      </c>
      <c r="C1903">
        <v>8265</v>
      </c>
      <c r="D1903">
        <v>28</v>
      </c>
      <c r="E1903">
        <v>35.700000000000003</v>
      </c>
      <c r="F1903">
        <v>3.6</v>
      </c>
    </row>
    <row r="1904" spans="1:6" x14ac:dyDescent="0.25">
      <c r="A1904">
        <v>8790</v>
      </c>
      <c r="B1904">
        <f t="shared" si="29"/>
        <v>-6840</v>
      </c>
      <c r="C1904">
        <v>8263</v>
      </c>
      <c r="D1904">
        <v>28</v>
      </c>
      <c r="E1904">
        <v>35.299999999999997</v>
      </c>
      <c r="F1904">
        <v>3.6</v>
      </c>
    </row>
    <row r="1905" spans="1:6" x14ac:dyDescent="0.25">
      <c r="A1905">
        <v>8785</v>
      </c>
      <c r="B1905">
        <f t="shared" si="29"/>
        <v>-6835</v>
      </c>
      <c r="C1905">
        <v>8261</v>
      </c>
      <c r="D1905">
        <v>28</v>
      </c>
      <c r="E1905">
        <v>34.9</v>
      </c>
      <c r="F1905">
        <v>3.6</v>
      </c>
    </row>
    <row r="1906" spans="1:6" x14ac:dyDescent="0.25">
      <c r="A1906">
        <v>8780</v>
      </c>
      <c r="B1906">
        <f t="shared" si="29"/>
        <v>-6830</v>
      </c>
      <c r="C1906">
        <v>8258</v>
      </c>
      <c r="D1906">
        <v>27</v>
      </c>
      <c r="E1906">
        <v>34.700000000000003</v>
      </c>
      <c r="F1906">
        <v>3.5</v>
      </c>
    </row>
    <row r="1907" spans="1:6" x14ac:dyDescent="0.25">
      <c r="A1907">
        <v>8775</v>
      </c>
      <c r="B1907">
        <f t="shared" si="29"/>
        <v>-6825</v>
      </c>
      <c r="C1907">
        <v>8255</v>
      </c>
      <c r="D1907">
        <v>27</v>
      </c>
      <c r="E1907">
        <v>34.4</v>
      </c>
      <c r="F1907">
        <v>3.5</v>
      </c>
    </row>
    <row r="1908" spans="1:6" x14ac:dyDescent="0.25">
      <c r="A1908">
        <v>8770</v>
      </c>
      <c r="B1908">
        <f t="shared" si="29"/>
        <v>-6820</v>
      </c>
      <c r="C1908">
        <v>8251</v>
      </c>
      <c r="D1908">
        <v>27</v>
      </c>
      <c r="E1908">
        <v>34.299999999999997</v>
      </c>
      <c r="F1908">
        <v>3.5</v>
      </c>
    </row>
    <row r="1909" spans="1:6" x14ac:dyDescent="0.25">
      <c r="A1909">
        <v>8765</v>
      </c>
      <c r="B1909">
        <f t="shared" si="29"/>
        <v>-6815</v>
      </c>
      <c r="C1909">
        <v>8246</v>
      </c>
      <c r="D1909">
        <v>27</v>
      </c>
      <c r="E1909">
        <v>34.4</v>
      </c>
      <c r="F1909">
        <v>3.5</v>
      </c>
    </row>
    <row r="1910" spans="1:6" x14ac:dyDescent="0.25">
      <c r="A1910">
        <v>8760</v>
      </c>
      <c r="B1910">
        <f t="shared" si="29"/>
        <v>-6810</v>
      </c>
      <c r="C1910">
        <v>8241</v>
      </c>
      <c r="D1910">
        <v>27</v>
      </c>
      <c r="E1910">
        <v>34.4</v>
      </c>
      <c r="F1910">
        <v>3.5</v>
      </c>
    </row>
    <row r="1911" spans="1:6" x14ac:dyDescent="0.25">
      <c r="A1911">
        <v>8755</v>
      </c>
      <c r="B1911">
        <f t="shared" si="29"/>
        <v>-6805</v>
      </c>
      <c r="C1911">
        <v>8237</v>
      </c>
      <c r="D1911">
        <v>27</v>
      </c>
      <c r="E1911">
        <v>34.299999999999997</v>
      </c>
      <c r="F1911">
        <v>3.5</v>
      </c>
    </row>
    <row r="1912" spans="1:6" x14ac:dyDescent="0.25">
      <c r="A1912">
        <v>8750</v>
      </c>
      <c r="B1912">
        <f t="shared" si="29"/>
        <v>-6800</v>
      </c>
      <c r="C1912">
        <v>8234</v>
      </c>
      <c r="D1912">
        <v>27</v>
      </c>
      <c r="E1912">
        <v>34</v>
      </c>
      <c r="F1912">
        <v>3.5</v>
      </c>
    </row>
    <row r="1913" spans="1:6" x14ac:dyDescent="0.25">
      <c r="A1913">
        <v>8745</v>
      </c>
      <c r="B1913">
        <f t="shared" si="29"/>
        <v>-6795</v>
      </c>
      <c r="C1913">
        <v>8231</v>
      </c>
      <c r="D1913">
        <v>28</v>
      </c>
      <c r="E1913">
        <v>33.799999999999997</v>
      </c>
      <c r="F1913">
        <v>3.6</v>
      </c>
    </row>
    <row r="1914" spans="1:6" x14ac:dyDescent="0.25">
      <c r="A1914">
        <v>8740</v>
      </c>
      <c r="B1914">
        <f t="shared" si="29"/>
        <v>-6790</v>
      </c>
      <c r="C1914">
        <v>8228</v>
      </c>
      <c r="D1914">
        <v>27</v>
      </c>
      <c r="E1914">
        <v>33.5</v>
      </c>
      <c r="F1914">
        <v>3.5</v>
      </c>
    </row>
    <row r="1915" spans="1:6" x14ac:dyDescent="0.25">
      <c r="A1915">
        <v>8735</v>
      </c>
      <c r="B1915">
        <f t="shared" si="29"/>
        <v>-6785</v>
      </c>
      <c r="C1915">
        <v>8226</v>
      </c>
      <c r="D1915">
        <v>27</v>
      </c>
      <c r="E1915">
        <v>33.200000000000003</v>
      </c>
      <c r="F1915">
        <v>3.5</v>
      </c>
    </row>
    <row r="1916" spans="1:6" x14ac:dyDescent="0.25">
      <c r="A1916">
        <v>8730</v>
      </c>
      <c r="B1916">
        <f t="shared" si="29"/>
        <v>-6780</v>
      </c>
      <c r="C1916">
        <v>8224</v>
      </c>
      <c r="D1916">
        <v>27</v>
      </c>
      <c r="E1916">
        <v>32.799999999999997</v>
      </c>
      <c r="F1916">
        <v>3.5</v>
      </c>
    </row>
    <row r="1917" spans="1:6" x14ac:dyDescent="0.25">
      <c r="A1917">
        <v>8725</v>
      </c>
      <c r="B1917">
        <f t="shared" si="29"/>
        <v>-6775</v>
      </c>
      <c r="C1917">
        <v>8223</v>
      </c>
      <c r="D1917">
        <v>27</v>
      </c>
      <c r="E1917">
        <v>32.299999999999997</v>
      </c>
      <c r="F1917">
        <v>3.5</v>
      </c>
    </row>
    <row r="1918" spans="1:6" x14ac:dyDescent="0.25">
      <c r="A1918">
        <v>8720</v>
      </c>
      <c r="B1918">
        <f t="shared" si="29"/>
        <v>-6770</v>
      </c>
      <c r="C1918">
        <v>8220</v>
      </c>
      <c r="D1918">
        <v>27</v>
      </c>
      <c r="E1918">
        <v>32.1</v>
      </c>
      <c r="F1918">
        <v>3.5</v>
      </c>
    </row>
    <row r="1919" spans="1:6" x14ac:dyDescent="0.25">
      <c r="A1919">
        <v>8715</v>
      </c>
      <c r="B1919">
        <f t="shared" si="29"/>
        <v>-6765</v>
      </c>
      <c r="C1919">
        <v>8217</v>
      </c>
      <c r="D1919">
        <v>26</v>
      </c>
      <c r="E1919">
        <v>31.8</v>
      </c>
      <c r="F1919">
        <v>3.3</v>
      </c>
    </row>
    <row r="1920" spans="1:6" x14ac:dyDescent="0.25">
      <c r="A1920">
        <v>8710</v>
      </c>
      <c r="B1920">
        <f t="shared" si="29"/>
        <v>-6760</v>
      </c>
      <c r="C1920">
        <v>8213</v>
      </c>
      <c r="D1920">
        <v>26</v>
      </c>
      <c r="E1920">
        <v>31.7</v>
      </c>
      <c r="F1920">
        <v>3.3</v>
      </c>
    </row>
    <row r="1921" spans="1:6" x14ac:dyDescent="0.25">
      <c r="A1921">
        <v>8705</v>
      </c>
      <c r="B1921">
        <f t="shared" si="29"/>
        <v>-6755</v>
      </c>
      <c r="C1921">
        <v>8211</v>
      </c>
      <c r="D1921">
        <v>26</v>
      </c>
      <c r="E1921">
        <v>31.4</v>
      </c>
      <c r="F1921">
        <v>3.3</v>
      </c>
    </row>
    <row r="1922" spans="1:6" x14ac:dyDescent="0.25">
      <c r="A1922">
        <v>8700</v>
      </c>
      <c r="B1922">
        <f t="shared" si="29"/>
        <v>-6750</v>
      </c>
      <c r="C1922">
        <v>8208</v>
      </c>
      <c r="D1922">
        <v>26</v>
      </c>
      <c r="E1922">
        <v>31.1</v>
      </c>
      <c r="F1922">
        <v>3.3</v>
      </c>
    </row>
    <row r="1923" spans="1:6" x14ac:dyDescent="0.25">
      <c r="A1923">
        <v>8695</v>
      </c>
      <c r="B1923">
        <f t="shared" si="29"/>
        <v>-6745</v>
      </c>
      <c r="C1923">
        <v>8205</v>
      </c>
      <c r="D1923">
        <v>27</v>
      </c>
      <c r="E1923">
        <v>30.9</v>
      </c>
      <c r="F1923">
        <v>3.5</v>
      </c>
    </row>
    <row r="1924" spans="1:6" x14ac:dyDescent="0.25">
      <c r="A1924">
        <v>8690</v>
      </c>
      <c r="B1924">
        <f t="shared" si="29"/>
        <v>-6740</v>
      </c>
      <c r="C1924">
        <v>8202</v>
      </c>
      <c r="D1924">
        <v>27</v>
      </c>
      <c r="E1924">
        <v>30.6</v>
      </c>
      <c r="F1924">
        <v>3.5</v>
      </c>
    </row>
    <row r="1925" spans="1:6" x14ac:dyDescent="0.25">
      <c r="A1925">
        <v>8685</v>
      </c>
      <c r="B1925">
        <f t="shared" si="29"/>
        <v>-6735</v>
      </c>
      <c r="C1925">
        <v>8199</v>
      </c>
      <c r="D1925">
        <v>27</v>
      </c>
      <c r="E1925">
        <v>30.4</v>
      </c>
      <c r="F1925">
        <v>3.5</v>
      </c>
    </row>
    <row r="1926" spans="1:6" x14ac:dyDescent="0.25">
      <c r="A1926">
        <v>8680</v>
      </c>
      <c r="B1926">
        <f t="shared" si="29"/>
        <v>-6730</v>
      </c>
      <c r="C1926">
        <v>8196</v>
      </c>
      <c r="D1926">
        <v>28</v>
      </c>
      <c r="E1926">
        <v>30.2</v>
      </c>
      <c r="F1926">
        <v>3.6</v>
      </c>
    </row>
    <row r="1927" spans="1:6" x14ac:dyDescent="0.25">
      <c r="A1927">
        <v>8675</v>
      </c>
      <c r="B1927">
        <f t="shared" si="29"/>
        <v>-6725</v>
      </c>
      <c r="C1927">
        <v>8194</v>
      </c>
      <c r="D1927">
        <v>27</v>
      </c>
      <c r="E1927">
        <v>29.8</v>
      </c>
      <c r="F1927">
        <v>3.5</v>
      </c>
    </row>
    <row r="1928" spans="1:6" x14ac:dyDescent="0.25">
      <c r="A1928">
        <v>8670</v>
      </c>
      <c r="B1928">
        <f t="shared" si="29"/>
        <v>-6720</v>
      </c>
      <c r="C1928">
        <v>8192</v>
      </c>
      <c r="D1928">
        <v>27</v>
      </c>
      <c r="E1928">
        <v>29.4</v>
      </c>
      <c r="F1928">
        <v>3.5</v>
      </c>
    </row>
    <row r="1929" spans="1:6" x14ac:dyDescent="0.25">
      <c r="A1929">
        <v>8665</v>
      </c>
      <c r="B1929">
        <f t="shared" si="29"/>
        <v>-6715</v>
      </c>
      <c r="C1929">
        <v>8192</v>
      </c>
      <c r="D1929">
        <v>27</v>
      </c>
      <c r="E1929">
        <v>28.8</v>
      </c>
      <c r="F1929">
        <v>3.5</v>
      </c>
    </row>
    <row r="1930" spans="1:6" x14ac:dyDescent="0.25">
      <c r="A1930">
        <v>8660</v>
      </c>
      <c r="B1930">
        <f t="shared" si="29"/>
        <v>-6710</v>
      </c>
      <c r="C1930">
        <v>8192</v>
      </c>
      <c r="D1930">
        <v>27</v>
      </c>
      <c r="E1930">
        <v>28.2</v>
      </c>
      <c r="F1930">
        <v>3.5</v>
      </c>
    </row>
    <row r="1931" spans="1:6" x14ac:dyDescent="0.25">
      <c r="A1931">
        <v>8655</v>
      </c>
      <c r="B1931">
        <f t="shared" si="29"/>
        <v>-6705</v>
      </c>
      <c r="C1931">
        <v>8191</v>
      </c>
      <c r="D1931">
        <v>27</v>
      </c>
      <c r="E1931">
        <v>27.7</v>
      </c>
      <c r="F1931">
        <v>3.5</v>
      </c>
    </row>
    <row r="1932" spans="1:6" x14ac:dyDescent="0.25">
      <c r="A1932">
        <v>8650</v>
      </c>
      <c r="B1932">
        <f t="shared" si="29"/>
        <v>-6700</v>
      </c>
      <c r="C1932">
        <v>8189</v>
      </c>
      <c r="D1932">
        <v>27</v>
      </c>
      <c r="E1932">
        <v>27.3</v>
      </c>
      <c r="F1932">
        <v>3.5</v>
      </c>
    </row>
    <row r="1933" spans="1:6" x14ac:dyDescent="0.25">
      <c r="A1933">
        <v>8645</v>
      </c>
      <c r="B1933">
        <f t="shared" ref="B1933:B1996" si="30">1950-A1933</f>
        <v>-6695</v>
      </c>
      <c r="C1933">
        <v>8186</v>
      </c>
      <c r="D1933">
        <v>27</v>
      </c>
      <c r="E1933">
        <v>27.1</v>
      </c>
      <c r="F1933">
        <v>3.5</v>
      </c>
    </row>
    <row r="1934" spans="1:6" x14ac:dyDescent="0.25">
      <c r="A1934">
        <v>8640</v>
      </c>
      <c r="B1934">
        <f t="shared" si="30"/>
        <v>-6690</v>
      </c>
      <c r="C1934">
        <v>8182</v>
      </c>
      <c r="D1934">
        <v>27</v>
      </c>
      <c r="E1934">
        <v>27</v>
      </c>
      <c r="F1934">
        <v>3.5</v>
      </c>
    </row>
    <row r="1935" spans="1:6" x14ac:dyDescent="0.25">
      <c r="A1935">
        <v>8635</v>
      </c>
      <c r="B1935">
        <f t="shared" si="30"/>
        <v>-6685</v>
      </c>
      <c r="C1935">
        <v>8178</v>
      </c>
      <c r="D1935">
        <v>28</v>
      </c>
      <c r="E1935">
        <v>26.9</v>
      </c>
      <c r="F1935">
        <v>3.6</v>
      </c>
    </row>
    <row r="1936" spans="1:6" x14ac:dyDescent="0.25">
      <c r="A1936">
        <v>8630</v>
      </c>
      <c r="B1936">
        <f t="shared" si="30"/>
        <v>-6680</v>
      </c>
      <c r="C1936">
        <v>8172</v>
      </c>
      <c r="D1936">
        <v>28</v>
      </c>
      <c r="E1936">
        <v>27</v>
      </c>
      <c r="F1936">
        <v>3.6</v>
      </c>
    </row>
    <row r="1937" spans="1:6" x14ac:dyDescent="0.25">
      <c r="A1937">
        <v>8625</v>
      </c>
      <c r="B1937">
        <f t="shared" si="30"/>
        <v>-6675</v>
      </c>
      <c r="C1937">
        <v>8166</v>
      </c>
      <c r="D1937">
        <v>27</v>
      </c>
      <c r="E1937">
        <v>27.2</v>
      </c>
      <c r="F1937">
        <v>3.5</v>
      </c>
    </row>
    <row r="1938" spans="1:6" x14ac:dyDescent="0.25">
      <c r="A1938">
        <v>8620</v>
      </c>
      <c r="B1938">
        <f t="shared" si="30"/>
        <v>-6670</v>
      </c>
      <c r="C1938">
        <v>8161</v>
      </c>
      <c r="D1938">
        <v>27</v>
      </c>
      <c r="E1938">
        <v>27.2</v>
      </c>
      <c r="F1938">
        <v>3.5</v>
      </c>
    </row>
    <row r="1939" spans="1:6" x14ac:dyDescent="0.25">
      <c r="A1939">
        <v>8615</v>
      </c>
      <c r="B1939">
        <f t="shared" si="30"/>
        <v>-6665</v>
      </c>
      <c r="C1939">
        <v>8158</v>
      </c>
      <c r="D1939">
        <v>28</v>
      </c>
      <c r="E1939">
        <v>26.9</v>
      </c>
      <c r="F1939">
        <v>3.6</v>
      </c>
    </row>
    <row r="1940" spans="1:6" x14ac:dyDescent="0.25">
      <c r="A1940">
        <v>8610</v>
      </c>
      <c r="B1940">
        <f t="shared" si="30"/>
        <v>-6660</v>
      </c>
      <c r="C1940">
        <v>8155</v>
      </c>
      <c r="D1940">
        <v>27</v>
      </c>
      <c r="E1940">
        <v>26.7</v>
      </c>
      <c r="F1940">
        <v>3.5</v>
      </c>
    </row>
    <row r="1941" spans="1:6" x14ac:dyDescent="0.25">
      <c r="A1941">
        <v>8605</v>
      </c>
      <c r="B1941">
        <f t="shared" si="30"/>
        <v>-6655</v>
      </c>
      <c r="C1941">
        <v>8152</v>
      </c>
      <c r="D1941">
        <v>28</v>
      </c>
      <c r="E1941">
        <v>26.5</v>
      </c>
      <c r="F1941">
        <v>3.6</v>
      </c>
    </row>
    <row r="1942" spans="1:6" x14ac:dyDescent="0.25">
      <c r="A1942">
        <v>8600</v>
      </c>
      <c r="B1942">
        <f t="shared" si="30"/>
        <v>-6650</v>
      </c>
      <c r="C1942">
        <v>8148</v>
      </c>
      <c r="D1942">
        <v>27</v>
      </c>
      <c r="E1942">
        <v>26.4</v>
      </c>
      <c r="F1942">
        <v>3.4</v>
      </c>
    </row>
    <row r="1943" spans="1:6" x14ac:dyDescent="0.25">
      <c r="A1943">
        <v>8595</v>
      </c>
      <c r="B1943">
        <f t="shared" si="30"/>
        <v>-6645</v>
      </c>
      <c r="C1943">
        <v>8143</v>
      </c>
      <c r="D1943">
        <v>26</v>
      </c>
      <c r="E1943">
        <v>26.4</v>
      </c>
      <c r="F1943">
        <v>3.3</v>
      </c>
    </row>
    <row r="1944" spans="1:6" x14ac:dyDescent="0.25">
      <c r="A1944">
        <v>8590</v>
      </c>
      <c r="B1944">
        <f t="shared" si="30"/>
        <v>-6640</v>
      </c>
      <c r="C1944">
        <v>8136</v>
      </c>
      <c r="D1944">
        <v>27</v>
      </c>
      <c r="E1944">
        <v>26.6</v>
      </c>
      <c r="F1944">
        <v>3.5</v>
      </c>
    </row>
    <row r="1945" spans="1:6" x14ac:dyDescent="0.25">
      <c r="A1945">
        <v>8585</v>
      </c>
      <c r="B1945">
        <f t="shared" si="30"/>
        <v>-6635</v>
      </c>
      <c r="C1945">
        <v>8127</v>
      </c>
      <c r="D1945">
        <v>27</v>
      </c>
      <c r="E1945">
        <v>27.2</v>
      </c>
      <c r="F1945">
        <v>3.5</v>
      </c>
    </row>
    <row r="1946" spans="1:6" x14ac:dyDescent="0.25">
      <c r="A1946">
        <v>8580</v>
      </c>
      <c r="B1946">
        <f t="shared" si="30"/>
        <v>-6630</v>
      </c>
      <c r="C1946">
        <v>8119</v>
      </c>
      <c r="D1946">
        <v>27</v>
      </c>
      <c r="E1946">
        <v>27.6</v>
      </c>
      <c r="F1946">
        <v>3.5</v>
      </c>
    </row>
    <row r="1947" spans="1:6" x14ac:dyDescent="0.25">
      <c r="A1947">
        <v>8575</v>
      </c>
      <c r="B1947">
        <f t="shared" si="30"/>
        <v>-6625</v>
      </c>
      <c r="C1947">
        <v>8112</v>
      </c>
      <c r="D1947">
        <v>27</v>
      </c>
      <c r="E1947">
        <v>27.9</v>
      </c>
      <c r="F1947">
        <v>3.5</v>
      </c>
    </row>
    <row r="1948" spans="1:6" x14ac:dyDescent="0.25">
      <c r="A1948">
        <v>8570</v>
      </c>
      <c r="B1948">
        <f t="shared" si="30"/>
        <v>-6620</v>
      </c>
      <c r="C1948">
        <v>8107</v>
      </c>
      <c r="D1948">
        <v>27</v>
      </c>
      <c r="E1948">
        <v>27.9</v>
      </c>
      <c r="F1948">
        <v>3.5</v>
      </c>
    </row>
    <row r="1949" spans="1:6" x14ac:dyDescent="0.25">
      <c r="A1949">
        <v>8565</v>
      </c>
      <c r="B1949">
        <f t="shared" si="30"/>
        <v>-6615</v>
      </c>
      <c r="C1949">
        <v>8103</v>
      </c>
      <c r="D1949">
        <v>27</v>
      </c>
      <c r="E1949">
        <v>27.8</v>
      </c>
      <c r="F1949">
        <v>3.5</v>
      </c>
    </row>
    <row r="1950" spans="1:6" x14ac:dyDescent="0.25">
      <c r="A1950">
        <v>8560</v>
      </c>
      <c r="B1950">
        <f t="shared" si="30"/>
        <v>-6610</v>
      </c>
      <c r="C1950">
        <v>8099</v>
      </c>
      <c r="D1950">
        <v>27</v>
      </c>
      <c r="E1950">
        <v>27.7</v>
      </c>
      <c r="F1950">
        <v>3.5</v>
      </c>
    </row>
    <row r="1951" spans="1:6" x14ac:dyDescent="0.25">
      <c r="A1951">
        <v>8555</v>
      </c>
      <c r="B1951">
        <f t="shared" si="30"/>
        <v>-6605</v>
      </c>
      <c r="C1951">
        <v>8096</v>
      </c>
      <c r="D1951">
        <v>26</v>
      </c>
      <c r="E1951">
        <v>27.4</v>
      </c>
      <c r="F1951">
        <v>3.3</v>
      </c>
    </row>
    <row r="1952" spans="1:6" x14ac:dyDescent="0.25">
      <c r="A1952">
        <v>8550</v>
      </c>
      <c r="B1952">
        <f t="shared" si="30"/>
        <v>-6600</v>
      </c>
      <c r="C1952">
        <v>8091</v>
      </c>
      <c r="D1952">
        <v>26</v>
      </c>
      <c r="E1952">
        <v>27.4</v>
      </c>
      <c r="F1952">
        <v>3.3</v>
      </c>
    </row>
    <row r="1953" spans="1:6" x14ac:dyDescent="0.25">
      <c r="A1953">
        <v>8545</v>
      </c>
      <c r="B1953">
        <f t="shared" si="30"/>
        <v>-6595</v>
      </c>
      <c r="C1953">
        <v>8086</v>
      </c>
      <c r="D1953">
        <v>26</v>
      </c>
      <c r="E1953">
        <v>27.5</v>
      </c>
      <c r="F1953">
        <v>3.3</v>
      </c>
    </row>
    <row r="1954" spans="1:6" x14ac:dyDescent="0.25">
      <c r="A1954">
        <v>8540</v>
      </c>
      <c r="B1954">
        <f t="shared" si="30"/>
        <v>-6590</v>
      </c>
      <c r="C1954">
        <v>8080</v>
      </c>
      <c r="D1954">
        <v>27</v>
      </c>
      <c r="E1954">
        <v>27.6</v>
      </c>
      <c r="F1954">
        <v>3.5</v>
      </c>
    </row>
    <row r="1955" spans="1:6" x14ac:dyDescent="0.25">
      <c r="A1955">
        <v>8535</v>
      </c>
      <c r="B1955">
        <f t="shared" si="30"/>
        <v>-6585</v>
      </c>
      <c r="C1955">
        <v>8071</v>
      </c>
      <c r="D1955">
        <v>27</v>
      </c>
      <c r="E1955">
        <v>28.1</v>
      </c>
      <c r="F1955">
        <v>3.5</v>
      </c>
    </row>
    <row r="1956" spans="1:6" x14ac:dyDescent="0.25">
      <c r="A1956">
        <v>8530</v>
      </c>
      <c r="B1956">
        <f t="shared" si="30"/>
        <v>-6580</v>
      </c>
      <c r="C1956">
        <v>8064</v>
      </c>
      <c r="D1956">
        <v>27</v>
      </c>
      <c r="E1956">
        <v>28.4</v>
      </c>
      <c r="F1956">
        <v>3.5</v>
      </c>
    </row>
    <row r="1957" spans="1:6" x14ac:dyDescent="0.25">
      <c r="A1957">
        <v>8525</v>
      </c>
      <c r="B1957">
        <f t="shared" si="30"/>
        <v>-6575</v>
      </c>
      <c r="C1957">
        <v>8059</v>
      </c>
      <c r="D1957">
        <v>26</v>
      </c>
      <c r="E1957">
        <v>28.4</v>
      </c>
      <c r="F1957">
        <v>3.3</v>
      </c>
    </row>
    <row r="1958" spans="1:6" x14ac:dyDescent="0.25">
      <c r="A1958">
        <v>8520</v>
      </c>
      <c r="B1958">
        <f t="shared" si="30"/>
        <v>-6570</v>
      </c>
      <c r="C1958">
        <v>8055</v>
      </c>
      <c r="D1958">
        <v>27</v>
      </c>
      <c r="E1958">
        <v>28.3</v>
      </c>
      <c r="F1958">
        <v>3.5</v>
      </c>
    </row>
    <row r="1959" spans="1:6" x14ac:dyDescent="0.25">
      <c r="A1959">
        <v>8515</v>
      </c>
      <c r="B1959">
        <f t="shared" si="30"/>
        <v>-6565</v>
      </c>
      <c r="C1959">
        <v>8050</v>
      </c>
      <c r="D1959">
        <v>28</v>
      </c>
      <c r="E1959">
        <v>28.3</v>
      </c>
      <c r="F1959">
        <v>3.6</v>
      </c>
    </row>
    <row r="1960" spans="1:6" x14ac:dyDescent="0.25">
      <c r="A1960">
        <v>8510</v>
      </c>
      <c r="B1960">
        <f t="shared" si="30"/>
        <v>-6560</v>
      </c>
      <c r="C1960">
        <v>8045</v>
      </c>
      <c r="D1960">
        <v>27</v>
      </c>
      <c r="E1960">
        <v>28.3</v>
      </c>
      <c r="F1960">
        <v>3.5</v>
      </c>
    </row>
    <row r="1961" spans="1:6" x14ac:dyDescent="0.25">
      <c r="A1961">
        <v>8505</v>
      </c>
      <c r="B1961">
        <f t="shared" si="30"/>
        <v>-6555</v>
      </c>
      <c r="C1961">
        <v>8040</v>
      </c>
      <c r="D1961">
        <v>26</v>
      </c>
      <c r="E1961">
        <v>28.4</v>
      </c>
      <c r="F1961">
        <v>3.3</v>
      </c>
    </row>
    <row r="1962" spans="1:6" x14ac:dyDescent="0.25">
      <c r="A1962">
        <v>8500</v>
      </c>
      <c r="B1962">
        <f t="shared" si="30"/>
        <v>-6550</v>
      </c>
      <c r="C1962">
        <v>8035</v>
      </c>
      <c r="D1962">
        <v>26</v>
      </c>
      <c r="E1962">
        <v>28.4</v>
      </c>
      <c r="F1962">
        <v>3.3</v>
      </c>
    </row>
    <row r="1963" spans="1:6" x14ac:dyDescent="0.25">
      <c r="A1963">
        <v>8495</v>
      </c>
      <c r="B1963">
        <f t="shared" si="30"/>
        <v>-6545</v>
      </c>
      <c r="C1963">
        <v>8032</v>
      </c>
      <c r="D1963">
        <v>27</v>
      </c>
      <c r="E1963">
        <v>28.1</v>
      </c>
      <c r="F1963">
        <v>3.5</v>
      </c>
    </row>
    <row r="1964" spans="1:6" x14ac:dyDescent="0.25">
      <c r="A1964">
        <v>8490</v>
      </c>
      <c r="B1964">
        <f t="shared" si="30"/>
        <v>-6540</v>
      </c>
      <c r="C1964">
        <v>8030</v>
      </c>
      <c r="D1964">
        <v>27</v>
      </c>
      <c r="E1964">
        <v>27.8</v>
      </c>
      <c r="F1964">
        <v>3.5</v>
      </c>
    </row>
    <row r="1965" spans="1:6" x14ac:dyDescent="0.25">
      <c r="A1965">
        <v>8485</v>
      </c>
      <c r="B1965">
        <f t="shared" si="30"/>
        <v>-6535</v>
      </c>
      <c r="C1965">
        <v>8029</v>
      </c>
      <c r="D1965">
        <v>27</v>
      </c>
      <c r="E1965">
        <v>27.3</v>
      </c>
      <c r="F1965">
        <v>3.5</v>
      </c>
    </row>
    <row r="1966" spans="1:6" x14ac:dyDescent="0.25">
      <c r="A1966">
        <v>8480</v>
      </c>
      <c r="B1966">
        <f t="shared" si="30"/>
        <v>-6530</v>
      </c>
      <c r="C1966">
        <v>8027</v>
      </c>
      <c r="D1966">
        <v>27</v>
      </c>
      <c r="E1966">
        <v>26.9</v>
      </c>
      <c r="F1966">
        <v>3.5</v>
      </c>
    </row>
    <row r="1967" spans="1:6" x14ac:dyDescent="0.25">
      <c r="A1967">
        <v>8475</v>
      </c>
      <c r="B1967">
        <f t="shared" si="30"/>
        <v>-6525</v>
      </c>
      <c r="C1967">
        <v>8024</v>
      </c>
      <c r="D1967">
        <v>27</v>
      </c>
      <c r="E1967">
        <v>26.7</v>
      </c>
      <c r="F1967">
        <v>3.5</v>
      </c>
    </row>
    <row r="1968" spans="1:6" x14ac:dyDescent="0.25">
      <c r="A1968">
        <v>8470</v>
      </c>
      <c r="B1968">
        <f t="shared" si="30"/>
        <v>-6520</v>
      </c>
      <c r="C1968">
        <v>8020</v>
      </c>
      <c r="D1968">
        <v>27</v>
      </c>
      <c r="E1968">
        <v>26.6</v>
      </c>
      <c r="F1968">
        <v>3.5</v>
      </c>
    </row>
    <row r="1969" spans="1:6" x14ac:dyDescent="0.25">
      <c r="A1969">
        <v>8465</v>
      </c>
      <c r="B1969">
        <f t="shared" si="30"/>
        <v>-6515</v>
      </c>
      <c r="C1969">
        <v>8017</v>
      </c>
      <c r="D1969">
        <v>26</v>
      </c>
      <c r="E1969">
        <v>26.3</v>
      </c>
      <c r="F1969">
        <v>3.3</v>
      </c>
    </row>
    <row r="1970" spans="1:6" x14ac:dyDescent="0.25">
      <c r="A1970">
        <v>8460</v>
      </c>
      <c r="B1970">
        <f t="shared" si="30"/>
        <v>-6510</v>
      </c>
      <c r="C1970">
        <v>8015</v>
      </c>
      <c r="D1970">
        <v>27</v>
      </c>
      <c r="E1970">
        <v>26</v>
      </c>
      <c r="F1970">
        <v>3.4</v>
      </c>
    </row>
    <row r="1971" spans="1:6" x14ac:dyDescent="0.25">
      <c r="A1971">
        <v>8455</v>
      </c>
      <c r="B1971">
        <f t="shared" si="30"/>
        <v>-6505</v>
      </c>
      <c r="C1971">
        <v>8013</v>
      </c>
      <c r="D1971">
        <v>27</v>
      </c>
      <c r="E1971">
        <v>25.6</v>
      </c>
      <c r="F1971">
        <v>3.4</v>
      </c>
    </row>
    <row r="1972" spans="1:6" x14ac:dyDescent="0.25">
      <c r="A1972">
        <v>8450</v>
      </c>
      <c r="B1972">
        <f t="shared" si="30"/>
        <v>-6500</v>
      </c>
      <c r="C1972">
        <v>8009</v>
      </c>
      <c r="D1972">
        <v>27</v>
      </c>
      <c r="E1972">
        <v>25.5</v>
      </c>
      <c r="F1972">
        <v>3.4</v>
      </c>
    </row>
    <row r="1973" spans="1:6" x14ac:dyDescent="0.25">
      <c r="A1973">
        <v>8445</v>
      </c>
      <c r="B1973">
        <f t="shared" si="30"/>
        <v>-6495</v>
      </c>
      <c r="C1973">
        <v>8004</v>
      </c>
      <c r="D1973">
        <v>27</v>
      </c>
      <c r="E1973">
        <v>25.5</v>
      </c>
      <c r="F1973">
        <v>3.4</v>
      </c>
    </row>
    <row r="1974" spans="1:6" x14ac:dyDescent="0.25">
      <c r="A1974">
        <v>8440</v>
      </c>
      <c r="B1974">
        <f t="shared" si="30"/>
        <v>-6490</v>
      </c>
      <c r="C1974">
        <v>7999</v>
      </c>
      <c r="D1974">
        <v>28</v>
      </c>
      <c r="E1974">
        <v>25.5</v>
      </c>
      <c r="F1974">
        <v>3.6</v>
      </c>
    </row>
    <row r="1975" spans="1:6" x14ac:dyDescent="0.25">
      <c r="A1975">
        <v>8435</v>
      </c>
      <c r="B1975">
        <f t="shared" si="30"/>
        <v>-6485</v>
      </c>
      <c r="C1975">
        <v>7995</v>
      </c>
      <c r="D1975">
        <v>28</v>
      </c>
      <c r="E1975">
        <v>25.4</v>
      </c>
      <c r="F1975">
        <v>3.6</v>
      </c>
    </row>
    <row r="1976" spans="1:6" x14ac:dyDescent="0.25">
      <c r="A1976">
        <v>8430</v>
      </c>
      <c r="B1976">
        <f t="shared" si="30"/>
        <v>-6480</v>
      </c>
      <c r="C1976">
        <v>7992</v>
      </c>
      <c r="D1976">
        <v>27</v>
      </c>
      <c r="E1976">
        <v>25.2</v>
      </c>
      <c r="F1976">
        <v>3.4</v>
      </c>
    </row>
    <row r="1977" spans="1:6" x14ac:dyDescent="0.25">
      <c r="A1977">
        <v>8425</v>
      </c>
      <c r="B1977">
        <f t="shared" si="30"/>
        <v>-6475</v>
      </c>
      <c r="C1977">
        <v>7988</v>
      </c>
      <c r="D1977">
        <v>26</v>
      </c>
      <c r="E1977">
        <v>25.1</v>
      </c>
      <c r="F1977">
        <v>3.3</v>
      </c>
    </row>
    <row r="1978" spans="1:6" x14ac:dyDescent="0.25">
      <c r="A1978">
        <v>8420</v>
      </c>
      <c r="B1978">
        <f t="shared" si="30"/>
        <v>-6470</v>
      </c>
      <c r="C1978">
        <v>7983</v>
      </c>
      <c r="D1978">
        <v>27</v>
      </c>
      <c r="E1978">
        <v>25.1</v>
      </c>
      <c r="F1978">
        <v>3.4</v>
      </c>
    </row>
    <row r="1979" spans="1:6" x14ac:dyDescent="0.25">
      <c r="A1979">
        <v>8415</v>
      </c>
      <c r="B1979">
        <f t="shared" si="30"/>
        <v>-6465</v>
      </c>
      <c r="C1979">
        <v>7976</v>
      </c>
      <c r="D1979">
        <v>27</v>
      </c>
      <c r="E1979">
        <v>25.4</v>
      </c>
      <c r="F1979">
        <v>3.4</v>
      </c>
    </row>
    <row r="1980" spans="1:6" x14ac:dyDescent="0.25">
      <c r="A1980">
        <v>8410</v>
      </c>
      <c r="B1980">
        <f t="shared" si="30"/>
        <v>-6460</v>
      </c>
      <c r="C1980">
        <v>7969</v>
      </c>
      <c r="D1980">
        <v>27</v>
      </c>
      <c r="E1980">
        <v>25.6</v>
      </c>
      <c r="F1980">
        <v>3.4</v>
      </c>
    </row>
    <row r="1981" spans="1:6" x14ac:dyDescent="0.25">
      <c r="A1981">
        <v>8405</v>
      </c>
      <c r="B1981">
        <f t="shared" si="30"/>
        <v>-6455</v>
      </c>
      <c r="C1981">
        <v>7962</v>
      </c>
      <c r="D1981">
        <v>26</v>
      </c>
      <c r="E1981">
        <v>25.9</v>
      </c>
      <c r="F1981">
        <v>3.3</v>
      </c>
    </row>
    <row r="1982" spans="1:6" x14ac:dyDescent="0.25">
      <c r="A1982">
        <v>8400</v>
      </c>
      <c r="B1982">
        <f t="shared" si="30"/>
        <v>-6450</v>
      </c>
      <c r="C1982">
        <v>7954</v>
      </c>
      <c r="D1982">
        <v>27</v>
      </c>
      <c r="E1982">
        <v>26.3</v>
      </c>
      <c r="F1982">
        <v>3.4</v>
      </c>
    </row>
    <row r="1983" spans="1:6" x14ac:dyDescent="0.25">
      <c r="A1983">
        <v>8395</v>
      </c>
      <c r="B1983">
        <f t="shared" si="30"/>
        <v>-6445</v>
      </c>
      <c r="C1983">
        <v>7946</v>
      </c>
      <c r="D1983">
        <v>27</v>
      </c>
      <c r="E1983">
        <v>26.7</v>
      </c>
      <c r="F1983">
        <v>3.5</v>
      </c>
    </row>
    <row r="1984" spans="1:6" x14ac:dyDescent="0.25">
      <c r="A1984">
        <v>8390</v>
      </c>
      <c r="B1984">
        <f t="shared" si="30"/>
        <v>-6440</v>
      </c>
      <c r="C1984">
        <v>7939</v>
      </c>
      <c r="D1984">
        <v>27</v>
      </c>
      <c r="E1984">
        <v>27</v>
      </c>
      <c r="F1984">
        <v>3.5</v>
      </c>
    </row>
    <row r="1985" spans="1:6" x14ac:dyDescent="0.25">
      <c r="A1985">
        <v>8385</v>
      </c>
      <c r="B1985">
        <f t="shared" si="30"/>
        <v>-6435</v>
      </c>
      <c r="C1985">
        <v>7932</v>
      </c>
      <c r="D1985">
        <v>27</v>
      </c>
      <c r="E1985">
        <v>27.3</v>
      </c>
      <c r="F1985">
        <v>3.5</v>
      </c>
    </row>
    <row r="1986" spans="1:6" x14ac:dyDescent="0.25">
      <c r="A1986">
        <v>8380</v>
      </c>
      <c r="B1986">
        <f t="shared" si="30"/>
        <v>-6430</v>
      </c>
      <c r="C1986">
        <v>7924</v>
      </c>
      <c r="D1986">
        <v>27</v>
      </c>
      <c r="E1986">
        <v>27.7</v>
      </c>
      <c r="F1986">
        <v>3.5</v>
      </c>
    </row>
    <row r="1987" spans="1:6" x14ac:dyDescent="0.25">
      <c r="A1987">
        <v>8375</v>
      </c>
      <c r="B1987">
        <f t="shared" si="30"/>
        <v>-6425</v>
      </c>
      <c r="C1987">
        <v>7915</v>
      </c>
      <c r="D1987">
        <v>26</v>
      </c>
      <c r="E1987">
        <v>28.2</v>
      </c>
      <c r="F1987">
        <v>3.3</v>
      </c>
    </row>
    <row r="1988" spans="1:6" x14ac:dyDescent="0.25">
      <c r="A1988">
        <v>8370</v>
      </c>
      <c r="B1988">
        <f t="shared" si="30"/>
        <v>-6420</v>
      </c>
      <c r="C1988">
        <v>7906</v>
      </c>
      <c r="D1988">
        <v>27</v>
      </c>
      <c r="E1988">
        <v>28.7</v>
      </c>
      <c r="F1988">
        <v>3.5</v>
      </c>
    </row>
    <row r="1989" spans="1:6" x14ac:dyDescent="0.25">
      <c r="A1989">
        <v>8365</v>
      </c>
      <c r="B1989">
        <f t="shared" si="30"/>
        <v>-6415</v>
      </c>
      <c r="C1989">
        <v>7898</v>
      </c>
      <c r="D1989">
        <v>26</v>
      </c>
      <c r="E1989">
        <v>29.1</v>
      </c>
      <c r="F1989">
        <v>3.3</v>
      </c>
    </row>
    <row r="1990" spans="1:6" x14ac:dyDescent="0.25">
      <c r="A1990">
        <v>8360</v>
      </c>
      <c r="B1990">
        <f t="shared" si="30"/>
        <v>-6410</v>
      </c>
      <c r="C1990">
        <v>7891</v>
      </c>
      <c r="D1990">
        <v>26</v>
      </c>
      <c r="E1990">
        <v>29.4</v>
      </c>
      <c r="F1990">
        <v>3.3</v>
      </c>
    </row>
    <row r="1991" spans="1:6" x14ac:dyDescent="0.25">
      <c r="A1991">
        <v>8355</v>
      </c>
      <c r="B1991">
        <f t="shared" si="30"/>
        <v>-6405</v>
      </c>
      <c r="C1991">
        <v>7883</v>
      </c>
      <c r="D1991">
        <v>26</v>
      </c>
      <c r="E1991">
        <v>29.8</v>
      </c>
      <c r="F1991">
        <v>3.3</v>
      </c>
    </row>
    <row r="1992" spans="1:6" x14ac:dyDescent="0.25">
      <c r="A1992">
        <v>8350</v>
      </c>
      <c r="B1992">
        <f t="shared" si="30"/>
        <v>-6400</v>
      </c>
      <c r="C1992">
        <v>7877</v>
      </c>
      <c r="D1992">
        <v>26</v>
      </c>
      <c r="E1992">
        <v>29.9</v>
      </c>
      <c r="F1992">
        <v>3.3</v>
      </c>
    </row>
    <row r="1993" spans="1:6" x14ac:dyDescent="0.25">
      <c r="A1993">
        <v>8345</v>
      </c>
      <c r="B1993">
        <f t="shared" si="30"/>
        <v>-6395</v>
      </c>
      <c r="C1993">
        <v>7871</v>
      </c>
      <c r="D1993">
        <v>26</v>
      </c>
      <c r="E1993">
        <v>30.1</v>
      </c>
      <c r="F1993">
        <v>3.3</v>
      </c>
    </row>
    <row r="1994" spans="1:6" x14ac:dyDescent="0.25">
      <c r="A1994">
        <v>8340</v>
      </c>
      <c r="B1994">
        <f t="shared" si="30"/>
        <v>-6390</v>
      </c>
      <c r="C1994">
        <v>7864</v>
      </c>
      <c r="D1994">
        <v>26</v>
      </c>
      <c r="E1994">
        <v>30.4</v>
      </c>
      <c r="F1994">
        <v>3.3</v>
      </c>
    </row>
    <row r="1995" spans="1:6" x14ac:dyDescent="0.25">
      <c r="A1995">
        <v>8335</v>
      </c>
      <c r="B1995">
        <f t="shared" si="30"/>
        <v>-6385</v>
      </c>
      <c r="C1995">
        <v>7857</v>
      </c>
      <c r="D1995">
        <v>26</v>
      </c>
      <c r="E1995">
        <v>30.6</v>
      </c>
      <c r="F1995">
        <v>3.3</v>
      </c>
    </row>
    <row r="1996" spans="1:6" x14ac:dyDescent="0.25">
      <c r="A1996">
        <v>8330</v>
      </c>
      <c r="B1996">
        <f t="shared" si="30"/>
        <v>-6380</v>
      </c>
      <c r="C1996">
        <v>7850</v>
      </c>
      <c r="D1996">
        <v>27</v>
      </c>
      <c r="E1996">
        <v>30.9</v>
      </c>
      <c r="F1996">
        <v>3.5</v>
      </c>
    </row>
    <row r="1997" spans="1:6" x14ac:dyDescent="0.25">
      <c r="A1997">
        <v>8325</v>
      </c>
      <c r="B1997">
        <f t="shared" ref="B1997:B2060" si="31">1950-A1997</f>
        <v>-6375</v>
      </c>
      <c r="C1997">
        <v>7844</v>
      </c>
      <c r="D1997">
        <v>27</v>
      </c>
      <c r="E1997">
        <v>31.1</v>
      </c>
      <c r="F1997">
        <v>3.5</v>
      </c>
    </row>
    <row r="1998" spans="1:6" x14ac:dyDescent="0.25">
      <c r="A1998">
        <v>8320</v>
      </c>
      <c r="B1998">
        <f t="shared" si="31"/>
        <v>-6370</v>
      </c>
      <c r="C1998">
        <v>7837</v>
      </c>
      <c r="D1998">
        <v>27</v>
      </c>
      <c r="E1998">
        <v>31.3</v>
      </c>
      <c r="F1998">
        <v>3.5</v>
      </c>
    </row>
    <row r="1999" spans="1:6" x14ac:dyDescent="0.25">
      <c r="A1999">
        <v>8315</v>
      </c>
      <c r="B1999">
        <f t="shared" si="31"/>
        <v>-6365</v>
      </c>
      <c r="C1999">
        <v>7830</v>
      </c>
      <c r="D1999">
        <v>27</v>
      </c>
      <c r="E1999">
        <v>31.6</v>
      </c>
      <c r="F1999">
        <v>3.5</v>
      </c>
    </row>
    <row r="2000" spans="1:6" x14ac:dyDescent="0.25">
      <c r="A2000">
        <v>8310</v>
      </c>
      <c r="B2000">
        <f t="shared" si="31"/>
        <v>-6360</v>
      </c>
      <c r="C2000">
        <v>7823</v>
      </c>
      <c r="D2000">
        <v>28</v>
      </c>
      <c r="E2000">
        <v>31.9</v>
      </c>
      <c r="F2000">
        <v>3.6</v>
      </c>
    </row>
    <row r="2001" spans="1:6" x14ac:dyDescent="0.25">
      <c r="A2001">
        <v>8305</v>
      </c>
      <c r="B2001">
        <f t="shared" si="31"/>
        <v>-6355</v>
      </c>
      <c r="C2001">
        <v>7817</v>
      </c>
      <c r="D2001">
        <v>28</v>
      </c>
      <c r="E2001">
        <v>32</v>
      </c>
      <c r="F2001">
        <v>3.6</v>
      </c>
    </row>
    <row r="2002" spans="1:6" x14ac:dyDescent="0.25">
      <c r="A2002">
        <v>8300</v>
      </c>
      <c r="B2002">
        <f t="shared" si="31"/>
        <v>-6350</v>
      </c>
      <c r="C2002">
        <v>7811</v>
      </c>
      <c r="D2002">
        <v>27</v>
      </c>
      <c r="E2002">
        <v>32.200000000000003</v>
      </c>
      <c r="F2002">
        <v>3.5</v>
      </c>
    </row>
    <row r="2003" spans="1:6" x14ac:dyDescent="0.25">
      <c r="A2003">
        <v>8295</v>
      </c>
      <c r="B2003">
        <f t="shared" si="31"/>
        <v>-6345</v>
      </c>
      <c r="C2003">
        <v>7805</v>
      </c>
      <c r="D2003">
        <v>27</v>
      </c>
      <c r="E2003">
        <v>32.299999999999997</v>
      </c>
      <c r="F2003">
        <v>3.5</v>
      </c>
    </row>
    <row r="2004" spans="1:6" x14ac:dyDescent="0.25">
      <c r="A2004">
        <v>8290</v>
      </c>
      <c r="B2004">
        <f t="shared" si="31"/>
        <v>-6340</v>
      </c>
      <c r="C2004">
        <v>7799</v>
      </c>
      <c r="D2004">
        <v>27</v>
      </c>
      <c r="E2004">
        <v>32.5</v>
      </c>
      <c r="F2004">
        <v>3.5</v>
      </c>
    </row>
    <row r="2005" spans="1:6" x14ac:dyDescent="0.25">
      <c r="A2005">
        <v>8285</v>
      </c>
      <c r="B2005">
        <f t="shared" si="31"/>
        <v>-6335</v>
      </c>
      <c r="C2005">
        <v>7794</v>
      </c>
      <c r="D2005">
        <v>27</v>
      </c>
      <c r="E2005">
        <v>32.5</v>
      </c>
      <c r="F2005">
        <v>3.5</v>
      </c>
    </row>
    <row r="2006" spans="1:6" x14ac:dyDescent="0.25">
      <c r="A2006">
        <v>8280</v>
      </c>
      <c r="B2006">
        <f t="shared" si="31"/>
        <v>-6330</v>
      </c>
      <c r="C2006">
        <v>7789</v>
      </c>
      <c r="D2006">
        <v>27</v>
      </c>
      <c r="E2006">
        <v>32.5</v>
      </c>
      <c r="F2006">
        <v>3.5</v>
      </c>
    </row>
    <row r="2007" spans="1:6" x14ac:dyDescent="0.25">
      <c r="A2007">
        <v>8275</v>
      </c>
      <c r="B2007">
        <f t="shared" si="31"/>
        <v>-6325</v>
      </c>
      <c r="C2007">
        <v>7783</v>
      </c>
      <c r="D2007">
        <v>27</v>
      </c>
      <c r="E2007">
        <v>32.700000000000003</v>
      </c>
      <c r="F2007">
        <v>3.5</v>
      </c>
    </row>
    <row r="2008" spans="1:6" x14ac:dyDescent="0.25">
      <c r="A2008">
        <v>8270</v>
      </c>
      <c r="B2008">
        <f t="shared" si="31"/>
        <v>-6320</v>
      </c>
      <c r="C2008">
        <v>7778</v>
      </c>
      <c r="D2008">
        <v>27</v>
      </c>
      <c r="E2008">
        <v>32.700000000000003</v>
      </c>
      <c r="F2008">
        <v>3.5</v>
      </c>
    </row>
    <row r="2009" spans="1:6" x14ac:dyDescent="0.25">
      <c r="A2009">
        <v>8265</v>
      </c>
      <c r="B2009">
        <f t="shared" si="31"/>
        <v>-6315</v>
      </c>
      <c r="C2009">
        <v>7774</v>
      </c>
      <c r="D2009">
        <v>27</v>
      </c>
      <c r="E2009">
        <v>32.6</v>
      </c>
      <c r="F2009">
        <v>3.5</v>
      </c>
    </row>
    <row r="2010" spans="1:6" x14ac:dyDescent="0.25">
      <c r="A2010">
        <v>8260</v>
      </c>
      <c r="B2010">
        <f t="shared" si="31"/>
        <v>-6310</v>
      </c>
      <c r="C2010">
        <v>7772</v>
      </c>
      <c r="D2010">
        <v>27</v>
      </c>
      <c r="E2010">
        <v>32.200000000000003</v>
      </c>
      <c r="F2010">
        <v>3.5</v>
      </c>
    </row>
    <row r="2011" spans="1:6" x14ac:dyDescent="0.25">
      <c r="A2011">
        <v>8255</v>
      </c>
      <c r="B2011">
        <f t="shared" si="31"/>
        <v>-6305</v>
      </c>
      <c r="C2011">
        <v>7771</v>
      </c>
      <c r="D2011">
        <v>27</v>
      </c>
      <c r="E2011">
        <v>31.7</v>
      </c>
      <c r="F2011">
        <v>3.5</v>
      </c>
    </row>
    <row r="2012" spans="1:6" x14ac:dyDescent="0.25">
      <c r="A2012">
        <v>8250</v>
      </c>
      <c r="B2012">
        <f t="shared" si="31"/>
        <v>-6300</v>
      </c>
      <c r="C2012">
        <v>7771</v>
      </c>
      <c r="D2012">
        <v>27</v>
      </c>
      <c r="E2012">
        <v>31.1</v>
      </c>
      <c r="F2012">
        <v>3.5</v>
      </c>
    </row>
    <row r="2013" spans="1:6" x14ac:dyDescent="0.25">
      <c r="A2013">
        <v>8245</v>
      </c>
      <c r="B2013">
        <f t="shared" si="31"/>
        <v>-6295</v>
      </c>
      <c r="C2013">
        <v>7769</v>
      </c>
      <c r="D2013">
        <v>27</v>
      </c>
      <c r="E2013">
        <v>30.7</v>
      </c>
      <c r="F2013">
        <v>3.5</v>
      </c>
    </row>
    <row r="2014" spans="1:6" x14ac:dyDescent="0.25">
      <c r="A2014">
        <v>8240</v>
      </c>
      <c r="B2014">
        <f t="shared" si="31"/>
        <v>-6290</v>
      </c>
      <c r="C2014">
        <v>7767</v>
      </c>
      <c r="D2014">
        <v>27</v>
      </c>
      <c r="E2014">
        <v>30.3</v>
      </c>
      <c r="F2014">
        <v>3.5</v>
      </c>
    </row>
    <row r="2015" spans="1:6" x14ac:dyDescent="0.25">
      <c r="A2015">
        <v>8235</v>
      </c>
      <c r="B2015">
        <f t="shared" si="31"/>
        <v>-6285</v>
      </c>
      <c r="C2015">
        <v>7766</v>
      </c>
      <c r="D2015">
        <v>28</v>
      </c>
      <c r="E2015">
        <v>29.9</v>
      </c>
      <c r="F2015">
        <v>3.6</v>
      </c>
    </row>
    <row r="2016" spans="1:6" x14ac:dyDescent="0.25">
      <c r="A2016">
        <v>8230</v>
      </c>
      <c r="B2016">
        <f t="shared" si="31"/>
        <v>-6280</v>
      </c>
      <c r="C2016">
        <v>7765</v>
      </c>
      <c r="D2016">
        <v>28</v>
      </c>
      <c r="E2016">
        <v>29.4</v>
      </c>
      <c r="F2016">
        <v>3.6</v>
      </c>
    </row>
    <row r="2017" spans="1:6" x14ac:dyDescent="0.25">
      <c r="A2017">
        <v>8225</v>
      </c>
      <c r="B2017">
        <f t="shared" si="31"/>
        <v>-6275</v>
      </c>
      <c r="C2017">
        <v>7764</v>
      </c>
      <c r="D2017">
        <v>28</v>
      </c>
      <c r="E2017">
        <v>28.9</v>
      </c>
      <c r="F2017">
        <v>3.6</v>
      </c>
    </row>
    <row r="2018" spans="1:6" x14ac:dyDescent="0.25">
      <c r="A2018">
        <v>8220</v>
      </c>
      <c r="B2018">
        <f t="shared" si="31"/>
        <v>-6270</v>
      </c>
      <c r="C2018">
        <v>7762</v>
      </c>
      <c r="D2018">
        <v>28</v>
      </c>
      <c r="E2018">
        <v>28.5</v>
      </c>
      <c r="F2018">
        <v>3.6</v>
      </c>
    </row>
    <row r="2019" spans="1:6" x14ac:dyDescent="0.25">
      <c r="A2019">
        <v>8215</v>
      </c>
      <c r="B2019">
        <f t="shared" si="31"/>
        <v>-6265</v>
      </c>
      <c r="C2019">
        <v>7760</v>
      </c>
      <c r="D2019">
        <v>28</v>
      </c>
      <c r="E2019">
        <v>28.1</v>
      </c>
      <c r="F2019">
        <v>3.6</v>
      </c>
    </row>
    <row r="2020" spans="1:6" x14ac:dyDescent="0.25">
      <c r="A2020">
        <v>8210</v>
      </c>
      <c r="B2020">
        <f t="shared" si="31"/>
        <v>-6260</v>
      </c>
      <c r="C2020">
        <v>7757</v>
      </c>
      <c r="D2020">
        <v>28</v>
      </c>
      <c r="E2020">
        <v>27.9</v>
      </c>
      <c r="F2020">
        <v>3.6</v>
      </c>
    </row>
    <row r="2021" spans="1:6" x14ac:dyDescent="0.25">
      <c r="A2021">
        <v>8205</v>
      </c>
      <c r="B2021">
        <f t="shared" si="31"/>
        <v>-6255</v>
      </c>
      <c r="C2021">
        <v>7754</v>
      </c>
      <c r="D2021">
        <v>28</v>
      </c>
      <c r="E2021">
        <v>27.7</v>
      </c>
      <c r="F2021">
        <v>3.6</v>
      </c>
    </row>
    <row r="2022" spans="1:6" x14ac:dyDescent="0.25">
      <c r="A2022">
        <v>8200</v>
      </c>
      <c r="B2022">
        <f t="shared" si="31"/>
        <v>-6250</v>
      </c>
      <c r="C2022">
        <v>7749</v>
      </c>
      <c r="D2022">
        <v>28</v>
      </c>
      <c r="E2022">
        <v>27.7</v>
      </c>
      <c r="F2022">
        <v>3.6</v>
      </c>
    </row>
    <row r="2023" spans="1:6" x14ac:dyDescent="0.25">
      <c r="A2023">
        <v>8195</v>
      </c>
      <c r="B2023">
        <f t="shared" si="31"/>
        <v>-6245</v>
      </c>
      <c r="C2023">
        <v>7744</v>
      </c>
      <c r="D2023">
        <v>28</v>
      </c>
      <c r="E2023">
        <v>27.7</v>
      </c>
      <c r="F2023">
        <v>3.6</v>
      </c>
    </row>
    <row r="2024" spans="1:6" x14ac:dyDescent="0.25">
      <c r="A2024">
        <v>8190</v>
      </c>
      <c r="B2024">
        <f t="shared" si="31"/>
        <v>-6240</v>
      </c>
      <c r="C2024">
        <v>7739</v>
      </c>
      <c r="D2024">
        <v>28</v>
      </c>
      <c r="E2024">
        <v>27.7</v>
      </c>
      <c r="F2024">
        <v>3.6</v>
      </c>
    </row>
    <row r="2025" spans="1:6" x14ac:dyDescent="0.25">
      <c r="A2025">
        <v>8185</v>
      </c>
      <c r="B2025">
        <f t="shared" si="31"/>
        <v>-6235</v>
      </c>
      <c r="C2025">
        <v>7733</v>
      </c>
      <c r="D2025">
        <v>28</v>
      </c>
      <c r="E2025">
        <v>27.9</v>
      </c>
      <c r="F2025">
        <v>3.6</v>
      </c>
    </row>
    <row r="2026" spans="1:6" x14ac:dyDescent="0.25">
      <c r="A2026">
        <v>8180</v>
      </c>
      <c r="B2026">
        <f t="shared" si="31"/>
        <v>-6230</v>
      </c>
      <c r="C2026">
        <v>7727</v>
      </c>
      <c r="D2026">
        <v>28</v>
      </c>
      <c r="E2026">
        <v>28</v>
      </c>
      <c r="F2026">
        <v>3.6</v>
      </c>
    </row>
    <row r="2027" spans="1:6" x14ac:dyDescent="0.25">
      <c r="A2027">
        <v>8175</v>
      </c>
      <c r="B2027">
        <f t="shared" si="31"/>
        <v>-6225</v>
      </c>
      <c r="C2027">
        <v>7719</v>
      </c>
      <c r="D2027">
        <v>28</v>
      </c>
      <c r="E2027">
        <v>28.4</v>
      </c>
      <c r="F2027">
        <v>3.6</v>
      </c>
    </row>
    <row r="2028" spans="1:6" x14ac:dyDescent="0.25">
      <c r="A2028">
        <v>8170</v>
      </c>
      <c r="B2028">
        <f t="shared" si="31"/>
        <v>-6220</v>
      </c>
      <c r="C2028">
        <v>7710</v>
      </c>
      <c r="D2028">
        <v>28</v>
      </c>
      <c r="E2028">
        <v>28.9</v>
      </c>
      <c r="F2028">
        <v>3.6</v>
      </c>
    </row>
    <row r="2029" spans="1:6" x14ac:dyDescent="0.25">
      <c r="A2029">
        <v>8165</v>
      </c>
      <c r="B2029">
        <f t="shared" si="31"/>
        <v>-6215</v>
      </c>
      <c r="C2029">
        <v>7701</v>
      </c>
      <c r="D2029">
        <v>28</v>
      </c>
      <c r="E2029">
        <v>29.5</v>
      </c>
      <c r="F2029">
        <v>3.6</v>
      </c>
    </row>
    <row r="2030" spans="1:6" x14ac:dyDescent="0.25">
      <c r="A2030">
        <v>8160</v>
      </c>
      <c r="B2030">
        <f t="shared" si="31"/>
        <v>-6210</v>
      </c>
      <c r="C2030">
        <v>7692</v>
      </c>
      <c r="D2030">
        <v>28</v>
      </c>
      <c r="E2030">
        <v>30</v>
      </c>
      <c r="F2030">
        <v>3.6</v>
      </c>
    </row>
    <row r="2031" spans="1:6" x14ac:dyDescent="0.25">
      <c r="A2031">
        <v>8155</v>
      </c>
      <c r="B2031">
        <f t="shared" si="31"/>
        <v>-6205</v>
      </c>
      <c r="C2031">
        <v>7682</v>
      </c>
      <c r="D2031">
        <v>27</v>
      </c>
      <c r="E2031">
        <v>30.7</v>
      </c>
      <c r="F2031">
        <v>3.5</v>
      </c>
    </row>
    <row r="2032" spans="1:6" x14ac:dyDescent="0.25">
      <c r="A2032">
        <v>8150</v>
      </c>
      <c r="B2032">
        <f t="shared" si="31"/>
        <v>-6200</v>
      </c>
      <c r="C2032">
        <v>7673</v>
      </c>
      <c r="D2032">
        <v>27</v>
      </c>
      <c r="E2032">
        <v>31.2</v>
      </c>
      <c r="F2032">
        <v>3.5</v>
      </c>
    </row>
    <row r="2033" spans="1:6" x14ac:dyDescent="0.25">
      <c r="A2033">
        <v>8145</v>
      </c>
      <c r="B2033">
        <f t="shared" si="31"/>
        <v>-6195</v>
      </c>
      <c r="C2033">
        <v>7665</v>
      </c>
      <c r="D2033">
        <v>27</v>
      </c>
      <c r="E2033">
        <v>31.6</v>
      </c>
      <c r="F2033">
        <v>3.5</v>
      </c>
    </row>
    <row r="2034" spans="1:6" x14ac:dyDescent="0.25">
      <c r="A2034">
        <v>8140</v>
      </c>
      <c r="B2034">
        <f t="shared" si="31"/>
        <v>-6190</v>
      </c>
      <c r="C2034">
        <v>7659</v>
      </c>
      <c r="D2034">
        <v>27</v>
      </c>
      <c r="E2034">
        <v>31.7</v>
      </c>
      <c r="F2034">
        <v>3.5</v>
      </c>
    </row>
    <row r="2035" spans="1:6" x14ac:dyDescent="0.25">
      <c r="A2035">
        <v>8135</v>
      </c>
      <c r="B2035">
        <f t="shared" si="31"/>
        <v>-6185</v>
      </c>
      <c r="C2035">
        <v>7655</v>
      </c>
      <c r="D2035">
        <v>27</v>
      </c>
      <c r="E2035">
        <v>31.6</v>
      </c>
      <c r="F2035">
        <v>3.5</v>
      </c>
    </row>
    <row r="2036" spans="1:6" x14ac:dyDescent="0.25">
      <c r="A2036">
        <v>8130</v>
      </c>
      <c r="B2036">
        <f t="shared" si="31"/>
        <v>-6180</v>
      </c>
      <c r="C2036">
        <v>7651</v>
      </c>
      <c r="D2036">
        <v>27</v>
      </c>
      <c r="E2036">
        <v>31.5</v>
      </c>
      <c r="F2036">
        <v>3.5</v>
      </c>
    </row>
    <row r="2037" spans="1:6" x14ac:dyDescent="0.25">
      <c r="A2037">
        <v>8125</v>
      </c>
      <c r="B2037">
        <f t="shared" si="31"/>
        <v>-6175</v>
      </c>
      <c r="C2037">
        <v>7646</v>
      </c>
      <c r="D2037">
        <v>27</v>
      </c>
      <c r="E2037">
        <v>31.5</v>
      </c>
      <c r="F2037">
        <v>3.5</v>
      </c>
    </row>
    <row r="2038" spans="1:6" x14ac:dyDescent="0.25">
      <c r="A2038">
        <v>8120</v>
      </c>
      <c r="B2038">
        <f t="shared" si="31"/>
        <v>-6170</v>
      </c>
      <c r="C2038">
        <v>7642</v>
      </c>
      <c r="D2038">
        <v>28</v>
      </c>
      <c r="E2038">
        <v>31.4</v>
      </c>
      <c r="F2038">
        <v>3.6</v>
      </c>
    </row>
    <row r="2039" spans="1:6" x14ac:dyDescent="0.25">
      <c r="A2039">
        <v>8115</v>
      </c>
      <c r="B2039">
        <f t="shared" si="31"/>
        <v>-6165</v>
      </c>
      <c r="C2039">
        <v>7639</v>
      </c>
      <c r="D2039">
        <v>29</v>
      </c>
      <c r="E2039">
        <v>31.2</v>
      </c>
      <c r="F2039">
        <v>3.7</v>
      </c>
    </row>
    <row r="2040" spans="1:6" x14ac:dyDescent="0.25">
      <c r="A2040">
        <v>8110</v>
      </c>
      <c r="B2040">
        <f t="shared" si="31"/>
        <v>-6160</v>
      </c>
      <c r="C2040">
        <v>7637</v>
      </c>
      <c r="D2040">
        <v>30</v>
      </c>
      <c r="E2040">
        <v>30.8</v>
      </c>
      <c r="F2040">
        <v>3.8</v>
      </c>
    </row>
    <row r="2041" spans="1:6" x14ac:dyDescent="0.25">
      <c r="A2041">
        <v>8105</v>
      </c>
      <c r="B2041">
        <f t="shared" si="31"/>
        <v>-6155</v>
      </c>
      <c r="C2041">
        <v>7634</v>
      </c>
      <c r="D2041">
        <v>31</v>
      </c>
      <c r="E2041">
        <v>30.6</v>
      </c>
      <c r="F2041">
        <v>4</v>
      </c>
    </row>
    <row r="2042" spans="1:6" x14ac:dyDescent="0.25">
      <c r="A2042">
        <v>8100</v>
      </c>
      <c r="B2042">
        <f t="shared" si="31"/>
        <v>-6150</v>
      </c>
      <c r="C2042">
        <v>7630</v>
      </c>
      <c r="D2042">
        <v>30</v>
      </c>
      <c r="E2042">
        <v>30.5</v>
      </c>
      <c r="F2042">
        <v>3.8</v>
      </c>
    </row>
    <row r="2043" spans="1:6" x14ac:dyDescent="0.25">
      <c r="A2043">
        <v>8095</v>
      </c>
      <c r="B2043">
        <f t="shared" si="31"/>
        <v>-6145</v>
      </c>
      <c r="C2043">
        <v>7626</v>
      </c>
      <c r="D2043">
        <v>30</v>
      </c>
      <c r="E2043">
        <v>30.4</v>
      </c>
      <c r="F2043">
        <v>3.8</v>
      </c>
    </row>
    <row r="2044" spans="1:6" x14ac:dyDescent="0.25">
      <c r="A2044">
        <v>8090</v>
      </c>
      <c r="B2044">
        <f t="shared" si="31"/>
        <v>-6140</v>
      </c>
      <c r="C2044">
        <v>7624</v>
      </c>
      <c r="D2044">
        <v>30</v>
      </c>
      <c r="E2044">
        <v>30</v>
      </c>
      <c r="F2044">
        <v>3.8</v>
      </c>
    </row>
    <row r="2045" spans="1:6" x14ac:dyDescent="0.25">
      <c r="A2045">
        <v>8085</v>
      </c>
      <c r="B2045">
        <f t="shared" si="31"/>
        <v>-6135</v>
      </c>
      <c r="C2045">
        <v>7623</v>
      </c>
      <c r="D2045">
        <v>30</v>
      </c>
      <c r="E2045">
        <v>29.5</v>
      </c>
      <c r="F2045">
        <v>3.8</v>
      </c>
    </row>
    <row r="2046" spans="1:6" x14ac:dyDescent="0.25">
      <c r="A2046">
        <v>8080</v>
      </c>
      <c r="B2046">
        <f t="shared" si="31"/>
        <v>-6130</v>
      </c>
      <c r="C2046">
        <v>7622</v>
      </c>
      <c r="D2046">
        <v>31</v>
      </c>
      <c r="E2046">
        <v>29</v>
      </c>
      <c r="F2046">
        <v>4</v>
      </c>
    </row>
    <row r="2047" spans="1:6" x14ac:dyDescent="0.25">
      <c r="A2047">
        <v>8075</v>
      </c>
      <c r="B2047">
        <f t="shared" si="31"/>
        <v>-6125</v>
      </c>
      <c r="C2047">
        <v>7622</v>
      </c>
      <c r="D2047">
        <v>32</v>
      </c>
      <c r="E2047">
        <v>28.4</v>
      </c>
      <c r="F2047">
        <v>4.0999999999999996</v>
      </c>
    </row>
    <row r="2048" spans="1:6" x14ac:dyDescent="0.25">
      <c r="A2048">
        <v>8070</v>
      </c>
      <c r="B2048">
        <f t="shared" si="31"/>
        <v>-6120</v>
      </c>
      <c r="C2048">
        <v>7621</v>
      </c>
      <c r="D2048">
        <v>33</v>
      </c>
      <c r="E2048">
        <v>27.9</v>
      </c>
      <c r="F2048">
        <v>4.2</v>
      </c>
    </row>
    <row r="2049" spans="1:6" x14ac:dyDescent="0.25">
      <c r="A2049">
        <v>8065</v>
      </c>
      <c r="B2049">
        <f t="shared" si="31"/>
        <v>-6115</v>
      </c>
      <c r="C2049">
        <v>7619</v>
      </c>
      <c r="D2049">
        <v>33</v>
      </c>
      <c r="E2049">
        <v>27.5</v>
      </c>
      <c r="F2049">
        <v>4.2</v>
      </c>
    </row>
    <row r="2050" spans="1:6" x14ac:dyDescent="0.25">
      <c r="A2050">
        <v>8060</v>
      </c>
      <c r="B2050">
        <f t="shared" si="31"/>
        <v>-6110</v>
      </c>
      <c r="C2050">
        <v>7617</v>
      </c>
      <c r="D2050">
        <v>33</v>
      </c>
      <c r="E2050">
        <v>27.2</v>
      </c>
      <c r="F2050">
        <v>4.2</v>
      </c>
    </row>
    <row r="2051" spans="1:6" x14ac:dyDescent="0.25">
      <c r="A2051">
        <v>8055</v>
      </c>
      <c r="B2051">
        <f t="shared" si="31"/>
        <v>-6105</v>
      </c>
      <c r="C2051">
        <v>7614</v>
      </c>
      <c r="D2051">
        <v>33</v>
      </c>
      <c r="E2051">
        <v>26.9</v>
      </c>
      <c r="F2051">
        <v>4.2</v>
      </c>
    </row>
    <row r="2052" spans="1:6" x14ac:dyDescent="0.25">
      <c r="A2052">
        <v>8050</v>
      </c>
      <c r="B2052">
        <f t="shared" si="31"/>
        <v>-6100</v>
      </c>
      <c r="C2052">
        <v>7611</v>
      </c>
      <c r="D2052">
        <v>33</v>
      </c>
      <c r="E2052">
        <v>26.7</v>
      </c>
      <c r="F2052">
        <v>4.2</v>
      </c>
    </row>
    <row r="2053" spans="1:6" x14ac:dyDescent="0.25">
      <c r="A2053">
        <v>8045</v>
      </c>
      <c r="B2053">
        <f t="shared" si="31"/>
        <v>-6095</v>
      </c>
      <c r="C2053">
        <v>7607</v>
      </c>
      <c r="D2053">
        <v>33</v>
      </c>
      <c r="E2053">
        <v>26.6</v>
      </c>
      <c r="F2053">
        <v>4.2</v>
      </c>
    </row>
    <row r="2054" spans="1:6" x14ac:dyDescent="0.25">
      <c r="A2054">
        <v>8040</v>
      </c>
      <c r="B2054">
        <f t="shared" si="31"/>
        <v>-6090</v>
      </c>
      <c r="C2054">
        <v>7603</v>
      </c>
      <c r="D2054">
        <v>33</v>
      </c>
      <c r="E2054">
        <v>26.5</v>
      </c>
      <c r="F2054">
        <v>4.2</v>
      </c>
    </row>
    <row r="2055" spans="1:6" x14ac:dyDescent="0.25">
      <c r="A2055">
        <v>8035</v>
      </c>
      <c r="B2055">
        <f t="shared" si="31"/>
        <v>-6085</v>
      </c>
      <c r="C2055">
        <v>7598</v>
      </c>
      <c r="D2055">
        <v>32</v>
      </c>
      <c r="E2055">
        <v>26.5</v>
      </c>
      <c r="F2055">
        <v>4.0999999999999996</v>
      </c>
    </row>
    <row r="2056" spans="1:6" x14ac:dyDescent="0.25">
      <c r="A2056">
        <v>8030</v>
      </c>
      <c r="B2056">
        <f t="shared" si="31"/>
        <v>-6080</v>
      </c>
      <c r="C2056">
        <v>7594</v>
      </c>
      <c r="D2056">
        <v>30</v>
      </c>
      <c r="E2056">
        <v>26.4</v>
      </c>
      <c r="F2056">
        <v>3.8</v>
      </c>
    </row>
    <row r="2057" spans="1:6" x14ac:dyDescent="0.25">
      <c r="A2057">
        <v>8025</v>
      </c>
      <c r="B2057">
        <f t="shared" si="31"/>
        <v>-6075</v>
      </c>
      <c r="C2057">
        <v>7589</v>
      </c>
      <c r="D2057">
        <v>31</v>
      </c>
      <c r="E2057">
        <v>26.4</v>
      </c>
      <c r="F2057">
        <v>4</v>
      </c>
    </row>
    <row r="2058" spans="1:6" x14ac:dyDescent="0.25">
      <c r="A2058">
        <v>8020</v>
      </c>
      <c r="B2058">
        <f t="shared" si="31"/>
        <v>-6070</v>
      </c>
      <c r="C2058">
        <v>7584</v>
      </c>
      <c r="D2058">
        <v>32</v>
      </c>
      <c r="E2058">
        <v>26.4</v>
      </c>
      <c r="F2058">
        <v>4.0999999999999996</v>
      </c>
    </row>
    <row r="2059" spans="1:6" x14ac:dyDescent="0.25">
      <c r="A2059">
        <v>8015</v>
      </c>
      <c r="B2059">
        <f t="shared" si="31"/>
        <v>-6065</v>
      </c>
      <c r="C2059">
        <v>7578</v>
      </c>
      <c r="D2059">
        <v>31</v>
      </c>
      <c r="E2059">
        <v>26.6</v>
      </c>
      <c r="F2059">
        <v>4</v>
      </c>
    </row>
    <row r="2060" spans="1:6" x14ac:dyDescent="0.25">
      <c r="A2060">
        <v>8010</v>
      </c>
      <c r="B2060">
        <f t="shared" si="31"/>
        <v>-6060</v>
      </c>
      <c r="C2060">
        <v>7571</v>
      </c>
      <c r="D2060">
        <v>30</v>
      </c>
      <c r="E2060">
        <v>26.8</v>
      </c>
      <c r="F2060">
        <v>3.8</v>
      </c>
    </row>
    <row r="2061" spans="1:6" x14ac:dyDescent="0.25">
      <c r="A2061">
        <v>8005</v>
      </c>
      <c r="B2061">
        <f t="shared" ref="B2061:B2124" si="32">1950-A2061</f>
        <v>-6055</v>
      </c>
      <c r="C2061">
        <v>7563</v>
      </c>
      <c r="D2061">
        <v>30</v>
      </c>
      <c r="E2061">
        <v>27.2</v>
      </c>
      <c r="F2061">
        <v>3.8</v>
      </c>
    </row>
    <row r="2062" spans="1:6" x14ac:dyDescent="0.25">
      <c r="A2062">
        <v>8000</v>
      </c>
      <c r="B2062">
        <f t="shared" si="32"/>
        <v>-6050</v>
      </c>
      <c r="C2062">
        <v>7556</v>
      </c>
      <c r="D2062">
        <v>29</v>
      </c>
      <c r="E2062">
        <v>27.5</v>
      </c>
      <c r="F2062">
        <v>3.7</v>
      </c>
    </row>
    <row r="2063" spans="1:6" x14ac:dyDescent="0.25">
      <c r="A2063">
        <v>7995</v>
      </c>
      <c r="B2063">
        <f t="shared" si="32"/>
        <v>-6045</v>
      </c>
      <c r="C2063">
        <v>7549</v>
      </c>
      <c r="D2063">
        <v>27</v>
      </c>
      <c r="E2063">
        <v>27.8</v>
      </c>
      <c r="F2063">
        <v>3.5</v>
      </c>
    </row>
    <row r="2064" spans="1:6" x14ac:dyDescent="0.25">
      <c r="A2064">
        <v>7990</v>
      </c>
      <c r="B2064">
        <f t="shared" si="32"/>
        <v>-6040</v>
      </c>
      <c r="C2064">
        <v>7542</v>
      </c>
      <c r="D2064">
        <v>27</v>
      </c>
      <c r="E2064">
        <v>28</v>
      </c>
      <c r="F2064">
        <v>3.5</v>
      </c>
    </row>
    <row r="2065" spans="1:6" x14ac:dyDescent="0.25">
      <c r="A2065">
        <v>7985</v>
      </c>
      <c r="B2065">
        <f t="shared" si="32"/>
        <v>-6035</v>
      </c>
      <c r="C2065">
        <v>7537</v>
      </c>
      <c r="D2065">
        <v>27</v>
      </c>
      <c r="E2065">
        <v>28.1</v>
      </c>
      <c r="F2065">
        <v>3.5</v>
      </c>
    </row>
    <row r="2066" spans="1:6" x14ac:dyDescent="0.25">
      <c r="A2066">
        <v>7980</v>
      </c>
      <c r="B2066">
        <f t="shared" si="32"/>
        <v>-6030</v>
      </c>
      <c r="C2066">
        <v>7533</v>
      </c>
      <c r="D2066">
        <v>27</v>
      </c>
      <c r="E2066">
        <v>28</v>
      </c>
      <c r="F2066">
        <v>3.5</v>
      </c>
    </row>
    <row r="2067" spans="1:6" x14ac:dyDescent="0.25">
      <c r="A2067">
        <v>7975</v>
      </c>
      <c r="B2067">
        <f t="shared" si="32"/>
        <v>-6025</v>
      </c>
      <c r="C2067">
        <v>7528</v>
      </c>
      <c r="D2067">
        <v>27</v>
      </c>
      <c r="E2067">
        <v>28</v>
      </c>
      <c r="F2067">
        <v>3.5</v>
      </c>
    </row>
    <row r="2068" spans="1:6" x14ac:dyDescent="0.25">
      <c r="A2068">
        <v>7970</v>
      </c>
      <c r="B2068">
        <f t="shared" si="32"/>
        <v>-6020</v>
      </c>
      <c r="C2068">
        <v>7523</v>
      </c>
      <c r="D2068">
        <v>27</v>
      </c>
      <c r="E2068">
        <v>28</v>
      </c>
      <c r="F2068">
        <v>3.5</v>
      </c>
    </row>
    <row r="2069" spans="1:6" x14ac:dyDescent="0.25">
      <c r="A2069">
        <v>7965</v>
      </c>
      <c r="B2069">
        <f t="shared" si="32"/>
        <v>-6015</v>
      </c>
      <c r="C2069">
        <v>7517</v>
      </c>
      <c r="D2069">
        <v>28</v>
      </c>
      <c r="E2069">
        <v>28.1</v>
      </c>
      <c r="F2069">
        <v>3.6</v>
      </c>
    </row>
    <row r="2070" spans="1:6" x14ac:dyDescent="0.25">
      <c r="A2070">
        <v>7960</v>
      </c>
      <c r="B2070">
        <f t="shared" si="32"/>
        <v>-6010</v>
      </c>
      <c r="C2070">
        <v>7510</v>
      </c>
      <c r="D2070">
        <v>28</v>
      </c>
      <c r="E2070">
        <v>28.4</v>
      </c>
      <c r="F2070">
        <v>3.6</v>
      </c>
    </row>
    <row r="2071" spans="1:6" x14ac:dyDescent="0.25">
      <c r="A2071">
        <v>7955</v>
      </c>
      <c r="B2071">
        <f t="shared" si="32"/>
        <v>-6005</v>
      </c>
      <c r="C2071">
        <v>7503</v>
      </c>
      <c r="D2071">
        <v>28</v>
      </c>
      <c r="E2071">
        <v>28.7</v>
      </c>
      <c r="F2071">
        <v>3.6</v>
      </c>
    </row>
    <row r="2072" spans="1:6" x14ac:dyDescent="0.25">
      <c r="A2072">
        <v>7950</v>
      </c>
      <c r="B2072">
        <f t="shared" si="32"/>
        <v>-6000</v>
      </c>
      <c r="C2072">
        <v>7495</v>
      </c>
      <c r="D2072">
        <v>28</v>
      </c>
      <c r="E2072">
        <v>29.1</v>
      </c>
      <c r="F2072">
        <v>3.6</v>
      </c>
    </row>
    <row r="2073" spans="1:6" x14ac:dyDescent="0.25">
      <c r="A2073">
        <v>7945</v>
      </c>
      <c r="B2073">
        <f t="shared" si="32"/>
        <v>-5995</v>
      </c>
      <c r="C2073">
        <v>7488</v>
      </c>
      <c r="D2073">
        <v>28</v>
      </c>
      <c r="E2073">
        <v>29.4</v>
      </c>
      <c r="F2073">
        <v>3.6</v>
      </c>
    </row>
    <row r="2074" spans="1:6" x14ac:dyDescent="0.25">
      <c r="A2074">
        <v>7940</v>
      </c>
      <c r="B2074">
        <f t="shared" si="32"/>
        <v>-5990</v>
      </c>
      <c r="C2074">
        <v>7481</v>
      </c>
      <c r="D2074">
        <v>27</v>
      </c>
      <c r="E2074">
        <v>29.6</v>
      </c>
      <c r="F2074">
        <v>3.5</v>
      </c>
    </row>
    <row r="2075" spans="1:6" x14ac:dyDescent="0.25">
      <c r="A2075">
        <v>7935</v>
      </c>
      <c r="B2075">
        <f t="shared" si="32"/>
        <v>-5985</v>
      </c>
      <c r="C2075">
        <v>7474</v>
      </c>
      <c r="D2075">
        <v>28</v>
      </c>
      <c r="E2075">
        <v>29.9</v>
      </c>
      <c r="F2075">
        <v>3.6</v>
      </c>
    </row>
    <row r="2076" spans="1:6" x14ac:dyDescent="0.25">
      <c r="A2076">
        <v>7930</v>
      </c>
      <c r="B2076">
        <f t="shared" si="32"/>
        <v>-5980</v>
      </c>
      <c r="C2076">
        <v>7465</v>
      </c>
      <c r="D2076">
        <v>28</v>
      </c>
      <c r="E2076">
        <v>30.4</v>
      </c>
      <c r="F2076">
        <v>3.6</v>
      </c>
    </row>
    <row r="2077" spans="1:6" x14ac:dyDescent="0.25">
      <c r="A2077">
        <v>7925</v>
      </c>
      <c r="B2077">
        <f t="shared" si="32"/>
        <v>-5975</v>
      </c>
      <c r="C2077">
        <v>7455</v>
      </c>
      <c r="D2077">
        <v>28</v>
      </c>
      <c r="E2077">
        <v>31.1</v>
      </c>
      <c r="F2077">
        <v>3.6</v>
      </c>
    </row>
    <row r="2078" spans="1:6" x14ac:dyDescent="0.25">
      <c r="A2078">
        <v>7920</v>
      </c>
      <c r="B2078">
        <f t="shared" si="32"/>
        <v>-5970</v>
      </c>
      <c r="C2078">
        <v>7444</v>
      </c>
      <c r="D2078">
        <v>27</v>
      </c>
      <c r="E2078">
        <v>31.9</v>
      </c>
      <c r="F2078">
        <v>3.5</v>
      </c>
    </row>
    <row r="2079" spans="1:6" x14ac:dyDescent="0.25">
      <c r="A2079">
        <v>7915</v>
      </c>
      <c r="B2079">
        <f t="shared" si="32"/>
        <v>-5965</v>
      </c>
      <c r="C2079">
        <v>7434</v>
      </c>
      <c r="D2079">
        <v>26</v>
      </c>
      <c r="E2079">
        <v>32.6</v>
      </c>
      <c r="F2079">
        <v>3.3</v>
      </c>
    </row>
    <row r="2080" spans="1:6" x14ac:dyDescent="0.25">
      <c r="A2080">
        <v>7910</v>
      </c>
      <c r="B2080">
        <f t="shared" si="32"/>
        <v>-5960</v>
      </c>
      <c r="C2080">
        <v>7426</v>
      </c>
      <c r="D2080">
        <v>27</v>
      </c>
      <c r="E2080">
        <v>33</v>
      </c>
      <c r="F2080">
        <v>3.5</v>
      </c>
    </row>
    <row r="2081" spans="1:6" x14ac:dyDescent="0.25">
      <c r="A2081">
        <v>7905</v>
      </c>
      <c r="B2081">
        <f t="shared" si="32"/>
        <v>-5955</v>
      </c>
      <c r="C2081">
        <v>7418</v>
      </c>
      <c r="D2081">
        <v>27</v>
      </c>
      <c r="E2081">
        <v>33.4</v>
      </c>
      <c r="F2081">
        <v>3.5</v>
      </c>
    </row>
    <row r="2082" spans="1:6" x14ac:dyDescent="0.25">
      <c r="A2082">
        <v>7900</v>
      </c>
      <c r="B2082">
        <f t="shared" si="32"/>
        <v>-5950</v>
      </c>
      <c r="C2082">
        <v>7413</v>
      </c>
      <c r="D2082">
        <v>27</v>
      </c>
      <c r="E2082">
        <v>33.4</v>
      </c>
      <c r="F2082">
        <v>3.5</v>
      </c>
    </row>
    <row r="2083" spans="1:6" x14ac:dyDescent="0.25">
      <c r="A2083">
        <v>7895</v>
      </c>
      <c r="B2083">
        <f t="shared" si="32"/>
        <v>-5945</v>
      </c>
      <c r="C2083">
        <v>7411</v>
      </c>
      <c r="D2083">
        <v>27</v>
      </c>
      <c r="E2083">
        <v>33</v>
      </c>
      <c r="F2083">
        <v>3.5</v>
      </c>
    </row>
    <row r="2084" spans="1:6" x14ac:dyDescent="0.25">
      <c r="A2084">
        <v>7890</v>
      </c>
      <c r="B2084">
        <f t="shared" si="32"/>
        <v>-5940</v>
      </c>
      <c r="C2084">
        <v>7411</v>
      </c>
      <c r="D2084">
        <v>27</v>
      </c>
      <c r="E2084">
        <v>32.4</v>
      </c>
      <c r="F2084">
        <v>3.5</v>
      </c>
    </row>
    <row r="2085" spans="1:6" x14ac:dyDescent="0.25">
      <c r="A2085">
        <v>7885</v>
      </c>
      <c r="B2085">
        <f t="shared" si="32"/>
        <v>-5935</v>
      </c>
      <c r="C2085">
        <v>7411</v>
      </c>
      <c r="D2085">
        <v>28</v>
      </c>
      <c r="E2085">
        <v>31.8</v>
      </c>
      <c r="F2085">
        <v>3.6</v>
      </c>
    </row>
    <row r="2086" spans="1:6" x14ac:dyDescent="0.25">
      <c r="A2086">
        <v>7880</v>
      </c>
      <c r="B2086">
        <f t="shared" si="32"/>
        <v>-5930</v>
      </c>
      <c r="C2086">
        <v>7411</v>
      </c>
      <c r="D2086">
        <v>28</v>
      </c>
      <c r="E2086">
        <v>31.1</v>
      </c>
      <c r="F2086">
        <v>3.6</v>
      </c>
    </row>
    <row r="2087" spans="1:6" x14ac:dyDescent="0.25">
      <c r="A2087">
        <v>7875</v>
      </c>
      <c r="B2087">
        <f t="shared" si="32"/>
        <v>-5925</v>
      </c>
      <c r="C2087">
        <v>7409</v>
      </c>
      <c r="D2087">
        <v>28</v>
      </c>
      <c r="E2087">
        <v>30.8</v>
      </c>
      <c r="F2087">
        <v>3.6</v>
      </c>
    </row>
    <row r="2088" spans="1:6" x14ac:dyDescent="0.25">
      <c r="A2088">
        <v>7870</v>
      </c>
      <c r="B2088">
        <f t="shared" si="32"/>
        <v>-5920</v>
      </c>
      <c r="C2088">
        <v>7405</v>
      </c>
      <c r="D2088">
        <v>28</v>
      </c>
      <c r="E2088">
        <v>30.7</v>
      </c>
      <c r="F2088">
        <v>3.6</v>
      </c>
    </row>
    <row r="2089" spans="1:6" x14ac:dyDescent="0.25">
      <c r="A2089">
        <v>7865</v>
      </c>
      <c r="B2089">
        <f t="shared" si="32"/>
        <v>-5915</v>
      </c>
      <c r="C2089">
        <v>7400</v>
      </c>
      <c r="D2089">
        <v>28</v>
      </c>
      <c r="E2089">
        <v>30.7</v>
      </c>
      <c r="F2089">
        <v>3.6</v>
      </c>
    </row>
    <row r="2090" spans="1:6" x14ac:dyDescent="0.25">
      <c r="A2090">
        <v>7860</v>
      </c>
      <c r="B2090">
        <f t="shared" si="32"/>
        <v>-5910</v>
      </c>
      <c r="C2090">
        <v>7394</v>
      </c>
      <c r="D2090">
        <v>28</v>
      </c>
      <c r="E2090">
        <v>30.8</v>
      </c>
      <c r="F2090">
        <v>3.6</v>
      </c>
    </row>
    <row r="2091" spans="1:6" x14ac:dyDescent="0.25">
      <c r="A2091">
        <v>7855</v>
      </c>
      <c r="B2091">
        <f t="shared" si="32"/>
        <v>-5905</v>
      </c>
      <c r="C2091">
        <v>7389</v>
      </c>
      <c r="D2091">
        <v>27</v>
      </c>
      <c r="E2091">
        <v>30.8</v>
      </c>
      <c r="F2091">
        <v>3.5</v>
      </c>
    </row>
    <row r="2092" spans="1:6" x14ac:dyDescent="0.25">
      <c r="A2092">
        <v>7850</v>
      </c>
      <c r="B2092">
        <f t="shared" si="32"/>
        <v>-5900</v>
      </c>
      <c r="C2092">
        <v>7384</v>
      </c>
      <c r="D2092">
        <v>27</v>
      </c>
      <c r="E2092">
        <v>30.9</v>
      </c>
      <c r="F2092">
        <v>3.5</v>
      </c>
    </row>
    <row r="2093" spans="1:6" x14ac:dyDescent="0.25">
      <c r="A2093">
        <v>7845</v>
      </c>
      <c r="B2093">
        <f t="shared" si="32"/>
        <v>-5895</v>
      </c>
      <c r="C2093">
        <v>7379</v>
      </c>
      <c r="D2093">
        <v>27</v>
      </c>
      <c r="E2093">
        <v>30.9</v>
      </c>
      <c r="F2093">
        <v>3.5</v>
      </c>
    </row>
    <row r="2094" spans="1:6" x14ac:dyDescent="0.25">
      <c r="A2094">
        <v>7840</v>
      </c>
      <c r="B2094">
        <f t="shared" si="32"/>
        <v>-5890</v>
      </c>
      <c r="C2094">
        <v>7374</v>
      </c>
      <c r="D2094">
        <v>27</v>
      </c>
      <c r="E2094">
        <v>30.9</v>
      </c>
      <c r="F2094">
        <v>3.5</v>
      </c>
    </row>
    <row r="2095" spans="1:6" x14ac:dyDescent="0.25">
      <c r="A2095">
        <v>7835</v>
      </c>
      <c r="B2095">
        <f t="shared" si="32"/>
        <v>-5885</v>
      </c>
      <c r="C2095">
        <v>7368</v>
      </c>
      <c r="D2095">
        <v>27</v>
      </c>
      <c r="E2095">
        <v>31</v>
      </c>
      <c r="F2095">
        <v>3.5</v>
      </c>
    </row>
    <row r="2096" spans="1:6" x14ac:dyDescent="0.25">
      <c r="A2096">
        <v>7830</v>
      </c>
      <c r="B2096">
        <f t="shared" si="32"/>
        <v>-5880</v>
      </c>
      <c r="C2096">
        <v>7361</v>
      </c>
      <c r="D2096">
        <v>27</v>
      </c>
      <c r="E2096">
        <v>31.3</v>
      </c>
      <c r="F2096">
        <v>3.5</v>
      </c>
    </row>
    <row r="2097" spans="1:6" x14ac:dyDescent="0.25">
      <c r="A2097">
        <v>7825</v>
      </c>
      <c r="B2097">
        <f t="shared" si="32"/>
        <v>-5875</v>
      </c>
      <c r="C2097">
        <v>7355</v>
      </c>
      <c r="D2097">
        <v>27</v>
      </c>
      <c r="E2097">
        <v>31.5</v>
      </c>
      <c r="F2097">
        <v>3.5</v>
      </c>
    </row>
    <row r="2098" spans="1:6" x14ac:dyDescent="0.25">
      <c r="A2098">
        <v>7820</v>
      </c>
      <c r="B2098">
        <f t="shared" si="32"/>
        <v>-5870</v>
      </c>
      <c r="C2098">
        <v>7349</v>
      </c>
      <c r="D2098">
        <v>27</v>
      </c>
      <c r="E2098">
        <v>31.6</v>
      </c>
      <c r="F2098">
        <v>3.5</v>
      </c>
    </row>
    <row r="2099" spans="1:6" x14ac:dyDescent="0.25">
      <c r="A2099">
        <v>7815</v>
      </c>
      <c r="B2099">
        <f t="shared" si="32"/>
        <v>-5865</v>
      </c>
      <c r="C2099">
        <v>7344</v>
      </c>
      <c r="D2099">
        <v>27</v>
      </c>
      <c r="E2099">
        <v>31.6</v>
      </c>
      <c r="F2099">
        <v>3.5</v>
      </c>
    </row>
    <row r="2100" spans="1:6" x14ac:dyDescent="0.25">
      <c r="A2100">
        <v>7810</v>
      </c>
      <c r="B2100">
        <f t="shared" si="32"/>
        <v>-5860</v>
      </c>
      <c r="C2100">
        <v>7339</v>
      </c>
      <c r="D2100">
        <v>27</v>
      </c>
      <c r="E2100">
        <v>31.6</v>
      </c>
      <c r="F2100">
        <v>3.5</v>
      </c>
    </row>
    <row r="2101" spans="1:6" x14ac:dyDescent="0.25">
      <c r="A2101">
        <v>7805</v>
      </c>
      <c r="B2101">
        <f t="shared" si="32"/>
        <v>-5855</v>
      </c>
      <c r="C2101">
        <v>7336</v>
      </c>
      <c r="D2101">
        <v>27</v>
      </c>
      <c r="E2101">
        <v>31.4</v>
      </c>
      <c r="F2101">
        <v>3.5</v>
      </c>
    </row>
    <row r="2102" spans="1:6" x14ac:dyDescent="0.25">
      <c r="A2102">
        <v>7800</v>
      </c>
      <c r="B2102">
        <f t="shared" si="32"/>
        <v>-5850</v>
      </c>
      <c r="C2102">
        <v>7333</v>
      </c>
      <c r="D2102">
        <v>27</v>
      </c>
      <c r="E2102">
        <v>31.2</v>
      </c>
      <c r="F2102">
        <v>3.5</v>
      </c>
    </row>
    <row r="2103" spans="1:6" x14ac:dyDescent="0.25">
      <c r="A2103">
        <v>7795</v>
      </c>
      <c r="B2103">
        <f t="shared" si="32"/>
        <v>-5845</v>
      </c>
      <c r="C2103">
        <v>7331</v>
      </c>
      <c r="D2103">
        <v>27</v>
      </c>
      <c r="E2103">
        <v>30.8</v>
      </c>
      <c r="F2103">
        <v>3.5</v>
      </c>
    </row>
    <row r="2104" spans="1:6" x14ac:dyDescent="0.25">
      <c r="A2104">
        <v>7790</v>
      </c>
      <c r="B2104">
        <f t="shared" si="32"/>
        <v>-5840</v>
      </c>
      <c r="C2104">
        <v>7326</v>
      </c>
      <c r="D2104">
        <v>27</v>
      </c>
      <c r="E2104">
        <v>30.8</v>
      </c>
      <c r="F2104">
        <v>3.5</v>
      </c>
    </row>
    <row r="2105" spans="1:6" x14ac:dyDescent="0.25">
      <c r="A2105">
        <v>7785</v>
      </c>
      <c r="B2105">
        <f t="shared" si="32"/>
        <v>-5835</v>
      </c>
      <c r="C2105">
        <v>7320</v>
      </c>
      <c r="D2105">
        <v>27</v>
      </c>
      <c r="E2105">
        <v>31</v>
      </c>
      <c r="F2105">
        <v>3.5</v>
      </c>
    </row>
    <row r="2106" spans="1:6" x14ac:dyDescent="0.25">
      <c r="A2106">
        <v>7780</v>
      </c>
      <c r="B2106">
        <f t="shared" si="32"/>
        <v>-5830</v>
      </c>
      <c r="C2106">
        <v>7313</v>
      </c>
      <c r="D2106">
        <v>27</v>
      </c>
      <c r="E2106">
        <v>31.2</v>
      </c>
      <c r="F2106">
        <v>3.5</v>
      </c>
    </row>
    <row r="2107" spans="1:6" x14ac:dyDescent="0.25">
      <c r="A2107">
        <v>7775</v>
      </c>
      <c r="B2107">
        <f t="shared" si="32"/>
        <v>-5825</v>
      </c>
      <c r="C2107">
        <v>7307</v>
      </c>
      <c r="D2107">
        <v>27</v>
      </c>
      <c r="E2107">
        <v>31.4</v>
      </c>
      <c r="F2107">
        <v>3.5</v>
      </c>
    </row>
    <row r="2108" spans="1:6" x14ac:dyDescent="0.25">
      <c r="A2108">
        <v>7770</v>
      </c>
      <c r="B2108">
        <f t="shared" si="32"/>
        <v>-5820</v>
      </c>
      <c r="C2108">
        <v>7303</v>
      </c>
      <c r="D2108">
        <v>27</v>
      </c>
      <c r="E2108">
        <v>31.3</v>
      </c>
      <c r="F2108">
        <v>3.5</v>
      </c>
    </row>
    <row r="2109" spans="1:6" x14ac:dyDescent="0.25">
      <c r="A2109">
        <v>7765</v>
      </c>
      <c r="B2109">
        <f t="shared" si="32"/>
        <v>-5815</v>
      </c>
      <c r="C2109">
        <v>7300</v>
      </c>
      <c r="D2109">
        <v>28</v>
      </c>
      <c r="E2109">
        <v>31</v>
      </c>
      <c r="F2109">
        <v>3.6</v>
      </c>
    </row>
    <row r="2110" spans="1:6" x14ac:dyDescent="0.25">
      <c r="A2110">
        <v>7760</v>
      </c>
      <c r="B2110">
        <f t="shared" si="32"/>
        <v>-5810</v>
      </c>
      <c r="C2110">
        <v>7297</v>
      </c>
      <c r="D2110">
        <v>28</v>
      </c>
      <c r="E2110">
        <v>30.8</v>
      </c>
      <c r="F2110">
        <v>3.6</v>
      </c>
    </row>
    <row r="2111" spans="1:6" x14ac:dyDescent="0.25">
      <c r="A2111">
        <v>7755</v>
      </c>
      <c r="B2111">
        <f t="shared" si="32"/>
        <v>-5805</v>
      </c>
      <c r="C2111">
        <v>7293</v>
      </c>
      <c r="D2111">
        <v>27</v>
      </c>
      <c r="E2111">
        <v>30.7</v>
      </c>
      <c r="F2111">
        <v>3.5</v>
      </c>
    </row>
    <row r="2112" spans="1:6" x14ac:dyDescent="0.25">
      <c r="A2112">
        <v>7750</v>
      </c>
      <c r="B2112">
        <f t="shared" si="32"/>
        <v>-5800</v>
      </c>
      <c r="C2112">
        <v>7289</v>
      </c>
      <c r="D2112">
        <v>28</v>
      </c>
      <c r="E2112">
        <v>30.6</v>
      </c>
      <c r="F2112">
        <v>3.6</v>
      </c>
    </row>
    <row r="2113" spans="1:6" x14ac:dyDescent="0.25">
      <c r="A2113">
        <v>7745</v>
      </c>
      <c r="B2113">
        <f t="shared" si="32"/>
        <v>-5795</v>
      </c>
      <c r="C2113">
        <v>7285</v>
      </c>
      <c r="D2113">
        <v>28</v>
      </c>
      <c r="E2113">
        <v>30.5</v>
      </c>
      <c r="F2113">
        <v>3.6</v>
      </c>
    </row>
    <row r="2114" spans="1:6" x14ac:dyDescent="0.25">
      <c r="A2114">
        <v>7740</v>
      </c>
      <c r="B2114">
        <f t="shared" si="32"/>
        <v>-5790</v>
      </c>
      <c r="C2114">
        <v>7281</v>
      </c>
      <c r="D2114">
        <v>28</v>
      </c>
      <c r="E2114">
        <v>30.4</v>
      </c>
      <c r="F2114">
        <v>3.6</v>
      </c>
    </row>
    <row r="2115" spans="1:6" x14ac:dyDescent="0.25">
      <c r="A2115">
        <v>7735</v>
      </c>
      <c r="B2115">
        <f t="shared" si="32"/>
        <v>-5785</v>
      </c>
      <c r="C2115">
        <v>7278</v>
      </c>
      <c r="D2115">
        <v>28</v>
      </c>
      <c r="E2115">
        <v>30.1</v>
      </c>
      <c r="F2115">
        <v>3.6</v>
      </c>
    </row>
    <row r="2116" spans="1:6" x14ac:dyDescent="0.25">
      <c r="A2116">
        <v>7730</v>
      </c>
      <c r="B2116">
        <f t="shared" si="32"/>
        <v>-5780</v>
      </c>
      <c r="C2116">
        <v>7274</v>
      </c>
      <c r="D2116">
        <v>28</v>
      </c>
      <c r="E2116">
        <v>30</v>
      </c>
      <c r="F2116">
        <v>3.6</v>
      </c>
    </row>
    <row r="2117" spans="1:6" x14ac:dyDescent="0.25">
      <c r="A2117">
        <v>7725</v>
      </c>
      <c r="B2117">
        <f t="shared" si="32"/>
        <v>-5775</v>
      </c>
      <c r="C2117">
        <v>7270</v>
      </c>
      <c r="D2117">
        <v>28</v>
      </c>
      <c r="E2117">
        <v>29.9</v>
      </c>
      <c r="F2117">
        <v>3.6</v>
      </c>
    </row>
    <row r="2118" spans="1:6" x14ac:dyDescent="0.25">
      <c r="A2118">
        <v>7720</v>
      </c>
      <c r="B2118">
        <f t="shared" si="32"/>
        <v>-5770</v>
      </c>
      <c r="C2118">
        <v>7266</v>
      </c>
      <c r="D2118">
        <v>28</v>
      </c>
      <c r="E2118">
        <v>29.8</v>
      </c>
      <c r="F2118">
        <v>3.6</v>
      </c>
    </row>
    <row r="2119" spans="1:6" x14ac:dyDescent="0.25">
      <c r="A2119">
        <v>7715</v>
      </c>
      <c r="B2119">
        <f t="shared" si="32"/>
        <v>-5765</v>
      </c>
      <c r="C2119">
        <v>7262</v>
      </c>
      <c r="D2119">
        <v>28</v>
      </c>
      <c r="E2119">
        <v>29.7</v>
      </c>
      <c r="F2119">
        <v>3.6</v>
      </c>
    </row>
    <row r="2120" spans="1:6" x14ac:dyDescent="0.25">
      <c r="A2120">
        <v>7710</v>
      </c>
      <c r="B2120">
        <f t="shared" si="32"/>
        <v>-5760</v>
      </c>
      <c r="C2120">
        <v>7259</v>
      </c>
      <c r="D2120">
        <v>28</v>
      </c>
      <c r="E2120">
        <v>29.4</v>
      </c>
      <c r="F2120">
        <v>3.6</v>
      </c>
    </row>
    <row r="2121" spans="1:6" x14ac:dyDescent="0.25">
      <c r="A2121">
        <v>7705</v>
      </c>
      <c r="B2121">
        <f t="shared" si="32"/>
        <v>-5755</v>
      </c>
      <c r="C2121">
        <v>7256</v>
      </c>
      <c r="D2121">
        <v>28</v>
      </c>
      <c r="E2121">
        <v>29.2</v>
      </c>
      <c r="F2121">
        <v>3.6</v>
      </c>
    </row>
    <row r="2122" spans="1:6" x14ac:dyDescent="0.25">
      <c r="A2122">
        <v>7700</v>
      </c>
      <c r="B2122">
        <f t="shared" si="32"/>
        <v>-5750</v>
      </c>
      <c r="C2122">
        <v>7252</v>
      </c>
      <c r="D2122">
        <v>27</v>
      </c>
      <c r="E2122">
        <v>29.1</v>
      </c>
      <c r="F2122">
        <v>3.5</v>
      </c>
    </row>
    <row r="2123" spans="1:6" x14ac:dyDescent="0.25">
      <c r="A2123">
        <v>7695</v>
      </c>
      <c r="B2123">
        <f t="shared" si="32"/>
        <v>-5745</v>
      </c>
      <c r="C2123">
        <v>7249</v>
      </c>
      <c r="D2123">
        <v>27</v>
      </c>
      <c r="E2123">
        <v>28.9</v>
      </c>
      <c r="F2123">
        <v>3.5</v>
      </c>
    </row>
    <row r="2124" spans="1:6" x14ac:dyDescent="0.25">
      <c r="A2124">
        <v>7690</v>
      </c>
      <c r="B2124">
        <f t="shared" si="32"/>
        <v>-5740</v>
      </c>
      <c r="C2124">
        <v>7244</v>
      </c>
      <c r="D2124">
        <v>28</v>
      </c>
      <c r="E2124">
        <v>28.9</v>
      </c>
      <c r="F2124">
        <v>3.6</v>
      </c>
    </row>
    <row r="2125" spans="1:6" x14ac:dyDescent="0.25">
      <c r="A2125">
        <v>7685</v>
      </c>
      <c r="B2125">
        <f t="shared" ref="B2125:B2188" si="33">1950-A2125</f>
        <v>-5735</v>
      </c>
      <c r="C2125">
        <v>7239</v>
      </c>
      <c r="D2125">
        <v>28</v>
      </c>
      <c r="E2125">
        <v>28.9</v>
      </c>
      <c r="F2125">
        <v>3.6</v>
      </c>
    </row>
    <row r="2126" spans="1:6" x14ac:dyDescent="0.25">
      <c r="A2126">
        <v>7680</v>
      </c>
      <c r="B2126">
        <f t="shared" si="33"/>
        <v>-5730</v>
      </c>
      <c r="C2126">
        <v>7233</v>
      </c>
      <c r="D2126">
        <v>29</v>
      </c>
      <c r="E2126">
        <v>29</v>
      </c>
      <c r="F2126">
        <v>3.7</v>
      </c>
    </row>
    <row r="2127" spans="1:6" x14ac:dyDescent="0.25">
      <c r="A2127">
        <v>7675</v>
      </c>
      <c r="B2127">
        <f t="shared" si="33"/>
        <v>-5725</v>
      </c>
      <c r="C2127">
        <v>7226</v>
      </c>
      <c r="D2127">
        <v>29</v>
      </c>
      <c r="E2127">
        <v>29.3</v>
      </c>
      <c r="F2127">
        <v>3.7</v>
      </c>
    </row>
    <row r="2128" spans="1:6" x14ac:dyDescent="0.25">
      <c r="A2128">
        <v>7670</v>
      </c>
      <c r="B2128">
        <f t="shared" si="33"/>
        <v>-5720</v>
      </c>
      <c r="C2128">
        <v>7218</v>
      </c>
      <c r="D2128">
        <v>28</v>
      </c>
      <c r="E2128">
        <v>29.7</v>
      </c>
      <c r="F2128">
        <v>3.6</v>
      </c>
    </row>
    <row r="2129" spans="1:6" x14ac:dyDescent="0.25">
      <c r="A2129">
        <v>7665</v>
      </c>
      <c r="B2129">
        <f t="shared" si="33"/>
        <v>-5715</v>
      </c>
      <c r="C2129">
        <v>7210</v>
      </c>
      <c r="D2129">
        <v>28</v>
      </c>
      <c r="E2129">
        <v>30.1</v>
      </c>
      <c r="F2129">
        <v>3.6</v>
      </c>
    </row>
    <row r="2130" spans="1:6" x14ac:dyDescent="0.25">
      <c r="A2130">
        <v>7660</v>
      </c>
      <c r="B2130">
        <f t="shared" si="33"/>
        <v>-5710</v>
      </c>
      <c r="C2130">
        <v>7201</v>
      </c>
      <c r="D2130">
        <v>28</v>
      </c>
      <c r="E2130">
        <v>30.7</v>
      </c>
      <c r="F2130">
        <v>3.6</v>
      </c>
    </row>
    <row r="2131" spans="1:6" x14ac:dyDescent="0.25">
      <c r="A2131">
        <v>7655</v>
      </c>
      <c r="B2131">
        <f t="shared" si="33"/>
        <v>-5705</v>
      </c>
      <c r="C2131">
        <v>7193</v>
      </c>
      <c r="D2131">
        <v>27</v>
      </c>
      <c r="E2131">
        <v>31.1</v>
      </c>
      <c r="F2131">
        <v>3.5</v>
      </c>
    </row>
    <row r="2132" spans="1:6" x14ac:dyDescent="0.25">
      <c r="A2132">
        <v>7650</v>
      </c>
      <c r="B2132">
        <f t="shared" si="33"/>
        <v>-5700</v>
      </c>
      <c r="C2132">
        <v>7185</v>
      </c>
      <c r="D2132">
        <v>28</v>
      </c>
      <c r="E2132">
        <v>31.5</v>
      </c>
      <c r="F2132">
        <v>3.6</v>
      </c>
    </row>
    <row r="2133" spans="1:6" x14ac:dyDescent="0.25">
      <c r="A2133">
        <v>7645</v>
      </c>
      <c r="B2133">
        <f t="shared" si="33"/>
        <v>-5695</v>
      </c>
      <c r="C2133">
        <v>7179</v>
      </c>
      <c r="D2133">
        <v>28</v>
      </c>
      <c r="E2133">
        <v>31.6</v>
      </c>
      <c r="F2133">
        <v>3.6</v>
      </c>
    </row>
    <row r="2134" spans="1:6" x14ac:dyDescent="0.25">
      <c r="A2134">
        <v>7640</v>
      </c>
      <c r="B2134">
        <f t="shared" si="33"/>
        <v>-5690</v>
      </c>
      <c r="C2134">
        <v>7173</v>
      </c>
      <c r="D2134">
        <v>28</v>
      </c>
      <c r="E2134">
        <v>31.8</v>
      </c>
      <c r="F2134">
        <v>3.6</v>
      </c>
    </row>
    <row r="2135" spans="1:6" x14ac:dyDescent="0.25">
      <c r="A2135">
        <v>7635</v>
      </c>
      <c r="B2135">
        <f t="shared" si="33"/>
        <v>-5685</v>
      </c>
      <c r="C2135">
        <v>7169</v>
      </c>
      <c r="D2135">
        <v>28</v>
      </c>
      <c r="E2135">
        <v>31.6</v>
      </c>
      <c r="F2135">
        <v>3.6</v>
      </c>
    </row>
    <row r="2136" spans="1:6" x14ac:dyDescent="0.25">
      <c r="A2136">
        <v>7630</v>
      </c>
      <c r="B2136">
        <f t="shared" si="33"/>
        <v>-5680</v>
      </c>
      <c r="C2136">
        <v>7165</v>
      </c>
      <c r="D2136">
        <v>27</v>
      </c>
      <c r="E2136">
        <v>31.5</v>
      </c>
      <c r="F2136">
        <v>3.5</v>
      </c>
    </row>
    <row r="2137" spans="1:6" x14ac:dyDescent="0.25">
      <c r="A2137">
        <v>7625</v>
      </c>
      <c r="B2137">
        <f t="shared" si="33"/>
        <v>-5675</v>
      </c>
      <c r="C2137">
        <v>7162</v>
      </c>
      <c r="D2137">
        <v>27</v>
      </c>
      <c r="E2137">
        <v>31.3</v>
      </c>
      <c r="F2137">
        <v>3.5</v>
      </c>
    </row>
    <row r="2138" spans="1:6" x14ac:dyDescent="0.25">
      <c r="A2138">
        <v>7620</v>
      </c>
      <c r="B2138">
        <f t="shared" si="33"/>
        <v>-5670</v>
      </c>
      <c r="C2138">
        <v>7158</v>
      </c>
      <c r="D2138">
        <v>27</v>
      </c>
      <c r="E2138">
        <v>31.2</v>
      </c>
      <c r="F2138">
        <v>3.5</v>
      </c>
    </row>
    <row r="2139" spans="1:6" x14ac:dyDescent="0.25">
      <c r="A2139">
        <v>7615</v>
      </c>
      <c r="B2139">
        <f t="shared" si="33"/>
        <v>-5665</v>
      </c>
      <c r="C2139">
        <v>7154</v>
      </c>
      <c r="D2139">
        <v>28</v>
      </c>
      <c r="E2139">
        <v>31.1</v>
      </c>
      <c r="F2139">
        <v>3.6</v>
      </c>
    </row>
    <row r="2140" spans="1:6" x14ac:dyDescent="0.25">
      <c r="A2140">
        <v>7610</v>
      </c>
      <c r="B2140">
        <f t="shared" si="33"/>
        <v>-5660</v>
      </c>
      <c r="C2140">
        <v>7148</v>
      </c>
      <c r="D2140">
        <v>27</v>
      </c>
      <c r="E2140">
        <v>31.2</v>
      </c>
      <c r="F2140">
        <v>3.5</v>
      </c>
    </row>
    <row r="2141" spans="1:6" x14ac:dyDescent="0.25">
      <c r="A2141">
        <v>7605</v>
      </c>
      <c r="B2141">
        <f t="shared" si="33"/>
        <v>-5655</v>
      </c>
      <c r="C2141">
        <v>7141</v>
      </c>
      <c r="D2141">
        <v>27</v>
      </c>
      <c r="E2141">
        <v>31.5</v>
      </c>
      <c r="F2141">
        <v>3.5</v>
      </c>
    </row>
    <row r="2142" spans="1:6" x14ac:dyDescent="0.25">
      <c r="A2142">
        <v>7600</v>
      </c>
      <c r="B2142">
        <f t="shared" si="33"/>
        <v>-5650</v>
      </c>
      <c r="C2142">
        <v>7135</v>
      </c>
      <c r="D2142">
        <v>27</v>
      </c>
      <c r="E2142">
        <v>31.6</v>
      </c>
      <c r="F2142">
        <v>3.5</v>
      </c>
    </row>
    <row r="2143" spans="1:6" x14ac:dyDescent="0.25">
      <c r="A2143">
        <v>7595</v>
      </c>
      <c r="B2143">
        <f t="shared" si="33"/>
        <v>-5645</v>
      </c>
      <c r="C2143">
        <v>7130</v>
      </c>
      <c r="D2143">
        <v>27</v>
      </c>
      <c r="E2143">
        <v>31.7</v>
      </c>
      <c r="F2143">
        <v>3.5</v>
      </c>
    </row>
    <row r="2144" spans="1:6" x14ac:dyDescent="0.25">
      <c r="A2144">
        <v>7590</v>
      </c>
      <c r="B2144">
        <f t="shared" si="33"/>
        <v>-5640</v>
      </c>
      <c r="C2144">
        <v>7125</v>
      </c>
      <c r="D2144">
        <v>27</v>
      </c>
      <c r="E2144">
        <v>31.7</v>
      </c>
      <c r="F2144">
        <v>3.5</v>
      </c>
    </row>
    <row r="2145" spans="1:6" x14ac:dyDescent="0.25">
      <c r="A2145">
        <v>7585</v>
      </c>
      <c r="B2145">
        <f t="shared" si="33"/>
        <v>-5635</v>
      </c>
      <c r="C2145">
        <v>7119</v>
      </c>
      <c r="D2145">
        <v>27</v>
      </c>
      <c r="E2145">
        <v>31.8</v>
      </c>
      <c r="F2145">
        <v>3.5</v>
      </c>
    </row>
    <row r="2146" spans="1:6" x14ac:dyDescent="0.25">
      <c r="A2146">
        <v>7580</v>
      </c>
      <c r="B2146">
        <f t="shared" si="33"/>
        <v>-5630</v>
      </c>
      <c r="C2146">
        <v>7112</v>
      </c>
      <c r="D2146">
        <v>28</v>
      </c>
      <c r="E2146">
        <v>32.1</v>
      </c>
      <c r="F2146">
        <v>3.6</v>
      </c>
    </row>
    <row r="2147" spans="1:6" x14ac:dyDescent="0.25">
      <c r="A2147">
        <v>7575</v>
      </c>
      <c r="B2147">
        <f t="shared" si="33"/>
        <v>-5625</v>
      </c>
      <c r="C2147">
        <v>7105</v>
      </c>
      <c r="D2147">
        <v>27</v>
      </c>
      <c r="E2147">
        <v>32.4</v>
      </c>
      <c r="F2147">
        <v>3.5</v>
      </c>
    </row>
    <row r="2148" spans="1:6" x14ac:dyDescent="0.25">
      <c r="A2148">
        <v>7570</v>
      </c>
      <c r="B2148">
        <f t="shared" si="33"/>
        <v>-5620</v>
      </c>
      <c r="C2148">
        <v>7096</v>
      </c>
      <c r="D2148">
        <v>27</v>
      </c>
      <c r="E2148">
        <v>32.9</v>
      </c>
      <c r="F2148">
        <v>3.5</v>
      </c>
    </row>
    <row r="2149" spans="1:6" x14ac:dyDescent="0.25">
      <c r="A2149">
        <v>7565</v>
      </c>
      <c r="B2149">
        <f t="shared" si="33"/>
        <v>-5615</v>
      </c>
      <c r="C2149">
        <v>7085</v>
      </c>
      <c r="D2149">
        <v>27</v>
      </c>
      <c r="E2149">
        <v>33.700000000000003</v>
      </c>
      <c r="F2149">
        <v>3.5</v>
      </c>
    </row>
    <row r="2150" spans="1:6" x14ac:dyDescent="0.25">
      <c r="A2150">
        <v>7560</v>
      </c>
      <c r="B2150">
        <f t="shared" si="33"/>
        <v>-5610</v>
      </c>
      <c r="C2150">
        <v>7074</v>
      </c>
      <c r="D2150">
        <v>27</v>
      </c>
      <c r="E2150">
        <v>34.5</v>
      </c>
      <c r="F2150">
        <v>3.5</v>
      </c>
    </row>
    <row r="2151" spans="1:6" x14ac:dyDescent="0.25">
      <c r="A2151">
        <v>7555</v>
      </c>
      <c r="B2151">
        <f t="shared" si="33"/>
        <v>-5605</v>
      </c>
      <c r="C2151">
        <v>7063</v>
      </c>
      <c r="D2151">
        <v>27</v>
      </c>
      <c r="E2151">
        <v>35.299999999999997</v>
      </c>
      <c r="F2151">
        <v>3.5</v>
      </c>
    </row>
    <row r="2152" spans="1:6" x14ac:dyDescent="0.25">
      <c r="A2152">
        <v>7550</v>
      </c>
      <c r="B2152">
        <f t="shared" si="33"/>
        <v>-5600</v>
      </c>
      <c r="C2152">
        <v>7053</v>
      </c>
      <c r="D2152">
        <v>28</v>
      </c>
      <c r="E2152">
        <v>35.9</v>
      </c>
      <c r="F2152">
        <v>3.6</v>
      </c>
    </row>
    <row r="2153" spans="1:6" x14ac:dyDescent="0.25">
      <c r="A2153">
        <v>7545</v>
      </c>
      <c r="B2153">
        <f t="shared" si="33"/>
        <v>-5595</v>
      </c>
      <c r="C2153">
        <v>7044</v>
      </c>
      <c r="D2153">
        <v>28</v>
      </c>
      <c r="E2153">
        <v>36.5</v>
      </c>
      <c r="F2153">
        <v>3.6</v>
      </c>
    </row>
    <row r="2154" spans="1:6" x14ac:dyDescent="0.25">
      <c r="A2154">
        <v>7540</v>
      </c>
      <c r="B2154">
        <f t="shared" si="33"/>
        <v>-5590</v>
      </c>
      <c r="C2154">
        <v>7039</v>
      </c>
      <c r="D2154">
        <v>28</v>
      </c>
      <c r="E2154">
        <v>36.5</v>
      </c>
      <c r="F2154">
        <v>3.6</v>
      </c>
    </row>
    <row r="2155" spans="1:6" x14ac:dyDescent="0.25">
      <c r="A2155">
        <v>7535</v>
      </c>
      <c r="B2155">
        <f t="shared" si="33"/>
        <v>-5585</v>
      </c>
      <c r="C2155">
        <v>7036</v>
      </c>
      <c r="D2155">
        <v>28</v>
      </c>
      <c r="E2155">
        <v>36.299999999999997</v>
      </c>
      <c r="F2155">
        <v>3.6</v>
      </c>
    </row>
    <row r="2156" spans="1:6" x14ac:dyDescent="0.25">
      <c r="A2156">
        <v>7530</v>
      </c>
      <c r="B2156">
        <f t="shared" si="33"/>
        <v>-5580</v>
      </c>
      <c r="C2156">
        <v>7034</v>
      </c>
      <c r="D2156">
        <v>28</v>
      </c>
      <c r="E2156">
        <v>35.9</v>
      </c>
      <c r="F2156">
        <v>3.6</v>
      </c>
    </row>
    <row r="2157" spans="1:6" x14ac:dyDescent="0.25">
      <c r="A2157">
        <v>7525</v>
      </c>
      <c r="B2157">
        <f t="shared" si="33"/>
        <v>-5575</v>
      </c>
      <c r="C2157">
        <v>7033</v>
      </c>
      <c r="D2157">
        <v>28</v>
      </c>
      <c r="E2157">
        <v>35.4</v>
      </c>
      <c r="F2157">
        <v>3.6</v>
      </c>
    </row>
    <row r="2158" spans="1:6" x14ac:dyDescent="0.25">
      <c r="A2158">
        <v>7520</v>
      </c>
      <c r="B2158">
        <f t="shared" si="33"/>
        <v>-5570</v>
      </c>
      <c r="C2158">
        <v>7031</v>
      </c>
      <c r="D2158">
        <v>28</v>
      </c>
      <c r="E2158">
        <v>35</v>
      </c>
      <c r="F2158">
        <v>3.6</v>
      </c>
    </row>
    <row r="2159" spans="1:6" x14ac:dyDescent="0.25">
      <c r="A2159">
        <v>7515</v>
      </c>
      <c r="B2159">
        <f t="shared" si="33"/>
        <v>-5565</v>
      </c>
      <c r="C2159">
        <v>7028</v>
      </c>
      <c r="D2159">
        <v>27</v>
      </c>
      <c r="E2159">
        <v>34.799999999999997</v>
      </c>
      <c r="F2159">
        <v>3.5</v>
      </c>
    </row>
    <row r="2160" spans="1:6" x14ac:dyDescent="0.25">
      <c r="A2160">
        <v>7510</v>
      </c>
      <c r="B2160">
        <f t="shared" si="33"/>
        <v>-5560</v>
      </c>
      <c r="C2160">
        <v>7022</v>
      </c>
      <c r="D2160">
        <v>28</v>
      </c>
      <c r="E2160">
        <v>34.9</v>
      </c>
      <c r="F2160">
        <v>3.6</v>
      </c>
    </row>
    <row r="2161" spans="1:6" x14ac:dyDescent="0.25">
      <c r="A2161">
        <v>7505</v>
      </c>
      <c r="B2161">
        <f t="shared" si="33"/>
        <v>-5555</v>
      </c>
      <c r="C2161">
        <v>7016</v>
      </c>
      <c r="D2161">
        <v>27</v>
      </c>
      <c r="E2161">
        <v>35.1</v>
      </c>
      <c r="F2161">
        <v>3.5</v>
      </c>
    </row>
    <row r="2162" spans="1:6" x14ac:dyDescent="0.25">
      <c r="A2162">
        <v>7500</v>
      </c>
      <c r="B2162">
        <f t="shared" si="33"/>
        <v>-5550</v>
      </c>
      <c r="C2162">
        <v>7008</v>
      </c>
      <c r="D2162">
        <v>28</v>
      </c>
      <c r="E2162">
        <v>35.5</v>
      </c>
      <c r="F2162">
        <v>3.6</v>
      </c>
    </row>
    <row r="2163" spans="1:6" x14ac:dyDescent="0.25">
      <c r="A2163">
        <v>7495</v>
      </c>
      <c r="B2163">
        <f t="shared" si="33"/>
        <v>-5545</v>
      </c>
      <c r="C2163">
        <v>7002</v>
      </c>
      <c r="D2163">
        <v>28</v>
      </c>
      <c r="E2163">
        <v>35.6</v>
      </c>
      <c r="F2163">
        <v>3.6</v>
      </c>
    </row>
    <row r="2164" spans="1:6" x14ac:dyDescent="0.25">
      <c r="A2164">
        <v>7490</v>
      </c>
      <c r="B2164">
        <f t="shared" si="33"/>
        <v>-5540</v>
      </c>
      <c r="C2164">
        <v>6997</v>
      </c>
      <c r="D2164">
        <v>28</v>
      </c>
      <c r="E2164">
        <v>35.6</v>
      </c>
      <c r="F2164">
        <v>3.6</v>
      </c>
    </row>
    <row r="2165" spans="1:6" x14ac:dyDescent="0.25">
      <c r="A2165">
        <v>7485</v>
      </c>
      <c r="B2165">
        <f t="shared" si="33"/>
        <v>-5535</v>
      </c>
      <c r="C2165">
        <v>6992</v>
      </c>
      <c r="D2165">
        <v>28</v>
      </c>
      <c r="E2165">
        <v>35.700000000000003</v>
      </c>
      <c r="F2165">
        <v>3.6</v>
      </c>
    </row>
    <row r="2166" spans="1:6" x14ac:dyDescent="0.25">
      <c r="A2166">
        <v>7480</v>
      </c>
      <c r="B2166">
        <f t="shared" si="33"/>
        <v>-5530</v>
      </c>
      <c r="C2166">
        <v>6986</v>
      </c>
      <c r="D2166">
        <v>28</v>
      </c>
      <c r="E2166">
        <v>35.799999999999997</v>
      </c>
      <c r="F2166">
        <v>3.6</v>
      </c>
    </row>
    <row r="2167" spans="1:6" x14ac:dyDescent="0.25">
      <c r="A2167">
        <v>7475</v>
      </c>
      <c r="B2167">
        <f t="shared" si="33"/>
        <v>-5525</v>
      </c>
      <c r="C2167">
        <v>6981</v>
      </c>
      <c r="D2167">
        <v>28</v>
      </c>
      <c r="E2167">
        <v>35.799999999999997</v>
      </c>
      <c r="F2167">
        <v>3.6</v>
      </c>
    </row>
    <row r="2168" spans="1:6" x14ac:dyDescent="0.25">
      <c r="A2168">
        <v>7470</v>
      </c>
      <c r="B2168">
        <f t="shared" si="33"/>
        <v>-5520</v>
      </c>
      <c r="C2168">
        <v>6975</v>
      </c>
      <c r="D2168">
        <v>28</v>
      </c>
      <c r="E2168">
        <v>36</v>
      </c>
      <c r="F2168">
        <v>3.6</v>
      </c>
    </row>
    <row r="2169" spans="1:6" x14ac:dyDescent="0.25">
      <c r="A2169">
        <v>7465</v>
      </c>
      <c r="B2169">
        <f t="shared" si="33"/>
        <v>-5515</v>
      </c>
      <c r="C2169">
        <v>6969</v>
      </c>
      <c r="D2169">
        <v>28</v>
      </c>
      <c r="E2169">
        <v>36.1</v>
      </c>
      <c r="F2169">
        <v>3.6</v>
      </c>
    </row>
    <row r="2170" spans="1:6" x14ac:dyDescent="0.25">
      <c r="A2170">
        <v>7460</v>
      </c>
      <c r="B2170">
        <f t="shared" si="33"/>
        <v>-5510</v>
      </c>
      <c r="C2170">
        <v>6964</v>
      </c>
      <c r="D2170">
        <v>27</v>
      </c>
      <c r="E2170">
        <v>36.1</v>
      </c>
      <c r="F2170">
        <v>3.5</v>
      </c>
    </row>
    <row r="2171" spans="1:6" x14ac:dyDescent="0.25">
      <c r="A2171">
        <v>7455</v>
      </c>
      <c r="B2171">
        <f t="shared" si="33"/>
        <v>-5505</v>
      </c>
      <c r="C2171">
        <v>6958</v>
      </c>
      <c r="D2171">
        <v>27</v>
      </c>
      <c r="E2171">
        <v>36.299999999999997</v>
      </c>
      <c r="F2171">
        <v>3.5</v>
      </c>
    </row>
    <row r="2172" spans="1:6" x14ac:dyDescent="0.25">
      <c r="A2172">
        <v>7450</v>
      </c>
      <c r="B2172">
        <f t="shared" si="33"/>
        <v>-5500</v>
      </c>
      <c r="C2172">
        <v>6952</v>
      </c>
      <c r="D2172">
        <v>27</v>
      </c>
      <c r="E2172">
        <v>36.4</v>
      </c>
      <c r="F2172">
        <v>3.5</v>
      </c>
    </row>
    <row r="2173" spans="1:6" x14ac:dyDescent="0.25">
      <c r="A2173">
        <v>7445</v>
      </c>
      <c r="B2173">
        <f t="shared" si="33"/>
        <v>-5495</v>
      </c>
      <c r="C2173">
        <v>6948</v>
      </c>
      <c r="D2173">
        <v>27</v>
      </c>
      <c r="E2173">
        <v>36.299999999999997</v>
      </c>
      <c r="F2173">
        <v>3.5</v>
      </c>
    </row>
    <row r="2174" spans="1:6" x14ac:dyDescent="0.25">
      <c r="A2174">
        <v>7440</v>
      </c>
      <c r="B2174">
        <f t="shared" si="33"/>
        <v>-5490</v>
      </c>
      <c r="C2174">
        <v>6945</v>
      </c>
      <c r="D2174">
        <v>27</v>
      </c>
      <c r="E2174">
        <v>36.1</v>
      </c>
      <c r="F2174">
        <v>3.5</v>
      </c>
    </row>
    <row r="2175" spans="1:6" x14ac:dyDescent="0.25">
      <c r="A2175">
        <v>7435</v>
      </c>
      <c r="B2175">
        <f t="shared" si="33"/>
        <v>-5485</v>
      </c>
      <c r="C2175">
        <v>6941</v>
      </c>
      <c r="D2175">
        <v>27</v>
      </c>
      <c r="E2175">
        <v>36</v>
      </c>
      <c r="F2175">
        <v>3.5</v>
      </c>
    </row>
    <row r="2176" spans="1:6" x14ac:dyDescent="0.25">
      <c r="A2176">
        <v>7430</v>
      </c>
      <c r="B2176">
        <f t="shared" si="33"/>
        <v>-5480</v>
      </c>
      <c r="C2176">
        <v>6934</v>
      </c>
      <c r="D2176">
        <v>27</v>
      </c>
      <c r="E2176">
        <v>36.200000000000003</v>
      </c>
      <c r="F2176">
        <v>3.5</v>
      </c>
    </row>
    <row r="2177" spans="1:6" x14ac:dyDescent="0.25">
      <c r="A2177">
        <v>7425</v>
      </c>
      <c r="B2177">
        <f t="shared" si="33"/>
        <v>-5475</v>
      </c>
      <c r="C2177">
        <v>6925</v>
      </c>
      <c r="D2177">
        <v>27</v>
      </c>
      <c r="E2177">
        <v>36.799999999999997</v>
      </c>
      <c r="F2177">
        <v>3.5</v>
      </c>
    </row>
    <row r="2178" spans="1:6" x14ac:dyDescent="0.25">
      <c r="A2178">
        <v>7420</v>
      </c>
      <c r="B2178">
        <f t="shared" si="33"/>
        <v>-5470</v>
      </c>
      <c r="C2178">
        <v>6913</v>
      </c>
      <c r="D2178">
        <v>27</v>
      </c>
      <c r="E2178">
        <v>37.700000000000003</v>
      </c>
      <c r="F2178">
        <v>3.5</v>
      </c>
    </row>
    <row r="2179" spans="1:6" x14ac:dyDescent="0.25">
      <c r="A2179">
        <v>7415</v>
      </c>
      <c r="B2179">
        <f t="shared" si="33"/>
        <v>-5465</v>
      </c>
      <c r="C2179">
        <v>6899</v>
      </c>
      <c r="D2179">
        <v>27</v>
      </c>
      <c r="E2179">
        <v>38.9</v>
      </c>
      <c r="F2179">
        <v>3.5</v>
      </c>
    </row>
    <row r="2180" spans="1:6" x14ac:dyDescent="0.25">
      <c r="A2180">
        <v>7410</v>
      </c>
      <c r="B2180">
        <f t="shared" si="33"/>
        <v>-5460</v>
      </c>
      <c r="C2180">
        <v>6885</v>
      </c>
      <c r="D2180">
        <v>27</v>
      </c>
      <c r="E2180">
        <v>40.1</v>
      </c>
      <c r="F2180">
        <v>3.5</v>
      </c>
    </row>
    <row r="2181" spans="1:6" x14ac:dyDescent="0.25">
      <c r="A2181">
        <v>7405</v>
      </c>
      <c r="B2181">
        <f t="shared" si="33"/>
        <v>-5455</v>
      </c>
      <c r="C2181">
        <v>6873</v>
      </c>
      <c r="D2181">
        <v>27</v>
      </c>
      <c r="E2181">
        <v>41</v>
      </c>
      <c r="F2181">
        <v>3.5</v>
      </c>
    </row>
    <row r="2182" spans="1:6" x14ac:dyDescent="0.25">
      <c r="A2182">
        <v>7400</v>
      </c>
      <c r="B2182">
        <f t="shared" si="33"/>
        <v>-5450</v>
      </c>
      <c r="C2182">
        <v>6863</v>
      </c>
      <c r="D2182">
        <v>27</v>
      </c>
      <c r="E2182">
        <v>41.7</v>
      </c>
      <c r="F2182">
        <v>3.5</v>
      </c>
    </row>
    <row r="2183" spans="1:6" x14ac:dyDescent="0.25">
      <c r="A2183">
        <v>7395</v>
      </c>
      <c r="B2183">
        <f t="shared" si="33"/>
        <v>-5445</v>
      </c>
      <c r="C2183">
        <v>6856</v>
      </c>
      <c r="D2183">
        <v>28</v>
      </c>
      <c r="E2183">
        <v>41.9</v>
      </c>
      <c r="F2183">
        <v>3.6</v>
      </c>
    </row>
    <row r="2184" spans="1:6" x14ac:dyDescent="0.25">
      <c r="A2184">
        <v>7390</v>
      </c>
      <c r="B2184">
        <f t="shared" si="33"/>
        <v>-5440</v>
      </c>
      <c r="C2184">
        <v>6851</v>
      </c>
      <c r="D2184">
        <v>28</v>
      </c>
      <c r="E2184">
        <v>42</v>
      </c>
      <c r="F2184">
        <v>3.6</v>
      </c>
    </row>
    <row r="2185" spans="1:6" x14ac:dyDescent="0.25">
      <c r="A2185">
        <v>7385</v>
      </c>
      <c r="B2185">
        <f t="shared" si="33"/>
        <v>-5435</v>
      </c>
      <c r="C2185">
        <v>6847</v>
      </c>
      <c r="D2185">
        <v>28</v>
      </c>
      <c r="E2185">
        <v>41.8</v>
      </c>
      <c r="F2185">
        <v>3.6</v>
      </c>
    </row>
    <row r="2186" spans="1:6" x14ac:dyDescent="0.25">
      <c r="A2186">
        <v>7380</v>
      </c>
      <c r="B2186">
        <f t="shared" si="33"/>
        <v>-5430</v>
      </c>
      <c r="C2186">
        <v>6843</v>
      </c>
      <c r="D2186">
        <v>28</v>
      </c>
      <c r="E2186">
        <v>41.7</v>
      </c>
      <c r="F2186">
        <v>3.6</v>
      </c>
    </row>
    <row r="2187" spans="1:6" x14ac:dyDescent="0.25">
      <c r="A2187">
        <v>7375</v>
      </c>
      <c r="B2187">
        <f t="shared" si="33"/>
        <v>-5425</v>
      </c>
      <c r="C2187">
        <v>6839</v>
      </c>
      <c r="D2187">
        <v>28</v>
      </c>
      <c r="E2187">
        <v>41.6</v>
      </c>
      <c r="F2187">
        <v>3.6</v>
      </c>
    </row>
    <row r="2188" spans="1:6" x14ac:dyDescent="0.25">
      <c r="A2188">
        <v>7370</v>
      </c>
      <c r="B2188">
        <f t="shared" si="33"/>
        <v>-5420</v>
      </c>
      <c r="C2188">
        <v>6835</v>
      </c>
      <c r="D2188">
        <v>28</v>
      </c>
      <c r="E2188">
        <v>41.5</v>
      </c>
      <c r="F2188">
        <v>3.6</v>
      </c>
    </row>
    <row r="2189" spans="1:6" x14ac:dyDescent="0.25">
      <c r="A2189">
        <v>7365</v>
      </c>
      <c r="B2189">
        <f t="shared" ref="B2189:B2252" si="34">1950-A2189</f>
        <v>-5415</v>
      </c>
      <c r="C2189">
        <v>6831</v>
      </c>
      <c r="D2189">
        <v>28</v>
      </c>
      <c r="E2189">
        <v>41.4</v>
      </c>
      <c r="F2189">
        <v>3.6</v>
      </c>
    </row>
    <row r="2190" spans="1:6" x14ac:dyDescent="0.25">
      <c r="A2190">
        <v>7360</v>
      </c>
      <c r="B2190">
        <f t="shared" si="34"/>
        <v>-5410</v>
      </c>
      <c r="C2190">
        <v>6826</v>
      </c>
      <c r="D2190">
        <v>28</v>
      </c>
      <c r="E2190">
        <v>41.4</v>
      </c>
      <c r="F2190">
        <v>3.6</v>
      </c>
    </row>
    <row r="2191" spans="1:6" x14ac:dyDescent="0.25">
      <c r="A2191">
        <v>7355</v>
      </c>
      <c r="B2191">
        <f t="shared" si="34"/>
        <v>-5405</v>
      </c>
      <c r="C2191">
        <v>6822</v>
      </c>
      <c r="D2191">
        <v>28</v>
      </c>
      <c r="E2191">
        <v>41.3</v>
      </c>
      <c r="F2191">
        <v>3.6</v>
      </c>
    </row>
    <row r="2192" spans="1:6" x14ac:dyDescent="0.25">
      <c r="A2192">
        <v>7350</v>
      </c>
      <c r="B2192">
        <f t="shared" si="34"/>
        <v>-5400</v>
      </c>
      <c r="C2192">
        <v>6820</v>
      </c>
      <c r="D2192">
        <v>27</v>
      </c>
      <c r="E2192">
        <v>40.9</v>
      </c>
      <c r="F2192">
        <v>3.5</v>
      </c>
    </row>
    <row r="2193" spans="1:6" x14ac:dyDescent="0.25">
      <c r="A2193">
        <v>7345</v>
      </c>
      <c r="B2193">
        <f t="shared" si="34"/>
        <v>-5395</v>
      </c>
      <c r="C2193">
        <v>6819</v>
      </c>
      <c r="D2193">
        <v>27</v>
      </c>
      <c r="E2193">
        <v>40.4</v>
      </c>
      <c r="F2193">
        <v>3.5</v>
      </c>
    </row>
    <row r="2194" spans="1:6" x14ac:dyDescent="0.25">
      <c r="A2194">
        <v>7340</v>
      </c>
      <c r="B2194">
        <f t="shared" si="34"/>
        <v>-5390</v>
      </c>
      <c r="C2194">
        <v>6818</v>
      </c>
      <c r="D2194">
        <v>27</v>
      </c>
      <c r="E2194">
        <v>39.9</v>
      </c>
      <c r="F2194">
        <v>3.5</v>
      </c>
    </row>
    <row r="2195" spans="1:6" x14ac:dyDescent="0.25">
      <c r="A2195">
        <v>7335</v>
      </c>
      <c r="B2195">
        <f t="shared" si="34"/>
        <v>-5385</v>
      </c>
      <c r="C2195">
        <v>6816</v>
      </c>
      <c r="D2195">
        <v>27</v>
      </c>
      <c r="E2195">
        <v>39.6</v>
      </c>
      <c r="F2195">
        <v>3.5</v>
      </c>
    </row>
    <row r="2196" spans="1:6" x14ac:dyDescent="0.25">
      <c r="A2196">
        <v>7330</v>
      </c>
      <c r="B2196">
        <f t="shared" si="34"/>
        <v>-5380</v>
      </c>
      <c r="C2196">
        <v>6812</v>
      </c>
      <c r="D2196">
        <v>27</v>
      </c>
      <c r="E2196">
        <v>39.5</v>
      </c>
      <c r="F2196">
        <v>3.5</v>
      </c>
    </row>
    <row r="2197" spans="1:6" x14ac:dyDescent="0.25">
      <c r="A2197">
        <v>7325</v>
      </c>
      <c r="B2197">
        <f t="shared" si="34"/>
        <v>-5375</v>
      </c>
      <c r="C2197">
        <v>6808</v>
      </c>
      <c r="D2197">
        <v>27</v>
      </c>
      <c r="E2197">
        <v>39.299999999999997</v>
      </c>
      <c r="F2197">
        <v>3.5</v>
      </c>
    </row>
    <row r="2198" spans="1:6" x14ac:dyDescent="0.25">
      <c r="A2198">
        <v>7320</v>
      </c>
      <c r="B2198">
        <f t="shared" si="34"/>
        <v>-5370</v>
      </c>
      <c r="C2198">
        <v>6802</v>
      </c>
      <c r="D2198">
        <v>27</v>
      </c>
      <c r="E2198">
        <v>39.5</v>
      </c>
      <c r="F2198">
        <v>3.5</v>
      </c>
    </row>
    <row r="2199" spans="1:6" x14ac:dyDescent="0.25">
      <c r="A2199">
        <v>7315</v>
      </c>
      <c r="B2199">
        <f t="shared" si="34"/>
        <v>-5365</v>
      </c>
      <c r="C2199">
        <v>6796</v>
      </c>
      <c r="D2199">
        <v>27</v>
      </c>
      <c r="E2199">
        <v>39.6</v>
      </c>
      <c r="F2199">
        <v>3.5</v>
      </c>
    </row>
    <row r="2200" spans="1:6" x14ac:dyDescent="0.25">
      <c r="A2200">
        <v>7310</v>
      </c>
      <c r="B2200">
        <f t="shared" si="34"/>
        <v>-5360</v>
      </c>
      <c r="C2200">
        <v>6789</v>
      </c>
      <c r="D2200">
        <v>27</v>
      </c>
      <c r="E2200">
        <v>39.9</v>
      </c>
      <c r="F2200">
        <v>3.5</v>
      </c>
    </row>
    <row r="2201" spans="1:6" x14ac:dyDescent="0.25">
      <c r="A2201">
        <v>7305</v>
      </c>
      <c r="B2201">
        <f t="shared" si="34"/>
        <v>-5355</v>
      </c>
      <c r="C2201">
        <v>6782</v>
      </c>
      <c r="D2201">
        <v>27</v>
      </c>
      <c r="E2201">
        <v>40.200000000000003</v>
      </c>
      <c r="F2201">
        <v>3.5</v>
      </c>
    </row>
    <row r="2202" spans="1:6" x14ac:dyDescent="0.25">
      <c r="A2202">
        <v>7300</v>
      </c>
      <c r="B2202">
        <f t="shared" si="34"/>
        <v>-5350</v>
      </c>
      <c r="C2202">
        <v>6776</v>
      </c>
      <c r="D2202">
        <v>27</v>
      </c>
      <c r="E2202">
        <v>40.299999999999997</v>
      </c>
      <c r="F2202">
        <v>3.5</v>
      </c>
    </row>
    <row r="2203" spans="1:6" x14ac:dyDescent="0.25">
      <c r="A2203">
        <v>7295</v>
      </c>
      <c r="B2203">
        <f t="shared" si="34"/>
        <v>-5345</v>
      </c>
      <c r="C2203">
        <v>6771</v>
      </c>
      <c r="D2203">
        <v>28</v>
      </c>
      <c r="E2203">
        <v>40.4</v>
      </c>
      <c r="F2203">
        <v>3.6</v>
      </c>
    </row>
    <row r="2204" spans="1:6" x14ac:dyDescent="0.25">
      <c r="A2204">
        <v>7290</v>
      </c>
      <c r="B2204">
        <f t="shared" si="34"/>
        <v>-5340</v>
      </c>
      <c r="C2204">
        <v>6767</v>
      </c>
      <c r="D2204">
        <v>28</v>
      </c>
      <c r="E2204">
        <v>40.299999999999997</v>
      </c>
      <c r="F2204">
        <v>3.6</v>
      </c>
    </row>
    <row r="2205" spans="1:6" x14ac:dyDescent="0.25">
      <c r="A2205">
        <v>7285</v>
      </c>
      <c r="B2205">
        <f t="shared" si="34"/>
        <v>-5335</v>
      </c>
      <c r="C2205">
        <v>6763</v>
      </c>
      <c r="D2205">
        <v>28</v>
      </c>
      <c r="E2205">
        <v>40.1</v>
      </c>
      <c r="F2205">
        <v>3.6</v>
      </c>
    </row>
    <row r="2206" spans="1:6" x14ac:dyDescent="0.25">
      <c r="A2206">
        <v>7280</v>
      </c>
      <c r="B2206">
        <f t="shared" si="34"/>
        <v>-5330</v>
      </c>
      <c r="C2206">
        <v>6759</v>
      </c>
      <c r="D2206">
        <v>27</v>
      </c>
      <c r="E2206">
        <v>40</v>
      </c>
      <c r="F2206">
        <v>3.5</v>
      </c>
    </row>
    <row r="2207" spans="1:6" x14ac:dyDescent="0.25">
      <c r="A2207">
        <v>7275</v>
      </c>
      <c r="B2207">
        <f t="shared" si="34"/>
        <v>-5325</v>
      </c>
      <c r="C2207">
        <v>6755</v>
      </c>
      <c r="D2207">
        <v>27</v>
      </c>
      <c r="E2207">
        <v>39.9</v>
      </c>
      <c r="F2207">
        <v>3.5</v>
      </c>
    </row>
    <row r="2208" spans="1:6" x14ac:dyDescent="0.25">
      <c r="A2208">
        <v>7270</v>
      </c>
      <c r="B2208">
        <f t="shared" si="34"/>
        <v>-5320</v>
      </c>
      <c r="C2208">
        <v>6751</v>
      </c>
      <c r="D2208">
        <v>27</v>
      </c>
      <c r="E2208">
        <v>39.799999999999997</v>
      </c>
      <c r="F2208">
        <v>3.5</v>
      </c>
    </row>
    <row r="2209" spans="1:6" x14ac:dyDescent="0.25">
      <c r="A2209">
        <v>7265</v>
      </c>
      <c r="B2209">
        <f t="shared" si="34"/>
        <v>-5315</v>
      </c>
      <c r="C2209">
        <v>6745</v>
      </c>
      <c r="D2209">
        <v>26</v>
      </c>
      <c r="E2209">
        <v>40</v>
      </c>
      <c r="F2209">
        <v>3.4</v>
      </c>
    </row>
    <row r="2210" spans="1:6" x14ac:dyDescent="0.25">
      <c r="A2210">
        <v>7260</v>
      </c>
      <c r="B2210">
        <f t="shared" si="34"/>
        <v>-5310</v>
      </c>
      <c r="C2210">
        <v>6737</v>
      </c>
      <c r="D2210">
        <v>27</v>
      </c>
      <c r="E2210">
        <v>40.4</v>
      </c>
      <c r="F2210">
        <v>3.5</v>
      </c>
    </row>
    <row r="2211" spans="1:6" x14ac:dyDescent="0.25">
      <c r="A2211">
        <v>7255</v>
      </c>
      <c r="B2211">
        <f t="shared" si="34"/>
        <v>-5305</v>
      </c>
      <c r="C2211">
        <v>6729</v>
      </c>
      <c r="D2211">
        <v>27</v>
      </c>
      <c r="E2211">
        <v>40.799999999999997</v>
      </c>
      <c r="F2211">
        <v>3.5</v>
      </c>
    </row>
    <row r="2212" spans="1:6" x14ac:dyDescent="0.25">
      <c r="A2212">
        <v>7250</v>
      </c>
      <c r="B2212">
        <f t="shared" si="34"/>
        <v>-5300</v>
      </c>
      <c r="C2212">
        <v>6721</v>
      </c>
      <c r="D2212">
        <v>27</v>
      </c>
      <c r="E2212">
        <v>41.2</v>
      </c>
      <c r="F2212">
        <v>3.5</v>
      </c>
    </row>
    <row r="2213" spans="1:6" x14ac:dyDescent="0.25">
      <c r="A2213">
        <v>7245</v>
      </c>
      <c r="B2213">
        <f t="shared" si="34"/>
        <v>-5295</v>
      </c>
      <c r="C2213">
        <v>6711</v>
      </c>
      <c r="D2213">
        <v>27</v>
      </c>
      <c r="E2213">
        <v>41.8</v>
      </c>
      <c r="F2213">
        <v>3.5</v>
      </c>
    </row>
    <row r="2214" spans="1:6" x14ac:dyDescent="0.25">
      <c r="A2214">
        <v>7240</v>
      </c>
      <c r="B2214">
        <f t="shared" si="34"/>
        <v>-5290</v>
      </c>
      <c r="C2214">
        <v>6702</v>
      </c>
      <c r="D2214">
        <v>27</v>
      </c>
      <c r="E2214">
        <v>42.4</v>
      </c>
      <c r="F2214">
        <v>3.5</v>
      </c>
    </row>
    <row r="2215" spans="1:6" x14ac:dyDescent="0.25">
      <c r="A2215">
        <v>7235</v>
      </c>
      <c r="B2215">
        <f t="shared" si="34"/>
        <v>-5285</v>
      </c>
      <c r="C2215">
        <v>6694</v>
      </c>
      <c r="D2215">
        <v>27</v>
      </c>
      <c r="E2215">
        <v>42.8</v>
      </c>
      <c r="F2215">
        <v>3.5</v>
      </c>
    </row>
    <row r="2216" spans="1:6" x14ac:dyDescent="0.25">
      <c r="A2216">
        <v>7230</v>
      </c>
      <c r="B2216">
        <f t="shared" si="34"/>
        <v>-5280</v>
      </c>
      <c r="C2216">
        <v>6687</v>
      </c>
      <c r="D2216">
        <v>27</v>
      </c>
      <c r="E2216">
        <v>43.1</v>
      </c>
      <c r="F2216">
        <v>3.5</v>
      </c>
    </row>
    <row r="2217" spans="1:6" x14ac:dyDescent="0.25">
      <c r="A2217">
        <v>7225</v>
      </c>
      <c r="B2217">
        <f t="shared" si="34"/>
        <v>-5275</v>
      </c>
      <c r="C2217">
        <v>6680</v>
      </c>
      <c r="D2217">
        <v>28</v>
      </c>
      <c r="E2217">
        <v>43.3</v>
      </c>
      <c r="F2217">
        <v>3.6</v>
      </c>
    </row>
    <row r="2218" spans="1:6" x14ac:dyDescent="0.25">
      <c r="A2218">
        <v>7220</v>
      </c>
      <c r="B2218">
        <f t="shared" si="34"/>
        <v>-5270</v>
      </c>
      <c r="C2218">
        <v>6675</v>
      </c>
      <c r="D2218">
        <v>28</v>
      </c>
      <c r="E2218">
        <v>43.4</v>
      </c>
      <c r="F2218">
        <v>3.6</v>
      </c>
    </row>
    <row r="2219" spans="1:6" x14ac:dyDescent="0.25">
      <c r="A2219">
        <v>7215</v>
      </c>
      <c r="B2219">
        <f t="shared" si="34"/>
        <v>-5265</v>
      </c>
      <c r="C2219">
        <v>6671</v>
      </c>
      <c r="D2219">
        <v>28</v>
      </c>
      <c r="E2219">
        <v>43.2</v>
      </c>
      <c r="F2219">
        <v>3.6</v>
      </c>
    </row>
    <row r="2220" spans="1:6" x14ac:dyDescent="0.25">
      <c r="A2220">
        <v>7210</v>
      </c>
      <c r="B2220">
        <f t="shared" si="34"/>
        <v>-5260</v>
      </c>
      <c r="C2220">
        <v>6668</v>
      </c>
      <c r="D2220">
        <v>30</v>
      </c>
      <c r="E2220">
        <v>43</v>
      </c>
      <c r="F2220">
        <v>3.9</v>
      </c>
    </row>
    <row r="2221" spans="1:6" x14ac:dyDescent="0.25">
      <c r="A2221">
        <v>7205</v>
      </c>
      <c r="B2221">
        <f t="shared" si="34"/>
        <v>-5255</v>
      </c>
      <c r="C2221">
        <v>6665</v>
      </c>
      <c r="D2221">
        <v>31</v>
      </c>
      <c r="E2221">
        <v>42.8</v>
      </c>
      <c r="F2221">
        <v>4</v>
      </c>
    </row>
    <row r="2222" spans="1:6" x14ac:dyDescent="0.25">
      <c r="A2222">
        <v>7200</v>
      </c>
      <c r="B2222">
        <f t="shared" si="34"/>
        <v>-5250</v>
      </c>
      <c r="C2222">
        <v>6662</v>
      </c>
      <c r="D2222">
        <v>31</v>
      </c>
      <c r="E2222">
        <v>42.5</v>
      </c>
      <c r="F2222">
        <v>4</v>
      </c>
    </row>
    <row r="2223" spans="1:6" x14ac:dyDescent="0.25">
      <c r="A2223">
        <v>7195</v>
      </c>
      <c r="B2223">
        <f t="shared" si="34"/>
        <v>-5245</v>
      </c>
      <c r="C2223">
        <v>6659</v>
      </c>
      <c r="D2223">
        <v>32</v>
      </c>
      <c r="E2223">
        <v>42.3</v>
      </c>
      <c r="F2223">
        <v>4.2</v>
      </c>
    </row>
    <row r="2224" spans="1:6" x14ac:dyDescent="0.25">
      <c r="A2224">
        <v>7190</v>
      </c>
      <c r="B2224">
        <f t="shared" si="34"/>
        <v>-5240</v>
      </c>
      <c r="C2224">
        <v>6657</v>
      </c>
      <c r="D2224">
        <v>31</v>
      </c>
      <c r="E2224">
        <v>41.9</v>
      </c>
      <c r="F2224">
        <v>4</v>
      </c>
    </row>
    <row r="2225" spans="1:6" x14ac:dyDescent="0.25">
      <c r="A2225">
        <v>7185</v>
      </c>
      <c r="B2225">
        <f t="shared" si="34"/>
        <v>-5235</v>
      </c>
      <c r="C2225">
        <v>6655</v>
      </c>
      <c r="D2225">
        <v>30</v>
      </c>
      <c r="E2225">
        <v>41.5</v>
      </c>
      <c r="F2225">
        <v>3.9</v>
      </c>
    </row>
    <row r="2226" spans="1:6" x14ac:dyDescent="0.25">
      <c r="A2226">
        <v>7180</v>
      </c>
      <c r="B2226">
        <f t="shared" si="34"/>
        <v>-5230</v>
      </c>
      <c r="C2226">
        <v>6653</v>
      </c>
      <c r="D2226">
        <v>30</v>
      </c>
      <c r="E2226">
        <v>41.2</v>
      </c>
      <c r="F2226">
        <v>3.9</v>
      </c>
    </row>
    <row r="2227" spans="1:6" x14ac:dyDescent="0.25">
      <c r="A2227">
        <v>7175</v>
      </c>
      <c r="B2227">
        <f t="shared" si="34"/>
        <v>-5225</v>
      </c>
      <c r="C2227">
        <v>6650</v>
      </c>
      <c r="D2227">
        <v>30</v>
      </c>
      <c r="E2227">
        <v>40.9</v>
      </c>
      <c r="F2227">
        <v>3.9</v>
      </c>
    </row>
    <row r="2228" spans="1:6" x14ac:dyDescent="0.25">
      <c r="A2228">
        <v>7170</v>
      </c>
      <c r="B2228">
        <f t="shared" si="34"/>
        <v>-5220</v>
      </c>
      <c r="C2228">
        <v>6646</v>
      </c>
      <c r="D2228">
        <v>29</v>
      </c>
      <c r="E2228">
        <v>40.799999999999997</v>
      </c>
      <c r="F2228">
        <v>3.8</v>
      </c>
    </row>
    <row r="2229" spans="1:6" x14ac:dyDescent="0.25">
      <c r="A2229">
        <v>7165</v>
      </c>
      <c r="B2229">
        <f t="shared" si="34"/>
        <v>-5215</v>
      </c>
      <c r="C2229">
        <v>6639</v>
      </c>
      <c r="D2229">
        <v>28</v>
      </c>
      <c r="E2229">
        <v>41.1</v>
      </c>
      <c r="F2229">
        <v>3.6</v>
      </c>
    </row>
    <row r="2230" spans="1:6" x14ac:dyDescent="0.25">
      <c r="A2230">
        <v>7160</v>
      </c>
      <c r="B2230">
        <f t="shared" si="34"/>
        <v>-5210</v>
      </c>
      <c r="C2230">
        <v>6631</v>
      </c>
      <c r="D2230">
        <v>28</v>
      </c>
      <c r="E2230">
        <v>41.5</v>
      </c>
      <c r="F2230">
        <v>3.6</v>
      </c>
    </row>
    <row r="2231" spans="1:6" x14ac:dyDescent="0.25">
      <c r="A2231">
        <v>7155</v>
      </c>
      <c r="B2231">
        <f t="shared" si="34"/>
        <v>-5205</v>
      </c>
      <c r="C2231">
        <v>6620</v>
      </c>
      <c r="D2231">
        <v>27</v>
      </c>
      <c r="E2231">
        <v>42.3</v>
      </c>
      <c r="F2231">
        <v>3.5</v>
      </c>
    </row>
    <row r="2232" spans="1:6" x14ac:dyDescent="0.25">
      <c r="A2232">
        <v>7150</v>
      </c>
      <c r="B2232">
        <f t="shared" si="34"/>
        <v>-5200</v>
      </c>
      <c r="C2232">
        <v>6608</v>
      </c>
      <c r="D2232">
        <v>27</v>
      </c>
      <c r="E2232">
        <v>43.2</v>
      </c>
      <c r="F2232">
        <v>3.5</v>
      </c>
    </row>
    <row r="2233" spans="1:6" x14ac:dyDescent="0.25">
      <c r="A2233">
        <v>7145</v>
      </c>
      <c r="B2233">
        <f t="shared" si="34"/>
        <v>-5195</v>
      </c>
      <c r="C2233">
        <v>6597</v>
      </c>
      <c r="D2233">
        <v>27</v>
      </c>
      <c r="E2233">
        <v>44</v>
      </c>
      <c r="F2233">
        <v>3.5</v>
      </c>
    </row>
    <row r="2234" spans="1:6" x14ac:dyDescent="0.25">
      <c r="A2234">
        <v>7140</v>
      </c>
      <c r="B2234">
        <f t="shared" si="34"/>
        <v>-5190</v>
      </c>
      <c r="C2234">
        <v>6588</v>
      </c>
      <c r="D2234">
        <v>27</v>
      </c>
      <c r="E2234">
        <v>44.6</v>
      </c>
      <c r="F2234">
        <v>3.5</v>
      </c>
    </row>
    <row r="2235" spans="1:6" x14ac:dyDescent="0.25">
      <c r="A2235">
        <v>7135</v>
      </c>
      <c r="B2235">
        <f t="shared" si="34"/>
        <v>-5185</v>
      </c>
      <c r="C2235">
        <v>6579</v>
      </c>
      <c r="D2235">
        <v>26</v>
      </c>
      <c r="E2235">
        <v>45.1</v>
      </c>
      <c r="F2235">
        <v>3.4</v>
      </c>
    </row>
    <row r="2236" spans="1:6" x14ac:dyDescent="0.25">
      <c r="A2236">
        <v>7130</v>
      </c>
      <c r="B2236">
        <f t="shared" si="34"/>
        <v>-5180</v>
      </c>
      <c r="C2236">
        <v>6572</v>
      </c>
      <c r="D2236">
        <v>27</v>
      </c>
      <c r="E2236">
        <v>45.4</v>
      </c>
      <c r="F2236">
        <v>3.5</v>
      </c>
    </row>
    <row r="2237" spans="1:6" x14ac:dyDescent="0.25">
      <c r="A2237">
        <v>7125</v>
      </c>
      <c r="B2237">
        <f t="shared" si="34"/>
        <v>-5175</v>
      </c>
      <c r="C2237">
        <v>6568</v>
      </c>
      <c r="D2237">
        <v>27</v>
      </c>
      <c r="E2237">
        <v>45.3</v>
      </c>
      <c r="F2237">
        <v>3.5</v>
      </c>
    </row>
    <row r="2238" spans="1:6" x14ac:dyDescent="0.25">
      <c r="A2238">
        <v>7120</v>
      </c>
      <c r="B2238">
        <f t="shared" si="34"/>
        <v>-5170</v>
      </c>
      <c r="C2238">
        <v>6566</v>
      </c>
      <c r="D2238">
        <v>27</v>
      </c>
      <c r="E2238">
        <v>44.9</v>
      </c>
      <c r="F2238">
        <v>3.5</v>
      </c>
    </row>
    <row r="2239" spans="1:6" x14ac:dyDescent="0.25">
      <c r="A2239">
        <v>7115</v>
      </c>
      <c r="B2239">
        <f t="shared" si="34"/>
        <v>-5165</v>
      </c>
      <c r="C2239">
        <v>6563</v>
      </c>
      <c r="D2239">
        <v>27</v>
      </c>
      <c r="E2239">
        <v>44.7</v>
      </c>
      <c r="F2239">
        <v>3.5</v>
      </c>
    </row>
    <row r="2240" spans="1:6" x14ac:dyDescent="0.25">
      <c r="A2240">
        <v>7110</v>
      </c>
      <c r="B2240">
        <f t="shared" si="34"/>
        <v>-5160</v>
      </c>
      <c r="C2240">
        <v>6562</v>
      </c>
      <c r="D2240">
        <v>28</v>
      </c>
      <c r="E2240">
        <v>44.2</v>
      </c>
      <c r="F2240">
        <v>3.6</v>
      </c>
    </row>
    <row r="2241" spans="1:6" x14ac:dyDescent="0.25">
      <c r="A2241">
        <v>7105</v>
      </c>
      <c r="B2241">
        <f t="shared" si="34"/>
        <v>-5155</v>
      </c>
      <c r="C2241">
        <v>6560</v>
      </c>
      <c r="D2241">
        <v>28</v>
      </c>
      <c r="E2241">
        <v>43.8</v>
      </c>
      <c r="F2241">
        <v>3.6</v>
      </c>
    </row>
    <row r="2242" spans="1:6" x14ac:dyDescent="0.25">
      <c r="A2242">
        <v>7100</v>
      </c>
      <c r="B2242">
        <f t="shared" si="34"/>
        <v>-5150</v>
      </c>
      <c r="C2242">
        <v>6558</v>
      </c>
      <c r="D2242">
        <v>28</v>
      </c>
      <c r="E2242">
        <v>43.4</v>
      </c>
      <c r="F2242">
        <v>3.6</v>
      </c>
    </row>
    <row r="2243" spans="1:6" x14ac:dyDescent="0.25">
      <c r="A2243">
        <v>7095</v>
      </c>
      <c r="B2243">
        <f t="shared" si="34"/>
        <v>-5145</v>
      </c>
      <c r="C2243">
        <v>6556</v>
      </c>
      <c r="D2243">
        <v>27</v>
      </c>
      <c r="E2243">
        <v>43</v>
      </c>
      <c r="F2243">
        <v>3.5</v>
      </c>
    </row>
    <row r="2244" spans="1:6" x14ac:dyDescent="0.25">
      <c r="A2244">
        <v>7090</v>
      </c>
      <c r="B2244">
        <f t="shared" si="34"/>
        <v>-5140</v>
      </c>
      <c r="C2244">
        <v>6554</v>
      </c>
      <c r="D2244">
        <v>27</v>
      </c>
      <c r="E2244">
        <v>42.7</v>
      </c>
      <c r="F2244">
        <v>3.5</v>
      </c>
    </row>
    <row r="2245" spans="1:6" x14ac:dyDescent="0.25">
      <c r="A2245">
        <v>7085</v>
      </c>
      <c r="B2245">
        <f t="shared" si="34"/>
        <v>-5135</v>
      </c>
      <c r="C2245">
        <v>6552</v>
      </c>
      <c r="D2245">
        <v>27</v>
      </c>
      <c r="E2245">
        <v>42.3</v>
      </c>
      <c r="F2245">
        <v>3.5</v>
      </c>
    </row>
    <row r="2246" spans="1:6" x14ac:dyDescent="0.25">
      <c r="A2246">
        <v>7080</v>
      </c>
      <c r="B2246">
        <f t="shared" si="34"/>
        <v>-5130</v>
      </c>
      <c r="C2246">
        <v>6550</v>
      </c>
      <c r="D2246">
        <v>27</v>
      </c>
      <c r="E2246">
        <v>41.9</v>
      </c>
      <c r="F2246">
        <v>3.5</v>
      </c>
    </row>
    <row r="2247" spans="1:6" x14ac:dyDescent="0.25">
      <c r="A2247">
        <v>7075</v>
      </c>
      <c r="B2247">
        <f t="shared" si="34"/>
        <v>-5125</v>
      </c>
      <c r="C2247">
        <v>6547</v>
      </c>
      <c r="D2247">
        <v>27</v>
      </c>
      <c r="E2247">
        <v>41.7</v>
      </c>
      <c r="F2247">
        <v>3.5</v>
      </c>
    </row>
    <row r="2248" spans="1:6" x14ac:dyDescent="0.25">
      <c r="A2248">
        <v>7070</v>
      </c>
      <c r="B2248">
        <f t="shared" si="34"/>
        <v>-5120</v>
      </c>
      <c r="C2248">
        <v>6545</v>
      </c>
      <c r="D2248">
        <v>27</v>
      </c>
      <c r="E2248">
        <v>41.3</v>
      </c>
      <c r="F2248">
        <v>3.5</v>
      </c>
    </row>
    <row r="2249" spans="1:6" x14ac:dyDescent="0.25">
      <c r="A2249">
        <v>7065</v>
      </c>
      <c r="B2249">
        <f t="shared" si="34"/>
        <v>-5115</v>
      </c>
      <c r="C2249">
        <v>6543</v>
      </c>
      <c r="D2249">
        <v>27</v>
      </c>
      <c r="E2249">
        <v>40.9</v>
      </c>
      <c r="F2249">
        <v>3.5</v>
      </c>
    </row>
    <row r="2250" spans="1:6" x14ac:dyDescent="0.25">
      <c r="A2250">
        <v>7060</v>
      </c>
      <c r="B2250">
        <f t="shared" si="34"/>
        <v>-5110</v>
      </c>
      <c r="C2250">
        <v>6540</v>
      </c>
      <c r="D2250">
        <v>27</v>
      </c>
      <c r="E2250">
        <v>40.700000000000003</v>
      </c>
      <c r="F2250">
        <v>3.5</v>
      </c>
    </row>
    <row r="2251" spans="1:6" x14ac:dyDescent="0.25">
      <c r="A2251">
        <v>7055</v>
      </c>
      <c r="B2251">
        <f t="shared" si="34"/>
        <v>-5105</v>
      </c>
      <c r="C2251">
        <v>6537</v>
      </c>
      <c r="D2251">
        <v>27</v>
      </c>
      <c r="E2251">
        <v>40.5</v>
      </c>
      <c r="F2251">
        <v>3.5</v>
      </c>
    </row>
    <row r="2252" spans="1:6" x14ac:dyDescent="0.25">
      <c r="A2252">
        <v>7050</v>
      </c>
      <c r="B2252">
        <f t="shared" si="34"/>
        <v>-5100</v>
      </c>
      <c r="C2252">
        <v>6536</v>
      </c>
      <c r="D2252">
        <v>27</v>
      </c>
      <c r="E2252">
        <v>40</v>
      </c>
      <c r="F2252">
        <v>3.5</v>
      </c>
    </row>
    <row r="2253" spans="1:6" x14ac:dyDescent="0.25">
      <c r="A2253">
        <v>7045</v>
      </c>
      <c r="B2253">
        <f t="shared" ref="B2253:B2316" si="35">1950-A2253</f>
        <v>-5095</v>
      </c>
      <c r="C2253">
        <v>6534</v>
      </c>
      <c r="D2253">
        <v>27</v>
      </c>
      <c r="E2253">
        <v>39.6</v>
      </c>
      <c r="F2253">
        <v>3.5</v>
      </c>
    </row>
    <row r="2254" spans="1:6" x14ac:dyDescent="0.25">
      <c r="A2254">
        <v>7040</v>
      </c>
      <c r="B2254">
        <f t="shared" si="35"/>
        <v>-5090</v>
      </c>
      <c r="C2254">
        <v>6532</v>
      </c>
      <c r="D2254">
        <v>27</v>
      </c>
      <c r="E2254">
        <v>39.200000000000003</v>
      </c>
      <c r="F2254">
        <v>3.5</v>
      </c>
    </row>
    <row r="2255" spans="1:6" x14ac:dyDescent="0.25">
      <c r="A2255">
        <v>7035</v>
      </c>
      <c r="B2255">
        <f t="shared" si="35"/>
        <v>-5085</v>
      </c>
      <c r="C2255">
        <v>6531</v>
      </c>
      <c r="D2255">
        <v>27</v>
      </c>
      <c r="E2255">
        <v>38.700000000000003</v>
      </c>
      <c r="F2255">
        <v>3.5</v>
      </c>
    </row>
    <row r="2256" spans="1:6" x14ac:dyDescent="0.25">
      <c r="A2256">
        <v>7030</v>
      </c>
      <c r="B2256">
        <f t="shared" si="35"/>
        <v>-5080</v>
      </c>
      <c r="C2256">
        <v>6530</v>
      </c>
      <c r="D2256">
        <v>28</v>
      </c>
      <c r="E2256">
        <v>38.200000000000003</v>
      </c>
      <c r="F2256">
        <v>3.6</v>
      </c>
    </row>
    <row r="2257" spans="1:6" x14ac:dyDescent="0.25">
      <c r="A2257">
        <v>7025</v>
      </c>
      <c r="B2257">
        <f t="shared" si="35"/>
        <v>-5075</v>
      </c>
      <c r="C2257">
        <v>6528</v>
      </c>
      <c r="D2257">
        <v>27</v>
      </c>
      <c r="E2257">
        <v>37.9</v>
      </c>
      <c r="F2257">
        <v>3.5</v>
      </c>
    </row>
    <row r="2258" spans="1:6" x14ac:dyDescent="0.25">
      <c r="A2258">
        <v>7020</v>
      </c>
      <c r="B2258">
        <f t="shared" si="35"/>
        <v>-5070</v>
      </c>
      <c r="C2258">
        <v>6524</v>
      </c>
      <c r="D2258">
        <v>27</v>
      </c>
      <c r="E2258">
        <v>37.700000000000003</v>
      </c>
      <c r="F2258">
        <v>3.5</v>
      </c>
    </row>
    <row r="2259" spans="1:6" x14ac:dyDescent="0.25">
      <c r="A2259">
        <v>7015</v>
      </c>
      <c r="B2259">
        <f t="shared" si="35"/>
        <v>-5065</v>
      </c>
      <c r="C2259">
        <v>6521</v>
      </c>
      <c r="D2259">
        <v>27</v>
      </c>
      <c r="E2259">
        <v>37.5</v>
      </c>
      <c r="F2259">
        <v>3.5</v>
      </c>
    </row>
    <row r="2260" spans="1:6" x14ac:dyDescent="0.25">
      <c r="A2260">
        <v>7010</v>
      </c>
      <c r="B2260">
        <f t="shared" si="35"/>
        <v>-5060</v>
      </c>
      <c r="C2260">
        <v>6516</v>
      </c>
      <c r="D2260">
        <v>27</v>
      </c>
      <c r="E2260">
        <v>37.5</v>
      </c>
      <c r="F2260">
        <v>3.5</v>
      </c>
    </row>
    <row r="2261" spans="1:6" x14ac:dyDescent="0.25">
      <c r="A2261">
        <v>7005</v>
      </c>
      <c r="B2261">
        <f t="shared" si="35"/>
        <v>-5055</v>
      </c>
      <c r="C2261">
        <v>6512</v>
      </c>
      <c r="D2261">
        <v>27</v>
      </c>
      <c r="E2261">
        <v>37.4</v>
      </c>
      <c r="F2261">
        <v>3.5</v>
      </c>
    </row>
    <row r="2262" spans="1:6" x14ac:dyDescent="0.25">
      <c r="A2262">
        <v>7000</v>
      </c>
      <c r="B2262">
        <f t="shared" si="35"/>
        <v>-5050</v>
      </c>
      <c r="C2262">
        <v>6507</v>
      </c>
      <c r="D2262">
        <v>27</v>
      </c>
      <c r="E2262">
        <v>37.4</v>
      </c>
      <c r="F2262">
        <v>3.5</v>
      </c>
    </row>
    <row r="2263" spans="1:6" x14ac:dyDescent="0.25">
      <c r="A2263">
        <v>6995</v>
      </c>
      <c r="B2263">
        <f t="shared" si="35"/>
        <v>-5045</v>
      </c>
      <c r="C2263">
        <v>6501</v>
      </c>
      <c r="D2263">
        <v>27</v>
      </c>
      <c r="E2263">
        <v>37.6</v>
      </c>
      <c r="F2263">
        <v>3.5</v>
      </c>
    </row>
    <row r="2264" spans="1:6" x14ac:dyDescent="0.25">
      <c r="A2264">
        <v>6990</v>
      </c>
      <c r="B2264">
        <f t="shared" si="35"/>
        <v>-5040</v>
      </c>
      <c r="C2264">
        <v>6496</v>
      </c>
      <c r="D2264">
        <v>28</v>
      </c>
      <c r="E2264">
        <v>37.6</v>
      </c>
      <c r="F2264">
        <v>3.6</v>
      </c>
    </row>
    <row r="2265" spans="1:6" x14ac:dyDescent="0.25">
      <c r="A2265">
        <v>6985</v>
      </c>
      <c r="B2265">
        <f t="shared" si="35"/>
        <v>-5035</v>
      </c>
      <c r="C2265">
        <v>6491</v>
      </c>
      <c r="D2265">
        <v>27</v>
      </c>
      <c r="E2265">
        <v>37.6</v>
      </c>
      <c r="F2265">
        <v>3.5</v>
      </c>
    </row>
    <row r="2266" spans="1:6" x14ac:dyDescent="0.25">
      <c r="A2266">
        <v>6980</v>
      </c>
      <c r="B2266">
        <f t="shared" si="35"/>
        <v>-5030</v>
      </c>
      <c r="C2266">
        <v>6486</v>
      </c>
      <c r="D2266">
        <v>27</v>
      </c>
      <c r="E2266">
        <v>37.6</v>
      </c>
      <c r="F2266">
        <v>3.5</v>
      </c>
    </row>
    <row r="2267" spans="1:6" x14ac:dyDescent="0.25">
      <c r="A2267">
        <v>6975</v>
      </c>
      <c r="B2267">
        <f t="shared" si="35"/>
        <v>-5025</v>
      </c>
      <c r="C2267">
        <v>6482</v>
      </c>
      <c r="D2267">
        <v>27</v>
      </c>
      <c r="E2267">
        <v>37.5</v>
      </c>
      <c r="F2267">
        <v>3.5</v>
      </c>
    </row>
    <row r="2268" spans="1:6" x14ac:dyDescent="0.25">
      <c r="A2268">
        <v>6970</v>
      </c>
      <c r="B2268">
        <f t="shared" si="35"/>
        <v>-5020</v>
      </c>
      <c r="C2268">
        <v>6478</v>
      </c>
      <c r="D2268">
        <v>27</v>
      </c>
      <c r="E2268">
        <v>37.4</v>
      </c>
      <c r="F2268">
        <v>3.5</v>
      </c>
    </row>
    <row r="2269" spans="1:6" x14ac:dyDescent="0.25">
      <c r="A2269">
        <v>6965</v>
      </c>
      <c r="B2269">
        <f t="shared" si="35"/>
        <v>-5015</v>
      </c>
      <c r="C2269">
        <v>6474</v>
      </c>
      <c r="D2269">
        <v>27</v>
      </c>
      <c r="E2269">
        <v>37.299999999999997</v>
      </c>
      <c r="F2269">
        <v>3.5</v>
      </c>
    </row>
    <row r="2270" spans="1:6" x14ac:dyDescent="0.25">
      <c r="A2270">
        <v>6960</v>
      </c>
      <c r="B2270">
        <f t="shared" si="35"/>
        <v>-5010</v>
      </c>
      <c r="C2270">
        <v>6470</v>
      </c>
      <c r="D2270">
        <v>27</v>
      </c>
      <c r="E2270">
        <v>37.200000000000003</v>
      </c>
      <c r="F2270">
        <v>3.5</v>
      </c>
    </row>
    <row r="2271" spans="1:6" x14ac:dyDescent="0.25">
      <c r="A2271">
        <v>6955</v>
      </c>
      <c r="B2271">
        <f t="shared" si="35"/>
        <v>-5005</v>
      </c>
      <c r="C2271">
        <v>6467</v>
      </c>
      <c r="D2271">
        <v>27</v>
      </c>
      <c r="E2271">
        <v>36.9</v>
      </c>
      <c r="F2271">
        <v>3.5</v>
      </c>
    </row>
    <row r="2272" spans="1:6" x14ac:dyDescent="0.25">
      <c r="A2272">
        <v>6950</v>
      </c>
      <c r="B2272">
        <f t="shared" si="35"/>
        <v>-5000</v>
      </c>
      <c r="C2272">
        <v>6463</v>
      </c>
      <c r="D2272">
        <v>27</v>
      </c>
      <c r="E2272">
        <v>36.799999999999997</v>
      </c>
      <c r="F2272">
        <v>3.5</v>
      </c>
    </row>
    <row r="2273" spans="1:6" x14ac:dyDescent="0.25">
      <c r="A2273">
        <v>6945</v>
      </c>
      <c r="B2273">
        <f t="shared" si="35"/>
        <v>-4995</v>
      </c>
      <c r="C2273">
        <v>6459</v>
      </c>
      <c r="D2273">
        <v>27</v>
      </c>
      <c r="E2273">
        <v>36.700000000000003</v>
      </c>
      <c r="F2273">
        <v>3.5</v>
      </c>
    </row>
    <row r="2274" spans="1:6" x14ac:dyDescent="0.25">
      <c r="A2274">
        <v>6940</v>
      </c>
      <c r="B2274">
        <f t="shared" si="35"/>
        <v>-4990</v>
      </c>
      <c r="C2274">
        <v>6453</v>
      </c>
      <c r="D2274">
        <v>27</v>
      </c>
      <c r="E2274">
        <v>36.9</v>
      </c>
      <c r="F2274">
        <v>3.5</v>
      </c>
    </row>
    <row r="2275" spans="1:6" x14ac:dyDescent="0.25">
      <c r="A2275">
        <v>6935</v>
      </c>
      <c r="B2275">
        <f t="shared" si="35"/>
        <v>-4985</v>
      </c>
      <c r="C2275">
        <v>6447</v>
      </c>
      <c r="D2275">
        <v>26</v>
      </c>
      <c r="E2275">
        <v>37</v>
      </c>
      <c r="F2275">
        <v>3.4</v>
      </c>
    </row>
    <row r="2276" spans="1:6" x14ac:dyDescent="0.25">
      <c r="A2276">
        <v>6930</v>
      </c>
      <c r="B2276">
        <f t="shared" si="35"/>
        <v>-4980</v>
      </c>
      <c r="C2276">
        <v>6441</v>
      </c>
      <c r="D2276">
        <v>27</v>
      </c>
      <c r="E2276">
        <v>37.200000000000003</v>
      </c>
      <c r="F2276">
        <v>3.5</v>
      </c>
    </row>
    <row r="2277" spans="1:6" x14ac:dyDescent="0.25">
      <c r="A2277">
        <v>6925</v>
      </c>
      <c r="B2277">
        <f t="shared" si="35"/>
        <v>-4975</v>
      </c>
      <c r="C2277">
        <v>6437</v>
      </c>
      <c r="D2277">
        <v>26</v>
      </c>
      <c r="E2277">
        <v>37.1</v>
      </c>
      <c r="F2277">
        <v>3.4</v>
      </c>
    </row>
    <row r="2278" spans="1:6" x14ac:dyDescent="0.25">
      <c r="A2278">
        <v>6920</v>
      </c>
      <c r="B2278">
        <f t="shared" si="35"/>
        <v>-4970</v>
      </c>
      <c r="C2278">
        <v>6432</v>
      </c>
      <c r="D2278">
        <v>26</v>
      </c>
      <c r="E2278">
        <v>37.1</v>
      </c>
      <c r="F2278">
        <v>3.4</v>
      </c>
    </row>
    <row r="2279" spans="1:6" x14ac:dyDescent="0.25">
      <c r="A2279">
        <v>6915</v>
      </c>
      <c r="B2279">
        <f t="shared" si="35"/>
        <v>-4965</v>
      </c>
      <c r="C2279">
        <v>6429</v>
      </c>
      <c r="D2279">
        <v>26</v>
      </c>
      <c r="E2279">
        <v>36.799999999999997</v>
      </c>
      <c r="F2279">
        <v>3.4</v>
      </c>
    </row>
    <row r="2280" spans="1:6" x14ac:dyDescent="0.25">
      <c r="A2280">
        <v>6910</v>
      </c>
      <c r="B2280">
        <f t="shared" si="35"/>
        <v>-4960</v>
      </c>
      <c r="C2280">
        <v>6426</v>
      </c>
      <c r="D2280">
        <v>27</v>
      </c>
      <c r="E2280">
        <v>36.6</v>
      </c>
      <c r="F2280">
        <v>3.5</v>
      </c>
    </row>
    <row r="2281" spans="1:6" x14ac:dyDescent="0.25">
      <c r="A2281">
        <v>6905</v>
      </c>
      <c r="B2281">
        <f t="shared" si="35"/>
        <v>-4955</v>
      </c>
      <c r="C2281">
        <v>6422</v>
      </c>
      <c r="D2281">
        <v>26</v>
      </c>
      <c r="E2281">
        <v>36.5</v>
      </c>
      <c r="F2281">
        <v>3.4</v>
      </c>
    </row>
    <row r="2282" spans="1:6" x14ac:dyDescent="0.25">
      <c r="A2282">
        <v>6900</v>
      </c>
      <c r="B2282">
        <f t="shared" si="35"/>
        <v>-4950</v>
      </c>
      <c r="C2282">
        <v>6419</v>
      </c>
      <c r="D2282">
        <v>26</v>
      </c>
      <c r="E2282">
        <v>36.200000000000003</v>
      </c>
      <c r="F2282">
        <v>3.4</v>
      </c>
    </row>
    <row r="2283" spans="1:6" x14ac:dyDescent="0.25">
      <c r="A2283">
        <v>6895</v>
      </c>
      <c r="B2283">
        <f t="shared" si="35"/>
        <v>-4945</v>
      </c>
      <c r="C2283">
        <v>6415</v>
      </c>
      <c r="D2283">
        <v>26</v>
      </c>
      <c r="E2283">
        <v>36.1</v>
      </c>
      <c r="F2283">
        <v>3.4</v>
      </c>
    </row>
    <row r="2284" spans="1:6" x14ac:dyDescent="0.25">
      <c r="A2284">
        <v>6890</v>
      </c>
      <c r="B2284">
        <f t="shared" si="35"/>
        <v>-4940</v>
      </c>
      <c r="C2284">
        <v>6411</v>
      </c>
      <c r="D2284">
        <v>26</v>
      </c>
      <c r="E2284">
        <v>36</v>
      </c>
      <c r="F2284">
        <v>3.4</v>
      </c>
    </row>
    <row r="2285" spans="1:6" x14ac:dyDescent="0.25">
      <c r="A2285">
        <v>6885</v>
      </c>
      <c r="B2285">
        <f t="shared" si="35"/>
        <v>-4935</v>
      </c>
      <c r="C2285">
        <v>6406</v>
      </c>
      <c r="D2285">
        <v>26</v>
      </c>
      <c r="E2285">
        <v>36</v>
      </c>
      <c r="F2285">
        <v>3.4</v>
      </c>
    </row>
    <row r="2286" spans="1:6" x14ac:dyDescent="0.25">
      <c r="A2286">
        <v>6880</v>
      </c>
      <c r="B2286">
        <f t="shared" si="35"/>
        <v>-4930</v>
      </c>
      <c r="C2286">
        <v>6400</v>
      </c>
      <c r="D2286">
        <v>26</v>
      </c>
      <c r="E2286">
        <v>36.200000000000003</v>
      </c>
      <c r="F2286">
        <v>3.4</v>
      </c>
    </row>
    <row r="2287" spans="1:6" x14ac:dyDescent="0.25">
      <c r="A2287">
        <v>6875</v>
      </c>
      <c r="B2287">
        <f t="shared" si="35"/>
        <v>-4925</v>
      </c>
      <c r="C2287">
        <v>6394</v>
      </c>
      <c r="D2287">
        <v>27</v>
      </c>
      <c r="E2287">
        <v>36.299999999999997</v>
      </c>
      <c r="F2287">
        <v>3.5</v>
      </c>
    </row>
    <row r="2288" spans="1:6" x14ac:dyDescent="0.25">
      <c r="A2288">
        <v>6870</v>
      </c>
      <c r="B2288">
        <f t="shared" si="35"/>
        <v>-4920</v>
      </c>
      <c r="C2288">
        <v>6389</v>
      </c>
      <c r="D2288">
        <v>27</v>
      </c>
      <c r="E2288">
        <v>36.4</v>
      </c>
      <c r="F2288">
        <v>3.5</v>
      </c>
    </row>
    <row r="2289" spans="1:6" x14ac:dyDescent="0.25">
      <c r="A2289">
        <v>6865</v>
      </c>
      <c r="B2289">
        <f t="shared" si="35"/>
        <v>-4915</v>
      </c>
      <c r="C2289">
        <v>6386</v>
      </c>
      <c r="D2289">
        <v>26</v>
      </c>
      <c r="E2289">
        <v>36.1</v>
      </c>
      <c r="F2289">
        <v>3.4</v>
      </c>
    </row>
    <row r="2290" spans="1:6" x14ac:dyDescent="0.25">
      <c r="A2290">
        <v>6860</v>
      </c>
      <c r="B2290">
        <f t="shared" si="35"/>
        <v>-4910</v>
      </c>
      <c r="C2290">
        <v>6383</v>
      </c>
      <c r="D2290">
        <v>26</v>
      </c>
      <c r="E2290">
        <v>35.9</v>
      </c>
      <c r="F2290">
        <v>3.4</v>
      </c>
    </row>
    <row r="2291" spans="1:6" x14ac:dyDescent="0.25">
      <c r="A2291">
        <v>6855</v>
      </c>
      <c r="B2291">
        <f t="shared" si="35"/>
        <v>-4905</v>
      </c>
      <c r="C2291">
        <v>6379</v>
      </c>
      <c r="D2291">
        <v>25</v>
      </c>
      <c r="E2291">
        <v>35.799999999999997</v>
      </c>
      <c r="F2291">
        <v>3.2</v>
      </c>
    </row>
    <row r="2292" spans="1:6" x14ac:dyDescent="0.25">
      <c r="A2292">
        <v>6850</v>
      </c>
      <c r="B2292">
        <f t="shared" si="35"/>
        <v>-4900</v>
      </c>
      <c r="C2292">
        <v>6375</v>
      </c>
      <c r="D2292">
        <v>25</v>
      </c>
      <c r="E2292">
        <v>35.700000000000003</v>
      </c>
      <c r="F2292">
        <v>3.2</v>
      </c>
    </row>
    <row r="2293" spans="1:6" x14ac:dyDescent="0.25">
      <c r="A2293">
        <v>6845</v>
      </c>
      <c r="B2293">
        <f t="shared" si="35"/>
        <v>-4895</v>
      </c>
      <c r="C2293">
        <v>6371</v>
      </c>
      <c r="D2293">
        <v>26</v>
      </c>
      <c r="E2293">
        <v>35.5</v>
      </c>
      <c r="F2293">
        <v>3.4</v>
      </c>
    </row>
    <row r="2294" spans="1:6" x14ac:dyDescent="0.25">
      <c r="A2294">
        <v>6840</v>
      </c>
      <c r="B2294">
        <f t="shared" si="35"/>
        <v>-4890</v>
      </c>
      <c r="C2294">
        <v>6366</v>
      </c>
      <c r="D2294">
        <v>26</v>
      </c>
      <c r="E2294">
        <v>35.6</v>
      </c>
      <c r="F2294">
        <v>3.4</v>
      </c>
    </row>
    <row r="2295" spans="1:6" x14ac:dyDescent="0.25">
      <c r="A2295">
        <v>6835</v>
      </c>
      <c r="B2295">
        <f t="shared" si="35"/>
        <v>-4885</v>
      </c>
      <c r="C2295">
        <v>6361</v>
      </c>
      <c r="D2295">
        <v>25</v>
      </c>
      <c r="E2295">
        <v>35.6</v>
      </c>
      <c r="F2295">
        <v>3.2</v>
      </c>
    </row>
    <row r="2296" spans="1:6" x14ac:dyDescent="0.25">
      <c r="A2296">
        <v>6830</v>
      </c>
      <c r="B2296">
        <f t="shared" si="35"/>
        <v>-4880</v>
      </c>
      <c r="C2296">
        <v>6357</v>
      </c>
      <c r="D2296">
        <v>26</v>
      </c>
      <c r="E2296">
        <v>35.5</v>
      </c>
      <c r="F2296">
        <v>3.4</v>
      </c>
    </row>
    <row r="2297" spans="1:6" x14ac:dyDescent="0.25">
      <c r="A2297">
        <v>6825</v>
      </c>
      <c r="B2297">
        <f t="shared" si="35"/>
        <v>-4875</v>
      </c>
      <c r="C2297">
        <v>6354</v>
      </c>
      <c r="D2297">
        <v>26</v>
      </c>
      <c r="E2297">
        <v>35.200000000000003</v>
      </c>
      <c r="F2297">
        <v>3.4</v>
      </c>
    </row>
    <row r="2298" spans="1:6" x14ac:dyDescent="0.25">
      <c r="A2298">
        <v>6820</v>
      </c>
      <c r="B2298">
        <f t="shared" si="35"/>
        <v>-4870</v>
      </c>
      <c r="C2298">
        <v>6350</v>
      </c>
      <c r="D2298">
        <v>27</v>
      </c>
      <c r="E2298">
        <v>35.1</v>
      </c>
      <c r="F2298">
        <v>3.5</v>
      </c>
    </row>
    <row r="2299" spans="1:6" x14ac:dyDescent="0.25">
      <c r="A2299">
        <v>6815</v>
      </c>
      <c r="B2299">
        <f t="shared" si="35"/>
        <v>-4865</v>
      </c>
      <c r="C2299">
        <v>6348</v>
      </c>
      <c r="D2299">
        <v>26</v>
      </c>
      <c r="E2299">
        <v>34.799999999999997</v>
      </c>
      <c r="F2299">
        <v>3.3</v>
      </c>
    </row>
    <row r="2300" spans="1:6" x14ac:dyDescent="0.25">
      <c r="A2300">
        <v>6810</v>
      </c>
      <c r="B2300">
        <f t="shared" si="35"/>
        <v>-4860</v>
      </c>
      <c r="C2300">
        <v>6347</v>
      </c>
      <c r="D2300">
        <v>26</v>
      </c>
      <c r="E2300">
        <v>34.299999999999997</v>
      </c>
      <c r="F2300">
        <v>3.3</v>
      </c>
    </row>
    <row r="2301" spans="1:6" x14ac:dyDescent="0.25">
      <c r="A2301">
        <v>6805</v>
      </c>
      <c r="B2301">
        <f t="shared" si="35"/>
        <v>-4855</v>
      </c>
      <c r="C2301">
        <v>6348</v>
      </c>
      <c r="D2301">
        <v>25</v>
      </c>
      <c r="E2301">
        <v>33.5</v>
      </c>
      <c r="F2301">
        <v>3.2</v>
      </c>
    </row>
    <row r="2302" spans="1:6" x14ac:dyDescent="0.25">
      <c r="A2302">
        <v>6800</v>
      </c>
      <c r="B2302">
        <f t="shared" si="35"/>
        <v>-4850</v>
      </c>
      <c r="C2302">
        <v>6346</v>
      </c>
      <c r="D2302">
        <v>26</v>
      </c>
      <c r="E2302">
        <v>33.1</v>
      </c>
      <c r="F2302">
        <v>3.3</v>
      </c>
    </row>
    <row r="2303" spans="1:6" x14ac:dyDescent="0.25">
      <c r="A2303">
        <v>6795</v>
      </c>
      <c r="B2303">
        <f t="shared" si="35"/>
        <v>-4845</v>
      </c>
      <c r="C2303">
        <v>6342</v>
      </c>
      <c r="D2303">
        <v>27</v>
      </c>
      <c r="E2303">
        <v>33</v>
      </c>
      <c r="F2303">
        <v>3.5</v>
      </c>
    </row>
    <row r="2304" spans="1:6" x14ac:dyDescent="0.25">
      <c r="A2304">
        <v>6790</v>
      </c>
      <c r="B2304">
        <f t="shared" si="35"/>
        <v>-4840</v>
      </c>
      <c r="C2304">
        <v>6337</v>
      </c>
      <c r="D2304">
        <v>27</v>
      </c>
      <c r="E2304">
        <v>33</v>
      </c>
      <c r="F2304">
        <v>3.5</v>
      </c>
    </row>
    <row r="2305" spans="1:6" x14ac:dyDescent="0.25">
      <c r="A2305">
        <v>6785</v>
      </c>
      <c r="B2305">
        <f t="shared" si="35"/>
        <v>-4835</v>
      </c>
      <c r="C2305">
        <v>6331</v>
      </c>
      <c r="D2305">
        <v>26</v>
      </c>
      <c r="E2305">
        <v>33.200000000000003</v>
      </c>
      <c r="F2305">
        <v>3.3</v>
      </c>
    </row>
    <row r="2306" spans="1:6" x14ac:dyDescent="0.25">
      <c r="A2306">
        <v>6780</v>
      </c>
      <c r="B2306">
        <f t="shared" si="35"/>
        <v>-4830</v>
      </c>
      <c r="C2306">
        <v>6325</v>
      </c>
      <c r="D2306">
        <v>26</v>
      </c>
      <c r="E2306">
        <v>33.299999999999997</v>
      </c>
      <c r="F2306">
        <v>3.3</v>
      </c>
    </row>
    <row r="2307" spans="1:6" x14ac:dyDescent="0.25">
      <c r="A2307">
        <v>6775</v>
      </c>
      <c r="B2307">
        <f t="shared" si="35"/>
        <v>-4825</v>
      </c>
      <c r="C2307">
        <v>6319</v>
      </c>
      <c r="D2307">
        <v>26</v>
      </c>
      <c r="E2307">
        <v>33.5</v>
      </c>
      <c r="F2307">
        <v>3.3</v>
      </c>
    </row>
    <row r="2308" spans="1:6" x14ac:dyDescent="0.25">
      <c r="A2308">
        <v>6770</v>
      </c>
      <c r="B2308">
        <f t="shared" si="35"/>
        <v>-4820</v>
      </c>
      <c r="C2308">
        <v>6313</v>
      </c>
      <c r="D2308">
        <v>27</v>
      </c>
      <c r="E2308">
        <v>33.6</v>
      </c>
      <c r="F2308">
        <v>3.5</v>
      </c>
    </row>
    <row r="2309" spans="1:6" x14ac:dyDescent="0.25">
      <c r="A2309">
        <v>6765</v>
      </c>
      <c r="B2309">
        <f t="shared" si="35"/>
        <v>-4815</v>
      </c>
      <c r="C2309">
        <v>6308</v>
      </c>
      <c r="D2309">
        <v>26</v>
      </c>
      <c r="E2309">
        <v>33.6</v>
      </c>
      <c r="F2309">
        <v>3.3</v>
      </c>
    </row>
    <row r="2310" spans="1:6" x14ac:dyDescent="0.25">
      <c r="A2310">
        <v>6760</v>
      </c>
      <c r="B2310">
        <f t="shared" si="35"/>
        <v>-4810</v>
      </c>
      <c r="C2310">
        <v>6305</v>
      </c>
      <c r="D2310">
        <v>26</v>
      </c>
      <c r="E2310">
        <v>33.4</v>
      </c>
      <c r="F2310">
        <v>3.3</v>
      </c>
    </row>
    <row r="2311" spans="1:6" x14ac:dyDescent="0.25">
      <c r="A2311">
        <v>6755</v>
      </c>
      <c r="B2311">
        <f t="shared" si="35"/>
        <v>-4805</v>
      </c>
      <c r="C2311">
        <v>6304</v>
      </c>
      <c r="D2311">
        <v>26</v>
      </c>
      <c r="E2311">
        <v>32.9</v>
      </c>
      <c r="F2311">
        <v>3.3</v>
      </c>
    </row>
    <row r="2312" spans="1:6" x14ac:dyDescent="0.25">
      <c r="A2312">
        <v>6750</v>
      </c>
      <c r="B2312">
        <f t="shared" si="35"/>
        <v>-4800</v>
      </c>
      <c r="C2312">
        <v>6301</v>
      </c>
      <c r="D2312">
        <v>27</v>
      </c>
      <c r="E2312">
        <v>32.700000000000003</v>
      </c>
      <c r="F2312">
        <v>3.5</v>
      </c>
    </row>
    <row r="2313" spans="1:6" x14ac:dyDescent="0.25">
      <c r="A2313">
        <v>6745</v>
      </c>
      <c r="B2313">
        <f t="shared" si="35"/>
        <v>-4795</v>
      </c>
      <c r="C2313">
        <v>6297</v>
      </c>
      <c r="D2313">
        <v>27</v>
      </c>
      <c r="E2313">
        <v>32.6</v>
      </c>
      <c r="F2313">
        <v>3.5</v>
      </c>
    </row>
    <row r="2314" spans="1:6" x14ac:dyDescent="0.25">
      <c r="A2314">
        <v>6740</v>
      </c>
      <c r="B2314">
        <f t="shared" si="35"/>
        <v>-4790</v>
      </c>
      <c r="C2314">
        <v>6292</v>
      </c>
      <c r="D2314">
        <v>27</v>
      </c>
      <c r="E2314">
        <v>32.6</v>
      </c>
      <c r="F2314">
        <v>3.5</v>
      </c>
    </row>
    <row r="2315" spans="1:6" x14ac:dyDescent="0.25">
      <c r="A2315">
        <v>6735</v>
      </c>
      <c r="B2315">
        <f t="shared" si="35"/>
        <v>-4785</v>
      </c>
      <c r="C2315">
        <v>6286</v>
      </c>
      <c r="D2315">
        <v>28</v>
      </c>
      <c r="E2315">
        <v>32.700000000000003</v>
      </c>
      <c r="F2315">
        <v>3.6</v>
      </c>
    </row>
    <row r="2316" spans="1:6" x14ac:dyDescent="0.25">
      <c r="A2316">
        <v>6730</v>
      </c>
      <c r="B2316">
        <f t="shared" si="35"/>
        <v>-4780</v>
      </c>
      <c r="C2316">
        <v>6279</v>
      </c>
      <c r="D2316">
        <v>29</v>
      </c>
      <c r="E2316">
        <v>33</v>
      </c>
      <c r="F2316">
        <v>3.7</v>
      </c>
    </row>
    <row r="2317" spans="1:6" x14ac:dyDescent="0.25">
      <c r="A2317">
        <v>6725</v>
      </c>
      <c r="B2317">
        <f t="shared" ref="B2317:B2380" si="36">1950-A2317</f>
        <v>-4775</v>
      </c>
      <c r="C2317">
        <v>6273</v>
      </c>
      <c r="D2317">
        <v>29</v>
      </c>
      <c r="E2317">
        <v>33.1</v>
      </c>
      <c r="F2317">
        <v>3.7</v>
      </c>
    </row>
    <row r="2318" spans="1:6" x14ac:dyDescent="0.25">
      <c r="A2318">
        <v>6720</v>
      </c>
      <c r="B2318">
        <f t="shared" si="36"/>
        <v>-4770</v>
      </c>
      <c r="C2318">
        <v>6267</v>
      </c>
      <c r="D2318">
        <v>27</v>
      </c>
      <c r="E2318">
        <v>33.299999999999997</v>
      </c>
      <c r="F2318">
        <v>3.5</v>
      </c>
    </row>
    <row r="2319" spans="1:6" x14ac:dyDescent="0.25">
      <c r="A2319">
        <v>6715</v>
      </c>
      <c r="B2319">
        <f t="shared" si="36"/>
        <v>-4765</v>
      </c>
      <c r="C2319">
        <v>6263</v>
      </c>
      <c r="D2319">
        <v>29</v>
      </c>
      <c r="E2319">
        <v>33.200000000000003</v>
      </c>
      <c r="F2319">
        <v>3.7</v>
      </c>
    </row>
    <row r="2320" spans="1:6" x14ac:dyDescent="0.25">
      <c r="A2320">
        <v>6710</v>
      </c>
      <c r="B2320">
        <f t="shared" si="36"/>
        <v>-4760</v>
      </c>
      <c r="C2320">
        <v>6257</v>
      </c>
      <c r="D2320">
        <v>30</v>
      </c>
      <c r="E2320">
        <v>33.299999999999997</v>
      </c>
      <c r="F2320">
        <v>3.9</v>
      </c>
    </row>
    <row r="2321" spans="1:6" x14ac:dyDescent="0.25">
      <c r="A2321">
        <v>6705</v>
      </c>
      <c r="B2321">
        <f t="shared" si="36"/>
        <v>-4755</v>
      </c>
      <c r="C2321">
        <v>6253</v>
      </c>
      <c r="D2321">
        <v>29</v>
      </c>
      <c r="E2321">
        <v>33.200000000000003</v>
      </c>
      <c r="F2321">
        <v>3.7</v>
      </c>
    </row>
    <row r="2322" spans="1:6" x14ac:dyDescent="0.25">
      <c r="A2322">
        <v>6700</v>
      </c>
      <c r="B2322">
        <f t="shared" si="36"/>
        <v>-4750</v>
      </c>
      <c r="C2322">
        <v>6250</v>
      </c>
      <c r="D2322">
        <v>28</v>
      </c>
      <c r="E2322">
        <v>33</v>
      </c>
      <c r="F2322">
        <v>3.6</v>
      </c>
    </row>
    <row r="2323" spans="1:6" x14ac:dyDescent="0.25">
      <c r="A2323">
        <v>6695</v>
      </c>
      <c r="B2323">
        <f t="shared" si="36"/>
        <v>-4745</v>
      </c>
      <c r="C2323">
        <v>6248</v>
      </c>
      <c r="D2323">
        <v>28</v>
      </c>
      <c r="E2323">
        <v>32.6</v>
      </c>
      <c r="F2323">
        <v>3.6</v>
      </c>
    </row>
    <row r="2324" spans="1:6" x14ac:dyDescent="0.25">
      <c r="A2324">
        <v>6690</v>
      </c>
      <c r="B2324">
        <f t="shared" si="36"/>
        <v>-4740</v>
      </c>
      <c r="C2324">
        <v>6245</v>
      </c>
      <c r="D2324">
        <v>28</v>
      </c>
      <c r="E2324">
        <v>32.4</v>
      </c>
      <c r="F2324">
        <v>3.6</v>
      </c>
    </row>
    <row r="2325" spans="1:6" x14ac:dyDescent="0.25">
      <c r="A2325">
        <v>6685</v>
      </c>
      <c r="B2325">
        <f t="shared" si="36"/>
        <v>-4735</v>
      </c>
      <c r="C2325">
        <v>6242</v>
      </c>
      <c r="D2325">
        <v>27</v>
      </c>
      <c r="E2325">
        <v>32.1</v>
      </c>
      <c r="F2325">
        <v>3.5</v>
      </c>
    </row>
    <row r="2326" spans="1:6" x14ac:dyDescent="0.25">
      <c r="A2326">
        <v>6680</v>
      </c>
      <c r="B2326">
        <f t="shared" si="36"/>
        <v>-4730</v>
      </c>
      <c r="C2326">
        <v>6239</v>
      </c>
      <c r="D2326">
        <v>26</v>
      </c>
      <c r="E2326">
        <v>31.9</v>
      </c>
      <c r="F2326">
        <v>3.3</v>
      </c>
    </row>
    <row r="2327" spans="1:6" x14ac:dyDescent="0.25">
      <c r="A2327">
        <v>6675</v>
      </c>
      <c r="B2327">
        <f t="shared" si="36"/>
        <v>-4725</v>
      </c>
      <c r="C2327">
        <v>6237</v>
      </c>
      <c r="D2327">
        <v>27</v>
      </c>
      <c r="E2327">
        <v>31.5</v>
      </c>
      <c r="F2327">
        <v>3.5</v>
      </c>
    </row>
    <row r="2328" spans="1:6" x14ac:dyDescent="0.25">
      <c r="A2328">
        <v>6670</v>
      </c>
      <c r="B2328">
        <f t="shared" si="36"/>
        <v>-4720</v>
      </c>
      <c r="C2328">
        <v>6232</v>
      </c>
      <c r="D2328">
        <v>27</v>
      </c>
      <c r="E2328">
        <v>31.5</v>
      </c>
      <c r="F2328">
        <v>3.5</v>
      </c>
    </row>
    <row r="2329" spans="1:6" x14ac:dyDescent="0.25">
      <c r="A2329">
        <v>6665</v>
      </c>
      <c r="B2329">
        <f t="shared" si="36"/>
        <v>-4715</v>
      </c>
      <c r="C2329">
        <v>6226</v>
      </c>
      <c r="D2329">
        <v>27</v>
      </c>
      <c r="E2329">
        <v>31.7</v>
      </c>
      <c r="F2329">
        <v>3.5</v>
      </c>
    </row>
    <row r="2330" spans="1:6" x14ac:dyDescent="0.25">
      <c r="A2330">
        <v>6660</v>
      </c>
      <c r="B2330">
        <f t="shared" si="36"/>
        <v>-4710</v>
      </c>
      <c r="C2330">
        <v>6219</v>
      </c>
      <c r="D2330">
        <v>26</v>
      </c>
      <c r="E2330">
        <v>32</v>
      </c>
      <c r="F2330">
        <v>3.3</v>
      </c>
    </row>
    <row r="2331" spans="1:6" x14ac:dyDescent="0.25">
      <c r="A2331">
        <v>6655</v>
      </c>
      <c r="B2331">
        <f t="shared" si="36"/>
        <v>-4705</v>
      </c>
      <c r="C2331">
        <v>6213</v>
      </c>
      <c r="D2331">
        <v>26</v>
      </c>
      <c r="E2331">
        <v>32.1</v>
      </c>
      <c r="F2331">
        <v>3.3</v>
      </c>
    </row>
    <row r="2332" spans="1:6" x14ac:dyDescent="0.25">
      <c r="A2332">
        <v>6650</v>
      </c>
      <c r="B2332">
        <f t="shared" si="36"/>
        <v>-4700</v>
      </c>
      <c r="C2332">
        <v>6206</v>
      </c>
      <c r="D2332">
        <v>26</v>
      </c>
      <c r="E2332">
        <v>32.4</v>
      </c>
      <c r="F2332">
        <v>3.3</v>
      </c>
    </row>
    <row r="2333" spans="1:6" x14ac:dyDescent="0.25">
      <c r="A2333">
        <v>6645</v>
      </c>
      <c r="B2333">
        <f t="shared" si="36"/>
        <v>-4695</v>
      </c>
      <c r="C2333">
        <v>6200</v>
      </c>
      <c r="D2333">
        <v>26</v>
      </c>
      <c r="E2333">
        <v>32.5</v>
      </c>
      <c r="F2333">
        <v>3.3</v>
      </c>
    </row>
    <row r="2334" spans="1:6" x14ac:dyDescent="0.25">
      <c r="A2334">
        <v>6640</v>
      </c>
      <c r="B2334">
        <f t="shared" si="36"/>
        <v>-4690</v>
      </c>
      <c r="C2334">
        <v>6195</v>
      </c>
      <c r="D2334">
        <v>25</v>
      </c>
      <c r="E2334">
        <v>32.6</v>
      </c>
      <c r="F2334">
        <v>3.2</v>
      </c>
    </row>
    <row r="2335" spans="1:6" x14ac:dyDescent="0.25">
      <c r="A2335">
        <v>6635</v>
      </c>
      <c r="B2335">
        <f t="shared" si="36"/>
        <v>-4685</v>
      </c>
      <c r="C2335">
        <v>6190</v>
      </c>
      <c r="D2335">
        <v>26</v>
      </c>
      <c r="E2335">
        <v>32.6</v>
      </c>
      <c r="F2335">
        <v>3.3</v>
      </c>
    </row>
    <row r="2336" spans="1:6" x14ac:dyDescent="0.25">
      <c r="A2336">
        <v>6630</v>
      </c>
      <c r="B2336">
        <f t="shared" si="36"/>
        <v>-4680</v>
      </c>
      <c r="C2336">
        <v>6182</v>
      </c>
      <c r="D2336">
        <v>27</v>
      </c>
      <c r="E2336">
        <v>33</v>
      </c>
      <c r="F2336">
        <v>3.5</v>
      </c>
    </row>
    <row r="2337" spans="1:6" x14ac:dyDescent="0.25">
      <c r="A2337">
        <v>6625</v>
      </c>
      <c r="B2337">
        <f t="shared" si="36"/>
        <v>-4675</v>
      </c>
      <c r="C2337">
        <v>6174</v>
      </c>
      <c r="D2337">
        <v>27</v>
      </c>
      <c r="E2337">
        <v>33.4</v>
      </c>
      <c r="F2337">
        <v>3.5</v>
      </c>
    </row>
    <row r="2338" spans="1:6" x14ac:dyDescent="0.25">
      <c r="A2338">
        <v>6620</v>
      </c>
      <c r="B2338">
        <f t="shared" si="36"/>
        <v>-4670</v>
      </c>
      <c r="C2338">
        <v>6168</v>
      </c>
      <c r="D2338">
        <v>27</v>
      </c>
      <c r="E2338">
        <v>33.5</v>
      </c>
      <c r="F2338">
        <v>3.5</v>
      </c>
    </row>
    <row r="2339" spans="1:6" x14ac:dyDescent="0.25">
      <c r="A2339">
        <v>6615</v>
      </c>
      <c r="B2339">
        <f t="shared" si="36"/>
        <v>-4665</v>
      </c>
      <c r="C2339">
        <v>6163</v>
      </c>
      <c r="D2339">
        <v>27</v>
      </c>
      <c r="E2339">
        <v>33.5</v>
      </c>
      <c r="F2339">
        <v>3.5</v>
      </c>
    </row>
    <row r="2340" spans="1:6" x14ac:dyDescent="0.25">
      <c r="A2340">
        <v>6610</v>
      </c>
      <c r="B2340">
        <f t="shared" si="36"/>
        <v>-4660</v>
      </c>
      <c r="C2340">
        <v>6159</v>
      </c>
      <c r="D2340">
        <v>27</v>
      </c>
      <c r="E2340">
        <v>33.4</v>
      </c>
      <c r="F2340">
        <v>3.5</v>
      </c>
    </row>
    <row r="2341" spans="1:6" x14ac:dyDescent="0.25">
      <c r="A2341">
        <v>6605</v>
      </c>
      <c r="B2341">
        <f t="shared" si="36"/>
        <v>-4655</v>
      </c>
      <c r="C2341">
        <v>6155</v>
      </c>
      <c r="D2341">
        <v>26</v>
      </c>
      <c r="E2341">
        <v>33.299999999999997</v>
      </c>
      <c r="F2341">
        <v>3.3</v>
      </c>
    </row>
    <row r="2342" spans="1:6" x14ac:dyDescent="0.25">
      <c r="A2342">
        <v>6600</v>
      </c>
      <c r="B2342">
        <f t="shared" si="36"/>
        <v>-4650</v>
      </c>
      <c r="C2342">
        <v>6151</v>
      </c>
      <c r="D2342">
        <v>26</v>
      </c>
      <c r="E2342">
        <v>33.200000000000003</v>
      </c>
      <c r="F2342">
        <v>3.3</v>
      </c>
    </row>
    <row r="2343" spans="1:6" x14ac:dyDescent="0.25">
      <c r="A2343">
        <v>6595</v>
      </c>
      <c r="B2343">
        <f t="shared" si="36"/>
        <v>-4645</v>
      </c>
      <c r="C2343">
        <v>6147</v>
      </c>
      <c r="D2343">
        <v>25</v>
      </c>
      <c r="E2343">
        <v>33.1</v>
      </c>
      <c r="F2343">
        <v>3.2</v>
      </c>
    </row>
    <row r="2344" spans="1:6" x14ac:dyDescent="0.25">
      <c r="A2344">
        <v>6590</v>
      </c>
      <c r="B2344">
        <f t="shared" si="36"/>
        <v>-4640</v>
      </c>
      <c r="C2344">
        <v>6143</v>
      </c>
      <c r="D2344">
        <v>26</v>
      </c>
      <c r="E2344">
        <v>33</v>
      </c>
      <c r="F2344">
        <v>3.3</v>
      </c>
    </row>
    <row r="2345" spans="1:6" x14ac:dyDescent="0.25">
      <c r="A2345">
        <v>6585</v>
      </c>
      <c r="B2345">
        <f t="shared" si="36"/>
        <v>-4635</v>
      </c>
      <c r="C2345">
        <v>6140</v>
      </c>
      <c r="D2345">
        <v>27</v>
      </c>
      <c r="E2345">
        <v>32.799999999999997</v>
      </c>
      <c r="F2345">
        <v>3.5</v>
      </c>
    </row>
    <row r="2346" spans="1:6" x14ac:dyDescent="0.25">
      <c r="A2346">
        <v>6580</v>
      </c>
      <c r="B2346">
        <f t="shared" si="36"/>
        <v>-4630</v>
      </c>
      <c r="C2346">
        <v>6139</v>
      </c>
      <c r="D2346">
        <v>27</v>
      </c>
      <c r="E2346">
        <v>32.299999999999997</v>
      </c>
      <c r="F2346">
        <v>3.5</v>
      </c>
    </row>
    <row r="2347" spans="1:6" x14ac:dyDescent="0.25">
      <c r="A2347">
        <v>6575</v>
      </c>
      <c r="B2347">
        <f t="shared" si="36"/>
        <v>-4625</v>
      </c>
      <c r="C2347">
        <v>6138</v>
      </c>
      <c r="D2347">
        <v>26</v>
      </c>
      <c r="E2347">
        <v>31.8</v>
      </c>
      <c r="F2347">
        <v>3.3</v>
      </c>
    </row>
    <row r="2348" spans="1:6" x14ac:dyDescent="0.25">
      <c r="A2348">
        <v>6570</v>
      </c>
      <c r="B2348">
        <f t="shared" si="36"/>
        <v>-4620</v>
      </c>
      <c r="C2348">
        <v>6137</v>
      </c>
      <c r="D2348">
        <v>27</v>
      </c>
      <c r="E2348">
        <v>31.3</v>
      </c>
      <c r="F2348">
        <v>3.5</v>
      </c>
    </row>
    <row r="2349" spans="1:6" x14ac:dyDescent="0.25">
      <c r="A2349">
        <v>6565</v>
      </c>
      <c r="B2349">
        <f t="shared" si="36"/>
        <v>-4615</v>
      </c>
      <c r="C2349">
        <v>6134</v>
      </c>
      <c r="D2349">
        <v>27</v>
      </c>
      <c r="E2349">
        <v>31</v>
      </c>
      <c r="F2349">
        <v>3.5</v>
      </c>
    </row>
    <row r="2350" spans="1:6" x14ac:dyDescent="0.25">
      <c r="A2350">
        <v>6560</v>
      </c>
      <c r="B2350">
        <f t="shared" si="36"/>
        <v>-4610</v>
      </c>
      <c r="C2350">
        <v>6129</v>
      </c>
      <c r="D2350">
        <v>27</v>
      </c>
      <c r="E2350">
        <v>31</v>
      </c>
      <c r="F2350">
        <v>3.5</v>
      </c>
    </row>
    <row r="2351" spans="1:6" x14ac:dyDescent="0.25">
      <c r="A2351">
        <v>6555</v>
      </c>
      <c r="B2351">
        <f t="shared" si="36"/>
        <v>-4605</v>
      </c>
      <c r="C2351">
        <v>6125</v>
      </c>
      <c r="D2351">
        <v>27</v>
      </c>
      <c r="E2351">
        <v>30.9</v>
      </c>
      <c r="F2351">
        <v>3.5</v>
      </c>
    </row>
    <row r="2352" spans="1:6" x14ac:dyDescent="0.25">
      <c r="A2352">
        <v>6550</v>
      </c>
      <c r="B2352">
        <f t="shared" si="36"/>
        <v>-4600</v>
      </c>
      <c r="C2352">
        <v>6121</v>
      </c>
      <c r="D2352">
        <v>27</v>
      </c>
      <c r="E2352">
        <v>30.8</v>
      </c>
      <c r="F2352">
        <v>3.5</v>
      </c>
    </row>
    <row r="2353" spans="1:6" x14ac:dyDescent="0.25">
      <c r="A2353">
        <v>6545</v>
      </c>
      <c r="B2353">
        <f t="shared" si="36"/>
        <v>-4595</v>
      </c>
      <c r="C2353">
        <v>6116</v>
      </c>
      <c r="D2353">
        <v>27</v>
      </c>
      <c r="E2353">
        <v>30.8</v>
      </c>
      <c r="F2353">
        <v>3.5</v>
      </c>
    </row>
    <row r="2354" spans="1:6" x14ac:dyDescent="0.25">
      <c r="A2354">
        <v>6540</v>
      </c>
      <c r="B2354">
        <f t="shared" si="36"/>
        <v>-4590</v>
      </c>
      <c r="C2354">
        <v>6112</v>
      </c>
      <c r="D2354">
        <v>27</v>
      </c>
      <c r="E2354">
        <v>30.7</v>
      </c>
      <c r="F2354">
        <v>3.5</v>
      </c>
    </row>
    <row r="2355" spans="1:6" x14ac:dyDescent="0.25">
      <c r="A2355">
        <v>6535</v>
      </c>
      <c r="B2355">
        <f t="shared" si="36"/>
        <v>-4585</v>
      </c>
      <c r="C2355">
        <v>6109</v>
      </c>
      <c r="D2355">
        <v>26</v>
      </c>
      <c r="E2355">
        <v>30.5</v>
      </c>
      <c r="F2355">
        <v>3.3</v>
      </c>
    </row>
    <row r="2356" spans="1:6" x14ac:dyDescent="0.25">
      <c r="A2356">
        <v>6530</v>
      </c>
      <c r="B2356">
        <f t="shared" si="36"/>
        <v>-4580</v>
      </c>
      <c r="C2356">
        <v>6105</v>
      </c>
      <c r="D2356">
        <v>27</v>
      </c>
      <c r="E2356">
        <v>30.4</v>
      </c>
      <c r="F2356">
        <v>3.5</v>
      </c>
    </row>
    <row r="2357" spans="1:6" x14ac:dyDescent="0.25">
      <c r="A2357">
        <v>6525</v>
      </c>
      <c r="B2357">
        <f t="shared" si="36"/>
        <v>-4575</v>
      </c>
      <c r="C2357">
        <v>6101</v>
      </c>
      <c r="D2357">
        <v>26</v>
      </c>
      <c r="E2357">
        <v>30.3</v>
      </c>
      <c r="F2357">
        <v>3.3</v>
      </c>
    </row>
    <row r="2358" spans="1:6" x14ac:dyDescent="0.25">
      <c r="A2358">
        <v>6520</v>
      </c>
      <c r="B2358">
        <f t="shared" si="36"/>
        <v>-4570</v>
      </c>
      <c r="C2358">
        <v>6098</v>
      </c>
      <c r="D2358">
        <v>26</v>
      </c>
      <c r="E2358">
        <v>30</v>
      </c>
      <c r="F2358">
        <v>3.3</v>
      </c>
    </row>
    <row r="2359" spans="1:6" x14ac:dyDescent="0.25">
      <c r="A2359">
        <v>6515</v>
      </c>
      <c r="B2359">
        <f t="shared" si="36"/>
        <v>-4565</v>
      </c>
      <c r="C2359">
        <v>6095</v>
      </c>
      <c r="D2359">
        <v>26</v>
      </c>
      <c r="E2359">
        <v>29.8</v>
      </c>
      <c r="F2359">
        <v>3.3</v>
      </c>
    </row>
    <row r="2360" spans="1:6" x14ac:dyDescent="0.25">
      <c r="A2360">
        <v>6510</v>
      </c>
      <c r="B2360">
        <f t="shared" si="36"/>
        <v>-4560</v>
      </c>
      <c r="C2360">
        <v>6093</v>
      </c>
      <c r="D2360">
        <v>27</v>
      </c>
      <c r="E2360">
        <v>29.4</v>
      </c>
      <c r="F2360">
        <v>3.5</v>
      </c>
    </row>
    <row r="2361" spans="1:6" x14ac:dyDescent="0.25">
      <c r="A2361">
        <v>6505</v>
      </c>
      <c r="B2361">
        <f t="shared" si="36"/>
        <v>-4555</v>
      </c>
      <c r="C2361">
        <v>6091</v>
      </c>
      <c r="D2361">
        <v>27</v>
      </c>
      <c r="E2361">
        <v>29.1</v>
      </c>
      <c r="F2361">
        <v>3.5</v>
      </c>
    </row>
    <row r="2362" spans="1:6" x14ac:dyDescent="0.25">
      <c r="A2362">
        <v>6500</v>
      </c>
      <c r="B2362">
        <f t="shared" si="36"/>
        <v>-4550</v>
      </c>
      <c r="C2362">
        <v>6088</v>
      </c>
      <c r="D2362">
        <v>27</v>
      </c>
      <c r="E2362">
        <v>28.8</v>
      </c>
      <c r="F2362">
        <v>3.5</v>
      </c>
    </row>
    <row r="2363" spans="1:6" x14ac:dyDescent="0.25">
      <c r="A2363">
        <v>6495</v>
      </c>
      <c r="B2363">
        <f t="shared" si="36"/>
        <v>-4545</v>
      </c>
      <c r="C2363">
        <v>6084</v>
      </c>
      <c r="D2363">
        <v>27</v>
      </c>
      <c r="E2363">
        <v>28.7</v>
      </c>
      <c r="F2363">
        <v>3.5</v>
      </c>
    </row>
    <row r="2364" spans="1:6" x14ac:dyDescent="0.25">
      <c r="A2364">
        <v>6490</v>
      </c>
      <c r="B2364">
        <f t="shared" si="36"/>
        <v>-4540</v>
      </c>
      <c r="C2364">
        <v>6079</v>
      </c>
      <c r="D2364">
        <v>27</v>
      </c>
      <c r="E2364">
        <v>28.7</v>
      </c>
      <c r="F2364">
        <v>3.5</v>
      </c>
    </row>
    <row r="2365" spans="1:6" x14ac:dyDescent="0.25">
      <c r="A2365">
        <v>6485</v>
      </c>
      <c r="B2365">
        <f t="shared" si="36"/>
        <v>-4535</v>
      </c>
      <c r="C2365">
        <v>6072</v>
      </c>
      <c r="D2365">
        <v>27</v>
      </c>
      <c r="E2365">
        <v>29</v>
      </c>
      <c r="F2365">
        <v>3.5</v>
      </c>
    </row>
    <row r="2366" spans="1:6" x14ac:dyDescent="0.25">
      <c r="A2366">
        <v>6480</v>
      </c>
      <c r="B2366">
        <f t="shared" si="36"/>
        <v>-4530</v>
      </c>
      <c r="C2366">
        <v>6066</v>
      </c>
      <c r="D2366">
        <v>27</v>
      </c>
      <c r="E2366">
        <v>29.2</v>
      </c>
      <c r="F2366">
        <v>3.5</v>
      </c>
    </row>
    <row r="2367" spans="1:6" x14ac:dyDescent="0.25">
      <c r="A2367">
        <v>6475</v>
      </c>
      <c r="B2367">
        <f t="shared" si="36"/>
        <v>-4525</v>
      </c>
      <c r="C2367">
        <v>6061</v>
      </c>
      <c r="D2367">
        <v>27</v>
      </c>
      <c r="E2367">
        <v>29.2</v>
      </c>
      <c r="F2367">
        <v>3.5</v>
      </c>
    </row>
    <row r="2368" spans="1:6" x14ac:dyDescent="0.25">
      <c r="A2368">
        <v>6470</v>
      </c>
      <c r="B2368">
        <f t="shared" si="36"/>
        <v>-4520</v>
      </c>
      <c r="C2368">
        <v>6056</v>
      </c>
      <c r="D2368">
        <v>27</v>
      </c>
      <c r="E2368">
        <v>29.2</v>
      </c>
      <c r="F2368">
        <v>3.5</v>
      </c>
    </row>
    <row r="2369" spans="1:6" x14ac:dyDescent="0.25">
      <c r="A2369">
        <v>6465</v>
      </c>
      <c r="B2369">
        <f t="shared" si="36"/>
        <v>-4515</v>
      </c>
      <c r="C2369">
        <v>6052</v>
      </c>
      <c r="D2369">
        <v>27</v>
      </c>
      <c r="E2369">
        <v>29.1</v>
      </c>
      <c r="F2369">
        <v>3.5</v>
      </c>
    </row>
    <row r="2370" spans="1:6" x14ac:dyDescent="0.25">
      <c r="A2370">
        <v>6460</v>
      </c>
      <c r="B2370">
        <f t="shared" si="36"/>
        <v>-4510</v>
      </c>
      <c r="C2370">
        <v>6047</v>
      </c>
      <c r="D2370">
        <v>27</v>
      </c>
      <c r="E2370">
        <v>29.1</v>
      </c>
      <c r="F2370">
        <v>3.5</v>
      </c>
    </row>
    <row r="2371" spans="1:6" x14ac:dyDescent="0.25">
      <c r="A2371">
        <v>6455</v>
      </c>
      <c r="B2371">
        <f t="shared" si="36"/>
        <v>-4505</v>
      </c>
      <c r="C2371">
        <v>6044</v>
      </c>
      <c r="D2371">
        <v>27</v>
      </c>
      <c r="E2371">
        <v>28.9</v>
      </c>
      <c r="F2371">
        <v>3.5</v>
      </c>
    </row>
    <row r="2372" spans="1:6" x14ac:dyDescent="0.25">
      <c r="A2372">
        <v>6450</v>
      </c>
      <c r="B2372">
        <f t="shared" si="36"/>
        <v>-4500</v>
      </c>
      <c r="C2372">
        <v>6041</v>
      </c>
      <c r="D2372">
        <v>27</v>
      </c>
      <c r="E2372">
        <v>28.6</v>
      </c>
      <c r="F2372">
        <v>3.5</v>
      </c>
    </row>
    <row r="2373" spans="1:6" x14ac:dyDescent="0.25">
      <c r="A2373">
        <v>6445</v>
      </c>
      <c r="B2373">
        <f t="shared" si="36"/>
        <v>-4495</v>
      </c>
      <c r="C2373">
        <v>6036</v>
      </c>
      <c r="D2373">
        <v>27</v>
      </c>
      <c r="E2373">
        <v>28.6</v>
      </c>
      <c r="F2373">
        <v>3.5</v>
      </c>
    </row>
    <row r="2374" spans="1:6" x14ac:dyDescent="0.25">
      <c r="A2374">
        <v>6440</v>
      </c>
      <c r="B2374">
        <f t="shared" si="36"/>
        <v>-4490</v>
      </c>
      <c r="C2374">
        <v>6031</v>
      </c>
      <c r="D2374">
        <v>27</v>
      </c>
      <c r="E2374">
        <v>28.7</v>
      </c>
      <c r="F2374">
        <v>3.5</v>
      </c>
    </row>
    <row r="2375" spans="1:6" x14ac:dyDescent="0.25">
      <c r="A2375">
        <v>6435</v>
      </c>
      <c r="B2375">
        <f t="shared" si="36"/>
        <v>-4485</v>
      </c>
      <c r="C2375">
        <v>6026</v>
      </c>
      <c r="D2375">
        <v>27</v>
      </c>
      <c r="E2375">
        <v>28.7</v>
      </c>
      <c r="F2375">
        <v>3.5</v>
      </c>
    </row>
    <row r="2376" spans="1:6" x14ac:dyDescent="0.25">
      <c r="A2376">
        <v>6430</v>
      </c>
      <c r="B2376">
        <f t="shared" si="36"/>
        <v>-4480</v>
      </c>
      <c r="C2376">
        <v>6020</v>
      </c>
      <c r="D2376">
        <v>27</v>
      </c>
      <c r="E2376">
        <v>28.8</v>
      </c>
      <c r="F2376">
        <v>3.5</v>
      </c>
    </row>
    <row r="2377" spans="1:6" x14ac:dyDescent="0.25">
      <c r="A2377">
        <v>6425</v>
      </c>
      <c r="B2377">
        <f t="shared" si="36"/>
        <v>-4475</v>
      </c>
      <c r="C2377">
        <v>6015</v>
      </c>
      <c r="D2377">
        <v>27</v>
      </c>
      <c r="E2377">
        <v>28.8</v>
      </c>
      <c r="F2377">
        <v>3.5</v>
      </c>
    </row>
    <row r="2378" spans="1:6" x14ac:dyDescent="0.25">
      <c r="A2378">
        <v>6420</v>
      </c>
      <c r="B2378">
        <f t="shared" si="36"/>
        <v>-4470</v>
      </c>
      <c r="C2378">
        <v>6012</v>
      </c>
      <c r="D2378">
        <v>26</v>
      </c>
      <c r="E2378">
        <v>28.6</v>
      </c>
      <c r="F2378">
        <v>3.3</v>
      </c>
    </row>
    <row r="2379" spans="1:6" x14ac:dyDescent="0.25">
      <c r="A2379">
        <v>6415</v>
      </c>
      <c r="B2379">
        <f t="shared" si="36"/>
        <v>-4465</v>
      </c>
      <c r="C2379">
        <v>6009</v>
      </c>
      <c r="D2379">
        <v>26</v>
      </c>
      <c r="E2379">
        <v>28.4</v>
      </c>
      <c r="F2379">
        <v>3.3</v>
      </c>
    </row>
    <row r="2380" spans="1:6" x14ac:dyDescent="0.25">
      <c r="A2380">
        <v>6410</v>
      </c>
      <c r="B2380">
        <f t="shared" si="36"/>
        <v>-4460</v>
      </c>
      <c r="C2380">
        <v>6006</v>
      </c>
      <c r="D2380">
        <v>27</v>
      </c>
      <c r="E2380">
        <v>28.1</v>
      </c>
      <c r="F2380">
        <v>3.5</v>
      </c>
    </row>
    <row r="2381" spans="1:6" x14ac:dyDescent="0.25">
      <c r="A2381">
        <v>6405</v>
      </c>
      <c r="B2381">
        <f t="shared" ref="B2381:B2444" si="37">1950-A2381</f>
        <v>-4455</v>
      </c>
      <c r="C2381">
        <v>6001</v>
      </c>
      <c r="D2381">
        <v>27</v>
      </c>
      <c r="E2381">
        <v>28.2</v>
      </c>
      <c r="F2381">
        <v>3.5</v>
      </c>
    </row>
    <row r="2382" spans="1:6" x14ac:dyDescent="0.25">
      <c r="A2382">
        <v>6400</v>
      </c>
      <c r="B2382">
        <f t="shared" si="37"/>
        <v>-4450</v>
      </c>
      <c r="C2382">
        <v>5993</v>
      </c>
      <c r="D2382">
        <v>27</v>
      </c>
      <c r="E2382">
        <v>28.6</v>
      </c>
      <c r="F2382">
        <v>3.5</v>
      </c>
    </row>
    <row r="2383" spans="1:6" x14ac:dyDescent="0.25">
      <c r="A2383">
        <v>6395</v>
      </c>
      <c r="B2383">
        <f t="shared" si="37"/>
        <v>-4445</v>
      </c>
      <c r="C2383">
        <v>5984</v>
      </c>
      <c r="D2383">
        <v>27</v>
      </c>
      <c r="E2383">
        <v>29.1</v>
      </c>
      <c r="F2383">
        <v>3.5</v>
      </c>
    </row>
    <row r="2384" spans="1:6" x14ac:dyDescent="0.25">
      <c r="A2384">
        <v>6390</v>
      </c>
      <c r="B2384">
        <f t="shared" si="37"/>
        <v>-4440</v>
      </c>
      <c r="C2384">
        <v>5975</v>
      </c>
      <c r="D2384">
        <v>27</v>
      </c>
      <c r="E2384">
        <v>29.6</v>
      </c>
      <c r="F2384">
        <v>3.5</v>
      </c>
    </row>
    <row r="2385" spans="1:6" x14ac:dyDescent="0.25">
      <c r="A2385">
        <v>6385</v>
      </c>
      <c r="B2385">
        <f t="shared" si="37"/>
        <v>-4435</v>
      </c>
      <c r="C2385">
        <v>5967</v>
      </c>
      <c r="D2385">
        <v>27</v>
      </c>
      <c r="E2385">
        <v>30</v>
      </c>
      <c r="F2385">
        <v>3.5</v>
      </c>
    </row>
    <row r="2386" spans="1:6" x14ac:dyDescent="0.25">
      <c r="A2386">
        <v>6380</v>
      </c>
      <c r="B2386">
        <f t="shared" si="37"/>
        <v>-4430</v>
      </c>
      <c r="C2386">
        <v>5960</v>
      </c>
      <c r="D2386">
        <v>27</v>
      </c>
      <c r="E2386">
        <v>30.3</v>
      </c>
      <c r="F2386">
        <v>3.5</v>
      </c>
    </row>
    <row r="2387" spans="1:6" x14ac:dyDescent="0.25">
      <c r="A2387">
        <v>6375</v>
      </c>
      <c r="B2387">
        <f t="shared" si="37"/>
        <v>-4425</v>
      </c>
      <c r="C2387">
        <v>5954</v>
      </c>
      <c r="D2387">
        <v>27</v>
      </c>
      <c r="E2387">
        <v>30.4</v>
      </c>
      <c r="F2387">
        <v>3.5</v>
      </c>
    </row>
    <row r="2388" spans="1:6" x14ac:dyDescent="0.25">
      <c r="A2388">
        <v>6370</v>
      </c>
      <c r="B2388">
        <f t="shared" si="37"/>
        <v>-4420</v>
      </c>
      <c r="C2388">
        <v>5950</v>
      </c>
      <c r="D2388">
        <v>28</v>
      </c>
      <c r="E2388">
        <v>30.3</v>
      </c>
      <c r="F2388">
        <v>3.6</v>
      </c>
    </row>
    <row r="2389" spans="1:6" x14ac:dyDescent="0.25">
      <c r="A2389">
        <v>6365</v>
      </c>
      <c r="B2389">
        <f t="shared" si="37"/>
        <v>-4415</v>
      </c>
      <c r="C2389">
        <v>5947</v>
      </c>
      <c r="D2389">
        <v>27</v>
      </c>
      <c r="E2389">
        <v>30.1</v>
      </c>
      <c r="F2389">
        <v>3.5</v>
      </c>
    </row>
    <row r="2390" spans="1:6" x14ac:dyDescent="0.25">
      <c r="A2390">
        <v>6360</v>
      </c>
      <c r="B2390">
        <f t="shared" si="37"/>
        <v>-4410</v>
      </c>
      <c r="C2390">
        <v>5947</v>
      </c>
      <c r="D2390">
        <v>27</v>
      </c>
      <c r="E2390">
        <v>29.5</v>
      </c>
      <c r="F2390">
        <v>3.5</v>
      </c>
    </row>
    <row r="2391" spans="1:6" x14ac:dyDescent="0.25">
      <c r="A2391">
        <v>6355</v>
      </c>
      <c r="B2391">
        <f t="shared" si="37"/>
        <v>-4405</v>
      </c>
      <c r="C2391">
        <v>5945</v>
      </c>
      <c r="D2391">
        <v>27</v>
      </c>
      <c r="E2391">
        <v>29.1</v>
      </c>
      <c r="F2391">
        <v>3.5</v>
      </c>
    </row>
    <row r="2392" spans="1:6" x14ac:dyDescent="0.25">
      <c r="A2392">
        <v>6350</v>
      </c>
      <c r="B2392">
        <f t="shared" si="37"/>
        <v>-4400</v>
      </c>
      <c r="C2392">
        <v>5943</v>
      </c>
      <c r="D2392">
        <v>27</v>
      </c>
      <c r="E2392">
        <v>28.7</v>
      </c>
      <c r="F2392">
        <v>3.5</v>
      </c>
    </row>
    <row r="2393" spans="1:6" x14ac:dyDescent="0.25">
      <c r="A2393">
        <v>6345</v>
      </c>
      <c r="B2393">
        <f t="shared" si="37"/>
        <v>-4395</v>
      </c>
      <c r="C2393">
        <v>5939</v>
      </c>
      <c r="D2393">
        <v>27</v>
      </c>
      <c r="E2393">
        <v>28.6</v>
      </c>
      <c r="F2393">
        <v>3.5</v>
      </c>
    </row>
    <row r="2394" spans="1:6" x14ac:dyDescent="0.25">
      <c r="A2394">
        <v>6340</v>
      </c>
      <c r="B2394">
        <f t="shared" si="37"/>
        <v>-4390</v>
      </c>
      <c r="C2394">
        <v>5936</v>
      </c>
      <c r="D2394">
        <v>27</v>
      </c>
      <c r="E2394">
        <v>28.4</v>
      </c>
      <c r="F2394">
        <v>3.5</v>
      </c>
    </row>
    <row r="2395" spans="1:6" x14ac:dyDescent="0.25">
      <c r="A2395">
        <v>6335</v>
      </c>
      <c r="B2395">
        <f t="shared" si="37"/>
        <v>-4385</v>
      </c>
      <c r="C2395">
        <v>5932</v>
      </c>
      <c r="D2395">
        <v>27</v>
      </c>
      <c r="E2395">
        <v>28.3</v>
      </c>
      <c r="F2395">
        <v>3.5</v>
      </c>
    </row>
    <row r="2396" spans="1:6" x14ac:dyDescent="0.25">
      <c r="A2396">
        <v>6330</v>
      </c>
      <c r="B2396">
        <f t="shared" si="37"/>
        <v>-4380</v>
      </c>
      <c r="C2396">
        <v>5930</v>
      </c>
      <c r="D2396">
        <v>27</v>
      </c>
      <c r="E2396">
        <v>27.9</v>
      </c>
      <c r="F2396">
        <v>3.5</v>
      </c>
    </row>
    <row r="2397" spans="1:6" x14ac:dyDescent="0.25">
      <c r="A2397">
        <v>6325</v>
      </c>
      <c r="B2397">
        <f t="shared" si="37"/>
        <v>-4375</v>
      </c>
      <c r="C2397">
        <v>5928</v>
      </c>
      <c r="D2397">
        <v>26</v>
      </c>
      <c r="E2397">
        <v>27.5</v>
      </c>
      <c r="F2397">
        <v>3.3</v>
      </c>
    </row>
    <row r="2398" spans="1:6" x14ac:dyDescent="0.25">
      <c r="A2398">
        <v>6320</v>
      </c>
      <c r="B2398">
        <f t="shared" si="37"/>
        <v>-4370</v>
      </c>
      <c r="C2398">
        <v>5926</v>
      </c>
      <c r="D2398">
        <v>27</v>
      </c>
      <c r="E2398">
        <v>27.2</v>
      </c>
      <c r="F2398">
        <v>3.5</v>
      </c>
    </row>
    <row r="2399" spans="1:6" x14ac:dyDescent="0.25">
      <c r="A2399">
        <v>6315</v>
      </c>
      <c r="B2399">
        <f t="shared" si="37"/>
        <v>-4365</v>
      </c>
      <c r="C2399">
        <v>5922</v>
      </c>
      <c r="D2399">
        <v>27</v>
      </c>
      <c r="E2399">
        <v>27.1</v>
      </c>
      <c r="F2399">
        <v>3.5</v>
      </c>
    </row>
    <row r="2400" spans="1:6" x14ac:dyDescent="0.25">
      <c r="A2400">
        <v>6310</v>
      </c>
      <c r="B2400">
        <f t="shared" si="37"/>
        <v>-4360</v>
      </c>
      <c r="C2400">
        <v>5916</v>
      </c>
      <c r="D2400">
        <v>27</v>
      </c>
      <c r="E2400">
        <v>27.2</v>
      </c>
      <c r="F2400">
        <v>3.5</v>
      </c>
    </row>
    <row r="2401" spans="1:6" x14ac:dyDescent="0.25">
      <c r="A2401">
        <v>6305</v>
      </c>
      <c r="B2401">
        <f t="shared" si="37"/>
        <v>-4355</v>
      </c>
      <c r="C2401">
        <v>5910</v>
      </c>
      <c r="D2401">
        <v>27</v>
      </c>
      <c r="E2401">
        <v>27.4</v>
      </c>
      <c r="F2401">
        <v>3.5</v>
      </c>
    </row>
    <row r="2402" spans="1:6" x14ac:dyDescent="0.25">
      <c r="A2402">
        <v>6300</v>
      </c>
      <c r="B2402">
        <f t="shared" si="37"/>
        <v>-4350</v>
      </c>
      <c r="C2402">
        <v>5903</v>
      </c>
      <c r="D2402">
        <v>27</v>
      </c>
      <c r="E2402">
        <v>27.6</v>
      </c>
      <c r="F2402">
        <v>3.5</v>
      </c>
    </row>
    <row r="2403" spans="1:6" x14ac:dyDescent="0.25">
      <c r="A2403">
        <v>6295</v>
      </c>
      <c r="B2403">
        <f t="shared" si="37"/>
        <v>-4345</v>
      </c>
      <c r="C2403">
        <v>5896</v>
      </c>
      <c r="D2403">
        <v>26</v>
      </c>
      <c r="E2403">
        <v>27.9</v>
      </c>
      <c r="F2403">
        <v>3.3</v>
      </c>
    </row>
    <row r="2404" spans="1:6" x14ac:dyDescent="0.25">
      <c r="A2404">
        <v>6290</v>
      </c>
      <c r="B2404">
        <f t="shared" si="37"/>
        <v>-4340</v>
      </c>
      <c r="C2404">
        <v>5887</v>
      </c>
      <c r="D2404">
        <v>27</v>
      </c>
      <c r="E2404">
        <v>28.4</v>
      </c>
      <c r="F2404">
        <v>3.5</v>
      </c>
    </row>
    <row r="2405" spans="1:6" x14ac:dyDescent="0.25">
      <c r="A2405">
        <v>6285</v>
      </c>
      <c r="B2405">
        <f t="shared" si="37"/>
        <v>-4335</v>
      </c>
      <c r="C2405">
        <v>5878</v>
      </c>
      <c r="D2405">
        <v>26</v>
      </c>
      <c r="E2405">
        <v>29</v>
      </c>
      <c r="F2405">
        <v>3.3</v>
      </c>
    </row>
    <row r="2406" spans="1:6" x14ac:dyDescent="0.25">
      <c r="A2406">
        <v>6280</v>
      </c>
      <c r="B2406">
        <f t="shared" si="37"/>
        <v>-4330</v>
      </c>
      <c r="C2406">
        <v>5869</v>
      </c>
      <c r="D2406">
        <v>27</v>
      </c>
      <c r="E2406">
        <v>29.5</v>
      </c>
      <c r="F2406">
        <v>3.5</v>
      </c>
    </row>
    <row r="2407" spans="1:6" x14ac:dyDescent="0.25">
      <c r="A2407">
        <v>6275</v>
      </c>
      <c r="B2407">
        <f t="shared" si="37"/>
        <v>-4325</v>
      </c>
      <c r="C2407">
        <v>5858</v>
      </c>
      <c r="D2407">
        <v>27</v>
      </c>
      <c r="E2407">
        <v>30.3</v>
      </c>
      <c r="F2407">
        <v>3.5</v>
      </c>
    </row>
    <row r="2408" spans="1:6" x14ac:dyDescent="0.25">
      <c r="A2408">
        <v>6270</v>
      </c>
      <c r="B2408">
        <f t="shared" si="37"/>
        <v>-4320</v>
      </c>
      <c r="C2408">
        <v>5847</v>
      </c>
      <c r="D2408">
        <v>27</v>
      </c>
      <c r="E2408">
        <v>31.1</v>
      </c>
      <c r="F2408">
        <v>3.5</v>
      </c>
    </row>
    <row r="2409" spans="1:6" x14ac:dyDescent="0.25">
      <c r="A2409">
        <v>6265</v>
      </c>
      <c r="B2409">
        <f t="shared" si="37"/>
        <v>-4315</v>
      </c>
      <c r="C2409">
        <v>5836</v>
      </c>
      <c r="D2409">
        <v>27</v>
      </c>
      <c r="E2409">
        <v>31.9</v>
      </c>
      <c r="F2409">
        <v>3.5</v>
      </c>
    </row>
    <row r="2410" spans="1:6" x14ac:dyDescent="0.25">
      <c r="A2410">
        <v>6260</v>
      </c>
      <c r="B2410">
        <f t="shared" si="37"/>
        <v>-4310</v>
      </c>
      <c r="C2410">
        <v>5826</v>
      </c>
      <c r="D2410">
        <v>27</v>
      </c>
      <c r="E2410">
        <v>32.5</v>
      </c>
      <c r="F2410">
        <v>3.5</v>
      </c>
    </row>
    <row r="2411" spans="1:6" x14ac:dyDescent="0.25">
      <c r="A2411">
        <v>6255</v>
      </c>
      <c r="B2411">
        <f t="shared" si="37"/>
        <v>-4305</v>
      </c>
      <c r="C2411">
        <v>5817</v>
      </c>
      <c r="D2411">
        <v>27</v>
      </c>
      <c r="E2411">
        <v>33.1</v>
      </c>
      <c r="F2411">
        <v>3.5</v>
      </c>
    </row>
    <row r="2412" spans="1:6" x14ac:dyDescent="0.25">
      <c r="A2412">
        <v>6250</v>
      </c>
      <c r="B2412">
        <f t="shared" si="37"/>
        <v>-4300</v>
      </c>
      <c r="C2412">
        <v>5810</v>
      </c>
      <c r="D2412">
        <v>28</v>
      </c>
      <c r="E2412">
        <v>33.299999999999997</v>
      </c>
      <c r="F2412">
        <v>3.6</v>
      </c>
    </row>
    <row r="2413" spans="1:6" x14ac:dyDescent="0.25">
      <c r="A2413">
        <v>6245</v>
      </c>
      <c r="B2413">
        <f t="shared" si="37"/>
        <v>-4295</v>
      </c>
      <c r="C2413">
        <v>5805</v>
      </c>
      <c r="D2413">
        <v>27</v>
      </c>
      <c r="E2413">
        <v>33.299999999999997</v>
      </c>
      <c r="F2413">
        <v>3.5</v>
      </c>
    </row>
    <row r="2414" spans="1:6" x14ac:dyDescent="0.25">
      <c r="A2414">
        <v>6240</v>
      </c>
      <c r="B2414">
        <f t="shared" si="37"/>
        <v>-4290</v>
      </c>
      <c r="C2414">
        <v>5801</v>
      </c>
      <c r="D2414">
        <v>27</v>
      </c>
      <c r="E2414">
        <v>33.200000000000003</v>
      </c>
      <c r="F2414">
        <v>3.5</v>
      </c>
    </row>
    <row r="2415" spans="1:6" x14ac:dyDescent="0.25">
      <c r="A2415">
        <v>6235</v>
      </c>
      <c r="B2415">
        <f t="shared" si="37"/>
        <v>-4285</v>
      </c>
      <c r="C2415">
        <v>5799</v>
      </c>
      <c r="D2415">
        <v>26</v>
      </c>
      <c r="E2415">
        <v>32.9</v>
      </c>
      <c r="F2415">
        <v>3.3</v>
      </c>
    </row>
    <row r="2416" spans="1:6" x14ac:dyDescent="0.25">
      <c r="A2416">
        <v>6230</v>
      </c>
      <c r="B2416">
        <f t="shared" si="37"/>
        <v>-4280</v>
      </c>
      <c r="C2416">
        <v>5798</v>
      </c>
      <c r="D2416">
        <v>27</v>
      </c>
      <c r="E2416">
        <v>32.4</v>
      </c>
      <c r="F2416">
        <v>3.5</v>
      </c>
    </row>
    <row r="2417" spans="1:6" x14ac:dyDescent="0.25">
      <c r="A2417">
        <v>6225</v>
      </c>
      <c r="B2417">
        <f t="shared" si="37"/>
        <v>-4275</v>
      </c>
      <c r="C2417">
        <v>5798</v>
      </c>
      <c r="D2417">
        <v>26</v>
      </c>
      <c r="E2417">
        <v>31.8</v>
      </c>
      <c r="F2417">
        <v>3.3</v>
      </c>
    </row>
    <row r="2418" spans="1:6" x14ac:dyDescent="0.25">
      <c r="A2418">
        <v>6220</v>
      </c>
      <c r="B2418">
        <f t="shared" si="37"/>
        <v>-4270</v>
      </c>
      <c r="C2418">
        <v>5797</v>
      </c>
      <c r="D2418">
        <v>27</v>
      </c>
      <c r="E2418">
        <v>31.3</v>
      </c>
      <c r="F2418">
        <v>3.5</v>
      </c>
    </row>
    <row r="2419" spans="1:6" x14ac:dyDescent="0.25">
      <c r="A2419">
        <v>6215</v>
      </c>
      <c r="B2419">
        <f t="shared" si="37"/>
        <v>-4265</v>
      </c>
      <c r="C2419">
        <v>5793</v>
      </c>
      <c r="D2419">
        <v>27</v>
      </c>
      <c r="E2419">
        <v>31.1</v>
      </c>
      <c r="F2419">
        <v>3.5</v>
      </c>
    </row>
    <row r="2420" spans="1:6" x14ac:dyDescent="0.25">
      <c r="A2420">
        <v>6210</v>
      </c>
      <c r="B2420">
        <f t="shared" si="37"/>
        <v>-4260</v>
      </c>
      <c r="C2420">
        <v>5788</v>
      </c>
      <c r="D2420">
        <v>27</v>
      </c>
      <c r="E2420">
        <v>31.2</v>
      </c>
      <c r="F2420">
        <v>3.5</v>
      </c>
    </row>
    <row r="2421" spans="1:6" x14ac:dyDescent="0.25">
      <c r="A2421">
        <v>6205</v>
      </c>
      <c r="B2421">
        <f t="shared" si="37"/>
        <v>-4255</v>
      </c>
      <c r="C2421">
        <v>5781</v>
      </c>
      <c r="D2421">
        <v>27</v>
      </c>
      <c r="E2421">
        <v>31.4</v>
      </c>
      <c r="F2421">
        <v>3.5</v>
      </c>
    </row>
    <row r="2422" spans="1:6" x14ac:dyDescent="0.25">
      <c r="A2422">
        <v>6200</v>
      </c>
      <c r="B2422">
        <f t="shared" si="37"/>
        <v>-4250</v>
      </c>
      <c r="C2422">
        <v>5774</v>
      </c>
      <c r="D2422">
        <v>27</v>
      </c>
      <c r="E2422">
        <v>31.7</v>
      </c>
      <c r="F2422">
        <v>3.5</v>
      </c>
    </row>
    <row r="2423" spans="1:6" x14ac:dyDescent="0.25">
      <c r="A2423">
        <v>6195</v>
      </c>
      <c r="B2423">
        <f t="shared" si="37"/>
        <v>-4245</v>
      </c>
      <c r="C2423">
        <v>5769</v>
      </c>
      <c r="D2423">
        <v>26</v>
      </c>
      <c r="E2423">
        <v>31.7</v>
      </c>
      <c r="F2423">
        <v>3.3</v>
      </c>
    </row>
    <row r="2424" spans="1:6" x14ac:dyDescent="0.25">
      <c r="A2424">
        <v>6190</v>
      </c>
      <c r="B2424">
        <f t="shared" si="37"/>
        <v>-4240</v>
      </c>
      <c r="C2424">
        <v>5764</v>
      </c>
      <c r="D2424">
        <v>27</v>
      </c>
      <c r="E2424">
        <v>31.7</v>
      </c>
      <c r="F2424">
        <v>3.5</v>
      </c>
    </row>
    <row r="2425" spans="1:6" x14ac:dyDescent="0.25">
      <c r="A2425">
        <v>6185</v>
      </c>
      <c r="B2425">
        <f t="shared" si="37"/>
        <v>-4235</v>
      </c>
      <c r="C2425">
        <v>5758</v>
      </c>
      <c r="D2425">
        <v>26</v>
      </c>
      <c r="E2425">
        <v>31.9</v>
      </c>
      <c r="F2425">
        <v>3.3</v>
      </c>
    </row>
    <row r="2426" spans="1:6" x14ac:dyDescent="0.25">
      <c r="A2426">
        <v>6180</v>
      </c>
      <c r="B2426">
        <f t="shared" si="37"/>
        <v>-4230</v>
      </c>
      <c r="C2426">
        <v>5751</v>
      </c>
      <c r="D2426">
        <v>27</v>
      </c>
      <c r="E2426">
        <v>32.200000000000003</v>
      </c>
      <c r="F2426">
        <v>3.5</v>
      </c>
    </row>
    <row r="2427" spans="1:6" x14ac:dyDescent="0.25">
      <c r="A2427">
        <v>6175</v>
      </c>
      <c r="B2427">
        <f t="shared" si="37"/>
        <v>-4225</v>
      </c>
      <c r="C2427">
        <v>5741</v>
      </c>
      <c r="D2427">
        <v>27</v>
      </c>
      <c r="E2427">
        <v>32.799999999999997</v>
      </c>
      <c r="F2427">
        <v>3.5</v>
      </c>
    </row>
    <row r="2428" spans="1:6" x14ac:dyDescent="0.25">
      <c r="A2428">
        <v>6170</v>
      </c>
      <c r="B2428">
        <f t="shared" si="37"/>
        <v>-4220</v>
      </c>
      <c r="C2428">
        <v>5730</v>
      </c>
      <c r="D2428">
        <v>27</v>
      </c>
      <c r="E2428">
        <v>33.6</v>
      </c>
      <c r="F2428">
        <v>3.5</v>
      </c>
    </row>
    <row r="2429" spans="1:6" x14ac:dyDescent="0.25">
      <c r="A2429">
        <v>6165</v>
      </c>
      <c r="B2429">
        <f t="shared" si="37"/>
        <v>-4215</v>
      </c>
      <c r="C2429">
        <v>5720</v>
      </c>
      <c r="D2429">
        <v>27</v>
      </c>
      <c r="E2429">
        <v>34.299999999999997</v>
      </c>
      <c r="F2429">
        <v>3.5</v>
      </c>
    </row>
    <row r="2430" spans="1:6" x14ac:dyDescent="0.25">
      <c r="A2430">
        <v>6160</v>
      </c>
      <c r="B2430">
        <f t="shared" si="37"/>
        <v>-4210</v>
      </c>
      <c r="C2430">
        <v>5712</v>
      </c>
      <c r="D2430">
        <v>27</v>
      </c>
      <c r="E2430">
        <v>34.700000000000003</v>
      </c>
      <c r="F2430">
        <v>3.5</v>
      </c>
    </row>
    <row r="2431" spans="1:6" x14ac:dyDescent="0.25">
      <c r="A2431">
        <v>6155</v>
      </c>
      <c r="B2431">
        <f t="shared" si="37"/>
        <v>-4205</v>
      </c>
      <c r="C2431">
        <v>5706</v>
      </c>
      <c r="D2431">
        <v>26</v>
      </c>
      <c r="E2431">
        <v>34.799999999999997</v>
      </c>
      <c r="F2431">
        <v>3.3</v>
      </c>
    </row>
    <row r="2432" spans="1:6" x14ac:dyDescent="0.25">
      <c r="A2432">
        <v>6150</v>
      </c>
      <c r="B2432">
        <f t="shared" si="37"/>
        <v>-4200</v>
      </c>
      <c r="C2432">
        <v>5703</v>
      </c>
      <c r="D2432">
        <v>27</v>
      </c>
      <c r="E2432">
        <v>34.6</v>
      </c>
      <c r="F2432">
        <v>3.5</v>
      </c>
    </row>
    <row r="2433" spans="1:6" x14ac:dyDescent="0.25">
      <c r="A2433">
        <v>6145</v>
      </c>
      <c r="B2433">
        <f t="shared" si="37"/>
        <v>-4195</v>
      </c>
      <c r="C2433">
        <v>5702</v>
      </c>
      <c r="D2433">
        <v>27</v>
      </c>
      <c r="E2433">
        <v>34.1</v>
      </c>
      <c r="F2433">
        <v>3.5</v>
      </c>
    </row>
    <row r="2434" spans="1:6" x14ac:dyDescent="0.25">
      <c r="A2434">
        <v>6140</v>
      </c>
      <c r="B2434">
        <f t="shared" si="37"/>
        <v>-4190</v>
      </c>
      <c r="C2434">
        <v>5702</v>
      </c>
      <c r="D2434">
        <v>28</v>
      </c>
      <c r="E2434">
        <v>33.5</v>
      </c>
      <c r="F2434">
        <v>3.6</v>
      </c>
    </row>
    <row r="2435" spans="1:6" x14ac:dyDescent="0.25">
      <c r="A2435">
        <v>6135</v>
      </c>
      <c r="B2435">
        <f t="shared" si="37"/>
        <v>-4185</v>
      </c>
      <c r="C2435">
        <v>5702</v>
      </c>
      <c r="D2435">
        <v>27</v>
      </c>
      <c r="E2435">
        <v>32.799999999999997</v>
      </c>
      <c r="F2435">
        <v>3.5</v>
      </c>
    </row>
    <row r="2436" spans="1:6" x14ac:dyDescent="0.25">
      <c r="A2436">
        <v>6130</v>
      </c>
      <c r="B2436">
        <f t="shared" si="37"/>
        <v>-4180</v>
      </c>
      <c r="C2436">
        <v>5701</v>
      </c>
      <c r="D2436">
        <v>28</v>
      </c>
      <c r="E2436">
        <v>32.4</v>
      </c>
      <c r="F2436">
        <v>3.6</v>
      </c>
    </row>
    <row r="2437" spans="1:6" x14ac:dyDescent="0.25">
      <c r="A2437">
        <v>6125</v>
      </c>
      <c r="B2437">
        <f t="shared" si="37"/>
        <v>-4175</v>
      </c>
      <c r="C2437">
        <v>5699</v>
      </c>
      <c r="D2437">
        <v>27</v>
      </c>
      <c r="E2437">
        <v>32</v>
      </c>
      <c r="F2437">
        <v>3.5</v>
      </c>
    </row>
    <row r="2438" spans="1:6" x14ac:dyDescent="0.25">
      <c r="A2438">
        <v>6120</v>
      </c>
      <c r="B2438">
        <f t="shared" si="37"/>
        <v>-4170</v>
      </c>
      <c r="C2438">
        <v>5696</v>
      </c>
      <c r="D2438">
        <v>27</v>
      </c>
      <c r="E2438">
        <v>31.7</v>
      </c>
      <c r="F2438">
        <v>3.5</v>
      </c>
    </row>
    <row r="2439" spans="1:6" x14ac:dyDescent="0.25">
      <c r="A2439">
        <v>6115</v>
      </c>
      <c r="B2439">
        <f t="shared" si="37"/>
        <v>-4165</v>
      </c>
      <c r="C2439">
        <v>5691</v>
      </c>
      <c r="D2439">
        <v>28</v>
      </c>
      <c r="E2439">
        <v>31.8</v>
      </c>
      <c r="F2439">
        <v>3.6</v>
      </c>
    </row>
    <row r="2440" spans="1:6" x14ac:dyDescent="0.25">
      <c r="A2440">
        <v>6110</v>
      </c>
      <c r="B2440">
        <f t="shared" si="37"/>
        <v>-4160</v>
      </c>
      <c r="C2440">
        <v>5686</v>
      </c>
      <c r="D2440">
        <v>28</v>
      </c>
      <c r="E2440">
        <v>31.8</v>
      </c>
      <c r="F2440">
        <v>3.6</v>
      </c>
    </row>
    <row r="2441" spans="1:6" x14ac:dyDescent="0.25">
      <c r="A2441">
        <v>6105</v>
      </c>
      <c r="B2441">
        <f t="shared" si="37"/>
        <v>-4155</v>
      </c>
      <c r="C2441">
        <v>5681</v>
      </c>
      <c r="D2441">
        <v>29</v>
      </c>
      <c r="E2441">
        <v>31.8</v>
      </c>
      <c r="F2441">
        <v>3.7</v>
      </c>
    </row>
    <row r="2442" spans="1:6" x14ac:dyDescent="0.25">
      <c r="A2442">
        <v>6100</v>
      </c>
      <c r="B2442">
        <f t="shared" si="37"/>
        <v>-4150</v>
      </c>
      <c r="C2442">
        <v>5676</v>
      </c>
      <c r="D2442">
        <v>28</v>
      </c>
      <c r="E2442">
        <v>31.8</v>
      </c>
      <c r="F2442">
        <v>3.6</v>
      </c>
    </row>
    <row r="2443" spans="1:6" x14ac:dyDescent="0.25">
      <c r="A2443">
        <v>6095</v>
      </c>
      <c r="B2443">
        <f t="shared" si="37"/>
        <v>-4145</v>
      </c>
      <c r="C2443">
        <v>5671</v>
      </c>
      <c r="D2443">
        <v>27</v>
      </c>
      <c r="E2443">
        <v>31.8</v>
      </c>
      <c r="F2443">
        <v>3.5</v>
      </c>
    </row>
    <row r="2444" spans="1:6" x14ac:dyDescent="0.25">
      <c r="A2444">
        <v>6090</v>
      </c>
      <c r="B2444">
        <f t="shared" si="37"/>
        <v>-4140</v>
      </c>
      <c r="C2444">
        <v>5666</v>
      </c>
      <c r="D2444">
        <v>27</v>
      </c>
      <c r="E2444">
        <v>31.9</v>
      </c>
      <c r="F2444">
        <v>3.5</v>
      </c>
    </row>
    <row r="2445" spans="1:6" x14ac:dyDescent="0.25">
      <c r="A2445">
        <v>6085</v>
      </c>
      <c r="B2445">
        <f t="shared" ref="B2445:B2508" si="38">1950-A2445</f>
        <v>-4135</v>
      </c>
      <c r="C2445">
        <v>5662</v>
      </c>
      <c r="D2445">
        <v>26</v>
      </c>
      <c r="E2445">
        <v>31.7</v>
      </c>
      <c r="F2445">
        <v>3.3</v>
      </c>
    </row>
    <row r="2446" spans="1:6" x14ac:dyDescent="0.25">
      <c r="A2446">
        <v>6080</v>
      </c>
      <c r="B2446">
        <f t="shared" si="38"/>
        <v>-4130</v>
      </c>
      <c r="C2446">
        <v>5659</v>
      </c>
      <c r="D2446">
        <v>26</v>
      </c>
      <c r="E2446">
        <v>31.5</v>
      </c>
      <c r="F2446">
        <v>3.3</v>
      </c>
    </row>
    <row r="2447" spans="1:6" x14ac:dyDescent="0.25">
      <c r="A2447">
        <v>6075</v>
      </c>
      <c r="B2447">
        <f t="shared" si="38"/>
        <v>-4125</v>
      </c>
      <c r="C2447">
        <v>5659</v>
      </c>
      <c r="D2447">
        <v>26</v>
      </c>
      <c r="E2447">
        <v>30.9</v>
      </c>
      <c r="F2447">
        <v>3.3</v>
      </c>
    </row>
    <row r="2448" spans="1:6" x14ac:dyDescent="0.25">
      <c r="A2448">
        <v>6070</v>
      </c>
      <c r="B2448">
        <f t="shared" si="38"/>
        <v>-4120</v>
      </c>
      <c r="C2448">
        <v>5660</v>
      </c>
      <c r="D2448">
        <v>26</v>
      </c>
      <c r="E2448">
        <v>30.1</v>
      </c>
      <c r="F2448">
        <v>3.3</v>
      </c>
    </row>
    <row r="2449" spans="1:6" x14ac:dyDescent="0.25">
      <c r="A2449">
        <v>6065</v>
      </c>
      <c r="B2449">
        <f t="shared" si="38"/>
        <v>-4115</v>
      </c>
      <c r="C2449">
        <v>5660</v>
      </c>
      <c r="D2449">
        <v>26</v>
      </c>
      <c r="E2449">
        <v>29.5</v>
      </c>
      <c r="F2449">
        <v>3.3</v>
      </c>
    </row>
    <row r="2450" spans="1:6" x14ac:dyDescent="0.25">
      <c r="A2450">
        <v>6060</v>
      </c>
      <c r="B2450">
        <f t="shared" si="38"/>
        <v>-4110</v>
      </c>
      <c r="C2450">
        <v>5657</v>
      </c>
      <c r="D2450">
        <v>26</v>
      </c>
      <c r="E2450">
        <v>29.3</v>
      </c>
      <c r="F2450">
        <v>3.3</v>
      </c>
    </row>
    <row r="2451" spans="1:6" x14ac:dyDescent="0.25">
      <c r="A2451">
        <v>6055</v>
      </c>
      <c r="B2451">
        <f t="shared" si="38"/>
        <v>-4105</v>
      </c>
      <c r="C2451">
        <v>5655</v>
      </c>
      <c r="D2451">
        <v>26</v>
      </c>
      <c r="E2451">
        <v>28.9</v>
      </c>
      <c r="F2451">
        <v>3.3</v>
      </c>
    </row>
    <row r="2452" spans="1:6" x14ac:dyDescent="0.25">
      <c r="A2452">
        <v>6050</v>
      </c>
      <c r="B2452">
        <f t="shared" si="38"/>
        <v>-4100</v>
      </c>
      <c r="C2452">
        <v>5652</v>
      </c>
      <c r="D2452">
        <v>26</v>
      </c>
      <c r="E2452">
        <v>28.7</v>
      </c>
      <c r="F2452">
        <v>3.3</v>
      </c>
    </row>
    <row r="2453" spans="1:6" x14ac:dyDescent="0.25">
      <c r="A2453">
        <v>6045</v>
      </c>
      <c r="B2453">
        <f t="shared" si="38"/>
        <v>-4095</v>
      </c>
      <c r="C2453">
        <v>5651</v>
      </c>
      <c r="D2453">
        <v>26</v>
      </c>
      <c r="E2453">
        <v>28.2</v>
      </c>
      <c r="F2453">
        <v>3.3</v>
      </c>
    </row>
    <row r="2454" spans="1:6" x14ac:dyDescent="0.25">
      <c r="A2454">
        <v>6040</v>
      </c>
      <c r="B2454">
        <f t="shared" si="38"/>
        <v>-4090</v>
      </c>
      <c r="C2454">
        <v>5650</v>
      </c>
      <c r="D2454">
        <v>27</v>
      </c>
      <c r="E2454">
        <v>27.7</v>
      </c>
      <c r="F2454">
        <v>3.5</v>
      </c>
    </row>
    <row r="2455" spans="1:6" x14ac:dyDescent="0.25">
      <c r="A2455">
        <v>6035</v>
      </c>
      <c r="B2455">
        <f t="shared" si="38"/>
        <v>-4085</v>
      </c>
      <c r="C2455">
        <v>5650</v>
      </c>
      <c r="D2455">
        <v>27</v>
      </c>
      <c r="E2455">
        <v>27.1</v>
      </c>
      <c r="F2455">
        <v>3.5</v>
      </c>
    </row>
    <row r="2456" spans="1:6" x14ac:dyDescent="0.25">
      <c r="A2456">
        <v>6030</v>
      </c>
      <c r="B2456">
        <f t="shared" si="38"/>
        <v>-4080</v>
      </c>
      <c r="C2456">
        <v>5650</v>
      </c>
      <c r="D2456">
        <v>28</v>
      </c>
      <c r="E2456">
        <v>26.4</v>
      </c>
      <c r="F2456">
        <v>3.6</v>
      </c>
    </row>
    <row r="2457" spans="1:6" x14ac:dyDescent="0.25">
      <c r="A2457">
        <v>6025</v>
      </c>
      <c r="B2457">
        <f t="shared" si="38"/>
        <v>-4075</v>
      </c>
      <c r="C2457">
        <v>5648</v>
      </c>
      <c r="D2457">
        <v>27</v>
      </c>
      <c r="E2457">
        <v>26.1</v>
      </c>
      <c r="F2457">
        <v>3.4</v>
      </c>
    </row>
    <row r="2458" spans="1:6" x14ac:dyDescent="0.25">
      <c r="A2458">
        <v>6020</v>
      </c>
      <c r="B2458">
        <f t="shared" si="38"/>
        <v>-4070</v>
      </c>
      <c r="C2458">
        <v>5646</v>
      </c>
      <c r="D2458">
        <v>28</v>
      </c>
      <c r="E2458">
        <v>25.7</v>
      </c>
      <c r="F2458">
        <v>3.6</v>
      </c>
    </row>
    <row r="2459" spans="1:6" x14ac:dyDescent="0.25">
      <c r="A2459">
        <v>6015</v>
      </c>
      <c r="B2459">
        <f t="shared" si="38"/>
        <v>-4065</v>
      </c>
      <c r="C2459">
        <v>5642</v>
      </c>
      <c r="D2459">
        <v>29</v>
      </c>
      <c r="E2459">
        <v>25.6</v>
      </c>
      <c r="F2459">
        <v>3.7</v>
      </c>
    </row>
    <row r="2460" spans="1:6" x14ac:dyDescent="0.25">
      <c r="A2460">
        <v>6010</v>
      </c>
      <c r="B2460">
        <f t="shared" si="38"/>
        <v>-4060</v>
      </c>
      <c r="C2460">
        <v>5639</v>
      </c>
      <c r="D2460">
        <v>29</v>
      </c>
      <c r="E2460">
        <v>25.4</v>
      </c>
      <c r="F2460">
        <v>3.7</v>
      </c>
    </row>
    <row r="2461" spans="1:6" x14ac:dyDescent="0.25">
      <c r="A2461">
        <v>6005</v>
      </c>
      <c r="B2461">
        <f t="shared" si="38"/>
        <v>-4055</v>
      </c>
      <c r="C2461">
        <v>5636</v>
      </c>
      <c r="D2461">
        <v>28</v>
      </c>
      <c r="E2461">
        <v>25.1</v>
      </c>
      <c r="F2461">
        <v>3.6</v>
      </c>
    </row>
    <row r="2462" spans="1:6" x14ac:dyDescent="0.25">
      <c r="A2462">
        <v>6000</v>
      </c>
      <c r="B2462">
        <f t="shared" si="38"/>
        <v>-4050</v>
      </c>
      <c r="C2462">
        <v>5632</v>
      </c>
      <c r="D2462">
        <v>27</v>
      </c>
      <c r="E2462">
        <v>25</v>
      </c>
      <c r="F2462">
        <v>3.4</v>
      </c>
    </row>
    <row r="2463" spans="1:6" x14ac:dyDescent="0.25">
      <c r="A2463">
        <v>5995</v>
      </c>
      <c r="B2463">
        <f t="shared" si="38"/>
        <v>-4045</v>
      </c>
      <c r="C2463">
        <v>5627</v>
      </c>
      <c r="D2463">
        <v>26</v>
      </c>
      <c r="E2463">
        <v>25</v>
      </c>
      <c r="F2463">
        <v>3.3</v>
      </c>
    </row>
    <row r="2464" spans="1:6" x14ac:dyDescent="0.25">
      <c r="A2464">
        <v>5990</v>
      </c>
      <c r="B2464">
        <f t="shared" si="38"/>
        <v>-4040</v>
      </c>
      <c r="C2464">
        <v>5620</v>
      </c>
      <c r="D2464">
        <v>26</v>
      </c>
      <c r="E2464">
        <v>25.3</v>
      </c>
      <c r="F2464">
        <v>3.3</v>
      </c>
    </row>
    <row r="2465" spans="1:6" x14ac:dyDescent="0.25">
      <c r="A2465">
        <v>5985</v>
      </c>
      <c r="B2465">
        <f t="shared" si="38"/>
        <v>-4035</v>
      </c>
      <c r="C2465">
        <v>5611</v>
      </c>
      <c r="D2465">
        <v>25</v>
      </c>
      <c r="E2465">
        <v>25.8</v>
      </c>
      <c r="F2465">
        <v>3.2</v>
      </c>
    </row>
    <row r="2466" spans="1:6" x14ac:dyDescent="0.25">
      <c r="A2466">
        <v>5980</v>
      </c>
      <c r="B2466">
        <f t="shared" si="38"/>
        <v>-4030</v>
      </c>
      <c r="C2466">
        <v>5602</v>
      </c>
      <c r="D2466">
        <v>26</v>
      </c>
      <c r="E2466">
        <v>26.4</v>
      </c>
      <c r="F2466">
        <v>3.3</v>
      </c>
    </row>
    <row r="2467" spans="1:6" x14ac:dyDescent="0.25">
      <c r="A2467">
        <v>5975</v>
      </c>
      <c r="B2467">
        <f t="shared" si="38"/>
        <v>-4025</v>
      </c>
      <c r="C2467">
        <v>5594</v>
      </c>
      <c r="D2467">
        <v>26</v>
      </c>
      <c r="E2467">
        <v>26.8</v>
      </c>
      <c r="F2467">
        <v>3.3</v>
      </c>
    </row>
    <row r="2468" spans="1:6" x14ac:dyDescent="0.25">
      <c r="A2468">
        <v>5970</v>
      </c>
      <c r="B2468">
        <f t="shared" si="38"/>
        <v>-4020</v>
      </c>
      <c r="C2468">
        <v>5589</v>
      </c>
      <c r="D2468">
        <v>27</v>
      </c>
      <c r="E2468">
        <v>26.8</v>
      </c>
      <c r="F2468">
        <v>3.5</v>
      </c>
    </row>
    <row r="2469" spans="1:6" x14ac:dyDescent="0.25">
      <c r="A2469">
        <v>5965</v>
      </c>
      <c r="B2469">
        <f t="shared" si="38"/>
        <v>-4015</v>
      </c>
      <c r="C2469">
        <v>5586</v>
      </c>
      <c r="D2469">
        <v>27</v>
      </c>
      <c r="E2469">
        <v>26.5</v>
      </c>
      <c r="F2469">
        <v>3.5</v>
      </c>
    </row>
    <row r="2470" spans="1:6" x14ac:dyDescent="0.25">
      <c r="A2470">
        <v>5960</v>
      </c>
      <c r="B2470">
        <f t="shared" si="38"/>
        <v>-4010</v>
      </c>
      <c r="C2470">
        <v>5584</v>
      </c>
      <c r="D2470">
        <v>27</v>
      </c>
      <c r="E2470">
        <v>26.2</v>
      </c>
      <c r="F2470">
        <v>3.4</v>
      </c>
    </row>
    <row r="2471" spans="1:6" x14ac:dyDescent="0.25">
      <c r="A2471">
        <v>5955</v>
      </c>
      <c r="B2471">
        <f t="shared" si="38"/>
        <v>-4005</v>
      </c>
      <c r="C2471">
        <v>5584</v>
      </c>
      <c r="D2471">
        <v>26</v>
      </c>
      <c r="E2471">
        <v>25.6</v>
      </c>
      <c r="F2471">
        <v>3.3</v>
      </c>
    </row>
    <row r="2472" spans="1:6" x14ac:dyDescent="0.25">
      <c r="A2472">
        <v>5950</v>
      </c>
      <c r="B2472">
        <f t="shared" si="38"/>
        <v>-4000</v>
      </c>
      <c r="C2472">
        <v>5582</v>
      </c>
      <c r="D2472">
        <v>27</v>
      </c>
      <c r="E2472">
        <v>25.2</v>
      </c>
      <c r="F2472">
        <v>3.4</v>
      </c>
    </row>
    <row r="2473" spans="1:6" x14ac:dyDescent="0.25">
      <c r="A2473">
        <v>5945</v>
      </c>
      <c r="B2473">
        <f t="shared" si="38"/>
        <v>-3995</v>
      </c>
      <c r="C2473">
        <v>5579</v>
      </c>
      <c r="D2473">
        <v>26</v>
      </c>
      <c r="E2473">
        <v>25</v>
      </c>
      <c r="F2473">
        <v>3.3</v>
      </c>
    </row>
    <row r="2474" spans="1:6" x14ac:dyDescent="0.25">
      <c r="A2474">
        <v>5940</v>
      </c>
      <c r="B2474">
        <f t="shared" si="38"/>
        <v>-3990</v>
      </c>
      <c r="C2474">
        <v>5574</v>
      </c>
      <c r="D2474">
        <v>26</v>
      </c>
      <c r="E2474">
        <v>25</v>
      </c>
      <c r="F2474">
        <v>3.3</v>
      </c>
    </row>
    <row r="2475" spans="1:6" x14ac:dyDescent="0.25">
      <c r="A2475">
        <v>5935</v>
      </c>
      <c r="B2475">
        <f t="shared" si="38"/>
        <v>-3985</v>
      </c>
      <c r="C2475">
        <v>5569</v>
      </c>
      <c r="D2475">
        <v>26</v>
      </c>
      <c r="E2475">
        <v>25</v>
      </c>
      <c r="F2475">
        <v>3.3</v>
      </c>
    </row>
    <row r="2476" spans="1:6" x14ac:dyDescent="0.25">
      <c r="A2476">
        <v>5930</v>
      </c>
      <c r="B2476">
        <f t="shared" si="38"/>
        <v>-3980</v>
      </c>
      <c r="C2476">
        <v>5563</v>
      </c>
      <c r="D2476">
        <v>26</v>
      </c>
      <c r="E2476">
        <v>25.1</v>
      </c>
      <c r="F2476">
        <v>3.3</v>
      </c>
    </row>
    <row r="2477" spans="1:6" x14ac:dyDescent="0.25">
      <c r="A2477">
        <v>5925</v>
      </c>
      <c r="B2477">
        <f t="shared" si="38"/>
        <v>-3975</v>
      </c>
      <c r="C2477">
        <v>5557</v>
      </c>
      <c r="D2477">
        <v>26</v>
      </c>
      <c r="E2477">
        <v>25.3</v>
      </c>
      <c r="F2477">
        <v>3.3</v>
      </c>
    </row>
    <row r="2478" spans="1:6" x14ac:dyDescent="0.25">
      <c r="A2478">
        <v>5920</v>
      </c>
      <c r="B2478">
        <f t="shared" si="38"/>
        <v>-3970</v>
      </c>
      <c r="C2478">
        <v>5551</v>
      </c>
      <c r="D2478">
        <v>26</v>
      </c>
      <c r="E2478">
        <v>25.4</v>
      </c>
      <c r="F2478">
        <v>3.3</v>
      </c>
    </row>
    <row r="2479" spans="1:6" x14ac:dyDescent="0.25">
      <c r="A2479">
        <v>5915</v>
      </c>
      <c r="B2479">
        <f t="shared" si="38"/>
        <v>-3965</v>
      </c>
      <c r="C2479">
        <v>5544</v>
      </c>
      <c r="D2479">
        <v>26</v>
      </c>
      <c r="E2479">
        <v>25.7</v>
      </c>
      <c r="F2479">
        <v>3.3</v>
      </c>
    </row>
    <row r="2480" spans="1:6" x14ac:dyDescent="0.25">
      <c r="A2480">
        <v>5910</v>
      </c>
      <c r="B2480">
        <f t="shared" si="38"/>
        <v>-3960</v>
      </c>
      <c r="C2480">
        <v>5535</v>
      </c>
      <c r="D2480">
        <v>26</v>
      </c>
      <c r="E2480">
        <v>26.2</v>
      </c>
      <c r="F2480">
        <v>3.3</v>
      </c>
    </row>
    <row r="2481" spans="1:6" x14ac:dyDescent="0.25">
      <c r="A2481">
        <v>5905</v>
      </c>
      <c r="B2481">
        <f t="shared" si="38"/>
        <v>-3955</v>
      </c>
      <c r="C2481">
        <v>5526</v>
      </c>
      <c r="D2481">
        <v>27</v>
      </c>
      <c r="E2481">
        <v>26.8</v>
      </c>
      <c r="F2481">
        <v>3.5</v>
      </c>
    </row>
    <row r="2482" spans="1:6" x14ac:dyDescent="0.25">
      <c r="A2482">
        <v>5900</v>
      </c>
      <c r="B2482">
        <f t="shared" si="38"/>
        <v>-3950</v>
      </c>
      <c r="C2482">
        <v>5517</v>
      </c>
      <c r="D2482">
        <v>27</v>
      </c>
      <c r="E2482">
        <v>27.3</v>
      </c>
      <c r="F2482">
        <v>3.5</v>
      </c>
    </row>
    <row r="2483" spans="1:6" x14ac:dyDescent="0.25">
      <c r="A2483">
        <v>5895</v>
      </c>
      <c r="B2483">
        <f t="shared" si="38"/>
        <v>-3945</v>
      </c>
      <c r="C2483">
        <v>5508</v>
      </c>
      <c r="D2483">
        <v>26</v>
      </c>
      <c r="E2483">
        <v>27.8</v>
      </c>
      <c r="F2483">
        <v>3.3</v>
      </c>
    </row>
    <row r="2484" spans="1:6" x14ac:dyDescent="0.25">
      <c r="A2484">
        <v>5890</v>
      </c>
      <c r="B2484">
        <f t="shared" si="38"/>
        <v>-3940</v>
      </c>
      <c r="C2484">
        <v>5498</v>
      </c>
      <c r="D2484">
        <v>27</v>
      </c>
      <c r="E2484">
        <v>28.5</v>
      </c>
      <c r="F2484">
        <v>3.5</v>
      </c>
    </row>
    <row r="2485" spans="1:6" x14ac:dyDescent="0.25">
      <c r="A2485">
        <v>5885</v>
      </c>
      <c r="B2485">
        <f t="shared" si="38"/>
        <v>-3935</v>
      </c>
      <c r="C2485">
        <v>5489</v>
      </c>
      <c r="D2485">
        <v>27</v>
      </c>
      <c r="E2485">
        <v>29</v>
      </c>
      <c r="F2485">
        <v>3.5</v>
      </c>
    </row>
    <row r="2486" spans="1:6" x14ac:dyDescent="0.25">
      <c r="A2486">
        <v>5880</v>
      </c>
      <c r="B2486">
        <f t="shared" si="38"/>
        <v>-3930</v>
      </c>
      <c r="C2486">
        <v>5480</v>
      </c>
      <c r="D2486">
        <v>27</v>
      </c>
      <c r="E2486">
        <v>29.5</v>
      </c>
      <c r="F2486">
        <v>3.5</v>
      </c>
    </row>
    <row r="2487" spans="1:6" x14ac:dyDescent="0.25">
      <c r="A2487">
        <v>5875</v>
      </c>
      <c r="B2487">
        <f t="shared" si="38"/>
        <v>-3925</v>
      </c>
      <c r="C2487">
        <v>5472</v>
      </c>
      <c r="D2487">
        <v>27</v>
      </c>
      <c r="E2487">
        <v>29.9</v>
      </c>
      <c r="F2487">
        <v>3.5</v>
      </c>
    </row>
    <row r="2488" spans="1:6" x14ac:dyDescent="0.25">
      <c r="A2488">
        <v>5870</v>
      </c>
      <c r="B2488">
        <f t="shared" si="38"/>
        <v>-3920</v>
      </c>
      <c r="C2488">
        <v>5465</v>
      </c>
      <c r="D2488">
        <v>27</v>
      </c>
      <c r="E2488">
        <v>30.2</v>
      </c>
      <c r="F2488">
        <v>3.5</v>
      </c>
    </row>
    <row r="2489" spans="1:6" x14ac:dyDescent="0.25">
      <c r="A2489">
        <v>5865</v>
      </c>
      <c r="B2489">
        <f t="shared" si="38"/>
        <v>-3915</v>
      </c>
      <c r="C2489">
        <v>5459</v>
      </c>
      <c r="D2489">
        <v>26</v>
      </c>
      <c r="E2489">
        <v>30.4</v>
      </c>
      <c r="F2489">
        <v>3.3</v>
      </c>
    </row>
    <row r="2490" spans="1:6" x14ac:dyDescent="0.25">
      <c r="A2490">
        <v>5860</v>
      </c>
      <c r="B2490">
        <f t="shared" si="38"/>
        <v>-3910</v>
      </c>
      <c r="C2490">
        <v>5454</v>
      </c>
      <c r="D2490">
        <v>26</v>
      </c>
      <c r="E2490">
        <v>30.4</v>
      </c>
      <c r="F2490">
        <v>3.3</v>
      </c>
    </row>
    <row r="2491" spans="1:6" x14ac:dyDescent="0.25">
      <c r="A2491">
        <v>5855</v>
      </c>
      <c r="B2491">
        <f t="shared" si="38"/>
        <v>-3905</v>
      </c>
      <c r="C2491">
        <v>5448</v>
      </c>
      <c r="D2491">
        <v>25</v>
      </c>
      <c r="E2491">
        <v>30.5</v>
      </c>
      <c r="F2491">
        <v>3.2</v>
      </c>
    </row>
    <row r="2492" spans="1:6" x14ac:dyDescent="0.25">
      <c r="A2492">
        <v>5850</v>
      </c>
      <c r="B2492">
        <f t="shared" si="38"/>
        <v>-3900</v>
      </c>
      <c r="C2492">
        <v>5442</v>
      </c>
      <c r="D2492">
        <v>26</v>
      </c>
      <c r="E2492">
        <v>30.7</v>
      </c>
      <c r="F2492">
        <v>3.3</v>
      </c>
    </row>
    <row r="2493" spans="1:6" x14ac:dyDescent="0.25">
      <c r="A2493">
        <v>5845</v>
      </c>
      <c r="B2493">
        <f t="shared" si="38"/>
        <v>-3895</v>
      </c>
      <c r="C2493">
        <v>5437</v>
      </c>
      <c r="D2493">
        <v>25</v>
      </c>
      <c r="E2493">
        <v>30.7</v>
      </c>
      <c r="F2493">
        <v>3.2</v>
      </c>
    </row>
    <row r="2494" spans="1:6" x14ac:dyDescent="0.25">
      <c r="A2494">
        <v>5840</v>
      </c>
      <c r="B2494">
        <f t="shared" si="38"/>
        <v>-3890</v>
      </c>
      <c r="C2494">
        <v>5433</v>
      </c>
      <c r="D2494">
        <v>26</v>
      </c>
      <c r="E2494">
        <v>30.6</v>
      </c>
      <c r="F2494">
        <v>3.3</v>
      </c>
    </row>
    <row r="2495" spans="1:6" x14ac:dyDescent="0.25">
      <c r="A2495">
        <v>5835</v>
      </c>
      <c r="B2495">
        <f t="shared" si="38"/>
        <v>-3885</v>
      </c>
      <c r="C2495">
        <v>5427</v>
      </c>
      <c r="D2495">
        <v>24</v>
      </c>
      <c r="E2495">
        <v>30.7</v>
      </c>
      <c r="F2495">
        <v>3.1</v>
      </c>
    </row>
    <row r="2496" spans="1:6" x14ac:dyDescent="0.25">
      <c r="A2496">
        <v>5830</v>
      </c>
      <c r="B2496">
        <f t="shared" si="38"/>
        <v>-3880</v>
      </c>
      <c r="C2496">
        <v>5422</v>
      </c>
      <c r="D2496">
        <v>26</v>
      </c>
      <c r="E2496">
        <v>30.7</v>
      </c>
      <c r="F2496">
        <v>3.3</v>
      </c>
    </row>
    <row r="2497" spans="1:6" x14ac:dyDescent="0.25">
      <c r="A2497">
        <v>5825</v>
      </c>
      <c r="B2497">
        <f t="shared" si="38"/>
        <v>-3875</v>
      </c>
      <c r="C2497">
        <v>5420</v>
      </c>
      <c r="D2497">
        <v>25</v>
      </c>
      <c r="E2497">
        <v>30.4</v>
      </c>
      <c r="F2497">
        <v>3.2</v>
      </c>
    </row>
    <row r="2498" spans="1:6" x14ac:dyDescent="0.25">
      <c r="A2498">
        <v>5820</v>
      </c>
      <c r="B2498">
        <f t="shared" si="38"/>
        <v>-3870</v>
      </c>
      <c r="C2498">
        <v>5421</v>
      </c>
      <c r="D2498">
        <v>25</v>
      </c>
      <c r="E2498">
        <v>29.6</v>
      </c>
      <c r="F2498">
        <v>3.2</v>
      </c>
    </row>
    <row r="2499" spans="1:6" x14ac:dyDescent="0.25">
      <c r="A2499">
        <v>5815</v>
      </c>
      <c r="B2499">
        <f t="shared" si="38"/>
        <v>-3865</v>
      </c>
      <c r="C2499">
        <v>5421</v>
      </c>
      <c r="D2499">
        <v>24</v>
      </c>
      <c r="E2499">
        <v>29</v>
      </c>
      <c r="F2499">
        <v>3.1</v>
      </c>
    </row>
    <row r="2500" spans="1:6" x14ac:dyDescent="0.25">
      <c r="A2500">
        <v>5810</v>
      </c>
      <c r="B2500">
        <f t="shared" si="38"/>
        <v>-3860</v>
      </c>
      <c r="C2500">
        <v>5420</v>
      </c>
      <c r="D2500">
        <v>25</v>
      </c>
      <c r="E2500">
        <v>28.5</v>
      </c>
      <c r="F2500">
        <v>3.2</v>
      </c>
    </row>
    <row r="2501" spans="1:6" x14ac:dyDescent="0.25">
      <c r="A2501">
        <v>5805</v>
      </c>
      <c r="B2501">
        <f t="shared" si="38"/>
        <v>-3855</v>
      </c>
      <c r="C2501">
        <v>5420</v>
      </c>
      <c r="D2501">
        <v>25</v>
      </c>
      <c r="E2501">
        <v>27.9</v>
      </c>
      <c r="F2501">
        <v>3.2</v>
      </c>
    </row>
    <row r="2502" spans="1:6" x14ac:dyDescent="0.25">
      <c r="A2502">
        <v>5800</v>
      </c>
      <c r="B2502">
        <f t="shared" si="38"/>
        <v>-3850</v>
      </c>
      <c r="C2502">
        <v>5420</v>
      </c>
      <c r="D2502">
        <v>25</v>
      </c>
      <c r="E2502">
        <v>27.3</v>
      </c>
      <c r="F2502">
        <v>3.2</v>
      </c>
    </row>
    <row r="2503" spans="1:6" x14ac:dyDescent="0.25">
      <c r="A2503">
        <v>5795</v>
      </c>
      <c r="B2503">
        <f t="shared" si="38"/>
        <v>-3845</v>
      </c>
      <c r="C2503">
        <v>5420</v>
      </c>
      <c r="D2503">
        <v>26</v>
      </c>
      <c r="E2503">
        <v>26.6</v>
      </c>
      <c r="F2503">
        <v>3.3</v>
      </c>
    </row>
    <row r="2504" spans="1:6" x14ac:dyDescent="0.25">
      <c r="A2504">
        <v>5790</v>
      </c>
      <c r="B2504">
        <f t="shared" si="38"/>
        <v>-3840</v>
      </c>
      <c r="C2504">
        <v>5419</v>
      </c>
      <c r="D2504">
        <v>25</v>
      </c>
      <c r="E2504">
        <v>26.2</v>
      </c>
      <c r="F2504">
        <v>3.2</v>
      </c>
    </row>
    <row r="2505" spans="1:6" x14ac:dyDescent="0.25">
      <c r="A2505">
        <v>5785</v>
      </c>
      <c r="B2505">
        <f t="shared" si="38"/>
        <v>-3835</v>
      </c>
      <c r="C2505">
        <v>5417</v>
      </c>
      <c r="D2505">
        <v>26</v>
      </c>
      <c r="E2505">
        <v>25.8</v>
      </c>
      <c r="F2505">
        <v>3.3</v>
      </c>
    </row>
    <row r="2506" spans="1:6" x14ac:dyDescent="0.25">
      <c r="A2506">
        <v>5780</v>
      </c>
      <c r="B2506">
        <f t="shared" si="38"/>
        <v>-3830</v>
      </c>
      <c r="C2506">
        <v>5416</v>
      </c>
      <c r="D2506">
        <v>26</v>
      </c>
      <c r="E2506">
        <v>25.3</v>
      </c>
      <c r="F2506">
        <v>3.3</v>
      </c>
    </row>
    <row r="2507" spans="1:6" x14ac:dyDescent="0.25">
      <c r="A2507">
        <v>5775</v>
      </c>
      <c r="B2507">
        <f t="shared" si="38"/>
        <v>-3825</v>
      </c>
      <c r="C2507">
        <v>5415</v>
      </c>
      <c r="D2507">
        <v>25</v>
      </c>
      <c r="E2507">
        <v>24.8</v>
      </c>
      <c r="F2507">
        <v>3.2</v>
      </c>
    </row>
    <row r="2508" spans="1:6" x14ac:dyDescent="0.25">
      <c r="A2508">
        <v>5770</v>
      </c>
      <c r="B2508">
        <f t="shared" si="38"/>
        <v>-3820</v>
      </c>
      <c r="C2508">
        <v>5414</v>
      </c>
      <c r="D2508">
        <v>26</v>
      </c>
      <c r="E2508">
        <v>24.3</v>
      </c>
      <c r="F2508">
        <v>3.3</v>
      </c>
    </row>
    <row r="2509" spans="1:6" x14ac:dyDescent="0.25">
      <c r="A2509">
        <v>5765</v>
      </c>
      <c r="B2509">
        <f t="shared" ref="B2509:B2572" si="39">1950-A2509</f>
        <v>-3815</v>
      </c>
      <c r="C2509">
        <v>5412</v>
      </c>
      <c r="D2509">
        <v>25</v>
      </c>
      <c r="E2509">
        <v>23.9</v>
      </c>
      <c r="F2509">
        <v>3.2</v>
      </c>
    </row>
    <row r="2510" spans="1:6" x14ac:dyDescent="0.25">
      <c r="A2510">
        <v>5760</v>
      </c>
      <c r="B2510">
        <f t="shared" si="39"/>
        <v>-3810</v>
      </c>
      <c r="C2510">
        <v>5409</v>
      </c>
      <c r="D2510">
        <v>26</v>
      </c>
      <c r="E2510">
        <v>23.7</v>
      </c>
      <c r="F2510">
        <v>3.3</v>
      </c>
    </row>
    <row r="2511" spans="1:6" x14ac:dyDescent="0.25">
      <c r="A2511">
        <v>5755</v>
      </c>
      <c r="B2511">
        <f t="shared" si="39"/>
        <v>-3805</v>
      </c>
      <c r="C2511">
        <v>5406</v>
      </c>
      <c r="D2511">
        <v>25</v>
      </c>
      <c r="E2511">
        <v>23.5</v>
      </c>
      <c r="F2511">
        <v>3.2</v>
      </c>
    </row>
    <row r="2512" spans="1:6" x14ac:dyDescent="0.25">
      <c r="A2512">
        <v>5750</v>
      </c>
      <c r="B2512">
        <f t="shared" si="39"/>
        <v>-3800</v>
      </c>
      <c r="C2512">
        <v>5401</v>
      </c>
      <c r="D2512">
        <v>26</v>
      </c>
      <c r="E2512">
        <v>23.5</v>
      </c>
      <c r="F2512">
        <v>3.3</v>
      </c>
    </row>
    <row r="2513" spans="1:6" x14ac:dyDescent="0.25">
      <c r="A2513">
        <v>5745</v>
      </c>
      <c r="B2513">
        <f t="shared" si="39"/>
        <v>-3795</v>
      </c>
      <c r="C2513">
        <v>5396</v>
      </c>
      <c r="D2513">
        <v>26</v>
      </c>
      <c r="E2513">
        <v>23.5</v>
      </c>
      <c r="F2513">
        <v>3.3</v>
      </c>
    </row>
    <row r="2514" spans="1:6" x14ac:dyDescent="0.25">
      <c r="A2514">
        <v>5740</v>
      </c>
      <c r="B2514">
        <f t="shared" si="39"/>
        <v>-3790</v>
      </c>
      <c r="C2514">
        <v>5388</v>
      </c>
      <c r="D2514">
        <v>26</v>
      </c>
      <c r="E2514">
        <v>23.9</v>
      </c>
      <c r="F2514">
        <v>3.3</v>
      </c>
    </row>
    <row r="2515" spans="1:6" x14ac:dyDescent="0.25">
      <c r="A2515">
        <v>5735</v>
      </c>
      <c r="B2515">
        <f t="shared" si="39"/>
        <v>-3785</v>
      </c>
      <c r="C2515">
        <v>5381</v>
      </c>
      <c r="D2515">
        <v>25</v>
      </c>
      <c r="E2515">
        <v>24.2</v>
      </c>
      <c r="F2515">
        <v>3.2</v>
      </c>
    </row>
    <row r="2516" spans="1:6" x14ac:dyDescent="0.25">
      <c r="A2516">
        <v>5730</v>
      </c>
      <c r="B2516">
        <f t="shared" si="39"/>
        <v>-3780</v>
      </c>
      <c r="C2516">
        <v>5375</v>
      </c>
      <c r="D2516">
        <v>26</v>
      </c>
      <c r="E2516">
        <v>24.3</v>
      </c>
      <c r="F2516">
        <v>3.3</v>
      </c>
    </row>
    <row r="2517" spans="1:6" x14ac:dyDescent="0.25">
      <c r="A2517">
        <v>5725</v>
      </c>
      <c r="B2517">
        <f t="shared" si="39"/>
        <v>-3775</v>
      </c>
      <c r="C2517">
        <v>5369</v>
      </c>
      <c r="D2517">
        <v>25</v>
      </c>
      <c r="E2517">
        <v>24.5</v>
      </c>
      <c r="F2517">
        <v>3.2</v>
      </c>
    </row>
    <row r="2518" spans="1:6" x14ac:dyDescent="0.25">
      <c r="A2518">
        <v>5720</v>
      </c>
      <c r="B2518">
        <f t="shared" si="39"/>
        <v>-3770</v>
      </c>
      <c r="C2518">
        <v>5364</v>
      </c>
      <c r="D2518">
        <v>25</v>
      </c>
      <c r="E2518">
        <v>24.5</v>
      </c>
      <c r="F2518">
        <v>3.2</v>
      </c>
    </row>
    <row r="2519" spans="1:6" x14ac:dyDescent="0.25">
      <c r="A2519">
        <v>5715</v>
      </c>
      <c r="B2519">
        <f t="shared" si="39"/>
        <v>-3765</v>
      </c>
      <c r="C2519">
        <v>5358</v>
      </c>
      <c r="D2519">
        <v>26</v>
      </c>
      <c r="E2519">
        <v>24.6</v>
      </c>
      <c r="F2519">
        <v>3.3</v>
      </c>
    </row>
    <row r="2520" spans="1:6" x14ac:dyDescent="0.25">
      <c r="A2520">
        <v>5710</v>
      </c>
      <c r="B2520">
        <f t="shared" si="39"/>
        <v>-3760</v>
      </c>
      <c r="C2520">
        <v>5352</v>
      </c>
      <c r="D2520">
        <v>25</v>
      </c>
      <c r="E2520">
        <v>24.8</v>
      </c>
      <c r="F2520">
        <v>3.2</v>
      </c>
    </row>
    <row r="2521" spans="1:6" x14ac:dyDescent="0.25">
      <c r="A2521">
        <v>5705</v>
      </c>
      <c r="B2521">
        <f t="shared" si="39"/>
        <v>-3755</v>
      </c>
      <c r="C2521">
        <v>5347</v>
      </c>
      <c r="D2521">
        <v>24</v>
      </c>
      <c r="E2521">
        <v>24.8</v>
      </c>
      <c r="F2521">
        <v>3.1</v>
      </c>
    </row>
    <row r="2522" spans="1:6" x14ac:dyDescent="0.25">
      <c r="A2522">
        <v>5700</v>
      </c>
      <c r="B2522">
        <f t="shared" si="39"/>
        <v>-3750</v>
      </c>
      <c r="C2522">
        <v>5341</v>
      </c>
      <c r="D2522">
        <v>25</v>
      </c>
      <c r="E2522">
        <v>24.9</v>
      </c>
      <c r="F2522">
        <v>3.2</v>
      </c>
    </row>
    <row r="2523" spans="1:6" x14ac:dyDescent="0.25">
      <c r="A2523">
        <v>5695</v>
      </c>
      <c r="B2523">
        <f t="shared" si="39"/>
        <v>-3745</v>
      </c>
      <c r="C2523">
        <v>5337</v>
      </c>
      <c r="D2523">
        <v>25</v>
      </c>
      <c r="E2523">
        <v>24.8</v>
      </c>
      <c r="F2523">
        <v>3.2</v>
      </c>
    </row>
    <row r="2524" spans="1:6" x14ac:dyDescent="0.25">
      <c r="A2524">
        <v>5690</v>
      </c>
      <c r="B2524">
        <f t="shared" si="39"/>
        <v>-3740</v>
      </c>
      <c r="C2524">
        <v>5333</v>
      </c>
      <c r="D2524">
        <v>25</v>
      </c>
      <c r="E2524">
        <v>24.7</v>
      </c>
      <c r="F2524">
        <v>3.2</v>
      </c>
    </row>
    <row r="2525" spans="1:6" x14ac:dyDescent="0.25">
      <c r="A2525">
        <v>5685</v>
      </c>
      <c r="B2525">
        <f t="shared" si="39"/>
        <v>-3735</v>
      </c>
      <c r="C2525">
        <v>5331</v>
      </c>
      <c r="D2525">
        <v>25</v>
      </c>
      <c r="E2525">
        <v>24.4</v>
      </c>
      <c r="F2525">
        <v>3.2</v>
      </c>
    </row>
    <row r="2526" spans="1:6" x14ac:dyDescent="0.25">
      <c r="A2526">
        <v>5680</v>
      </c>
      <c r="B2526">
        <f t="shared" si="39"/>
        <v>-3730</v>
      </c>
      <c r="C2526">
        <v>5328</v>
      </c>
      <c r="D2526">
        <v>26</v>
      </c>
      <c r="E2526">
        <v>24.1</v>
      </c>
      <c r="F2526">
        <v>3.3</v>
      </c>
    </row>
    <row r="2527" spans="1:6" x14ac:dyDescent="0.25">
      <c r="A2527">
        <v>5675</v>
      </c>
      <c r="B2527">
        <f t="shared" si="39"/>
        <v>-3725</v>
      </c>
      <c r="C2527">
        <v>5325</v>
      </c>
      <c r="D2527">
        <v>25</v>
      </c>
      <c r="E2527">
        <v>23.9</v>
      </c>
      <c r="F2527">
        <v>3.2</v>
      </c>
    </row>
    <row r="2528" spans="1:6" x14ac:dyDescent="0.25">
      <c r="A2528">
        <v>5670</v>
      </c>
      <c r="B2528">
        <f t="shared" si="39"/>
        <v>-3720</v>
      </c>
      <c r="C2528">
        <v>5323</v>
      </c>
      <c r="D2528">
        <v>25</v>
      </c>
      <c r="E2528">
        <v>23.5</v>
      </c>
      <c r="F2528">
        <v>3.2</v>
      </c>
    </row>
    <row r="2529" spans="1:6" x14ac:dyDescent="0.25">
      <c r="A2529">
        <v>5665</v>
      </c>
      <c r="B2529">
        <f t="shared" si="39"/>
        <v>-3715</v>
      </c>
      <c r="C2529">
        <v>5322</v>
      </c>
      <c r="D2529">
        <v>25</v>
      </c>
      <c r="E2529">
        <v>23</v>
      </c>
      <c r="F2529">
        <v>3.2</v>
      </c>
    </row>
    <row r="2530" spans="1:6" x14ac:dyDescent="0.25">
      <c r="A2530">
        <v>5660</v>
      </c>
      <c r="B2530">
        <f t="shared" si="39"/>
        <v>-3710</v>
      </c>
      <c r="C2530">
        <v>5319</v>
      </c>
      <c r="D2530">
        <v>25</v>
      </c>
      <c r="E2530">
        <v>22.8</v>
      </c>
      <c r="F2530">
        <v>3.2</v>
      </c>
    </row>
    <row r="2531" spans="1:6" x14ac:dyDescent="0.25">
      <c r="A2531">
        <v>5655</v>
      </c>
      <c r="B2531">
        <f t="shared" si="39"/>
        <v>-3705</v>
      </c>
      <c r="C2531">
        <v>5314</v>
      </c>
      <c r="D2531">
        <v>25</v>
      </c>
      <c r="E2531">
        <v>22.8</v>
      </c>
      <c r="F2531">
        <v>3.2</v>
      </c>
    </row>
    <row r="2532" spans="1:6" x14ac:dyDescent="0.25">
      <c r="A2532">
        <v>5650</v>
      </c>
      <c r="B2532">
        <f t="shared" si="39"/>
        <v>-3700</v>
      </c>
      <c r="C2532">
        <v>5307</v>
      </c>
      <c r="D2532">
        <v>26</v>
      </c>
      <c r="E2532">
        <v>23.1</v>
      </c>
      <c r="F2532">
        <v>3.3</v>
      </c>
    </row>
    <row r="2533" spans="1:6" x14ac:dyDescent="0.25">
      <c r="A2533">
        <v>5645</v>
      </c>
      <c r="B2533">
        <f t="shared" si="39"/>
        <v>-3695</v>
      </c>
      <c r="C2533">
        <v>5300</v>
      </c>
      <c r="D2533">
        <v>25</v>
      </c>
      <c r="E2533">
        <v>23.4</v>
      </c>
      <c r="F2533">
        <v>3.2</v>
      </c>
    </row>
    <row r="2534" spans="1:6" x14ac:dyDescent="0.25">
      <c r="A2534">
        <v>5640</v>
      </c>
      <c r="B2534">
        <f t="shared" si="39"/>
        <v>-3690</v>
      </c>
      <c r="C2534">
        <v>5293</v>
      </c>
      <c r="D2534">
        <v>26</v>
      </c>
      <c r="E2534">
        <v>23.6</v>
      </c>
      <c r="F2534">
        <v>3.3</v>
      </c>
    </row>
    <row r="2535" spans="1:6" x14ac:dyDescent="0.25">
      <c r="A2535">
        <v>5635</v>
      </c>
      <c r="B2535">
        <f t="shared" si="39"/>
        <v>-3685</v>
      </c>
      <c r="C2535">
        <v>5286</v>
      </c>
      <c r="D2535">
        <v>25</v>
      </c>
      <c r="E2535">
        <v>23.9</v>
      </c>
      <c r="F2535">
        <v>3.2</v>
      </c>
    </row>
    <row r="2536" spans="1:6" x14ac:dyDescent="0.25">
      <c r="A2536">
        <v>5630</v>
      </c>
      <c r="B2536">
        <f t="shared" si="39"/>
        <v>-3680</v>
      </c>
      <c r="C2536">
        <v>5281</v>
      </c>
      <c r="D2536">
        <v>25</v>
      </c>
      <c r="E2536">
        <v>23.9</v>
      </c>
      <c r="F2536">
        <v>3.2</v>
      </c>
    </row>
    <row r="2537" spans="1:6" x14ac:dyDescent="0.25">
      <c r="A2537">
        <v>5625</v>
      </c>
      <c r="B2537">
        <f t="shared" si="39"/>
        <v>-3675</v>
      </c>
      <c r="C2537">
        <v>5277</v>
      </c>
      <c r="D2537">
        <v>25</v>
      </c>
      <c r="E2537">
        <v>23.8</v>
      </c>
      <c r="F2537">
        <v>3.2</v>
      </c>
    </row>
    <row r="2538" spans="1:6" x14ac:dyDescent="0.25">
      <c r="A2538">
        <v>5620</v>
      </c>
      <c r="B2538">
        <f t="shared" si="39"/>
        <v>-3670</v>
      </c>
      <c r="C2538">
        <v>5275</v>
      </c>
      <c r="D2538">
        <v>25</v>
      </c>
      <c r="E2538">
        <v>23.4</v>
      </c>
      <c r="F2538">
        <v>3.2</v>
      </c>
    </row>
    <row r="2539" spans="1:6" x14ac:dyDescent="0.25">
      <c r="A2539">
        <v>5615</v>
      </c>
      <c r="B2539">
        <f t="shared" si="39"/>
        <v>-3665</v>
      </c>
      <c r="C2539">
        <v>5272</v>
      </c>
      <c r="D2539">
        <v>25</v>
      </c>
      <c r="E2539">
        <v>23.2</v>
      </c>
      <c r="F2539">
        <v>3.2</v>
      </c>
    </row>
    <row r="2540" spans="1:6" x14ac:dyDescent="0.25">
      <c r="A2540">
        <v>5610</v>
      </c>
      <c r="B2540">
        <f t="shared" si="39"/>
        <v>-3660</v>
      </c>
      <c r="C2540">
        <v>5269</v>
      </c>
      <c r="D2540">
        <v>25</v>
      </c>
      <c r="E2540">
        <v>23</v>
      </c>
      <c r="F2540">
        <v>3.2</v>
      </c>
    </row>
    <row r="2541" spans="1:6" x14ac:dyDescent="0.25">
      <c r="A2541">
        <v>5605</v>
      </c>
      <c r="B2541">
        <f t="shared" si="39"/>
        <v>-3655</v>
      </c>
      <c r="C2541">
        <v>5264</v>
      </c>
      <c r="D2541">
        <v>24</v>
      </c>
      <c r="E2541">
        <v>23</v>
      </c>
      <c r="F2541">
        <v>3.1</v>
      </c>
    </row>
    <row r="2542" spans="1:6" x14ac:dyDescent="0.25">
      <c r="A2542">
        <v>5600</v>
      </c>
      <c r="B2542">
        <f t="shared" si="39"/>
        <v>-3650</v>
      </c>
      <c r="C2542">
        <v>5258</v>
      </c>
      <c r="D2542">
        <v>25</v>
      </c>
      <c r="E2542">
        <v>23.1</v>
      </c>
      <c r="F2542">
        <v>3.2</v>
      </c>
    </row>
    <row r="2543" spans="1:6" x14ac:dyDescent="0.25">
      <c r="A2543">
        <v>5595</v>
      </c>
      <c r="B2543">
        <f t="shared" si="39"/>
        <v>-3645</v>
      </c>
      <c r="C2543">
        <v>5251</v>
      </c>
      <c r="D2543">
        <v>25</v>
      </c>
      <c r="E2543">
        <v>23.4</v>
      </c>
      <c r="F2543">
        <v>3.2</v>
      </c>
    </row>
    <row r="2544" spans="1:6" x14ac:dyDescent="0.25">
      <c r="A2544">
        <v>5590</v>
      </c>
      <c r="B2544">
        <f t="shared" si="39"/>
        <v>-3640</v>
      </c>
      <c r="C2544">
        <v>5242</v>
      </c>
      <c r="D2544">
        <v>25</v>
      </c>
      <c r="E2544">
        <v>23.9</v>
      </c>
      <c r="F2544">
        <v>3.2</v>
      </c>
    </row>
    <row r="2545" spans="1:6" x14ac:dyDescent="0.25">
      <c r="A2545">
        <v>5585</v>
      </c>
      <c r="B2545">
        <f t="shared" si="39"/>
        <v>-3635</v>
      </c>
      <c r="C2545">
        <v>5233</v>
      </c>
      <c r="D2545">
        <v>25</v>
      </c>
      <c r="E2545">
        <v>24.5</v>
      </c>
      <c r="F2545">
        <v>3.2</v>
      </c>
    </row>
    <row r="2546" spans="1:6" x14ac:dyDescent="0.25">
      <c r="A2546">
        <v>5580</v>
      </c>
      <c r="B2546">
        <f t="shared" si="39"/>
        <v>-3630</v>
      </c>
      <c r="C2546">
        <v>5220</v>
      </c>
      <c r="D2546">
        <v>25</v>
      </c>
      <c r="E2546">
        <v>25.5</v>
      </c>
      <c r="F2546">
        <v>3.2</v>
      </c>
    </row>
    <row r="2547" spans="1:6" x14ac:dyDescent="0.25">
      <c r="A2547">
        <v>5575</v>
      </c>
      <c r="B2547">
        <f t="shared" si="39"/>
        <v>-3625</v>
      </c>
      <c r="C2547">
        <v>5205</v>
      </c>
      <c r="D2547">
        <v>26</v>
      </c>
      <c r="E2547">
        <v>26.8</v>
      </c>
      <c r="F2547">
        <v>3.3</v>
      </c>
    </row>
    <row r="2548" spans="1:6" x14ac:dyDescent="0.25">
      <c r="A2548">
        <v>5570</v>
      </c>
      <c r="B2548">
        <f t="shared" si="39"/>
        <v>-3620</v>
      </c>
      <c r="C2548">
        <v>5191</v>
      </c>
      <c r="D2548">
        <v>27</v>
      </c>
      <c r="E2548">
        <v>28</v>
      </c>
      <c r="F2548">
        <v>3.5</v>
      </c>
    </row>
    <row r="2549" spans="1:6" x14ac:dyDescent="0.25">
      <c r="A2549">
        <v>5565</v>
      </c>
      <c r="B2549">
        <f t="shared" si="39"/>
        <v>-3615</v>
      </c>
      <c r="C2549">
        <v>5178</v>
      </c>
      <c r="D2549">
        <v>26</v>
      </c>
      <c r="E2549">
        <v>29</v>
      </c>
      <c r="F2549">
        <v>3.3</v>
      </c>
    </row>
    <row r="2550" spans="1:6" x14ac:dyDescent="0.25">
      <c r="A2550">
        <v>5560</v>
      </c>
      <c r="B2550">
        <f t="shared" si="39"/>
        <v>-3610</v>
      </c>
      <c r="C2550">
        <v>5167</v>
      </c>
      <c r="D2550">
        <v>25</v>
      </c>
      <c r="E2550">
        <v>29.8</v>
      </c>
      <c r="F2550">
        <v>3.2</v>
      </c>
    </row>
    <row r="2551" spans="1:6" x14ac:dyDescent="0.25">
      <c r="A2551">
        <v>5555</v>
      </c>
      <c r="B2551">
        <f t="shared" si="39"/>
        <v>-3605</v>
      </c>
      <c r="C2551">
        <v>5160</v>
      </c>
      <c r="D2551">
        <v>25</v>
      </c>
      <c r="E2551">
        <v>30.1</v>
      </c>
      <c r="F2551">
        <v>3.2</v>
      </c>
    </row>
    <row r="2552" spans="1:6" x14ac:dyDescent="0.25">
      <c r="A2552">
        <v>5550</v>
      </c>
      <c r="B2552">
        <f t="shared" si="39"/>
        <v>-3600</v>
      </c>
      <c r="C2552">
        <v>5154</v>
      </c>
      <c r="D2552">
        <v>25</v>
      </c>
      <c r="E2552">
        <v>30.2</v>
      </c>
      <c r="F2552">
        <v>3.2</v>
      </c>
    </row>
    <row r="2553" spans="1:6" x14ac:dyDescent="0.25">
      <c r="A2553">
        <v>5545</v>
      </c>
      <c r="B2553">
        <f t="shared" si="39"/>
        <v>-3595</v>
      </c>
      <c r="C2553">
        <v>5150</v>
      </c>
      <c r="D2553">
        <v>25</v>
      </c>
      <c r="E2553">
        <v>30.1</v>
      </c>
      <c r="F2553">
        <v>3.2</v>
      </c>
    </row>
    <row r="2554" spans="1:6" x14ac:dyDescent="0.25">
      <c r="A2554">
        <v>5540</v>
      </c>
      <c r="B2554">
        <f t="shared" si="39"/>
        <v>-3590</v>
      </c>
      <c r="C2554">
        <v>5147</v>
      </c>
      <c r="D2554">
        <v>25</v>
      </c>
      <c r="E2554">
        <v>29.9</v>
      </c>
      <c r="F2554">
        <v>3.2</v>
      </c>
    </row>
    <row r="2555" spans="1:6" x14ac:dyDescent="0.25">
      <c r="A2555">
        <v>5535</v>
      </c>
      <c r="B2555">
        <f t="shared" si="39"/>
        <v>-3585</v>
      </c>
      <c r="C2555">
        <v>5144</v>
      </c>
      <c r="D2555">
        <v>25</v>
      </c>
      <c r="E2555">
        <v>29.6</v>
      </c>
      <c r="F2555">
        <v>3.2</v>
      </c>
    </row>
    <row r="2556" spans="1:6" x14ac:dyDescent="0.25">
      <c r="A2556">
        <v>5530</v>
      </c>
      <c r="B2556">
        <f t="shared" si="39"/>
        <v>-3580</v>
      </c>
      <c r="C2556">
        <v>5142</v>
      </c>
      <c r="D2556">
        <v>26</v>
      </c>
      <c r="E2556">
        <v>29.3</v>
      </c>
      <c r="F2556">
        <v>3.3</v>
      </c>
    </row>
    <row r="2557" spans="1:6" x14ac:dyDescent="0.25">
      <c r="A2557">
        <v>5525</v>
      </c>
      <c r="B2557">
        <f t="shared" si="39"/>
        <v>-3575</v>
      </c>
      <c r="C2557">
        <v>5141</v>
      </c>
      <c r="D2557">
        <v>25</v>
      </c>
      <c r="E2557">
        <v>28.8</v>
      </c>
      <c r="F2557">
        <v>3.2</v>
      </c>
    </row>
    <row r="2558" spans="1:6" x14ac:dyDescent="0.25">
      <c r="A2558">
        <v>5520</v>
      </c>
      <c r="B2558">
        <f t="shared" si="39"/>
        <v>-3570</v>
      </c>
      <c r="C2558">
        <v>5140</v>
      </c>
      <c r="D2558">
        <v>26</v>
      </c>
      <c r="E2558">
        <v>28.3</v>
      </c>
      <c r="F2558">
        <v>3.3</v>
      </c>
    </row>
    <row r="2559" spans="1:6" x14ac:dyDescent="0.25">
      <c r="A2559">
        <v>5515</v>
      </c>
      <c r="B2559">
        <f t="shared" si="39"/>
        <v>-3565</v>
      </c>
      <c r="C2559">
        <v>5138</v>
      </c>
      <c r="D2559">
        <v>25</v>
      </c>
      <c r="E2559">
        <v>27.9</v>
      </c>
      <c r="F2559">
        <v>3.2</v>
      </c>
    </row>
    <row r="2560" spans="1:6" x14ac:dyDescent="0.25">
      <c r="A2560">
        <v>5510</v>
      </c>
      <c r="B2560">
        <f t="shared" si="39"/>
        <v>-3560</v>
      </c>
      <c r="C2560">
        <v>5136</v>
      </c>
      <c r="D2560">
        <v>26</v>
      </c>
      <c r="E2560">
        <v>27.5</v>
      </c>
      <c r="F2560">
        <v>3.3</v>
      </c>
    </row>
    <row r="2561" spans="1:6" x14ac:dyDescent="0.25">
      <c r="A2561">
        <v>5505</v>
      </c>
      <c r="B2561">
        <f t="shared" si="39"/>
        <v>-3555</v>
      </c>
      <c r="C2561">
        <v>5134</v>
      </c>
      <c r="D2561">
        <v>25</v>
      </c>
      <c r="E2561">
        <v>27.2</v>
      </c>
      <c r="F2561">
        <v>3.2</v>
      </c>
    </row>
    <row r="2562" spans="1:6" x14ac:dyDescent="0.25">
      <c r="A2562">
        <v>5500</v>
      </c>
      <c r="B2562">
        <f t="shared" si="39"/>
        <v>-3550</v>
      </c>
      <c r="C2562">
        <v>5134</v>
      </c>
      <c r="D2562">
        <v>26</v>
      </c>
      <c r="E2562">
        <v>26.6</v>
      </c>
      <c r="F2562">
        <v>3.3</v>
      </c>
    </row>
    <row r="2563" spans="1:6" x14ac:dyDescent="0.25">
      <c r="A2563">
        <v>5495</v>
      </c>
      <c r="B2563">
        <f t="shared" si="39"/>
        <v>-3545</v>
      </c>
      <c r="C2563">
        <v>5135</v>
      </c>
      <c r="D2563">
        <v>25</v>
      </c>
      <c r="E2563">
        <v>25.8</v>
      </c>
      <c r="F2563">
        <v>3.2</v>
      </c>
    </row>
    <row r="2564" spans="1:6" x14ac:dyDescent="0.25">
      <c r="A2564">
        <v>5490</v>
      </c>
      <c r="B2564">
        <f t="shared" si="39"/>
        <v>-3540</v>
      </c>
      <c r="C2564">
        <v>5135</v>
      </c>
      <c r="D2564">
        <v>25</v>
      </c>
      <c r="E2564">
        <v>25.2</v>
      </c>
      <c r="F2564">
        <v>3.2</v>
      </c>
    </row>
    <row r="2565" spans="1:6" x14ac:dyDescent="0.25">
      <c r="A2565">
        <v>5485</v>
      </c>
      <c r="B2565">
        <f t="shared" si="39"/>
        <v>-3535</v>
      </c>
      <c r="C2565">
        <v>5132</v>
      </c>
      <c r="D2565">
        <v>25</v>
      </c>
      <c r="E2565">
        <v>25</v>
      </c>
      <c r="F2565">
        <v>3.2</v>
      </c>
    </row>
    <row r="2566" spans="1:6" x14ac:dyDescent="0.25">
      <c r="A2566">
        <v>5480</v>
      </c>
      <c r="B2566">
        <f t="shared" si="39"/>
        <v>-3530</v>
      </c>
      <c r="C2566">
        <v>5128</v>
      </c>
      <c r="D2566">
        <v>25</v>
      </c>
      <c r="E2566">
        <v>24.8</v>
      </c>
      <c r="F2566">
        <v>3.2</v>
      </c>
    </row>
    <row r="2567" spans="1:6" x14ac:dyDescent="0.25">
      <c r="A2567">
        <v>5475</v>
      </c>
      <c r="B2567">
        <f t="shared" si="39"/>
        <v>-3525</v>
      </c>
      <c r="C2567">
        <v>5122</v>
      </c>
      <c r="D2567">
        <v>25</v>
      </c>
      <c r="E2567">
        <v>25</v>
      </c>
      <c r="F2567">
        <v>3.2</v>
      </c>
    </row>
    <row r="2568" spans="1:6" x14ac:dyDescent="0.25">
      <c r="A2568">
        <v>5470</v>
      </c>
      <c r="B2568">
        <f t="shared" si="39"/>
        <v>-3520</v>
      </c>
      <c r="C2568">
        <v>5116</v>
      </c>
      <c r="D2568">
        <v>25</v>
      </c>
      <c r="E2568">
        <v>25.1</v>
      </c>
      <c r="F2568">
        <v>3.2</v>
      </c>
    </row>
    <row r="2569" spans="1:6" x14ac:dyDescent="0.25">
      <c r="A2569">
        <v>5465</v>
      </c>
      <c r="B2569">
        <f t="shared" si="39"/>
        <v>-3515</v>
      </c>
      <c r="C2569">
        <v>5107</v>
      </c>
      <c r="D2569">
        <v>25</v>
      </c>
      <c r="E2569">
        <v>25.7</v>
      </c>
      <c r="F2569">
        <v>3.2</v>
      </c>
    </row>
    <row r="2570" spans="1:6" x14ac:dyDescent="0.25">
      <c r="A2570">
        <v>5460</v>
      </c>
      <c r="B2570">
        <f t="shared" si="39"/>
        <v>-3510</v>
      </c>
      <c r="C2570">
        <v>5098</v>
      </c>
      <c r="D2570">
        <v>26</v>
      </c>
      <c r="E2570">
        <v>26.2</v>
      </c>
      <c r="F2570">
        <v>3.3</v>
      </c>
    </row>
    <row r="2571" spans="1:6" x14ac:dyDescent="0.25">
      <c r="A2571">
        <v>5455</v>
      </c>
      <c r="B2571">
        <f t="shared" si="39"/>
        <v>-3505</v>
      </c>
      <c r="C2571">
        <v>5090</v>
      </c>
      <c r="D2571">
        <v>25</v>
      </c>
      <c r="E2571">
        <v>26.6</v>
      </c>
      <c r="F2571">
        <v>3.2</v>
      </c>
    </row>
    <row r="2572" spans="1:6" x14ac:dyDescent="0.25">
      <c r="A2572">
        <v>5450</v>
      </c>
      <c r="B2572">
        <f t="shared" si="39"/>
        <v>-3500</v>
      </c>
      <c r="C2572">
        <v>5084</v>
      </c>
      <c r="D2572">
        <v>25</v>
      </c>
      <c r="E2572">
        <v>26.7</v>
      </c>
      <c r="F2572">
        <v>3.2</v>
      </c>
    </row>
    <row r="2573" spans="1:6" x14ac:dyDescent="0.25">
      <c r="A2573">
        <v>5445</v>
      </c>
      <c r="B2573">
        <f t="shared" ref="B2573:B2636" si="40">1950-A2573</f>
        <v>-3495</v>
      </c>
      <c r="C2573">
        <v>5077</v>
      </c>
      <c r="D2573">
        <v>25</v>
      </c>
      <c r="E2573">
        <v>27</v>
      </c>
      <c r="F2573">
        <v>3.2</v>
      </c>
    </row>
    <row r="2574" spans="1:6" x14ac:dyDescent="0.25">
      <c r="A2574">
        <v>5440</v>
      </c>
      <c r="B2574">
        <f t="shared" si="40"/>
        <v>-3490</v>
      </c>
      <c r="C2574">
        <v>5068</v>
      </c>
      <c r="D2574">
        <v>25</v>
      </c>
      <c r="E2574">
        <v>27.5</v>
      </c>
      <c r="F2574">
        <v>3.2</v>
      </c>
    </row>
    <row r="2575" spans="1:6" x14ac:dyDescent="0.25">
      <c r="A2575">
        <v>5435</v>
      </c>
      <c r="B2575">
        <f t="shared" si="40"/>
        <v>-3485</v>
      </c>
      <c r="C2575">
        <v>5058</v>
      </c>
      <c r="D2575">
        <v>25</v>
      </c>
      <c r="E2575">
        <v>28.2</v>
      </c>
      <c r="F2575">
        <v>3.2</v>
      </c>
    </row>
    <row r="2576" spans="1:6" x14ac:dyDescent="0.25">
      <c r="A2576">
        <v>5430</v>
      </c>
      <c r="B2576">
        <f t="shared" si="40"/>
        <v>-3480</v>
      </c>
      <c r="C2576">
        <v>5049</v>
      </c>
      <c r="D2576">
        <v>25</v>
      </c>
      <c r="E2576">
        <v>28.7</v>
      </c>
      <c r="F2576">
        <v>3.2</v>
      </c>
    </row>
    <row r="2577" spans="1:6" x14ac:dyDescent="0.25">
      <c r="A2577">
        <v>5425</v>
      </c>
      <c r="B2577">
        <f t="shared" si="40"/>
        <v>-3475</v>
      </c>
      <c r="C2577">
        <v>5041</v>
      </c>
      <c r="D2577">
        <v>25</v>
      </c>
      <c r="E2577">
        <v>29.1</v>
      </c>
      <c r="F2577">
        <v>3.2</v>
      </c>
    </row>
    <row r="2578" spans="1:6" x14ac:dyDescent="0.25">
      <c r="A2578">
        <v>5420</v>
      </c>
      <c r="B2578">
        <f t="shared" si="40"/>
        <v>-3470</v>
      </c>
      <c r="C2578">
        <v>5036</v>
      </c>
      <c r="D2578">
        <v>25</v>
      </c>
      <c r="E2578">
        <v>29.2</v>
      </c>
      <c r="F2578">
        <v>3.2</v>
      </c>
    </row>
    <row r="2579" spans="1:6" x14ac:dyDescent="0.25">
      <c r="A2579">
        <v>5415</v>
      </c>
      <c r="B2579">
        <f t="shared" si="40"/>
        <v>-3465</v>
      </c>
      <c r="C2579">
        <v>5033</v>
      </c>
      <c r="D2579">
        <v>24</v>
      </c>
      <c r="E2579">
        <v>28.9</v>
      </c>
      <c r="F2579">
        <v>3.1</v>
      </c>
    </row>
    <row r="2580" spans="1:6" x14ac:dyDescent="0.25">
      <c r="A2580">
        <v>5410</v>
      </c>
      <c r="B2580">
        <f t="shared" si="40"/>
        <v>-3460</v>
      </c>
      <c r="C2580">
        <v>5032</v>
      </c>
      <c r="D2580">
        <v>25</v>
      </c>
      <c r="E2580">
        <v>28.4</v>
      </c>
      <c r="F2580">
        <v>3.2</v>
      </c>
    </row>
    <row r="2581" spans="1:6" x14ac:dyDescent="0.25">
      <c r="A2581">
        <v>5405</v>
      </c>
      <c r="B2581">
        <f t="shared" si="40"/>
        <v>-3455</v>
      </c>
      <c r="C2581">
        <v>5031</v>
      </c>
      <c r="D2581">
        <v>25</v>
      </c>
      <c r="E2581">
        <v>27.9</v>
      </c>
      <c r="F2581">
        <v>3.2</v>
      </c>
    </row>
    <row r="2582" spans="1:6" x14ac:dyDescent="0.25">
      <c r="A2582">
        <v>5400</v>
      </c>
      <c r="B2582">
        <f t="shared" si="40"/>
        <v>-3450</v>
      </c>
      <c r="C2582">
        <v>5030</v>
      </c>
      <c r="D2582">
        <v>25</v>
      </c>
      <c r="E2582">
        <v>27.4</v>
      </c>
      <c r="F2582">
        <v>3.2</v>
      </c>
    </row>
    <row r="2583" spans="1:6" x14ac:dyDescent="0.25">
      <c r="A2583">
        <v>5395</v>
      </c>
      <c r="B2583">
        <f t="shared" si="40"/>
        <v>-3445</v>
      </c>
      <c r="C2583">
        <v>5028</v>
      </c>
      <c r="D2583">
        <v>25</v>
      </c>
      <c r="E2583">
        <v>27.1</v>
      </c>
      <c r="F2583">
        <v>3.2</v>
      </c>
    </row>
    <row r="2584" spans="1:6" x14ac:dyDescent="0.25">
      <c r="A2584">
        <v>5390</v>
      </c>
      <c r="B2584">
        <f t="shared" si="40"/>
        <v>-3440</v>
      </c>
      <c r="C2584">
        <v>5027</v>
      </c>
      <c r="D2584">
        <v>25</v>
      </c>
      <c r="E2584">
        <v>26.6</v>
      </c>
      <c r="F2584">
        <v>3.2</v>
      </c>
    </row>
    <row r="2585" spans="1:6" x14ac:dyDescent="0.25">
      <c r="A2585">
        <v>5385</v>
      </c>
      <c r="B2585">
        <f t="shared" si="40"/>
        <v>-3435</v>
      </c>
      <c r="C2585">
        <v>5025</v>
      </c>
      <c r="D2585">
        <v>25</v>
      </c>
      <c r="E2585">
        <v>26.2</v>
      </c>
      <c r="F2585">
        <v>3.2</v>
      </c>
    </row>
    <row r="2586" spans="1:6" x14ac:dyDescent="0.25">
      <c r="A2586">
        <v>5380</v>
      </c>
      <c r="B2586">
        <f t="shared" si="40"/>
        <v>-3430</v>
      </c>
      <c r="C2586">
        <v>5024</v>
      </c>
      <c r="D2586">
        <v>25</v>
      </c>
      <c r="E2586">
        <v>25.7</v>
      </c>
      <c r="F2586">
        <v>3.2</v>
      </c>
    </row>
    <row r="2587" spans="1:6" x14ac:dyDescent="0.25">
      <c r="A2587">
        <v>5375</v>
      </c>
      <c r="B2587">
        <f t="shared" si="40"/>
        <v>-3425</v>
      </c>
      <c r="C2587">
        <v>5024</v>
      </c>
      <c r="D2587">
        <v>24</v>
      </c>
      <c r="E2587">
        <v>25.1</v>
      </c>
      <c r="F2587">
        <v>3.1</v>
      </c>
    </row>
    <row r="2588" spans="1:6" x14ac:dyDescent="0.25">
      <c r="A2588">
        <v>5370</v>
      </c>
      <c r="B2588">
        <f t="shared" si="40"/>
        <v>-3420</v>
      </c>
      <c r="C2588">
        <v>5025</v>
      </c>
      <c r="D2588">
        <v>24</v>
      </c>
      <c r="E2588">
        <v>24.3</v>
      </c>
      <c r="F2588">
        <v>3.1</v>
      </c>
    </row>
    <row r="2589" spans="1:6" x14ac:dyDescent="0.25">
      <c r="A2589">
        <v>5365</v>
      </c>
      <c r="B2589">
        <f t="shared" si="40"/>
        <v>-3415</v>
      </c>
      <c r="C2589">
        <v>5027</v>
      </c>
      <c r="D2589">
        <v>26</v>
      </c>
      <c r="E2589">
        <v>23.5</v>
      </c>
      <c r="F2589">
        <v>3.3</v>
      </c>
    </row>
    <row r="2590" spans="1:6" x14ac:dyDescent="0.25">
      <c r="A2590">
        <v>5360</v>
      </c>
      <c r="B2590">
        <f t="shared" si="40"/>
        <v>-3410</v>
      </c>
      <c r="C2590">
        <v>5026</v>
      </c>
      <c r="D2590">
        <v>26</v>
      </c>
      <c r="E2590">
        <v>23</v>
      </c>
      <c r="F2590">
        <v>3.3</v>
      </c>
    </row>
    <row r="2591" spans="1:6" x14ac:dyDescent="0.25">
      <c r="A2591">
        <v>5355</v>
      </c>
      <c r="B2591">
        <f t="shared" si="40"/>
        <v>-3405</v>
      </c>
      <c r="C2591">
        <v>5026</v>
      </c>
      <c r="D2591">
        <v>25</v>
      </c>
      <c r="E2591">
        <v>22.4</v>
      </c>
      <c r="F2591">
        <v>3.2</v>
      </c>
    </row>
    <row r="2592" spans="1:6" x14ac:dyDescent="0.25">
      <c r="A2592">
        <v>5350</v>
      </c>
      <c r="B2592">
        <f t="shared" si="40"/>
        <v>-3400</v>
      </c>
      <c r="C2592">
        <v>5025</v>
      </c>
      <c r="D2592">
        <v>26</v>
      </c>
      <c r="E2592">
        <v>21.9</v>
      </c>
      <c r="F2592">
        <v>3.3</v>
      </c>
    </row>
    <row r="2593" spans="1:6" x14ac:dyDescent="0.25">
      <c r="A2593">
        <v>5345</v>
      </c>
      <c r="B2593">
        <f t="shared" si="40"/>
        <v>-3395</v>
      </c>
      <c r="C2593">
        <v>5024</v>
      </c>
      <c r="D2593">
        <v>26</v>
      </c>
      <c r="E2593">
        <v>21.4</v>
      </c>
      <c r="F2593">
        <v>3.3</v>
      </c>
    </row>
    <row r="2594" spans="1:6" x14ac:dyDescent="0.25">
      <c r="A2594">
        <v>5340</v>
      </c>
      <c r="B2594">
        <f t="shared" si="40"/>
        <v>-3390</v>
      </c>
      <c r="C2594">
        <v>5024</v>
      </c>
      <c r="D2594">
        <v>24</v>
      </c>
      <c r="E2594">
        <v>20.8</v>
      </c>
      <c r="F2594">
        <v>3</v>
      </c>
    </row>
    <row r="2595" spans="1:6" x14ac:dyDescent="0.25">
      <c r="A2595">
        <v>5335</v>
      </c>
      <c r="B2595">
        <f t="shared" si="40"/>
        <v>-3385</v>
      </c>
      <c r="C2595">
        <v>5025</v>
      </c>
      <c r="D2595">
        <v>25</v>
      </c>
      <c r="E2595">
        <v>20</v>
      </c>
      <c r="F2595">
        <v>3.2</v>
      </c>
    </row>
    <row r="2596" spans="1:6" x14ac:dyDescent="0.25">
      <c r="A2596">
        <v>5330</v>
      </c>
      <c r="B2596">
        <f t="shared" si="40"/>
        <v>-3380</v>
      </c>
      <c r="C2596">
        <v>5023</v>
      </c>
      <c r="D2596">
        <v>25</v>
      </c>
      <c r="E2596">
        <v>19.7</v>
      </c>
      <c r="F2596">
        <v>3.2</v>
      </c>
    </row>
    <row r="2597" spans="1:6" x14ac:dyDescent="0.25">
      <c r="A2597">
        <v>5325</v>
      </c>
      <c r="B2597">
        <f t="shared" si="40"/>
        <v>-3375</v>
      </c>
      <c r="C2597">
        <v>5018</v>
      </c>
      <c r="D2597">
        <v>26</v>
      </c>
      <c r="E2597">
        <v>19.7</v>
      </c>
      <c r="F2597">
        <v>3.3</v>
      </c>
    </row>
    <row r="2598" spans="1:6" x14ac:dyDescent="0.25">
      <c r="A2598">
        <v>5320</v>
      </c>
      <c r="B2598">
        <f t="shared" si="40"/>
        <v>-3370</v>
      </c>
      <c r="C2598">
        <v>5010</v>
      </c>
      <c r="D2598">
        <v>24</v>
      </c>
      <c r="E2598">
        <v>20.100000000000001</v>
      </c>
      <c r="F2598">
        <v>3</v>
      </c>
    </row>
    <row r="2599" spans="1:6" x14ac:dyDescent="0.25">
      <c r="A2599">
        <v>5315</v>
      </c>
      <c r="B2599">
        <f t="shared" si="40"/>
        <v>-3365</v>
      </c>
      <c r="C2599">
        <v>5000</v>
      </c>
      <c r="D2599">
        <v>25</v>
      </c>
      <c r="E2599">
        <v>20.7</v>
      </c>
      <c r="F2599">
        <v>3.2</v>
      </c>
    </row>
    <row r="2600" spans="1:6" x14ac:dyDescent="0.25">
      <c r="A2600">
        <v>5310</v>
      </c>
      <c r="B2600">
        <f t="shared" si="40"/>
        <v>-3360</v>
      </c>
      <c r="C2600">
        <v>4990</v>
      </c>
      <c r="D2600">
        <v>25</v>
      </c>
      <c r="E2600">
        <v>21.4</v>
      </c>
      <c r="F2600">
        <v>3.2</v>
      </c>
    </row>
    <row r="2601" spans="1:6" x14ac:dyDescent="0.25">
      <c r="A2601">
        <v>5305</v>
      </c>
      <c r="B2601">
        <f t="shared" si="40"/>
        <v>-3355</v>
      </c>
      <c r="C2601">
        <v>4978</v>
      </c>
      <c r="D2601">
        <v>26</v>
      </c>
      <c r="E2601">
        <v>22.3</v>
      </c>
      <c r="F2601">
        <v>3.3</v>
      </c>
    </row>
    <row r="2602" spans="1:6" x14ac:dyDescent="0.25">
      <c r="A2602">
        <v>5300</v>
      </c>
      <c r="B2602">
        <f t="shared" si="40"/>
        <v>-3350</v>
      </c>
      <c r="C2602">
        <v>4968</v>
      </c>
      <c r="D2602">
        <v>26</v>
      </c>
      <c r="E2602">
        <v>22.9</v>
      </c>
      <c r="F2602">
        <v>3.3</v>
      </c>
    </row>
    <row r="2603" spans="1:6" x14ac:dyDescent="0.25">
      <c r="A2603">
        <v>5295</v>
      </c>
      <c r="B2603">
        <f t="shared" si="40"/>
        <v>-3345</v>
      </c>
      <c r="C2603">
        <v>4958</v>
      </c>
      <c r="D2603">
        <v>24</v>
      </c>
      <c r="E2603">
        <v>23.6</v>
      </c>
      <c r="F2603">
        <v>3.1</v>
      </c>
    </row>
    <row r="2604" spans="1:6" x14ac:dyDescent="0.25">
      <c r="A2604">
        <v>5290</v>
      </c>
      <c r="B2604">
        <f t="shared" si="40"/>
        <v>-3340</v>
      </c>
      <c r="C2604">
        <v>4948</v>
      </c>
      <c r="D2604">
        <v>25</v>
      </c>
      <c r="E2604">
        <v>24.3</v>
      </c>
      <c r="F2604">
        <v>3.2</v>
      </c>
    </row>
    <row r="2605" spans="1:6" x14ac:dyDescent="0.25">
      <c r="A2605">
        <v>5285</v>
      </c>
      <c r="B2605">
        <f t="shared" si="40"/>
        <v>-3335</v>
      </c>
      <c r="C2605">
        <v>4939</v>
      </c>
      <c r="D2605">
        <v>25</v>
      </c>
      <c r="E2605">
        <v>24.8</v>
      </c>
      <c r="F2605">
        <v>3.2</v>
      </c>
    </row>
    <row r="2606" spans="1:6" x14ac:dyDescent="0.25">
      <c r="A2606">
        <v>5280</v>
      </c>
      <c r="B2606">
        <f t="shared" si="40"/>
        <v>-3330</v>
      </c>
      <c r="C2606">
        <v>4930</v>
      </c>
      <c r="D2606">
        <v>24</v>
      </c>
      <c r="E2606">
        <v>25.3</v>
      </c>
      <c r="F2606">
        <v>3.1</v>
      </c>
    </row>
    <row r="2607" spans="1:6" x14ac:dyDescent="0.25">
      <c r="A2607">
        <v>5275</v>
      </c>
      <c r="B2607">
        <f t="shared" si="40"/>
        <v>-3325</v>
      </c>
      <c r="C2607">
        <v>4921</v>
      </c>
      <c r="D2607">
        <v>26</v>
      </c>
      <c r="E2607">
        <v>25.8</v>
      </c>
      <c r="F2607">
        <v>3.3</v>
      </c>
    </row>
    <row r="2608" spans="1:6" x14ac:dyDescent="0.25">
      <c r="A2608">
        <v>5270</v>
      </c>
      <c r="B2608">
        <f t="shared" si="40"/>
        <v>-3320</v>
      </c>
      <c r="C2608">
        <v>4912</v>
      </c>
      <c r="D2608">
        <v>25</v>
      </c>
      <c r="E2608">
        <v>26.4</v>
      </c>
      <c r="F2608">
        <v>3.2</v>
      </c>
    </row>
    <row r="2609" spans="1:6" x14ac:dyDescent="0.25">
      <c r="A2609">
        <v>5265</v>
      </c>
      <c r="B2609">
        <f t="shared" si="40"/>
        <v>-3315</v>
      </c>
      <c r="C2609">
        <v>4905</v>
      </c>
      <c r="D2609">
        <v>25</v>
      </c>
      <c r="E2609">
        <v>26.6</v>
      </c>
      <c r="F2609">
        <v>3.2</v>
      </c>
    </row>
    <row r="2610" spans="1:6" x14ac:dyDescent="0.25">
      <c r="A2610">
        <v>5260</v>
      </c>
      <c r="B2610">
        <f t="shared" si="40"/>
        <v>-3310</v>
      </c>
      <c r="C2610">
        <v>4898</v>
      </c>
      <c r="D2610">
        <v>25</v>
      </c>
      <c r="E2610">
        <v>26.9</v>
      </c>
      <c r="F2610">
        <v>3.2</v>
      </c>
    </row>
    <row r="2611" spans="1:6" x14ac:dyDescent="0.25">
      <c r="A2611">
        <v>5255</v>
      </c>
      <c r="B2611">
        <f t="shared" si="40"/>
        <v>-3305</v>
      </c>
      <c r="C2611">
        <v>4891</v>
      </c>
      <c r="D2611">
        <v>25</v>
      </c>
      <c r="E2611">
        <v>27.2</v>
      </c>
      <c r="F2611">
        <v>3.2</v>
      </c>
    </row>
    <row r="2612" spans="1:6" x14ac:dyDescent="0.25">
      <c r="A2612">
        <v>5250</v>
      </c>
      <c r="B2612">
        <f t="shared" si="40"/>
        <v>-3300</v>
      </c>
      <c r="C2612">
        <v>4885</v>
      </c>
      <c r="D2612">
        <v>25</v>
      </c>
      <c r="E2612">
        <v>27.3</v>
      </c>
      <c r="F2612">
        <v>3.2</v>
      </c>
    </row>
    <row r="2613" spans="1:6" x14ac:dyDescent="0.25">
      <c r="A2613">
        <v>5245</v>
      </c>
      <c r="B2613">
        <f t="shared" si="40"/>
        <v>-3295</v>
      </c>
      <c r="C2613">
        <v>4880</v>
      </c>
      <c r="D2613">
        <v>25</v>
      </c>
      <c r="E2613">
        <v>27.4</v>
      </c>
      <c r="F2613">
        <v>3.2</v>
      </c>
    </row>
    <row r="2614" spans="1:6" x14ac:dyDescent="0.25">
      <c r="A2614">
        <v>5240</v>
      </c>
      <c r="B2614">
        <f t="shared" si="40"/>
        <v>-3290</v>
      </c>
      <c r="C2614">
        <v>4876</v>
      </c>
      <c r="D2614">
        <v>25</v>
      </c>
      <c r="E2614">
        <v>27.2</v>
      </c>
      <c r="F2614">
        <v>3.2</v>
      </c>
    </row>
    <row r="2615" spans="1:6" x14ac:dyDescent="0.25">
      <c r="A2615">
        <v>5235</v>
      </c>
      <c r="B2615">
        <f t="shared" si="40"/>
        <v>-3285</v>
      </c>
      <c r="C2615">
        <v>4873</v>
      </c>
      <c r="D2615">
        <v>25</v>
      </c>
      <c r="E2615">
        <v>27</v>
      </c>
      <c r="F2615">
        <v>3.2</v>
      </c>
    </row>
    <row r="2616" spans="1:6" x14ac:dyDescent="0.25">
      <c r="A2616">
        <v>5230</v>
      </c>
      <c r="B2616">
        <f t="shared" si="40"/>
        <v>-3280</v>
      </c>
      <c r="C2616">
        <v>4869</v>
      </c>
      <c r="D2616">
        <v>25</v>
      </c>
      <c r="E2616">
        <v>26.9</v>
      </c>
      <c r="F2616">
        <v>3.2</v>
      </c>
    </row>
    <row r="2617" spans="1:6" x14ac:dyDescent="0.25">
      <c r="A2617">
        <v>5225</v>
      </c>
      <c r="B2617">
        <f t="shared" si="40"/>
        <v>-3275</v>
      </c>
      <c r="C2617">
        <v>4865</v>
      </c>
      <c r="D2617">
        <v>25</v>
      </c>
      <c r="E2617">
        <v>26.8</v>
      </c>
      <c r="F2617">
        <v>3.2</v>
      </c>
    </row>
    <row r="2618" spans="1:6" x14ac:dyDescent="0.25">
      <c r="A2618">
        <v>5220</v>
      </c>
      <c r="B2618">
        <f t="shared" si="40"/>
        <v>-3270</v>
      </c>
      <c r="C2618">
        <v>4862</v>
      </c>
      <c r="D2618">
        <v>25</v>
      </c>
      <c r="E2618">
        <v>26.5</v>
      </c>
      <c r="F2618">
        <v>3.2</v>
      </c>
    </row>
    <row r="2619" spans="1:6" x14ac:dyDescent="0.25">
      <c r="A2619">
        <v>5215</v>
      </c>
      <c r="B2619">
        <f t="shared" si="40"/>
        <v>-3265</v>
      </c>
      <c r="C2619">
        <v>4860</v>
      </c>
      <c r="D2619">
        <v>23</v>
      </c>
      <c r="E2619">
        <v>26.2</v>
      </c>
      <c r="F2619">
        <v>2.9</v>
      </c>
    </row>
    <row r="2620" spans="1:6" x14ac:dyDescent="0.25">
      <c r="A2620">
        <v>5210</v>
      </c>
      <c r="B2620">
        <f t="shared" si="40"/>
        <v>-3260</v>
      </c>
      <c r="C2620">
        <v>4856</v>
      </c>
      <c r="D2620">
        <v>25</v>
      </c>
      <c r="E2620">
        <v>26.1</v>
      </c>
      <c r="F2620">
        <v>3.2</v>
      </c>
    </row>
    <row r="2621" spans="1:6" x14ac:dyDescent="0.25">
      <c r="A2621">
        <v>5205</v>
      </c>
      <c r="B2621">
        <f t="shared" si="40"/>
        <v>-3255</v>
      </c>
      <c r="C2621">
        <v>4849</v>
      </c>
      <c r="D2621">
        <v>25</v>
      </c>
      <c r="E2621">
        <v>26.3</v>
      </c>
      <c r="F2621">
        <v>3.2</v>
      </c>
    </row>
    <row r="2622" spans="1:6" x14ac:dyDescent="0.25">
      <c r="A2622">
        <v>5200</v>
      </c>
      <c r="B2622">
        <f t="shared" si="40"/>
        <v>-3250</v>
      </c>
      <c r="C2622">
        <v>4844</v>
      </c>
      <c r="D2622">
        <v>25</v>
      </c>
      <c r="E2622">
        <v>26.4</v>
      </c>
      <c r="F2622">
        <v>3.2</v>
      </c>
    </row>
    <row r="2623" spans="1:6" x14ac:dyDescent="0.25">
      <c r="A2623">
        <v>5195</v>
      </c>
      <c r="B2623">
        <f t="shared" si="40"/>
        <v>-3245</v>
      </c>
      <c r="C2623">
        <v>4841</v>
      </c>
      <c r="D2623">
        <v>25</v>
      </c>
      <c r="E2623">
        <v>26.1</v>
      </c>
      <c r="F2623">
        <v>3.2</v>
      </c>
    </row>
    <row r="2624" spans="1:6" x14ac:dyDescent="0.25">
      <c r="A2624">
        <v>5190</v>
      </c>
      <c r="B2624">
        <f t="shared" si="40"/>
        <v>-3240</v>
      </c>
      <c r="C2624">
        <v>4839</v>
      </c>
      <c r="D2624">
        <v>25</v>
      </c>
      <c r="E2624">
        <v>25.8</v>
      </c>
      <c r="F2624">
        <v>3.2</v>
      </c>
    </row>
    <row r="2625" spans="1:6" x14ac:dyDescent="0.25">
      <c r="A2625">
        <v>5185</v>
      </c>
      <c r="B2625">
        <f t="shared" si="40"/>
        <v>-3235</v>
      </c>
      <c r="C2625">
        <v>4838</v>
      </c>
      <c r="D2625">
        <v>25</v>
      </c>
      <c r="E2625">
        <v>25.3</v>
      </c>
      <c r="F2625">
        <v>3.2</v>
      </c>
    </row>
    <row r="2626" spans="1:6" x14ac:dyDescent="0.25">
      <c r="A2626">
        <v>5180</v>
      </c>
      <c r="B2626">
        <f t="shared" si="40"/>
        <v>-3230</v>
      </c>
      <c r="C2626">
        <v>4838</v>
      </c>
      <c r="D2626">
        <v>25</v>
      </c>
      <c r="E2626">
        <v>24.7</v>
      </c>
      <c r="F2626">
        <v>3.2</v>
      </c>
    </row>
    <row r="2627" spans="1:6" x14ac:dyDescent="0.25">
      <c r="A2627">
        <v>5175</v>
      </c>
      <c r="B2627">
        <f t="shared" si="40"/>
        <v>-3225</v>
      </c>
      <c r="C2627">
        <v>4838</v>
      </c>
      <c r="D2627">
        <v>24</v>
      </c>
      <c r="E2627">
        <v>24</v>
      </c>
      <c r="F2627">
        <v>3.1</v>
      </c>
    </row>
    <row r="2628" spans="1:6" x14ac:dyDescent="0.25">
      <c r="A2628">
        <v>5170</v>
      </c>
      <c r="B2628">
        <f t="shared" si="40"/>
        <v>-3220</v>
      </c>
      <c r="C2628">
        <v>4837</v>
      </c>
      <c r="D2628">
        <v>25</v>
      </c>
      <c r="E2628">
        <v>23.5</v>
      </c>
      <c r="F2628">
        <v>3.2</v>
      </c>
    </row>
    <row r="2629" spans="1:6" x14ac:dyDescent="0.25">
      <c r="A2629">
        <v>5165</v>
      </c>
      <c r="B2629">
        <f t="shared" si="40"/>
        <v>-3215</v>
      </c>
      <c r="C2629">
        <v>4836</v>
      </c>
      <c r="D2629">
        <v>24</v>
      </c>
      <c r="E2629">
        <v>23</v>
      </c>
      <c r="F2629">
        <v>3.1</v>
      </c>
    </row>
    <row r="2630" spans="1:6" x14ac:dyDescent="0.25">
      <c r="A2630">
        <v>5160</v>
      </c>
      <c r="B2630">
        <f t="shared" si="40"/>
        <v>-3210</v>
      </c>
      <c r="C2630">
        <v>4836</v>
      </c>
      <c r="D2630">
        <v>25</v>
      </c>
      <c r="E2630">
        <v>22.4</v>
      </c>
      <c r="F2630">
        <v>3.2</v>
      </c>
    </row>
    <row r="2631" spans="1:6" x14ac:dyDescent="0.25">
      <c r="A2631">
        <v>5155</v>
      </c>
      <c r="B2631">
        <f t="shared" si="40"/>
        <v>-3205</v>
      </c>
      <c r="C2631">
        <v>4838</v>
      </c>
      <c r="D2631">
        <v>25</v>
      </c>
      <c r="E2631">
        <v>21.6</v>
      </c>
      <c r="F2631">
        <v>3.2</v>
      </c>
    </row>
    <row r="2632" spans="1:6" x14ac:dyDescent="0.25">
      <c r="A2632">
        <v>5150</v>
      </c>
      <c r="B2632">
        <f t="shared" si="40"/>
        <v>-3200</v>
      </c>
      <c r="C2632">
        <v>4840</v>
      </c>
      <c r="D2632">
        <v>25</v>
      </c>
      <c r="E2632">
        <v>20.7</v>
      </c>
      <c r="F2632">
        <v>3.2</v>
      </c>
    </row>
    <row r="2633" spans="1:6" x14ac:dyDescent="0.25">
      <c r="A2633">
        <v>5145</v>
      </c>
      <c r="B2633">
        <f t="shared" si="40"/>
        <v>-3195</v>
      </c>
      <c r="C2633">
        <v>4841</v>
      </c>
      <c r="D2633">
        <v>25</v>
      </c>
      <c r="E2633">
        <v>19.899999999999999</v>
      </c>
      <c r="F2633">
        <v>3.2</v>
      </c>
    </row>
    <row r="2634" spans="1:6" x14ac:dyDescent="0.25">
      <c r="A2634">
        <v>5140</v>
      </c>
      <c r="B2634">
        <f t="shared" si="40"/>
        <v>-3190</v>
      </c>
      <c r="C2634">
        <v>4841</v>
      </c>
      <c r="D2634">
        <v>26</v>
      </c>
      <c r="E2634">
        <v>19.3</v>
      </c>
      <c r="F2634">
        <v>3.3</v>
      </c>
    </row>
    <row r="2635" spans="1:6" x14ac:dyDescent="0.25">
      <c r="A2635">
        <v>5135</v>
      </c>
      <c r="B2635">
        <f t="shared" si="40"/>
        <v>-3185</v>
      </c>
      <c r="C2635">
        <v>4838</v>
      </c>
      <c r="D2635">
        <v>26</v>
      </c>
      <c r="E2635">
        <v>19.100000000000001</v>
      </c>
      <c r="F2635">
        <v>3.3</v>
      </c>
    </row>
    <row r="2636" spans="1:6" x14ac:dyDescent="0.25">
      <c r="A2636">
        <v>5130</v>
      </c>
      <c r="B2636">
        <f t="shared" si="40"/>
        <v>-3180</v>
      </c>
      <c r="C2636">
        <v>4835</v>
      </c>
      <c r="D2636">
        <v>26</v>
      </c>
      <c r="E2636">
        <v>18.899999999999999</v>
      </c>
      <c r="F2636">
        <v>3.3</v>
      </c>
    </row>
    <row r="2637" spans="1:6" x14ac:dyDescent="0.25">
      <c r="A2637">
        <v>5125</v>
      </c>
      <c r="B2637">
        <f t="shared" ref="B2637:B2700" si="41">1950-A2637</f>
        <v>-3175</v>
      </c>
      <c r="C2637">
        <v>4832</v>
      </c>
      <c r="D2637">
        <v>26</v>
      </c>
      <c r="E2637">
        <v>18.600000000000001</v>
      </c>
      <c r="F2637">
        <v>3.3</v>
      </c>
    </row>
    <row r="2638" spans="1:6" x14ac:dyDescent="0.25">
      <c r="A2638">
        <v>5120</v>
      </c>
      <c r="B2638">
        <f t="shared" si="41"/>
        <v>-3170</v>
      </c>
      <c r="C2638">
        <v>4829</v>
      </c>
      <c r="D2638">
        <v>26</v>
      </c>
      <c r="E2638">
        <v>18.399999999999999</v>
      </c>
      <c r="F2638">
        <v>3.3</v>
      </c>
    </row>
    <row r="2639" spans="1:6" x14ac:dyDescent="0.25">
      <c r="A2639">
        <v>5115</v>
      </c>
      <c r="B2639">
        <f t="shared" si="41"/>
        <v>-3165</v>
      </c>
      <c r="C2639">
        <v>4825</v>
      </c>
      <c r="D2639">
        <v>26</v>
      </c>
      <c r="E2639">
        <v>18.3</v>
      </c>
      <c r="F2639">
        <v>3.3</v>
      </c>
    </row>
    <row r="2640" spans="1:6" x14ac:dyDescent="0.25">
      <c r="A2640">
        <v>5110</v>
      </c>
      <c r="B2640">
        <f t="shared" si="41"/>
        <v>-3160</v>
      </c>
      <c r="C2640">
        <v>4822</v>
      </c>
      <c r="D2640">
        <v>26</v>
      </c>
      <c r="E2640">
        <v>18</v>
      </c>
      <c r="F2640">
        <v>3.3</v>
      </c>
    </row>
    <row r="2641" spans="1:6" x14ac:dyDescent="0.25">
      <c r="A2641">
        <v>5105</v>
      </c>
      <c r="B2641">
        <f t="shared" si="41"/>
        <v>-3155</v>
      </c>
      <c r="C2641">
        <v>4821</v>
      </c>
      <c r="D2641">
        <v>26</v>
      </c>
      <c r="E2641">
        <v>17.5</v>
      </c>
      <c r="F2641">
        <v>3.3</v>
      </c>
    </row>
    <row r="2642" spans="1:6" x14ac:dyDescent="0.25">
      <c r="A2642">
        <v>5100</v>
      </c>
      <c r="B2642">
        <f t="shared" si="41"/>
        <v>-3150</v>
      </c>
      <c r="C2642">
        <v>4822</v>
      </c>
      <c r="D2642">
        <v>26</v>
      </c>
      <c r="E2642">
        <v>16.8</v>
      </c>
      <c r="F2642">
        <v>3.3</v>
      </c>
    </row>
    <row r="2643" spans="1:6" x14ac:dyDescent="0.25">
      <c r="A2643">
        <v>5095</v>
      </c>
      <c r="B2643">
        <f t="shared" si="41"/>
        <v>-3145</v>
      </c>
      <c r="C2643">
        <v>4823</v>
      </c>
      <c r="D2643">
        <v>26</v>
      </c>
      <c r="E2643">
        <v>16.100000000000001</v>
      </c>
      <c r="F2643">
        <v>3.3</v>
      </c>
    </row>
    <row r="2644" spans="1:6" x14ac:dyDescent="0.25">
      <c r="A2644">
        <v>5090</v>
      </c>
      <c r="B2644">
        <f t="shared" si="41"/>
        <v>-3140</v>
      </c>
      <c r="C2644">
        <v>4825</v>
      </c>
      <c r="D2644">
        <v>26</v>
      </c>
      <c r="E2644">
        <v>15.2</v>
      </c>
      <c r="F2644">
        <v>3.3</v>
      </c>
    </row>
    <row r="2645" spans="1:6" x14ac:dyDescent="0.25">
      <c r="A2645">
        <v>5085</v>
      </c>
      <c r="B2645">
        <f t="shared" si="41"/>
        <v>-3135</v>
      </c>
      <c r="C2645">
        <v>4824</v>
      </c>
      <c r="D2645">
        <v>26</v>
      </c>
      <c r="E2645">
        <v>14.7</v>
      </c>
      <c r="F2645">
        <v>3.3</v>
      </c>
    </row>
    <row r="2646" spans="1:6" x14ac:dyDescent="0.25">
      <c r="A2646">
        <v>5080</v>
      </c>
      <c r="B2646">
        <f t="shared" si="41"/>
        <v>-3130</v>
      </c>
      <c r="C2646">
        <v>4823</v>
      </c>
      <c r="D2646">
        <v>26</v>
      </c>
      <c r="E2646">
        <v>14.2</v>
      </c>
      <c r="F2646">
        <v>3.3</v>
      </c>
    </row>
    <row r="2647" spans="1:6" x14ac:dyDescent="0.25">
      <c r="A2647">
        <v>5075</v>
      </c>
      <c r="B2647">
        <f t="shared" si="41"/>
        <v>-3125</v>
      </c>
      <c r="C2647">
        <v>4820</v>
      </c>
      <c r="D2647">
        <v>26</v>
      </c>
      <c r="E2647">
        <v>14</v>
      </c>
      <c r="F2647">
        <v>3.3</v>
      </c>
    </row>
    <row r="2648" spans="1:6" x14ac:dyDescent="0.25">
      <c r="A2648">
        <v>5070</v>
      </c>
      <c r="B2648">
        <f t="shared" si="41"/>
        <v>-3120</v>
      </c>
      <c r="C2648">
        <v>4818</v>
      </c>
      <c r="D2648">
        <v>26</v>
      </c>
      <c r="E2648">
        <v>13.6</v>
      </c>
      <c r="F2648">
        <v>3.3</v>
      </c>
    </row>
    <row r="2649" spans="1:6" x14ac:dyDescent="0.25">
      <c r="A2649">
        <v>5065</v>
      </c>
      <c r="B2649">
        <f t="shared" si="41"/>
        <v>-3115</v>
      </c>
      <c r="C2649">
        <v>4815</v>
      </c>
      <c r="D2649">
        <v>26</v>
      </c>
      <c r="E2649">
        <v>13.4</v>
      </c>
      <c r="F2649">
        <v>3.3</v>
      </c>
    </row>
    <row r="2650" spans="1:6" x14ac:dyDescent="0.25">
      <c r="A2650">
        <v>5060</v>
      </c>
      <c r="B2650">
        <f t="shared" si="41"/>
        <v>-3110</v>
      </c>
      <c r="C2650">
        <v>4811</v>
      </c>
      <c r="D2650">
        <v>26</v>
      </c>
      <c r="E2650">
        <v>13.3</v>
      </c>
      <c r="F2650">
        <v>3.3</v>
      </c>
    </row>
    <row r="2651" spans="1:6" x14ac:dyDescent="0.25">
      <c r="A2651">
        <v>5055</v>
      </c>
      <c r="B2651">
        <f t="shared" si="41"/>
        <v>-3105</v>
      </c>
      <c r="C2651">
        <v>4808</v>
      </c>
      <c r="D2651">
        <v>26</v>
      </c>
      <c r="E2651">
        <v>13.1</v>
      </c>
      <c r="F2651">
        <v>3.3</v>
      </c>
    </row>
    <row r="2652" spans="1:6" x14ac:dyDescent="0.25">
      <c r="A2652">
        <v>5050</v>
      </c>
      <c r="B2652">
        <f t="shared" si="41"/>
        <v>-3100</v>
      </c>
      <c r="C2652">
        <v>4805</v>
      </c>
      <c r="D2652">
        <v>27</v>
      </c>
      <c r="E2652">
        <v>12.8</v>
      </c>
      <c r="F2652">
        <v>3.4</v>
      </c>
    </row>
    <row r="2653" spans="1:6" x14ac:dyDescent="0.25">
      <c r="A2653">
        <v>5045</v>
      </c>
      <c r="B2653">
        <f t="shared" si="41"/>
        <v>-3095</v>
      </c>
      <c r="C2653">
        <v>4800</v>
      </c>
      <c r="D2653">
        <v>26</v>
      </c>
      <c r="E2653">
        <v>12.8</v>
      </c>
      <c r="F2653">
        <v>3.3</v>
      </c>
    </row>
    <row r="2654" spans="1:6" x14ac:dyDescent="0.25">
      <c r="A2654">
        <v>5040</v>
      </c>
      <c r="B2654">
        <f t="shared" si="41"/>
        <v>-3090</v>
      </c>
      <c r="C2654">
        <v>4793</v>
      </c>
      <c r="D2654">
        <v>26</v>
      </c>
      <c r="E2654">
        <v>13.1</v>
      </c>
      <c r="F2654">
        <v>3.3</v>
      </c>
    </row>
    <row r="2655" spans="1:6" x14ac:dyDescent="0.25">
      <c r="A2655">
        <v>5035</v>
      </c>
      <c r="B2655">
        <f t="shared" si="41"/>
        <v>-3085</v>
      </c>
      <c r="C2655">
        <v>4786</v>
      </c>
      <c r="D2655">
        <v>26</v>
      </c>
      <c r="E2655">
        <v>13.4</v>
      </c>
      <c r="F2655">
        <v>3.3</v>
      </c>
    </row>
    <row r="2656" spans="1:6" x14ac:dyDescent="0.25">
      <c r="A2656">
        <v>5030</v>
      </c>
      <c r="B2656">
        <f t="shared" si="41"/>
        <v>-3080</v>
      </c>
      <c r="C2656">
        <v>4779</v>
      </c>
      <c r="D2656">
        <v>26</v>
      </c>
      <c r="E2656">
        <v>13.6</v>
      </c>
      <c r="F2656">
        <v>3.3</v>
      </c>
    </row>
    <row r="2657" spans="1:6" x14ac:dyDescent="0.25">
      <c r="A2657">
        <v>5025</v>
      </c>
      <c r="B2657">
        <f t="shared" si="41"/>
        <v>-3075</v>
      </c>
      <c r="C2657">
        <v>4771</v>
      </c>
      <c r="D2657">
        <v>25</v>
      </c>
      <c r="E2657">
        <v>14</v>
      </c>
      <c r="F2657">
        <v>3.2</v>
      </c>
    </row>
    <row r="2658" spans="1:6" x14ac:dyDescent="0.25">
      <c r="A2658">
        <v>5020</v>
      </c>
      <c r="B2658">
        <f t="shared" si="41"/>
        <v>-3070</v>
      </c>
      <c r="C2658">
        <v>4765</v>
      </c>
      <c r="D2658">
        <v>25</v>
      </c>
      <c r="E2658">
        <v>14.2</v>
      </c>
      <c r="F2658">
        <v>3.2</v>
      </c>
    </row>
    <row r="2659" spans="1:6" x14ac:dyDescent="0.25">
      <c r="A2659">
        <v>5015</v>
      </c>
      <c r="B2659">
        <f t="shared" si="41"/>
        <v>-3065</v>
      </c>
      <c r="C2659">
        <v>4761</v>
      </c>
      <c r="D2659">
        <v>26</v>
      </c>
      <c r="E2659">
        <v>14.1</v>
      </c>
      <c r="F2659">
        <v>3.3</v>
      </c>
    </row>
    <row r="2660" spans="1:6" x14ac:dyDescent="0.25">
      <c r="A2660">
        <v>5010</v>
      </c>
      <c r="B2660">
        <f t="shared" si="41"/>
        <v>-3060</v>
      </c>
      <c r="C2660">
        <v>4759</v>
      </c>
      <c r="D2660">
        <v>26</v>
      </c>
      <c r="E2660">
        <v>13.7</v>
      </c>
      <c r="F2660">
        <v>3.3</v>
      </c>
    </row>
    <row r="2661" spans="1:6" x14ac:dyDescent="0.25">
      <c r="A2661">
        <v>5005</v>
      </c>
      <c r="B2661">
        <f t="shared" si="41"/>
        <v>-3055</v>
      </c>
      <c r="C2661">
        <v>4758</v>
      </c>
      <c r="D2661">
        <v>26</v>
      </c>
      <c r="E2661">
        <v>13.2</v>
      </c>
      <c r="F2661">
        <v>3.3</v>
      </c>
    </row>
    <row r="2662" spans="1:6" x14ac:dyDescent="0.25">
      <c r="A2662">
        <v>5000</v>
      </c>
      <c r="B2662">
        <f t="shared" si="41"/>
        <v>-3050</v>
      </c>
      <c r="C2662">
        <v>4757</v>
      </c>
      <c r="D2662">
        <v>26</v>
      </c>
      <c r="E2662">
        <v>12.7</v>
      </c>
      <c r="F2662">
        <v>3.3</v>
      </c>
    </row>
    <row r="2663" spans="1:6" x14ac:dyDescent="0.25">
      <c r="A2663">
        <v>4995</v>
      </c>
      <c r="B2663">
        <f t="shared" si="41"/>
        <v>-3045</v>
      </c>
      <c r="C2663">
        <v>4755</v>
      </c>
      <c r="D2663">
        <v>26</v>
      </c>
      <c r="E2663">
        <v>12.4</v>
      </c>
      <c r="F2663">
        <v>3.3</v>
      </c>
    </row>
    <row r="2664" spans="1:6" x14ac:dyDescent="0.25">
      <c r="A2664">
        <v>4990</v>
      </c>
      <c r="B2664">
        <f t="shared" si="41"/>
        <v>-3040</v>
      </c>
      <c r="C2664">
        <v>4754</v>
      </c>
      <c r="D2664">
        <v>25</v>
      </c>
      <c r="E2664">
        <v>11.9</v>
      </c>
      <c r="F2664">
        <v>3.1</v>
      </c>
    </row>
    <row r="2665" spans="1:6" x14ac:dyDescent="0.25">
      <c r="A2665">
        <v>4985</v>
      </c>
      <c r="B2665">
        <f t="shared" si="41"/>
        <v>-3035</v>
      </c>
      <c r="C2665">
        <v>4753</v>
      </c>
      <c r="D2665">
        <v>25</v>
      </c>
      <c r="E2665">
        <v>11.4</v>
      </c>
      <c r="F2665">
        <v>3.1</v>
      </c>
    </row>
    <row r="2666" spans="1:6" x14ac:dyDescent="0.25">
      <c r="A2666">
        <v>4980</v>
      </c>
      <c r="B2666">
        <f t="shared" si="41"/>
        <v>-3030</v>
      </c>
      <c r="C2666">
        <v>4751</v>
      </c>
      <c r="D2666">
        <v>26</v>
      </c>
      <c r="E2666">
        <v>11</v>
      </c>
      <c r="F2666">
        <v>3.3</v>
      </c>
    </row>
    <row r="2667" spans="1:6" x14ac:dyDescent="0.25">
      <c r="A2667">
        <v>4975</v>
      </c>
      <c r="B2667">
        <f t="shared" si="41"/>
        <v>-3025</v>
      </c>
      <c r="C2667">
        <v>4748</v>
      </c>
      <c r="D2667">
        <v>25</v>
      </c>
      <c r="E2667">
        <v>10.8</v>
      </c>
      <c r="F2667">
        <v>3.1</v>
      </c>
    </row>
    <row r="2668" spans="1:6" x14ac:dyDescent="0.25">
      <c r="A2668">
        <v>4970</v>
      </c>
      <c r="B2668">
        <f t="shared" si="41"/>
        <v>-3020</v>
      </c>
      <c r="C2668">
        <v>4743</v>
      </c>
      <c r="D2668">
        <v>26</v>
      </c>
      <c r="E2668">
        <v>10.8</v>
      </c>
      <c r="F2668">
        <v>3.3</v>
      </c>
    </row>
    <row r="2669" spans="1:6" x14ac:dyDescent="0.25">
      <c r="A2669">
        <v>4965</v>
      </c>
      <c r="B2669">
        <f t="shared" si="41"/>
        <v>-3015</v>
      </c>
      <c r="C2669">
        <v>4737</v>
      </c>
      <c r="D2669">
        <v>26</v>
      </c>
      <c r="E2669">
        <v>11</v>
      </c>
      <c r="F2669">
        <v>3.3</v>
      </c>
    </row>
    <row r="2670" spans="1:6" x14ac:dyDescent="0.25">
      <c r="A2670">
        <v>4960</v>
      </c>
      <c r="B2670">
        <f t="shared" si="41"/>
        <v>-3010</v>
      </c>
      <c r="C2670">
        <v>4731</v>
      </c>
      <c r="D2670">
        <v>26</v>
      </c>
      <c r="E2670">
        <v>11.1</v>
      </c>
      <c r="F2670">
        <v>3.3</v>
      </c>
    </row>
    <row r="2671" spans="1:6" x14ac:dyDescent="0.25">
      <c r="A2671">
        <v>4955</v>
      </c>
      <c r="B2671">
        <f t="shared" si="41"/>
        <v>-3005</v>
      </c>
      <c r="C2671">
        <v>4725</v>
      </c>
      <c r="D2671">
        <v>26</v>
      </c>
      <c r="E2671">
        <v>11.3</v>
      </c>
      <c r="F2671">
        <v>3.3</v>
      </c>
    </row>
    <row r="2672" spans="1:6" x14ac:dyDescent="0.25">
      <c r="A2672">
        <v>4950</v>
      </c>
      <c r="B2672">
        <f t="shared" si="41"/>
        <v>-3000</v>
      </c>
      <c r="C2672">
        <v>4719</v>
      </c>
      <c r="D2672">
        <v>26</v>
      </c>
      <c r="E2672">
        <v>11.4</v>
      </c>
      <c r="F2672">
        <v>3.3</v>
      </c>
    </row>
    <row r="2673" spans="1:6" x14ac:dyDescent="0.25">
      <c r="A2673">
        <v>4945</v>
      </c>
      <c r="B2673">
        <f t="shared" si="41"/>
        <v>-2995</v>
      </c>
      <c r="C2673">
        <v>4715</v>
      </c>
      <c r="D2673">
        <v>26</v>
      </c>
      <c r="E2673">
        <v>11.3</v>
      </c>
      <c r="F2673">
        <v>3.3</v>
      </c>
    </row>
    <row r="2674" spans="1:6" x14ac:dyDescent="0.25">
      <c r="A2674">
        <v>4940</v>
      </c>
      <c r="B2674">
        <f t="shared" si="41"/>
        <v>-2990</v>
      </c>
      <c r="C2674">
        <v>4711</v>
      </c>
      <c r="D2674">
        <v>25</v>
      </c>
      <c r="E2674">
        <v>11.2</v>
      </c>
      <c r="F2674">
        <v>3.1</v>
      </c>
    </row>
    <row r="2675" spans="1:6" x14ac:dyDescent="0.25">
      <c r="A2675">
        <v>4935</v>
      </c>
      <c r="B2675">
        <f t="shared" si="41"/>
        <v>-2985</v>
      </c>
      <c r="C2675">
        <v>4708</v>
      </c>
      <c r="D2675">
        <v>25</v>
      </c>
      <c r="E2675">
        <v>11</v>
      </c>
      <c r="F2675">
        <v>3.1</v>
      </c>
    </row>
    <row r="2676" spans="1:6" x14ac:dyDescent="0.25">
      <c r="A2676">
        <v>4930</v>
      </c>
      <c r="B2676">
        <f t="shared" si="41"/>
        <v>-2980</v>
      </c>
      <c r="C2676">
        <v>4706</v>
      </c>
      <c r="D2676">
        <v>26</v>
      </c>
      <c r="E2676">
        <v>10.6</v>
      </c>
      <c r="F2676">
        <v>3.3</v>
      </c>
    </row>
    <row r="2677" spans="1:6" x14ac:dyDescent="0.25">
      <c r="A2677">
        <v>4925</v>
      </c>
      <c r="B2677">
        <f t="shared" si="41"/>
        <v>-2975</v>
      </c>
      <c r="C2677">
        <v>4704</v>
      </c>
      <c r="D2677">
        <v>26</v>
      </c>
      <c r="E2677">
        <v>10.199999999999999</v>
      </c>
      <c r="F2677">
        <v>3.3</v>
      </c>
    </row>
    <row r="2678" spans="1:6" x14ac:dyDescent="0.25">
      <c r="A2678">
        <v>4920</v>
      </c>
      <c r="B2678">
        <f t="shared" si="41"/>
        <v>-2970</v>
      </c>
      <c r="C2678">
        <v>4703</v>
      </c>
      <c r="D2678">
        <v>26</v>
      </c>
      <c r="E2678">
        <v>9.8000000000000007</v>
      </c>
      <c r="F2678">
        <v>3.3</v>
      </c>
    </row>
    <row r="2679" spans="1:6" x14ac:dyDescent="0.25">
      <c r="A2679">
        <v>4915</v>
      </c>
      <c r="B2679">
        <f t="shared" si="41"/>
        <v>-2965</v>
      </c>
      <c r="C2679">
        <v>4701</v>
      </c>
      <c r="D2679">
        <v>26</v>
      </c>
      <c r="E2679">
        <v>9.4</v>
      </c>
      <c r="F2679">
        <v>3.3</v>
      </c>
    </row>
    <row r="2680" spans="1:6" x14ac:dyDescent="0.25">
      <c r="A2680">
        <v>4910</v>
      </c>
      <c r="B2680">
        <f t="shared" si="41"/>
        <v>-2960</v>
      </c>
      <c r="C2680">
        <v>4699</v>
      </c>
      <c r="D2680">
        <v>25</v>
      </c>
      <c r="E2680">
        <v>9</v>
      </c>
      <c r="F2680">
        <v>3.1</v>
      </c>
    </row>
    <row r="2681" spans="1:6" x14ac:dyDescent="0.25">
      <c r="A2681">
        <v>4905</v>
      </c>
      <c r="B2681">
        <f t="shared" si="41"/>
        <v>-2955</v>
      </c>
      <c r="C2681">
        <v>4697</v>
      </c>
      <c r="D2681">
        <v>25</v>
      </c>
      <c r="E2681">
        <v>8.6999999999999993</v>
      </c>
      <c r="F2681">
        <v>3.1</v>
      </c>
    </row>
    <row r="2682" spans="1:6" x14ac:dyDescent="0.25">
      <c r="A2682">
        <v>4900</v>
      </c>
      <c r="B2682">
        <f t="shared" si="41"/>
        <v>-2950</v>
      </c>
      <c r="C2682">
        <v>4695</v>
      </c>
      <c r="D2682">
        <v>26</v>
      </c>
      <c r="E2682">
        <v>8.3000000000000007</v>
      </c>
      <c r="F2682">
        <v>3.3</v>
      </c>
    </row>
    <row r="2683" spans="1:6" x14ac:dyDescent="0.25">
      <c r="A2683">
        <v>4895</v>
      </c>
      <c r="B2683">
        <f t="shared" si="41"/>
        <v>-2945</v>
      </c>
      <c r="C2683">
        <v>4693</v>
      </c>
      <c r="D2683">
        <v>26</v>
      </c>
      <c r="E2683">
        <v>8</v>
      </c>
      <c r="F2683">
        <v>3.3</v>
      </c>
    </row>
    <row r="2684" spans="1:6" x14ac:dyDescent="0.25">
      <c r="A2684">
        <v>4890</v>
      </c>
      <c r="B2684">
        <f t="shared" si="41"/>
        <v>-2940</v>
      </c>
      <c r="C2684">
        <v>4692</v>
      </c>
      <c r="D2684">
        <v>26</v>
      </c>
      <c r="E2684">
        <v>7.5</v>
      </c>
      <c r="F2684">
        <v>3.3</v>
      </c>
    </row>
    <row r="2685" spans="1:6" x14ac:dyDescent="0.25">
      <c r="A2685">
        <v>4885</v>
      </c>
      <c r="B2685">
        <f t="shared" si="41"/>
        <v>-2935</v>
      </c>
      <c r="C2685">
        <v>4690</v>
      </c>
      <c r="D2685">
        <v>26</v>
      </c>
      <c r="E2685">
        <v>7.1</v>
      </c>
      <c r="F2685">
        <v>3.3</v>
      </c>
    </row>
    <row r="2686" spans="1:6" x14ac:dyDescent="0.25">
      <c r="A2686">
        <v>4880</v>
      </c>
      <c r="B2686">
        <f t="shared" si="41"/>
        <v>-2930</v>
      </c>
      <c r="C2686">
        <v>4688</v>
      </c>
      <c r="D2686">
        <v>26</v>
      </c>
      <c r="E2686">
        <v>6.8</v>
      </c>
      <c r="F2686">
        <v>3.3</v>
      </c>
    </row>
    <row r="2687" spans="1:6" x14ac:dyDescent="0.25">
      <c r="A2687">
        <v>4875</v>
      </c>
      <c r="B2687">
        <f t="shared" si="41"/>
        <v>-2925</v>
      </c>
      <c r="C2687">
        <v>4685</v>
      </c>
      <c r="D2687">
        <v>26</v>
      </c>
      <c r="E2687">
        <v>6.5</v>
      </c>
      <c r="F2687">
        <v>3.3</v>
      </c>
    </row>
    <row r="2688" spans="1:6" x14ac:dyDescent="0.25">
      <c r="A2688">
        <v>4870</v>
      </c>
      <c r="B2688">
        <f t="shared" si="41"/>
        <v>-2920</v>
      </c>
      <c r="C2688">
        <v>4681</v>
      </c>
      <c r="D2688">
        <v>26</v>
      </c>
      <c r="E2688">
        <v>6.4</v>
      </c>
      <c r="F2688">
        <v>3.3</v>
      </c>
    </row>
    <row r="2689" spans="1:6" x14ac:dyDescent="0.25">
      <c r="A2689">
        <v>4865</v>
      </c>
      <c r="B2689">
        <f t="shared" si="41"/>
        <v>-2915</v>
      </c>
      <c r="C2689">
        <v>4676</v>
      </c>
      <c r="D2689">
        <v>25</v>
      </c>
      <c r="E2689">
        <v>6.4</v>
      </c>
      <c r="F2689">
        <v>3.1</v>
      </c>
    </row>
    <row r="2690" spans="1:6" x14ac:dyDescent="0.25">
      <c r="A2690">
        <v>4860</v>
      </c>
      <c r="B2690">
        <f t="shared" si="41"/>
        <v>-2910</v>
      </c>
      <c r="C2690">
        <v>4670</v>
      </c>
      <c r="D2690">
        <v>25</v>
      </c>
      <c r="E2690">
        <v>6.6</v>
      </c>
      <c r="F2690">
        <v>3.1</v>
      </c>
    </row>
    <row r="2691" spans="1:6" x14ac:dyDescent="0.25">
      <c r="A2691">
        <v>4855</v>
      </c>
      <c r="B2691">
        <f t="shared" si="41"/>
        <v>-2905</v>
      </c>
      <c r="C2691">
        <v>4663</v>
      </c>
      <c r="D2691">
        <v>25</v>
      </c>
      <c r="E2691">
        <v>6.8</v>
      </c>
      <c r="F2691">
        <v>3.1</v>
      </c>
    </row>
    <row r="2692" spans="1:6" x14ac:dyDescent="0.25">
      <c r="A2692">
        <v>4850</v>
      </c>
      <c r="B2692">
        <f t="shared" si="41"/>
        <v>-2900</v>
      </c>
      <c r="C2692">
        <v>4655</v>
      </c>
      <c r="D2692">
        <v>26</v>
      </c>
      <c r="E2692">
        <v>7.2</v>
      </c>
      <c r="F2692">
        <v>3.3</v>
      </c>
    </row>
    <row r="2693" spans="1:6" x14ac:dyDescent="0.25">
      <c r="A2693">
        <v>4845</v>
      </c>
      <c r="B2693">
        <f t="shared" si="41"/>
        <v>-2895</v>
      </c>
      <c r="C2693">
        <v>4647</v>
      </c>
      <c r="D2693">
        <v>26</v>
      </c>
      <c r="E2693">
        <v>7.6</v>
      </c>
      <c r="F2693">
        <v>3.3</v>
      </c>
    </row>
    <row r="2694" spans="1:6" x14ac:dyDescent="0.25">
      <c r="A2694">
        <v>4840</v>
      </c>
      <c r="B2694">
        <f t="shared" si="41"/>
        <v>-2890</v>
      </c>
      <c r="C2694">
        <v>4638</v>
      </c>
      <c r="D2694">
        <v>25</v>
      </c>
      <c r="E2694">
        <v>8.1999999999999993</v>
      </c>
      <c r="F2694">
        <v>3.1</v>
      </c>
    </row>
    <row r="2695" spans="1:6" x14ac:dyDescent="0.25">
      <c r="A2695">
        <v>4835</v>
      </c>
      <c r="B2695">
        <f t="shared" si="41"/>
        <v>-2885</v>
      </c>
      <c r="C2695">
        <v>4629</v>
      </c>
      <c r="D2695">
        <v>26</v>
      </c>
      <c r="E2695">
        <v>8.6999999999999993</v>
      </c>
      <c r="F2695">
        <v>3.3</v>
      </c>
    </row>
    <row r="2696" spans="1:6" x14ac:dyDescent="0.25">
      <c r="A2696">
        <v>4830</v>
      </c>
      <c r="B2696">
        <f t="shared" si="41"/>
        <v>-2880</v>
      </c>
      <c r="C2696">
        <v>4619</v>
      </c>
      <c r="D2696">
        <v>25</v>
      </c>
      <c r="E2696">
        <v>9.3000000000000007</v>
      </c>
      <c r="F2696">
        <v>3.1</v>
      </c>
    </row>
    <row r="2697" spans="1:6" x14ac:dyDescent="0.25">
      <c r="A2697">
        <v>4825</v>
      </c>
      <c r="B2697">
        <f t="shared" si="41"/>
        <v>-2875</v>
      </c>
      <c r="C2697">
        <v>4609</v>
      </c>
      <c r="D2697">
        <v>25</v>
      </c>
      <c r="E2697">
        <v>10</v>
      </c>
      <c r="F2697">
        <v>3.1</v>
      </c>
    </row>
    <row r="2698" spans="1:6" x14ac:dyDescent="0.25">
      <c r="A2698">
        <v>4820</v>
      </c>
      <c r="B2698">
        <f t="shared" si="41"/>
        <v>-2870</v>
      </c>
      <c r="C2698">
        <v>4597</v>
      </c>
      <c r="D2698">
        <v>26</v>
      </c>
      <c r="E2698">
        <v>10.9</v>
      </c>
      <c r="F2698">
        <v>3.3</v>
      </c>
    </row>
    <row r="2699" spans="1:6" x14ac:dyDescent="0.25">
      <c r="A2699">
        <v>4815</v>
      </c>
      <c r="B2699">
        <f t="shared" si="41"/>
        <v>-2865</v>
      </c>
      <c r="C2699">
        <v>4586</v>
      </c>
      <c r="D2699">
        <v>25</v>
      </c>
      <c r="E2699">
        <v>11.6</v>
      </c>
      <c r="F2699">
        <v>3.1</v>
      </c>
    </row>
    <row r="2700" spans="1:6" x14ac:dyDescent="0.25">
      <c r="A2700">
        <v>4810</v>
      </c>
      <c r="B2700">
        <f t="shared" si="41"/>
        <v>-2860</v>
      </c>
      <c r="C2700">
        <v>4577</v>
      </c>
      <c r="D2700">
        <v>26</v>
      </c>
      <c r="E2700">
        <v>12.2</v>
      </c>
      <c r="F2700">
        <v>3.3</v>
      </c>
    </row>
    <row r="2701" spans="1:6" x14ac:dyDescent="0.25">
      <c r="A2701">
        <v>4805</v>
      </c>
      <c r="B2701">
        <f t="shared" ref="B2701:B2764" si="42">1950-A2701</f>
        <v>-2855</v>
      </c>
      <c r="C2701">
        <v>4567</v>
      </c>
      <c r="D2701">
        <v>26</v>
      </c>
      <c r="E2701">
        <v>12.8</v>
      </c>
      <c r="F2701">
        <v>3.3</v>
      </c>
    </row>
    <row r="2702" spans="1:6" x14ac:dyDescent="0.25">
      <c r="A2702">
        <v>4800</v>
      </c>
      <c r="B2702">
        <f t="shared" si="42"/>
        <v>-2850</v>
      </c>
      <c r="C2702">
        <v>4557</v>
      </c>
      <c r="D2702">
        <v>26</v>
      </c>
      <c r="E2702">
        <v>13.5</v>
      </c>
      <c r="F2702">
        <v>3.3</v>
      </c>
    </row>
    <row r="2703" spans="1:6" x14ac:dyDescent="0.25">
      <c r="A2703">
        <v>4795</v>
      </c>
      <c r="B2703">
        <f t="shared" si="42"/>
        <v>-2845</v>
      </c>
      <c r="C2703">
        <v>4548</v>
      </c>
      <c r="D2703">
        <v>26</v>
      </c>
      <c r="E2703">
        <v>14</v>
      </c>
      <c r="F2703">
        <v>3.3</v>
      </c>
    </row>
    <row r="2704" spans="1:6" x14ac:dyDescent="0.25">
      <c r="A2704">
        <v>4790</v>
      </c>
      <c r="B2704">
        <f t="shared" si="42"/>
        <v>-2840</v>
      </c>
      <c r="C2704">
        <v>4541</v>
      </c>
      <c r="D2704">
        <v>25</v>
      </c>
      <c r="E2704">
        <v>14.2</v>
      </c>
      <c r="F2704">
        <v>3.2</v>
      </c>
    </row>
    <row r="2705" spans="1:6" x14ac:dyDescent="0.25">
      <c r="A2705">
        <v>4785</v>
      </c>
      <c r="B2705">
        <f t="shared" si="42"/>
        <v>-2835</v>
      </c>
      <c r="C2705">
        <v>4534</v>
      </c>
      <c r="D2705">
        <v>25</v>
      </c>
      <c r="E2705">
        <v>14.5</v>
      </c>
      <c r="F2705">
        <v>3.2</v>
      </c>
    </row>
    <row r="2706" spans="1:6" x14ac:dyDescent="0.25">
      <c r="A2706">
        <v>4780</v>
      </c>
      <c r="B2706">
        <f t="shared" si="42"/>
        <v>-2830</v>
      </c>
      <c r="C2706">
        <v>4526</v>
      </c>
      <c r="D2706">
        <v>25</v>
      </c>
      <c r="E2706">
        <v>14.9</v>
      </c>
      <c r="F2706">
        <v>3.2</v>
      </c>
    </row>
    <row r="2707" spans="1:6" x14ac:dyDescent="0.25">
      <c r="A2707">
        <v>4775</v>
      </c>
      <c r="B2707">
        <f t="shared" si="42"/>
        <v>-2825</v>
      </c>
      <c r="C2707">
        <v>4517</v>
      </c>
      <c r="D2707">
        <v>26</v>
      </c>
      <c r="E2707">
        <v>15.4</v>
      </c>
      <c r="F2707">
        <v>3.3</v>
      </c>
    </row>
    <row r="2708" spans="1:6" x14ac:dyDescent="0.25">
      <c r="A2708">
        <v>4770</v>
      </c>
      <c r="B2708">
        <f t="shared" si="42"/>
        <v>-2820</v>
      </c>
      <c r="C2708">
        <v>4509</v>
      </c>
      <c r="D2708">
        <v>26</v>
      </c>
      <c r="E2708">
        <v>15.8</v>
      </c>
      <c r="F2708">
        <v>3.3</v>
      </c>
    </row>
    <row r="2709" spans="1:6" x14ac:dyDescent="0.25">
      <c r="A2709">
        <v>4765</v>
      </c>
      <c r="B2709">
        <f t="shared" si="42"/>
        <v>-2815</v>
      </c>
      <c r="C2709">
        <v>4504</v>
      </c>
      <c r="D2709">
        <v>26</v>
      </c>
      <c r="E2709">
        <v>15.9</v>
      </c>
      <c r="F2709">
        <v>3.3</v>
      </c>
    </row>
    <row r="2710" spans="1:6" x14ac:dyDescent="0.25">
      <c r="A2710">
        <v>4760</v>
      </c>
      <c r="B2710">
        <f t="shared" si="42"/>
        <v>-2810</v>
      </c>
      <c r="C2710">
        <v>4503</v>
      </c>
      <c r="D2710">
        <v>25</v>
      </c>
      <c r="E2710">
        <v>15.4</v>
      </c>
      <c r="F2710">
        <v>3.2</v>
      </c>
    </row>
    <row r="2711" spans="1:6" x14ac:dyDescent="0.25">
      <c r="A2711">
        <v>4755</v>
      </c>
      <c r="B2711">
        <f t="shared" si="42"/>
        <v>-2805</v>
      </c>
      <c r="C2711">
        <v>4504</v>
      </c>
      <c r="D2711">
        <v>26</v>
      </c>
      <c r="E2711">
        <v>14.6</v>
      </c>
      <c r="F2711">
        <v>3.3</v>
      </c>
    </row>
    <row r="2712" spans="1:6" x14ac:dyDescent="0.25">
      <c r="A2712">
        <v>4750</v>
      </c>
      <c r="B2712">
        <f t="shared" si="42"/>
        <v>-2800</v>
      </c>
      <c r="C2712">
        <v>4507</v>
      </c>
      <c r="D2712">
        <v>25</v>
      </c>
      <c r="E2712">
        <v>13.6</v>
      </c>
      <c r="F2712">
        <v>3.2</v>
      </c>
    </row>
    <row r="2713" spans="1:6" x14ac:dyDescent="0.25">
      <c r="A2713">
        <v>4745</v>
      </c>
      <c r="B2713">
        <f t="shared" si="42"/>
        <v>-2795</v>
      </c>
      <c r="C2713">
        <v>4510</v>
      </c>
      <c r="D2713">
        <v>26</v>
      </c>
      <c r="E2713">
        <v>12.6</v>
      </c>
      <c r="F2713">
        <v>3.3</v>
      </c>
    </row>
    <row r="2714" spans="1:6" x14ac:dyDescent="0.25">
      <c r="A2714">
        <v>4740</v>
      </c>
      <c r="B2714">
        <f t="shared" si="42"/>
        <v>-2790</v>
      </c>
      <c r="C2714">
        <v>4510</v>
      </c>
      <c r="D2714">
        <v>25</v>
      </c>
      <c r="E2714">
        <v>12</v>
      </c>
      <c r="F2714">
        <v>3.1</v>
      </c>
    </row>
    <row r="2715" spans="1:6" x14ac:dyDescent="0.25">
      <c r="A2715">
        <v>4735</v>
      </c>
      <c r="B2715">
        <f t="shared" si="42"/>
        <v>-2785</v>
      </c>
      <c r="C2715">
        <v>4510</v>
      </c>
      <c r="D2715">
        <v>25</v>
      </c>
      <c r="E2715">
        <v>11.4</v>
      </c>
      <c r="F2715">
        <v>3.1</v>
      </c>
    </row>
    <row r="2716" spans="1:6" x14ac:dyDescent="0.25">
      <c r="A2716">
        <v>4730</v>
      </c>
      <c r="B2716">
        <f t="shared" si="42"/>
        <v>-2780</v>
      </c>
      <c r="C2716">
        <v>4509</v>
      </c>
      <c r="D2716">
        <v>26</v>
      </c>
      <c r="E2716">
        <v>10.9</v>
      </c>
      <c r="F2716">
        <v>3.3</v>
      </c>
    </row>
    <row r="2717" spans="1:6" x14ac:dyDescent="0.25">
      <c r="A2717">
        <v>4725</v>
      </c>
      <c r="B2717">
        <f t="shared" si="42"/>
        <v>-2775</v>
      </c>
      <c r="C2717">
        <v>4508</v>
      </c>
      <c r="D2717">
        <v>26</v>
      </c>
      <c r="E2717">
        <v>10.4</v>
      </c>
      <c r="F2717">
        <v>3.3</v>
      </c>
    </row>
    <row r="2718" spans="1:6" x14ac:dyDescent="0.25">
      <c r="A2718">
        <v>4720</v>
      </c>
      <c r="B2718">
        <f t="shared" si="42"/>
        <v>-2770</v>
      </c>
      <c r="C2718">
        <v>4506</v>
      </c>
      <c r="D2718">
        <v>26</v>
      </c>
      <c r="E2718">
        <v>10.1</v>
      </c>
      <c r="F2718">
        <v>3.3</v>
      </c>
    </row>
    <row r="2719" spans="1:6" x14ac:dyDescent="0.25">
      <c r="A2719">
        <v>4715</v>
      </c>
      <c r="B2719">
        <f t="shared" si="42"/>
        <v>-2765</v>
      </c>
      <c r="C2719">
        <v>4504</v>
      </c>
      <c r="D2719">
        <v>26</v>
      </c>
      <c r="E2719">
        <v>9.6999999999999993</v>
      </c>
      <c r="F2719">
        <v>3.3</v>
      </c>
    </row>
    <row r="2720" spans="1:6" x14ac:dyDescent="0.25">
      <c r="A2720">
        <v>4710</v>
      </c>
      <c r="B2720">
        <f t="shared" si="42"/>
        <v>-2760</v>
      </c>
      <c r="C2720">
        <v>4502</v>
      </c>
      <c r="D2720">
        <v>26</v>
      </c>
      <c r="E2720">
        <v>9.4</v>
      </c>
      <c r="F2720">
        <v>3.3</v>
      </c>
    </row>
    <row r="2721" spans="1:6" x14ac:dyDescent="0.25">
      <c r="A2721">
        <v>4705</v>
      </c>
      <c r="B2721">
        <f t="shared" si="42"/>
        <v>-2755</v>
      </c>
      <c r="C2721">
        <v>4499</v>
      </c>
      <c r="D2721">
        <v>26</v>
      </c>
      <c r="E2721">
        <v>9.1</v>
      </c>
      <c r="F2721">
        <v>3.3</v>
      </c>
    </row>
    <row r="2722" spans="1:6" x14ac:dyDescent="0.25">
      <c r="A2722">
        <v>4700</v>
      </c>
      <c r="B2722">
        <f t="shared" si="42"/>
        <v>-2750</v>
      </c>
      <c r="C2722">
        <v>4495</v>
      </c>
      <c r="D2722">
        <v>25</v>
      </c>
      <c r="E2722">
        <v>9</v>
      </c>
      <c r="F2722">
        <v>3.1</v>
      </c>
    </row>
    <row r="2723" spans="1:6" x14ac:dyDescent="0.25">
      <c r="A2723">
        <v>4695</v>
      </c>
      <c r="B2723">
        <f t="shared" si="42"/>
        <v>-2745</v>
      </c>
      <c r="C2723">
        <v>4491</v>
      </c>
      <c r="D2723">
        <v>26</v>
      </c>
      <c r="E2723">
        <v>8.9</v>
      </c>
      <c r="F2723">
        <v>3.3</v>
      </c>
    </row>
    <row r="2724" spans="1:6" x14ac:dyDescent="0.25">
      <c r="A2724">
        <v>4690</v>
      </c>
      <c r="B2724">
        <f t="shared" si="42"/>
        <v>-2740</v>
      </c>
      <c r="C2724">
        <v>4486</v>
      </c>
      <c r="D2724">
        <v>26</v>
      </c>
      <c r="E2724">
        <v>8.9</v>
      </c>
      <c r="F2724">
        <v>3.3</v>
      </c>
    </row>
    <row r="2725" spans="1:6" x14ac:dyDescent="0.25">
      <c r="A2725">
        <v>4685</v>
      </c>
      <c r="B2725">
        <f t="shared" si="42"/>
        <v>-2735</v>
      </c>
      <c r="C2725">
        <v>4482</v>
      </c>
      <c r="D2725">
        <v>25</v>
      </c>
      <c r="E2725">
        <v>8.8000000000000007</v>
      </c>
      <c r="F2725">
        <v>3.1</v>
      </c>
    </row>
    <row r="2726" spans="1:6" x14ac:dyDescent="0.25">
      <c r="A2726">
        <v>4680</v>
      </c>
      <c r="B2726">
        <f t="shared" si="42"/>
        <v>-2730</v>
      </c>
      <c r="C2726">
        <v>4478</v>
      </c>
      <c r="D2726">
        <v>25</v>
      </c>
      <c r="E2726">
        <v>8.6999999999999993</v>
      </c>
      <c r="F2726">
        <v>3.1</v>
      </c>
    </row>
    <row r="2727" spans="1:6" x14ac:dyDescent="0.25">
      <c r="A2727">
        <v>4675</v>
      </c>
      <c r="B2727">
        <f t="shared" si="42"/>
        <v>-2725</v>
      </c>
      <c r="C2727">
        <v>4475</v>
      </c>
      <c r="D2727">
        <v>26</v>
      </c>
      <c r="E2727">
        <v>8.5</v>
      </c>
      <c r="F2727">
        <v>3.3</v>
      </c>
    </row>
    <row r="2728" spans="1:6" x14ac:dyDescent="0.25">
      <c r="A2728">
        <v>4670</v>
      </c>
      <c r="B2728">
        <f t="shared" si="42"/>
        <v>-2720</v>
      </c>
      <c r="C2728">
        <v>4473</v>
      </c>
      <c r="D2728">
        <v>26</v>
      </c>
      <c r="E2728">
        <v>8.1</v>
      </c>
      <c r="F2728">
        <v>3.3</v>
      </c>
    </row>
    <row r="2729" spans="1:6" x14ac:dyDescent="0.25">
      <c r="A2729">
        <v>4665</v>
      </c>
      <c r="B2729">
        <f t="shared" si="42"/>
        <v>-2715</v>
      </c>
      <c r="C2729">
        <v>4474</v>
      </c>
      <c r="D2729">
        <v>26</v>
      </c>
      <c r="E2729">
        <v>7.4</v>
      </c>
      <c r="F2729">
        <v>3.3</v>
      </c>
    </row>
    <row r="2730" spans="1:6" x14ac:dyDescent="0.25">
      <c r="A2730">
        <v>4660</v>
      </c>
      <c r="B2730">
        <f t="shared" si="42"/>
        <v>-2710</v>
      </c>
      <c r="C2730">
        <v>4475</v>
      </c>
      <c r="D2730">
        <v>25</v>
      </c>
      <c r="E2730">
        <v>6.7</v>
      </c>
      <c r="F2730">
        <v>3.1</v>
      </c>
    </row>
    <row r="2731" spans="1:6" x14ac:dyDescent="0.25">
      <c r="A2731">
        <v>4655</v>
      </c>
      <c r="B2731">
        <f t="shared" si="42"/>
        <v>-2705</v>
      </c>
      <c r="C2731">
        <v>4475</v>
      </c>
      <c r="D2731">
        <v>25</v>
      </c>
      <c r="E2731">
        <v>6.1</v>
      </c>
      <c r="F2731">
        <v>3.1</v>
      </c>
    </row>
    <row r="2732" spans="1:6" x14ac:dyDescent="0.25">
      <c r="A2732">
        <v>4650</v>
      </c>
      <c r="B2732">
        <f t="shared" si="42"/>
        <v>-2700</v>
      </c>
      <c r="C2732">
        <v>4473</v>
      </c>
      <c r="D2732">
        <v>26</v>
      </c>
      <c r="E2732">
        <v>5.7</v>
      </c>
      <c r="F2732">
        <v>3.3</v>
      </c>
    </row>
    <row r="2733" spans="1:6" x14ac:dyDescent="0.25">
      <c r="A2733">
        <v>4645</v>
      </c>
      <c r="B2733">
        <f t="shared" si="42"/>
        <v>-2695</v>
      </c>
      <c r="C2733">
        <v>4470</v>
      </c>
      <c r="D2733">
        <v>26</v>
      </c>
      <c r="E2733">
        <v>5.5</v>
      </c>
      <c r="F2733">
        <v>3.3</v>
      </c>
    </row>
    <row r="2734" spans="1:6" x14ac:dyDescent="0.25">
      <c r="A2734">
        <v>4640</v>
      </c>
      <c r="B2734">
        <f t="shared" si="42"/>
        <v>-2690</v>
      </c>
      <c r="C2734">
        <v>4466</v>
      </c>
      <c r="D2734">
        <v>26</v>
      </c>
      <c r="E2734">
        <v>5.4</v>
      </c>
      <c r="F2734">
        <v>3.3</v>
      </c>
    </row>
    <row r="2735" spans="1:6" x14ac:dyDescent="0.25">
      <c r="A2735">
        <v>4635</v>
      </c>
      <c r="B2735">
        <f t="shared" si="42"/>
        <v>-2685</v>
      </c>
      <c r="C2735">
        <v>4462</v>
      </c>
      <c r="D2735">
        <v>25</v>
      </c>
      <c r="E2735">
        <v>5.2</v>
      </c>
      <c r="F2735">
        <v>3.1</v>
      </c>
    </row>
    <row r="2736" spans="1:6" x14ac:dyDescent="0.25">
      <c r="A2736">
        <v>4630</v>
      </c>
      <c r="B2736">
        <f t="shared" si="42"/>
        <v>-2680</v>
      </c>
      <c r="C2736">
        <v>4460</v>
      </c>
      <c r="D2736">
        <v>26</v>
      </c>
      <c r="E2736">
        <v>4.9000000000000004</v>
      </c>
      <c r="F2736">
        <v>3.3</v>
      </c>
    </row>
    <row r="2737" spans="1:6" x14ac:dyDescent="0.25">
      <c r="A2737">
        <v>4625</v>
      </c>
      <c r="B2737">
        <f t="shared" si="42"/>
        <v>-2675</v>
      </c>
      <c r="C2737">
        <v>4457</v>
      </c>
      <c r="D2737">
        <v>25</v>
      </c>
      <c r="E2737">
        <v>4.7</v>
      </c>
      <c r="F2737">
        <v>3.1</v>
      </c>
    </row>
    <row r="2738" spans="1:6" x14ac:dyDescent="0.25">
      <c r="A2738">
        <v>4620</v>
      </c>
      <c r="B2738">
        <f t="shared" si="42"/>
        <v>-2670</v>
      </c>
      <c r="C2738">
        <v>4454</v>
      </c>
      <c r="D2738">
        <v>26</v>
      </c>
      <c r="E2738">
        <v>4.4000000000000004</v>
      </c>
      <c r="F2738">
        <v>3.3</v>
      </c>
    </row>
    <row r="2739" spans="1:6" x14ac:dyDescent="0.25">
      <c r="A2739">
        <v>4615</v>
      </c>
      <c r="B2739">
        <f t="shared" si="42"/>
        <v>-2665</v>
      </c>
      <c r="C2739">
        <v>4450</v>
      </c>
      <c r="D2739">
        <v>25</v>
      </c>
      <c r="E2739">
        <v>4.3</v>
      </c>
      <c r="F2739">
        <v>3.1</v>
      </c>
    </row>
    <row r="2740" spans="1:6" x14ac:dyDescent="0.25">
      <c r="A2740">
        <v>4610</v>
      </c>
      <c r="B2740">
        <f t="shared" si="42"/>
        <v>-2660</v>
      </c>
      <c r="C2740">
        <v>4447</v>
      </c>
      <c r="D2740">
        <v>26</v>
      </c>
      <c r="E2740">
        <v>4.0999999999999996</v>
      </c>
      <c r="F2740">
        <v>3.2</v>
      </c>
    </row>
    <row r="2741" spans="1:6" x14ac:dyDescent="0.25">
      <c r="A2741">
        <v>4605</v>
      </c>
      <c r="B2741">
        <f t="shared" si="42"/>
        <v>-2655</v>
      </c>
      <c r="C2741">
        <v>4442</v>
      </c>
      <c r="D2741">
        <v>26</v>
      </c>
      <c r="E2741">
        <v>4.0999999999999996</v>
      </c>
      <c r="F2741">
        <v>3.2</v>
      </c>
    </row>
    <row r="2742" spans="1:6" x14ac:dyDescent="0.25">
      <c r="A2742">
        <v>4600</v>
      </c>
      <c r="B2742">
        <f t="shared" si="42"/>
        <v>-2650</v>
      </c>
      <c r="C2742">
        <v>4438</v>
      </c>
      <c r="D2742">
        <v>26</v>
      </c>
      <c r="E2742">
        <v>4</v>
      </c>
      <c r="F2742">
        <v>3.2</v>
      </c>
    </row>
    <row r="2743" spans="1:6" x14ac:dyDescent="0.25">
      <c r="A2743">
        <v>4595</v>
      </c>
      <c r="B2743">
        <f t="shared" si="42"/>
        <v>-2645</v>
      </c>
      <c r="C2743">
        <v>4436</v>
      </c>
      <c r="D2743">
        <v>26</v>
      </c>
      <c r="E2743">
        <v>3.6</v>
      </c>
      <c r="F2743">
        <v>3.2</v>
      </c>
    </row>
    <row r="2744" spans="1:6" x14ac:dyDescent="0.25">
      <c r="A2744">
        <v>4590</v>
      </c>
      <c r="B2744">
        <f t="shared" si="42"/>
        <v>-2640</v>
      </c>
      <c r="C2744">
        <v>4435</v>
      </c>
      <c r="D2744">
        <v>26</v>
      </c>
      <c r="E2744">
        <v>3.2</v>
      </c>
      <c r="F2744">
        <v>3.2</v>
      </c>
    </row>
    <row r="2745" spans="1:6" x14ac:dyDescent="0.25">
      <c r="A2745">
        <v>4585</v>
      </c>
      <c r="B2745">
        <f t="shared" si="42"/>
        <v>-2635</v>
      </c>
      <c r="C2745">
        <v>4433</v>
      </c>
      <c r="D2745">
        <v>25</v>
      </c>
      <c r="E2745">
        <v>2.8</v>
      </c>
      <c r="F2745">
        <v>3.1</v>
      </c>
    </row>
    <row r="2746" spans="1:6" x14ac:dyDescent="0.25">
      <c r="A2746">
        <v>4580</v>
      </c>
      <c r="B2746">
        <f t="shared" si="42"/>
        <v>-2630</v>
      </c>
      <c r="C2746">
        <v>4431</v>
      </c>
      <c r="D2746">
        <v>25</v>
      </c>
      <c r="E2746">
        <v>2.4</v>
      </c>
      <c r="F2746">
        <v>3.1</v>
      </c>
    </row>
    <row r="2747" spans="1:6" x14ac:dyDescent="0.25">
      <c r="A2747">
        <v>4575</v>
      </c>
      <c r="B2747">
        <f t="shared" si="42"/>
        <v>-2625</v>
      </c>
      <c r="C2747">
        <v>4427</v>
      </c>
      <c r="D2747">
        <v>26</v>
      </c>
      <c r="E2747">
        <v>2.2999999999999998</v>
      </c>
      <c r="F2747">
        <v>3.2</v>
      </c>
    </row>
    <row r="2748" spans="1:6" x14ac:dyDescent="0.25">
      <c r="A2748">
        <v>4570</v>
      </c>
      <c r="B2748">
        <f t="shared" si="42"/>
        <v>-2620</v>
      </c>
      <c r="C2748">
        <v>4423</v>
      </c>
      <c r="D2748">
        <v>25</v>
      </c>
      <c r="E2748">
        <v>2.2000000000000002</v>
      </c>
      <c r="F2748">
        <v>3.1</v>
      </c>
    </row>
    <row r="2749" spans="1:6" x14ac:dyDescent="0.25">
      <c r="A2749">
        <v>4565</v>
      </c>
      <c r="B2749">
        <f t="shared" si="42"/>
        <v>-2615</v>
      </c>
      <c r="C2749">
        <v>4418</v>
      </c>
      <c r="D2749">
        <v>26</v>
      </c>
      <c r="E2749">
        <v>2.2000000000000002</v>
      </c>
      <c r="F2749">
        <v>3.2</v>
      </c>
    </row>
    <row r="2750" spans="1:6" x14ac:dyDescent="0.25">
      <c r="A2750">
        <v>4560</v>
      </c>
      <c r="B2750">
        <f t="shared" si="42"/>
        <v>-2610</v>
      </c>
      <c r="C2750">
        <v>4412</v>
      </c>
      <c r="D2750">
        <v>26</v>
      </c>
      <c r="E2750">
        <v>2.4</v>
      </c>
      <c r="F2750">
        <v>3.2</v>
      </c>
    </row>
    <row r="2751" spans="1:6" x14ac:dyDescent="0.25">
      <c r="A2751">
        <v>4555</v>
      </c>
      <c r="B2751">
        <f t="shared" si="42"/>
        <v>-2605</v>
      </c>
      <c r="C2751">
        <v>4408</v>
      </c>
      <c r="D2751">
        <v>26</v>
      </c>
      <c r="E2751">
        <v>2.2999999999999998</v>
      </c>
      <c r="F2751">
        <v>3.2</v>
      </c>
    </row>
    <row r="2752" spans="1:6" x14ac:dyDescent="0.25">
      <c r="A2752">
        <v>4550</v>
      </c>
      <c r="B2752">
        <f t="shared" si="42"/>
        <v>-2600</v>
      </c>
      <c r="C2752">
        <v>4406</v>
      </c>
      <c r="D2752">
        <v>25</v>
      </c>
      <c r="E2752">
        <v>1.9</v>
      </c>
      <c r="F2752">
        <v>3.1</v>
      </c>
    </row>
    <row r="2753" spans="1:6" x14ac:dyDescent="0.25">
      <c r="A2753">
        <v>4545</v>
      </c>
      <c r="B2753">
        <f t="shared" si="42"/>
        <v>-2595</v>
      </c>
      <c r="C2753">
        <v>4404</v>
      </c>
      <c r="D2753">
        <v>26</v>
      </c>
      <c r="E2753">
        <v>1.6</v>
      </c>
      <c r="F2753">
        <v>3.2</v>
      </c>
    </row>
    <row r="2754" spans="1:6" x14ac:dyDescent="0.25">
      <c r="A2754">
        <v>4540</v>
      </c>
      <c r="B2754">
        <f t="shared" si="42"/>
        <v>-2590</v>
      </c>
      <c r="C2754">
        <v>4401</v>
      </c>
      <c r="D2754">
        <v>25</v>
      </c>
      <c r="E2754">
        <v>1.3</v>
      </c>
      <c r="F2754">
        <v>3.1</v>
      </c>
    </row>
    <row r="2755" spans="1:6" x14ac:dyDescent="0.25">
      <c r="A2755">
        <v>4535</v>
      </c>
      <c r="B2755">
        <f t="shared" si="42"/>
        <v>-2585</v>
      </c>
      <c r="C2755">
        <v>4400</v>
      </c>
      <c r="D2755">
        <v>25</v>
      </c>
      <c r="E2755">
        <v>0.9</v>
      </c>
      <c r="F2755">
        <v>3.1</v>
      </c>
    </row>
    <row r="2756" spans="1:6" x14ac:dyDescent="0.25">
      <c r="A2756">
        <v>4530</v>
      </c>
      <c r="B2756">
        <f t="shared" si="42"/>
        <v>-2580</v>
      </c>
      <c r="C2756">
        <v>4397</v>
      </c>
      <c r="D2756">
        <v>25</v>
      </c>
      <c r="E2756">
        <v>0.6</v>
      </c>
      <c r="F2756">
        <v>3.1</v>
      </c>
    </row>
    <row r="2757" spans="1:6" x14ac:dyDescent="0.25">
      <c r="A2757">
        <v>4525</v>
      </c>
      <c r="B2757">
        <f t="shared" si="42"/>
        <v>-2575</v>
      </c>
      <c r="C2757">
        <v>4393</v>
      </c>
      <c r="D2757">
        <v>26</v>
      </c>
      <c r="E2757">
        <v>0.5</v>
      </c>
      <c r="F2757">
        <v>3.2</v>
      </c>
    </row>
    <row r="2758" spans="1:6" x14ac:dyDescent="0.25">
      <c r="A2758">
        <v>4520</v>
      </c>
      <c r="B2758">
        <f t="shared" si="42"/>
        <v>-2570</v>
      </c>
      <c r="C2758">
        <v>4387</v>
      </c>
      <c r="D2758">
        <v>25</v>
      </c>
      <c r="E2758">
        <v>0.7</v>
      </c>
      <c r="F2758">
        <v>3.1</v>
      </c>
    </row>
    <row r="2759" spans="1:6" x14ac:dyDescent="0.25">
      <c r="A2759">
        <v>4515</v>
      </c>
      <c r="B2759">
        <f t="shared" si="42"/>
        <v>-2565</v>
      </c>
      <c r="C2759">
        <v>4379</v>
      </c>
      <c r="D2759">
        <v>26</v>
      </c>
      <c r="E2759">
        <v>1</v>
      </c>
      <c r="F2759">
        <v>3.2</v>
      </c>
    </row>
    <row r="2760" spans="1:6" x14ac:dyDescent="0.25">
      <c r="A2760">
        <v>4510</v>
      </c>
      <c r="B2760">
        <f t="shared" si="42"/>
        <v>-2560</v>
      </c>
      <c r="C2760">
        <v>4371</v>
      </c>
      <c r="D2760">
        <v>25</v>
      </c>
      <c r="E2760">
        <v>1.4</v>
      </c>
      <c r="F2760">
        <v>3.1</v>
      </c>
    </row>
    <row r="2761" spans="1:6" x14ac:dyDescent="0.25">
      <c r="A2761">
        <v>4505</v>
      </c>
      <c r="B2761">
        <f t="shared" si="42"/>
        <v>-2555</v>
      </c>
      <c r="C2761">
        <v>4363</v>
      </c>
      <c r="D2761">
        <v>26</v>
      </c>
      <c r="E2761">
        <v>1.8</v>
      </c>
      <c r="F2761">
        <v>3.2</v>
      </c>
    </row>
    <row r="2762" spans="1:6" x14ac:dyDescent="0.25">
      <c r="A2762">
        <v>4500</v>
      </c>
      <c r="B2762">
        <f t="shared" si="42"/>
        <v>-2550</v>
      </c>
      <c r="C2762">
        <v>4357</v>
      </c>
      <c r="D2762">
        <v>25</v>
      </c>
      <c r="E2762">
        <v>2</v>
      </c>
      <c r="F2762">
        <v>3.1</v>
      </c>
    </row>
    <row r="2763" spans="1:6" x14ac:dyDescent="0.25">
      <c r="A2763">
        <v>4495</v>
      </c>
      <c r="B2763">
        <f t="shared" si="42"/>
        <v>-2545</v>
      </c>
      <c r="C2763">
        <v>4352</v>
      </c>
      <c r="D2763">
        <v>26</v>
      </c>
      <c r="E2763">
        <v>2</v>
      </c>
      <c r="F2763">
        <v>3.2</v>
      </c>
    </row>
    <row r="2764" spans="1:6" x14ac:dyDescent="0.25">
      <c r="A2764">
        <v>4490</v>
      </c>
      <c r="B2764">
        <f t="shared" si="42"/>
        <v>-2540</v>
      </c>
      <c r="C2764">
        <v>4346</v>
      </c>
      <c r="D2764">
        <v>25</v>
      </c>
      <c r="E2764">
        <v>2.1</v>
      </c>
      <c r="F2764">
        <v>3.1</v>
      </c>
    </row>
    <row r="2765" spans="1:6" x14ac:dyDescent="0.25">
      <c r="A2765">
        <v>4485</v>
      </c>
      <c r="B2765">
        <f t="shared" ref="B2765:B2828" si="43">1950-A2765</f>
        <v>-2535</v>
      </c>
      <c r="C2765">
        <v>4342</v>
      </c>
      <c r="D2765">
        <v>26</v>
      </c>
      <c r="E2765">
        <v>2</v>
      </c>
      <c r="F2765">
        <v>3.2</v>
      </c>
    </row>
    <row r="2766" spans="1:6" x14ac:dyDescent="0.25">
      <c r="A2766">
        <v>4480</v>
      </c>
      <c r="B2766">
        <f t="shared" si="43"/>
        <v>-2530</v>
      </c>
      <c r="C2766">
        <v>4340</v>
      </c>
      <c r="D2766">
        <v>25</v>
      </c>
      <c r="E2766">
        <v>1.7</v>
      </c>
      <c r="F2766">
        <v>3.1</v>
      </c>
    </row>
    <row r="2767" spans="1:6" x14ac:dyDescent="0.25">
      <c r="A2767">
        <v>4475</v>
      </c>
      <c r="B2767">
        <f t="shared" si="43"/>
        <v>-2525</v>
      </c>
      <c r="C2767">
        <v>4339</v>
      </c>
      <c r="D2767">
        <v>25</v>
      </c>
      <c r="E2767">
        <v>1.2</v>
      </c>
      <c r="F2767">
        <v>3.1</v>
      </c>
    </row>
    <row r="2768" spans="1:6" x14ac:dyDescent="0.25">
      <c r="A2768">
        <v>4470</v>
      </c>
      <c r="B2768">
        <f t="shared" si="43"/>
        <v>-2520</v>
      </c>
      <c r="C2768">
        <v>4338</v>
      </c>
      <c r="D2768">
        <v>25</v>
      </c>
      <c r="E2768">
        <v>0.7</v>
      </c>
      <c r="F2768">
        <v>3.1</v>
      </c>
    </row>
    <row r="2769" spans="1:6" x14ac:dyDescent="0.25">
      <c r="A2769">
        <v>4465</v>
      </c>
      <c r="B2769">
        <f t="shared" si="43"/>
        <v>-2515</v>
      </c>
      <c r="C2769">
        <v>4337</v>
      </c>
      <c r="D2769">
        <v>26</v>
      </c>
      <c r="E2769">
        <v>0.2</v>
      </c>
      <c r="F2769">
        <v>3.2</v>
      </c>
    </row>
    <row r="2770" spans="1:6" x14ac:dyDescent="0.25">
      <c r="A2770">
        <v>4460</v>
      </c>
      <c r="B2770">
        <f t="shared" si="43"/>
        <v>-2510</v>
      </c>
      <c r="C2770">
        <v>4337</v>
      </c>
      <c r="D2770">
        <v>25</v>
      </c>
      <c r="E2770">
        <v>-0.4</v>
      </c>
      <c r="F2770">
        <v>3.1</v>
      </c>
    </row>
    <row r="2771" spans="1:6" x14ac:dyDescent="0.25">
      <c r="A2771">
        <v>4455</v>
      </c>
      <c r="B2771">
        <f t="shared" si="43"/>
        <v>-2505</v>
      </c>
      <c r="C2771">
        <v>4339</v>
      </c>
      <c r="D2771">
        <v>26</v>
      </c>
      <c r="E2771">
        <v>-1.2</v>
      </c>
      <c r="F2771">
        <v>3.2</v>
      </c>
    </row>
    <row r="2772" spans="1:6" x14ac:dyDescent="0.25">
      <c r="A2772">
        <v>4450</v>
      </c>
      <c r="B2772">
        <f t="shared" si="43"/>
        <v>-2500</v>
      </c>
      <c r="C2772">
        <v>4338</v>
      </c>
      <c r="D2772">
        <v>25</v>
      </c>
      <c r="E2772">
        <v>-1.7</v>
      </c>
      <c r="F2772">
        <v>3.1</v>
      </c>
    </row>
    <row r="2773" spans="1:6" x14ac:dyDescent="0.25">
      <c r="A2773">
        <v>4445</v>
      </c>
      <c r="B2773">
        <f t="shared" si="43"/>
        <v>-2495</v>
      </c>
      <c r="C2773">
        <v>4336</v>
      </c>
      <c r="D2773">
        <v>26</v>
      </c>
      <c r="E2773">
        <v>-2.1</v>
      </c>
      <c r="F2773">
        <v>3.2</v>
      </c>
    </row>
    <row r="2774" spans="1:6" x14ac:dyDescent="0.25">
      <c r="A2774">
        <v>4440</v>
      </c>
      <c r="B2774">
        <f t="shared" si="43"/>
        <v>-2490</v>
      </c>
      <c r="C2774">
        <v>4331</v>
      </c>
      <c r="D2774">
        <v>25</v>
      </c>
      <c r="E2774">
        <v>-2</v>
      </c>
      <c r="F2774">
        <v>3.1</v>
      </c>
    </row>
    <row r="2775" spans="1:6" x14ac:dyDescent="0.25">
      <c r="A2775">
        <v>4435</v>
      </c>
      <c r="B2775">
        <f t="shared" si="43"/>
        <v>-2485</v>
      </c>
      <c r="C2775">
        <v>4326</v>
      </c>
      <c r="D2775">
        <v>26</v>
      </c>
      <c r="E2775">
        <v>-2</v>
      </c>
      <c r="F2775">
        <v>3.2</v>
      </c>
    </row>
    <row r="2776" spans="1:6" x14ac:dyDescent="0.25">
      <c r="A2776">
        <v>4430</v>
      </c>
      <c r="B2776">
        <f t="shared" si="43"/>
        <v>-2480</v>
      </c>
      <c r="C2776">
        <v>4320</v>
      </c>
      <c r="D2776">
        <v>25</v>
      </c>
      <c r="E2776">
        <v>-1.9</v>
      </c>
      <c r="F2776">
        <v>3.1</v>
      </c>
    </row>
    <row r="2777" spans="1:6" x14ac:dyDescent="0.25">
      <c r="A2777">
        <v>4425</v>
      </c>
      <c r="B2777">
        <f t="shared" si="43"/>
        <v>-2475</v>
      </c>
      <c r="C2777">
        <v>4315</v>
      </c>
      <c r="D2777">
        <v>26</v>
      </c>
      <c r="E2777">
        <v>-1.9</v>
      </c>
      <c r="F2777">
        <v>3.2</v>
      </c>
    </row>
    <row r="2778" spans="1:6" x14ac:dyDescent="0.25">
      <c r="A2778">
        <v>4420</v>
      </c>
      <c r="B2778">
        <f t="shared" si="43"/>
        <v>-2470</v>
      </c>
      <c r="C2778">
        <v>4310</v>
      </c>
      <c r="D2778">
        <v>26</v>
      </c>
      <c r="E2778">
        <v>-1.9</v>
      </c>
      <c r="F2778">
        <v>3.2</v>
      </c>
    </row>
    <row r="2779" spans="1:6" x14ac:dyDescent="0.25">
      <c r="A2779">
        <v>4415</v>
      </c>
      <c r="B2779">
        <f t="shared" si="43"/>
        <v>-2465</v>
      </c>
      <c r="C2779">
        <v>4302</v>
      </c>
      <c r="D2779">
        <v>26</v>
      </c>
      <c r="E2779">
        <v>-1.5</v>
      </c>
      <c r="F2779">
        <v>3.2</v>
      </c>
    </row>
    <row r="2780" spans="1:6" x14ac:dyDescent="0.25">
      <c r="A2780">
        <v>4410</v>
      </c>
      <c r="B2780">
        <f t="shared" si="43"/>
        <v>-2460</v>
      </c>
      <c r="C2780">
        <v>4292</v>
      </c>
      <c r="D2780">
        <v>27</v>
      </c>
      <c r="E2780">
        <v>-0.8</v>
      </c>
      <c r="F2780">
        <v>3.4</v>
      </c>
    </row>
    <row r="2781" spans="1:6" x14ac:dyDescent="0.25">
      <c r="A2781">
        <v>4405</v>
      </c>
      <c r="B2781">
        <f t="shared" si="43"/>
        <v>-2455</v>
      </c>
      <c r="C2781">
        <v>4281</v>
      </c>
      <c r="D2781">
        <v>27</v>
      </c>
      <c r="E2781">
        <v>-0.1</v>
      </c>
      <c r="F2781">
        <v>3.4</v>
      </c>
    </row>
    <row r="2782" spans="1:6" x14ac:dyDescent="0.25">
      <c r="A2782">
        <v>4400</v>
      </c>
      <c r="B2782">
        <f t="shared" si="43"/>
        <v>-2450</v>
      </c>
      <c r="C2782">
        <v>4272</v>
      </c>
      <c r="D2782">
        <v>26</v>
      </c>
      <c r="E2782">
        <v>0.5</v>
      </c>
      <c r="F2782">
        <v>3.2</v>
      </c>
    </row>
    <row r="2783" spans="1:6" x14ac:dyDescent="0.25">
      <c r="A2783">
        <v>4395</v>
      </c>
      <c r="B2783">
        <f t="shared" si="43"/>
        <v>-2445</v>
      </c>
      <c r="C2783">
        <v>4265</v>
      </c>
      <c r="D2783">
        <v>26</v>
      </c>
      <c r="E2783">
        <v>0.7</v>
      </c>
      <c r="F2783">
        <v>3.2</v>
      </c>
    </row>
    <row r="2784" spans="1:6" x14ac:dyDescent="0.25">
      <c r="A2784">
        <v>4390</v>
      </c>
      <c r="B2784">
        <f t="shared" si="43"/>
        <v>-2440</v>
      </c>
      <c r="C2784">
        <v>4259</v>
      </c>
      <c r="D2784">
        <v>26</v>
      </c>
      <c r="E2784">
        <v>0.9</v>
      </c>
      <c r="F2784">
        <v>3.2</v>
      </c>
    </row>
    <row r="2785" spans="1:6" x14ac:dyDescent="0.25">
      <c r="A2785">
        <v>4385</v>
      </c>
      <c r="B2785">
        <f t="shared" si="43"/>
        <v>-2435</v>
      </c>
      <c r="C2785">
        <v>4254</v>
      </c>
      <c r="D2785">
        <v>25</v>
      </c>
      <c r="E2785">
        <v>0.9</v>
      </c>
      <c r="F2785">
        <v>3.1</v>
      </c>
    </row>
    <row r="2786" spans="1:6" x14ac:dyDescent="0.25">
      <c r="A2786">
        <v>4380</v>
      </c>
      <c r="B2786">
        <f t="shared" si="43"/>
        <v>-2430</v>
      </c>
      <c r="C2786">
        <v>4249</v>
      </c>
      <c r="D2786">
        <v>25</v>
      </c>
      <c r="E2786">
        <v>0.9</v>
      </c>
      <c r="F2786">
        <v>3.1</v>
      </c>
    </row>
    <row r="2787" spans="1:6" x14ac:dyDescent="0.25">
      <c r="A2787">
        <v>4375</v>
      </c>
      <c r="B2787">
        <f t="shared" si="43"/>
        <v>-2425</v>
      </c>
      <c r="C2787">
        <v>4244</v>
      </c>
      <c r="D2787">
        <v>25</v>
      </c>
      <c r="E2787">
        <v>0.9</v>
      </c>
      <c r="F2787">
        <v>3.1</v>
      </c>
    </row>
    <row r="2788" spans="1:6" x14ac:dyDescent="0.25">
      <c r="A2788">
        <v>4370</v>
      </c>
      <c r="B2788">
        <f t="shared" si="43"/>
        <v>-2420</v>
      </c>
      <c r="C2788">
        <v>4240</v>
      </c>
      <c r="D2788">
        <v>26</v>
      </c>
      <c r="E2788">
        <v>0.8</v>
      </c>
      <c r="F2788">
        <v>3.2</v>
      </c>
    </row>
    <row r="2789" spans="1:6" x14ac:dyDescent="0.25">
      <c r="A2789">
        <v>4365</v>
      </c>
      <c r="B2789">
        <f t="shared" si="43"/>
        <v>-2415</v>
      </c>
      <c r="C2789">
        <v>4237</v>
      </c>
      <c r="D2789">
        <v>26</v>
      </c>
      <c r="E2789">
        <v>0.6</v>
      </c>
      <c r="F2789">
        <v>3.2</v>
      </c>
    </row>
    <row r="2790" spans="1:6" x14ac:dyDescent="0.25">
      <c r="A2790">
        <v>4360</v>
      </c>
      <c r="B2790">
        <f t="shared" si="43"/>
        <v>-2410</v>
      </c>
      <c r="C2790">
        <v>4236</v>
      </c>
      <c r="D2790">
        <v>26</v>
      </c>
      <c r="E2790">
        <v>0.1</v>
      </c>
      <c r="F2790">
        <v>3.2</v>
      </c>
    </row>
    <row r="2791" spans="1:6" x14ac:dyDescent="0.25">
      <c r="A2791">
        <v>4355</v>
      </c>
      <c r="B2791">
        <f t="shared" si="43"/>
        <v>-2405</v>
      </c>
      <c r="C2791">
        <v>4233</v>
      </c>
      <c r="D2791">
        <v>26</v>
      </c>
      <c r="E2791">
        <v>-0.1</v>
      </c>
      <c r="F2791">
        <v>3.2</v>
      </c>
    </row>
    <row r="2792" spans="1:6" x14ac:dyDescent="0.25">
      <c r="A2792">
        <v>4350</v>
      </c>
      <c r="B2792">
        <f t="shared" si="43"/>
        <v>-2400</v>
      </c>
      <c r="C2792">
        <v>4230</v>
      </c>
      <c r="D2792">
        <v>27</v>
      </c>
      <c r="E2792">
        <v>-0.4</v>
      </c>
      <c r="F2792">
        <v>3.4</v>
      </c>
    </row>
    <row r="2793" spans="1:6" x14ac:dyDescent="0.25">
      <c r="A2793">
        <v>4345</v>
      </c>
      <c r="B2793">
        <f t="shared" si="43"/>
        <v>-2395</v>
      </c>
      <c r="C2793">
        <v>4225</v>
      </c>
      <c r="D2793">
        <v>26</v>
      </c>
      <c r="E2793">
        <v>-0.3</v>
      </c>
      <c r="F2793">
        <v>3.2</v>
      </c>
    </row>
    <row r="2794" spans="1:6" x14ac:dyDescent="0.25">
      <c r="A2794">
        <v>4340</v>
      </c>
      <c r="B2794">
        <f t="shared" si="43"/>
        <v>-2390</v>
      </c>
      <c r="C2794">
        <v>4221</v>
      </c>
      <c r="D2794">
        <v>26</v>
      </c>
      <c r="E2794">
        <v>-0.5</v>
      </c>
      <c r="F2794">
        <v>3.2</v>
      </c>
    </row>
    <row r="2795" spans="1:6" x14ac:dyDescent="0.25">
      <c r="A2795">
        <v>4335</v>
      </c>
      <c r="B2795">
        <f t="shared" si="43"/>
        <v>-2385</v>
      </c>
      <c r="C2795">
        <v>4217</v>
      </c>
      <c r="D2795">
        <v>26</v>
      </c>
      <c r="E2795">
        <v>-0.6</v>
      </c>
      <c r="F2795">
        <v>3.2</v>
      </c>
    </row>
    <row r="2796" spans="1:6" x14ac:dyDescent="0.25">
      <c r="A2796">
        <v>4330</v>
      </c>
      <c r="B2796">
        <f t="shared" si="43"/>
        <v>-2380</v>
      </c>
      <c r="C2796">
        <v>4214</v>
      </c>
      <c r="D2796">
        <v>26</v>
      </c>
      <c r="E2796">
        <v>-0.8</v>
      </c>
      <c r="F2796">
        <v>3.2</v>
      </c>
    </row>
    <row r="2797" spans="1:6" x14ac:dyDescent="0.25">
      <c r="A2797">
        <v>4325</v>
      </c>
      <c r="B2797">
        <f t="shared" si="43"/>
        <v>-2375</v>
      </c>
      <c r="C2797">
        <v>4213</v>
      </c>
      <c r="D2797">
        <v>26</v>
      </c>
      <c r="E2797">
        <v>-1.3</v>
      </c>
      <c r="F2797">
        <v>3.2</v>
      </c>
    </row>
    <row r="2798" spans="1:6" x14ac:dyDescent="0.25">
      <c r="A2798">
        <v>4320</v>
      </c>
      <c r="B2798">
        <f t="shared" si="43"/>
        <v>-2370</v>
      </c>
      <c r="C2798">
        <v>4213</v>
      </c>
      <c r="D2798">
        <v>25</v>
      </c>
      <c r="E2798">
        <v>-1.9</v>
      </c>
      <c r="F2798">
        <v>3.1</v>
      </c>
    </row>
    <row r="2799" spans="1:6" x14ac:dyDescent="0.25">
      <c r="A2799">
        <v>4315</v>
      </c>
      <c r="B2799">
        <f t="shared" si="43"/>
        <v>-2365</v>
      </c>
      <c r="C2799">
        <v>4212</v>
      </c>
      <c r="D2799">
        <v>26</v>
      </c>
      <c r="E2799">
        <v>-2.4</v>
      </c>
      <c r="F2799">
        <v>3.2</v>
      </c>
    </row>
    <row r="2800" spans="1:6" x14ac:dyDescent="0.25">
      <c r="A2800">
        <v>4310</v>
      </c>
      <c r="B2800">
        <f t="shared" si="43"/>
        <v>-2360</v>
      </c>
      <c r="C2800">
        <v>4211</v>
      </c>
      <c r="D2800">
        <v>26</v>
      </c>
      <c r="E2800">
        <v>-2.8</v>
      </c>
      <c r="F2800">
        <v>3.2</v>
      </c>
    </row>
    <row r="2801" spans="1:6" x14ac:dyDescent="0.25">
      <c r="A2801">
        <v>4305</v>
      </c>
      <c r="B2801">
        <f t="shared" si="43"/>
        <v>-2355</v>
      </c>
      <c r="C2801">
        <v>4209</v>
      </c>
      <c r="D2801">
        <v>26</v>
      </c>
      <c r="E2801">
        <v>-3.2</v>
      </c>
      <c r="F2801">
        <v>3.2</v>
      </c>
    </row>
    <row r="2802" spans="1:6" x14ac:dyDescent="0.25">
      <c r="A2802">
        <v>4300</v>
      </c>
      <c r="B2802">
        <f t="shared" si="43"/>
        <v>-2350</v>
      </c>
      <c r="C2802">
        <v>4208</v>
      </c>
      <c r="D2802">
        <v>25</v>
      </c>
      <c r="E2802">
        <v>-3.7</v>
      </c>
      <c r="F2802">
        <v>3.1</v>
      </c>
    </row>
    <row r="2803" spans="1:6" x14ac:dyDescent="0.25">
      <c r="A2803">
        <v>4295</v>
      </c>
      <c r="B2803">
        <f t="shared" si="43"/>
        <v>-2345</v>
      </c>
      <c r="C2803">
        <v>4205</v>
      </c>
      <c r="D2803">
        <v>26</v>
      </c>
      <c r="E2803">
        <v>-3.9</v>
      </c>
      <c r="F2803">
        <v>3.2</v>
      </c>
    </row>
    <row r="2804" spans="1:6" x14ac:dyDescent="0.25">
      <c r="A2804">
        <v>4290</v>
      </c>
      <c r="B2804">
        <f t="shared" si="43"/>
        <v>-2340</v>
      </c>
      <c r="C2804">
        <v>4201</v>
      </c>
      <c r="D2804">
        <v>26</v>
      </c>
      <c r="E2804">
        <v>-4</v>
      </c>
      <c r="F2804">
        <v>3.2</v>
      </c>
    </row>
    <row r="2805" spans="1:6" x14ac:dyDescent="0.25">
      <c r="A2805">
        <v>4285</v>
      </c>
      <c r="B2805">
        <f t="shared" si="43"/>
        <v>-2335</v>
      </c>
      <c r="C2805">
        <v>4196</v>
      </c>
      <c r="D2805">
        <v>26</v>
      </c>
      <c r="E2805">
        <v>-4</v>
      </c>
      <c r="F2805">
        <v>3.2</v>
      </c>
    </row>
    <row r="2806" spans="1:6" x14ac:dyDescent="0.25">
      <c r="A2806">
        <v>4280</v>
      </c>
      <c r="B2806">
        <f t="shared" si="43"/>
        <v>-2330</v>
      </c>
      <c r="C2806">
        <v>4191</v>
      </c>
      <c r="D2806">
        <v>25</v>
      </c>
      <c r="E2806">
        <v>-4</v>
      </c>
      <c r="F2806">
        <v>3.1</v>
      </c>
    </row>
    <row r="2807" spans="1:6" x14ac:dyDescent="0.25">
      <c r="A2807">
        <v>4275</v>
      </c>
      <c r="B2807">
        <f t="shared" si="43"/>
        <v>-2325</v>
      </c>
      <c r="C2807">
        <v>4187</v>
      </c>
      <c r="D2807">
        <v>25</v>
      </c>
      <c r="E2807">
        <v>-4.0999999999999996</v>
      </c>
      <c r="F2807">
        <v>3.1</v>
      </c>
    </row>
    <row r="2808" spans="1:6" x14ac:dyDescent="0.25">
      <c r="A2808">
        <v>4270</v>
      </c>
      <c r="B2808">
        <f t="shared" si="43"/>
        <v>-2320</v>
      </c>
      <c r="C2808">
        <v>4184</v>
      </c>
      <c r="D2808">
        <v>26</v>
      </c>
      <c r="E2808">
        <v>-4.3</v>
      </c>
      <c r="F2808">
        <v>3.2</v>
      </c>
    </row>
    <row r="2809" spans="1:6" x14ac:dyDescent="0.25">
      <c r="A2809">
        <v>4265</v>
      </c>
      <c r="B2809">
        <f t="shared" si="43"/>
        <v>-2315</v>
      </c>
      <c r="C2809">
        <v>4183</v>
      </c>
      <c r="D2809">
        <v>26</v>
      </c>
      <c r="E2809">
        <v>-4.8</v>
      </c>
      <c r="F2809">
        <v>3.2</v>
      </c>
    </row>
    <row r="2810" spans="1:6" x14ac:dyDescent="0.25">
      <c r="A2810">
        <v>4260</v>
      </c>
      <c r="B2810">
        <f t="shared" si="43"/>
        <v>-2310</v>
      </c>
      <c r="C2810">
        <v>4181</v>
      </c>
      <c r="D2810">
        <v>26</v>
      </c>
      <c r="E2810">
        <v>-5.0999999999999996</v>
      </c>
      <c r="F2810">
        <v>3.2</v>
      </c>
    </row>
    <row r="2811" spans="1:6" x14ac:dyDescent="0.25">
      <c r="A2811">
        <v>4255</v>
      </c>
      <c r="B2811">
        <f t="shared" si="43"/>
        <v>-2305</v>
      </c>
      <c r="C2811">
        <v>4179</v>
      </c>
      <c r="D2811">
        <v>26</v>
      </c>
      <c r="E2811">
        <v>-5.5</v>
      </c>
      <c r="F2811">
        <v>3.2</v>
      </c>
    </row>
    <row r="2812" spans="1:6" x14ac:dyDescent="0.25">
      <c r="A2812">
        <v>4250</v>
      </c>
      <c r="B2812">
        <f t="shared" si="43"/>
        <v>-2300</v>
      </c>
      <c r="C2812">
        <v>4176</v>
      </c>
      <c r="D2812">
        <v>25</v>
      </c>
      <c r="E2812">
        <v>-5.7</v>
      </c>
      <c r="F2812">
        <v>3.1</v>
      </c>
    </row>
    <row r="2813" spans="1:6" x14ac:dyDescent="0.25">
      <c r="A2813">
        <v>4245</v>
      </c>
      <c r="B2813">
        <f t="shared" si="43"/>
        <v>-2295</v>
      </c>
      <c r="C2813">
        <v>4174</v>
      </c>
      <c r="D2813">
        <v>25</v>
      </c>
      <c r="E2813">
        <v>-6.1</v>
      </c>
      <c r="F2813">
        <v>3.1</v>
      </c>
    </row>
    <row r="2814" spans="1:6" x14ac:dyDescent="0.25">
      <c r="A2814">
        <v>4240</v>
      </c>
      <c r="B2814">
        <f t="shared" si="43"/>
        <v>-2290</v>
      </c>
      <c r="C2814">
        <v>4170</v>
      </c>
      <c r="D2814">
        <v>25</v>
      </c>
      <c r="E2814">
        <v>-6.2</v>
      </c>
      <c r="F2814">
        <v>3.1</v>
      </c>
    </row>
    <row r="2815" spans="1:6" x14ac:dyDescent="0.25">
      <c r="A2815">
        <v>4235</v>
      </c>
      <c r="B2815">
        <f t="shared" si="43"/>
        <v>-2285</v>
      </c>
      <c r="C2815">
        <v>4164</v>
      </c>
      <c r="D2815">
        <v>26</v>
      </c>
      <c r="E2815">
        <v>-6</v>
      </c>
      <c r="F2815">
        <v>3.2</v>
      </c>
    </row>
    <row r="2816" spans="1:6" x14ac:dyDescent="0.25">
      <c r="A2816">
        <v>4230</v>
      </c>
      <c r="B2816">
        <f t="shared" si="43"/>
        <v>-2280</v>
      </c>
      <c r="C2816">
        <v>4158</v>
      </c>
      <c r="D2816">
        <v>25</v>
      </c>
      <c r="E2816">
        <v>-5.9</v>
      </c>
      <c r="F2816">
        <v>3.1</v>
      </c>
    </row>
    <row r="2817" spans="1:6" x14ac:dyDescent="0.25">
      <c r="A2817">
        <v>4225</v>
      </c>
      <c r="B2817">
        <f t="shared" si="43"/>
        <v>-2275</v>
      </c>
      <c r="C2817">
        <v>4153</v>
      </c>
      <c r="D2817">
        <v>26</v>
      </c>
      <c r="E2817">
        <v>-5.9</v>
      </c>
      <c r="F2817">
        <v>3.2</v>
      </c>
    </row>
    <row r="2818" spans="1:6" x14ac:dyDescent="0.25">
      <c r="A2818">
        <v>4220</v>
      </c>
      <c r="B2818">
        <f t="shared" si="43"/>
        <v>-2270</v>
      </c>
      <c r="C2818">
        <v>4147</v>
      </c>
      <c r="D2818">
        <v>26</v>
      </c>
      <c r="E2818">
        <v>-5.7</v>
      </c>
      <c r="F2818">
        <v>3.2</v>
      </c>
    </row>
    <row r="2819" spans="1:6" x14ac:dyDescent="0.25">
      <c r="A2819">
        <v>4215</v>
      </c>
      <c r="B2819">
        <f t="shared" si="43"/>
        <v>-2265</v>
      </c>
      <c r="C2819">
        <v>4141</v>
      </c>
      <c r="D2819">
        <v>26</v>
      </c>
      <c r="E2819">
        <v>-5.6</v>
      </c>
      <c r="F2819">
        <v>3.2</v>
      </c>
    </row>
    <row r="2820" spans="1:6" x14ac:dyDescent="0.25">
      <c r="A2820">
        <v>4210</v>
      </c>
      <c r="B2820">
        <f t="shared" si="43"/>
        <v>-2260</v>
      </c>
      <c r="C2820">
        <v>4136</v>
      </c>
      <c r="D2820">
        <v>26</v>
      </c>
      <c r="E2820">
        <v>-5.6</v>
      </c>
      <c r="F2820">
        <v>3.2</v>
      </c>
    </row>
    <row r="2821" spans="1:6" x14ac:dyDescent="0.25">
      <c r="A2821">
        <v>4205</v>
      </c>
      <c r="B2821">
        <f t="shared" si="43"/>
        <v>-2255</v>
      </c>
      <c r="C2821">
        <v>4132</v>
      </c>
      <c r="D2821">
        <v>25</v>
      </c>
      <c r="E2821">
        <v>-5.7</v>
      </c>
      <c r="F2821">
        <v>3.1</v>
      </c>
    </row>
    <row r="2822" spans="1:6" x14ac:dyDescent="0.25">
      <c r="A2822">
        <v>4200</v>
      </c>
      <c r="B2822">
        <f t="shared" si="43"/>
        <v>-2250</v>
      </c>
      <c r="C2822">
        <v>4130</v>
      </c>
      <c r="D2822">
        <v>26</v>
      </c>
      <c r="E2822">
        <v>-6</v>
      </c>
      <c r="F2822">
        <v>3.2</v>
      </c>
    </row>
    <row r="2823" spans="1:6" x14ac:dyDescent="0.25">
      <c r="A2823">
        <v>4195</v>
      </c>
      <c r="B2823">
        <f t="shared" si="43"/>
        <v>-2245</v>
      </c>
      <c r="C2823">
        <v>4130</v>
      </c>
      <c r="D2823">
        <v>25</v>
      </c>
      <c r="E2823">
        <v>-6.6</v>
      </c>
      <c r="F2823">
        <v>3.1</v>
      </c>
    </row>
    <row r="2824" spans="1:6" x14ac:dyDescent="0.25">
      <c r="A2824">
        <v>4190</v>
      </c>
      <c r="B2824">
        <f t="shared" si="43"/>
        <v>-2240</v>
      </c>
      <c r="C2824">
        <v>4130</v>
      </c>
      <c r="D2824">
        <v>26</v>
      </c>
      <c r="E2824">
        <v>-7.2</v>
      </c>
      <c r="F2824">
        <v>3.2</v>
      </c>
    </row>
    <row r="2825" spans="1:6" x14ac:dyDescent="0.25">
      <c r="A2825">
        <v>4185</v>
      </c>
      <c r="B2825">
        <f t="shared" si="43"/>
        <v>-2235</v>
      </c>
      <c r="C2825">
        <v>4129</v>
      </c>
      <c r="D2825">
        <v>25</v>
      </c>
      <c r="E2825">
        <v>-7.7</v>
      </c>
      <c r="F2825">
        <v>3.1</v>
      </c>
    </row>
    <row r="2826" spans="1:6" x14ac:dyDescent="0.25">
      <c r="A2826">
        <v>4180</v>
      </c>
      <c r="B2826">
        <f t="shared" si="43"/>
        <v>-2230</v>
      </c>
      <c r="C2826">
        <v>4128</v>
      </c>
      <c r="D2826">
        <v>25</v>
      </c>
      <c r="E2826">
        <v>-8.1999999999999993</v>
      </c>
      <c r="F2826">
        <v>3.1</v>
      </c>
    </row>
    <row r="2827" spans="1:6" x14ac:dyDescent="0.25">
      <c r="A2827">
        <v>4175</v>
      </c>
      <c r="B2827">
        <f t="shared" si="43"/>
        <v>-2225</v>
      </c>
      <c r="C2827">
        <v>4125</v>
      </c>
      <c r="D2827">
        <v>25</v>
      </c>
      <c r="E2827">
        <v>-8.4</v>
      </c>
      <c r="F2827">
        <v>3.1</v>
      </c>
    </row>
    <row r="2828" spans="1:6" x14ac:dyDescent="0.25">
      <c r="A2828">
        <v>4170</v>
      </c>
      <c r="B2828">
        <f t="shared" si="43"/>
        <v>-2220</v>
      </c>
      <c r="C2828">
        <v>4121</v>
      </c>
      <c r="D2828">
        <v>25</v>
      </c>
      <c r="E2828">
        <v>-8.5</v>
      </c>
      <c r="F2828">
        <v>3.1</v>
      </c>
    </row>
    <row r="2829" spans="1:6" x14ac:dyDescent="0.25">
      <c r="A2829">
        <v>4165</v>
      </c>
      <c r="B2829">
        <f t="shared" ref="B2829:B2892" si="44">1950-A2829</f>
        <v>-2215</v>
      </c>
      <c r="C2829">
        <v>4120</v>
      </c>
      <c r="D2829">
        <v>25</v>
      </c>
      <c r="E2829">
        <v>-9</v>
      </c>
      <c r="F2829">
        <v>3.1</v>
      </c>
    </row>
    <row r="2830" spans="1:6" x14ac:dyDescent="0.25">
      <c r="A2830">
        <v>4160</v>
      </c>
      <c r="B2830">
        <f t="shared" si="44"/>
        <v>-2210</v>
      </c>
      <c r="C2830">
        <v>4119</v>
      </c>
      <c r="D2830">
        <v>26</v>
      </c>
      <c r="E2830">
        <v>-9.5</v>
      </c>
      <c r="F2830">
        <v>3.2</v>
      </c>
    </row>
    <row r="2831" spans="1:6" x14ac:dyDescent="0.25">
      <c r="A2831">
        <v>4155</v>
      </c>
      <c r="B2831">
        <f t="shared" si="44"/>
        <v>-2205</v>
      </c>
      <c r="C2831">
        <v>4116</v>
      </c>
      <c r="D2831">
        <v>25</v>
      </c>
      <c r="E2831">
        <v>-9.6999999999999993</v>
      </c>
      <c r="F2831">
        <v>3.1</v>
      </c>
    </row>
    <row r="2832" spans="1:6" x14ac:dyDescent="0.25">
      <c r="A2832">
        <v>4150</v>
      </c>
      <c r="B2832">
        <f t="shared" si="44"/>
        <v>-2200</v>
      </c>
      <c r="C2832">
        <v>4112</v>
      </c>
      <c r="D2832">
        <v>26</v>
      </c>
      <c r="E2832">
        <v>-9.8000000000000007</v>
      </c>
      <c r="F2832">
        <v>3.2</v>
      </c>
    </row>
    <row r="2833" spans="1:6" x14ac:dyDescent="0.25">
      <c r="A2833">
        <v>4145</v>
      </c>
      <c r="B2833">
        <f t="shared" si="44"/>
        <v>-2195</v>
      </c>
      <c r="C2833">
        <v>4104</v>
      </c>
      <c r="D2833">
        <v>25</v>
      </c>
      <c r="E2833">
        <v>-9.4</v>
      </c>
      <c r="F2833">
        <v>3.1</v>
      </c>
    </row>
    <row r="2834" spans="1:6" x14ac:dyDescent="0.25">
      <c r="A2834">
        <v>4140</v>
      </c>
      <c r="B2834">
        <f t="shared" si="44"/>
        <v>-2190</v>
      </c>
      <c r="C2834">
        <v>4096</v>
      </c>
      <c r="D2834">
        <v>25</v>
      </c>
      <c r="E2834">
        <v>-9</v>
      </c>
      <c r="F2834">
        <v>3.1</v>
      </c>
    </row>
    <row r="2835" spans="1:6" x14ac:dyDescent="0.25">
      <c r="A2835">
        <v>4135</v>
      </c>
      <c r="B2835">
        <f t="shared" si="44"/>
        <v>-2185</v>
      </c>
      <c r="C2835">
        <v>4089</v>
      </c>
      <c r="D2835">
        <v>25</v>
      </c>
      <c r="E2835">
        <v>-8.8000000000000007</v>
      </c>
      <c r="F2835">
        <v>3.1</v>
      </c>
    </row>
    <row r="2836" spans="1:6" x14ac:dyDescent="0.25">
      <c r="A2836">
        <v>4130</v>
      </c>
      <c r="B2836">
        <f t="shared" si="44"/>
        <v>-2180</v>
      </c>
      <c r="C2836">
        <v>4083</v>
      </c>
      <c r="D2836">
        <v>25</v>
      </c>
      <c r="E2836">
        <v>-8.6</v>
      </c>
      <c r="F2836">
        <v>3.1</v>
      </c>
    </row>
    <row r="2837" spans="1:6" x14ac:dyDescent="0.25">
      <c r="A2837">
        <v>4125</v>
      </c>
      <c r="B2837">
        <f t="shared" si="44"/>
        <v>-2175</v>
      </c>
      <c r="C2837">
        <v>4079</v>
      </c>
      <c r="D2837">
        <v>25</v>
      </c>
      <c r="E2837">
        <v>-8.6999999999999993</v>
      </c>
      <c r="F2837">
        <v>3.1</v>
      </c>
    </row>
    <row r="2838" spans="1:6" x14ac:dyDescent="0.25">
      <c r="A2838">
        <v>4120</v>
      </c>
      <c r="B2838">
        <f t="shared" si="44"/>
        <v>-2170</v>
      </c>
      <c r="C2838">
        <v>4077</v>
      </c>
      <c r="D2838">
        <v>26</v>
      </c>
      <c r="E2838">
        <v>-9.1</v>
      </c>
      <c r="F2838">
        <v>3.2</v>
      </c>
    </row>
    <row r="2839" spans="1:6" x14ac:dyDescent="0.25">
      <c r="A2839">
        <v>4115</v>
      </c>
      <c r="B2839">
        <f t="shared" si="44"/>
        <v>-2165</v>
      </c>
      <c r="C2839">
        <v>4075</v>
      </c>
      <c r="D2839">
        <v>25</v>
      </c>
      <c r="E2839">
        <v>-9.5</v>
      </c>
      <c r="F2839">
        <v>3.1</v>
      </c>
    </row>
    <row r="2840" spans="1:6" x14ac:dyDescent="0.25">
      <c r="A2840">
        <v>4110</v>
      </c>
      <c r="B2840">
        <f t="shared" si="44"/>
        <v>-2160</v>
      </c>
      <c r="C2840">
        <v>4074</v>
      </c>
      <c r="D2840">
        <v>25</v>
      </c>
      <c r="E2840">
        <v>-9.9</v>
      </c>
      <c r="F2840">
        <v>3.1</v>
      </c>
    </row>
    <row r="2841" spans="1:6" x14ac:dyDescent="0.25">
      <c r="A2841">
        <v>4105</v>
      </c>
      <c r="B2841">
        <f t="shared" si="44"/>
        <v>-2155</v>
      </c>
      <c r="C2841">
        <v>4073</v>
      </c>
      <c r="D2841">
        <v>25</v>
      </c>
      <c r="E2841">
        <v>-10.4</v>
      </c>
      <c r="F2841">
        <v>3.1</v>
      </c>
    </row>
    <row r="2842" spans="1:6" x14ac:dyDescent="0.25">
      <c r="A2842">
        <v>4100</v>
      </c>
      <c r="B2842">
        <f t="shared" si="44"/>
        <v>-2150</v>
      </c>
      <c r="C2842">
        <v>4073</v>
      </c>
      <c r="D2842">
        <v>25</v>
      </c>
      <c r="E2842">
        <v>-11</v>
      </c>
      <c r="F2842">
        <v>3.1</v>
      </c>
    </row>
    <row r="2843" spans="1:6" x14ac:dyDescent="0.25">
      <c r="A2843">
        <v>4095</v>
      </c>
      <c r="B2843">
        <f t="shared" si="44"/>
        <v>-2145</v>
      </c>
      <c r="C2843">
        <v>4070</v>
      </c>
      <c r="D2843">
        <v>25</v>
      </c>
      <c r="E2843">
        <v>-11.2</v>
      </c>
      <c r="F2843">
        <v>3.1</v>
      </c>
    </row>
    <row r="2844" spans="1:6" x14ac:dyDescent="0.25">
      <c r="A2844">
        <v>4090</v>
      </c>
      <c r="B2844">
        <f t="shared" si="44"/>
        <v>-2140</v>
      </c>
      <c r="C2844">
        <v>4066</v>
      </c>
      <c r="D2844">
        <v>26</v>
      </c>
      <c r="E2844">
        <v>-11.3</v>
      </c>
      <c r="F2844">
        <v>3.2</v>
      </c>
    </row>
    <row r="2845" spans="1:6" x14ac:dyDescent="0.25">
      <c r="A2845">
        <v>4085</v>
      </c>
      <c r="B2845">
        <f t="shared" si="44"/>
        <v>-2135</v>
      </c>
      <c r="C2845">
        <v>4061</v>
      </c>
      <c r="D2845">
        <v>26</v>
      </c>
      <c r="E2845">
        <v>-11.3</v>
      </c>
      <c r="F2845">
        <v>3.2</v>
      </c>
    </row>
    <row r="2846" spans="1:6" x14ac:dyDescent="0.25">
      <c r="A2846">
        <v>4080</v>
      </c>
      <c r="B2846">
        <f t="shared" si="44"/>
        <v>-2130</v>
      </c>
      <c r="C2846">
        <v>4053</v>
      </c>
      <c r="D2846">
        <v>26</v>
      </c>
      <c r="E2846">
        <v>-10.9</v>
      </c>
      <c r="F2846">
        <v>3.2</v>
      </c>
    </row>
    <row r="2847" spans="1:6" x14ac:dyDescent="0.25">
      <c r="A2847">
        <v>4075</v>
      </c>
      <c r="B2847">
        <f t="shared" si="44"/>
        <v>-2125</v>
      </c>
      <c r="C2847">
        <v>4046</v>
      </c>
      <c r="D2847">
        <v>26</v>
      </c>
      <c r="E2847">
        <v>-10.7</v>
      </c>
      <c r="F2847">
        <v>3.2</v>
      </c>
    </row>
    <row r="2848" spans="1:6" x14ac:dyDescent="0.25">
      <c r="A2848">
        <v>4070</v>
      </c>
      <c r="B2848">
        <f t="shared" si="44"/>
        <v>-2120</v>
      </c>
      <c r="C2848">
        <v>4039</v>
      </c>
      <c r="D2848">
        <v>26</v>
      </c>
      <c r="E2848">
        <v>-10.4</v>
      </c>
      <c r="F2848">
        <v>3.2</v>
      </c>
    </row>
    <row r="2849" spans="1:6" x14ac:dyDescent="0.25">
      <c r="A2849">
        <v>4065</v>
      </c>
      <c r="B2849">
        <f t="shared" si="44"/>
        <v>-2115</v>
      </c>
      <c r="C2849">
        <v>4033</v>
      </c>
      <c r="D2849">
        <v>25</v>
      </c>
      <c r="E2849">
        <v>-10.3</v>
      </c>
      <c r="F2849">
        <v>3.1</v>
      </c>
    </row>
    <row r="2850" spans="1:6" x14ac:dyDescent="0.25">
      <c r="A2850">
        <v>4060</v>
      </c>
      <c r="B2850">
        <f t="shared" si="44"/>
        <v>-2110</v>
      </c>
      <c r="C2850">
        <v>4027</v>
      </c>
      <c r="D2850">
        <v>26</v>
      </c>
      <c r="E2850">
        <v>-10.1</v>
      </c>
      <c r="F2850">
        <v>3.2</v>
      </c>
    </row>
    <row r="2851" spans="1:6" x14ac:dyDescent="0.25">
      <c r="A2851">
        <v>4055</v>
      </c>
      <c r="B2851">
        <f t="shared" si="44"/>
        <v>-2105</v>
      </c>
      <c r="C2851">
        <v>4021</v>
      </c>
      <c r="D2851">
        <v>25</v>
      </c>
      <c r="E2851">
        <v>-10</v>
      </c>
      <c r="F2851">
        <v>3.1</v>
      </c>
    </row>
    <row r="2852" spans="1:6" x14ac:dyDescent="0.25">
      <c r="A2852">
        <v>4050</v>
      </c>
      <c r="B2852">
        <f t="shared" si="44"/>
        <v>-2100</v>
      </c>
      <c r="C2852">
        <v>4017</v>
      </c>
      <c r="D2852">
        <v>26</v>
      </c>
      <c r="E2852">
        <v>-10.1</v>
      </c>
      <c r="F2852">
        <v>3.2</v>
      </c>
    </row>
    <row r="2853" spans="1:6" x14ac:dyDescent="0.25">
      <c r="A2853">
        <v>4045</v>
      </c>
      <c r="B2853">
        <f t="shared" si="44"/>
        <v>-2095</v>
      </c>
      <c r="C2853">
        <v>4014</v>
      </c>
      <c r="D2853">
        <v>26</v>
      </c>
      <c r="E2853">
        <v>-10.3</v>
      </c>
      <c r="F2853">
        <v>3.2</v>
      </c>
    </row>
    <row r="2854" spans="1:6" x14ac:dyDescent="0.25">
      <c r="A2854">
        <v>4040</v>
      </c>
      <c r="B2854">
        <f t="shared" si="44"/>
        <v>-2090</v>
      </c>
      <c r="C2854">
        <v>4012</v>
      </c>
      <c r="D2854">
        <v>26</v>
      </c>
      <c r="E2854">
        <v>-10.7</v>
      </c>
      <c r="F2854">
        <v>3.2</v>
      </c>
    </row>
    <row r="2855" spans="1:6" x14ac:dyDescent="0.25">
      <c r="A2855">
        <v>4035</v>
      </c>
      <c r="B2855">
        <f t="shared" si="44"/>
        <v>-2085</v>
      </c>
      <c r="C2855">
        <v>4011</v>
      </c>
      <c r="D2855">
        <v>26</v>
      </c>
      <c r="E2855">
        <v>-11.1</v>
      </c>
      <c r="F2855">
        <v>3.2</v>
      </c>
    </row>
    <row r="2856" spans="1:6" x14ac:dyDescent="0.25">
      <c r="A2856">
        <v>4030</v>
      </c>
      <c r="B2856">
        <f t="shared" si="44"/>
        <v>-2080</v>
      </c>
      <c r="C2856">
        <v>4011</v>
      </c>
      <c r="D2856">
        <v>26</v>
      </c>
      <c r="E2856">
        <v>-11.7</v>
      </c>
      <c r="F2856">
        <v>3.2</v>
      </c>
    </row>
    <row r="2857" spans="1:6" x14ac:dyDescent="0.25">
      <c r="A2857">
        <v>4025</v>
      </c>
      <c r="B2857">
        <f t="shared" si="44"/>
        <v>-2075</v>
      </c>
      <c r="C2857">
        <v>4011</v>
      </c>
      <c r="D2857">
        <v>25</v>
      </c>
      <c r="E2857">
        <v>-12.3</v>
      </c>
      <c r="F2857">
        <v>3.1</v>
      </c>
    </row>
    <row r="2858" spans="1:6" x14ac:dyDescent="0.25">
      <c r="A2858">
        <v>4020</v>
      </c>
      <c r="B2858">
        <f t="shared" si="44"/>
        <v>-2070</v>
      </c>
      <c r="C2858">
        <v>4011</v>
      </c>
      <c r="D2858">
        <v>26</v>
      </c>
      <c r="E2858">
        <v>-12.9</v>
      </c>
      <c r="F2858">
        <v>3.2</v>
      </c>
    </row>
    <row r="2859" spans="1:6" x14ac:dyDescent="0.25">
      <c r="A2859">
        <v>4015</v>
      </c>
      <c r="B2859">
        <f t="shared" si="44"/>
        <v>-2065</v>
      </c>
      <c r="C2859">
        <v>4010</v>
      </c>
      <c r="D2859">
        <v>26</v>
      </c>
      <c r="E2859">
        <v>-13.4</v>
      </c>
      <c r="F2859">
        <v>3.2</v>
      </c>
    </row>
    <row r="2860" spans="1:6" x14ac:dyDescent="0.25">
      <c r="A2860">
        <v>4010</v>
      </c>
      <c r="B2860">
        <f t="shared" si="44"/>
        <v>-2060</v>
      </c>
      <c r="C2860">
        <v>4009</v>
      </c>
      <c r="D2860">
        <v>26</v>
      </c>
      <c r="E2860">
        <v>-13.9</v>
      </c>
      <c r="F2860">
        <v>3.2</v>
      </c>
    </row>
    <row r="2861" spans="1:6" x14ac:dyDescent="0.25">
      <c r="A2861">
        <v>4005</v>
      </c>
      <c r="B2861">
        <f t="shared" si="44"/>
        <v>-2055</v>
      </c>
      <c r="C2861">
        <v>4008</v>
      </c>
      <c r="D2861">
        <v>25</v>
      </c>
      <c r="E2861">
        <v>-14.4</v>
      </c>
      <c r="F2861">
        <v>3.1</v>
      </c>
    </row>
    <row r="2862" spans="1:6" x14ac:dyDescent="0.25">
      <c r="A2862">
        <v>4000</v>
      </c>
      <c r="B2862">
        <f t="shared" si="44"/>
        <v>-2050</v>
      </c>
      <c r="C2862">
        <v>4005</v>
      </c>
      <c r="D2862">
        <v>26</v>
      </c>
      <c r="E2862">
        <v>-14.6</v>
      </c>
      <c r="F2862">
        <v>3.2</v>
      </c>
    </row>
    <row r="2863" spans="1:6" x14ac:dyDescent="0.25">
      <c r="A2863">
        <v>3995</v>
      </c>
      <c r="B2863">
        <f t="shared" si="44"/>
        <v>-2045</v>
      </c>
      <c r="C2863">
        <v>4003</v>
      </c>
      <c r="D2863">
        <v>26</v>
      </c>
      <c r="E2863">
        <v>-14.9</v>
      </c>
      <c r="F2863">
        <v>3.2</v>
      </c>
    </row>
    <row r="2864" spans="1:6" x14ac:dyDescent="0.25">
      <c r="A2864">
        <v>3990</v>
      </c>
      <c r="B2864">
        <f t="shared" si="44"/>
        <v>-2040</v>
      </c>
      <c r="C2864">
        <v>4000</v>
      </c>
      <c r="D2864">
        <v>26</v>
      </c>
      <c r="E2864">
        <v>-15.2</v>
      </c>
      <c r="F2864">
        <v>3.2</v>
      </c>
    </row>
    <row r="2865" spans="1:6" x14ac:dyDescent="0.25">
      <c r="A2865">
        <v>3985</v>
      </c>
      <c r="B2865">
        <f t="shared" si="44"/>
        <v>-2035</v>
      </c>
      <c r="C2865">
        <v>3996</v>
      </c>
      <c r="D2865">
        <v>25</v>
      </c>
      <c r="E2865">
        <v>-15.3</v>
      </c>
      <c r="F2865">
        <v>3.1</v>
      </c>
    </row>
    <row r="2866" spans="1:6" x14ac:dyDescent="0.25">
      <c r="A2866">
        <v>3980</v>
      </c>
      <c r="B2866">
        <f t="shared" si="44"/>
        <v>-2030</v>
      </c>
      <c r="C2866">
        <v>3991</v>
      </c>
      <c r="D2866">
        <v>26</v>
      </c>
      <c r="E2866">
        <v>-15.3</v>
      </c>
      <c r="F2866">
        <v>3.2</v>
      </c>
    </row>
    <row r="2867" spans="1:6" x14ac:dyDescent="0.25">
      <c r="A2867">
        <v>3975</v>
      </c>
      <c r="B2867">
        <f t="shared" si="44"/>
        <v>-2025</v>
      </c>
      <c r="C2867">
        <v>3984</v>
      </c>
      <c r="D2867">
        <v>25</v>
      </c>
      <c r="E2867">
        <v>-15</v>
      </c>
      <c r="F2867">
        <v>3.1</v>
      </c>
    </row>
    <row r="2868" spans="1:6" x14ac:dyDescent="0.25">
      <c r="A2868">
        <v>3970</v>
      </c>
      <c r="B2868">
        <f t="shared" si="44"/>
        <v>-2020</v>
      </c>
      <c r="C2868">
        <v>3978</v>
      </c>
      <c r="D2868">
        <v>26</v>
      </c>
      <c r="E2868">
        <v>-14.9</v>
      </c>
      <c r="F2868">
        <v>3.2</v>
      </c>
    </row>
    <row r="2869" spans="1:6" x14ac:dyDescent="0.25">
      <c r="A2869">
        <v>3965</v>
      </c>
      <c r="B2869">
        <f t="shared" si="44"/>
        <v>-2015</v>
      </c>
      <c r="C2869">
        <v>3972</v>
      </c>
      <c r="D2869">
        <v>25</v>
      </c>
      <c r="E2869">
        <v>-14.7</v>
      </c>
      <c r="F2869">
        <v>3.1</v>
      </c>
    </row>
    <row r="2870" spans="1:6" x14ac:dyDescent="0.25">
      <c r="A2870">
        <v>3960</v>
      </c>
      <c r="B2870">
        <f t="shared" si="44"/>
        <v>-2010</v>
      </c>
      <c r="C2870">
        <v>3966</v>
      </c>
      <c r="D2870">
        <v>26</v>
      </c>
      <c r="E2870">
        <v>-14.6</v>
      </c>
      <c r="F2870">
        <v>3.2</v>
      </c>
    </row>
    <row r="2871" spans="1:6" x14ac:dyDescent="0.25">
      <c r="A2871">
        <v>3955</v>
      </c>
      <c r="B2871">
        <f t="shared" si="44"/>
        <v>-2005</v>
      </c>
      <c r="C2871">
        <v>3960</v>
      </c>
      <c r="D2871">
        <v>26</v>
      </c>
      <c r="E2871">
        <v>-14.4</v>
      </c>
      <c r="F2871">
        <v>3.2</v>
      </c>
    </row>
    <row r="2872" spans="1:6" x14ac:dyDescent="0.25">
      <c r="A2872">
        <v>3950</v>
      </c>
      <c r="B2872">
        <f t="shared" si="44"/>
        <v>-2000</v>
      </c>
      <c r="C2872">
        <v>3955</v>
      </c>
      <c r="D2872">
        <v>26</v>
      </c>
      <c r="E2872">
        <v>-14.4</v>
      </c>
      <c r="F2872">
        <v>3.2</v>
      </c>
    </row>
    <row r="2873" spans="1:6" x14ac:dyDescent="0.25">
      <c r="A2873">
        <v>3945</v>
      </c>
      <c r="B2873">
        <f t="shared" si="44"/>
        <v>-1995</v>
      </c>
      <c r="C2873">
        <v>3951</v>
      </c>
      <c r="D2873">
        <v>25</v>
      </c>
      <c r="E2873">
        <v>-14.5</v>
      </c>
      <c r="F2873">
        <v>3.1</v>
      </c>
    </row>
    <row r="2874" spans="1:6" x14ac:dyDescent="0.25">
      <c r="A2874">
        <v>3940</v>
      </c>
      <c r="B2874">
        <f t="shared" si="44"/>
        <v>-1990</v>
      </c>
      <c r="C2874">
        <v>3950</v>
      </c>
      <c r="D2874">
        <v>27</v>
      </c>
      <c r="E2874">
        <v>-15</v>
      </c>
      <c r="F2874">
        <v>3.3</v>
      </c>
    </row>
    <row r="2875" spans="1:6" x14ac:dyDescent="0.25">
      <c r="A2875">
        <v>3935</v>
      </c>
      <c r="B2875">
        <f t="shared" si="44"/>
        <v>-1985</v>
      </c>
      <c r="C2875">
        <v>3949</v>
      </c>
      <c r="D2875">
        <v>26</v>
      </c>
      <c r="E2875">
        <v>-15.5</v>
      </c>
      <c r="F2875">
        <v>3.2</v>
      </c>
    </row>
    <row r="2876" spans="1:6" x14ac:dyDescent="0.25">
      <c r="A2876">
        <v>3930</v>
      </c>
      <c r="B2876">
        <f t="shared" si="44"/>
        <v>-1980</v>
      </c>
      <c r="C2876">
        <v>3948</v>
      </c>
      <c r="D2876">
        <v>26</v>
      </c>
      <c r="E2876">
        <v>-15.9</v>
      </c>
      <c r="F2876">
        <v>3.2</v>
      </c>
    </row>
    <row r="2877" spans="1:6" x14ac:dyDescent="0.25">
      <c r="A2877">
        <v>3925</v>
      </c>
      <c r="B2877">
        <f t="shared" si="44"/>
        <v>-1975</v>
      </c>
      <c r="C2877">
        <v>3945</v>
      </c>
      <c r="D2877">
        <v>25</v>
      </c>
      <c r="E2877">
        <v>-16.2</v>
      </c>
      <c r="F2877">
        <v>3.1</v>
      </c>
    </row>
    <row r="2878" spans="1:6" x14ac:dyDescent="0.25">
      <c r="A2878">
        <v>3920</v>
      </c>
      <c r="B2878">
        <f t="shared" si="44"/>
        <v>-1970</v>
      </c>
      <c r="C2878">
        <v>3940</v>
      </c>
      <c r="D2878">
        <v>26</v>
      </c>
      <c r="E2878">
        <v>-16.100000000000001</v>
      </c>
      <c r="F2878">
        <v>3.2</v>
      </c>
    </row>
    <row r="2879" spans="1:6" x14ac:dyDescent="0.25">
      <c r="A2879">
        <v>3915</v>
      </c>
      <c r="B2879">
        <f t="shared" si="44"/>
        <v>-1965</v>
      </c>
      <c r="C2879">
        <v>3936</v>
      </c>
      <c r="D2879">
        <v>26</v>
      </c>
      <c r="E2879">
        <v>-16.3</v>
      </c>
      <c r="F2879">
        <v>3.2</v>
      </c>
    </row>
    <row r="2880" spans="1:6" x14ac:dyDescent="0.25">
      <c r="A2880">
        <v>3910</v>
      </c>
      <c r="B2880">
        <f t="shared" si="44"/>
        <v>-1960</v>
      </c>
      <c r="C2880">
        <v>3933</v>
      </c>
      <c r="D2880">
        <v>26</v>
      </c>
      <c r="E2880">
        <v>-16.5</v>
      </c>
      <c r="F2880">
        <v>3.2</v>
      </c>
    </row>
    <row r="2881" spans="1:6" x14ac:dyDescent="0.25">
      <c r="A2881">
        <v>3905</v>
      </c>
      <c r="B2881">
        <f t="shared" si="44"/>
        <v>-1955</v>
      </c>
      <c r="C2881">
        <v>3929</v>
      </c>
      <c r="D2881">
        <v>25</v>
      </c>
      <c r="E2881">
        <v>-16.600000000000001</v>
      </c>
      <c r="F2881">
        <v>3.1</v>
      </c>
    </row>
    <row r="2882" spans="1:6" x14ac:dyDescent="0.25">
      <c r="A2882">
        <v>3900</v>
      </c>
      <c r="B2882">
        <f t="shared" si="44"/>
        <v>-1950</v>
      </c>
      <c r="C2882">
        <v>3926</v>
      </c>
      <c r="D2882">
        <v>26</v>
      </c>
      <c r="E2882">
        <v>-16.8</v>
      </c>
      <c r="F2882">
        <v>3.2</v>
      </c>
    </row>
    <row r="2883" spans="1:6" x14ac:dyDescent="0.25">
      <c r="A2883">
        <v>3895</v>
      </c>
      <c r="B2883">
        <f t="shared" si="44"/>
        <v>-1945</v>
      </c>
      <c r="C2883">
        <v>3922</v>
      </c>
      <c r="D2883">
        <v>26</v>
      </c>
      <c r="E2883">
        <v>-16.899999999999999</v>
      </c>
      <c r="F2883">
        <v>3.2</v>
      </c>
    </row>
    <row r="2884" spans="1:6" x14ac:dyDescent="0.25">
      <c r="A2884">
        <v>3890</v>
      </c>
      <c r="B2884">
        <f t="shared" si="44"/>
        <v>-1940</v>
      </c>
      <c r="C2884">
        <v>3917</v>
      </c>
      <c r="D2884">
        <v>26</v>
      </c>
      <c r="E2884">
        <v>-16.899999999999999</v>
      </c>
      <c r="F2884">
        <v>3.2</v>
      </c>
    </row>
    <row r="2885" spans="1:6" x14ac:dyDescent="0.25">
      <c r="A2885">
        <v>3885</v>
      </c>
      <c r="B2885">
        <f t="shared" si="44"/>
        <v>-1935</v>
      </c>
      <c r="C2885">
        <v>3913</v>
      </c>
      <c r="D2885">
        <v>24</v>
      </c>
      <c r="E2885">
        <v>-17</v>
      </c>
      <c r="F2885">
        <v>2.9</v>
      </c>
    </row>
    <row r="2886" spans="1:6" x14ac:dyDescent="0.25">
      <c r="A2886">
        <v>3880</v>
      </c>
      <c r="B2886">
        <f t="shared" si="44"/>
        <v>-1930</v>
      </c>
      <c r="C2886">
        <v>3908</v>
      </c>
      <c r="D2886">
        <v>26</v>
      </c>
      <c r="E2886">
        <v>-17</v>
      </c>
      <c r="F2886">
        <v>3.2</v>
      </c>
    </row>
    <row r="2887" spans="1:6" x14ac:dyDescent="0.25">
      <c r="A2887">
        <v>3875</v>
      </c>
      <c r="B2887">
        <f t="shared" si="44"/>
        <v>-1925</v>
      </c>
      <c r="C2887">
        <v>3904</v>
      </c>
      <c r="D2887">
        <v>26</v>
      </c>
      <c r="E2887">
        <v>-17.100000000000001</v>
      </c>
      <c r="F2887">
        <v>3.2</v>
      </c>
    </row>
    <row r="2888" spans="1:6" x14ac:dyDescent="0.25">
      <c r="A2888">
        <v>3870</v>
      </c>
      <c r="B2888">
        <f t="shared" si="44"/>
        <v>-1920</v>
      </c>
      <c r="C2888">
        <v>3900</v>
      </c>
      <c r="D2888">
        <v>27</v>
      </c>
      <c r="E2888">
        <v>-17.2</v>
      </c>
      <c r="F2888">
        <v>3.3</v>
      </c>
    </row>
    <row r="2889" spans="1:6" x14ac:dyDescent="0.25">
      <c r="A2889">
        <v>3865</v>
      </c>
      <c r="B2889">
        <f t="shared" si="44"/>
        <v>-1915</v>
      </c>
      <c r="C2889">
        <v>3896</v>
      </c>
      <c r="D2889">
        <v>27</v>
      </c>
      <c r="E2889">
        <v>-17.3</v>
      </c>
      <c r="F2889">
        <v>3.3</v>
      </c>
    </row>
    <row r="2890" spans="1:6" x14ac:dyDescent="0.25">
      <c r="A2890">
        <v>3860</v>
      </c>
      <c r="B2890">
        <f t="shared" si="44"/>
        <v>-1910</v>
      </c>
      <c r="C2890">
        <v>3891</v>
      </c>
      <c r="D2890">
        <v>27</v>
      </c>
      <c r="E2890">
        <v>-17.3</v>
      </c>
      <c r="F2890">
        <v>3.3</v>
      </c>
    </row>
    <row r="2891" spans="1:6" x14ac:dyDescent="0.25">
      <c r="A2891">
        <v>3855</v>
      </c>
      <c r="B2891">
        <f t="shared" si="44"/>
        <v>-1905</v>
      </c>
      <c r="C2891">
        <v>3888</v>
      </c>
      <c r="D2891">
        <v>27</v>
      </c>
      <c r="E2891">
        <v>-17.5</v>
      </c>
      <c r="F2891">
        <v>3.3</v>
      </c>
    </row>
    <row r="2892" spans="1:6" x14ac:dyDescent="0.25">
      <c r="A2892">
        <v>3850</v>
      </c>
      <c r="B2892">
        <f t="shared" si="44"/>
        <v>-1900</v>
      </c>
      <c r="C2892">
        <v>3884</v>
      </c>
      <c r="D2892">
        <v>27</v>
      </c>
      <c r="E2892">
        <v>-17.600000000000001</v>
      </c>
      <c r="F2892">
        <v>3.3</v>
      </c>
    </row>
    <row r="2893" spans="1:6" x14ac:dyDescent="0.25">
      <c r="A2893">
        <v>3845</v>
      </c>
      <c r="B2893">
        <f t="shared" ref="B2893:B2956" si="45">1950-A2893</f>
        <v>-1895</v>
      </c>
      <c r="C2893">
        <v>3880</v>
      </c>
      <c r="D2893">
        <v>27</v>
      </c>
      <c r="E2893">
        <v>-17.7</v>
      </c>
      <c r="F2893">
        <v>3.3</v>
      </c>
    </row>
    <row r="2894" spans="1:6" x14ac:dyDescent="0.25">
      <c r="A2894">
        <v>3840</v>
      </c>
      <c r="B2894">
        <f t="shared" si="45"/>
        <v>-1890</v>
      </c>
      <c r="C2894">
        <v>3877</v>
      </c>
      <c r="D2894">
        <v>27</v>
      </c>
      <c r="E2894">
        <v>-18</v>
      </c>
      <c r="F2894">
        <v>3.3</v>
      </c>
    </row>
    <row r="2895" spans="1:6" x14ac:dyDescent="0.25">
      <c r="A2895">
        <v>3835</v>
      </c>
      <c r="B2895">
        <f t="shared" si="45"/>
        <v>-1885</v>
      </c>
      <c r="C2895">
        <v>3872</v>
      </c>
      <c r="D2895">
        <v>27</v>
      </c>
      <c r="E2895">
        <v>-17.899999999999999</v>
      </c>
      <c r="F2895">
        <v>3.3</v>
      </c>
    </row>
    <row r="2896" spans="1:6" x14ac:dyDescent="0.25">
      <c r="A2896">
        <v>3830</v>
      </c>
      <c r="B2896">
        <f t="shared" si="45"/>
        <v>-1880</v>
      </c>
      <c r="C2896">
        <v>3866</v>
      </c>
      <c r="D2896">
        <v>27</v>
      </c>
      <c r="E2896">
        <v>-17.8</v>
      </c>
      <c r="F2896">
        <v>3.3</v>
      </c>
    </row>
    <row r="2897" spans="1:6" x14ac:dyDescent="0.25">
      <c r="A2897">
        <v>3825</v>
      </c>
      <c r="B2897">
        <f t="shared" si="45"/>
        <v>-1875</v>
      </c>
      <c r="C2897">
        <v>3858</v>
      </c>
      <c r="D2897">
        <v>26</v>
      </c>
      <c r="E2897">
        <v>-17.399999999999999</v>
      </c>
      <c r="F2897">
        <v>3.2</v>
      </c>
    </row>
    <row r="2898" spans="1:6" x14ac:dyDescent="0.25">
      <c r="A2898">
        <v>3820</v>
      </c>
      <c r="B2898">
        <f t="shared" si="45"/>
        <v>-1870</v>
      </c>
      <c r="C2898">
        <v>3850</v>
      </c>
      <c r="D2898">
        <v>27</v>
      </c>
      <c r="E2898">
        <v>-17</v>
      </c>
      <c r="F2898">
        <v>3.3</v>
      </c>
    </row>
    <row r="2899" spans="1:6" x14ac:dyDescent="0.25">
      <c r="A2899">
        <v>3815</v>
      </c>
      <c r="B2899">
        <f t="shared" si="45"/>
        <v>-1865</v>
      </c>
      <c r="C2899">
        <v>3842</v>
      </c>
      <c r="D2899">
        <v>27</v>
      </c>
      <c r="E2899">
        <v>-16.600000000000001</v>
      </c>
      <c r="F2899">
        <v>3.3</v>
      </c>
    </row>
    <row r="2900" spans="1:6" x14ac:dyDescent="0.25">
      <c r="A2900">
        <v>3810</v>
      </c>
      <c r="B2900">
        <f t="shared" si="45"/>
        <v>-1860</v>
      </c>
      <c r="C2900">
        <v>3835</v>
      </c>
      <c r="D2900">
        <v>27</v>
      </c>
      <c r="E2900">
        <v>-16.399999999999999</v>
      </c>
      <c r="F2900">
        <v>3.3</v>
      </c>
    </row>
    <row r="2901" spans="1:6" x14ac:dyDescent="0.25">
      <c r="A2901">
        <v>3805</v>
      </c>
      <c r="B2901">
        <f t="shared" si="45"/>
        <v>-1855</v>
      </c>
      <c r="C2901">
        <v>3829</v>
      </c>
      <c r="D2901">
        <v>27</v>
      </c>
      <c r="E2901">
        <v>-16.2</v>
      </c>
      <c r="F2901">
        <v>3.3</v>
      </c>
    </row>
    <row r="2902" spans="1:6" x14ac:dyDescent="0.25">
      <c r="A2902">
        <v>3800</v>
      </c>
      <c r="B2902">
        <f t="shared" si="45"/>
        <v>-1850</v>
      </c>
      <c r="C2902">
        <v>3824</v>
      </c>
      <c r="D2902">
        <v>27</v>
      </c>
      <c r="E2902">
        <v>-16.2</v>
      </c>
      <c r="F2902">
        <v>3.3</v>
      </c>
    </row>
    <row r="2903" spans="1:6" x14ac:dyDescent="0.25">
      <c r="A2903">
        <v>3795</v>
      </c>
      <c r="B2903">
        <f t="shared" si="45"/>
        <v>-1845</v>
      </c>
      <c r="C2903">
        <v>3820</v>
      </c>
      <c r="D2903">
        <v>27</v>
      </c>
      <c r="E2903">
        <v>-16.3</v>
      </c>
      <c r="F2903">
        <v>3.3</v>
      </c>
    </row>
    <row r="2904" spans="1:6" x14ac:dyDescent="0.25">
      <c r="A2904">
        <v>3790</v>
      </c>
      <c r="B2904">
        <f t="shared" si="45"/>
        <v>-1840</v>
      </c>
      <c r="C2904">
        <v>3819</v>
      </c>
      <c r="D2904">
        <v>27</v>
      </c>
      <c r="E2904">
        <v>-16.8</v>
      </c>
      <c r="F2904">
        <v>3.3</v>
      </c>
    </row>
    <row r="2905" spans="1:6" x14ac:dyDescent="0.25">
      <c r="A2905">
        <v>3785</v>
      </c>
      <c r="B2905">
        <f t="shared" si="45"/>
        <v>-1835</v>
      </c>
      <c r="C2905">
        <v>3819</v>
      </c>
      <c r="D2905">
        <v>27</v>
      </c>
      <c r="E2905">
        <v>-17.399999999999999</v>
      </c>
      <c r="F2905">
        <v>3.3</v>
      </c>
    </row>
    <row r="2906" spans="1:6" x14ac:dyDescent="0.25">
      <c r="A2906">
        <v>3780</v>
      </c>
      <c r="B2906">
        <f t="shared" si="45"/>
        <v>-1830</v>
      </c>
      <c r="C2906">
        <v>3819</v>
      </c>
      <c r="D2906">
        <v>27</v>
      </c>
      <c r="E2906">
        <v>-18</v>
      </c>
      <c r="F2906">
        <v>3.3</v>
      </c>
    </row>
    <row r="2907" spans="1:6" x14ac:dyDescent="0.25">
      <c r="A2907">
        <v>3775</v>
      </c>
      <c r="B2907">
        <f t="shared" si="45"/>
        <v>-1825</v>
      </c>
      <c r="C2907">
        <v>3818</v>
      </c>
      <c r="D2907">
        <v>27</v>
      </c>
      <c r="E2907">
        <v>-18.5</v>
      </c>
      <c r="F2907">
        <v>3.3</v>
      </c>
    </row>
    <row r="2908" spans="1:6" x14ac:dyDescent="0.25">
      <c r="A2908">
        <v>3770</v>
      </c>
      <c r="B2908">
        <f t="shared" si="45"/>
        <v>-1820</v>
      </c>
      <c r="C2908">
        <v>3815</v>
      </c>
      <c r="D2908">
        <v>27</v>
      </c>
      <c r="E2908">
        <v>-18.7</v>
      </c>
      <c r="F2908">
        <v>3.3</v>
      </c>
    </row>
    <row r="2909" spans="1:6" x14ac:dyDescent="0.25">
      <c r="A2909">
        <v>3765</v>
      </c>
      <c r="B2909">
        <f t="shared" si="45"/>
        <v>-1815</v>
      </c>
      <c r="C2909">
        <v>3813</v>
      </c>
      <c r="D2909">
        <v>26</v>
      </c>
      <c r="E2909">
        <v>-19</v>
      </c>
      <c r="F2909">
        <v>3.2</v>
      </c>
    </row>
    <row r="2910" spans="1:6" x14ac:dyDescent="0.25">
      <c r="A2910">
        <v>3760</v>
      </c>
      <c r="B2910">
        <f t="shared" si="45"/>
        <v>-1810</v>
      </c>
      <c r="C2910">
        <v>3809</v>
      </c>
      <c r="D2910">
        <v>26</v>
      </c>
      <c r="E2910">
        <v>-19.100000000000001</v>
      </c>
      <c r="F2910">
        <v>3.2</v>
      </c>
    </row>
    <row r="2911" spans="1:6" x14ac:dyDescent="0.25">
      <c r="A2911">
        <v>3755</v>
      </c>
      <c r="B2911">
        <f t="shared" si="45"/>
        <v>-1805</v>
      </c>
      <c r="C2911">
        <v>3806</v>
      </c>
      <c r="D2911">
        <v>26</v>
      </c>
      <c r="E2911">
        <v>-19.399999999999999</v>
      </c>
      <c r="F2911">
        <v>3.2</v>
      </c>
    </row>
    <row r="2912" spans="1:6" x14ac:dyDescent="0.25">
      <c r="A2912">
        <v>3750</v>
      </c>
      <c r="B2912">
        <f t="shared" si="45"/>
        <v>-1800</v>
      </c>
      <c r="C2912">
        <v>3803</v>
      </c>
      <c r="D2912">
        <v>26</v>
      </c>
      <c r="E2912">
        <v>-19.600000000000001</v>
      </c>
      <c r="F2912">
        <v>3.2</v>
      </c>
    </row>
    <row r="2913" spans="1:6" x14ac:dyDescent="0.25">
      <c r="A2913">
        <v>3745</v>
      </c>
      <c r="B2913">
        <f t="shared" si="45"/>
        <v>-1795</v>
      </c>
      <c r="C2913">
        <v>3801</v>
      </c>
      <c r="D2913">
        <v>26</v>
      </c>
      <c r="E2913">
        <v>-19.899999999999999</v>
      </c>
      <c r="F2913">
        <v>3.2</v>
      </c>
    </row>
    <row r="2914" spans="1:6" x14ac:dyDescent="0.25">
      <c r="A2914">
        <v>3740</v>
      </c>
      <c r="B2914">
        <f t="shared" si="45"/>
        <v>-1790</v>
      </c>
      <c r="C2914">
        <v>3801</v>
      </c>
      <c r="D2914">
        <v>26</v>
      </c>
      <c r="E2914">
        <v>-20.5</v>
      </c>
      <c r="F2914">
        <v>3.2</v>
      </c>
    </row>
    <row r="2915" spans="1:6" x14ac:dyDescent="0.25">
      <c r="A2915">
        <v>3735</v>
      </c>
      <c r="B2915">
        <f t="shared" si="45"/>
        <v>-1785</v>
      </c>
      <c r="C2915">
        <v>3801</v>
      </c>
      <c r="D2915">
        <v>26</v>
      </c>
      <c r="E2915">
        <v>-21.1</v>
      </c>
      <c r="F2915">
        <v>3.2</v>
      </c>
    </row>
    <row r="2916" spans="1:6" x14ac:dyDescent="0.25">
      <c r="A2916">
        <v>3730</v>
      </c>
      <c r="B2916">
        <f t="shared" si="45"/>
        <v>-1780</v>
      </c>
      <c r="C2916">
        <v>3800</v>
      </c>
      <c r="D2916">
        <v>26</v>
      </c>
      <c r="E2916">
        <v>-21.6</v>
      </c>
      <c r="F2916">
        <v>3.2</v>
      </c>
    </row>
    <row r="2917" spans="1:6" x14ac:dyDescent="0.25">
      <c r="A2917">
        <v>3725</v>
      </c>
      <c r="B2917">
        <f t="shared" si="45"/>
        <v>-1775</v>
      </c>
      <c r="C2917">
        <v>3797</v>
      </c>
      <c r="D2917">
        <v>26</v>
      </c>
      <c r="E2917">
        <v>-21.8</v>
      </c>
      <c r="F2917">
        <v>3.2</v>
      </c>
    </row>
    <row r="2918" spans="1:6" x14ac:dyDescent="0.25">
      <c r="A2918">
        <v>3720</v>
      </c>
      <c r="B2918">
        <f t="shared" si="45"/>
        <v>-1770</v>
      </c>
      <c r="C2918">
        <v>3793</v>
      </c>
      <c r="D2918">
        <v>26</v>
      </c>
      <c r="E2918">
        <v>-21.9</v>
      </c>
      <c r="F2918">
        <v>3.2</v>
      </c>
    </row>
    <row r="2919" spans="1:6" x14ac:dyDescent="0.25">
      <c r="A2919">
        <v>3715</v>
      </c>
      <c r="B2919">
        <f t="shared" si="45"/>
        <v>-1765</v>
      </c>
      <c r="C2919">
        <v>3788</v>
      </c>
      <c r="D2919">
        <v>26</v>
      </c>
      <c r="E2919">
        <v>-21.9</v>
      </c>
      <c r="F2919">
        <v>3.2</v>
      </c>
    </row>
    <row r="2920" spans="1:6" x14ac:dyDescent="0.25">
      <c r="A2920">
        <v>3710</v>
      </c>
      <c r="B2920">
        <f t="shared" si="45"/>
        <v>-1760</v>
      </c>
      <c r="C2920">
        <v>3784</v>
      </c>
      <c r="D2920">
        <v>27</v>
      </c>
      <c r="E2920">
        <v>-22</v>
      </c>
      <c r="F2920">
        <v>3.3</v>
      </c>
    </row>
    <row r="2921" spans="1:6" x14ac:dyDescent="0.25">
      <c r="A2921">
        <v>3705</v>
      </c>
      <c r="B2921">
        <f t="shared" si="45"/>
        <v>-1755</v>
      </c>
      <c r="C2921">
        <v>3780</v>
      </c>
      <c r="D2921">
        <v>26</v>
      </c>
      <c r="E2921">
        <v>-22.1</v>
      </c>
      <c r="F2921">
        <v>3.2</v>
      </c>
    </row>
    <row r="2922" spans="1:6" x14ac:dyDescent="0.25">
      <c r="A2922">
        <v>3700</v>
      </c>
      <c r="B2922">
        <f t="shared" si="45"/>
        <v>-1750</v>
      </c>
      <c r="C2922">
        <v>3777</v>
      </c>
      <c r="D2922">
        <v>27</v>
      </c>
      <c r="E2922">
        <v>-22.3</v>
      </c>
      <c r="F2922">
        <v>3.3</v>
      </c>
    </row>
    <row r="2923" spans="1:6" x14ac:dyDescent="0.25">
      <c r="A2923">
        <v>3695</v>
      </c>
      <c r="B2923">
        <f t="shared" si="45"/>
        <v>-1745</v>
      </c>
      <c r="C2923">
        <v>3772</v>
      </c>
      <c r="D2923">
        <v>27</v>
      </c>
      <c r="E2923">
        <v>-22.3</v>
      </c>
      <c r="F2923">
        <v>3.3</v>
      </c>
    </row>
    <row r="2924" spans="1:6" x14ac:dyDescent="0.25">
      <c r="A2924">
        <v>3690</v>
      </c>
      <c r="B2924">
        <f t="shared" si="45"/>
        <v>-1740</v>
      </c>
      <c r="C2924">
        <v>3767</v>
      </c>
      <c r="D2924">
        <v>27</v>
      </c>
      <c r="E2924">
        <v>-22.3</v>
      </c>
      <c r="F2924">
        <v>3.3</v>
      </c>
    </row>
    <row r="2925" spans="1:6" x14ac:dyDescent="0.25">
      <c r="A2925">
        <v>3685</v>
      </c>
      <c r="B2925">
        <f t="shared" si="45"/>
        <v>-1735</v>
      </c>
      <c r="C2925">
        <v>3760</v>
      </c>
      <c r="D2925">
        <v>27</v>
      </c>
      <c r="E2925">
        <v>-22.1</v>
      </c>
      <c r="F2925">
        <v>3.3</v>
      </c>
    </row>
    <row r="2926" spans="1:6" x14ac:dyDescent="0.25">
      <c r="A2926">
        <v>3680</v>
      </c>
      <c r="B2926">
        <f t="shared" si="45"/>
        <v>-1730</v>
      </c>
      <c r="C2926">
        <v>3753</v>
      </c>
      <c r="D2926">
        <v>27</v>
      </c>
      <c r="E2926">
        <v>-21.8</v>
      </c>
      <c r="F2926">
        <v>3.3</v>
      </c>
    </row>
    <row r="2927" spans="1:6" x14ac:dyDescent="0.25">
      <c r="A2927">
        <v>3675</v>
      </c>
      <c r="B2927">
        <f t="shared" si="45"/>
        <v>-1725</v>
      </c>
      <c r="C2927">
        <v>3746</v>
      </c>
      <c r="D2927">
        <v>27</v>
      </c>
      <c r="E2927">
        <v>-21.5</v>
      </c>
      <c r="F2927">
        <v>3.3</v>
      </c>
    </row>
    <row r="2928" spans="1:6" x14ac:dyDescent="0.25">
      <c r="A2928">
        <v>3670</v>
      </c>
      <c r="B2928">
        <f t="shared" si="45"/>
        <v>-1720</v>
      </c>
      <c r="C2928">
        <v>3740</v>
      </c>
      <c r="D2928">
        <v>27</v>
      </c>
      <c r="E2928">
        <v>-21.4</v>
      </c>
      <c r="F2928">
        <v>3.3</v>
      </c>
    </row>
    <row r="2929" spans="1:6" x14ac:dyDescent="0.25">
      <c r="A2929">
        <v>3665</v>
      </c>
      <c r="B2929">
        <f t="shared" si="45"/>
        <v>-1715</v>
      </c>
      <c r="C2929">
        <v>3736</v>
      </c>
      <c r="D2929">
        <v>27</v>
      </c>
      <c r="E2929">
        <v>-21.5</v>
      </c>
      <c r="F2929">
        <v>3.3</v>
      </c>
    </row>
    <row r="2930" spans="1:6" x14ac:dyDescent="0.25">
      <c r="A2930">
        <v>3660</v>
      </c>
      <c r="B2930">
        <f t="shared" si="45"/>
        <v>-1710</v>
      </c>
      <c r="C2930">
        <v>3733</v>
      </c>
      <c r="D2930">
        <v>27</v>
      </c>
      <c r="E2930">
        <v>-21.7</v>
      </c>
      <c r="F2930">
        <v>3.3</v>
      </c>
    </row>
    <row r="2931" spans="1:6" x14ac:dyDescent="0.25">
      <c r="A2931">
        <v>3655</v>
      </c>
      <c r="B2931">
        <f t="shared" si="45"/>
        <v>-1705</v>
      </c>
      <c r="C2931">
        <v>3732</v>
      </c>
      <c r="D2931">
        <v>27</v>
      </c>
      <c r="E2931">
        <v>-22.2</v>
      </c>
      <c r="F2931">
        <v>3.3</v>
      </c>
    </row>
    <row r="2932" spans="1:6" x14ac:dyDescent="0.25">
      <c r="A2932">
        <v>3650</v>
      </c>
      <c r="B2932">
        <f t="shared" si="45"/>
        <v>-1700</v>
      </c>
      <c r="C2932">
        <v>3731</v>
      </c>
      <c r="D2932">
        <v>26</v>
      </c>
      <c r="E2932">
        <v>-22.7</v>
      </c>
      <c r="F2932">
        <v>3.2</v>
      </c>
    </row>
    <row r="2933" spans="1:6" x14ac:dyDescent="0.25">
      <c r="A2933">
        <v>3645</v>
      </c>
      <c r="B2933">
        <f t="shared" si="45"/>
        <v>-1695</v>
      </c>
      <c r="C2933">
        <v>3730</v>
      </c>
      <c r="D2933">
        <v>25</v>
      </c>
      <c r="E2933">
        <v>-23.1</v>
      </c>
      <c r="F2933">
        <v>3</v>
      </c>
    </row>
    <row r="2934" spans="1:6" x14ac:dyDescent="0.25">
      <c r="A2934">
        <v>3640</v>
      </c>
      <c r="B2934">
        <f t="shared" si="45"/>
        <v>-1690</v>
      </c>
      <c r="C2934">
        <v>3727</v>
      </c>
      <c r="D2934">
        <v>26</v>
      </c>
      <c r="E2934">
        <v>-23.4</v>
      </c>
      <c r="F2934">
        <v>3.2</v>
      </c>
    </row>
    <row r="2935" spans="1:6" x14ac:dyDescent="0.25">
      <c r="A2935">
        <v>3635</v>
      </c>
      <c r="B2935">
        <f t="shared" si="45"/>
        <v>-1685</v>
      </c>
      <c r="C2935">
        <v>3721</v>
      </c>
      <c r="D2935">
        <v>26</v>
      </c>
      <c r="E2935">
        <v>-23.2</v>
      </c>
      <c r="F2935">
        <v>3.2</v>
      </c>
    </row>
    <row r="2936" spans="1:6" x14ac:dyDescent="0.25">
      <c r="A2936">
        <v>3630</v>
      </c>
      <c r="B2936">
        <f t="shared" si="45"/>
        <v>-1680</v>
      </c>
      <c r="C2936">
        <v>3714</v>
      </c>
      <c r="D2936">
        <v>26</v>
      </c>
      <c r="E2936">
        <v>-23</v>
      </c>
      <c r="F2936">
        <v>3.2</v>
      </c>
    </row>
    <row r="2937" spans="1:6" x14ac:dyDescent="0.25">
      <c r="A2937">
        <v>3625</v>
      </c>
      <c r="B2937">
        <f t="shared" si="45"/>
        <v>-1675</v>
      </c>
      <c r="C2937">
        <v>3707</v>
      </c>
      <c r="D2937">
        <v>26</v>
      </c>
      <c r="E2937">
        <v>-22.7</v>
      </c>
      <c r="F2937">
        <v>3.2</v>
      </c>
    </row>
    <row r="2938" spans="1:6" x14ac:dyDescent="0.25">
      <c r="A2938">
        <v>3620</v>
      </c>
      <c r="B2938">
        <f t="shared" si="45"/>
        <v>-1670</v>
      </c>
      <c r="C2938">
        <v>3702</v>
      </c>
      <c r="D2938">
        <v>26</v>
      </c>
      <c r="E2938">
        <v>-22.7</v>
      </c>
      <c r="F2938">
        <v>3.2</v>
      </c>
    </row>
    <row r="2939" spans="1:6" x14ac:dyDescent="0.25">
      <c r="A2939">
        <v>3615</v>
      </c>
      <c r="B2939">
        <f t="shared" si="45"/>
        <v>-1665</v>
      </c>
      <c r="C2939">
        <v>3698</v>
      </c>
      <c r="D2939">
        <v>26</v>
      </c>
      <c r="E2939">
        <v>-22.8</v>
      </c>
      <c r="F2939">
        <v>3.2</v>
      </c>
    </row>
    <row r="2940" spans="1:6" x14ac:dyDescent="0.25">
      <c r="A2940">
        <v>3610</v>
      </c>
      <c r="B2940">
        <f t="shared" si="45"/>
        <v>-1660</v>
      </c>
      <c r="C2940">
        <v>3694</v>
      </c>
      <c r="D2940">
        <v>26</v>
      </c>
      <c r="E2940">
        <v>-22.9</v>
      </c>
      <c r="F2940">
        <v>3.2</v>
      </c>
    </row>
    <row r="2941" spans="1:6" x14ac:dyDescent="0.25">
      <c r="A2941">
        <v>3605</v>
      </c>
      <c r="B2941">
        <f t="shared" si="45"/>
        <v>-1655</v>
      </c>
      <c r="C2941">
        <v>3689</v>
      </c>
      <c r="D2941">
        <v>25</v>
      </c>
      <c r="E2941">
        <v>-22.9</v>
      </c>
      <c r="F2941">
        <v>3</v>
      </c>
    </row>
    <row r="2942" spans="1:6" x14ac:dyDescent="0.25">
      <c r="A2942">
        <v>3600</v>
      </c>
      <c r="B2942">
        <f t="shared" si="45"/>
        <v>-1650</v>
      </c>
      <c r="C2942">
        <v>3685</v>
      </c>
      <c r="D2942">
        <v>25</v>
      </c>
      <c r="E2942">
        <v>-23</v>
      </c>
      <c r="F2942">
        <v>3</v>
      </c>
    </row>
    <row r="2943" spans="1:6" x14ac:dyDescent="0.25">
      <c r="A2943">
        <v>3595</v>
      </c>
      <c r="B2943">
        <f t="shared" si="45"/>
        <v>-1645</v>
      </c>
      <c r="C2943">
        <v>3683</v>
      </c>
      <c r="D2943">
        <v>25</v>
      </c>
      <c r="E2943">
        <v>-23.3</v>
      </c>
      <c r="F2943">
        <v>3</v>
      </c>
    </row>
    <row r="2944" spans="1:6" x14ac:dyDescent="0.25">
      <c r="A2944">
        <v>3590</v>
      </c>
      <c r="B2944">
        <f t="shared" si="45"/>
        <v>-1640</v>
      </c>
      <c r="C2944">
        <v>3681</v>
      </c>
      <c r="D2944">
        <v>26</v>
      </c>
      <c r="E2944">
        <v>-23.7</v>
      </c>
      <c r="F2944">
        <v>3.2</v>
      </c>
    </row>
    <row r="2945" spans="1:6" x14ac:dyDescent="0.25">
      <c r="A2945">
        <v>3585</v>
      </c>
      <c r="B2945">
        <f t="shared" si="45"/>
        <v>-1635</v>
      </c>
      <c r="C2945">
        <v>3678</v>
      </c>
      <c r="D2945">
        <v>26</v>
      </c>
      <c r="E2945">
        <v>-23.9</v>
      </c>
      <c r="F2945">
        <v>3.2</v>
      </c>
    </row>
    <row r="2946" spans="1:6" x14ac:dyDescent="0.25">
      <c r="A2946">
        <v>3580</v>
      </c>
      <c r="B2946">
        <f t="shared" si="45"/>
        <v>-1630</v>
      </c>
      <c r="C2946">
        <v>3674</v>
      </c>
      <c r="D2946">
        <v>26</v>
      </c>
      <c r="E2946">
        <v>-24</v>
      </c>
      <c r="F2946">
        <v>3.2</v>
      </c>
    </row>
    <row r="2947" spans="1:6" x14ac:dyDescent="0.25">
      <c r="A2947">
        <v>3575</v>
      </c>
      <c r="B2947">
        <f t="shared" si="45"/>
        <v>-1625</v>
      </c>
      <c r="C2947">
        <v>3670</v>
      </c>
      <c r="D2947">
        <v>26</v>
      </c>
      <c r="E2947">
        <v>-24.1</v>
      </c>
      <c r="F2947">
        <v>3.2</v>
      </c>
    </row>
    <row r="2948" spans="1:6" x14ac:dyDescent="0.25">
      <c r="A2948">
        <v>3570</v>
      </c>
      <c r="B2948">
        <f t="shared" si="45"/>
        <v>-1620</v>
      </c>
      <c r="C2948">
        <v>3665</v>
      </c>
      <c r="D2948">
        <v>26</v>
      </c>
      <c r="E2948">
        <v>-24.1</v>
      </c>
      <c r="F2948">
        <v>3.2</v>
      </c>
    </row>
    <row r="2949" spans="1:6" x14ac:dyDescent="0.25">
      <c r="A2949">
        <v>3565</v>
      </c>
      <c r="B2949">
        <f t="shared" si="45"/>
        <v>-1615</v>
      </c>
      <c r="C2949">
        <v>3660</v>
      </c>
      <c r="D2949">
        <v>26</v>
      </c>
      <c r="E2949">
        <v>-24.1</v>
      </c>
      <c r="F2949">
        <v>3.2</v>
      </c>
    </row>
    <row r="2950" spans="1:6" x14ac:dyDescent="0.25">
      <c r="A2950">
        <v>3560</v>
      </c>
      <c r="B2950">
        <f t="shared" si="45"/>
        <v>-1610</v>
      </c>
      <c r="C2950">
        <v>3655</v>
      </c>
      <c r="D2950">
        <v>26</v>
      </c>
      <c r="E2950">
        <v>-24.1</v>
      </c>
      <c r="F2950">
        <v>3.2</v>
      </c>
    </row>
    <row r="2951" spans="1:6" x14ac:dyDescent="0.25">
      <c r="A2951">
        <v>3555</v>
      </c>
      <c r="B2951">
        <f t="shared" si="45"/>
        <v>-1605</v>
      </c>
      <c r="C2951">
        <v>3648</v>
      </c>
      <c r="D2951">
        <v>25</v>
      </c>
      <c r="E2951">
        <v>-23.8</v>
      </c>
      <c r="F2951">
        <v>3</v>
      </c>
    </row>
    <row r="2952" spans="1:6" x14ac:dyDescent="0.25">
      <c r="A2952">
        <v>3550</v>
      </c>
      <c r="B2952">
        <f t="shared" si="45"/>
        <v>-1600</v>
      </c>
      <c r="C2952">
        <v>3642</v>
      </c>
      <c r="D2952">
        <v>26</v>
      </c>
      <c r="E2952">
        <v>-23.7</v>
      </c>
      <c r="F2952">
        <v>3.2</v>
      </c>
    </row>
    <row r="2953" spans="1:6" x14ac:dyDescent="0.25">
      <c r="A2953">
        <v>3545</v>
      </c>
      <c r="B2953">
        <f t="shared" si="45"/>
        <v>-1595</v>
      </c>
      <c r="C2953">
        <v>3635</v>
      </c>
      <c r="D2953">
        <v>26</v>
      </c>
      <c r="E2953">
        <v>-23.4</v>
      </c>
      <c r="F2953">
        <v>3.2</v>
      </c>
    </row>
    <row r="2954" spans="1:6" x14ac:dyDescent="0.25">
      <c r="A2954">
        <v>3540</v>
      </c>
      <c r="B2954">
        <f t="shared" si="45"/>
        <v>-1590</v>
      </c>
      <c r="C2954">
        <v>3629</v>
      </c>
      <c r="D2954">
        <v>26</v>
      </c>
      <c r="E2954">
        <v>-23.3</v>
      </c>
      <c r="F2954">
        <v>3.2</v>
      </c>
    </row>
    <row r="2955" spans="1:6" x14ac:dyDescent="0.25">
      <c r="A2955">
        <v>3535</v>
      </c>
      <c r="B2955">
        <f t="shared" si="45"/>
        <v>-1585</v>
      </c>
      <c r="C2955">
        <v>3625</v>
      </c>
      <c r="D2955">
        <v>26</v>
      </c>
      <c r="E2955">
        <v>-23.4</v>
      </c>
      <c r="F2955">
        <v>3.2</v>
      </c>
    </row>
    <row r="2956" spans="1:6" x14ac:dyDescent="0.25">
      <c r="A2956">
        <v>3530</v>
      </c>
      <c r="B2956">
        <f t="shared" si="45"/>
        <v>-1580</v>
      </c>
      <c r="C2956">
        <v>3623</v>
      </c>
      <c r="D2956">
        <v>26</v>
      </c>
      <c r="E2956">
        <v>-23.7</v>
      </c>
      <c r="F2956">
        <v>3.2</v>
      </c>
    </row>
    <row r="2957" spans="1:6" x14ac:dyDescent="0.25">
      <c r="A2957">
        <v>3525</v>
      </c>
      <c r="B2957">
        <f t="shared" ref="B2957:B3020" si="46">1950-A2957</f>
        <v>-1575</v>
      </c>
      <c r="C2957">
        <v>3620</v>
      </c>
      <c r="D2957">
        <v>26</v>
      </c>
      <c r="E2957">
        <v>-23.9</v>
      </c>
      <c r="F2957">
        <v>3.2</v>
      </c>
    </row>
    <row r="2958" spans="1:6" x14ac:dyDescent="0.25">
      <c r="A2958">
        <v>3520</v>
      </c>
      <c r="B2958">
        <f t="shared" si="46"/>
        <v>-1570</v>
      </c>
      <c r="C2958">
        <v>3618</v>
      </c>
      <c r="D2958">
        <v>26</v>
      </c>
      <c r="E2958">
        <v>-24.3</v>
      </c>
      <c r="F2958">
        <v>3.2</v>
      </c>
    </row>
    <row r="2959" spans="1:6" x14ac:dyDescent="0.25">
      <c r="A2959">
        <v>3515</v>
      </c>
      <c r="B2959">
        <f t="shared" si="46"/>
        <v>-1565</v>
      </c>
      <c r="C2959">
        <v>3617</v>
      </c>
      <c r="D2959">
        <v>26</v>
      </c>
      <c r="E2959">
        <v>-24.8</v>
      </c>
      <c r="F2959">
        <v>3.2</v>
      </c>
    </row>
    <row r="2960" spans="1:6" x14ac:dyDescent="0.25">
      <c r="A2960">
        <v>3510</v>
      </c>
      <c r="B2960">
        <f t="shared" si="46"/>
        <v>-1560</v>
      </c>
      <c r="C2960">
        <v>3615</v>
      </c>
      <c r="D2960">
        <v>26</v>
      </c>
      <c r="E2960">
        <v>-25.1</v>
      </c>
      <c r="F2960">
        <v>3.2</v>
      </c>
    </row>
    <row r="2961" spans="1:6" x14ac:dyDescent="0.25">
      <c r="A2961">
        <v>3505</v>
      </c>
      <c r="B2961">
        <f t="shared" si="46"/>
        <v>-1555</v>
      </c>
      <c r="C2961">
        <v>3613</v>
      </c>
      <c r="D2961">
        <v>26</v>
      </c>
      <c r="E2961">
        <v>-25.4</v>
      </c>
      <c r="F2961">
        <v>3.2</v>
      </c>
    </row>
    <row r="2962" spans="1:6" x14ac:dyDescent="0.25">
      <c r="A2962">
        <v>3500</v>
      </c>
      <c r="B2962">
        <f t="shared" si="46"/>
        <v>-1550</v>
      </c>
      <c r="C2962">
        <v>3610</v>
      </c>
      <c r="D2962">
        <v>26</v>
      </c>
      <c r="E2962">
        <v>-25.7</v>
      </c>
      <c r="F2962">
        <v>3.2</v>
      </c>
    </row>
    <row r="2963" spans="1:6" x14ac:dyDescent="0.25">
      <c r="A2963">
        <v>3495</v>
      </c>
      <c r="B2963">
        <f t="shared" si="46"/>
        <v>-1545</v>
      </c>
      <c r="C2963">
        <v>3608</v>
      </c>
      <c r="D2963">
        <v>26</v>
      </c>
      <c r="E2963">
        <v>-26</v>
      </c>
      <c r="F2963">
        <v>3.2</v>
      </c>
    </row>
    <row r="2964" spans="1:6" x14ac:dyDescent="0.25">
      <c r="A2964">
        <v>3490</v>
      </c>
      <c r="B2964">
        <f t="shared" si="46"/>
        <v>-1540</v>
      </c>
      <c r="C2964">
        <v>3607</v>
      </c>
      <c r="D2964">
        <v>26</v>
      </c>
      <c r="E2964">
        <v>-26.5</v>
      </c>
      <c r="F2964">
        <v>3.2</v>
      </c>
    </row>
    <row r="2965" spans="1:6" x14ac:dyDescent="0.25">
      <c r="A2965">
        <v>3485</v>
      </c>
      <c r="B2965">
        <f t="shared" si="46"/>
        <v>-1535</v>
      </c>
      <c r="C2965">
        <v>3605</v>
      </c>
      <c r="D2965">
        <v>26</v>
      </c>
      <c r="E2965">
        <v>-26.8</v>
      </c>
      <c r="F2965">
        <v>3.1</v>
      </c>
    </row>
    <row r="2966" spans="1:6" x14ac:dyDescent="0.25">
      <c r="A2966">
        <v>3480</v>
      </c>
      <c r="B2966">
        <f t="shared" si="46"/>
        <v>-1530</v>
      </c>
      <c r="C2966">
        <v>3602</v>
      </c>
      <c r="D2966">
        <v>26</v>
      </c>
      <c r="E2966">
        <v>-27.1</v>
      </c>
      <c r="F2966">
        <v>3.1</v>
      </c>
    </row>
    <row r="2967" spans="1:6" x14ac:dyDescent="0.25">
      <c r="A2967">
        <v>3475</v>
      </c>
      <c r="B2967">
        <f t="shared" si="46"/>
        <v>-1525</v>
      </c>
      <c r="C2967">
        <v>3598</v>
      </c>
      <c r="D2967">
        <v>26</v>
      </c>
      <c r="E2967">
        <v>-27.2</v>
      </c>
      <c r="F2967">
        <v>3.1</v>
      </c>
    </row>
    <row r="2968" spans="1:6" x14ac:dyDescent="0.25">
      <c r="A2968">
        <v>3470</v>
      </c>
      <c r="B2968">
        <f t="shared" si="46"/>
        <v>-1520</v>
      </c>
      <c r="C2968">
        <v>3592</v>
      </c>
      <c r="D2968">
        <v>25</v>
      </c>
      <c r="E2968">
        <v>-27</v>
      </c>
      <c r="F2968">
        <v>3</v>
      </c>
    </row>
    <row r="2969" spans="1:6" x14ac:dyDescent="0.25">
      <c r="A2969">
        <v>3465</v>
      </c>
      <c r="B2969">
        <f t="shared" si="46"/>
        <v>-1515</v>
      </c>
      <c r="C2969">
        <v>3586</v>
      </c>
      <c r="D2969">
        <v>25</v>
      </c>
      <c r="E2969">
        <v>-26.9</v>
      </c>
      <c r="F2969">
        <v>3</v>
      </c>
    </row>
    <row r="2970" spans="1:6" x14ac:dyDescent="0.25">
      <c r="A2970">
        <v>3460</v>
      </c>
      <c r="B2970">
        <f t="shared" si="46"/>
        <v>-1510</v>
      </c>
      <c r="C2970">
        <v>3581</v>
      </c>
      <c r="D2970">
        <v>25</v>
      </c>
      <c r="E2970">
        <v>-26.9</v>
      </c>
      <c r="F2970">
        <v>3</v>
      </c>
    </row>
    <row r="2971" spans="1:6" x14ac:dyDescent="0.25">
      <c r="A2971">
        <v>3455</v>
      </c>
      <c r="B2971">
        <f t="shared" si="46"/>
        <v>-1505</v>
      </c>
      <c r="C2971">
        <v>3576</v>
      </c>
      <c r="D2971">
        <v>25</v>
      </c>
      <c r="E2971">
        <v>-26.8</v>
      </c>
      <c r="F2971">
        <v>3</v>
      </c>
    </row>
    <row r="2972" spans="1:6" x14ac:dyDescent="0.25">
      <c r="A2972">
        <v>3450</v>
      </c>
      <c r="B2972">
        <f t="shared" si="46"/>
        <v>-1500</v>
      </c>
      <c r="C2972">
        <v>3572</v>
      </c>
      <c r="D2972">
        <v>25</v>
      </c>
      <c r="E2972">
        <v>-27</v>
      </c>
      <c r="F2972">
        <v>3</v>
      </c>
    </row>
    <row r="2973" spans="1:6" x14ac:dyDescent="0.25">
      <c r="A2973">
        <v>3445</v>
      </c>
      <c r="B2973">
        <f t="shared" si="46"/>
        <v>-1495</v>
      </c>
      <c r="C2973">
        <v>3566</v>
      </c>
      <c r="D2973">
        <v>26</v>
      </c>
      <c r="E2973">
        <v>-26.8</v>
      </c>
      <c r="F2973">
        <v>3.1</v>
      </c>
    </row>
    <row r="2974" spans="1:6" x14ac:dyDescent="0.25">
      <c r="A2974">
        <v>3440</v>
      </c>
      <c r="B2974">
        <f t="shared" si="46"/>
        <v>-1490</v>
      </c>
      <c r="C2974">
        <v>3559</v>
      </c>
      <c r="D2974">
        <v>26</v>
      </c>
      <c r="E2974">
        <v>-26.6</v>
      </c>
      <c r="F2974">
        <v>3.2</v>
      </c>
    </row>
    <row r="2975" spans="1:6" x14ac:dyDescent="0.25">
      <c r="A2975">
        <v>3435</v>
      </c>
      <c r="B2975">
        <f t="shared" si="46"/>
        <v>-1485</v>
      </c>
      <c r="C2975">
        <v>3551</v>
      </c>
      <c r="D2975">
        <v>26</v>
      </c>
      <c r="E2975">
        <v>-26.2</v>
      </c>
      <c r="F2975">
        <v>3.2</v>
      </c>
    </row>
    <row r="2976" spans="1:6" x14ac:dyDescent="0.25">
      <c r="A2976">
        <v>3430</v>
      </c>
      <c r="B2976">
        <f t="shared" si="46"/>
        <v>-1480</v>
      </c>
      <c r="C2976">
        <v>3544</v>
      </c>
      <c r="D2976">
        <v>26</v>
      </c>
      <c r="E2976">
        <v>-25.9</v>
      </c>
      <c r="F2976">
        <v>3.2</v>
      </c>
    </row>
    <row r="2977" spans="1:6" x14ac:dyDescent="0.25">
      <c r="A2977">
        <v>3425</v>
      </c>
      <c r="B2977">
        <f t="shared" si="46"/>
        <v>-1475</v>
      </c>
      <c r="C2977">
        <v>3540</v>
      </c>
      <c r="D2977">
        <v>26</v>
      </c>
      <c r="E2977">
        <v>-26</v>
      </c>
      <c r="F2977">
        <v>3.2</v>
      </c>
    </row>
    <row r="2978" spans="1:6" x14ac:dyDescent="0.25">
      <c r="A2978">
        <v>3420</v>
      </c>
      <c r="B2978">
        <f t="shared" si="46"/>
        <v>-1470</v>
      </c>
      <c r="C2978">
        <v>3537</v>
      </c>
      <c r="D2978">
        <v>26</v>
      </c>
      <c r="E2978">
        <v>-26.2</v>
      </c>
      <c r="F2978">
        <v>3.2</v>
      </c>
    </row>
    <row r="2979" spans="1:6" x14ac:dyDescent="0.25">
      <c r="A2979">
        <v>3415</v>
      </c>
      <c r="B2979">
        <f t="shared" si="46"/>
        <v>-1465</v>
      </c>
      <c r="C2979">
        <v>3535</v>
      </c>
      <c r="D2979">
        <v>26</v>
      </c>
      <c r="E2979">
        <v>-26.6</v>
      </c>
      <c r="F2979">
        <v>3.2</v>
      </c>
    </row>
    <row r="2980" spans="1:6" x14ac:dyDescent="0.25">
      <c r="A2980">
        <v>3410</v>
      </c>
      <c r="B2980">
        <f t="shared" si="46"/>
        <v>-1460</v>
      </c>
      <c r="C2980">
        <v>3532</v>
      </c>
      <c r="D2980">
        <v>26</v>
      </c>
      <c r="E2980">
        <v>-26.8</v>
      </c>
      <c r="F2980">
        <v>3.1</v>
      </c>
    </row>
    <row r="2981" spans="1:6" x14ac:dyDescent="0.25">
      <c r="A2981">
        <v>3405</v>
      </c>
      <c r="B2981">
        <f t="shared" si="46"/>
        <v>-1455</v>
      </c>
      <c r="C2981">
        <v>3529</v>
      </c>
      <c r="D2981">
        <v>26</v>
      </c>
      <c r="E2981">
        <v>-27</v>
      </c>
      <c r="F2981">
        <v>3.1</v>
      </c>
    </row>
    <row r="2982" spans="1:6" x14ac:dyDescent="0.25">
      <c r="A2982">
        <v>3400</v>
      </c>
      <c r="B2982">
        <f t="shared" si="46"/>
        <v>-1450</v>
      </c>
      <c r="C2982">
        <v>3525</v>
      </c>
      <c r="D2982">
        <v>26</v>
      </c>
      <c r="E2982">
        <v>-27.1</v>
      </c>
      <c r="F2982">
        <v>3.1</v>
      </c>
    </row>
    <row r="2983" spans="1:6" x14ac:dyDescent="0.25">
      <c r="A2983">
        <v>3395</v>
      </c>
      <c r="B2983">
        <f t="shared" si="46"/>
        <v>-1445</v>
      </c>
      <c r="C2983">
        <v>3520</v>
      </c>
      <c r="D2983">
        <v>26</v>
      </c>
      <c r="E2983">
        <v>-27.1</v>
      </c>
      <c r="F2983">
        <v>3.1</v>
      </c>
    </row>
    <row r="2984" spans="1:6" x14ac:dyDescent="0.25">
      <c r="A2984">
        <v>3390</v>
      </c>
      <c r="B2984">
        <f t="shared" si="46"/>
        <v>-1440</v>
      </c>
      <c r="C2984">
        <v>3515</v>
      </c>
      <c r="D2984">
        <v>26</v>
      </c>
      <c r="E2984">
        <v>-27.1</v>
      </c>
      <c r="F2984">
        <v>3.1</v>
      </c>
    </row>
    <row r="2985" spans="1:6" x14ac:dyDescent="0.25">
      <c r="A2985">
        <v>3385</v>
      </c>
      <c r="B2985">
        <f t="shared" si="46"/>
        <v>-1435</v>
      </c>
      <c r="C2985">
        <v>3511</v>
      </c>
      <c r="D2985">
        <v>26</v>
      </c>
      <c r="E2985">
        <v>-27.2</v>
      </c>
      <c r="F2985">
        <v>3.1</v>
      </c>
    </row>
    <row r="2986" spans="1:6" x14ac:dyDescent="0.25">
      <c r="A2986">
        <v>3380</v>
      </c>
      <c r="B2986">
        <f t="shared" si="46"/>
        <v>-1430</v>
      </c>
      <c r="C2986">
        <v>3505</v>
      </c>
      <c r="D2986">
        <v>27</v>
      </c>
      <c r="E2986">
        <v>-27.1</v>
      </c>
      <c r="F2986">
        <v>3.3</v>
      </c>
    </row>
    <row r="2987" spans="1:6" x14ac:dyDescent="0.25">
      <c r="A2987">
        <v>3375</v>
      </c>
      <c r="B2987">
        <f t="shared" si="46"/>
        <v>-1425</v>
      </c>
      <c r="C2987">
        <v>3499</v>
      </c>
      <c r="D2987">
        <v>27</v>
      </c>
      <c r="E2987">
        <v>-26.9</v>
      </c>
      <c r="F2987">
        <v>3.3</v>
      </c>
    </row>
    <row r="2988" spans="1:6" x14ac:dyDescent="0.25">
      <c r="A2988">
        <v>3370</v>
      </c>
      <c r="B2988">
        <f t="shared" si="46"/>
        <v>-1420</v>
      </c>
      <c r="C2988">
        <v>3493</v>
      </c>
      <c r="D2988">
        <v>27</v>
      </c>
      <c r="E2988">
        <v>-26.8</v>
      </c>
      <c r="F2988">
        <v>3.3</v>
      </c>
    </row>
    <row r="2989" spans="1:6" x14ac:dyDescent="0.25">
      <c r="A2989">
        <v>3365</v>
      </c>
      <c r="B2989">
        <f t="shared" si="46"/>
        <v>-1415</v>
      </c>
      <c r="C2989">
        <v>3487</v>
      </c>
      <c r="D2989">
        <v>27</v>
      </c>
      <c r="E2989">
        <v>-26.7</v>
      </c>
      <c r="F2989">
        <v>3.3</v>
      </c>
    </row>
    <row r="2990" spans="1:6" x14ac:dyDescent="0.25">
      <c r="A2990">
        <v>3360</v>
      </c>
      <c r="B2990">
        <f t="shared" si="46"/>
        <v>-1410</v>
      </c>
      <c r="C2990">
        <v>3481</v>
      </c>
      <c r="D2990">
        <v>27</v>
      </c>
      <c r="E2990">
        <v>-26.5</v>
      </c>
      <c r="F2990">
        <v>3.3</v>
      </c>
    </row>
    <row r="2991" spans="1:6" x14ac:dyDescent="0.25">
      <c r="A2991">
        <v>3355</v>
      </c>
      <c r="B2991">
        <f t="shared" si="46"/>
        <v>-1405</v>
      </c>
      <c r="C2991">
        <v>3473</v>
      </c>
      <c r="D2991">
        <v>27</v>
      </c>
      <c r="E2991">
        <v>-26.1</v>
      </c>
      <c r="F2991">
        <v>3.3</v>
      </c>
    </row>
    <row r="2992" spans="1:6" x14ac:dyDescent="0.25">
      <c r="A2992">
        <v>3350</v>
      </c>
      <c r="B2992">
        <f t="shared" si="46"/>
        <v>-1400</v>
      </c>
      <c r="C2992">
        <v>3466</v>
      </c>
      <c r="D2992">
        <v>27</v>
      </c>
      <c r="E2992">
        <v>-25.9</v>
      </c>
      <c r="F2992">
        <v>3.3</v>
      </c>
    </row>
    <row r="2993" spans="1:6" x14ac:dyDescent="0.25">
      <c r="A2993">
        <v>3345</v>
      </c>
      <c r="B2993">
        <f t="shared" si="46"/>
        <v>-1395</v>
      </c>
      <c r="C2993">
        <v>3460</v>
      </c>
      <c r="D2993">
        <v>26</v>
      </c>
      <c r="E2993">
        <v>-25.7</v>
      </c>
      <c r="F2993">
        <v>3.2</v>
      </c>
    </row>
    <row r="2994" spans="1:6" x14ac:dyDescent="0.25">
      <c r="A2994">
        <v>3340</v>
      </c>
      <c r="B2994">
        <f t="shared" si="46"/>
        <v>-1390</v>
      </c>
      <c r="C2994">
        <v>3454</v>
      </c>
      <c r="D2994">
        <v>27</v>
      </c>
      <c r="E2994">
        <v>-25.6</v>
      </c>
      <c r="F2994">
        <v>3.3</v>
      </c>
    </row>
    <row r="2995" spans="1:6" x14ac:dyDescent="0.25">
      <c r="A2995">
        <v>3335</v>
      </c>
      <c r="B2995">
        <f t="shared" si="46"/>
        <v>-1385</v>
      </c>
      <c r="C2995">
        <v>3447</v>
      </c>
      <c r="D2995">
        <v>27</v>
      </c>
      <c r="E2995">
        <v>-25.3</v>
      </c>
      <c r="F2995">
        <v>3.3</v>
      </c>
    </row>
    <row r="2996" spans="1:6" x14ac:dyDescent="0.25">
      <c r="A2996">
        <v>3330</v>
      </c>
      <c r="B2996">
        <f t="shared" si="46"/>
        <v>-1380</v>
      </c>
      <c r="C2996">
        <v>3440</v>
      </c>
      <c r="D2996">
        <v>27</v>
      </c>
      <c r="E2996">
        <v>-25.1</v>
      </c>
      <c r="F2996">
        <v>3.3</v>
      </c>
    </row>
    <row r="2997" spans="1:6" x14ac:dyDescent="0.25">
      <c r="A2997">
        <v>3325</v>
      </c>
      <c r="B2997">
        <f t="shared" si="46"/>
        <v>-1375</v>
      </c>
      <c r="C2997">
        <v>3434</v>
      </c>
      <c r="D2997">
        <v>27</v>
      </c>
      <c r="E2997">
        <v>-24.9</v>
      </c>
      <c r="F2997">
        <v>3.3</v>
      </c>
    </row>
    <row r="2998" spans="1:6" x14ac:dyDescent="0.25">
      <c r="A2998">
        <v>3320</v>
      </c>
      <c r="B2998">
        <f t="shared" si="46"/>
        <v>-1370</v>
      </c>
      <c r="C2998">
        <v>3427</v>
      </c>
      <c r="D2998">
        <v>27</v>
      </c>
      <c r="E2998">
        <v>-24.7</v>
      </c>
      <c r="F2998">
        <v>3.3</v>
      </c>
    </row>
    <row r="2999" spans="1:6" x14ac:dyDescent="0.25">
      <c r="A2999">
        <v>3315</v>
      </c>
      <c r="B2999">
        <f t="shared" si="46"/>
        <v>-1365</v>
      </c>
      <c r="C2999">
        <v>3420</v>
      </c>
      <c r="D2999">
        <v>27</v>
      </c>
      <c r="E2999">
        <v>-24.4</v>
      </c>
      <c r="F2999">
        <v>3.3</v>
      </c>
    </row>
    <row r="3000" spans="1:6" x14ac:dyDescent="0.25">
      <c r="A3000">
        <v>3310</v>
      </c>
      <c r="B3000">
        <f t="shared" si="46"/>
        <v>-1360</v>
      </c>
      <c r="C3000">
        <v>3414</v>
      </c>
      <c r="D3000">
        <v>27</v>
      </c>
      <c r="E3000">
        <v>-24.3</v>
      </c>
      <c r="F3000">
        <v>3.3</v>
      </c>
    </row>
    <row r="3001" spans="1:6" x14ac:dyDescent="0.25">
      <c r="A3001">
        <v>3305</v>
      </c>
      <c r="B3001">
        <f t="shared" si="46"/>
        <v>-1355</v>
      </c>
      <c r="C3001">
        <v>3409</v>
      </c>
      <c r="D3001">
        <v>27</v>
      </c>
      <c r="E3001">
        <v>-24.3</v>
      </c>
      <c r="F3001">
        <v>3.3</v>
      </c>
    </row>
    <row r="3002" spans="1:6" x14ac:dyDescent="0.25">
      <c r="A3002">
        <v>3300</v>
      </c>
      <c r="B3002">
        <f t="shared" si="46"/>
        <v>-1350</v>
      </c>
      <c r="C3002">
        <v>3405</v>
      </c>
      <c r="D3002">
        <v>27</v>
      </c>
      <c r="E3002">
        <v>-24.4</v>
      </c>
      <c r="F3002">
        <v>3.3</v>
      </c>
    </row>
    <row r="3003" spans="1:6" x14ac:dyDescent="0.25">
      <c r="A3003">
        <v>3295</v>
      </c>
      <c r="B3003">
        <f t="shared" si="46"/>
        <v>-1345</v>
      </c>
      <c r="C3003">
        <v>3401</v>
      </c>
      <c r="D3003">
        <v>27</v>
      </c>
      <c r="E3003">
        <v>-24.5</v>
      </c>
      <c r="F3003">
        <v>3.3</v>
      </c>
    </row>
    <row r="3004" spans="1:6" x14ac:dyDescent="0.25">
      <c r="A3004">
        <v>3290</v>
      </c>
      <c r="B3004">
        <f t="shared" si="46"/>
        <v>-1340</v>
      </c>
      <c r="C3004">
        <v>3398</v>
      </c>
      <c r="D3004">
        <v>27</v>
      </c>
      <c r="E3004">
        <v>-24.7</v>
      </c>
      <c r="F3004">
        <v>3.3</v>
      </c>
    </row>
    <row r="3005" spans="1:6" x14ac:dyDescent="0.25">
      <c r="A3005">
        <v>3285</v>
      </c>
      <c r="B3005">
        <f t="shared" si="46"/>
        <v>-1335</v>
      </c>
      <c r="C3005">
        <v>3397</v>
      </c>
      <c r="D3005">
        <v>27</v>
      </c>
      <c r="E3005">
        <v>-25.2</v>
      </c>
      <c r="F3005">
        <v>3.3</v>
      </c>
    </row>
    <row r="3006" spans="1:6" x14ac:dyDescent="0.25">
      <c r="A3006">
        <v>3280</v>
      </c>
      <c r="B3006">
        <f t="shared" si="46"/>
        <v>-1330</v>
      </c>
      <c r="C3006">
        <v>3396</v>
      </c>
      <c r="D3006">
        <v>27</v>
      </c>
      <c r="E3006">
        <v>-25.6</v>
      </c>
      <c r="F3006">
        <v>3.3</v>
      </c>
    </row>
    <row r="3007" spans="1:6" x14ac:dyDescent="0.25">
      <c r="A3007">
        <v>3275</v>
      </c>
      <c r="B3007">
        <f t="shared" si="46"/>
        <v>-1325</v>
      </c>
      <c r="C3007">
        <v>3396</v>
      </c>
      <c r="D3007">
        <v>27</v>
      </c>
      <c r="E3007">
        <v>-26.2</v>
      </c>
      <c r="F3007">
        <v>3.3</v>
      </c>
    </row>
    <row r="3008" spans="1:6" x14ac:dyDescent="0.25">
      <c r="A3008">
        <v>3270</v>
      </c>
      <c r="B3008">
        <f t="shared" si="46"/>
        <v>-1320</v>
      </c>
      <c r="C3008">
        <v>3395</v>
      </c>
      <c r="D3008">
        <v>27</v>
      </c>
      <c r="E3008">
        <v>-26.7</v>
      </c>
      <c r="F3008">
        <v>3.3</v>
      </c>
    </row>
    <row r="3009" spans="1:6" x14ac:dyDescent="0.25">
      <c r="A3009">
        <v>3265</v>
      </c>
      <c r="B3009">
        <f t="shared" si="46"/>
        <v>-1315</v>
      </c>
      <c r="C3009">
        <v>3391</v>
      </c>
      <c r="D3009">
        <v>27</v>
      </c>
      <c r="E3009">
        <v>-26.8</v>
      </c>
      <c r="F3009">
        <v>3.3</v>
      </c>
    </row>
    <row r="3010" spans="1:6" x14ac:dyDescent="0.25">
      <c r="A3010">
        <v>3260</v>
      </c>
      <c r="B3010">
        <f t="shared" si="46"/>
        <v>-1310</v>
      </c>
      <c r="C3010">
        <v>3386</v>
      </c>
      <c r="D3010">
        <v>27</v>
      </c>
      <c r="E3010">
        <v>-26.8</v>
      </c>
      <c r="F3010">
        <v>3.3</v>
      </c>
    </row>
    <row r="3011" spans="1:6" x14ac:dyDescent="0.25">
      <c r="A3011">
        <v>3255</v>
      </c>
      <c r="B3011">
        <f t="shared" si="46"/>
        <v>-1305</v>
      </c>
      <c r="C3011">
        <v>3381</v>
      </c>
      <c r="D3011">
        <v>27</v>
      </c>
      <c r="E3011">
        <v>-26.8</v>
      </c>
      <c r="F3011">
        <v>3.3</v>
      </c>
    </row>
    <row r="3012" spans="1:6" x14ac:dyDescent="0.25">
      <c r="A3012">
        <v>3250</v>
      </c>
      <c r="B3012">
        <f t="shared" si="46"/>
        <v>-1300</v>
      </c>
      <c r="C3012">
        <v>3375</v>
      </c>
      <c r="D3012">
        <v>27</v>
      </c>
      <c r="E3012">
        <v>-26.6</v>
      </c>
      <c r="F3012">
        <v>3.3</v>
      </c>
    </row>
    <row r="3013" spans="1:6" x14ac:dyDescent="0.25">
      <c r="A3013">
        <v>3245</v>
      </c>
      <c r="B3013">
        <f t="shared" si="46"/>
        <v>-1295</v>
      </c>
      <c r="C3013">
        <v>3371</v>
      </c>
      <c r="D3013">
        <v>27</v>
      </c>
      <c r="E3013">
        <v>-26.7</v>
      </c>
      <c r="F3013">
        <v>3.3</v>
      </c>
    </row>
    <row r="3014" spans="1:6" x14ac:dyDescent="0.25">
      <c r="A3014">
        <v>3240</v>
      </c>
      <c r="B3014">
        <f t="shared" si="46"/>
        <v>-1290</v>
      </c>
      <c r="C3014">
        <v>3366</v>
      </c>
      <c r="D3014">
        <v>27</v>
      </c>
      <c r="E3014">
        <v>-26.7</v>
      </c>
      <c r="F3014">
        <v>3.3</v>
      </c>
    </row>
    <row r="3015" spans="1:6" x14ac:dyDescent="0.25">
      <c r="A3015">
        <v>3235</v>
      </c>
      <c r="B3015">
        <f t="shared" si="46"/>
        <v>-1285</v>
      </c>
      <c r="C3015">
        <v>3361</v>
      </c>
      <c r="D3015">
        <v>27</v>
      </c>
      <c r="E3015">
        <v>-26.7</v>
      </c>
      <c r="F3015">
        <v>3.3</v>
      </c>
    </row>
    <row r="3016" spans="1:6" x14ac:dyDescent="0.25">
      <c r="A3016">
        <v>3230</v>
      </c>
      <c r="B3016">
        <f t="shared" si="46"/>
        <v>-1280</v>
      </c>
      <c r="C3016">
        <v>3357</v>
      </c>
      <c r="D3016">
        <v>27</v>
      </c>
      <c r="E3016">
        <v>-26.8</v>
      </c>
      <c r="F3016">
        <v>3.3</v>
      </c>
    </row>
    <row r="3017" spans="1:6" x14ac:dyDescent="0.25">
      <c r="A3017">
        <v>3225</v>
      </c>
      <c r="B3017">
        <f t="shared" si="46"/>
        <v>-1275</v>
      </c>
      <c r="C3017">
        <v>3354</v>
      </c>
      <c r="D3017">
        <v>27</v>
      </c>
      <c r="E3017">
        <v>-27</v>
      </c>
      <c r="F3017">
        <v>3.3</v>
      </c>
    </row>
    <row r="3018" spans="1:6" x14ac:dyDescent="0.25">
      <c r="A3018">
        <v>3220</v>
      </c>
      <c r="B3018">
        <f t="shared" si="46"/>
        <v>-1270</v>
      </c>
      <c r="C3018">
        <v>3351</v>
      </c>
      <c r="D3018">
        <v>27</v>
      </c>
      <c r="E3018">
        <v>-27.3</v>
      </c>
      <c r="F3018">
        <v>3.3</v>
      </c>
    </row>
    <row r="3019" spans="1:6" x14ac:dyDescent="0.25">
      <c r="A3019">
        <v>3215</v>
      </c>
      <c r="B3019">
        <f t="shared" si="46"/>
        <v>-1265</v>
      </c>
      <c r="C3019">
        <v>3349</v>
      </c>
      <c r="D3019">
        <v>27</v>
      </c>
      <c r="E3019">
        <v>-27.6</v>
      </c>
      <c r="F3019">
        <v>3.3</v>
      </c>
    </row>
    <row r="3020" spans="1:6" x14ac:dyDescent="0.25">
      <c r="A3020">
        <v>3210</v>
      </c>
      <c r="B3020">
        <f t="shared" si="46"/>
        <v>-1260</v>
      </c>
      <c r="C3020">
        <v>3344</v>
      </c>
      <c r="D3020">
        <v>27</v>
      </c>
      <c r="E3020">
        <v>-27.6</v>
      </c>
      <c r="F3020">
        <v>3.3</v>
      </c>
    </row>
    <row r="3021" spans="1:6" x14ac:dyDescent="0.25">
      <c r="A3021">
        <v>3205</v>
      </c>
      <c r="B3021">
        <f t="shared" ref="B3021:B3084" si="47">1950-A3021</f>
        <v>-1255</v>
      </c>
      <c r="C3021">
        <v>3338</v>
      </c>
      <c r="D3021">
        <v>27</v>
      </c>
      <c r="E3021">
        <v>-27.4</v>
      </c>
      <c r="F3021">
        <v>3.3</v>
      </c>
    </row>
    <row r="3022" spans="1:6" x14ac:dyDescent="0.25">
      <c r="A3022">
        <v>3200</v>
      </c>
      <c r="B3022">
        <f t="shared" si="47"/>
        <v>-1250</v>
      </c>
      <c r="C3022">
        <v>3331</v>
      </c>
      <c r="D3022">
        <v>27</v>
      </c>
      <c r="E3022">
        <v>-27.2</v>
      </c>
      <c r="F3022">
        <v>3.3</v>
      </c>
    </row>
    <row r="3023" spans="1:6" x14ac:dyDescent="0.25">
      <c r="A3023">
        <v>3195</v>
      </c>
      <c r="B3023">
        <f t="shared" si="47"/>
        <v>-1245</v>
      </c>
      <c r="C3023">
        <v>3325</v>
      </c>
      <c r="D3023">
        <v>27</v>
      </c>
      <c r="E3023">
        <v>-27</v>
      </c>
      <c r="F3023">
        <v>3.3</v>
      </c>
    </row>
    <row r="3024" spans="1:6" x14ac:dyDescent="0.25">
      <c r="A3024">
        <v>3190</v>
      </c>
      <c r="B3024">
        <f t="shared" si="47"/>
        <v>-1240</v>
      </c>
      <c r="C3024">
        <v>3320</v>
      </c>
      <c r="D3024">
        <v>27</v>
      </c>
      <c r="E3024">
        <v>-27</v>
      </c>
      <c r="F3024">
        <v>3.3</v>
      </c>
    </row>
    <row r="3025" spans="1:6" x14ac:dyDescent="0.25">
      <c r="A3025">
        <v>3185</v>
      </c>
      <c r="B3025">
        <f t="shared" si="47"/>
        <v>-1235</v>
      </c>
      <c r="C3025">
        <v>3316</v>
      </c>
      <c r="D3025">
        <v>27</v>
      </c>
      <c r="E3025">
        <v>-27.1</v>
      </c>
      <c r="F3025">
        <v>3.3</v>
      </c>
    </row>
    <row r="3026" spans="1:6" x14ac:dyDescent="0.25">
      <c r="A3026">
        <v>3180</v>
      </c>
      <c r="B3026">
        <f t="shared" si="47"/>
        <v>-1230</v>
      </c>
      <c r="C3026">
        <v>3314</v>
      </c>
      <c r="D3026">
        <v>27</v>
      </c>
      <c r="E3026">
        <v>-27.5</v>
      </c>
      <c r="F3026">
        <v>3.3</v>
      </c>
    </row>
    <row r="3027" spans="1:6" x14ac:dyDescent="0.25">
      <c r="A3027">
        <v>3175</v>
      </c>
      <c r="B3027">
        <f t="shared" si="47"/>
        <v>-1225</v>
      </c>
      <c r="C3027">
        <v>3313</v>
      </c>
      <c r="D3027">
        <v>27</v>
      </c>
      <c r="E3027">
        <v>-27.9</v>
      </c>
      <c r="F3027">
        <v>3.3</v>
      </c>
    </row>
    <row r="3028" spans="1:6" x14ac:dyDescent="0.25">
      <c r="A3028">
        <v>3170</v>
      </c>
      <c r="B3028">
        <f t="shared" si="47"/>
        <v>-1220</v>
      </c>
      <c r="C3028">
        <v>3312</v>
      </c>
      <c r="D3028">
        <v>26</v>
      </c>
      <c r="E3028">
        <v>-28.4</v>
      </c>
      <c r="F3028">
        <v>3.1</v>
      </c>
    </row>
    <row r="3029" spans="1:6" x14ac:dyDescent="0.25">
      <c r="A3029">
        <v>3165</v>
      </c>
      <c r="B3029">
        <f t="shared" si="47"/>
        <v>-1215</v>
      </c>
      <c r="C3029">
        <v>3310</v>
      </c>
      <c r="D3029">
        <v>26</v>
      </c>
      <c r="E3029">
        <v>-28.8</v>
      </c>
      <c r="F3029">
        <v>3.1</v>
      </c>
    </row>
    <row r="3030" spans="1:6" x14ac:dyDescent="0.25">
      <c r="A3030">
        <v>3160</v>
      </c>
      <c r="B3030">
        <f t="shared" si="47"/>
        <v>-1210</v>
      </c>
      <c r="C3030">
        <v>3306</v>
      </c>
      <c r="D3030">
        <v>26</v>
      </c>
      <c r="E3030">
        <v>-28.9</v>
      </c>
      <c r="F3030">
        <v>3.1</v>
      </c>
    </row>
    <row r="3031" spans="1:6" x14ac:dyDescent="0.25">
      <c r="A3031">
        <v>3155</v>
      </c>
      <c r="B3031">
        <f t="shared" si="47"/>
        <v>-1205</v>
      </c>
      <c r="C3031">
        <v>3301</v>
      </c>
      <c r="D3031">
        <v>27</v>
      </c>
      <c r="E3031">
        <v>-28.8</v>
      </c>
      <c r="F3031">
        <v>3.3</v>
      </c>
    </row>
    <row r="3032" spans="1:6" x14ac:dyDescent="0.25">
      <c r="A3032">
        <v>3150</v>
      </c>
      <c r="B3032">
        <f t="shared" si="47"/>
        <v>-1200</v>
      </c>
      <c r="C3032">
        <v>3295</v>
      </c>
      <c r="D3032">
        <v>27</v>
      </c>
      <c r="E3032">
        <v>-28.7</v>
      </c>
      <c r="F3032">
        <v>3.3</v>
      </c>
    </row>
    <row r="3033" spans="1:6" x14ac:dyDescent="0.25">
      <c r="A3033">
        <v>3145</v>
      </c>
      <c r="B3033">
        <f t="shared" si="47"/>
        <v>-1195</v>
      </c>
      <c r="C3033">
        <v>3292</v>
      </c>
      <c r="D3033">
        <v>27</v>
      </c>
      <c r="E3033">
        <v>-28.9</v>
      </c>
      <c r="F3033">
        <v>3.3</v>
      </c>
    </row>
    <row r="3034" spans="1:6" x14ac:dyDescent="0.25">
      <c r="A3034">
        <v>3140</v>
      </c>
      <c r="B3034">
        <f t="shared" si="47"/>
        <v>-1190</v>
      </c>
      <c r="C3034">
        <v>3288</v>
      </c>
      <c r="D3034">
        <v>27</v>
      </c>
      <c r="E3034">
        <v>-29</v>
      </c>
      <c r="F3034">
        <v>3.3</v>
      </c>
    </row>
    <row r="3035" spans="1:6" x14ac:dyDescent="0.25">
      <c r="A3035">
        <v>3135</v>
      </c>
      <c r="B3035">
        <f t="shared" si="47"/>
        <v>-1185</v>
      </c>
      <c r="C3035">
        <v>3283</v>
      </c>
      <c r="D3035">
        <v>27</v>
      </c>
      <c r="E3035">
        <v>-29</v>
      </c>
      <c r="F3035">
        <v>3.3</v>
      </c>
    </row>
    <row r="3036" spans="1:6" x14ac:dyDescent="0.25">
      <c r="A3036">
        <v>3130</v>
      </c>
      <c r="B3036">
        <f t="shared" si="47"/>
        <v>-1180</v>
      </c>
      <c r="C3036">
        <v>3278</v>
      </c>
      <c r="D3036">
        <v>27</v>
      </c>
      <c r="E3036">
        <v>-29</v>
      </c>
      <c r="F3036">
        <v>3.3</v>
      </c>
    </row>
    <row r="3037" spans="1:6" x14ac:dyDescent="0.25">
      <c r="A3037">
        <v>3125</v>
      </c>
      <c r="B3037">
        <f t="shared" si="47"/>
        <v>-1175</v>
      </c>
      <c r="C3037">
        <v>3275</v>
      </c>
      <c r="D3037">
        <v>27</v>
      </c>
      <c r="E3037">
        <v>-29.2</v>
      </c>
      <c r="F3037">
        <v>3.3</v>
      </c>
    </row>
    <row r="3038" spans="1:6" x14ac:dyDescent="0.25">
      <c r="A3038">
        <v>3120</v>
      </c>
      <c r="B3038">
        <f t="shared" si="47"/>
        <v>-1170</v>
      </c>
      <c r="C3038">
        <v>3274</v>
      </c>
      <c r="D3038">
        <v>27</v>
      </c>
      <c r="E3038">
        <v>-29.7</v>
      </c>
      <c r="F3038">
        <v>3.3</v>
      </c>
    </row>
    <row r="3039" spans="1:6" x14ac:dyDescent="0.25">
      <c r="A3039">
        <v>3115</v>
      </c>
      <c r="B3039">
        <f t="shared" si="47"/>
        <v>-1165</v>
      </c>
      <c r="C3039">
        <v>3272</v>
      </c>
      <c r="D3039">
        <v>27</v>
      </c>
      <c r="E3039">
        <v>-30</v>
      </c>
      <c r="F3039">
        <v>3.3</v>
      </c>
    </row>
    <row r="3040" spans="1:6" x14ac:dyDescent="0.25">
      <c r="A3040">
        <v>3110</v>
      </c>
      <c r="B3040">
        <f t="shared" si="47"/>
        <v>-1160</v>
      </c>
      <c r="C3040">
        <v>3270</v>
      </c>
      <c r="D3040">
        <v>27</v>
      </c>
      <c r="E3040">
        <v>-30.4</v>
      </c>
      <c r="F3040">
        <v>3.3</v>
      </c>
    </row>
    <row r="3041" spans="1:6" x14ac:dyDescent="0.25">
      <c r="A3041">
        <v>3105</v>
      </c>
      <c r="B3041">
        <f t="shared" si="47"/>
        <v>-1155</v>
      </c>
      <c r="C3041">
        <v>3267</v>
      </c>
      <c r="D3041">
        <v>27</v>
      </c>
      <c r="E3041">
        <v>-30.6</v>
      </c>
      <c r="F3041">
        <v>3.3</v>
      </c>
    </row>
    <row r="3042" spans="1:6" x14ac:dyDescent="0.25">
      <c r="A3042">
        <v>3100</v>
      </c>
      <c r="B3042">
        <f t="shared" si="47"/>
        <v>-1150</v>
      </c>
      <c r="C3042">
        <v>3264</v>
      </c>
      <c r="D3042">
        <v>27</v>
      </c>
      <c r="E3042">
        <v>-30.8</v>
      </c>
      <c r="F3042">
        <v>3.3</v>
      </c>
    </row>
    <row r="3043" spans="1:6" x14ac:dyDescent="0.25">
      <c r="A3043">
        <v>3095</v>
      </c>
      <c r="B3043">
        <f t="shared" si="47"/>
        <v>-1145</v>
      </c>
      <c r="C3043">
        <v>3260</v>
      </c>
      <c r="D3043">
        <v>26</v>
      </c>
      <c r="E3043">
        <v>-30.9</v>
      </c>
      <c r="F3043">
        <v>3.1</v>
      </c>
    </row>
    <row r="3044" spans="1:6" x14ac:dyDescent="0.25">
      <c r="A3044">
        <v>3090</v>
      </c>
      <c r="B3044">
        <f t="shared" si="47"/>
        <v>-1140</v>
      </c>
      <c r="C3044">
        <v>3259</v>
      </c>
      <c r="D3044">
        <v>26</v>
      </c>
      <c r="E3044">
        <v>-31.4</v>
      </c>
      <c r="F3044">
        <v>3.1</v>
      </c>
    </row>
    <row r="3045" spans="1:6" x14ac:dyDescent="0.25">
      <c r="A3045">
        <v>3085</v>
      </c>
      <c r="B3045">
        <f t="shared" si="47"/>
        <v>-1135</v>
      </c>
      <c r="C3045">
        <v>3259</v>
      </c>
      <c r="D3045">
        <v>26</v>
      </c>
      <c r="E3045">
        <v>-32</v>
      </c>
      <c r="F3045">
        <v>3.1</v>
      </c>
    </row>
    <row r="3046" spans="1:6" x14ac:dyDescent="0.25">
      <c r="A3046">
        <v>3080</v>
      </c>
      <c r="B3046">
        <f t="shared" si="47"/>
        <v>-1130</v>
      </c>
      <c r="C3046">
        <v>3259</v>
      </c>
      <c r="D3046">
        <v>27</v>
      </c>
      <c r="E3046">
        <v>-32.6</v>
      </c>
      <c r="F3046">
        <v>3.3</v>
      </c>
    </row>
    <row r="3047" spans="1:6" x14ac:dyDescent="0.25">
      <c r="A3047">
        <v>3075</v>
      </c>
      <c r="B3047">
        <f t="shared" si="47"/>
        <v>-1125</v>
      </c>
      <c r="C3047">
        <v>3255</v>
      </c>
      <c r="D3047">
        <v>27</v>
      </c>
      <c r="E3047">
        <v>-32.700000000000003</v>
      </c>
      <c r="F3047">
        <v>3.3</v>
      </c>
    </row>
    <row r="3048" spans="1:6" x14ac:dyDescent="0.25">
      <c r="A3048">
        <v>3070</v>
      </c>
      <c r="B3048">
        <f t="shared" si="47"/>
        <v>-1120</v>
      </c>
      <c r="C3048">
        <v>3249</v>
      </c>
      <c r="D3048">
        <v>27</v>
      </c>
      <c r="E3048">
        <v>-32.5</v>
      </c>
      <c r="F3048">
        <v>3.3</v>
      </c>
    </row>
    <row r="3049" spans="1:6" x14ac:dyDescent="0.25">
      <c r="A3049">
        <v>3065</v>
      </c>
      <c r="B3049">
        <f t="shared" si="47"/>
        <v>-1115</v>
      </c>
      <c r="C3049">
        <v>3243</v>
      </c>
      <c r="D3049">
        <v>26</v>
      </c>
      <c r="E3049">
        <v>-32.4</v>
      </c>
      <c r="F3049">
        <v>3.1</v>
      </c>
    </row>
    <row r="3050" spans="1:6" x14ac:dyDescent="0.25">
      <c r="A3050">
        <v>3060</v>
      </c>
      <c r="B3050">
        <f t="shared" si="47"/>
        <v>-1110</v>
      </c>
      <c r="C3050">
        <v>3238</v>
      </c>
      <c r="D3050">
        <v>26</v>
      </c>
      <c r="E3050">
        <v>-32.4</v>
      </c>
      <c r="F3050">
        <v>3.1</v>
      </c>
    </row>
    <row r="3051" spans="1:6" x14ac:dyDescent="0.25">
      <c r="A3051">
        <v>3055</v>
      </c>
      <c r="B3051">
        <f t="shared" si="47"/>
        <v>-1105</v>
      </c>
      <c r="C3051">
        <v>3232</v>
      </c>
      <c r="D3051">
        <v>26</v>
      </c>
      <c r="E3051">
        <v>-32.200000000000003</v>
      </c>
      <c r="F3051">
        <v>3.1</v>
      </c>
    </row>
    <row r="3052" spans="1:6" x14ac:dyDescent="0.25">
      <c r="A3052">
        <v>3050</v>
      </c>
      <c r="B3052">
        <f t="shared" si="47"/>
        <v>-1100</v>
      </c>
      <c r="C3052">
        <v>3228</v>
      </c>
      <c r="D3052">
        <v>26</v>
      </c>
      <c r="E3052">
        <v>-32.4</v>
      </c>
      <c r="F3052">
        <v>3.1</v>
      </c>
    </row>
    <row r="3053" spans="1:6" x14ac:dyDescent="0.25">
      <c r="A3053">
        <v>3045</v>
      </c>
      <c r="B3053">
        <f t="shared" si="47"/>
        <v>-1095</v>
      </c>
      <c r="C3053">
        <v>3225</v>
      </c>
      <c r="D3053">
        <v>26</v>
      </c>
      <c r="E3053">
        <v>-32.6</v>
      </c>
      <c r="F3053">
        <v>3.1</v>
      </c>
    </row>
    <row r="3054" spans="1:6" x14ac:dyDescent="0.25">
      <c r="A3054">
        <v>3040</v>
      </c>
      <c r="B3054">
        <f t="shared" si="47"/>
        <v>-1090</v>
      </c>
      <c r="C3054">
        <v>3223</v>
      </c>
      <c r="D3054">
        <v>26</v>
      </c>
      <c r="E3054">
        <v>-32.9</v>
      </c>
      <c r="F3054">
        <v>3.1</v>
      </c>
    </row>
    <row r="3055" spans="1:6" x14ac:dyDescent="0.25">
      <c r="A3055">
        <v>3035</v>
      </c>
      <c r="B3055">
        <f t="shared" si="47"/>
        <v>-1085</v>
      </c>
      <c r="C3055">
        <v>3220</v>
      </c>
      <c r="D3055">
        <v>27</v>
      </c>
      <c r="E3055">
        <v>-33.1</v>
      </c>
      <c r="F3055">
        <v>3.2</v>
      </c>
    </row>
    <row r="3056" spans="1:6" x14ac:dyDescent="0.25">
      <c r="A3056">
        <v>3030</v>
      </c>
      <c r="B3056">
        <f t="shared" si="47"/>
        <v>-1080</v>
      </c>
      <c r="C3056">
        <v>3217</v>
      </c>
      <c r="D3056">
        <v>27</v>
      </c>
      <c r="E3056">
        <v>-33.4</v>
      </c>
      <c r="F3056">
        <v>3.2</v>
      </c>
    </row>
    <row r="3057" spans="1:6" x14ac:dyDescent="0.25">
      <c r="A3057">
        <v>3025</v>
      </c>
      <c r="B3057">
        <f t="shared" si="47"/>
        <v>-1075</v>
      </c>
      <c r="C3057">
        <v>3215</v>
      </c>
      <c r="D3057">
        <v>27</v>
      </c>
      <c r="E3057">
        <v>-33.700000000000003</v>
      </c>
      <c r="F3057">
        <v>3.2</v>
      </c>
    </row>
    <row r="3058" spans="1:6" x14ac:dyDescent="0.25">
      <c r="A3058">
        <v>3020</v>
      </c>
      <c r="B3058">
        <f t="shared" si="47"/>
        <v>-1070</v>
      </c>
      <c r="C3058">
        <v>3212</v>
      </c>
      <c r="D3058">
        <v>26</v>
      </c>
      <c r="E3058">
        <v>-33.9</v>
      </c>
      <c r="F3058">
        <v>3.1</v>
      </c>
    </row>
    <row r="3059" spans="1:6" x14ac:dyDescent="0.25">
      <c r="A3059">
        <v>3015</v>
      </c>
      <c r="B3059">
        <f t="shared" si="47"/>
        <v>-1065</v>
      </c>
      <c r="C3059">
        <v>3210</v>
      </c>
      <c r="D3059">
        <v>27</v>
      </c>
      <c r="E3059">
        <v>-34.299999999999997</v>
      </c>
      <c r="F3059">
        <v>3.2</v>
      </c>
    </row>
    <row r="3060" spans="1:6" x14ac:dyDescent="0.25">
      <c r="A3060">
        <v>3010</v>
      </c>
      <c r="B3060">
        <f t="shared" si="47"/>
        <v>-1060</v>
      </c>
      <c r="C3060">
        <v>3208</v>
      </c>
      <c r="D3060">
        <v>27</v>
      </c>
      <c r="E3060">
        <v>-34.6</v>
      </c>
      <c r="F3060">
        <v>3.2</v>
      </c>
    </row>
    <row r="3061" spans="1:6" x14ac:dyDescent="0.25">
      <c r="A3061">
        <v>3005</v>
      </c>
      <c r="B3061">
        <f t="shared" si="47"/>
        <v>-1055</v>
      </c>
      <c r="C3061">
        <v>3206</v>
      </c>
      <c r="D3061">
        <v>26</v>
      </c>
      <c r="E3061">
        <v>-35</v>
      </c>
      <c r="F3061">
        <v>3.1</v>
      </c>
    </row>
    <row r="3062" spans="1:6" x14ac:dyDescent="0.25">
      <c r="A3062">
        <v>3000</v>
      </c>
      <c r="B3062">
        <f t="shared" si="47"/>
        <v>-1050</v>
      </c>
      <c r="C3062">
        <v>3204</v>
      </c>
      <c r="D3062">
        <v>26</v>
      </c>
      <c r="E3062">
        <v>-35.299999999999997</v>
      </c>
      <c r="F3062">
        <v>3.1</v>
      </c>
    </row>
    <row r="3063" spans="1:6" x14ac:dyDescent="0.25">
      <c r="A3063">
        <v>2995</v>
      </c>
      <c r="B3063">
        <f t="shared" si="47"/>
        <v>-1045</v>
      </c>
      <c r="C3063">
        <v>3199</v>
      </c>
      <c r="D3063">
        <v>26</v>
      </c>
      <c r="E3063">
        <v>-35.299999999999997</v>
      </c>
      <c r="F3063">
        <v>3.1</v>
      </c>
    </row>
    <row r="3064" spans="1:6" x14ac:dyDescent="0.25">
      <c r="A3064">
        <v>2990</v>
      </c>
      <c r="B3064">
        <f t="shared" si="47"/>
        <v>-1040</v>
      </c>
      <c r="C3064">
        <v>3195</v>
      </c>
      <c r="D3064">
        <v>27</v>
      </c>
      <c r="E3064">
        <v>-35.4</v>
      </c>
      <c r="F3064">
        <v>3.2</v>
      </c>
    </row>
    <row r="3065" spans="1:6" x14ac:dyDescent="0.25">
      <c r="A3065">
        <v>2985</v>
      </c>
      <c r="B3065">
        <f t="shared" si="47"/>
        <v>-1035</v>
      </c>
      <c r="C3065">
        <v>3191</v>
      </c>
      <c r="D3065">
        <v>27</v>
      </c>
      <c r="E3065">
        <v>-35.5</v>
      </c>
      <c r="F3065">
        <v>3.2</v>
      </c>
    </row>
    <row r="3066" spans="1:6" x14ac:dyDescent="0.25">
      <c r="A3066">
        <v>2980</v>
      </c>
      <c r="B3066">
        <f t="shared" si="47"/>
        <v>-1030</v>
      </c>
      <c r="C3066">
        <v>3187</v>
      </c>
      <c r="D3066">
        <v>27</v>
      </c>
      <c r="E3066">
        <v>-35.6</v>
      </c>
      <c r="F3066">
        <v>3.2</v>
      </c>
    </row>
    <row r="3067" spans="1:6" x14ac:dyDescent="0.25">
      <c r="A3067">
        <v>2975</v>
      </c>
      <c r="B3067">
        <f t="shared" si="47"/>
        <v>-1025</v>
      </c>
      <c r="C3067">
        <v>3185</v>
      </c>
      <c r="D3067">
        <v>27</v>
      </c>
      <c r="E3067">
        <v>-35.9</v>
      </c>
      <c r="F3067">
        <v>3.2</v>
      </c>
    </row>
    <row r="3068" spans="1:6" x14ac:dyDescent="0.25">
      <c r="A3068">
        <v>2970</v>
      </c>
      <c r="B3068">
        <f t="shared" si="47"/>
        <v>-1020</v>
      </c>
      <c r="C3068">
        <v>3182</v>
      </c>
      <c r="D3068">
        <v>27</v>
      </c>
      <c r="E3068">
        <v>-36.200000000000003</v>
      </c>
      <c r="F3068">
        <v>3.2</v>
      </c>
    </row>
    <row r="3069" spans="1:6" x14ac:dyDescent="0.25">
      <c r="A3069">
        <v>2965</v>
      </c>
      <c r="B3069">
        <f t="shared" si="47"/>
        <v>-1015</v>
      </c>
      <c r="C3069">
        <v>3179</v>
      </c>
      <c r="D3069">
        <v>26</v>
      </c>
      <c r="E3069">
        <v>-36.4</v>
      </c>
      <c r="F3069">
        <v>3.1</v>
      </c>
    </row>
    <row r="3070" spans="1:6" x14ac:dyDescent="0.25">
      <c r="A3070">
        <v>2960</v>
      </c>
      <c r="B3070">
        <f t="shared" si="47"/>
        <v>-1010</v>
      </c>
      <c r="C3070">
        <v>3176</v>
      </c>
      <c r="D3070">
        <v>26</v>
      </c>
      <c r="E3070">
        <v>-36.6</v>
      </c>
      <c r="F3070">
        <v>3.1</v>
      </c>
    </row>
    <row r="3071" spans="1:6" x14ac:dyDescent="0.25">
      <c r="A3071">
        <v>2955</v>
      </c>
      <c r="B3071">
        <f t="shared" si="47"/>
        <v>-1005</v>
      </c>
      <c r="C3071">
        <v>3171</v>
      </c>
      <c r="D3071">
        <v>26</v>
      </c>
      <c r="E3071">
        <v>-36.6</v>
      </c>
      <c r="F3071">
        <v>3.1</v>
      </c>
    </row>
    <row r="3072" spans="1:6" x14ac:dyDescent="0.25">
      <c r="A3072">
        <v>2950</v>
      </c>
      <c r="B3072">
        <f t="shared" si="47"/>
        <v>-1000</v>
      </c>
      <c r="C3072">
        <v>3165</v>
      </c>
      <c r="D3072">
        <v>27</v>
      </c>
      <c r="E3072">
        <v>-36.5</v>
      </c>
      <c r="F3072">
        <v>3.2</v>
      </c>
    </row>
    <row r="3073" spans="1:6" x14ac:dyDescent="0.25">
      <c r="A3073">
        <v>2945</v>
      </c>
      <c r="B3073">
        <f t="shared" si="47"/>
        <v>-995</v>
      </c>
      <c r="C3073">
        <v>3160</v>
      </c>
      <c r="D3073">
        <v>27</v>
      </c>
      <c r="E3073">
        <v>-36.4</v>
      </c>
      <c r="F3073">
        <v>3.2</v>
      </c>
    </row>
    <row r="3074" spans="1:6" x14ac:dyDescent="0.25">
      <c r="A3074">
        <v>2940</v>
      </c>
      <c r="B3074">
        <f t="shared" si="47"/>
        <v>-990</v>
      </c>
      <c r="C3074">
        <v>3155</v>
      </c>
      <c r="D3074">
        <v>27</v>
      </c>
      <c r="E3074">
        <v>-36.4</v>
      </c>
      <c r="F3074">
        <v>3.2</v>
      </c>
    </row>
    <row r="3075" spans="1:6" x14ac:dyDescent="0.25">
      <c r="A3075">
        <v>2935</v>
      </c>
      <c r="B3075">
        <f t="shared" si="47"/>
        <v>-985</v>
      </c>
      <c r="C3075">
        <v>3150</v>
      </c>
      <c r="D3075">
        <v>26</v>
      </c>
      <c r="E3075">
        <v>-36.4</v>
      </c>
      <c r="F3075">
        <v>3.1</v>
      </c>
    </row>
    <row r="3076" spans="1:6" x14ac:dyDescent="0.25">
      <c r="A3076">
        <v>2930</v>
      </c>
      <c r="B3076">
        <f t="shared" si="47"/>
        <v>-980</v>
      </c>
      <c r="C3076">
        <v>3147</v>
      </c>
      <c r="D3076">
        <v>26</v>
      </c>
      <c r="E3076">
        <v>-36.6</v>
      </c>
      <c r="F3076">
        <v>3.1</v>
      </c>
    </row>
    <row r="3077" spans="1:6" x14ac:dyDescent="0.25">
      <c r="A3077">
        <v>2925</v>
      </c>
      <c r="B3077">
        <f t="shared" si="47"/>
        <v>-975</v>
      </c>
      <c r="C3077">
        <v>3144</v>
      </c>
      <c r="D3077">
        <v>26</v>
      </c>
      <c r="E3077">
        <v>-36.9</v>
      </c>
      <c r="F3077">
        <v>3.1</v>
      </c>
    </row>
    <row r="3078" spans="1:6" x14ac:dyDescent="0.25">
      <c r="A3078">
        <v>2920</v>
      </c>
      <c r="B3078">
        <f t="shared" si="47"/>
        <v>-970</v>
      </c>
      <c r="C3078">
        <v>3139</v>
      </c>
      <c r="D3078">
        <v>26</v>
      </c>
      <c r="E3078">
        <v>-36.799999999999997</v>
      </c>
      <c r="F3078">
        <v>3.1</v>
      </c>
    </row>
    <row r="3079" spans="1:6" x14ac:dyDescent="0.25">
      <c r="A3079">
        <v>2915</v>
      </c>
      <c r="B3079">
        <f t="shared" si="47"/>
        <v>-965</v>
      </c>
      <c r="C3079">
        <v>3134</v>
      </c>
      <c r="D3079">
        <v>26</v>
      </c>
      <c r="E3079">
        <v>-36.799999999999997</v>
      </c>
      <c r="F3079">
        <v>3.1</v>
      </c>
    </row>
    <row r="3080" spans="1:6" x14ac:dyDescent="0.25">
      <c r="A3080">
        <v>2910</v>
      </c>
      <c r="B3080">
        <f t="shared" si="47"/>
        <v>-960</v>
      </c>
      <c r="C3080">
        <v>3128</v>
      </c>
      <c r="D3080">
        <v>27</v>
      </c>
      <c r="E3080">
        <v>-36.700000000000003</v>
      </c>
      <c r="F3080">
        <v>3.2</v>
      </c>
    </row>
    <row r="3081" spans="1:6" x14ac:dyDescent="0.25">
      <c r="A3081">
        <v>2905</v>
      </c>
      <c r="B3081">
        <f t="shared" si="47"/>
        <v>-955</v>
      </c>
      <c r="C3081">
        <v>3126</v>
      </c>
      <c r="D3081">
        <v>26</v>
      </c>
      <c r="E3081">
        <v>-37</v>
      </c>
      <c r="F3081">
        <v>3.1</v>
      </c>
    </row>
    <row r="3082" spans="1:6" x14ac:dyDescent="0.25">
      <c r="A3082">
        <v>2900</v>
      </c>
      <c r="B3082">
        <f t="shared" si="47"/>
        <v>-950</v>
      </c>
      <c r="C3082">
        <v>3125</v>
      </c>
      <c r="D3082">
        <v>26</v>
      </c>
      <c r="E3082">
        <v>-37.5</v>
      </c>
      <c r="F3082">
        <v>3.1</v>
      </c>
    </row>
    <row r="3083" spans="1:6" x14ac:dyDescent="0.25">
      <c r="A3083">
        <v>2895</v>
      </c>
      <c r="B3083">
        <f t="shared" si="47"/>
        <v>-945</v>
      </c>
      <c r="C3083">
        <v>3124</v>
      </c>
      <c r="D3083">
        <v>26</v>
      </c>
      <c r="E3083">
        <v>-38</v>
      </c>
      <c r="F3083">
        <v>3.1</v>
      </c>
    </row>
    <row r="3084" spans="1:6" x14ac:dyDescent="0.25">
      <c r="A3084">
        <v>2890</v>
      </c>
      <c r="B3084">
        <f t="shared" si="47"/>
        <v>-940</v>
      </c>
      <c r="C3084">
        <v>3122</v>
      </c>
      <c r="D3084">
        <v>27</v>
      </c>
      <c r="E3084">
        <v>-38.299999999999997</v>
      </c>
      <c r="F3084">
        <v>3.2</v>
      </c>
    </row>
    <row r="3085" spans="1:6" x14ac:dyDescent="0.25">
      <c r="A3085">
        <v>2885</v>
      </c>
      <c r="B3085">
        <f t="shared" ref="B3085:B3148" si="48">1950-A3085</f>
        <v>-935</v>
      </c>
      <c r="C3085">
        <v>3119</v>
      </c>
      <c r="D3085">
        <v>26</v>
      </c>
      <c r="E3085">
        <v>-38.5</v>
      </c>
      <c r="F3085">
        <v>3.1</v>
      </c>
    </row>
    <row r="3086" spans="1:6" x14ac:dyDescent="0.25">
      <c r="A3086">
        <v>2880</v>
      </c>
      <c r="B3086">
        <f t="shared" si="48"/>
        <v>-930</v>
      </c>
      <c r="C3086">
        <v>3116</v>
      </c>
      <c r="D3086">
        <v>27</v>
      </c>
      <c r="E3086">
        <v>-38.700000000000003</v>
      </c>
      <c r="F3086">
        <v>3.2</v>
      </c>
    </row>
    <row r="3087" spans="1:6" x14ac:dyDescent="0.25">
      <c r="A3087">
        <v>2875</v>
      </c>
      <c r="B3087">
        <f t="shared" si="48"/>
        <v>-925</v>
      </c>
      <c r="C3087">
        <v>3112</v>
      </c>
      <c r="D3087">
        <v>27</v>
      </c>
      <c r="E3087">
        <v>-38.799999999999997</v>
      </c>
      <c r="F3087">
        <v>3.2</v>
      </c>
    </row>
    <row r="3088" spans="1:6" x14ac:dyDescent="0.25">
      <c r="A3088">
        <v>2870</v>
      </c>
      <c r="B3088">
        <f t="shared" si="48"/>
        <v>-920</v>
      </c>
      <c r="C3088">
        <v>3108</v>
      </c>
      <c r="D3088">
        <v>27</v>
      </c>
      <c r="E3088">
        <v>-38.9</v>
      </c>
      <c r="F3088">
        <v>3.2</v>
      </c>
    </row>
    <row r="3089" spans="1:6" x14ac:dyDescent="0.25">
      <c r="A3089">
        <v>2865</v>
      </c>
      <c r="B3089">
        <f t="shared" si="48"/>
        <v>-915</v>
      </c>
      <c r="C3089">
        <v>3103</v>
      </c>
      <c r="D3089">
        <v>27</v>
      </c>
      <c r="E3089">
        <v>-38.9</v>
      </c>
      <c r="F3089">
        <v>3.2</v>
      </c>
    </row>
    <row r="3090" spans="1:6" x14ac:dyDescent="0.25">
      <c r="A3090">
        <v>2860</v>
      </c>
      <c r="B3090">
        <f t="shared" si="48"/>
        <v>-910</v>
      </c>
      <c r="C3090">
        <v>3098</v>
      </c>
      <c r="D3090">
        <v>27</v>
      </c>
      <c r="E3090">
        <v>-38.9</v>
      </c>
      <c r="F3090">
        <v>3.2</v>
      </c>
    </row>
    <row r="3091" spans="1:6" x14ac:dyDescent="0.25">
      <c r="A3091">
        <v>2855</v>
      </c>
      <c r="B3091">
        <f t="shared" si="48"/>
        <v>-905</v>
      </c>
      <c r="C3091">
        <v>3093</v>
      </c>
      <c r="D3091">
        <v>27</v>
      </c>
      <c r="E3091">
        <v>-38.9</v>
      </c>
      <c r="F3091">
        <v>3.2</v>
      </c>
    </row>
    <row r="3092" spans="1:6" x14ac:dyDescent="0.25">
      <c r="A3092">
        <v>2850</v>
      </c>
      <c r="B3092">
        <f t="shared" si="48"/>
        <v>-900</v>
      </c>
      <c r="C3092">
        <v>3087</v>
      </c>
      <c r="D3092">
        <v>27</v>
      </c>
      <c r="E3092">
        <v>-38.799999999999997</v>
      </c>
      <c r="F3092">
        <v>3.2</v>
      </c>
    </row>
    <row r="3093" spans="1:6" x14ac:dyDescent="0.25">
      <c r="A3093">
        <v>2845</v>
      </c>
      <c r="B3093">
        <f t="shared" si="48"/>
        <v>-895</v>
      </c>
      <c r="C3093">
        <v>3081</v>
      </c>
      <c r="D3093">
        <v>27</v>
      </c>
      <c r="E3093">
        <v>-38.6</v>
      </c>
      <c r="F3093">
        <v>3.2</v>
      </c>
    </row>
    <row r="3094" spans="1:6" x14ac:dyDescent="0.25">
      <c r="A3094">
        <v>2840</v>
      </c>
      <c r="B3094">
        <f t="shared" si="48"/>
        <v>-890</v>
      </c>
      <c r="C3094">
        <v>3074</v>
      </c>
      <c r="D3094">
        <v>27</v>
      </c>
      <c r="E3094">
        <v>-38.4</v>
      </c>
      <c r="F3094">
        <v>3.2</v>
      </c>
    </row>
    <row r="3095" spans="1:6" x14ac:dyDescent="0.25">
      <c r="A3095">
        <v>2835</v>
      </c>
      <c r="B3095">
        <f t="shared" si="48"/>
        <v>-885</v>
      </c>
      <c r="C3095">
        <v>3068</v>
      </c>
      <c r="D3095">
        <v>27</v>
      </c>
      <c r="E3095">
        <v>-38.200000000000003</v>
      </c>
      <c r="F3095">
        <v>3.2</v>
      </c>
    </row>
    <row r="3096" spans="1:6" x14ac:dyDescent="0.25">
      <c r="A3096">
        <v>2830</v>
      </c>
      <c r="B3096">
        <f t="shared" si="48"/>
        <v>-880</v>
      </c>
      <c r="C3096">
        <v>3063</v>
      </c>
      <c r="D3096">
        <v>27</v>
      </c>
      <c r="E3096">
        <v>-38.200000000000003</v>
      </c>
      <c r="F3096">
        <v>3.2</v>
      </c>
    </row>
    <row r="3097" spans="1:6" x14ac:dyDescent="0.25">
      <c r="A3097">
        <v>2825</v>
      </c>
      <c r="B3097">
        <f t="shared" si="48"/>
        <v>-875</v>
      </c>
      <c r="C3097">
        <v>3059</v>
      </c>
      <c r="D3097">
        <v>27</v>
      </c>
      <c r="E3097">
        <v>-38.299999999999997</v>
      </c>
      <c r="F3097">
        <v>3.2</v>
      </c>
    </row>
    <row r="3098" spans="1:6" x14ac:dyDescent="0.25">
      <c r="A3098">
        <v>2820</v>
      </c>
      <c r="B3098">
        <f t="shared" si="48"/>
        <v>-870</v>
      </c>
      <c r="C3098">
        <v>3056</v>
      </c>
      <c r="D3098">
        <v>27</v>
      </c>
      <c r="E3098">
        <v>-38.5</v>
      </c>
      <c r="F3098">
        <v>3.2</v>
      </c>
    </row>
    <row r="3099" spans="1:6" x14ac:dyDescent="0.25">
      <c r="A3099">
        <v>2815</v>
      </c>
      <c r="B3099">
        <f t="shared" si="48"/>
        <v>-865</v>
      </c>
      <c r="C3099">
        <v>3054</v>
      </c>
      <c r="D3099">
        <v>27</v>
      </c>
      <c r="E3099">
        <v>-38.9</v>
      </c>
      <c r="F3099">
        <v>3.2</v>
      </c>
    </row>
    <row r="3100" spans="1:6" x14ac:dyDescent="0.25">
      <c r="A3100">
        <v>2810</v>
      </c>
      <c r="B3100">
        <f t="shared" si="48"/>
        <v>-860</v>
      </c>
      <c r="C3100">
        <v>3051</v>
      </c>
      <c r="D3100">
        <v>27</v>
      </c>
      <c r="E3100">
        <v>-39.1</v>
      </c>
      <c r="F3100">
        <v>3.2</v>
      </c>
    </row>
    <row r="3101" spans="1:6" x14ac:dyDescent="0.25">
      <c r="A3101">
        <v>2805</v>
      </c>
      <c r="B3101">
        <f t="shared" si="48"/>
        <v>-855</v>
      </c>
      <c r="C3101">
        <v>3049</v>
      </c>
      <c r="D3101">
        <v>27</v>
      </c>
      <c r="E3101">
        <v>-39.4</v>
      </c>
      <c r="F3101">
        <v>3.2</v>
      </c>
    </row>
    <row r="3102" spans="1:6" x14ac:dyDescent="0.25">
      <c r="A3102">
        <v>2800</v>
      </c>
      <c r="B3102">
        <f t="shared" si="48"/>
        <v>-850</v>
      </c>
      <c r="C3102">
        <v>3047</v>
      </c>
      <c r="D3102">
        <v>26</v>
      </c>
      <c r="E3102">
        <v>-39.799999999999997</v>
      </c>
      <c r="F3102">
        <v>3.1</v>
      </c>
    </row>
    <row r="3103" spans="1:6" x14ac:dyDescent="0.25">
      <c r="A3103">
        <v>2795</v>
      </c>
      <c r="B3103">
        <f t="shared" si="48"/>
        <v>-845</v>
      </c>
      <c r="C3103">
        <v>3044</v>
      </c>
      <c r="D3103">
        <v>25</v>
      </c>
      <c r="E3103">
        <v>-40</v>
      </c>
      <c r="F3103">
        <v>3</v>
      </c>
    </row>
    <row r="3104" spans="1:6" x14ac:dyDescent="0.25">
      <c r="A3104">
        <v>2790</v>
      </c>
      <c r="B3104">
        <f t="shared" si="48"/>
        <v>-840</v>
      </c>
      <c r="C3104">
        <v>3041</v>
      </c>
      <c r="D3104">
        <v>25</v>
      </c>
      <c r="E3104">
        <v>-40.200000000000003</v>
      </c>
      <c r="F3104">
        <v>3</v>
      </c>
    </row>
    <row r="3105" spans="1:6" x14ac:dyDescent="0.25">
      <c r="A3105">
        <v>2785</v>
      </c>
      <c r="B3105">
        <f t="shared" si="48"/>
        <v>-835</v>
      </c>
      <c r="C3105">
        <v>3037</v>
      </c>
      <c r="D3105">
        <v>26</v>
      </c>
      <c r="E3105">
        <v>-40.299999999999997</v>
      </c>
      <c r="F3105">
        <v>3.1</v>
      </c>
    </row>
    <row r="3106" spans="1:6" x14ac:dyDescent="0.25">
      <c r="A3106">
        <v>2780</v>
      </c>
      <c r="B3106">
        <f t="shared" si="48"/>
        <v>-830</v>
      </c>
      <c r="C3106">
        <v>3032</v>
      </c>
      <c r="D3106">
        <v>26</v>
      </c>
      <c r="E3106">
        <v>-40.299999999999997</v>
      </c>
      <c r="F3106">
        <v>3.1</v>
      </c>
    </row>
    <row r="3107" spans="1:6" x14ac:dyDescent="0.25">
      <c r="A3107">
        <v>2775</v>
      </c>
      <c r="B3107">
        <f t="shared" si="48"/>
        <v>-825</v>
      </c>
      <c r="C3107">
        <v>3026</v>
      </c>
      <c r="D3107">
        <v>25</v>
      </c>
      <c r="E3107">
        <v>-40.200000000000003</v>
      </c>
      <c r="F3107">
        <v>3</v>
      </c>
    </row>
    <row r="3108" spans="1:6" x14ac:dyDescent="0.25">
      <c r="A3108">
        <v>2770</v>
      </c>
      <c r="B3108">
        <f t="shared" si="48"/>
        <v>-820</v>
      </c>
      <c r="C3108">
        <v>3020</v>
      </c>
      <c r="D3108">
        <v>26</v>
      </c>
      <c r="E3108">
        <v>-40</v>
      </c>
      <c r="F3108">
        <v>3.1</v>
      </c>
    </row>
    <row r="3109" spans="1:6" x14ac:dyDescent="0.25">
      <c r="A3109">
        <v>2765</v>
      </c>
      <c r="B3109">
        <f t="shared" si="48"/>
        <v>-815</v>
      </c>
      <c r="C3109">
        <v>3015</v>
      </c>
      <c r="D3109">
        <v>25</v>
      </c>
      <c r="E3109">
        <v>-40</v>
      </c>
      <c r="F3109">
        <v>3</v>
      </c>
    </row>
    <row r="3110" spans="1:6" x14ac:dyDescent="0.25">
      <c r="A3110">
        <v>2760</v>
      </c>
      <c r="B3110">
        <f t="shared" si="48"/>
        <v>-810</v>
      </c>
      <c r="C3110">
        <v>3009</v>
      </c>
      <c r="D3110">
        <v>26</v>
      </c>
      <c r="E3110">
        <v>-39.9</v>
      </c>
      <c r="F3110">
        <v>3.1</v>
      </c>
    </row>
    <row r="3111" spans="1:6" x14ac:dyDescent="0.25">
      <c r="A3111">
        <v>2755</v>
      </c>
      <c r="B3111">
        <f t="shared" si="48"/>
        <v>-805</v>
      </c>
      <c r="C3111">
        <v>3003</v>
      </c>
      <c r="D3111">
        <v>25</v>
      </c>
      <c r="E3111">
        <v>-39.799999999999997</v>
      </c>
      <c r="F3111">
        <v>3</v>
      </c>
    </row>
    <row r="3112" spans="1:6" x14ac:dyDescent="0.25">
      <c r="A3112">
        <v>2750</v>
      </c>
      <c r="B3112">
        <f t="shared" si="48"/>
        <v>-800</v>
      </c>
      <c r="C3112">
        <v>2994</v>
      </c>
      <c r="D3112">
        <v>26</v>
      </c>
      <c r="E3112">
        <v>-39.299999999999997</v>
      </c>
      <c r="F3112">
        <v>3.1</v>
      </c>
    </row>
    <row r="3113" spans="1:6" x14ac:dyDescent="0.25">
      <c r="A3113">
        <v>2745</v>
      </c>
      <c r="B3113">
        <f t="shared" si="48"/>
        <v>-795</v>
      </c>
      <c r="C3113">
        <v>2985</v>
      </c>
      <c r="D3113">
        <v>25</v>
      </c>
      <c r="E3113">
        <v>-38.799999999999997</v>
      </c>
      <c r="F3113">
        <v>3</v>
      </c>
    </row>
    <row r="3114" spans="1:6" x14ac:dyDescent="0.25">
      <c r="A3114">
        <v>2740</v>
      </c>
      <c r="B3114">
        <f t="shared" si="48"/>
        <v>-790</v>
      </c>
      <c r="C3114">
        <v>2974</v>
      </c>
      <c r="D3114">
        <v>25</v>
      </c>
      <c r="E3114">
        <v>-38</v>
      </c>
      <c r="F3114">
        <v>3</v>
      </c>
    </row>
    <row r="3115" spans="1:6" x14ac:dyDescent="0.25">
      <c r="A3115">
        <v>2735</v>
      </c>
      <c r="B3115">
        <f t="shared" si="48"/>
        <v>-785</v>
      </c>
      <c r="C3115">
        <v>2963</v>
      </c>
      <c r="D3115">
        <v>25</v>
      </c>
      <c r="E3115">
        <v>-37.299999999999997</v>
      </c>
      <c r="F3115">
        <v>3</v>
      </c>
    </row>
    <row r="3116" spans="1:6" x14ac:dyDescent="0.25">
      <c r="A3116">
        <v>2730</v>
      </c>
      <c r="B3116">
        <f t="shared" si="48"/>
        <v>-780</v>
      </c>
      <c r="C3116">
        <v>2952</v>
      </c>
      <c r="D3116">
        <v>26</v>
      </c>
      <c r="E3116">
        <v>-36.6</v>
      </c>
      <c r="F3116">
        <v>3.1</v>
      </c>
    </row>
    <row r="3117" spans="1:6" x14ac:dyDescent="0.25">
      <c r="A3117">
        <v>2725</v>
      </c>
      <c r="B3117">
        <f t="shared" si="48"/>
        <v>-775</v>
      </c>
      <c r="C3117">
        <v>2944</v>
      </c>
      <c r="D3117">
        <v>26</v>
      </c>
      <c r="E3117">
        <v>-36.200000000000003</v>
      </c>
      <c r="F3117">
        <v>3.1</v>
      </c>
    </row>
    <row r="3118" spans="1:6" x14ac:dyDescent="0.25">
      <c r="A3118">
        <v>2720</v>
      </c>
      <c r="B3118">
        <f t="shared" si="48"/>
        <v>-770</v>
      </c>
      <c r="C3118">
        <v>2936</v>
      </c>
      <c r="D3118">
        <v>26</v>
      </c>
      <c r="E3118">
        <v>-35.799999999999997</v>
      </c>
      <c r="F3118">
        <v>3.1</v>
      </c>
    </row>
    <row r="3119" spans="1:6" x14ac:dyDescent="0.25">
      <c r="A3119">
        <v>2715</v>
      </c>
      <c r="B3119">
        <f t="shared" si="48"/>
        <v>-765</v>
      </c>
      <c r="C3119">
        <v>2927</v>
      </c>
      <c r="D3119">
        <v>26</v>
      </c>
      <c r="E3119">
        <v>-35.299999999999997</v>
      </c>
      <c r="F3119">
        <v>3.1</v>
      </c>
    </row>
    <row r="3120" spans="1:6" x14ac:dyDescent="0.25">
      <c r="A3120">
        <v>2710</v>
      </c>
      <c r="B3120">
        <f t="shared" si="48"/>
        <v>-760</v>
      </c>
      <c r="C3120">
        <v>2918</v>
      </c>
      <c r="D3120">
        <v>26</v>
      </c>
      <c r="E3120">
        <v>-34.799999999999997</v>
      </c>
      <c r="F3120">
        <v>3.1</v>
      </c>
    </row>
    <row r="3121" spans="1:6" x14ac:dyDescent="0.25">
      <c r="A3121">
        <v>2705</v>
      </c>
      <c r="B3121">
        <f t="shared" si="48"/>
        <v>-755</v>
      </c>
      <c r="C3121">
        <v>2909</v>
      </c>
      <c r="D3121">
        <v>25</v>
      </c>
      <c r="E3121">
        <v>-34.299999999999997</v>
      </c>
      <c r="F3121">
        <v>3</v>
      </c>
    </row>
    <row r="3122" spans="1:6" x14ac:dyDescent="0.25">
      <c r="A3122">
        <v>2700</v>
      </c>
      <c r="B3122">
        <f t="shared" si="48"/>
        <v>-750</v>
      </c>
      <c r="C3122">
        <v>2901</v>
      </c>
      <c r="D3122">
        <v>26</v>
      </c>
      <c r="E3122">
        <v>-33.9</v>
      </c>
      <c r="F3122">
        <v>3.1</v>
      </c>
    </row>
    <row r="3123" spans="1:6" x14ac:dyDescent="0.25">
      <c r="A3123">
        <v>2695</v>
      </c>
      <c r="B3123">
        <f t="shared" si="48"/>
        <v>-745</v>
      </c>
      <c r="C3123">
        <v>2892</v>
      </c>
      <c r="D3123">
        <v>26</v>
      </c>
      <c r="E3123">
        <v>-33.4</v>
      </c>
      <c r="F3123">
        <v>3.1</v>
      </c>
    </row>
    <row r="3124" spans="1:6" x14ac:dyDescent="0.25">
      <c r="A3124">
        <v>2690</v>
      </c>
      <c r="B3124">
        <f t="shared" si="48"/>
        <v>-740</v>
      </c>
      <c r="C3124">
        <v>2883</v>
      </c>
      <c r="D3124">
        <v>26</v>
      </c>
      <c r="E3124">
        <v>-32.9</v>
      </c>
      <c r="F3124">
        <v>3.1</v>
      </c>
    </row>
    <row r="3125" spans="1:6" x14ac:dyDescent="0.25">
      <c r="A3125">
        <v>2685</v>
      </c>
      <c r="B3125">
        <f t="shared" si="48"/>
        <v>-735</v>
      </c>
      <c r="C3125">
        <v>2875</v>
      </c>
      <c r="D3125">
        <v>25</v>
      </c>
      <c r="E3125">
        <v>-32.6</v>
      </c>
      <c r="F3125">
        <v>3</v>
      </c>
    </row>
    <row r="3126" spans="1:6" x14ac:dyDescent="0.25">
      <c r="A3126">
        <v>2680</v>
      </c>
      <c r="B3126">
        <f t="shared" si="48"/>
        <v>-730</v>
      </c>
      <c r="C3126">
        <v>2868</v>
      </c>
      <c r="D3126">
        <v>26</v>
      </c>
      <c r="E3126">
        <v>-32.299999999999997</v>
      </c>
      <c r="F3126">
        <v>3.1</v>
      </c>
    </row>
    <row r="3127" spans="1:6" x14ac:dyDescent="0.25">
      <c r="A3127">
        <v>2675</v>
      </c>
      <c r="B3127">
        <f t="shared" si="48"/>
        <v>-725</v>
      </c>
      <c r="C3127">
        <v>2861</v>
      </c>
      <c r="D3127">
        <v>26</v>
      </c>
      <c r="E3127">
        <v>-32</v>
      </c>
      <c r="F3127">
        <v>3.1</v>
      </c>
    </row>
    <row r="3128" spans="1:6" x14ac:dyDescent="0.25">
      <c r="A3128">
        <v>2670</v>
      </c>
      <c r="B3128">
        <f t="shared" si="48"/>
        <v>-720</v>
      </c>
      <c r="C3128">
        <v>2854</v>
      </c>
      <c r="D3128">
        <v>26</v>
      </c>
      <c r="E3128">
        <v>-31.8</v>
      </c>
      <c r="F3128">
        <v>3.1</v>
      </c>
    </row>
    <row r="3129" spans="1:6" x14ac:dyDescent="0.25">
      <c r="A3129">
        <v>2665</v>
      </c>
      <c r="B3129">
        <f t="shared" si="48"/>
        <v>-715</v>
      </c>
      <c r="C3129">
        <v>2848</v>
      </c>
      <c r="D3129">
        <v>26</v>
      </c>
      <c r="E3129">
        <v>-31.6</v>
      </c>
      <c r="F3129">
        <v>3.1</v>
      </c>
    </row>
    <row r="3130" spans="1:6" x14ac:dyDescent="0.25">
      <c r="A3130">
        <v>2660</v>
      </c>
      <c r="B3130">
        <f t="shared" si="48"/>
        <v>-710</v>
      </c>
      <c r="C3130">
        <v>2842</v>
      </c>
      <c r="D3130">
        <v>26</v>
      </c>
      <c r="E3130">
        <v>-31.5</v>
      </c>
      <c r="F3130">
        <v>3.1</v>
      </c>
    </row>
    <row r="3131" spans="1:6" x14ac:dyDescent="0.25">
      <c r="A3131">
        <v>2655</v>
      </c>
      <c r="B3131">
        <f t="shared" si="48"/>
        <v>-705</v>
      </c>
      <c r="C3131">
        <v>2837</v>
      </c>
      <c r="D3131">
        <v>26</v>
      </c>
      <c r="E3131">
        <v>-31.5</v>
      </c>
      <c r="F3131">
        <v>3.1</v>
      </c>
    </row>
    <row r="3132" spans="1:6" x14ac:dyDescent="0.25">
      <c r="A3132">
        <v>2650</v>
      </c>
      <c r="B3132">
        <f t="shared" si="48"/>
        <v>-700</v>
      </c>
      <c r="C3132">
        <v>2832</v>
      </c>
      <c r="D3132">
        <v>26</v>
      </c>
      <c r="E3132">
        <v>-31.5</v>
      </c>
      <c r="F3132">
        <v>3.1</v>
      </c>
    </row>
    <row r="3133" spans="1:6" x14ac:dyDescent="0.25">
      <c r="A3133">
        <v>2645</v>
      </c>
      <c r="B3133">
        <f t="shared" si="48"/>
        <v>-695</v>
      </c>
      <c r="C3133">
        <v>2828</v>
      </c>
      <c r="D3133">
        <v>26</v>
      </c>
      <c r="E3133">
        <v>-31.6</v>
      </c>
      <c r="F3133">
        <v>3.1</v>
      </c>
    </row>
    <row r="3134" spans="1:6" x14ac:dyDescent="0.25">
      <c r="A3134">
        <v>2640</v>
      </c>
      <c r="B3134">
        <f t="shared" si="48"/>
        <v>-690</v>
      </c>
      <c r="C3134">
        <v>2824</v>
      </c>
      <c r="D3134">
        <v>26</v>
      </c>
      <c r="E3134">
        <v>-31.7</v>
      </c>
      <c r="F3134">
        <v>3.1</v>
      </c>
    </row>
    <row r="3135" spans="1:6" x14ac:dyDescent="0.25">
      <c r="A3135">
        <v>2635</v>
      </c>
      <c r="B3135">
        <f t="shared" si="48"/>
        <v>-685</v>
      </c>
      <c r="C3135">
        <v>2824</v>
      </c>
      <c r="D3135">
        <v>26</v>
      </c>
      <c r="E3135">
        <v>-32.299999999999997</v>
      </c>
      <c r="F3135">
        <v>3.1</v>
      </c>
    </row>
    <row r="3136" spans="1:6" x14ac:dyDescent="0.25">
      <c r="A3136">
        <v>2630</v>
      </c>
      <c r="B3136">
        <f t="shared" si="48"/>
        <v>-680</v>
      </c>
      <c r="C3136">
        <v>2827</v>
      </c>
      <c r="D3136">
        <v>26</v>
      </c>
      <c r="E3136">
        <v>-33.200000000000003</v>
      </c>
      <c r="F3136">
        <v>3.1</v>
      </c>
    </row>
    <row r="3137" spans="1:6" x14ac:dyDescent="0.25">
      <c r="A3137">
        <v>2625</v>
      </c>
      <c r="B3137">
        <f t="shared" si="48"/>
        <v>-675</v>
      </c>
      <c r="C3137">
        <v>2831</v>
      </c>
      <c r="D3137">
        <v>26</v>
      </c>
      <c r="E3137">
        <v>-34.299999999999997</v>
      </c>
      <c r="F3137">
        <v>3.1</v>
      </c>
    </row>
    <row r="3138" spans="1:6" x14ac:dyDescent="0.25">
      <c r="A3138">
        <v>2620</v>
      </c>
      <c r="B3138">
        <f t="shared" si="48"/>
        <v>-670</v>
      </c>
      <c r="C3138">
        <v>2834</v>
      </c>
      <c r="D3138">
        <v>26</v>
      </c>
      <c r="E3138">
        <v>-35.200000000000003</v>
      </c>
      <c r="F3138">
        <v>3.1</v>
      </c>
    </row>
    <row r="3139" spans="1:6" x14ac:dyDescent="0.25">
      <c r="A3139">
        <v>2615</v>
      </c>
      <c r="B3139">
        <f t="shared" si="48"/>
        <v>-665</v>
      </c>
      <c r="C3139">
        <v>2832</v>
      </c>
      <c r="D3139">
        <v>26</v>
      </c>
      <c r="E3139">
        <v>-35.6</v>
      </c>
      <c r="F3139">
        <v>3.1</v>
      </c>
    </row>
    <row r="3140" spans="1:6" x14ac:dyDescent="0.25">
      <c r="A3140">
        <v>2610</v>
      </c>
      <c r="B3140">
        <f t="shared" si="48"/>
        <v>-660</v>
      </c>
      <c r="C3140">
        <v>2826</v>
      </c>
      <c r="D3140">
        <v>26</v>
      </c>
      <c r="E3140">
        <v>-35.4</v>
      </c>
      <c r="F3140">
        <v>3.1</v>
      </c>
    </row>
    <row r="3141" spans="1:6" x14ac:dyDescent="0.25">
      <c r="A3141">
        <v>2605</v>
      </c>
      <c r="B3141">
        <f t="shared" si="48"/>
        <v>-655</v>
      </c>
      <c r="C3141">
        <v>2819</v>
      </c>
      <c r="D3141">
        <v>25</v>
      </c>
      <c r="E3141">
        <v>-35.200000000000003</v>
      </c>
      <c r="F3141">
        <v>3</v>
      </c>
    </row>
    <row r="3142" spans="1:6" x14ac:dyDescent="0.25">
      <c r="A3142">
        <v>2600</v>
      </c>
      <c r="B3142">
        <f t="shared" si="48"/>
        <v>-650</v>
      </c>
      <c r="C3142">
        <v>2813</v>
      </c>
      <c r="D3142">
        <v>25</v>
      </c>
      <c r="E3142">
        <v>-35</v>
      </c>
      <c r="F3142">
        <v>3</v>
      </c>
    </row>
    <row r="3143" spans="1:6" x14ac:dyDescent="0.25">
      <c r="A3143">
        <v>2595</v>
      </c>
      <c r="B3143">
        <f t="shared" si="48"/>
        <v>-645</v>
      </c>
      <c r="C3143">
        <v>2811</v>
      </c>
      <c r="D3143">
        <v>25</v>
      </c>
      <c r="E3143">
        <v>-35.4</v>
      </c>
      <c r="F3143">
        <v>3</v>
      </c>
    </row>
    <row r="3144" spans="1:6" x14ac:dyDescent="0.25">
      <c r="A3144">
        <v>2590</v>
      </c>
      <c r="B3144">
        <f t="shared" si="48"/>
        <v>-640</v>
      </c>
      <c r="C3144">
        <v>2810</v>
      </c>
      <c r="D3144">
        <v>25</v>
      </c>
      <c r="E3144">
        <v>-35.799999999999997</v>
      </c>
      <c r="F3144">
        <v>3</v>
      </c>
    </row>
    <row r="3145" spans="1:6" x14ac:dyDescent="0.25">
      <c r="A3145">
        <v>2585</v>
      </c>
      <c r="B3145">
        <f t="shared" si="48"/>
        <v>-635</v>
      </c>
      <c r="C3145">
        <v>2811</v>
      </c>
      <c r="D3145">
        <v>25</v>
      </c>
      <c r="E3145">
        <v>-36.5</v>
      </c>
      <c r="F3145">
        <v>3</v>
      </c>
    </row>
    <row r="3146" spans="1:6" x14ac:dyDescent="0.25">
      <c r="A3146">
        <v>2580</v>
      </c>
      <c r="B3146">
        <f t="shared" si="48"/>
        <v>-630</v>
      </c>
      <c r="C3146">
        <v>2810</v>
      </c>
      <c r="D3146">
        <v>25</v>
      </c>
      <c r="E3146">
        <v>-37</v>
      </c>
      <c r="F3146">
        <v>3</v>
      </c>
    </row>
    <row r="3147" spans="1:6" x14ac:dyDescent="0.25">
      <c r="A3147">
        <v>2575</v>
      </c>
      <c r="B3147">
        <f t="shared" si="48"/>
        <v>-625</v>
      </c>
      <c r="C3147">
        <v>2810</v>
      </c>
      <c r="D3147">
        <v>25</v>
      </c>
      <c r="E3147">
        <v>-37.6</v>
      </c>
      <c r="F3147">
        <v>3</v>
      </c>
    </row>
    <row r="3148" spans="1:6" x14ac:dyDescent="0.25">
      <c r="A3148">
        <v>2570</v>
      </c>
      <c r="B3148">
        <f t="shared" si="48"/>
        <v>-620</v>
      </c>
      <c r="C3148">
        <v>2809</v>
      </c>
      <c r="D3148">
        <v>25</v>
      </c>
      <c r="E3148">
        <v>-38.1</v>
      </c>
      <c r="F3148">
        <v>3</v>
      </c>
    </row>
    <row r="3149" spans="1:6" x14ac:dyDescent="0.25">
      <c r="A3149">
        <v>2565</v>
      </c>
      <c r="B3149">
        <f t="shared" ref="B3149:B3212" si="49">1950-A3149</f>
        <v>-615</v>
      </c>
      <c r="C3149">
        <v>2807</v>
      </c>
      <c r="D3149">
        <v>25</v>
      </c>
      <c r="E3149">
        <v>-38.4</v>
      </c>
      <c r="F3149">
        <v>3</v>
      </c>
    </row>
    <row r="3150" spans="1:6" x14ac:dyDescent="0.25">
      <c r="A3150">
        <v>2560</v>
      </c>
      <c r="B3150">
        <f t="shared" si="49"/>
        <v>-610</v>
      </c>
      <c r="C3150">
        <v>2806</v>
      </c>
      <c r="D3150">
        <v>26</v>
      </c>
      <c r="E3150">
        <v>-38.9</v>
      </c>
      <c r="F3150">
        <v>3.1</v>
      </c>
    </row>
    <row r="3151" spans="1:6" x14ac:dyDescent="0.25">
      <c r="A3151">
        <v>2555</v>
      </c>
      <c r="B3151">
        <f t="shared" si="49"/>
        <v>-605</v>
      </c>
      <c r="C3151">
        <v>2805</v>
      </c>
      <c r="D3151">
        <v>26</v>
      </c>
      <c r="E3151">
        <v>-39.299999999999997</v>
      </c>
      <c r="F3151">
        <v>3.1</v>
      </c>
    </row>
    <row r="3152" spans="1:6" x14ac:dyDescent="0.25">
      <c r="A3152">
        <v>2550</v>
      </c>
      <c r="B3152">
        <f t="shared" si="49"/>
        <v>-600</v>
      </c>
      <c r="C3152">
        <v>2805</v>
      </c>
      <c r="D3152">
        <v>26</v>
      </c>
      <c r="E3152">
        <v>-39.9</v>
      </c>
      <c r="F3152">
        <v>3.1</v>
      </c>
    </row>
    <row r="3153" spans="1:6" x14ac:dyDescent="0.25">
      <c r="A3153">
        <v>2545</v>
      </c>
      <c r="B3153">
        <f t="shared" si="49"/>
        <v>-595</v>
      </c>
      <c r="C3153">
        <v>2804</v>
      </c>
      <c r="D3153">
        <v>26</v>
      </c>
      <c r="E3153">
        <v>-40.4</v>
      </c>
      <c r="F3153">
        <v>3.1</v>
      </c>
    </row>
    <row r="3154" spans="1:6" x14ac:dyDescent="0.25">
      <c r="A3154">
        <v>2540</v>
      </c>
      <c r="B3154">
        <f t="shared" si="49"/>
        <v>-590</v>
      </c>
      <c r="C3154">
        <v>2802</v>
      </c>
      <c r="D3154">
        <v>26</v>
      </c>
      <c r="E3154">
        <v>-40.700000000000003</v>
      </c>
      <c r="F3154">
        <v>3.1</v>
      </c>
    </row>
    <row r="3155" spans="1:6" x14ac:dyDescent="0.25">
      <c r="A3155">
        <v>2535</v>
      </c>
      <c r="B3155">
        <f t="shared" si="49"/>
        <v>-585</v>
      </c>
      <c r="C3155">
        <v>2799</v>
      </c>
      <c r="D3155">
        <v>26</v>
      </c>
      <c r="E3155">
        <v>-40.9</v>
      </c>
      <c r="F3155">
        <v>3.1</v>
      </c>
    </row>
    <row r="3156" spans="1:6" x14ac:dyDescent="0.25">
      <c r="A3156">
        <v>2530</v>
      </c>
      <c r="B3156">
        <f t="shared" si="49"/>
        <v>-580</v>
      </c>
      <c r="C3156">
        <v>2796</v>
      </c>
      <c r="D3156">
        <v>27</v>
      </c>
      <c r="E3156">
        <v>-41.1</v>
      </c>
      <c r="F3156">
        <v>3.2</v>
      </c>
    </row>
    <row r="3157" spans="1:6" x14ac:dyDescent="0.25">
      <c r="A3157">
        <v>2525</v>
      </c>
      <c r="B3157">
        <f t="shared" si="49"/>
        <v>-575</v>
      </c>
      <c r="C3157">
        <v>2794</v>
      </c>
      <c r="D3157">
        <v>26</v>
      </c>
      <c r="E3157">
        <v>-41.5</v>
      </c>
      <c r="F3157">
        <v>3.1</v>
      </c>
    </row>
    <row r="3158" spans="1:6" x14ac:dyDescent="0.25">
      <c r="A3158">
        <v>2520</v>
      </c>
      <c r="B3158">
        <f t="shared" si="49"/>
        <v>-570</v>
      </c>
      <c r="C3158">
        <v>2792</v>
      </c>
      <c r="D3158">
        <v>26</v>
      </c>
      <c r="E3158">
        <v>-41.8</v>
      </c>
      <c r="F3158">
        <v>3.1</v>
      </c>
    </row>
    <row r="3159" spans="1:6" x14ac:dyDescent="0.25">
      <c r="A3159">
        <v>2515</v>
      </c>
      <c r="B3159">
        <f t="shared" si="49"/>
        <v>-565</v>
      </c>
      <c r="C3159">
        <v>2791</v>
      </c>
      <c r="D3159">
        <v>26</v>
      </c>
      <c r="E3159">
        <v>-42.3</v>
      </c>
      <c r="F3159">
        <v>3.1</v>
      </c>
    </row>
    <row r="3160" spans="1:6" x14ac:dyDescent="0.25">
      <c r="A3160">
        <v>2510</v>
      </c>
      <c r="B3160">
        <f t="shared" si="49"/>
        <v>-560</v>
      </c>
      <c r="C3160">
        <v>2789</v>
      </c>
      <c r="D3160">
        <v>26</v>
      </c>
      <c r="E3160">
        <v>-42.6</v>
      </c>
      <c r="F3160">
        <v>3.1</v>
      </c>
    </row>
    <row r="3161" spans="1:6" x14ac:dyDescent="0.25">
      <c r="A3161">
        <v>2505</v>
      </c>
      <c r="B3161">
        <f t="shared" si="49"/>
        <v>-555</v>
      </c>
      <c r="C3161">
        <v>2788</v>
      </c>
      <c r="D3161">
        <v>26</v>
      </c>
      <c r="E3161">
        <v>-43.1</v>
      </c>
      <c r="F3161">
        <v>3.1</v>
      </c>
    </row>
    <row r="3162" spans="1:6" x14ac:dyDescent="0.25">
      <c r="A3162">
        <v>2500</v>
      </c>
      <c r="B3162">
        <f t="shared" si="49"/>
        <v>-550</v>
      </c>
      <c r="C3162">
        <v>2786</v>
      </c>
      <c r="D3162">
        <v>26</v>
      </c>
      <c r="E3162">
        <v>-43.4</v>
      </c>
      <c r="F3162">
        <v>3.1</v>
      </c>
    </row>
    <row r="3163" spans="1:6" x14ac:dyDescent="0.25">
      <c r="A3163">
        <v>2495</v>
      </c>
      <c r="B3163">
        <f t="shared" si="49"/>
        <v>-545</v>
      </c>
      <c r="C3163">
        <v>2783</v>
      </c>
      <c r="D3163">
        <v>26</v>
      </c>
      <c r="E3163">
        <v>-43.6</v>
      </c>
      <c r="F3163">
        <v>3.1</v>
      </c>
    </row>
    <row r="3164" spans="1:6" x14ac:dyDescent="0.25">
      <c r="A3164">
        <v>2490</v>
      </c>
      <c r="B3164">
        <f t="shared" si="49"/>
        <v>-540</v>
      </c>
      <c r="C3164">
        <v>2779</v>
      </c>
      <c r="D3164">
        <v>26</v>
      </c>
      <c r="E3164">
        <v>-43.7</v>
      </c>
      <c r="F3164">
        <v>3.1</v>
      </c>
    </row>
    <row r="3165" spans="1:6" x14ac:dyDescent="0.25">
      <c r="A3165">
        <v>2485</v>
      </c>
      <c r="B3165">
        <f t="shared" si="49"/>
        <v>-535</v>
      </c>
      <c r="C3165">
        <v>2774</v>
      </c>
      <c r="D3165">
        <v>25</v>
      </c>
      <c r="E3165">
        <v>-43.7</v>
      </c>
      <c r="F3165">
        <v>3</v>
      </c>
    </row>
    <row r="3166" spans="1:6" x14ac:dyDescent="0.25">
      <c r="A3166">
        <v>2480</v>
      </c>
      <c r="B3166">
        <f t="shared" si="49"/>
        <v>-530</v>
      </c>
      <c r="C3166">
        <v>2769</v>
      </c>
      <c r="D3166">
        <v>26</v>
      </c>
      <c r="E3166">
        <v>-43.7</v>
      </c>
      <c r="F3166">
        <v>3.1</v>
      </c>
    </row>
    <row r="3167" spans="1:6" x14ac:dyDescent="0.25">
      <c r="A3167">
        <v>2475</v>
      </c>
      <c r="B3167">
        <f t="shared" si="49"/>
        <v>-525</v>
      </c>
      <c r="C3167">
        <v>2765</v>
      </c>
      <c r="D3167">
        <v>26</v>
      </c>
      <c r="E3167">
        <v>-43.8</v>
      </c>
      <c r="F3167">
        <v>3.1</v>
      </c>
    </row>
    <row r="3168" spans="1:6" x14ac:dyDescent="0.25">
      <c r="A3168">
        <v>2470</v>
      </c>
      <c r="B3168">
        <f t="shared" si="49"/>
        <v>-520</v>
      </c>
      <c r="C3168">
        <v>2762</v>
      </c>
      <c r="D3168">
        <v>26</v>
      </c>
      <c r="E3168">
        <v>-44</v>
      </c>
      <c r="F3168">
        <v>3.1</v>
      </c>
    </row>
    <row r="3169" spans="1:6" x14ac:dyDescent="0.25">
      <c r="A3169">
        <v>2465</v>
      </c>
      <c r="B3169">
        <f t="shared" si="49"/>
        <v>-515</v>
      </c>
      <c r="C3169">
        <v>2759</v>
      </c>
      <c r="D3169">
        <v>26</v>
      </c>
      <c r="E3169">
        <v>-44.3</v>
      </c>
      <c r="F3169">
        <v>3.1</v>
      </c>
    </row>
    <row r="3170" spans="1:6" x14ac:dyDescent="0.25">
      <c r="A3170">
        <v>2460</v>
      </c>
      <c r="B3170">
        <f t="shared" si="49"/>
        <v>-510</v>
      </c>
      <c r="C3170">
        <v>2754</v>
      </c>
      <c r="D3170">
        <v>26</v>
      </c>
      <c r="E3170">
        <v>-44.2</v>
      </c>
      <c r="F3170">
        <v>3.1</v>
      </c>
    </row>
    <row r="3171" spans="1:6" x14ac:dyDescent="0.25">
      <c r="A3171">
        <v>2455</v>
      </c>
      <c r="B3171">
        <f t="shared" si="49"/>
        <v>-505</v>
      </c>
      <c r="C3171">
        <v>2750</v>
      </c>
      <c r="D3171">
        <v>26</v>
      </c>
      <c r="E3171">
        <v>-44.3</v>
      </c>
      <c r="F3171">
        <v>3.1</v>
      </c>
    </row>
    <row r="3172" spans="1:6" x14ac:dyDescent="0.25">
      <c r="A3172">
        <v>2450</v>
      </c>
      <c r="B3172">
        <f t="shared" si="49"/>
        <v>-500</v>
      </c>
      <c r="C3172">
        <v>2746</v>
      </c>
      <c r="D3172">
        <v>26</v>
      </c>
      <c r="E3172">
        <v>-44.4</v>
      </c>
      <c r="F3172">
        <v>3.1</v>
      </c>
    </row>
    <row r="3173" spans="1:6" x14ac:dyDescent="0.25">
      <c r="A3173">
        <v>2445</v>
      </c>
      <c r="B3173">
        <f t="shared" si="49"/>
        <v>-495</v>
      </c>
      <c r="C3173">
        <v>2742</v>
      </c>
      <c r="D3173">
        <v>26</v>
      </c>
      <c r="E3173">
        <v>-44.6</v>
      </c>
      <c r="F3173">
        <v>3.1</v>
      </c>
    </row>
    <row r="3174" spans="1:6" x14ac:dyDescent="0.25">
      <c r="A3174">
        <v>2440</v>
      </c>
      <c r="B3174">
        <f t="shared" si="49"/>
        <v>-490</v>
      </c>
      <c r="C3174">
        <v>2739</v>
      </c>
      <c r="D3174">
        <v>26</v>
      </c>
      <c r="E3174">
        <v>-44.8</v>
      </c>
      <c r="F3174">
        <v>3.1</v>
      </c>
    </row>
    <row r="3175" spans="1:6" x14ac:dyDescent="0.25">
      <c r="A3175">
        <v>2435</v>
      </c>
      <c r="B3175">
        <f t="shared" si="49"/>
        <v>-485</v>
      </c>
      <c r="C3175">
        <v>2737</v>
      </c>
      <c r="D3175">
        <v>26</v>
      </c>
      <c r="E3175">
        <v>-45.1</v>
      </c>
      <c r="F3175">
        <v>3.1</v>
      </c>
    </row>
    <row r="3176" spans="1:6" x14ac:dyDescent="0.25">
      <c r="A3176">
        <v>2430</v>
      </c>
      <c r="B3176">
        <f t="shared" si="49"/>
        <v>-480</v>
      </c>
      <c r="C3176">
        <v>2734</v>
      </c>
      <c r="D3176">
        <v>26</v>
      </c>
      <c r="E3176">
        <v>-45.3</v>
      </c>
      <c r="F3176">
        <v>3.1</v>
      </c>
    </row>
    <row r="3177" spans="1:6" x14ac:dyDescent="0.25">
      <c r="A3177">
        <v>2425</v>
      </c>
      <c r="B3177">
        <f t="shared" si="49"/>
        <v>-475</v>
      </c>
      <c r="C3177">
        <v>2731</v>
      </c>
      <c r="D3177">
        <v>26</v>
      </c>
      <c r="E3177">
        <v>-45.6</v>
      </c>
      <c r="F3177">
        <v>3.1</v>
      </c>
    </row>
    <row r="3178" spans="1:6" x14ac:dyDescent="0.25">
      <c r="A3178">
        <v>2420</v>
      </c>
      <c r="B3178">
        <f t="shared" si="49"/>
        <v>-470</v>
      </c>
      <c r="C3178">
        <v>2727</v>
      </c>
      <c r="D3178">
        <v>26</v>
      </c>
      <c r="E3178">
        <v>-45.7</v>
      </c>
      <c r="F3178">
        <v>3.1</v>
      </c>
    </row>
    <row r="3179" spans="1:6" x14ac:dyDescent="0.25">
      <c r="A3179">
        <v>2415</v>
      </c>
      <c r="B3179">
        <f t="shared" si="49"/>
        <v>-465</v>
      </c>
      <c r="C3179">
        <v>2725</v>
      </c>
      <c r="D3179">
        <v>26</v>
      </c>
      <c r="E3179">
        <v>-46</v>
      </c>
      <c r="F3179">
        <v>3.1</v>
      </c>
    </row>
    <row r="3180" spans="1:6" x14ac:dyDescent="0.25">
      <c r="A3180">
        <v>2410</v>
      </c>
      <c r="B3180">
        <f t="shared" si="49"/>
        <v>-460</v>
      </c>
      <c r="C3180">
        <v>2724</v>
      </c>
      <c r="D3180">
        <v>27</v>
      </c>
      <c r="E3180">
        <v>-46.5</v>
      </c>
      <c r="F3180">
        <v>3.2</v>
      </c>
    </row>
    <row r="3181" spans="1:6" x14ac:dyDescent="0.25">
      <c r="A3181">
        <v>2405</v>
      </c>
      <c r="B3181">
        <f t="shared" si="49"/>
        <v>-455</v>
      </c>
      <c r="C3181">
        <v>2723</v>
      </c>
      <c r="D3181">
        <v>27</v>
      </c>
      <c r="E3181">
        <v>-46.9</v>
      </c>
      <c r="F3181">
        <v>3.2</v>
      </c>
    </row>
    <row r="3182" spans="1:6" x14ac:dyDescent="0.25">
      <c r="A3182">
        <v>2400</v>
      </c>
      <c r="B3182">
        <f t="shared" si="49"/>
        <v>-450</v>
      </c>
      <c r="C3182">
        <v>2721</v>
      </c>
      <c r="D3182">
        <v>27</v>
      </c>
      <c r="E3182">
        <v>-47.3</v>
      </c>
      <c r="F3182">
        <v>3.2</v>
      </c>
    </row>
    <row r="3183" spans="1:6" x14ac:dyDescent="0.25">
      <c r="A3183">
        <v>2395</v>
      </c>
      <c r="B3183">
        <f t="shared" si="49"/>
        <v>-445</v>
      </c>
      <c r="C3183">
        <v>2720</v>
      </c>
      <c r="D3183">
        <v>27</v>
      </c>
      <c r="E3183">
        <v>-47.7</v>
      </c>
      <c r="F3183">
        <v>3.2</v>
      </c>
    </row>
    <row r="3184" spans="1:6" x14ac:dyDescent="0.25">
      <c r="A3184">
        <v>2390</v>
      </c>
      <c r="B3184">
        <f t="shared" si="49"/>
        <v>-440</v>
      </c>
      <c r="C3184">
        <v>2718</v>
      </c>
      <c r="D3184">
        <v>27</v>
      </c>
      <c r="E3184">
        <v>-48</v>
      </c>
      <c r="F3184">
        <v>3.2</v>
      </c>
    </row>
    <row r="3185" spans="1:6" x14ac:dyDescent="0.25">
      <c r="A3185">
        <v>2385</v>
      </c>
      <c r="B3185">
        <f t="shared" si="49"/>
        <v>-435</v>
      </c>
      <c r="C3185">
        <v>2716</v>
      </c>
      <c r="D3185">
        <v>26</v>
      </c>
      <c r="E3185">
        <v>-48.4</v>
      </c>
      <c r="F3185">
        <v>3.1</v>
      </c>
    </row>
    <row r="3186" spans="1:6" x14ac:dyDescent="0.25">
      <c r="A3186">
        <v>2380</v>
      </c>
      <c r="B3186">
        <f t="shared" si="49"/>
        <v>-430</v>
      </c>
      <c r="C3186">
        <v>2716</v>
      </c>
      <c r="D3186">
        <v>26</v>
      </c>
      <c r="E3186">
        <v>-49</v>
      </c>
      <c r="F3186">
        <v>3.1</v>
      </c>
    </row>
    <row r="3187" spans="1:6" x14ac:dyDescent="0.25">
      <c r="A3187">
        <v>2375</v>
      </c>
      <c r="B3187">
        <f t="shared" si="49"/>
        <v>-425</v>
      </c>
      <c r="C3187">
        <v>2715</v>
      </c>
      <c r="D3187">
        <v>26</v>
      </c>
      <c r="E3187">
        <v>-49.4</v>
      </c>
      <c r="F3187">
        <v>3.1</v>
      </c>
    </row>
    <row r="3188" spans="1:6" x14ac:dyDescent="0.25">
      <c r="A3188">
        <v>2370</v>
      </c>
      <c r="B3188">
        <f t="shared" si="49"/>
        <v>-420</v>
      </c>
      <c r="C3188">
        <v>2714</v>
      </c>
      <c r="D3188">
        <v>27</v>
      </c>
      <c r="E3188">
        <v>-49.9</v>
      </c>
      <c r="F3188">
        <v>3.2</v>
      </c>
    </row>
    <row r="3189" spans="1:6" x14ac:dyDescent="0.25">
      <c r="A3189">
        <v>2365</v>
      </c>
      <c r="B3189">
        <f t="shared" si="49"/>
        <v>-415</v>
      </c>
      <c r="C3189">
        <v>2712</v>
      </c>
      <c r="D3189">
        <v>27</v>
      </c>
      <c r="E3189">
        <v>-50.2</v>
      </c>
      <c r="F3189">
        <v>3.2</v>
      </c>
    </row>
    <row r="3190" spans="1:6" x14ac:dyDescent="0.25">
      <c r="A3190">
        <v>2360</v>
      </c>
      <c r="B3190">
        <f t="shared" si="49"/>
        <v>-410</v>
      </c>
      <c r="C3190">
        <v>2709</v>
      </c>
      <c r="D3190">
        <v>26</v>
      </c>
      <c r="E3190">
        <v>-50.4</v>
      </c>
      <c r="F3190">
        <v>3.1</v>
      </c>
    </row>
    <row r="3191" spans="1:6" x14ac:dyDescent="0.25">
      <c r="A3191">
        <v>2355</v>
      </c>
      <c r="B3191">
        <f t="shared" si="49"/>
        <v>-405</v>
      </c>
      <c r="C3191">
        <v>2704</v>
      </c>
      <c r="D3191">
        <v>25</v>
      </c>
      <c r="E3191">
        <v>-50.4</v>
      </c>
      <c r="F3191">
        <v>3</v>
      </c>
    </row>
    <row r="3192" spans="1:6" x14ac:dyDescent="0.25">
      <c r="A3192">
        <v>2350</v>
      </c>
      <c r="B3192">
        <f t="shared" si="49"/>
        <v>-400</v>
      </c>
      <c r="C3192">
        <v>2697</v>
      </c>
      <c r="D3192">
        <v>26</v>
      </c>
      <c r="E3192">
        <v>-50.2</v>
      </c>
      <c r="F3192">
        <v>3.1</v>
      </c>
    </row>
    <row r="3193" spans="1:6" x14ac:dyDescent="0.25">
      <c r="A3193">
        <v>2345</v>
      </c>
      <c r="B3193">
        <f t="shared" si="49"/>
        <v>-395</v>
      </c>
      <c r="C3193">
        <v>2687</v>
      </c>
      <c r="D3193">
        <v>26</v>
      </c>
      <c r="E3193">
        <v>-49.6</v>
      </c>
      <c r="F3193">
        <v>3.1</v>
      </c>
    </row>
    <row r="3194" spans="1:6" x14ac:dyDescent="0.25">
      <c r="A3194">
        <v>2340</v>
      </c>
      <c r="B3194">
        <f t="shared" si="49"/>
        <v>-390</v>
      </c>
      <c r="C3194">
        <v>2676</v>
      </c>
      <c r="D3194">
        <v>26</v>
      </c>
      <c r="E3194">
        <v>-48.8</v>
      </c>
      <c r="F3194">
        <v>3.1</v>
      </c>
    </row>
    <row r="3195" spans="1:6" x14ac:dyDescent="0.25">
      <c r="A3195">
        <v>2335</v>
      </c>
      <c r="B3195">
        <f t="shared" si="49"/>
        <v>-385</v>
      </c>
      <c r="C3195">
        <v>2664</v>
      </c>
      <c r="D3195">
        <v>27</v>
      </c>
      <c r="E3195">
        <v>-48</v>
      </c>
      <c r="F3195">
        <v>3.2</v>
      </c>
    </row>
    <row r="3196" spans="1:6" x14ac:dyDescent="0.25">
      <c r="A3196">
        <v>2330</v>
      </c>
      <c r="B3196">
        <f t="shared" si="49"/>
        <v>-380</v>
      </c>
      <c r="C3196">
        <v>2653</v>
      </c>
      <c r="D3196">
        <v>27</v>
      </c>
      <c r="E3196">
        <v>-47.3</v>
      </c>
      <c r="F3196">
        <v>3.2</v>
      </c>
    </row>
    <row r="3197" spans="1:6" x14ac:dyDescent="0.25">
      <c r="A3197">
        <v>2325</v>
      </c>
      <c r="B3197">
        <f t="shared" si="49"/>
        <v>-375</v>
      </c>
      <c r="C3197">
        <v>2642</v>
      </c>
      <c r="D3197">
        <v>26</v>
      </c>
      <c r="E3197">
        <v>-46.5</v>
      </c>
      <c r="F3197">
        <v>3.1</v>
      </c>
    </row>
    <row r="3198" spans="1:6" x14ac:dyDescent="0.25">
      <c r="A3198">
        <v>2320</v>
      </c>
      <c r="B3198">
        <f t="shared" si="49"/>
        <v>-370</v>
      </c>
      <c r="C3198">
        <v>2633</v>
      </c>
      <c r="D3198">
        <v>26</v>
      </c>
      <c r="E3198">
        <v>-46</v>
      </c>
      <c r="F3198">
        <v>3.1</v>
      </c>
    </row>
    <row r="3199" spans="1:6" x14ac:dyDescent="0.25">
      <c r="A3199">
        <v>2315</v>
      </c>
      <c r="B3199">
        <f t="shared" si="49"/>
        <v>-365</v>
      </c>
      <c r="C3199">
        <v>2625</v>
      </c>
      <c r="D3199">
        <v>26</v>
      </c>
      <c r="E3199">
        <v>-45.7</v>
      </c>
      <c r="F3199">
        <v>3.1</v>
      </c>
    </row>
    <row r="3200" spans="1:6" x14ac:dyDescent="0.25">
      <c r="A3200">
        <v>2310</v>
      </c>
      <c r="B3200">
        <f t="shared" si="49"/>
        <v>-360</v>
      </c>
      <c r="C3200">
        <v>2617</v>
      </c>
      <c r="D3200">
        <v>26</v>
      </c>
      <c r="E3200">
        <v>-45.3</v>
      </c>
      <c r="F3200">
        <v>3.1</v>
      </c>
    </row>
    <row r="3201" spans="1:6" x14ac:dyDescent="0.25">
      <c r="A3201">
        <v>2305</v>
      </c>
      <c r="B3201">
        <f t="shared" si="49"/>
        <v>-355</v>
      </c>
      <c r="C3201">
        <v>2609</v>
      </c>
      <c r="D3201">
        <v>26</v>
      </c>
      <c r="E3201">
        <v>-44.9</v>
      </c>
      <c r="F3201">
        <v>3.1</v>
      </c>
    </row>
    <row r="3202" spans="1:6" x14ac:dyDescent="0.25">
      <c r="A3202">
        <v>2300</v>
      </c>
      <c r="B3202">
        <f t="shared" si="49"/>
        <v>-350</v>
      </c>
      <c r="C3202">
        <v>2600</v>
      </c>
      <c r="D3202">
        <v>26</v>
      </c>
      <c r="E3202">
        <v>-44.4</v>
      </c>
      <c r="F3202">
        <v>3.1</v>
      </c>
    </row>
    <row r="3203" spans="1:6" x14ac:dyDescent="0.25">
      <c r="A3203">
        <v>2295</v>
      </c>
      <c r="B3203">
        <f t="shared" si="49"/>
        <v>-345</v>
      </c>
      <c r="C3203">
        <v>2590</v>
      </c>
      <c r="D3203">
        <v>26</v>
      </c>
      <c r="E3203">
        <v>-43.8</v>
      </c>
      <c r="F3203">
        <v>3.1</v>
      </c>
    </row>
    <row r="3204" spans="1:6" x14ac:dyDescent="0.25">
      <c r="A3204">
        <v>2290</v>
      </c>
      <c r="B3204">
        <f t="shared" si="49"/>
        <v>-340</v>
      </c>
      <c r="C3204">
        <v>2580</v>
      </c>
      <c r="D3204">
        <v>27</v>
      </c>
      <c r="E3204">
        <v>-43.2</v>
      </c>
      <c r="F3204">
        <v>3.2</v>
      </c>
    </row>
    <row r="3205" spans="1:6" x14ac:dyDescent="0.25">
      <c r="A3205">
        <v>2285</v>
      </c>
      <c r="B3205">
        <f t="shared" si="49"/>
        <v>-335</v>
      </c>
      <c r="C3205">
        <v>2571</v>
      </c>
      <c r="D3205">
        <v>27</v>
      </c>
      <c r="E3205">
        <v>-42.7</v>
      </c>
      <c r="F3205">
        <v>3.2</v>
      </c>
    </row>
    <row r="3206" spans="1:6" x14ac:dyDescent="0.25">
      <c r="A3206">
        <v>2280</v>
      </c>
      <c r="B3206">
        <f t="shared" si="49"/>
        <v>-330</v>
      </c>
      <c r="C3206">
        <v>2564</v>
      </c>
      <c r="D3206">
        <v>27</v>
      </c>
      <c r="E3206">
        <v>-42.4</v>
      </c>
      <c r="F3206">
        <v>3.2</v>
      </c>
    </row>
    <row r="3207" spans="1:6" x14ac:dyDescent="0.25">
      <c r="A3207">
        <v>2275</v>
      </c>
      <c r="B3207">
        <f t="shared" si="49"/>
        <v>-325</v>
      </c>
      <c r="C3207">
        <v>2558</v>
      </c>
      <c r="D3207">
        <v>26</v>
      </c>
      <c r="E3207">
        <v>-42.3</v>
      </c>
      <c r="F3207">
        <v>3.1</v>
      </c>
    </row>
    <row r="3208" spans="1:6" x14ac:dyDescent="0.25">
      <c r="A3208">
        <v>2270</v>
      </c>
      <c r="B3208">
        <f t="shared" si="49"/>
        <v>-320</v>
      </c>
      <c r="C3208">
        <v>2553</v>
      </c>
      <c r="D3208">
        <v>26</v>
      </c>
      <c r="E3208">
        <v>-42.3</v>
      </c>
      <c r="F3208">
        <v>3.1</v>
      </c>
    </row>
    <row r="3209" spans="1:6" x14ac:dyDescent="0.25">
      <c r="A3209">
        <v>2265</v>
      </c>
      <c r="B3209">
        <f t="shared" si="49"/>
        <v>-315</v>
      </c>
      <c r="C3209">
        <v>2550</v>
      </c>
      <c r="D3209">
        <v>26</v>
      </c>
      <c r="E3209">
        <v>-42.5</v>
      </c>
      <c r="F3209">
        <v>3.1</v>
      </c>
    </row>
    <row r="3210" spans="1:6" x14ac:dyDescent="0.25">
      <c r="A3210">
        <v>2260</v>
      </c>
      <c r="B3210">
        <f t="shared" si="49"/>
        <v>-310</v>
      </c>
      <c r="C3210">
        <v>2548</v>
      </c>
      <c r="D3210">
        <v>27</v>
      </c>
      <c r="E3210">
        <v>-42.9</v>
      </c>
      <c r="F3210">
        <v>3.2</v>
      </c>
    </row>
    <row r="3211" spans="1:6" x14ac:dyDescent="0.25">
      <c r="A3211">
        <v>2255</v>
      </c>
      <c r="B3211">
        <f t="shared" si="49"/>
        <v>-305</v>
      </c>
      <c r="C3211">
        <v>2545</v>
      </c>
      <c r="D3211">
        <v>26</v>
      </c>
      <c r="E3211">
        <v>-43.1</v>
      </c>
      <c r="F3211">
        <v>3.1</v>
      </c>
    </row>
    <row r="3212" spans="1:6" x14ac:dyDescent="0.25">
      <c r="A3212">
        <v>2250</v>
      </c>
      <c r="B3212">
        <f t="shared" si="49"/>
        <v>-300</v>
      </c>
      <c r="C3212">
        <v>2543</v>
      </c>
      <c r="D3212">
        <v>26</v>
      </c>
      <c r="E3212">
        <v>-43.4</v>
      </c>
      <c r="F3212">
        <v>3.1</v>
      </c>
    </row>
    <row r="3213" spans="1:6" x14ac:dyDescent="0.25">
      <c r="A3213">
        <v>2245</v>
      </c>
      <c r="B3213">
        <f t="shared" ref="B3213:B3276" si="50">1950-A3213</f>
        <v>-295</v>
      </c>
      <c r="C3213">
        <v>2541</v>
      </c>
      <c r="D3213">
        <v>25</v>
      </c>
      <c r="E3213">
        <v>-43.8</v>
      </c>
      <c r="F3213">
        <v>3</v>
      </c>
    </row>
    <row r="3214" spans="1:6" x14ac:dyDescent="0.25">
      <c r="A3214">
        <v>2240</v>
      </c>
      <c r="B3214">
        <f t="shared" si="50"/>
        <v>-290</v>
      </c>
      <c r="C3214">
        <v>2540</v>
      </c>
      <c r="D3214">
        <v>26</v>
      </c>
      <c r="E3214">
        <v>-44.2</v>
      </c>
      <c r="F3214">
        <v>3.1</v>
      </c>
    </row>
    <row r="3215" spans="1:6" x14ac:dyDescent="0.25">
      <c r="A3215">
        <v>2235</v>
      </c>
      <c r="B3215">
        <f t="shared" si="50"/>
        <v>-285</v>
      </c>
      <c r="C3215">
        <v>2540</v>
      </c>
      <c r="D3215">
        <v>26</v>
      </c>
      <c r="E3215">
        <v>-44.8</v>
      </c>
      <c r="F3215">
        <v>3.1</v>
      </c>
    </row>
    <row r="3216" spans="1:6" x14ac:dyDescent="0.25">
      <c r="A3216">
        <v>2230</v>
      </c>
      <c r="B3216">
        <f t="shared" si="50"/>
        <v>-280</v>
      </c>
      <c r="C3216">
        <v>2540</v>
      </c>
      <c r="D3216">
        <v>27</v>
      </c>
      <c r="E3216">
        <v>-45.4</v>
      </c>
      <c r="F3216">
        <v>3.2</v>
      </c>
    </row>
    <row r="3217" spans="1:6" x14ac:dyDescent="0.25">
      <c r="A3217">
        <v>2225</v>
      </c>
      <c r="B3217">
        <f t="shared" si="50"/>
        <v>-275</v>
      </c>
      <c r="C3217">
        <v>2540</v>
      </c>
      <c r="D3217">
        <v>26</v>
      </c>
      <c r="E3217">
        <v>-46</v>
      </c>
      <c r="F3217">
        <v>3.1</v>
      </c>
    </row>
    <row r="3218" spans="1:6" x14ac:dyDescent="0.25">
      <c r="A3218">
        <v>2220</v>
      </c>
      <c r="B3218">
        <f t="shared" si="50"/>
        <v>-270</v>
      </c>
      <c r="C3218">
        <v>2540</v>
      </c>
      <c r="D3218">
        <v>26</v>
      </c>
      <c r="E3218">
        <v>-46.5</v>
      </c>
      <c r="F3218">
        <v>3.1</v>
      </c>
    </row>
    <row r="3219" spans="1:6" x14ac:dyDescent="0.25">
      <c r="A3219">
        <v>2215</v>
      </c>
      <c r="B3219">
        <f t="shared" si="50"/>
        <v>-265</v>
      </c>
      <c r="C3219">
        <v>2540</v>
      </c>
      <c r="D3219">
        <v>27</v>
      </c>
      <c r="E3219">
        <v>-47.1</v>
      </c>
      <c r="F3219">
        <v>3.2</v>
      </c>
    </row>
    <row r="3220" spans="1:6" x14ac:dyDescent="0.25">
      <c r="A3220">
        <v>2210</v>
      </c>
      <c r="B3220">
        <f t="shared" si="50"/>
        <v>-260</v>
      </c>
      <c r="C3220">
        <v>2540</v>
      </c>
      <c r="D3220">
        <v>27</v>
      </c>
      <c r="E3220">
        <v>-47.7</v>
      </c>
      <c r="F3220">
        <v>3.2</v>
      </c>
    </row>
    <row r="3221" spans="1:6" x14ac:dyDescent="0.25">
      <c r="A3221">
        <v>2205</v>
      </c>
      <c r="B3221">
        <f t="shared" si="50"/>
        <v>-255</v>
      </c>
      <c r="C3221">
        <v>2538</v>
      </c>
      <c r="D3221">
        <v>27</v>
      </c>
      <c r="E3221">
        <v>-48</v>
      </c>
      <c r="F3221">
        <v>3.2</v>
      </c>
    </row>
    <row r="3222" spans="1:6" x14ac:dyDescent="0.25">
      <c r="A3222">
        <v>2200</v>
      </c>
      <c r="B3222">
        <f t="shared" si="50"/>
        <v>-250</v>
      </c>
      <c r="C3222">
        <v>2535</v>
      </c>
      <c r="D3222">
        <v>27</v>
      </c>
      <c r="E3222">
        <v>-48.2</v>
      </c>
      <c r="F3222">
        <v>3.2</v>
      </c>
    </row>
    <row r="3223" spans="1:6" x14ac:dyDescent="0.25">
      <c r="A3223">
        <v>2195</v>
      </c>
      <c r="B3223">
        <f t="shared" si="50"/>
        <v>-245</v>
      </c>
      <c r="C3223">
        <v>2533</v>
      </c>
      <c r="D3223">
        <v>26</v>
      </c>
      <c r="E3223">
        <v>-48.6</v>
      </c>
      <c r="F3223">
        <v>3.1</v>
      </c>
    </row>
    <row r="3224" spans="1:6" x14ac:dyDescent="0.25">
      <c r="A3224">
        <v>2190</v>
      </c>
      <c r="B3224">
        <f t="shared" si="50"/>
        <v>-240</v>
      </c>
      <c r="C3224">
        <v>2531</v>
      </c>
      <c r="D3224">
        <v>26</v>
      </c>
      <c r="E3224">
        <v>-48.9</v>
      </c>
      <c r="F3224">
        <v>3.1</v>
      </c>
    </row>
    <row r="3225" spans="1:6" x14ac:dyDescent="0.25">
      <c r="A3225">
        <v>2185</v>
      </c>
      <c r="B3225">
        <f t="shared" si="50"/>
        <v>-235</v>
      </c>
      <c r="C3225">
        <v>2530</v>
      </c>
      <c r="D3225">
        <v>26</v>
      </c>
      <c r="E3225">
        <v>-49.4</v>
      </c>
      <c r="F3225">
        <v>3.1</v>
      </c>
    </row>
    <row r="3226" spans="1:6" x14ac:dyDescent="0.25">
      <c r="A3226">
        <v>2180</v>
      </c>
      <c r="B3226">
        <f t="shared" si="50"/>
        <v>-230</v>
      </c>
      <c r="C3226">
        <v>2529</v>
      </c>
      <c r="D3226">
        <v>26</v>
      </c>
      <c r="E3226">
        <v>-49.8</v>
      </c>
      <c r="F3226">
        <v>3.1</v>
      </c>
    </row>
    <row r="3227" spans="1:6" x14ac:dyDescent="0.25">
      <c r="A3227">
        <v>2175</v>
      </c>
      <c r="B3227">
        <f t="shared" si="50"/>
        <v>-225</v>
      </c>
      <c r="C3227">
        <v>2525</v>
      </c>
      <c r="D3227">
        <v>26</v>
      </c>
      <c r="E3227">
        <v>-49.9</v>
      </c>
      <c r="F3227">
        <v>3.1</v>
      </c>
    </row>
    <row r="3228" spans="1:6" x14ac:dyDescent="0.25">
      <c r="A3228">
        <v>2170</v>
      </c>
      <c r="B3228">
        <f t="shared" si="50"/>
        <v>-220</v>
      </c>
      <c r="C3228">
        <v>2520</v>
      </c>
      <c r="D3228">
        <v>26</v>
      </c>
      <c r="E3228">
        <v>-49.9</v>
      </c>
      <c r="F3228">
        <v>3.1</v>
      </c>
    </row>
    <row r="3229" spans="1:6" x14ac:dyDescent="0.25">
      <c r="A3229">
        <v>2165</v>
      </c>
      <c r="B3229">
        <f t="shared" si="50"/>
        <v>-215</v>
      </c>
      <c r="C3229">
        <v>2518</v>
      </c>
      <c r="D3229">
        <v>25</v>
      </c>
      <c r="E3229">
        <v>-50.3</v>
      </c>
      <c r="F3229">
        <v>3</v>
      </c>
    </row>
    <row r="3230" spans="1:6" x14ac:dyDescent="0.25">
      <c r="A3230">
        <v>2160</v>
      </c>
      <c r="B3230">
        <f t="shared" si="50"/>
        <v>-210</v>
      </c>
      <c r="C3230">
        <v>2516</v>
      </c>
      <c r="D3230">
        <v>26</v>
      </c>
      <c r="E3230">
        <v>-50.6</v>
      </c>
      <c r="F3230">
        <v>3.1</v>
      </c>
    </row>
    <row r="3231" spans="1:6" x14ac:dyDescent="0.25">
      <c r="A3231">
        <v>2155</v>
      </c>
      <c r="B3231">
        <f t="shared" si="50"/>
        <v>-205</v>
      </c>
      <c r="C3231">
        <v>2513</v>
      </c>
      <c r="D3231">
        <v>26</v>
      </c>
      <c r="E3231">
        <v>-50.8</v>
      </c>
      <c r="F3231">
        <v>3.1</v>
      </c>
    </row>
    <row r="3232" spans="1:6" x14ac:dyDescent="0.25">
      <c r="A3232">
        <v>2150</v>
      </c>
      <c r="B3232">
        <f t="shared" si="50"/>
        <v>-200</v>
      </c>
      <c r="C3232">
        <v>2507</v>
      </c>
      <c r="D3232">
        <v>26</v>
      </c>
      <c r="E3232">
        <v>-50.7</v>
      </c>
      <c r="F3232">
        <v>3.1</v>
      </c>
    </row>
    <row r="3233" spans="1:6" x14ac:dyDescent="0.25">
      <c r="A3233">
        <v>2145</v>
      </c>
      <c r="B3233">
        <f t="shared" si="50"/>
        <v>-195</v>
      </c>
      <c r="C3233">
        <v>2499</v>
      </c>
      <c r="D3233">
        <v>26</v>
      </c>
      <c r="E3233">
        <v>-50.3</v>
      </c>
      <c r="F3233">
        <v>3.1</v>
      </c>
    </row>
    <row r="3234" spans="1:6" x14ac:dyDescent="0.25">
      <c r="A3234">
        <v>2140</v>
      </c>
      <c r="B3234">
        <f t="shared" si="50"/>
        <v>-190</v>
      </c>
      <c r="C3234">
        <v>2492</v>
      </c>
      <c r="D3234">
        <v>26</v>
      </c>
      <c r="E3234">
        <v>-50.1</v>
      </c>
      <c r="F3234">
        <v>3.1</v>
      </c>
    </row>
    <row r="3235" spans="1:6" x14ac:dyDescent="0.25">
      <c r="A3235">
        <v>2135</v>
      </c>
      <c r="B3235">
        <f t="shared" si="50"/>
        <v>-185</v>
      </c>
      <c r="C3235">
        <v>2486</v>
      </c>
      <c r="D3235">
        <v>26</v>
      </c>
      <c r="E3235">
        <v>-49.9</v>
      </c>
      <c r="F3235">
        <v>3.1</v>
      </c>
    </row>
    <row r="3236" spans="1:6" x14ac:dyDescent="0.25">
      <c r="A3236">
        <v>2130</v>
      </c>
      <c r="B3236">
        <f t="shared" si="50"/>
        <v>-180</v>
      </c>
      <c r="C3236">
        <v>2481</v>
      </c>
      <c r="D3236">
        <v>27</v>
      </c>
      <c r="E3236">
        <v>-49.9</v>
      </c>
      <c r="F3236">
        <v>3.2</v>
      </c>
    </row>
    <row r="3237" spans="1:6" x14ac:dyDescent="0.25">
      <c r="A3237">
        <v>2125</v>
      </c>
      <c r="B3237">
        <f t="shared" si="50"/>
        <v>-175</v>
      </c>
      <c r="C3237">
        <v>2476</v>
      </c>
      <c r="D3237">
        <v>26</v>
      </c>
      <c r="E3237">
        <v>-49.9</v>
      </c>
      <c r="F3237">
        <v>3.1</v>
      </c>
    </row>
    <row r="3238" spans="1:6" x14ac:dyDescent="0.25">
      <c r="A3238">
        <v>2120</v>
      </c>
      <c r="B3238">
        <f t="shared" si="50"/>
        <v>-170</v>
      </c>
      <c r="C3238">
        <v>2471</v>
      </c>
      <c r="D3238">
        <v>26</v>
      </c>
      <c r="E3238">
        <v>-49.9</v>
      </c>
      <c r="F3238">
        <v>3.1</v>
      </c>
    </row>
    <row r="3239" spans="1:6" x14ac:dyDescent="0.25">
      <c r="A3239">
        <v>2115</v>
      </c>
      <c r="B3239">
        <f t="shared" si="50"/>
        <v>-165</v>
      </c>
      <c r="C3239">
        <v>2465</v>
      </c>
      <c r="D3239">
        <v>26</v>
      </c>
      <c r="E3239">
        <v>-49.7</v>
      </c>
      <c r="F3239">
        <v>3.1</v>
      </c>
    </row>
    <row r="3240" spans="1:6" x14ac:dyDescent="0.25">
      <c r="A3240">
        <v>2110</v>
      </c>
      <c r="B3240">
        <f t="shared" si="50"/>
        <v>-160</v>
      </c>
      <c r="C3240">
        <v>2459</v>
      </c>
      <c r="D3240">
        <v>27</v>
      </c>
      <c r="E3240">
        <v>-49.6</v>
      </c>
      <c r="F3240">
        <v>3.2</v>
      </c>
    </row>
    <row r="3241" spans="1:6" x14ac:dyDescent="0.25">
      <c r="A3241">
        <v>2105</v>
      </c>
      <c r="B3241">
        <f t="shared" si="50"/>
        <v>-155</v>
      </c>
      <c r="C3241">
        <v>2452</v>
      </c>
      <c r="D3241">
        <v>27</v>
      </c>
      <c r="E3241">
        <v>-49.3</v>
      </c>
      <c r="F3241">
        <v>3.2</v>
      </c>
    </row>
    <row r="3242" spans="1:6" x14ac:dyDescent="0.25">
      <c r="A3242">
        <v>2100</v>
      </c>
      <c r="B3242">
        <f t="shared" si="50"/>
        <v>-150</v>
      </c>
      <c r="C3242">
        <v>2447</v>
      </c>
      <c r="D3242">
        <v>27</v>
      </c>
      <c r="E3242">
        <v>-49.3</v>
      </c>
      <c r="F3242">
        <v>3.2</v>
      </c>
    </row>
    <row r="3243" spans="1:6" x14ac:dyDescent="0.25">
      <c r="A3243">
        <v>2095</v>
      </c>
      <c r="B3243">
        <f t="shared" si="50"/>
        <v>-145</v>
      </c>
      <c r="C3243">
        <v>2442</v>
      </c>
      <c r="D3243">
        <v>26</v>
      </c>
      <c r="E3243">
        <v>-49.3</v>
      </c>
      <c r="F3243">
        <v>3.1</v>
      </c>
    </row>
    <row r="3244" spans="1:6" x14ac:dyDescent="0.25">
      <c r="A3244">
        <v>2090</v>
      </c>
      <c r="B3244">
        <f t="shared" si="50"/>
        <v>-140</v>
      </c>
      <c r="C3244">
        <v>2437</v>
      </c>
      <c r="D3244">
        <v>26</v>
      </c>
      <c r="E3244">
        <v>-49.3</v>
      </c>
      <c r="F3244">
        <v>3.1</v>
      </c>
    </row>
    <row r="3245" spans="1:6" x14ac:dyDescent="0.25">
      <c r="A3245">
        <v>2085</v>
      </c>
      <c r="B3245">
        <f t="shared" si="50"/>
        <v>-135</v>
      </c>
      <c r="C3245">
        <v>2434</v>
      </c>
      <c r="D3245">
        <v>26</v>
      </c>
      <c r="E3245">
        <v>-49.5</v>
      </c>
      <c r="F3245">
        <v>3.1</v>
      </c>
    </row>
    <row r="3246" spans="1:6" x14ac:dyDescent="0.25">
      <c r="A3246">
        <v>2080</v>
      </c>
      <c r="B3246">
        <f t="shared" si="50"/>
        <v>-130</v>
      </c>
      <c r="C3246">
        <v>2431</v>
      </c>
      <c r="D3246">
        <v>26</v>
      </c>
      <c r="E3246">
        <v>-49.7</v>
      </c>
      <c r="F3246">
        <v>3.1</v>
      </c>
    </row>
    <row r="3247" spans="1:6" x14ac:dyDescent="0.25">
      <c r="A3247">
        <v>2075</v>
      </c>
      <c r="B3247">
        <f t="shared" si="50"/>
        <v>-125</v>
      </c>
      <c r="C3247">
        <v>2430</v>
      </c>
      <c r="D3247">
        <v>26</v>
      </c>
      <c r="E3247">
        <v>-50.2</v>
      </c>
      <c r="F3247">
        <v>3.1</v>
      </c>
    </row>
    <row r="3248" spans="1:6" x14ac:dyDescent="0.25">
      <c r="A3248">
        <v>2070</v>
      </c>
      <c r="B3248">
        <f t="shared" si="50"/>
        <v>-120</v>
      </c>
      <c r="C3248">
        <v>2428</v>
      </c>
      <c r="D3248">
        <v>26</v>
      </c>
      <c r="E3248">
        <v>-50.5</v>
      </c>
      <c r="F3248">
        <v>3.1</v>
      </c>
    </row>
    <row r="3249" spans="1:6" x14ac:dyDescent="0.25">
      <c r="A3249">
        <v>2065</v>
      </c>
      <c r="B3249">
        <f t="shared" si="50"/>
        <v>-115</v>
      </c>
      <c r="C3249">
        <v>2426</v>
      </c>
      <c r="D3249">
        <v>26</v>
      </c>
      <c r="E3249">
        <v>-50.9</v>
      </c>
      <c r="F3249">
        <v>3.1</v>
      </c>
    </row>
    <row r="3250" spans="1:6" x14ac:dyDescent="0.25">
      <c r="A3250">
        <v>2060</v>
      </c>
      <c r="B3250">
        <f t="shared" si="50"/>
        <v>-110</v>
      </c>
      <c r="C3250">
        <v>2423</v>
      </c>
      <c r="D3250">
        <v>26</v>
      </c>
      <c r="E3250">
        <v>-51.1</v>
      </c>
      <c r="F3250">
        <v>3.1</v>
      </c>
    </row>
    <row r="3251" spans="1:6" x14ac:dyDescent="0.25">
      <c r="A3251">
        <v>2055</v>
      </c>
      <c r="B3251">
        <f t="shared" si="50"/>
        <v>-105</v>
      </c>
      <c r="C3251">
        <v>2419</v>
      </c>
      <c r="D3251">
        <v>26</v>
      </c>
      <c r="E3251">
        <v>-51.2</v>
      </c>
      <c r="F3251">
        <v>3.1</v>
      </c>
    </row>
    <row r="3252" spans="1:6" x14ac:dyDescent="0.25">
      <c r="A3252">
        <v>2050</v>
      </c>
      <c r="B3252">
        <f t="shared" si="50"/>
        <v>-100</v>
      </c>
      <c r="C3252">
        <v>2415</v>
      </c>
      <c r="D3252">
        <v>26</v>
      </c>
      <c r="E3252">
        <v>-51.3</v>
      </c>
      <c r="F3252">
        <v>3.1</v>
      </c>
    </row>
    <row r="3253" spans="1:6" x14ac:dyDescent="0.25">
      <c r="A3253">
        <v>2045</v>
      </c>
      <c r="B3253">
        <f t="shared" si="50"/>
        <v>-95</v>
      </c>
      <c r="C3253">
        <v>2411</v>
      </c>
      <c r="D3253">
        <v>26</v>
      </c>
      <c r="E3253">
        <v>-51.4</v>
      </c>
      <c r="F3253">
        <v>3.1</v>
      </c>
    </row>
    <row r="3254" spans="1:6" x14ac:dyDescent="0.25">
      <c r="A3254">
        <v>2040</v>
      </c>
      <c r="B3254">
        <f t="shared" si="50"/>
        <v>-90</v>
      </c>
      <c r="C3254">
        <v>2408</v>
      </c>
      <c r="D3254">
        <v>26</v>
      </c>
      <c r="E3254">
        <v>-51.6</v>
      </c>
      <c r="F3254">
        <v>3.1</v>
      </c>
    </row>
    <row r="3255" spans="1:6" x14ac:dyDescent="0.25">
      <c r="A3255">
        <v>2035</v>
      </c>
      <c r="B3255">
        <f t="shared" si="50"/>
        <v>-85</v>
      </c>
      <c r="C3255">
        <v>2404</v>
      </c>
      <c r="D3255">
        <v>26</v>
      </c>
      <c r="E3255">
        <v>-51.7</v>
      </c>
      <c r="F3255">
        <v>3.1</v>
      </c>
    </row>
    <row r="3256" spans="1:6" x14ac:dyDescent="0.25">
      <c r="A3256">
        <v>2030</v>
      </c>
      <c r="B3256">
        <f t="shared" si="50"/>
        <v>-80</v>
      </c>
      <c r="C3256">
        <v>2399</v>
      </c>
      <c r="D3256">
        <v>26</v>
      </c>
      <c r="E3256">
        <v>-51.7</v>
      </c>
      <c r="F3256">
        <v>3.1</v>
      </c>
    </row>
    <row r="3257" spans="1:6" x14ac:dyDescent="0.25">
      <c r="A3257">
        <v>2025</v>
      </c>
      <c r="B3257">
        <f t="shared" si="50"/>
        <v>-75</v>
      </c>
      <c r="C3257">
        <v>2395</v>
      </c>
      <c r="D3257">
        <v>26</v>
      </c>
      <c r="E3257">
        <v>-51.8</v>
      </c>
      <c r="F3257">
        <v>3.1</v>
      </c>
    </row>
    <row r="3258" spans="1:6" x14ac:dyDescent="0.25">
      <c r="A3258">
        <v>2020</v>
      </c>
      <c r="B3258">
        <f t="shared" si="50"/>
        <v>-70</v>
      </c>
      <c r="C3258">
        <v>2393</v>
      </c>
      <c r="D3258">
        <v>26</v>
      </c>
      <c r="E3258">
        <v>-52.1</v>
      </c>
      <c r="F3258">
        <v>3.1</v>
      </c>
    </row>
    <row r="3259" spans="1:6" x14ac:dyDescent="0.25">
      <c r="A3259">
        <v>2015</v>
      </c>
      <c r="B3259">
        <f t="shared" si="50"/>
        <v>-65</v>
      </c>
      <c r="C3259">
        <v>2392</v>
      </c>
      <c r="D3259">
        <v>25</v>
      </c>
      <c r="E3259">
        <v>-52.6</v>
      </c>
      <c r="F3259">
        <v>2.9</v>
      </c>
    </row>
    <row r="3260" spans="1:6" x14ac:dyDescent="0.25">
      <c r="A3260">
        <v>2010</v>
      </c>
      <c r="B3260">
        <f t="shared" si="50"/>
        <v>-60</v>
      </c>
      <c r="C3260">
        <v>2390</v>
      </c>
      <c r="D3260">
        <v>26</v>
      </c>
      <c r="E3260">
        <v>-52.9</v>
      </c>
      <c r="F3260">
        <v>3.1</v>
      </c>
    </row>
    <row r="3261" spans="1:6" x14ac:dyDescent="0.25">
      <c r="A3261">
        <v>2005</v>
      </c>
      <c r="B3261">
        <f t="shared" si="50"/>
        <v>-55</v>
      </c>
      <c r="C3261">
        <v>2388</v>
      </c>
      <c r="D3261">
        <v>25</v>
      </c>
      <c r="E3261">
        <v>-53.3</v>
      </c>
      <c r="F3261">
        <v>2.9</v>
      </c>
    </row>
    <row r="3262" spans="1:6" x14ac:dyDescent="0.25">
      <c r="A3262">
        <v>2000</v>
      </c>
      <c r="B3262">
        <f t="shared" si="50"/>
        <v>-50</v>
      </c>
      <c r="C3262">
        <v>2385</v>
      </c>
      <c r="D3262">
        <v>25</v>
      </c>
      <c r="E3262">
        <v>-53.5</v>
      </c>
      <c r="F3262">
        <v>2.9</v>
      </c>
    </row>
    <row r="3263" spans="1:6" x14ac:dyDescent="0.25">
      <c r="A3263">
        <v>1995</v>
      </c>
      <c r="B3263">
        <f t="shared" si="50"/>
        <v>-45</v>
      </c>
      <c r="C3263">
        <v>2380</v>
      </c>
      <c r="D3263">
        <v>25</v>
      </c>
      <c r="E3263">
        <v>-53.5</v>
      </c>
      <c r="F3263">
        <v>2.9</v>
      </c>
    </row>
    <row r="3264" spans="1:6" x14ac:dyDescent="0.25">
      <c r="A3264">
        <v>1990</v>
      </c>
      <c r="B3264">
        <f t="shared" si="50"/>
        <v>-40</v>
      </c>
      <c r="C3264">
        <v>2374</v>
      </c>
      <c r="D3264">
        <v>25</v>
      </c>
      <c r="E3264">
        <v>-53.3</v>
      </c>
      <c r="F3264">
        <v>2.9</v>
      </c>
    </row>
    <row r="3265" spans="1:6" x14ac:dyDescent="0.25">
      <c r="A3265">
        <v>1985</v>
      </c>
      <c r="B3265">
        <f t="shared" si="50"/>
        <v>-35</v>
      </c>
      <c r="C3265">
        <v>2367</v>
      </c>
      <c r="D3265">
        <v>25</v>
      </c>
      <c r="E3265">
        <v>-53.1</v>
      </c>
      <c r="F3265">
        <v>2.9</v>
      </c>
    </row>
    <row r="3266" spans="1:6" x14ac:dyDescent="0.25">
      <c r="A3266">
        <v>1980</v>
      </c>
      <c r="B3266">
        <f t="shared" si="50"/>
        <v>-30</v>
      </c>
      <c r="C3266">
        <v>2359</v>
      </c>
      <c r="D3266">
        <v>25</v>
      </c>
      <c r="E3266">
        <v>-52.7</v>
      </c>
      <c r="F3266">
        <v>2.9</v>
      </c>
    </row>
    <row r="3267" spans="1:6" x14ac:dyDescent="0.25">
      <c r="A3267">
        <v>1975</v>
      </c>
      <c r="B3267">
        <f t="shared" si="50"/>
        <v>-25</v>
      </c>
      <c r="C3267">
        <v>2354</v>
      </c>
      <c r="D3267">
        <v>26</v>
      </c>
      <c r="E3267">
        <v>-52.7</v>
      </c>
      <c r="F3267">
        <v>3.1</v>
      </c>
    </row>
    <row r="3268" spans="1:6" x14ac:dyDescent="0.25">
      <c r="A3268">
        <v>1970</v>
      </c>
      <c r="B3268">
        <f t="shared" si="50"/>
        <v>-20</v>
      </c>
      <c r="C3268">
        <v>2350</v>
      </c>
      <c r="D3268">
        <v>26</v>
      </c>
      <c r="E3268">
        <v>-52.8</v>
      </c>
      <c r="F3268">
        <v>3.1</v>
      </c>
    </row>
    <row r="3269" spans="1:6" x14ac:dyDescent="0.25">
      <c r="A3269">
        <v>1965</v>
      </c>
      <c r="B3269">
        <f t="shared" si="50"/>
        <v>-15</v>
      </c>
      <c r="C3269">
        <v>2346</v>
      </c>
      <c r="D3269">
        <v>25</v>
      </c>
      <c r="E3269">
        <v>-52.9</v>
      </c>
      <c r="F3269">
        <v>2.9</v>
      </c>
    </row>
    <row r="3270" spans="1:6" x14ac:dyDescent="0.25">
      <c r="A3270">
        <v>1960</v>
      </c>
      <c r="B3270">
        <f t="shared" si="50"/>
        <v>-10</v>
      </c>
      <c r="C3270">
        <v>2342</v>
      </c>
      <c r="D3270">
        <v>26</v>
      </c>
      <c r="E3270">
        <v>-53</v>
      </c>
      <c r="F3270">
        <v>3.1</v>
      </c>
    </row>
    <row r="3271" spans="1:6" x14ac:dyDescent="0.25">
      <c r="A3271">
        <v>1955</v>
      </c>
      <c r="B3271">
        <f t="shared" si="50"/>
        <v>-5</v>
      </c>
      <c r="C3271">
        <v>2340</v>
      </c>
      <c r="D3271">
        <v>25</v>
      </c>
      <c r="E3271">
        <v>-53.3</v>
      </c>
      <c r="F3271">
        <v>2.9</v>
      </c>
    </row>
    <row r="3272" spans="1:6" x14ac:dyDescent="0.25">
      <c r="A3272">
        <v>1950</v>
      </c>
      <c r="B3272">
        <f t="shared" si="50"/>
        <v>0</v>
      </c>
      <c r="C3272">
        <v>2338</v>
      </c>
      <c r="D3272">
        <v>25</v>
      </c>
      <c r="E3272">
        <v>-53.7</v>
      </c>
      <c r="F3272">
        <v>2.9</v>
      </c>
    </row>
    <row r="3273" spans="1:6" x14ac:dyDescent="0.25">
      <c r="A3273">
        <v>1945</v>
      </c>
      <c r="B3273">
        <f t="shared" si="50"/>
        <v>5</v>
      </c>
      <c r="C3273">
        <v>2334</v>
      </c>
      <c r="D3273">
        <v>25</v>
      </c>
      <c r="E3273">
        <v>-53.8</v>
      </c>
      <c r="F3273">
        <v>2.9</v>
      </c>
    </row>
    <row r="3274" spans="1:6" x14ac:dyDescent="0.25">
      <c r="A3274">
        <v>1940</v>
      </c>
      <c r="B3274">
        <f t="shared" si="50"/>
        <v>10</v>
      </c>
      <c r="C3274">
        <v>2328</v>
      </c>
      <c r="D3274">
        <v>26</v>
      </c>
      <c r="E3274">
        <v>-53.6</v>
      </c>
      <c r="F3274">
        <v>3.1</v>
      </c>
    </row>
    <row r="3275" spans="1:6" x14ac:dyDescent="0.25">
      <c r="A3275">
        <v>1935</v>
      </c>
      <c r="B3275">
        <f t="shared" si="50"/>
        <v>15</v>
      </c>
      <c r="C3275">
        <v>2324</v>
      </c>
      <c r="D3275">
        <v>26</v>
      </c>
      <c r="E3275">
        <v>-53.7</v>
      </c>
      <c r="F3275">
        <v>3.1</v>
      </c>
    </row>
    <row r="3276" spans="1:6" x14ac:dyDescent="0.25">
      <c r="A3276">
        <v>1930</v>
      </c>
      <c r="B3276">
        <f t="shared" si="50"/>
        <v>20</v>
      </c>
      <c r="C3276">
        <v>2320</v>
      </c>
      <c r="D3276">
        <v>26</v>
      </c>
      <c r="E3276">
        <v>-53.8</v>
      </c>
      <c r="F3276">
        <v>3.1</v>
      </c>
    </row>
    <row r="3277" spans="1:6" x14ac:dyDescent="0.25">
      <c r="A3277">
        <v>1925</v>
      </c>
      <c r="B3277">
        <f t="shared" ref="B3277:B3340" si="51">1950-A3277</f>
        <v>25</v>
      </c>
      <c r="C3277">
        <v>2316</v>
      </c>
      <c r="D3277">
        <v>26</v>
      </c>
      <c r="E3277">
        <v>-53.9</v>
      </c>
      <c r="F3277">
        <v>3.1</v>
      </c>
    </row>
    <row r="3278" spans="1:6" x14ac:dyDescent="0.25">
      <c r="A3278">
        <v>1920</v>
      </c>
      <c r="B3278">
        <f t="shared" si="51"/>
        <v>30</v>
      </c>
      <c r="C3278">
        <v>2311</v>
      </c>
      <c r="D3278">
        <v>26</v>
      </c>
      <c r="E3278">
        <v>-53.9</v>
      </c>
      <c r="F3278">
        <v>3.1</v>
      </c>
    </row>
    <row r="3279" spans="1:6" x14ac:dyDescent="0.25">
      <c r="A3279">
        <v>1915</v>
      </c>
      <c r="B3279">
        <f t="shared" si="51"/>
        <v>35</v>
      </c>
      <c r="C3279">
        <v>2305</v>
      </c>
      <c r="D3279">
        <v>26</v>
      </c>
      <c r="E3279">
        <v>-53.8</v>
      </c>
      <c r="F3279">
        <v>3.1</v>
      </c>
    </row>
    <row r="3280" spans="1:6" x14ac:dyDescent="0.25">
      <c r="A3280">
        <v>1910</v>
      </c>
      <c r="B3280">
        <f t="shared" si="51"/>
        <v>40</v>
      </c>
      <c r="C3280">
        <v>2300</v>
      </c>
      <c r="D3280">
        <v>26</v>
      </c>
      <c r="E3280">
        <v>-53.8</v>
      </c>
      <c r="F3280">
        <v>3.1</v>
      </c>
    </row>
    <row r="3281" spans="1:6" x14ac:dyDescent="0.25">
      <c r="A3281">
        <v>1905</v>
      </c>
      <c r="B3281">
        <f t="shared" si="51"/>
        <v>45</v>
      </c>
      <c r="C3281">
        <v>2298</v>
      </c>
      <c r="D3281">
        <v>25</v>
      </c>
      <c r="E3281">
        <v>-54.1</v>
      </c>
      <c r="F3281">
        <v>2.9</v>
      </c>
    </row>
    <row r="3282" spans="1:6" x14ac:dyDescent="0.25">
      <c r="A3282">
        <v>1900</v>
      </c>
      <c r="B3282">
        <f t="shared" si="51"/>
        <v>50</v>
      </c>
      <c r="C3282">
        <v>2296</v>
      </c>
      <c r="D3282">
        <v>26</v>
      </c>
      <c r="E3282">
        <v>-54.4</v>
      </c>
      <c r="F3282">
        <v>3.1</v>
      </c>
    </row>
    <row r="3283" spans="1:6" x14ac:dyDescent="0.25">
      <c r="A3283">
        <v>1895</v>
      </c>
      <c r="B3283">
        <f t="shared" si="51"/>
        <v>55</v>
      </c>
      <c r="C3283">
        <v>2292</v>
      </c>
      <c r="D3283">
        <v>26</v>
      </c>
      <c r="E3283">
        <v>-54.5</v>
      </c>
      <c r="F3283">
        <v>3.1</v>
      </c>
    </row>
    <row r="3284" spans="1:6" x14ac:dyDescent="0.25">
      <c r="A3284">
        <v>1890</v>
      </c>
      <c r="B3284">
        <f t="shared" si="51"/>
        <v>60</v>
      </c>
      <c r="C3284">
        <v>2287</v>
      </c>
      <c r="D3284">
        <v>26</v>
      </c>
      <c r="E3284">
        <v>-54.5</v>
      </c>
      <c r="F3284">
        <v>3.1</v>
      </c>
    </row>
    <row r="3285" spans="1:6" x14ac:dyDescent="0.25">
      <c r="A3285">
        <v>1885</v>
      </c>
      <c r="B3285">
        <f t="shared" si="51"/>
        <v>65</v>
      </c>
      <c r="C3285">
        <v>2282</v>
      </c>
      <c r="D3285">
        <v>26</v>
      </c>
      <c r="E3285">
        <v>-54.5</v>
      </c>
      <c r="F3285">
        <v>3.1</v>
      </c>
    </row>
    <row r="3286" spans="1:6" x14ac:dyDescent="0.25">
      <c r="A3286">
        <v>1880</v>
      </c>
      <c r="B3286">
        <f t="shared" si="51"/>
        <v>70</v>
      </c>
      <c r="C3286">
        <v>2277</v>
      </c>
      <c r="D3286">
        <v>26</v>
      </c>
      <c r="E3286">
        <v>-54.5</v>
      </c>
      <c r="F3286">
        <v>3.1</v>
      </c>
    </row>
    <row r="3287" spans="1:6" x14ac:dyDescent="0.25">
      <c r="A3287">
        <v>1875</v>
      </c>
      <c r="B3287">
        <f t="shared" si="51"/>
        <v>75</v>
      </c>
      <c r="C3287">
        <v>2271</v>
      </c>
      <c r="D3287">
        <v>26</v>
      </c>
      <c r="E3287">
        <v>-54.4</v>
      </c>
      <c r="F3287">
        <v>3.1</v>
      </c>
    </row>
    <row r="3288" spans="1:6" x14ac:dyDescent="0.25">
      <c r="A3288">
        <v>1870</v>
      </c>
      <c r="B3288">
        <f t="shared" si="51"/>
        <v>80</v>
      </c>
      <c r="C3288">
        <v>2265</v>
      </c>
      <c r="D3288">
        <v>27</v>
      </c>
      <c r="E3288">
        <v>-54.2</v>
      </c>
      <c r="F3288">
        <v>3.2</v>
      </c>
    </row>
    <row r="3289" spans="1:6" x14ac:dyDescent="0.25">
      <c r="A3289">
        <v>1865</v>
      </c>
      <c r="B3289">
        <f t="shared" si="51"/>
        <v>85</v>
      </c>
      <c r="C3289">
        <v>2258</v>
      </c>
      <c r="D3289">
        <v>27</v>
      </c>
      <c r="E3289">
        <v>-54</v>
      </c>
      <c r="F3289">
        <v>3.2</v>
      </c>
    </row>
    <row r="3290" spans="1:6" x14ac:dyDescent="0.25">
      <c r="A3290">
        <v>1860</v>
      </c>
      <c r="B3290">
        <f t="shared" si="51"/>
        <v>90</v>
      </c>
      <c r="C3290">
        <v>2252</v>
      </c>
      <c r="D3290">
        <v>26</v>
      </c>
      <c r="E3290">
        <v>-53.8</v>
      </c>
      <c r="F3290">
        <v>3.1</v>
      </c>
    </row>
    <row r="3291" spans="1:6" x14ac:dyDescent="0.25">
      <c r="A3291">
        <v>1855</v>
      </c>
      <c r="B3291">
        <f t="shared" si="51"/>
        <v>95</v>
      </c>
      <c r="C3291">
        <v>2245</v>
      </c>
      <c r="D3291">
        <v>26</v>
      </c>
      <c r="E3291">
        <v>-53.6</v>
      </c>
      <c r="F3291">
        <v>3.1</v>
      </c>
    </row>
    <row r="3292" spans="1:6" x14ac:dyDescent="0.25">
      <c r="A3292">
        <v>1850</v>
      </c>
      <c r="B3292">
        <f t="shared" si="51"/>
        <v>100</v>
      </c>
      <c r="C3292">
        <v>2239</v>
      </c>
      <c r="D3292">
        <v>27</v>
      </c>
      <c r="E3292">
        <v>-53.5</v>
      </c>
      <c r="F3292">
        <v>3.2</v>
      </c>
    </row>
    <row r="3293" spans="1:6" x14ac:dyDescent="0.25">
      <c r="A3293">
        <v>1845</v>
      </c>
      <c r="B3293">
        <f t="shared" si="51"/>
        <v>105</v>
      </c>
      <c r="C3293">
        <v>2235</v>
      </c>
      <c r="D3293">
        <v>27</v>
      </c>
      <c r="E3293">
        <v>-53.6</v>
      </c>
      <c r="F3293">
        <v>3.2</v>
      </c>
    </row>
    <row r="3294" spans="1:6" x14ac:dyDescent="0.25">
      <c r="A3294">
        <v>1840</v>
      </c>
      <c r="B3294">
        <f t="shared" si="51"/>
        <v>110</v>
      </c>
      <c r="C3294">
        <v>2233</v>
      </c>
      <c r="D3294">
        <v>27</v>
      </c>
      <c r="E3294">
        <v>-53.9</v>
      </c>
      <c r="F3294">
        <v>3.2</v>
      </c>
    </row>
    <row r="3295" spans="1:6" x14ac:dyDescent="0.25">
      <c r="A3295">
        <v>1835</v>
      </c>
      <c r="B3295">
        <f t="shared" si="51"/>
        <v>115</v>
      </c>
      <c r="C3295">
        <v>2230</v>
      </c>
      <c r="D3295">
        <v>27</v>
      </c>
      <c r="E3295">
        <v>-54.1</v>
      </c>
      <c r="F3295">
        <v>3.2</v>
      </c>
    </row>
    <row r="3296" spans="1:6" x14ac:dyDescent="0.25">
      <c r="A3296">
        <v>1830</v>
      </c>
      <c r="B3296">
        <f t="shared" si="51"/>
        <v>120</v>
      </c>
      <c r="C3296">
        <v>2228</v>
      </c>
      <c r="D3296">
        <v>26</v>
      </c>
      <c r="E3296">
        <v>-54.4</v>
      </c>
      <c r="F3296">
        <v>3.1</v>
      </c>
    </row>
    <row r="3297" spans="1:6" x14ac:dyDescent="0.25">
      <c r="A3297">
        <v>1825</v>
      </c>
      <c r="B3297">
        <f t="shared" si="51"/>
        <v>125</v>
      </c>
      <c r="C3297">
        <v>2225</v>
      </c>
      <c r="D3297">
        <v>25</v>
      </c>
      <c r="E3297">
        <v>-54.7</v>
      </c>
      <c r="F3297">
        <v>2.9</v>
      </c>
    </row>
    <row r="3298" spans="1:6" x14ac:dyDescent="0.25">
      <c r="A3298">
        <v>1820</v>
      </c>
      <c r="B3298">
        <f t="shared" si="51"/>
        <v>130</v>
      </c>
      <c r="C3298">
        <v>2220</v>
      </c>
      <c r="D3298">
        <v>26</v>
      </c>
      <c r="E3298">
        <v>-54.6</v>
      </c>
      <c r="F3298">
        <v>3.1</v>
      </c>
    </row>
    <row r="3299" spans="1:6" x14ac:dyDescent="0.25">
      <c r="A3299">
        <v>1815</v>
      </c>
      <c r="B3299">
        <f t="shared" si="51"/>
        <v>135</v>
      </c>
      <c r="C3299">
        <v>2212</v>
      </c>
      <c r="D3299">
        <v>26</v>
      </c>
      <c r="E3299">
        <v>-54.3</v>
      </c>
      <c r="F3299">
        <v>3.1</v>
      </c>
    </row>
    <row r="3300" spans="1:6" x14ac:dyDescent="0.25">
      <c r="A3300">
        <v>1810</v>
      </c>
      <c r="B3300">
        <f t="shared" si="51"/>
        <v>140</v>
      </c>
      <c r="C3300">
        <v>2203</v>
      </c>
      <c r="D3300">
        <v>27</v>
      </c>
      <c r="E3300">
        <v>-53.8</v>
      </c>
      <c r="F3300">
        <v>3.2</v>
      </c>
    </row>
    <row r="3301" spans="1:6" x14ac:dyDescent="0.25">
      <c r="A3301">
        <v>1805</v>
      </c>
      <c r="B3301">
        <f t="shared" si="51"/>
        <v>145</v>
      </c>
      <c r="C3301">
        <v>2196</v>
      </c>
      <c r="D3301">
        <v>27</v>
      </c>
      <c r="E3301">
        <v>-53.5</v>
      </c>
      <c r="F3301">
        <v>3.2</v>
      </c>
    </row>
    <row r="3302" spans="1:6" x14ac:dyDescent="0.25">
      <c r="A3302">
        <v>1800</v>
      </c>
      <c r="B3302">
        <f t="shared" si="51"/>
        <v>150</v>
      </c>
      <c r="C3302">
        <v>2190</v>
      </c>
      <c r="D3302">
        <v>27</v>
      </c>
      <c r="E3302">
        <v>-53.4</v>
      </c>
      <c r="F3302">
        <v>3.2</v>
      </c>
    </row>
    <row r="3303" spans="1:6" x14ac:dyDescent="0.25">
      <c r="A3303">
        <v>1795</v>
      </c>
      <c r="B3303">
        <f t="shared" si="51"/>
        <v>155</v>
      </c>
      <c r="C3303">
        <v>2186</v>
      </c>
      <c r="D3303">
        <v>27</v>
      </c>
      <c r="E3303">
        <v>-53.5</v>
      </c>
      <c r="F3303">
        <v>3.2</v>
      </c>
    </row>
    <row r="3304" spans="1:6" x14ac:dyDescent="0.25">
      <c r="A3304">
        <v>1790</v>
      </c>
      <c r="B3304">
        <f t="shared" si="51"/>
        <v>160</v>
      </c>
      <c r="C3304">
        <v>2182</v>
      </c>
      <c r="D3304">
        <v>27</v>
      </c>
      <c r="E3304">
        <v>-53.6</v>
      </c>
      <c r="F3304">
        <v>3.2</v>
      </c>
    </row>
    <row r="3305" spans="1:6" x14ac:dyDescent="0.25">
      <c r="A3305">
        <v>1785</v>
      </c>
      <c r="B3305">
        <f t="shared" si="51"/>
        <v>165</v>
      </c>
      <c r="C3305">
        <v>2178</v>
      </c>
      <c r="D3305">
        <v>27</v>
      </c>
      <c r="E3305">
        <v>-53.7</v>
      </c>
      <c r="F3305">
        <v>3.2</v>
      </c>
    </row>
    <row r="3306" spans="1:6" x14ac:dyDescent="0.25">
      <c r="A3306">
        <v>1780</v>
      </c>
      <c r="B3306">
        <f t="shared" si="51"/>
        <v>170</v>
      </c>
      <c r="C3306">
        <v>2175</v>
      </c>
      <c r="D3306">
        <v>27</v>
      </c>
      <c r="E3306">
        <v>-53.9</v>
      </c>
      <c r="F3306">
        <v>3.2</v>
      </c>
    </row>
    <row r="3307" spans="1:6" x14ac:dyDescent="0.25">
      <c r="A3307">
        <v>1775</v>
      </c>
      <c r="B3307">
        <f t="shared" si="51"/>
        <v>175</v>
      </c>
      <c r="C3307">
        <v>2172</v>
      </c>
      <c r="D3307">
        <v>27</v>
      </c>
      <c r="E3307">
        <v>-54.1</v>
      </c>
      <c r="F3307">
        <v>3.2</v>
      </c>
    </row>
    <row r="3308" spans="1:6" x14ac:dyDescent="0.25">
      <c r="A3308">
        <v>1770</v>
      </c>
      <c r="B3308">
        <f t="shared" si="51"/>
        <v>180</v>
      </c>
      <c r="C3308">
        <v>2168</v>
      </c>
      <c r="D3308">
        <v>27</v>
      </c>
      <c r="E3308">
        <v>-54.2</v>
      </c>
      <c r="F3308">
        <v>3.2</v>
      </c>
    </row>
    <row r="3309" spans="1:6" x14ac:dyDescent="0.25">
      <c r="A3309">
        <v>1765</v>
      </c>
      <c r="B3309">
        <f t="shared" si="51"/>
        <v>185</v>
      </c>
      <c r="C3309">
        <v>2165</v>
      </c>
      <c r="D3309">
        <v>27</v>
      </c>
      <c r="E3309">
        <v>-54.5</v>
      </c>
      <c r="F3309">
        <v>3.2</v>
      </c>
    </row>
    <row r="3310" spans="1:6" x14ac:dyDescent="0.25">
      <c r="A3310">
        <v>1760</v>
      </c>
      <c r="B3310">
        <f t="shared" si="51"/>
        <v>190</v>
      </c>
      <c r="C3310">
        <v>2162</v>
      </c>
      <c r="D3310">
        <v>27</v>
      </c>
      <c r="E3310">
        <v>-54.7</v>
      </c>
      <c r="F3310">
        <v>3.2</v>
      </c>
    </row>
    <row r="3311" spans="1:6" x14ac:dyDescent="0.25">
      <c r="A3311">
        <v>1755</v>
      </c>
      <c r="B3311">
        <f t="shared" si="51"/>
        <v>195</v>
      </c>
      <c r="C3311">
        <v>2160</v>
      </c>
      <c r="D3311">
        <v>27</v>
      </c>
      <c r="E3311">
        <v>-55</v>
      </c>
      <c r="F3311">
        <v>3.2</v>
      </c>
    </row>
    <row r="3312" spans="1:6" x14ac:dyDescent="0.25">
      <c r="A3312">
        <v>1750</v>
      </c>
      <c r="B3312">
        <f t="shared" si="51"/>
        <v>200</v>
      </c>
      <c r="C3312">
        <v>2158</v>
      </c>
      <c r="D3312">
        <v>27</v>
      </c>
      <c r="E3312">
        <v>-55.4</v>
      </c>
      <c r="F3312">
        <v>3.2</v>
      </c>
    </row>
    <row r="3313" spans="1:6" x14ac:dyDescent="0.25">
      <c r="A3313">
        <v>1745</v>
      </c>
      <c r="B3313">
        <f t="shared" si="51"/>
        <v>205</v>
      </c>
      <c r="C3313">
        <v>2157</v>
      </c>
      <c r="D3313">
        <v>26</v>
      </c>
      <c r="E3313">
        <v>-55.8</v>
      </c>
      <c r="F3313">
        <v>3.1</v>
      </c>
    </row>
    <row r="3314" spans="1:6" x14ac:dyDescent="0.25">
      <c r="A3314">
        <v>1740</v>
      </c>
      <c r="B3314">
        <f t="shared" si="51"/>
        <v>210</v>
      </c>
      <c r="C3314">
        <v>2155</v>
      </c>
      <c r="D3314">
        <v>27</v>
      </c>
      <c r="E3314">
        <v>-56.1</v>
      </c>
      <c r="F3314">
        <v>3.2</v>
      </c>
    </row>
    <row r="3315" spans="1:6" x14ac:dyDescent="0.25">
      <c r="A3315">
        <v>1735</v>
      </c>
      <c r="B3315">
        <f t="shared" si="51"/>
        <v>215</v>
      </c>
      <c r="C3315">
        <v>2152</v>
      </c>
      <c r="D3315">
        <v>27</v>
      </c>
      <c r="E3315">
        <v>-56.4</v>
      </c>
      <c r="F3315">
        <v>3.2</v>
      </c>
    </row>
    <row r="3316" spans="1:6" x14ac:dyDescent="0.25">
      <c r="A3316">
        <v>1730</v>
      </c>
      <c r="B3316">
        <f t="shared" si="51"/>
        <v>220</v>
      </c>
      <c r="C3316">
        <v>2149</v>
      </c>
      <c r="D3316">
        <v>27</v>
      </c>
      <c r="E3316">
        <v>-56.6</v>
      </c>
      <c r="F3316">
        <v>3.2</v>
      </c>
    </row>
    <row r="3317" spans="1:6" x14ac:dyDescent="0.25">
      <c r="A3317">
        <v>1725</v>
      </c>
      <c r="B3317">
        <f t="shared" si="51"/>
        <v>225</v>
      </c>
      <c r="C3317">
        <v>2145</v>
      </c>
      <c r="D3317">
        <v>27</v>
      </c>
      <c r="E3317">
        <v>-56.7</v>
      </c>
      <c r="F3317">
        <v>3.2</v>
      </c>
    </row>
    <row r="3318" spans="1:6" x14ac:dyDescent="0.25">
      <c r="A3318">
        <v>1720</v>
      </c>
      <c r="B3318">
        <f t="shared" si="51"/>
        <v>230</v>
      </c>
      <c r="C3318">
        <v>2141</v>
      </c>
      <c r="D3318">
        <v>27</v>
      </c>
      <c r="E3318">
        <v>-56.8</v>
      </c>
      <c r="F3318">
        <v>3.2</v>
      </c>
    </row>
    <row r="3319" spans="1:6" x14ac:dyDescent="0.25">
      <c r="A3319">
        <v>1715</v>
      </c>
      <c r="B3319">
        <f t="shared" si="51"/>
        <v>235</v>
      </c>
      <c r="C3319">
        <v>2136</v>
      </c>
      <c r="D3319">
        <v>26</v>
      </c>
      <c r="E3319">
        <v>-56.8</v>
      </c>
      <c r="F3319">
        <v>3.1</v>
      </c>
    </row>
    <row r="3320" spans="1:6" x14ac:dyDescent="0.25">
      <c r="A3320">
        <v>1710</v>
      </c>
      <c r="B3320">
        <f t="shared" si="51"/>
        <v>240</v>
      </c>
      <c r="C3320">
        <v>2131</v>
      </c>
      <c r="D3320">
        <v>26</v>
      </c>
      <c r="E3320">
        <v>-56.8</v>
      </c>
      <c r="F3320">
        <v>3.1</v>
      </c>
    </row>
    <row r="3321" spans="1:6" x14ac:dyDescent="0.25">
      <c r="A3321">
        <v>1705</v>
      </c>
      <c r="B3321">
        <f t="shared" si="51"/>
        <v>245</v>
      </c>
      <c r="C3321">
        <v>2125</v>
      </c>
      <c r="D3321">
        <v>25</v>
      </c>
      <c r="E3321">
        <v>-56.6</v>
      </c>
      <c r="F3321">
        <v>2.9</v>
      </c>
    </row>
    <row r="3322" spans="1:6" x14ac:dyDescent="0.25">
      <c r="A3322">
        <v>1700</v>
      </c>
      <c r="B3322">
        <f t="shared" si="51"/>
        <v>250</v>
      </c>
      <c r="C3322">
        <v>2119</v>
      </c>
      <c r="D3322">
        <v>26</v>
      </c>
      <c r="E3322">
        <v>-56.5</v>
      </c>
      <c r="F3322">
        <v>3.1</v>
      </c>
    </row>
    <row r="3323" spans="1:6" x14ac:dyDescent="0.25">
      <c r="A3323">
        <v>1695</v>
      </c>
      <c r="B3323">
        <f t="shared" si="51"/>
        <v>255</v>
      </c>
      <c r="C3323">
        <v>2113</v>
      </c>
      <c r="D3323">
        <v>25</v>
      </c>
      <c r="E3323">
        <v>-56.3</v>
      </c>
      <c r="F3323">
        <v>2.9</v>
      </c>
    </row>
    <row r="3324" spans="1:6" x14ac:dyDescent="0.25">
      <c r="A3324">
        <v>1690</v>
      </c>
      <c r="B3324">
        <f t="shared" si="51"/>
        <v>260</v>
      </c>
      <c r="C3324">
        <v>2106</v>
      </c>
      <c r="D3324">
        <v>26</v>
      </c>
      <c r="E3324">
        <v>-56.1</v>
      </c>
      <c r="F3324">
        <v>3.1</v>
      </c>
    </row>
    <row r="3325" spans="1:6" x14ac:dyDescent="0.25">
      <c r="A3325">
        <v>1685</v>
      </c>
      <c r="B3325">
        <f t="shared" si="51"/>
        <v>265</v>
      </c>
      <c r="C3325">
        <v>2097</v>
      </c>
      <c r="D3325">
        <v>26</v>
      </c>
      <c r="E3325">
        <v>-55.6</v>
      </c>
      <c r="F3325">
        <v>3.1</v>
      </c>
    </row>
    <row r="3326" spans="1:6" x14ac:dyDescent="0.25">
      <c r="A3326">
        <v>1680</v>
      </c>
      <c r="B3326">
        <f t="shared" si="51"/>
        <v>270</v>
      </c>
      <c r="C3326">
        <v>2089</v>
      </c>
      <c r="D3326">
        <v>27</v>
      </c>
      <c r="E3326">
        <v>-55.2</v>
      </c>
      <c r="F3326">
        <v>3.2</v>
      </c>
    </row>
    <row r="3327" spans="1:6" x14ac:dyDescent="0.25">
      <c r="A3327">
        <v>1675</v>
      </c>
      <c r="B3327">
        <f t="shared" si="51"/>
        <v>275</v>
      </c>
      <c r="C3327">
        <v>2082</v>
      </c>
      <c r="D3327">
        <v>27</v>
      </c>
      <c r="E3327">
        <v>-55</v>
      </c>
      <c r="F3327">
        <v>3.2</v>
      </c>
    </row>
    <row r="3328" spans="1:6" x14ac:dyDescent="0.25">
      <c r="A3328">
        <v>1670</v>
      </c>
      <c r="B3328">
        <f t="shared" si="51"/>
        <v>280</v>
      </c>
      <c r="C3328">
        <v>2078</v>
      </c>
      <c r="D3328">
        <v>27</v>
      </c>
      <c r="E3328">
        <v>-55.1</v>
      </c>
      <c r="F3328">
        <v>3.2</v>
      </c>
    </row>
    <row r="3329" spans="1:6" x14ac:dyDescent="0.25">
      <c r="A3329">
        <v>1665</v>
      </c>
      <c r="B3329">
        <f t="shared" si="51"/>
        <v>285</v>
      </c>
      <c r="C3329">
        <v>2076</v>
      </c>
      <c r="D3329">
        <v>27</v>
      </c>
      <c r="E3329">
        <v>-55.4</v>
      </c>
      <c r="F3329">
        <v>3.2</v>
      </c>
    </row>
    <row r="3330" spans="1:6" x14ac:dyDescent="0.25">
      <c r="A3330">
        <v>1660</v>
      </c>
      <c r="B3330">
        <f t="shared" si="51"/>
        <v>290</v>
      </c>
      <c r="C3330">
        <v>2074</v>
      </c>
      <c r="D3330">
        <v>27</v>
      </c>
      <c r="E3330">
        <v>-55.8</v>
      </c>
      <c r="F3330">
        <v>3.2</v>
      </c>
    </row>
    <row r="3331" spans="1:6" x14ac:dyDescent="0.25">
      <c r="A3331">
        <v>1655</v>
      </c>
      <c r="B3331">
        <f t="shared" si="51"/>
        <v>295</v>
      </c>
      <c r="C3331">
        <v>2072</v>
      </c>
      <c r="D3331">
        <v>27</v>
      </c>
      <c r="E3331">
        <v>-56.1</v>
      </c>
      <c r="F3331">
        <v>3.2</v>
      </c>
    </row>
    <row r="3332" spans="1:6" x14ac:dyDescent="0.25">
      <c r="A3332">
        <v>1650</v>
      </c>
      <c r="B3332">
        <f t="shared" si="51"/>
        <v>300</v>
      </c>
      <c r="C3332">
        <v>2070</v>
      </c>
      <c r="D3332">
        <v>27</v>
      </c>
      <c r="E3332">
        <v>-56.4</v>
      </c>
      <c r="F3332">
        <v>3.2</v>
      </c>
    </row>
    <row r="3333" spans="1:6" x14ac:dyDescent="0.25">
      <c r="A3333">
        <v>1645</v>
      </c>
      <c r="B3333">
        <f t="shared" si="51"/>
        <v>305</v>
      </c>
      <c r="C3333">
        <v>2069</v>
      </c>
      <c r="D3333">
        <v>27</v>
      </c>
      <c r="E3333">
        <v>-56.9</v>
      </c>
      <c r="F3333">
        <v>3.2</v>
      </c>
    </row>
    <row r="3334" spans="1:6" x14ac:dyDescent="0.25">
      <c r="A3334">
        <v>1640</v>
      </c>
      <c r="B3334">
        <f t="shared" si="51"/>
        <v>310</v>
      </c>
      <c r="C3334">
        <v>2069</v>
      </c>
      <c r="D3334">
        <v>27</v>
      </c>
      <c r="E3334">
        <v>-57.5</v>
      </c>
      <c r="F3334">
        <v>3.2</v>
      </c>
    </row>
    <row r="3335" spans="1:6" x14ac:dyDescent="0.25">
      <c r="A3335">
        <v>1635</v>
      </c>
      <c r="B3335">
        <f t="shared" si="51"/>
        <v>315</v>
      </c>
      <c r="C3335">
        <v>2068</v>
      </c>
      <c r="D3335">
        <v>27</v>
      </c>
      <c r="E3335">
        <v>-57.9</v>
      </c>
      <c r="F3335">
        <v>3.2</v>
      </c>
    </row>
    <row r="3336" spans="1:6" x14ac:dyDescent="0.25">
      <c r="A3336">
        <v>1630</v>
      </c>
      <c r="B3336">
        <f t="shared" si="51"/>
        <v>320</v>
      </c>
      <c r="C3336">
        <v>2066</v>
      </c>
      <c r="D3336">
        <v>27</v>
      </c>
      <c r="E3336">
        <v>-58.2</v>
      </c>
      <c r="F3336">
        <v>3.2</v>
      </c>
    </row>
    <row r="3337" spans="1:6" x14ac:dyDescent="0.25">
      <c r="A3337">
        <v>1625</v>
      </c>
      <c r="B3337">
        <f t="shared" si="51"/>
        <v>325</v>
      </c>
      <c r="C3337">
        <v>2062</v>
      </c>
      <c r="D3337">
        <v>27</v>
      </c>
      <c r="E3337">
        <v>-58.3</v>
      </c>
      <c r="F3337">
        <v>3.2</v>
      </c>
    </row>
    <row r="3338" spans="1:6" x14ac:dyDescent="0.25">
      <c r="A3338">
        <v>1620</v>
      </c>
      <c r="B3338">
        <f t="shared" si="51"/>
        <v>330</v>
      </c>
      <c r="C3338">
        <v>2058</v>
      </c>
      <c r="D3338">
        <v>27</v>
      </c>
      <c r="E3338">
        <v>-58.4</v>
      </c>
      <c r="F3338">
        <v>3.2</v>
      </c>
    </row>
    <row r="3339" spans="1:6" x14ac:dyDescent="0.25">
      <c r="A3339">
        <v>1615</v>
      </c>
      <c r="B3339">
        <f t="shared" si="51"/>
        <v>335</v>
      </c>
      <c r="C3339">
        <v>2053</v>
      </c>
      <c r="D3339">
        <v>27</v>
      </c>
      <c r="E3339">
        <v>-58.4</v>
      </c>
      <c r="F3339">
        <v>3.2</v>
      </c>
    </row>
    <row r="3340" spans="1:6" x14ac:dyDescent="0.25">
      <c r="A3340">
        <v>1610</v>
      </c>
      <c r="B3340">
        <f t="shared" si="51"/>
        <v>340</v>
      </c>
      <c r="C3340">
        <v>2048</v>
      </c>
      <c r="D3340">
        <v>27</v>
      </c>
      <c r="E3340">
        <v>-58.4</v>
      </c>
      <c r="F3340">
        <v>3.2</v>
      </c>
    </row>
    <row r="3341" spans="1:6" x14ac:dyDescent="0.25">
      <c r="A3341">
        <v>1605</v>
      </c>
      <c r="B3341">
        <f t="shared" ref="B3341:B3404" si="52">1950-A3341</f>
        <v>345</v>
      </c>
      <c r="C3341">
        <v>2043</v>
      </c>
      <c r="D3341">
        <v>27</v>
      </c>
      <c r="E3341">
        <v>-58.4</v>
      </c>
      <c r="F3341">
        <v>3.2</v>
      </c>
    </row>
    <row r="3342" spans="1:6" x14ac:dyDescent="0.25">
      <c r="A3342">
        <v>1600</v>
      </c>
      <c r="B3342">
        <f t="shared" si="52"/>
        <v>350</v>
      </c>
      <c r="C3342">
        <v>2038</v>
      </c>
      <c r="D3342">
        <v>27</v>
      </c>
      <c r="E3342">
        <v>-58.4</v>
      </c>
      <c r="F3342">
        <v>3.2</v>
      </c>
    </row>
    <row r="3343" spans="1:6" x14ac:dyDescent="0.25">
      <c r="A3343">
        <v>1595</v>
      </c>
      <c r="B3343">
        <f t="shared" si="52"/>
        <v>355</v>
      </c>
      <c r="C3343">
        <v>2033</v>
      </c>
      <c r="D3343">
        <v>27</v>
      </c>
      <c r="E3343">
        <v>-58.4</v>
      </c>
      <c r="F3343">
        <v>3.2</v>
      </c>
    </row>
    <row r="3344" spans="1:6" x14ac:dyDescent="0.25">
      <c r="A3344">
        <v>1590</v>
      </c>
      <c r="B3344">
        <f t="shared" si="52"/>
        <v>360</v>
      </c>
      <c r="C3344">
        <v>2029</v>
      </c>
      <c r="D3344">
        <v>27</v>
      </c>
      <c r="E3344">
        <v>-58.5</v>
      </c>
      <c r="F3344">
        <v>3.2</v>
      </c>
    </row>
    <row r="3345" spans="1:6" x14ac:dyDescent="0.25">
      <c r="A3345">
        <v>1585</v>
      </c>
      <c r="B3345">
        <f t="shared" si="52"/>
        <v>365</v>
      </c>
      <c r="C3345">
        <v>2025</v>
      </c>
      <c r="D3345">
        <v>27</v>
      </c>
      <c r="E3345">
        <v>-58.6</v>
      </c>
      <c r="F3345">
        <v>3.2</v>
      </c>
    </row>
    <row r="3346" spans="1:6" x14ac:dyDescent="0.25">
      <c r="A3346">
        <v>1580</v>
      </c>
      <c r="B3346">
        <f t="shared" si="52"/>
        <v>370</v>
      </c>
      <c r="C3346">
        <v>2022</v>
      </c>
      <c r="D3346">
        <v>26</v>
      </c>
      <c r="E3346">
        <v>-58.8</v>
      </c>
      <c r="F3346">
        <v>3</v>
      </c>
    </row>
    <row r="3347" spans="1:6" x14ac:dyDescent="0.25">
      <c r="A3347">
        <v>1575</v>
      </c>
      <c r="B3347">
        <f t="shared" si="52"/>
        <v>375</v>
      </c>
      <c r="C3347">
        <v>2020</v>
      </c>
      <c r="D3347">
        <v>26</v>
      </c>
      <c r="E3347">
        <v>-59.1</v>
      </c>
      <c r="F3347">
        <v>3</v>
      </c>
    </row>
    <row r="3348" spans="1:6" x14ac:dyDescent="0.25">
      <c r="A3348">
        <v>1570</v>
      </c>
      <c r="B3348">
        <f t="shared" si="52"/>
        <v>380</v>
      </c>
      <c r="C3348">
        <v>2018</v>
      </c>
      <c r="D3348">
        <v>26</v>
      </c>
      <c r="E3348">
        <v>-59.5</v>
      </c>
      <c r="F3348">
        <v>3</v>
      </c>
    </row>
    <row r="3349" spans="1:6" x14ac:dyDescent="0.25">
      <c r="A3349">
        <v>1565</v>
      </c>
      <c r="B3349">
        <f t="shared" si="52"/>
        <v>385</v>
      </c>
      <c r="C3349">
        <v>2015</v>
      </c>
      <c r="D3349">
        <v>26</v>
      </c>
      <c r="E3349">
        <v>-59.7</v>
      </c>
      <c r="F3349">
        <v>3</v>
      </c>
    </row>
    <row r="3350" spans="1:6" x14ac:dyDescent="0.25">
      <c r="A3350">
        <v>1560</v>
      </c>
      <c r="B3350">
        <f t="shared" si="52"/>
        <v>390</v>
      </c>
      <c r="C3350">
        <v>2010</v>
      </c>
      <c r="D3350">
        <v>26</v>
      </c>
      <c r="E3350">
        <v>-59.7</v>
      </c>
      <c r="F3350">
        <v>3</v>
      </c>
    </row>
    <row r="3351" spans="1:6" x14ac:dyDescent="0.25">
      <c r="A3351">
        <v>1555</v>
      </c>
      <c r="B3351">
        <f t="shared" si="52"/>
        <v>395</v>
      </c>
      <c r="C3351">
        <v>2005</v>
      </c>
      <c r="D3351">
        <v>26</v>
      </c>
      <c r="E3351">
        <v>-59.6</v>
      </c>
      <c r="F3351">
        <v>3</v>
      </c>
    </row>
    <row r="3352" spans="1:6" x14ac:dyDescent="0.25">
      <c r="A3352">
        <v>1550</v>
      </c>
      <c r="B3352">
        <f t="shared" si="52"/>
        <v>400</v>
      </c>
      <c r="C3352">
        <v>2001</v>
      </c>
      <c r="D3352">
        <v>27</v>
      </c>
      <c r="E3352">
        <v>-59.7</v>
      </c>
      <c r="F3352">
        <v>3.2</v>
      </c>
    </row>
    <row r="3353" spans="1:6" x14ac:dyDescent="0.25">
      <c r="A3353">
        <v>1545</v>
      </c>
      <c r="B3353">
        <f t="shared" si="52"/>
        <v>405</v>
      </c>
      <c r="C3353">
        <v>1996</v>
      </c>
      <c r="D3353">
        <v>27</v>
      </c>
      <c r="E3353">
        <v>-59.7</v>
      </c>
      <c r="F3353">
        <v>3.2</v>
      </c>
    </row>
    <row r="3354" spans="1:6" x14ac:dyDescent="0.25">
      <c r="A3354">
        <v>1540</v>
      </c>
      <c r="B3354">
        <f t="shared" si="52"/>
        <v>410</v>
      </c>
      <c r="C3354">
        <v>1991</v>
      </c>
      <c r="D3354">
        <v>27</v>
      </c>
      <c r="E3354">
        <v>-59.7</v>
      </c>
      <c r="F3354">
        <v>3.2</v>
      </c>
    </row>
    <row r="3355" spans="1:6" x14ac:dyDescent="0.25">
      <c r="A3355">
        <v>1535</v>
      </c>
      <c r="B3355">
        <f t="shared" si="52"/>
        <v>415</v>
      </c>
      <c r="C3355">
        <v>1986</v>
      </c>
      <c r="D3355">
        <v>27</v>
      </c>
      <c r="E3355">
        <v>-59.7</v>
      </c>
      <c r="F3355">
        <v>3.2</v>
      </c>
    </row>
    <row r="3356" spans="1:6" x14ac:dyDescent="0.25">
      <c r="A3356">
        <v>1530</v>
      </c>
      <c r="B3356">
        <f t="shared" si="52"/>
        <v>420</v>
      </c>
      <c r="C3356">
        <v>1980</v>
      </c>
      <c r="D3356">
        <v>27</v>
      </c>
      <c r="E3356">
        <v>-59.6</v>
      </c>
      <c r="F3356">
        <v>3.2</v>
      </c>
    </row>
    <row r="3357" spans="1:6" x14ac:dyDescent="0.25">
      <c r="A3357">
        <v>1525</v>
      </c>
      <c r="B3357">
        <f t="shared" si="52"/>
        <v>425</v>
      </c>
      <c r="C3357">
        <v>1973</v>
      </c>
      <c r="D3357">
        <v>26</v>
      </c>
      <c r="E3357">
        <v>-59.3</v>
      </c>
      <c r="F3357">
        <v>3</v>
      </c>
    </row>
    <row r="3358" spans="1:6" x14ac:dyDescent="0.25">
      <c r="A3358">
        <v>1520</v>
      </c>
      <c r="B3358">
        <f t="shared" si="52"/>
        <v>430</v>
      </c>
      <c r="C3358">
        <v>1966</v>
      </c>
      <c r="D3358">
        <v>27</v>
      </c>
      <c r="E3358">
        <v>-59.1</v>
      </c>
      <c r="F3358">
        <v>3.2</v>
      </c>
    </row>
    <row r="3359" spans="1:6" x14ac:dyDescent="0.25">
      <c r="A3359">
        <v>1515</v>
      </c>
      <c r="B3359">
        <f t="shared" si="52"/>
        <v>435</v>
      </c>
      <c r="C3359">
        <v>1958</v>
      </c>
      <c r="D3359">
        <v>27</v>
      </c>
      <c r="E3359">
        <v>-58.7</v>
      </c>
      <c r="F3359">
        <v>3.2</v>
      </c>
    </row>
    <row r="3360" spans="1:6" x14ac:dyDescent="0.25">
      <c r="A3360">
        <v>1510</v>
      </c>
      <c r="B3360">
        <f t="shared" si="52"/>
        <v>440</v>
      </c>
      <c r="C3360">
        <v>1949</v>
      </c>
      <c r="D3360">
        <v>27</v>
      </c>
      <c r="E3360">
        <v>-58.2</v>
      </c>
      <c r="F3360">
        <v>3.2</v>
      </c>
    </row>
    <row r="3361" spans="1:6" x14ac:dyDescent="0.25">
      <c r="A3361">
        <v>1505</v>
      </c>
      <c r="B3361">
        <f t="shared" si="52"/>
        <v>445</v>
      </c>
      <c r="C3361">
        <v>1942</v>
      </c>
      <c r="D3361">
        <v>27</v>
      </c>
      <c r="E3361">
        <v>-57.9</v>
      </c>
      <c r="F3361">
        <v>3.2</v>
      </c>
    </row>
    <row r="3362" spans="1:6" x14ac:dyDescent="0.25">
      <c r="A3362">
        <v>1500</v>
      </c>
      <c r="B3362">
        <f t="shared" si="52"/>
        <v>450</v>
      </c>
      <c r="C3362">
        <v>1936</v>
      </c>
      <c r="D3362">
        <v>27</v>
      </c>
      <c r="E3362">
        <v>-57.8</v>
      </c>
      <c r="F3362">
        <v>3.2</v>
      </c>
    </row>
    <row r="3363" spans="1:6" x14ac:dyDescent="0.25">
      <c r="A3363">
        <v>1495</v>
      </c>
      <c r="B3363">
        <f t="shared" si="52"/>
        <v>455</v>
      </c>
      <c r="C3363">
        <v>1931</v>
      </c>
      <c r="D3363">
        <v>27</v>
      </c>
      <c r="E3363">
        <v>-57.8</v>
      </c>
      <c r="F3363">
        <v>3.2</v>
      </c>
    </row>
    <row r="3364" spans="1:6" x14ac:dyDescent="0.25">
      <c r="A3364">
        <v>1490</v>
      </c>
      <c r="B3364">
        <f t="shared" si="52"/>
        <v>460</v>
      </c>
      <c r="C3364">
        <v>1926</v>
      </c>
      <c r="D3364">
        <v>27</v>
      </c>
      <c r="E3364">
        <v>-57.8</v>
      </c>
      <c r="F3364">
        <v>3.2</v>
      </c>
    </row>
    <row r="3365" spans="1:6" x14ac:dyDescent="0.25">
      <c r="A3365">
        <v>1485</v>
      </c>
      <c r="B3365">
        <f t="shared" si="52"/>
        <v>465</v>
      </c>
      <c r="C3365">
        <v>1922</v>
      </c>
      <c r="D3365">
        <v>27</v>
      </c>
      <c r="E3365">
        <v>-57.9</v>
      </c>
      <c r="F3365">
        <v>3.2</v>
      </c>
    </row>
    <row r="3366" spans="1:6" x14ac:dyDescent="0.25">
      <c r="A3366">
        <v>1480</v>
      </c>
      <c r="B3366">
        <f t="shared" si="52"/>
        <v>470</v>
      </c>
      <c r="C3366">
        <v>1918</v>
      </c>
      <c r="D3366">
        <v>27</v>
      </c>
      <c r="E3366">
        <v>-58</v>
      </c>
      <c r="F3366">
        <v>3.2</v>
      </c>
    </row>
    <row r="3367" spans="1:6" x14ac:dyDescent="0.25">
      <c r="A3367">
        <v>1475</v>
      </c>
      <c r="B3367">
        <f t="shared" si="52"/>
        <v>475</v>
      </c>
      <c r="C3367">
        <v>1914</v>
      </c>
      <c r="D3367">
        <v>27</v>
      </c>
      <c r="E3367">
        <v>-58.1</v>
      </c>
      <c r="F3367">
        <v>3.2</v>
      </c>
    </row>
    <row r="3368" spans="1:6" x14ac:dyDescent="0.25">
      <c r="A3368">
        <v>1470</v>
      </c>
      <c r="B3368">
        <f t="shared" si="52"/>
        <v>480</v>
      </c>
      <c r="C3368">
        <v>1910</v>
      </c>
      <c r="D3368">
        <v>27</v>
      </c>
      <c r="E3368">
        <v>-58.2</v>
      </c>
      <c r="F3368">
        <v>3.2</v>
      </c>
    </row>
    <row r="3369" spans="1:6" x14ac:dyDescent="0.25">
      <c r="A3369">
        <v>1465</v>
      </c>
      <c r="B3369">
        <f t="shared" si="52"/>
        <v>485</v>
      </c>
      <c r="C3369">
        <v>1908</v>
      </c>
      <c r="D3369">
        <v>27</v>
      </c>
      <c r="E3369">
        <v>-58.5</v>
      </c>
      <c r="F3369">
        <v>3.2</v>
      </c>
    </row>
    <row r="3370" spans="1:6" x14ac:dyDescent="0.25">
      <c r="A3370">
        <v>1460</v>
      </c>
      <c r="B3370">
        <f t="shared" si="52"/>
        <v>490</v>
      </c>
      <c r="C3370">
        <v>1906</v>
      </c>
      <c r="D3370">
        <v>26</v>
      </c>
      <c r="E3370">
        <v>-58.9</v>
      </c>
      <c r="F3370">
        <v>3</v>
      </c>
    </row>
    <row r="3371" spans="1:6" x14ac:dyDescent="0.25">
      <c r="A3371">
        <v>1455</v>
      </c>
      <c r="B3371">
        <f t="shared" si="52"/>
        <v>495</v>
      </c>
      <c r="C3371">
        <v>1905</v>
      </c>
      <c r="D3371">
        <v>26</v>
      </c>
      <c r="E3371">
        <v>-59.3</v>
      </c>
      <c r="F3371">
        <v>3</v>
      </c>
    </row>
    <row r="3372" spans="1:6" x14ac:dyDescent="0.25">
      <c r="A3372">
        <v>1450</v>
      </c>
      <c r="B3372">
        <f t="shared" si="52"/>
        <v>500</v>
      </c>
      <c r="C3372">
        <v>1905</v>
      </c>
      <c r="D3372">
        <v>26</v>
      </c>
      <c r="E3372">
        <v>-59.9</v>
      </c>
      <c r="F3372">
        <v>3</v>
      </c>
    </row>
    <row r="3373" spans="1:6" x14ac:dyDescent="0.25">
      <c r="A3373">
        <v>1445</v>
      </c>
      <c r="B3373">
        <f t="shared" si="52"/>
        <v>505</v>
      </c>
      <c r="C3373">
        <v>1904</v>
      </c>
      <c r="D3373">
        <v>26</v>
      </c>
      <c r="E3373">
        <v>-60.3</v>
      </c>
      <c r="F3373">
        <v>3</v>
      </c>
    </row>
    <row r="3374" spans="1:6" x14ac:dyDescent="0.25">
      <c r="A3374">
        <v>1440</v>
      </c>
      <c r="B3374">
        <f t="shared" si="52"/>
        <v>510</v>
      </c>
      <c r="C3374">
        <v>1902</v>
      </c>
      <c r="D3374">
        <v>26</v>
      </c>
      <c r="E3374">
        <v>-60.7</v>
      </c>
      <c r="F3374">
        <v>3</v>
      </c>
    </row>
    <row r="3375" spans="1:6" x14ac:dyDescent="0.25">
      <c r="A3375">
        <v>1435</v>
      </c>
      <c r="B3375">
        <f t="shared" si="52"/>
        <v>515</v>
      </c>
      <c r="C3375">
        <v>1899</v>
      </c>
      <c r="D3375">
        <v>26</v>
      </c>
      <c r="E3375">
        <v>-60.9</v>
      </c>
      <c r="F3375">
        <v>3</v>
      </c>
    </row>
    <row r="3376" spans="1:6" x14ac:dyDescent="0.25">
      <c r="A3376">
        <v>1430</v>
      </c>
      <c r="B3376">
        <f t="shared" si="52"/>
        <v>520</v>
      </c>
      <c r="C3376">
        <v>1897</v>
      </c>
      <c r="D3376">
        <v>26</v>
      </c>
      <c r="E3376">
        <v>-61.2</v>
      </c>
      <c r="F3376">
        <v>3</v>
      </c>
    </row>
    <row r="3377" spans="1:6" x14ac:dyDescent="0.25">
      <c r="A3377">
        <v>1425</v>
      </c>
      <c r="B3377">
        <f t="shared" si="52"/>
        <v>525</v>
      </c>
      <c r="C3377">
        <v>1896</v>
      </c>
      <c r="D3377">
        <v>25</v>
      </c>
      <c r="E3377">
        <v>-61.7</v>
      </c>
      <c r="F3377">
        <v>2.9</v>
      </c>
    </row>
    <row r="3378" spans="1:6" x14ac:dyDescent="0.25">
      <c r="A3378">
        <v>1420</v>
      </c>
      <c r="B3378">
        <f t="shared" si="52"/>
        <v>530</v>
      </c>
      <c r="C3378">
        <v>1894</v>
      </c>
      <c r="D3378">
        <v>26</v>
      </c>
      <c r="E3378">
        <v>-62</v>
      </c>
      <c r="F3378">
        <v>3</v>
      </c>
    </row>
    <row r="3379" spans="1:6" x14ac:dyDescent="0.25">
      <c r="A3379">
        <v>1415</v>
      </c>
      <c r="B3379">
        <f t="shared" si="52"/>
        <v>535</v>
      </c>
      <c r="C3379">
        <v>1891</v>
      </c>
      <c r="D3379">
        <v>26</v>
      </c>
      <c r="E3379">
        <v>-62.2</v>
      </c>
      <c r="F3379">
        <v>3</v>
      </c>
    </row>
    <row r="3380" spans="1:6" x14ac:dyDescent="0.25">
      <c r="A3380">
        <v>1410</v>
      </c>
      <c r="B3380">
        <f t="shared" si="52"/>
        <v>540</v>
      </c>
      <c r="C3380">
        <v>1886</v>
      </c>
      <c r="D3380">
        <v>26</v>
      </c>
      <c r="E3380">
        <v>-62.2</v>
      </c>
      <c r="F3380">
        <v>3</v>
      </c>
    </row>
    <row r="3381" spans="1:6" x14ac:dyDescent="0.25">
      <c r="A3381">
        <v>1405</v>
      </c>
      <c r="B3381">
        <f t="shared" si="52"/>
        <v>545</v>
      </c>
      <c r="C3381">
        <v>1879</v>
      </c>
      <c r="D3381">
        <v>25</v>
      </c>
      <c r="E3381">
        <v>-61.9</v>
      </c>
      <c r="F3381">
        <v>2.9</v>
      </c>
    </row>
    <row r="3382" spans="1:6" x14ac:dyDescent="0.25">
      <c r="A3382">
        <v>1400</v>
      </c>
      <c r="B3382">
        <f t="shared" si="52"/>
        <v>550</v>
      </c>
      <c r="C3382">
        <v>1872</v>
      </c>
      <c r="D3382">
        <v>26</v>
      </c>
      <c r="E3382">
        <v>-61.7</v>
      </c>
      <c r="F3382">
        <v>3</v>
      </c>
    </row>
    <row r="3383" spans="1:6" x14ac:dyDescent="0.25">
      <c r="A3383">
        <v>1395</v>
      </c>
      <c r="B3383">
        <f t="shared" si="52"/>
        <v>555</v>
      </c>
      <c r="C3383">
        <v>1865</v>
      </c>
      <c r="D3383">
        <v>26</v>
      </c>
      <c r="E3383">
        <v>-61.4</v>
      </c>
      <c r="F3383">
        <v>3</v>
      </c>
    </row>
    <row r="3384" spans="1:6" x14ac:dyDescent="0.25">
      <c r="A3384">
        <v>1390</v>
      </c>
      <c r="B3384">
        <f t="shared" si="52"/>
        <v>560</v>
      </c>
      <c r="C3384">
        <v>1860</v>
      </c>
      <c r="D3384">
        <v>26</v>
      </c>
      <c r="E3384">
        <v>-61.4</v>
      </c>
      <c r="F3384">
        <v>3</v>
      </c>
    </row>
    <row r="3385" spans="1:6" x14ac:dyDescent="0.25">
      <c r="A3385">
        <v>1385</v>
      </c>
      <c r="B3385">
        <f t="shared" si="52"/>
        <v>565</v>
      </c>
      <c r="C3385">
        <v>1855</v>
      </c>
      <c r="D3385">
        <v>26</v>
      </c>
      <c r="E3385">
        <v>-61.4</v>
      </c>
      <c r="F3385">
        <v>3</v>
      </c>
    </row>
    <row r="3386" spans="1:6" x14ac:dyDescent="0.25">
      <c r="A3386">
        <v>1380</v>
      </c>
      <c r="B3386">
        <f t="shared" si="52"/>
        <v>570</v>
      </c>
      <c r="C3386">
        <v>1849</v>
      </c>
      <c r="D3386">
        <v>26</v>
      </c>
      <c r="E3386">
        <v>-61.3</v>
      </c>
      <c r="F3386">
        <v>3</v>
      </c>
    </row>
    <row r="3387" spans="1:6" x14ac:dyDescent="0.25">
      <c r="A3387">
        <v>1375</v>
      </c>
      <c r="B3387">
        <f t="shared" si="52"/>
        <v>575</v>
      </c>
      <c r="C3387">
        <v>1843</v>
      </c>
      <c r="D3387">
        <v>26</v>
      </c>
      <c r="E3387">
        <v>-61.1</v>
      </c>
      <c r="F3387">
        <v>3</v>
      </c>
    </row>
    <row r="3388" spans="1:6" x14ac:dyDescent="0.25">
      <c r="A3388">
        <v>1370</v>
      </c>
      <c r="B3388">
        <f t="shared" si="52"/>
        <v>580</v>
      </c>
      <c r="C3388">
        <v>1838</v>
      </c>
      <c r="D3388">
        <v>26</v>
      </c>
      <c r="E3388">
        <v>-61.1</v>
      </c>
      <c r="F3388">
        <v>3</v>
      </c>
    </row>
    <row r="3389" spans="1:6" x14ac:dyDescent="0.25">
      <c r="A3389">
        <v>1365</v>
      </c>
      <c r="B3389">
        <f t="shared" si="52"/>
        <v>585</v>
      </c>
      <c r="C3389">
        <v>1833</v>
      </c>
      <c r="D3389">
        <v>26</v>
      </c>
      <c r="E3389">
        <v>-61.1</v>
      </c>
      <c r="F3389">
        <v>3</v>
      </c>
    </row>
    <row r="3390" spans="1:6" x14ac:dyDescent="0.25">
      <c r="A3390">
        <v>1360</v>
      </c>
      <c r="B3390">
        <f t="shared" si="52"/>
        <v>590</v>
      </c>
      <c r="C3390">
        <v>1829</v>
      </c>
      <c r="D3390">
        <v>26</v>
      </c>
      <c r="E3390">
        <v>-61.2</v>
      </c>
      <c r="F3390">
        <v>3</v>
      </c>
    </row>
    <row r="3391" spans="1:6" x14ac:dyDescent="0.25">
      <c r="A3391">
        <v>1355</v>
      </c>
      <c r="B3391">
        <f t="shared" si="52"/>
        <v>595</v>
      </c>
      <c r="C3391">
        <v>1825</v>
      </c>
      <c r="D3391">
        <v>26</v>
      </c>
      <c r="E3391">
        <v>-61.3</v>
      </c>
      <c r="F3391">
        <v>3</v>
      </c>
    </row>
    <row r="3392" spans="1:6" x14ac:dyDescent="0.25">
      <c r="A3392">
        <v>1350</v>
      </c>
      <c r="B3392">
        <f t="shared" si="52"/>
        <v>600</v>
      </c>
      <c r="C3392">
        <v>1820</v>
      </c>
      <c r="D3392">
        <v>26</v>
      </c>
      <c r="E3392">
        <v>-61.3</v>
      </c>
      <c r="F3392">
        <v>3</v>
      </c>
    </row>
    <row r="3393" spans="1:6" x14ac:dyDescent="0.25">
      <c r="A3393">
        <v>1345</v>
      </c>
      <c r="B3393">
        <f t="shared" si="52"/>
        <v>605</v>
      </c>
      <c r="C3393">
        <v>1815</v>
      </c>
      <c r="D3393">
        <v>26</v>
      </c>
      <c r="E3393">
        <v>-61.3</v>
      </c>
      <c r="F3393">
        <v>3</v>
      </c>
    </row>
    <row r="3394" spans="1:6" x14ac:dyDescent="0.25">
      <c r="A3394">
        <v>1340</v>
      </c>
      <c r="B3394">
        <f t="shared" si="52"/>
        <v>610</v>
      </c>
      <c r="C3394">
        <v>1809</v>
      </c>
      <c r="D3394">
        <v>26</v>
      </c>
      <c r="E3394">
        <v>-61.1</v>
      </c>
      <c r="F3394">
        <v>3</v>
      </c>
    </row>
    <row r="3395" spans="1:6" x14ac:dyDescent="0.25">
      <c r="A3395">
        <v>1335</v>
      </c>
      <c r="B3395">
        <f t="shared" si="52"/>
        <v>615</v>
      </c>
      <c r="C3395">
        <v>1803</v>
      </c>
      <c r="D3395">
        <v>27</v>
      </c>
      <c r="E3395">
        <v>-61</v>
      </c>
      <c r="F3395">
        <v>3.2</v>
      </c>
    </row>
    <row r="3396" spans="1:6" x14ac:dyDescent="0.25">
      <c r="A3396">
        <v>1330</v>
      </c>
      <c r="B3396">
        <f t="shared" si="52"/>
        <v>620</v>
      </c>
      <c r="C3396">
        <v>1797</v>
      </c>
      <c r="D3396">
        <v>27</v>
      </c>
      <c r="E3396">
        <v>-60.9</v>
      </c>
      <c r="F3396">
        <v>3.2</v>
      </c>
    </row>
    <row r="3397" spans="1:6" x14ac:dyDescent="0.25">
      <c r="A3397">
        <v>1325</v>
      </c>
      <c r="B3397">
        <f t="shared" si="52"/>
        <v>625</v>
      </c>
      <c r="C3397">
        <v>1792</v>
      </c>
      <c r="D3397">
        <v>26</v>
      </c>
      <c r="E3397">
        <v>-60.9</v>
      </c>
      <c r="F3397">
        <v>3</v>
      </c>
    </row>
    <row r="3398" spans="1:6" x14ac:dyDescent="0.25">
      <c r="A3398">
        <v>1320</v>
      </c>
      <c r="B3398">
        <f t="shared" si="52"/>
        <v>630</v>
      </c>
      <c r="C3398">
        <v>1788</v>
      </c>
      <c r="D3398">
        <v>26</v>
      </c>
      <c r="E3398">
        <v>-61</v>
      </c>
      <c r="F3398">
        <v>3</v>
      </c>
    </row>
    <row r="3399" spans="1:6" x14ac:dyDescent="0.25">
      <c r="A3399">
        <v>1315</v>
      </c>
      <c r="B3399">
        <f t="shared" si="52"/>
        <v>635</v>
      </c>
      <c r="C3399">
        <v>1784</v>
      </c>
      <c r="D3399">
        <v>25</v>
      </c>
      <c r="E3399">
        <v>-61.1</v>
      </c>
      <c r="F3399">
        <v>2.9</v>
      </c>
    </row>
    <row r="3400" spans="1:6" x14ac:dyDescent="0.25">
      <c r="A3400">
        <v>1310</v>
      </c>
      <c r="B3400">
        <f t="shared" si="52"/>
        <v>640</v>
      </c>
      <c r="C3400">
        <v>1779</v>
      </c>
      <c r="D3400">
        <v>26</v>
      </c>
      <c r="E3400">
        <v>-61</v>
      </c>
      <c r="F3400">
        <v>3</v>
      </c>
    </row>
    <row r="3401" spans="1:6" x14ac:dyDescent="0.25">
      <c r="A3401">
        <v>1305</v>
      </c>
      <c r="B3401">
        <f t="shared" si="52"/>
        <v>645</v>
      </c>
      <c r="C3401">
        <v>1774</v>
      </c>
      <c r="D3401">
        <v>26</v>
      </c>
      <c r="E3401">
        <v>-61</v>
      </c>
      <c r="F3401">
        <v>3</v>
      </c>
    </row>
    <row r="3402" spans="1:6" x14ac:dyDescent="0.25">
      <c r="A3402">
        <v>1300</v>
      </c>
      <c r="B3402">
        <f t="shared" si="52"/>
        <v>650</v>
      </c>
      <c r="C3402">
        <v>1767</v>
      </c>
      <c r="D3402">
        <v>26</v>
      </c>
      <c r="E3402">
        <v>-60.8</v>
      </c>
      <c r="F3402">
        <v>3</v>
      </c>
    </row>
    <row r="3403" spans="1:6" x14ac:dyDescent="0.25">
      <c r="A3403">
        <v>1295</v>
      </c>
      <c r="B3403">
        <f t="shared" si="52"/>
        <v>655</v>
      </c>
      <c r="C3403">
        <v>1759</v>
      </c>
      <c r="D3403">
        <v>26</v>
      </c>
      <c r="E3403">
        <v>-60.4</v>
      </c>
      <c r="F3403">
        <v>3</v>
      </c>
    </row>
    <row r="3404" spans="1:6" x14ac:dyDescent="0.25">
      <c r="A3404">
        <v>1290</v>
      </c>
      <c r="B3404">
        <f t="shared" si="52"/>
        <v>660</v>
      </c>
      <c r="C3404">
        <v>1750</v>
      </c>
      <c r="D3404">
        <v>26</v>
      </c>
      <c r="E3404">
        <v>-59.9</v>
      </c>
      <c r="F3404">
        <v>3</v>
      </c>
    </row>
    <row r="3405" spans="1:6" x14ac:dyDescent="0.25">
      <c r="A3405">
        <v>1285</v>
      </c>
      <c r="B3405">
        <f t="shared" ref="B3405:B3468" si="53">1950-A3405</f>
        <v>665</v>
      </c>
      <c r="C3405">
        <v>1740</v>
      </c>
      <c r="D3405">
        <v>26</v>
      </c>
      <c r="E3405">
        <v>-59.3</v>
      </c>
      <c r="F3405">
        <v>3</v>
      </c>
    </row>
    <row r="3406" spans="1:6" x14ac:dyDescent="0.25">
      <c r="A3406">
        <v>1280</v>
      </c>
      <c r="B3406">
        <f t="shared" si="53"/>
        <v>670</v>
      </c>
      <c r="C3406">
        <v>1730</v>
      </c>
      <c r="D3406">
        <v>26</v>
      </c>
      <c r="E3406">
        <v>-58.7</v>
      </c>
      <c r="F3406">
        <v>3</v>
      </c>
    </row>
    <row r="3407" spans="1:6" x14ac:dyDescent="0.25">
      <c r="A3407">
        <v>1275</v>
      </c>
      <c r="B3407">
        <f t="shared" si="53"/>
        <v>675</v>
      </c>
      <c r="C3407">
        <v>1720</v>
      </c>
      <c r="D3407">
        <v>26</v>
      </c>
      <c r="E3407">
        <v>-58.1</v>
      </c>
      <c r="F3407">
        <v>3</v>
      </c>
    </row>
    <row r="3408" spans="1:6" x14ac:dyDescent="0.25">
      <c r="A3408">
        <v>1270</v>
      </c>
      <c r="B3408">
        <f t="shared" si="53"/>
        <v>680</v>
      </c>
      <c r="C3408">
        <v>1710</v>
      </c>
      <c r="D3408">
        <v>26</v>
      </c>
      <c r="E3408">
        <v>-57.5</v>
      </c>
      <c r="F3408">
        <v>3.1</v>
      </c>
    </row>
    <row r="3409" spans="1:6" x14ac:dyDescent="0.25">
      <c r="A3409">
        <v>1265</v>
      </c>
      <c r="B3409">
        <f t="shared" si="53"/>
        <v>685</v>
      </c>
      <c r="C3409">
        <v>1702</v>
      </c>
      <c r="D3409">
        <v>26</v>
      </c>
      <c r="E3409">
        <v>-57.2</v>
      </c>
      <c r="F3409">
        <v>3.1</v>
      </c>
    </row>
    <row r="3410" spans="1:6" x14ac:dyDescent="0.25">
      <c r="A3410">
        <v>1260</v>
      </c>
      <c r="B3410">
        <f t="shared" si="53"/>
        <v>690</v>
      </c>
      <c r="C3410">
        <v>1693</v>
      </c>
      <c r="D3410">
        <v>26</v>
      </c>
      <c r="E3410">
        <v>-56.7</v>
      </c>
      <c r="F3410">
        <v>3.1</v>
      </c>
    </row>
    <row r="3411" spans="1:6" x14ac:dyDescent="0.25">
      <c r="A3411">
        <v>1255</v>
      </c>
      <c r="B3411">
        <f t="shared" si="53"/>
        <v>695</v>
      </c>
      <c r="C3411">
        <v>1684</v>
      </c>
      <c r="D3411">
        <v>26</v>
      </c>
      <c r="E3411">
        <v>-56.2</v>
      </c>
      <c r="F3411">
        <v>3.1</v>
      </c>
    </row>
    <row r="3412" spans="1:6" x14ac:dyDescent="0.25">
      <c r="A3412">
        <v>1250</v>
      </c>
      <c r="B3412">
        <f t="shared" si="53"/>
        <v>700</v>
      </c>
      <c r="C3412">
        <v>1676</v>
      </c>
      <c r="D3412">
        <v>26</v>
      </c>
      <c r="E3412">
        <v>-55.8</v>
      </c>
      <c r="F3412">
        <v>3.1</v>
      </c>
    </row>
    <row r="3413" spans="1:6" x14ac:dyDescent="0.25">
      <c r="A3413">
        <v>1245</v>
      </c>
      <c r="B3413">
        <f t="shared" si="53"/>
        <v>705</v>
      </c>
      <c r="C3413">
        <v>1670</v>
      </c>
      <c r="D3413">
        <v>26</v>
      </c>
      <c r="E3413">
        <v>-55.7</v>
      </c>
      <c r="F3413">
        <v>3.1</v>
      </c>
    </row>
    <row r="3414" spans="1:6" x14ac:dyDescent="0.25">
      <c r="A3414">
        <v>1240</v>
      </c>
      <c r="B3414">
        <f t="shared" si="53"/>
        <v>710</v>
      </c>
      <c r="C3414">
        <v>1664</v>
      </c>
      <c r="D3414">
        <v>26</v>
      </c>
      <c r="E3414">
        <v>-55.5</v>
      </c>
      <c r="F3414">
        <v>3.1</v>
      </c>
    </row>
    <row r="3415" spans="1:6" x14ac:dyDescent="0.25">
      <c r="A3415">
        <v>1235</v>
      </c>
      <c r="B3415">
        <f t="shared" si="53"/>
        <v>715</v>
      </c>
      <c r="C3415">
        <v>1659</v>
      </c>
      <c r="D3415">
        <v>26</v>
      </c>
      <c r="E3415">
        <v>-55.5</v>
      </c>
      <c r="F3415">
        <v>3.1</v>
      </c>
    </row>
    <row r="3416" spans="1:6" x14ac:dyDescent="0.25">
      <c r="A3416">
        <v>1230</v>
      </c>
      <c r="B3416">
        <f t="shared" si="53"/>
        <v>720</v>
      </c>
      <c r="C3416">
        <v>1653</v>
      </c>
      <c r="D3416">
        <v>26</v>
      </c>
      <c r="E3416">
        <v>-55.4</v>
      </c>
      <c r="F3416">
        <v>3.1</v>
      </c>
    </row>
    <row r="3417" spans="1:6" x14ac:dyDescent="0.25">
      <c r="A3417">
        <v>1225</v>
      </c>
      <c r="B3417">
        <f t="shared" si="53"/>
        <v>725</v>
      </c>
      <c r="C3417">
        <v>1647</v>
      </c>
      <c r="D3417">
        <v>26</v>
      </c>
      <c r="E3417">
        <v>-55.3</v>
      </c>
      <c r="F3417">
        <v>3.1</v>
      </c>
    </row>
    <row r="3418" spans="1:6" x14ac:dyDescent="0.25">
      <c r="A3418">
        <v>1220</v>
      </c>
      <c r="B3418">
        <f t="shared" si="53"/>
        <v>730</v>
      </c>
      <c r="C3418">
        <v>1641</v>
      </c>
      <c r="D3418">
        <v>26</v>
      </c>
      <c r="E3418">
        <v>-55.1</v>
      </c>
      <c r="F3418">
        <v>3.1</v>
      </c>
    </row>
    <row r="3419" spans="1:6" x14ac:dyDescent="0.25">
      <c r="A3419">
        <v>1215</v>
      </c>
      <c r="B3419">
        <f t="shared" si="53"/>
        <v>735</v>
      </c>
      <c r="C3419">
        <v>1635</v>
      </c>
      <c r="D3419">
        <v>26</v>
      </c>
      <c r="E3419">
        <v>-55</v>
      </c>
      <c r="F3419">
        <v>3.1</v>
      </c>
    </row>
    <row r="3420" spans="1:6" x14ac:dyDescent="0.25">
      <c r="A3420">
        <v>1210</v>
      </c>
      <c r="B3420">
        <f t="shared" si="53"/>
        <v>740</v>
      </c>
      <c r="C3420">
        <v>1631</v>
      </c>
      <c r="D3420">
        <v>26</v>
      </c>
      <c r="E3420">
        <v>-55.1</v>
      </c>
      <c r="F3420">
        <v>3.1</v>
      </c>
    </row>
    <row r="3421" spans="1:6" x14ac:dyDescent="0.25">
      <c r="A3421">
        <v>1205</v>
      </c>
      <c r="B3421">
        <f t="shared" si="53"/>
        <v>745</v>
      </c>
      <c r="C3421">
        <v>1628</v>
      </c>
      <c r="D3421">
        <v>26</v>
      </c>
      <c r="E3421">
        <v>-55.3</v>
      </c>
      <c r="F3421">
        <v>3.1</v>
      </c>
    </row>
    <row r="3422" spans="1:6" x14ac:dyDescent="0.25">
      <c r="A3422">
        <v>1200</v>
      </c>
      <c r="B3422">
        <f t="shared" si="53"/>
        <v>750</v>
      </c>
      <c r="C3422">
        <v>1627</v>
      </c>
      <c r="D3422">
        <v>26</v>
      </c>
      <c r="E3422">
        <v>-55.8</v>
      </c>
      <c r="F3422">
        <v>3.1</v>
      </c>
    </row>
    <row r="3423" spans="1:6" x14ac:dyDescent="0.25">
      <c r="A3423">
        <v>1195</v>
      </c>
      <c r="B3423">
        <f t="shared" si="53"/>
        <v>755</v>
      </c>
      <c r="C3423">
        <v>1627</v>
      </c>
      <c r="D3423">
        <v>25</v>
      </c>
      <c r="E3423">
        <v>-56.3</v>
      </c>
      <c r="F3423">
        <v>2.9</v>
      </c>
    </row>
    <row r="3424" spans="1:6" x14ac:dyDescent="0.25">
      <c r="A3424">
        <v>1190</v>
      </c>
      <c r="B3424">
        <f t="shared" si="53"/>
        <v>760</v>
      </c>
      <c r="C3424">
        <v>1627</v>
      </c>
      <c r="D3424">
        <v>26</v>
      </c>
      <c r="E3424">
        <v>-56.9</v>
      </c>
      <c r="F3424">
        <v>3.1</v>
      </c>
    </row>
    <row r="3425" spans="1:6" x14ac:dyDescent="0.25">
      <c r="A3425">
        <v>1185</v>
      </c>
      <c r="B3425">
        <f t="shared" si="53"/>
        <v>765</v>
      </c>
      <c r="C3425">
        <v>1625</v>
      </c>
      <c r="D3425">
        <v>26</v>
      </c>
      <c r="E3425">
        <v>-57.2</v>
      </c>
      <c r="F3425">
        <v>3.1</v>
      </c>
    </row>
    <row r="3426" spans="1:6" x14ac:dyDescent="0.25">
      <c r="A3426">
        <v>1180</v>
      </c>
      <c r="B3426">
        <f t="shared" si="53"/>
        <v>770</v>
      </c>
      <c r="C3426">
        <v>1621</v>
      </c>
      <c r="D3426">
        <v>26</v>
      </c>
      <c r="E3426">
        <v>-57.3</v>
      </c>
      <c r="F3426">
        <v>3.1</v>
      </c>
    </row>
    <row r="3427" spans="1:6" x14ac:dyDescent="0.25">
      <c r="A3427">
        <v>1175</v>
      </c>
      <c r="B3427">
        <f t="shared" si="53"/>
        <v>775</v>
      </c>
      <c r="C3427">
        <v>1615</v>
      </c>
      <c r="D3427">
        <v>26</v>
      </c>
      <c r="E3427">
        <v>-57.2</v>
      </c>
      <c r="F3427">
        <v>3.1</v>
      </c>
    </row>
    <row r="3428" spans="1:6" x14ac:dyDescent="0.25">
      <c r="A3428">
        <v>1170</v>
      </c>
      <c r="B3428">
        <f t="shared" si="53"/>
        <v>780</v>
      </c>
      <c r="C3428">
        <v>1606</v>
      </c>
      <c r="D3428">
        <v>26</v>
      </c>
      <c r="E3428">
        <v>-56.7</v>
      </c>
      <c r="F3428">
        <v>3.1</v>
      </c>
    </row>
    <row r="3429" spans="1:6" x14ac:dyDescent="0.25">
      <c r="A3429">
        <v>1165</v>
      </c>
      <c r="B3429">
        <f t="shared" si="53"/>
        <v>785</v>
      </c>
      <c r="C3429">
        <v>1596</v>
      </c>
      <c r="D3429">
        <v>26</v>
      </c>
      <c r="E3429">
        <v>-56.1</v>
      </c>
      <c r="F3429">
        <v>3.1</v>
      </c>
    </row>
    <row r="3430" spans="1:6" x14ac:dyDescent="0.25">
      <c r="A3430">
        <v>1160</v>
      </c>
      <c r="B3430">
        <f t="shared" si="53"/>
        <v>790</v>
      </c>
      <c r="C3430">
        <v>1588</v>
      </c>
      <c r="D3430">
        <v>26</v>
      </c>
      <c r="E3430">
        <v>-55.7</v>
      </c>
      <c r="F3430">
        <v>3.1</v>
      </c>
    </row>
    <row r="3431" spans="1:6" x14ac:dyDescent="0.25">
      <c r="A3431">
        <v>1155</v>
      </c>
      <c r="B3431">
        <f t="shared" si="53"/>
        <v>795</v>
      </c>
      <c r="C3431">
        <v>1583</v>
      </c>
      <c r="D3431">
        <v>25</v>
      </c>
      <c r="E3431">
        <v>-55.7</v>
      </c>
      <c r="F3431">
        <v>2.9</v>
      </c>
    </row>
    <row r="3432" spans="1:6" x14ac:dyDescent="0.25">
      <c r="A3432">
        <v>1150</v>
      </c>
      <c r="B3432">
        <f t="shared" si="53"/>
        <v>800</v>
      </c>
      <c r="C3432">
        <v>1580</v>
      </c>
      <c r="D3432">
        <v>26</v>
      </c>
      <c r="E3432">
        <v>-55.9</v>
      </c>
      <c r="F3432">
        <v>3.1</v>
      </c>
    </row>
    <row r="3433" spans="1:6" x14ac:dyDescent="0.25">
      <c r="A3433">
        <v>1145</v>
      </c>
      <c r="B3433">
        <f t="shared" si="53"/>
        <v>805</v>
      </c>
      <c r="C3433">
        <v>1577</v>
      </c>
      <c r="D3433">
        <v>26</v>
      </c>
      <c r="E3433">
        <v>-56.2</v>
      </c>
      <c r="F3433">
        <v>3.1</v>
      </c>
    </row>
    <row r="3434" spans="1:6" x14ac:dyDescent="0.25">
      <c r="A3434">
        <v>1140</v>
      </c>
      <c r="B3434">
        <f t="shared" si="53"/>
        <v>810</v>
      </c>
      <c r="C3434">
        <v>1572</v>
      </c>
      <c r="D3434">
        <v>26</v>
      </c>
      <c r="E3434">
        <v>-56.2</v>
      </c>
      <c r="F3434">
        <v>3.1</v>
      </c>
    </row>
    <row r="3435" spans="1:6" x14ac:dyDescent="0.25">
      <c r="A3435">
        <v>1135</v>
      </c>
      <c r="B3435">
        <f t="shared" si="53"/>
        <v>815</v>
      </c>
      <c r="C3435">
        <v>1567</v>
      </c>
      <c r="D3435">
        <v>26</v>
      </c>
      <c r="E3435">
        <v>-56.1</v>
      </c>
      <c r="F3435">
        <v>3.1</v>
      </c>
    </row>
    <row r="3436" spans="1:6" x14ac:dyDescent="0.25">
      <c r="A3436">
        <v>1130</v>
      </c>
      <c r="B3436">
        <f t="shared" si="53"/>
        <v>820</v>
      </c>
      <c r="C3436">
        <v>1563</v>
      </c>
      <c r="D3436">
        <v>27</v>
      </c>
      <c r="E3436">
        <v>-56.2</v>
      </c>
      <c r="F3436">
        <v>3.2</v>
      </c>
    </row>
    <row r="3437" spans="1:6" x14ac:dyDescent="0.25">
      <c r="A3437">
        <v>1125</v>
      </c>
      <c r="B3437">
        <f t="shared" si="53"/>
        <v>825</v>
      </c>
      <c r="C3437">
        <v>1559</v>
      </c>
      <c r="D3437">
        <v>26</v>
      </c>
      <c r="E3437">
        <v>-56.3</v>
      </c>
      <c r="F3437">
        <v>3.1</v>
      </c>
    </row>
    <row r="3438" spans="1:6" x14ac:dyDescent="0.25">
      <c r="A3438">
        <v>1120</v>
      </c>
      <c r="B3438">
        <f t="shared" si="53"/>
        <v>830</v>
      </c>
      <c r="C3438">
        <v>1555</v>
      </c>
      <c r="D3438">
        <v>26</v>
      </c>
      <c r="E3438">
        <v>-56.4</v>
      </c>
      <c r="F3438">
        <v>3.1</v>
      </c>
    </row>
    <row r="3439" spans="1:6" x14ac:dyDescent="0.25">
      <c r="A3439">
        <v>1115</v>
      </c>
      <c r="B3439">
        <f t="shared" si="53"/>
        <v>835</v>
      </c>
      <c r="C3439">
        <v>1551</v>
      </c>
      <c r="D3439">
        <v>26</v>
      </c>
      <c r="E3439">
        <v>-56.5</v>
      </c>
      <c r="F3439">
        <v>3.1</v>
      </c>
    </row>
    <row r="3440" spans="1:6" x14ac:dyDescent="0.25">
      <c r="A3440">
        <v>1110</v>
      </c>
      <c r="B3440">
        <f t="shared" si="53"/>
        <v>840</v>
      </c>
      <c r="C3440">
        <v>1548</v>
      </c>
      <c r="D3440">
        <v>27</v>
      </c>
      <c r="E3440">
        <v>-56.8</v>
      </c>
      <c r="F3440">
        <v>3.2</v>
      </c>
    </row>
    <row r="3441" spans="1:6" x14ac:dyDescent="0.25">
      <c r="A3441">
        <v>1105</v>
      </c>
      <c r="B3441">
        <f t="shared" si="53"/>
        <v>845</v>
      </c>
      <c r="C3441">
        <v>1546</v>
      </c>
      <c r="D3441">
        <v>26</v>
      </c>
      <c r="E3441">
        <v>-57.1</v>
      </c>
      <c r="F3441">
        <v>3.1</v>
      </c>
    </row>
    <row r="3442" spans="1:6" x14ac:dyDescent="0.25">
      <c r="A3442">
        <v>1100</v>
      </c>
      <c r="B3442">
        <f t="shared" si="53"/>
        <v>850</v>
      </c>
      <c r="C3442">
        <v>1544</v>
      </c>
      <c r="D3442">
        <v>26</v>
      </c>
      <c r="E3442">
        <v>-57.4</v>
      </c>
      <c r="F3442">
        <v>3.1</v>
      </c>
    </row>
    <row r="3443" spans="1:6" x14ac:dyDescent="0.25">
      <c r="A3443">
        <v>1095</v>
      </c>
      <c r="B3443">
        <f t="shared" si="53"/>
        <v>855</v>
      </c>
      <c r="C3443">
        <v>1542</v>
      </c>
      <c r="D3443">
        <v>26</v>
      </c>
      <c r="E3443">
        <v>-57.8</v>
      </c>
      <c r="F3443">
        <v>3</v>
      </c>
    </row>
    <row r="3444" spans="1:6" x14ac:dyDescent="0.25">
      <c r="A3444">
        <v>1090</v>
      </c>
      <c r="B3444">
        <f t="shared" si="53"/>
        <v>860</v>
      </c>
      <c r="C3444">
        <v>1540</v>
      </c>
      <c r="D3444">
        <v>26</v>
      </c>
      <c r="E3444">
        <v>-58.1</v>
      </c>
      <c r="F3444">
        <v>3</v>
      </c>
    </row>
    <row r="3445" spans="1:6" x14ac:dyDescent="0.25">
      <c r="A3445">
        <v>1085</v>
      </c>
      <c r="B3445">
        <f t="shared" si="53"/>
        <v>865</v>
      </c>
      <c r="C3445">
        <v>1537</v>
      </c>
      <c r="D3445">
        <v>26</v>
      </c>
      <c r="E3445">
        <v>-58.3</v>
      </c>
      <c r="F3445">
        <v>3</v>
      </c>
    </row>
    <row r="3446" spans="1:6" x14ac:dyDescent="0.25">
      <c r="A3446">
        <v>1080</v>
      </c>
      <c r="B3446">
        <f t="shared" si="53"/>
        <v>870</v>
      </c>
      <c r="C3446">
        <v>1534</v>
      </c>
      <c r="D3446">
        <v>26</v>
      </c>
      <c r="E3446">
        <v>-58.5</v>
      </c>
      <c r="F3446">
        <v>3</v>
      </c>
    </row>
    <row r="3447" spans="1:6" x14ac:dyDescent="0.25">
      <c r="A3447">
        <v>1075</v>
      </c>
      <c r="B3447">
        <f t="shared" si="53"/>
        <v>875</v>
      </c>
      <c r="C3447">
        <v>1531</v>
      </c>
      <c r="D3447">
        <v>26</v>
      </c>
      <c r="E3447">
        <v>-58.8</v>
      </c>
      <c r="F3447">
        <v>3</v>
      </c>
    </row>
    <row r="3448" spans="1:6" x14ac:dyDescent="0.25">
      <c r="A3448">
        <v>1070</v>
      </c>
      <c r="B3448">
        <f t="shared" si="53"/>
        <v>880</v>
      </c>
      <c r="C3448">
        <v>1528</v>
      </c>
      <c r="D3448">
        <v>26</v>
      </c>
      <c r="E3448">
        <v>-59</v>
      </c>
      <c r="F3448">
        <v>3</v>
      </c>
    </row>
    <row r="3449" spans="1:6" x14ac:dyDescent="0.25">
      <c r="A3449">
        <v>1065</v>
      </c>
      <c r="B3449">
        <f t="shared" si="53"/>
        <v>885</v>
      </c>
      <c r="C3449">
        <v>1524</v>
      </c>
      <c r="D3449">
        <v>26</v>
      </c>
      <c r="E3449">
        <v>-59.1</v>
      </c>
      <c r="F3449">
        <v>3</v>
      </c>
    </row>
    <row r="3450" spans="1:6" x14ac:dyDescent="0.25">
      <c r="A3450">
        <v>1060</v>
      </c>
      <c r="B3450">
        <f t="shared" si="53"/>
        <v>890</v>
      </c>
      <c r="C3450">
        <v>1518</v>
      </c>
      <c r="D3450">
        <v>27</v>
      </c>
      <c r="E3450">
        <v>-58.9</v>
      </c>
      <c r="F3450">
        <v>3.2</v>
      </c>
    </row>
    <row r="3451" spans="1:6" x14ac:dyDescent="0.25">
      <c r="A3451">
        <v>1055</v>
      </c>
      <c r="B3451">
        <f t="shared" si="53"/>
        <v>895</v>
      </c>
      <c r="C3451">
        <v>1511</v>
      </c>
      <c r="D3451">
        <v>26</v>
      </c>
      <c r="E3451">
        <v>-58.7</v>
      </c>
      <c r="F3451">
        <v>3</v>
      </c>
    </row>
    <row r="3452" spans="1:6" x14ac:dyDescent="0.25">
      <c r="A3452">
        <v>1050</v>
      </c>
      <c r="B3452">
        <f t="shared" si="53"/>
        <v>900</v>
      </c>
      <c r="C3452">
        <v>1503</v>
      </c>
      <c r="D3452">
        <v>26</v>
      </c>
      <c r="E3452">
        <v>-58.3</v>
      </c>
      <c r="F3452">
        <v>3</v>
      </c>
    </row>
    <row r="3453" spans="1:6" x14ac:dyDescent="0.25">
      <c r="A3453">
        <v>1045</v>
      </c>
      <c r="B3453">
        <f t="shared" si="53"/>
        <v>905</v>
      </c>
      <c r="C3453">
        <v>1493</v>
      </c>
      <c r="D3453">
        <v>26</v>
      </c>
      <c r="E3453">
        <v>-57.7</v>
      </c>
      <c r="F3453">
        <v>3</v>
      </c>
    </row>
    <row r="3454" spans="1:6" x14ac:dyDescent="0.25">
      <c r="A3454">
        <v>1040</v>
      </c>
      <c r="B3454">
        <f t="shared" si="53"/>
        <v>910</v>
      </c>
      <c r="C3454">
        <v>1485</v>
      </c>
      <c r="D3454">
        <v>26</v>
      </c>
      <c r="E3454">
        <v>-57.3</v>
      </c>
      <c r="F3454">
        <v>3.1</v>
      </c>
    </row>
    <row r="3455" spans="1:6" x14ac:dyDescent="0.25">
      <c r="A3455">
        <v>1035</v>
      </c>
      <c r="B3455">
        <f t="shared" si="53"/>
        <v>915</v>
      </c>
      <c r="C3455">
        <v>1479</v>
      </c>
      <c r="D3455">
        <v>26</v>
      </c>
      <c r="E3455">
        <v>-57.2</v>
      </c>
      <c r="F3455">
        <v>3.1</v>
      </c>
    </row>
    <row r="3456" spans="1:6" x14ac:dyDescent="0.25">
      <c r="A3456">
        <v>1030</v>
      </c>
      <c r="B3456">
        <f t="shared" si="53"/>
        <v>920</v>
      </c>
      <c r="C3456">
        <v>1475</v>
      </c>
      <c r="D3456">
        <v>26</v>
      </c>
      <c r="E3456">
        <v>-57.3</v>
      </c>
      <c r="F3456">
        <v>3.1</v>
      </c>
    </row>
    <row r="3457" spans="1:6" x14ac:dyDescent="0.25">
      <c r="A3457">
        <v>1025</v>
      </c>
      <c r="B3457">
        <f t="shared" si="53"/>
        <v>925</v>
      </c>
      <c r="C3457">
        <v>1474</v>
      </c>
      <c r="D3457">
        <v>26</v>
      </c>
      <c r="E3457">
        <v>-57.8</v>
      </c>
      <c r="F3457">
        <v>3</v>
      </c>
    </row>
    <row r="3458" spans="1:6" x14ac:dyDescent="0.25">
      <c r="A3458">
        <v>1020</v>
      </c>
      <c r="B3458">
        <f t="shared" si="53"/>
        <v>930</v>
      </c>
      <c r="C3458">
        <v>1473</v>
      </c>
      <c r="D3458">
        <v>27</v>
      </c>
      <c r="E3458">
        <v>-58.2</v>
      </c>
      <c r="F3458">
        <v>3.2</v>
      </c>
    </row>
    <row r="3459" spans="1:6" x14ac:dyDescent="0.25">
      <c r="A3459">
        <v>1015</v>
      </c>
      <c r="B3459">
        <f t="shared" si="53"/>
        <v>935</v>
      </c>
      <c r="C3459">
        <v>1473</v>
      </c>
      <c r="D3459">
        <v>26</v>
      </c>
      <c r="E3459">
        <v>-58.8</v>
      </c>
      <c r="F3459">
        <v>3</v>
      </c>
    </row>
    <row r="3460" spans="1:6" x14ac:dyDescent="0.25">
      <c r="A3460">
        <v>1010</v>
      </c>
      <c r="B3460">
        <f t="shared" si="53"/>
        <v>940</v>
      </c>
      <c r="C3460">
        <v>1471</v>
      </c>
      <c r="D3460">
        <v>27</v>
      </c>
      <c r="E3460">
        <v>-59.1</v>
      </c>
      <c r="F3460">
        <v>3.2</v>
      </c>
    </row>
    <row r="3461" spans="1:6" x14ac:dyDescent="0.25">
      <c r="A3461">
        <v>1005</v>
      </c>
      <c r="B3461">
        <f t="shared" si="53"/>
        <v>945</v>
      </c>
      <c r="C3461">
        <v>1467</v>
      </c>
      <c r="D3461">
        <v>27</v>
      </c>
      <c r="E3461">
        <v>-59.2</v>
      </c>
      <c r="F3461">
        <v>3.2</v>
      </c>
    </row>
    <row r="3462" spans="1:6" x14ac:dyDescent="0.25">
      <c r="A3462">
        <v>1000</v>
      </c>
      <c r="B3462">
        <f t="shared" si="53"/>
        <v>950</v>
      </c>
      <c r="C3462">
        <v>1464</v>
      </c>
      <c r="D3462">
        <v>26</v>
      </c>
      <c r="E3462">
        <v>-59.4</v>
      </c>
      <c r="F3462">
        <v>3</v>
      </c>
    </row>
    <row r="3463" spans="1:6" x14ac:dyDescent="0.25">
      <c r="A3463">
        <v>995</v>
      </c>
      <c r="B3463">
        <f t="shared" si="53"/>
        <v>955</v>
      </c>
      <c r="C3463">
        <v>1460</v>
      </c>
      <c r="D3463">
        <v>25</v>
      </c>
      <c r="E3463">
        <v>-59.5</v>
      </c>
      <c r="F3463">
        <v>2.9</v>
      </c>
    </row>
    <row r="3464" spans="1:6" x14ac:dyDescent="0.25">
      <c r="A3464">
        <v>990</v>
      </c>
      <c r="B3464">
        <f t="shared" si="53"/>
        <v>960</v>
      </c>
      <c r="C3464">
        <v>1457</v>
      </c>
      <c r="D3464">
        <v>25</v>
      </c>
      <c r="E3464">
        <v>-59.8</v>
      </c>
      <c r="F3464">
        <v>2.9</v>
      </c>
    </row>
    <row r="3465" spans="1:6" x14ac:dyDescent="0.25">
      <c r="A3465">
        <v>985</v>
      </c>
      <c r="B3465">
        <f t="shared" si="53"/>
        <v>965</v>
      </c>
      <c r="C3465">
        <v>1454</v>
      </c>
      <c r="D3465">
        <v>25</v>
      </c>
      <c r="E3465">
        <v>-60</v>
      </c>
      <c r="F3465">
        <v>2.9</v>
      </c>
    </row>
    <row r="3466" spans="1:6" x14ac:dyDescent="0.25">
      <c r="A3466">
        <v>980</v>
      </c>
      <c r="B3466">
        <f t="shared" si="53"/>
        <v>970</v>
      </c>
      <c r="C3466">
        <v>1451</v>
      </c>
      <c r="D3466">
        <v>25</v>
      </c>
      <c r="E3466">
        <v>-60.2</v>
      </c>
      <c r="F3466">
        <v>2.9</v>
      </c>
    </row>
    <row r="3467" spans="1:6" x14ac:dyDescent="0.25">
      <c r="A3467">
        <v>975</v>
      </c>
      <c r="B3467">
        <f t="shared" si="53"/>
        <v>975</v>
      </c>
      <c r="C3467">
        <v>1446</v>
      </c>
      <c r="D3467">
        <v>25</v>
      </c>
      <c r="E3467">
        <v>-60.2</v>
      </c>
      <c r="F3467">
        <v>2.9</v>
      </c>
    </row>
    <row r="3468" spans="1:6" x14ac:dyDescent="0.25">
      <c r="A3468">
        <v>970</v>
      </c>
      <c r="B3468">
        <f t="shared" si="53"/>
        <v>980</v>
      </c>
      <c r="C3468">
        <v>1441</v>
      </c>
      <c r="D3468">
        <v>25</v>
      </c>
      <c r="E3468">
        <v>-60.2</v>
      </c>
      <c r="F3468">
        <v>2.9</v>
      </c>
    </row>
    <row r="3469" spans="1:6" x14ac:dyDescent="0.25">
      <c r="A3469">
        <v>965</v>
      </c>
      <c r="B3469">
        <f t="shared" ref="B3469:B3532" si="54">1950-A3469</f>
        <v>985</v>
      </c>
      <c r="C3469">
        <v>1435</v>
      </c>
      <c r="D3469">
        <v>25</v>
      </c>
      <c r="E3469">
        <v>-60</v>
      </c>
      <c r="F3469">
        <v>2.9</v>
      </c>
    </row>
    <row r="3470" spans="1:6" x14ac:dyDescent="0.25">
      <c r="A3470">
        <v>960</v>
      </c>
      <c r="B3470">
        <f t="shared" si="54"/>
        <v>990</v>
      </c>
      <c r="C3470">
        <v>1430</v>
      </c>
      <c r="D3470">
        <v>25</v>
      </c>
      <c r="E3470">
        <v>-60</v>
      </c>
      <c r="F3470">
        <v>2.9</v>
      </c>
    </row>
    <row r="3471" spans="1:6" x14ac:dyDescent="0.25">
      <c r="A3471">
        <v>955</v>
      </c>
      <c r="B3471">
        <f t="shared" si="54"/>
        <v>995</v>
      </c>
      <c r="C3471">
        <v>1423</v>
      </c>
      <c r="D3471">
        <v>25</v>
      </c>
      <c r="E3471">
        <v>-59.8</v>
      </c>
      <c r="F3471">
        <v>2.9</v>
      </c>
    </row>
    <row r="3472" spans="1:6" x14ac:dyDescent="0.25">
      <c r="A3472">
        <v>950</v>
      </c>
      <c r="B3472">
        <f t="shared" si="54"/>
        <v>1000</v>
      </c>
      <c r="C3472">
        <v>1415</v>
      </c>
      <c r="D3472">
        <v>25</v>
      </c>
      <c r="E3472">
        <v>-59.4</v>
      </c>
      <c r="F3472">
        <v>2.9</v>
      </c>
    </row>
    <row r="3473" spans="1:6" x14ac:dyDescent="0.25">
      <c r="A3473">
        <v>945</v>
      </c>
      <c r="B3473">
        <f t="shared" si="54"/>
        <v>1005</v>
      </c>
      <c r="C3473">
        <v>1410</v>
      </c>
      <c r="D3473">
        <v>25</v>
      </c>
      <c r="E3473">
        <v>-59.4</v>
      </c>
      <c r="F3473">
        <v>2.9</v>
      </c>
    </row>
    <row r="3474" spans="1:6" x14ac:dyDescent="0.25">
      <c r="A3474">
        <v>940</v>
      </c>
      <c r="B3474">
        <f t="shared" si="54"/>
        <v>1010</v>
      </c>
      <c r="C3474">
        <v>1405</v>
      </c>
      <c r="D3474">
        <v>25</v>
      </c>
      <c r="E3474">
        <v>-59.4</v>
      </c>
      <c r="F3474">
        <v>2.9</v>
      </c>
    </row>
    <row r="3475" spans="1:6" x14ac:dyDescent="0.25">
      <c r="A3475">
        <v>935</v>
      </c>
      <c r="B3475">
        <f t="shared" si="54"/>
        <v>1015</v>
      </c>
      <c r="C3475">
        <v>1402</v>
      </c>
      <c r="D3475">
        <v>25</v>
      </c>
      <c r="E3475">
        <v>-59.6</v>
      </c>
      <c r="F3475">
        <v>2.9</v>
      </c>
    </row>
    <row r="3476" spans="1:6" x14ac:dyDescent="0.25">
      <c r="A3476">
        <v>930</v>
      </c>
      <c r="B3476">
        <f t="shared" si="54"/>
        <v>1020</v>
      </c>
      <c r="C3476">
        <v>1396</v>
      </c>
      <c r="D3476">
        <v>26</v>
      </c>
      <c r="E3476">
        <v>-59.4</v>
      </c>
      <c r="F3476">
        <v>3</v>
      </c>
    </row>
    <row r="3477" spans="1:6" x14ac:dyDescent="0.25">
      <c r="A3477">
        <v>925</v>
      </c>
      <c r="B3477">
        <f t="shared" si="54"/>
        <v>1025</v>
      </c>
      <c r="C3477">
        <v>1388</v>
      </c>
      <c r="D3477">
        <v>25</v>
      </c>
      <c r="E3477">
        <v>-59.1</v>
      </c>
      <c r="F3477">
        <v>2.9</v>
      </c>
    </row>
    <row r="3478" spans="1:6" x14ac:dyDescent="0.25">
      <c r="A3478">
        <v>920</v>
      </c>
      <c r="B3478">
        <f t="shared" si="54"/>
        <v>1030</v>
      </c>
      <c r="C3478">
        <v>1377</v>
      </c>
      <c r="D3478">
        <v>25</v>
      </c>
      <c r="E3478">
        <v>-58.4</v>
      </c>
      <c r="F3478">
        <v>2.9</v>
      </c>
    </row>
    <row r="3479" spans="1:6" x14ac:dyDescent="0.25">
      <c r="A3479">
        <v>915</v>
      </c>
      <c r="B3479">
        <f t="shared" si="54"/>
        <v>1035</v>
      </c>
      <c r="C3479">
        <v>1367</v>
      </c>
      <c r="D3479">
        <v>25</v>
      </c>
      <c r="E3479">
        <v>-57.8</v>
      </c>
      <c r="F3479">
        <v>2.9</v>
      </c>
    </row>
    <row r="3480" spans="1:6" x14ac:dyDescent="0.25">
      <c r="A3480">
        <v>910</v>
      </c>
      <c r="B3480">
        <f t="shared" si="54"/>
        <v>1040</v>
      </c>
      <c r="C3480">
        <v>1358</v>
      </c>
      <c r="D3480">
        <v>25</v>
      </c>
      <c r="E3480">
        <v>-57.3</v>
      </c>
      <c r="F3480">
        <v>2.9</v>
      </c>
    </row>
    <row r="3481" spans="1:6" x14ac:dyDescent="0.25">
      <c r="A3481">
        <v>905</v>
      </c>
      <c r="B3481">
        <f t="shared" si="54"/>
        <v>1045</v>
      </c>
      <c r="C3481">
        <v>1350</v>
      </c>
      <c r="D3481">
        <v>25</v>
      </c>
      <c r="E3481">
        <v>-56.9</v>
      </c>
      <c r="F3481">
        <v>2.9</v>
      </c>
    </row>
    <row r="3482" spans="1:6" x14ac:dyDescent="0.25">
      <c r="A3482">
        <v>900</v>
      </c>
      <c r="B3482">
        <f t="shared" si="54"/>
        <v>1050</v>
      </c>
      <c r="C3482">
        <v>1341</v>
      </c>
      <c r="D3482">
        <v>25</v>
      </c>
      <c r="E3482">
        <v>-56.4</v>
      </c>
      <c r="F3482">
        <v>2.9</v>
      </c>
    </row>
    <row r="3483" spans="1:6" x14ac:dyDescent="0.25">
      <c r="A3483">
        <v>895</v>
      </c>
      <c r="B3483">
        <f t="shared" si="54"/>
        <v>1055</v>
      </c>
      <c r="C3483">
        <v>1332</v>
      </c>
      <c r="D3483">
        <v>25</v>
      </c>
      <c r="E3483">
        <v>-55.9</v>
      </c>
      <c r="F3483">
        <v>2.9</v>
      </c>
    </row>
    <row r="3484" spans="1:6" x14ac:dyDescent="0.25">
      <c r="A3484">
        <v>890</v>
      </c>
      <c r="B3484">
        <f t="shared" si="54"/>
        <v>1060</v>
      </c>
      <c r="C3484">
        <v>1324</v>
      </c>
      <c r="D3484">
        <v>25</v>
      </c>
      <c r="E3484">
        <v>-55.6</v>
      </c>
      <c r="F3484">
        <v>2.9</v>
      </c>
    </row>
    <row r="3485" spans="1:6" x14ac:dyDescent="0.25">
      <c r="A3485">
        <v>885</v>
      </c>
      <c r="B3485">
        <f t="shared" si="54"/>
        <v>1065</v>
      </c>
      <c r="C3485">
        <v>1316</v>
      </c>
      <c r="D3485">
        <v>25</v>
      </c>
      <c r="E3485">
        <v>-55.2</v>
      </c>
      <c r="F3485">
        <v>2.9</v>
      </c>
    </row>
    <row r="3486" spans="1:6" x14ac:dyDescent="0.25">
      <c r="A3486">
        <v>880</v>
      </c>
      <c r="B3486">
        <f t="shared" si="54"/>
        <v>1070</v>
      </c>
      <c r="C3486">
        <v>1311</v>
      </c>
      <c r="D3486">
        <v>25</v>
      </c>
      <c r="E3486">
        <v>-55.2</v>
      </c>
      <c r="F3486">
        <v>2.9</v>
      </c>
    </row>
    <row r="3487" spans="1:6" x14ac:dyDescent="0.25">
      <c r="A3487">
        <v>875</v>
      </c>
      <c r="B3487">
        <f t="shared" si="54"/>
        <v>1075</v>
      </c>
      <c r="C3487">
        <v>1306</v>
      </c>
      <c r="D3487">
        <v>24</v>
      </c>
      <c r="E3487">
        <v>-55.2</v>
      </c>
      <c r="F3487">
        <v>2.8</v>
      </c>
    </row>
    <row r="3488" spans="1:6" x14ac:dyDescent="0.25">
      <c r="A3488">
        <v>870</v>
      </c>
      <c r="B3488">
        <f t="shared" si="54"/>
        <v>1080</v>
      </c>
      <c r="C3488">
        <v>1301</v>
      </c>
      <c r="D3488">
        <v>25</v>
      </c>
      <c r="E3488">
        <v>-55.1</v>
      </c>
      <c r="F3488">
        <v>2.9</v>
      </c>
    </row>
    <row r="3489" spans="1:6" x14ac:dyDescent="0.25">
      <c r="A3489">
        <v>865</v>
      </c>
      <c r="B3489">
        <f t="shared" si="54"/>
        <v>1085</v>
      </c>
      <c r="C3489">
        <v>1298</v>
      </c>
      <c r="D3489">
        <v>24</v>
      </c>
      <c r="E3489">
        <v>-55.4</v>
      </c>
      <c r="F3489">
        <v>2.8</v>
      </c>
    </row>
    <row r="3490" spans="1:6" x14ac:dyDescent="0.25">
      <c r="A3490">
        <v>860</v>
      </c>
      <c r="B3490">
        <f t="shared" si="54"/>
        <v>1090</v>
      </c>
      <c r="C3490">
        <v>1297</v>
      </c>
      <c r="D3490">
        <v>25</v>
      </c>
      <c r="E3490">
        <v>-55.8</v>
      </c>
      <c r="F3490">
        <v>2.9</v>
      </c>
    </row>
    <row r="3491" spans="1:6" x14ac:dyDescent="0.25">
      <c r="A3491">
        <v>855</v>
      </c>
      <c r="B3491">
        <f t="shared" si="54"/>
        <v>1095</v>
      </c>
      <c r="C3491">
        <v>1295</v>
      </c>
      <c r="D3491">
        <v>25</v>
      </c>
      <c r="E3491">
        <v>-56.1</v>
      </c>
      <c r="F3491">
        <v>2.9</v>
      </c>
    </row>
    <row r="3492" spans="1:6" x14ac:dyDescent="0.25">
      <c r="A3492">
        <v>850</v>
      </c>
      <c r="B3492">
        <f t="shared" si="54"/>
        <v>1100</v>
      </c>
      <c r="C3492">
        <v>1294</v>
      </c>
      <c r="D3492">
        <v>25</v>
      </c>
      <c r="E3492">
        <v>-56.6</v>
      </c>
      <c r="F3492">
        <v>2.9</v>
      </c>
    </row>
    <row r="3493" spans="1:6" x14ac:dyDescent="0.25">
      <c r="A3493">
        <v>845</v>
      </c>
      <c r="B3493">
        <f t="shared" si="54"/>
        <v>1105</v>
      </c>
      <c r="C3493">
        <v>1293</v>
      </c>
      <c r="D3493">
        <v>25</v>
      </c>
      <c r="E3493">
        <v>-57.1</v>
      </c>
      <c r="F3493">
        <v>2.9</v>
      </c>
    </row>
    <row r="3494" spans="1:6" x14ac:dyDescent="0.25">
      <c r="A3494">
        <v>840</v>
      </c>
      <c r="B3494">
        <f t="shared" si="54"/>
        <v>1110</v>
      </c>
      <c r="C3494">
        <v>1291</v>
      </c>
      <c r="D3494">
        <v>25</v>
      </c>
      <c r="E3494">
        <v>-57.4</v>
      </c>
      <c r="F3494">
        <v>2.9</v>
      </c>
    </row>
    <row r="3495" spans="1:6" x14ac:dyDescent="0.25">
      <c r="A3495">
        <v>835</v>
      </c>
      <c r="B3495">
        <f t="shared" si="54"/>
        <v>1115</v>
      </c>
      <c r="C3495">
        <v>1290</v>
      </c>
      <c r="D3495">
        <v>25</v>
      </c>
      <c r="E3495">
        <v>-57.8</v>
      </c>
      <c r="F3495">
        <v>2.9</v>
      </c>
    </row>
    <row r="3496" spans="1:6" x14ac:dyDescent="0.25">
      <c r="A3496">
        <v>830</v>
      </c>
      <c r="B3496">
        <f t="shared" si="54"/>
        <v>1120</v>
      </c>
      <c r="C3496">
        <v>1289</v>
      </c>
      <c r="D3496">
        <v>25</v>
      </c>
      <c r="E3496">
        <v>-58.3</v>
      </c>
      <c r="F3496">
        <v>2.9</v>
      </c>
    </row>
    <row r="3497" spans="1:6" x14ac:dyDescent="0.25">
      <c r="A3497">
        <v>825</v>
      </c>
      <c r="B3497">
        <f t="shared" si="54"/>
        <v>1125</v>
      </c>
      <c r="C3497">
        <v>1285</v>
      </c>
      <c r="D3497">
        <v>25</v>
      </c>
      <c r="E3497">
        <v>-58.4</v>
      </c>
      <c r="F3497">
        <v>2.9</v>
      </c>
    </row>
    <row r="3498" spans="1:6" x14ac:dyDescent="0.25">
      <c r="A3498">
        <v>820</v>
      </c>
      <c r="B3498">
        <f t="shared" si="54"/>
        <v>1130</v>
      </c>
      <c r="C3498">
        <v>1280</v>
      </c>
      <c r="D3498">
        <v>25</v>
      </c>
      <c r="E3498">
        <v>-58.4</v>
      </c>
      <c r="F3498">
        <v>2.9</v>
      </c>
    </row>
    <row r="3499" spans="1:6" x14ac:dyDescent="0.25">
      <c r="A3499">
        <v>815</v>
      </c>
      <c r="B3499">
        <f t="shared" si="54"/>
        <v>1135</v>
      </c>
      <c r="C3499">
        <v>1276</v>
      </c>
      <c r="D3499">
        <v>25</v>
      </c>
      <c r="E3499">
        <v>-58.5</v>
      </c>
      <c r="F3499">
        <v>2.9</v>
      </c>
    </row>
    <row r="3500" spans="1:6" x14ac:dyDescent="0.25">
      <c r="A3500">
        <v>810</v>
      </c>
      <c r="B3500">
        <f t="shared" si="54"/>
        <v>1140</v>
      </c>
      <c r="C3500">
        <v>1273</v>
      </c>
      <c r="D3500">
        <v>25</v>
      </c>
      <c r="E3500">
        <v>-58.7</v>
      </c>
      <c r="F3500">
        <v>2.9</v>
      </c>
    </row>
    <row r="3501" spans="1:6" x14ac:dyDescent="0.25">
      <c r="A3501">
        <v>805</v>
      </c>
      <c r="B3501">
        <f t="shared" si="54"/>
        <v>1145</v>
      </c>
      <c r="C3501">
        <v>1273</v>
      </c>
      <c r="D3501">
        <v>25</v>
      </c>
      <c r="E3501">
        <v>-59.3</v>
      </c>
      <c r="F3501">
        <v>2.9</v>
      </c>
    </row>
    <row r="3502" spans="1:6" x14ac:dyDescent="0.25">
      <c r="A3502">
        <v>800</v>
      </c>
      <c r="B3502">
        <f t="shared" si="54"/>
        <v>1150</v>
      </c>
      <c r="C3502">
        <v>1272</v>
      </c>
      <c r="D3502">
        <v>25</v>
      </c>
      <c r="E3502">
        <v>-59.7</v>
      </c>
      <c r="F3502">
        <v>2.9</v>
      </c>
    </row>
    <row r="3503" spans="1:6" x14ac:dyDescent="0.25">
      <c r="A3503">
        <v>795</v>
      </c>
      <c r="B3503">
        <f t="shared" si="54"/>
        <v>1155</v>
      </c>
      <c r="C3503">
        <v>1269</v>
      </c>
      <c r="D3503">
        <v>25</v>
      </c>
      <c r="E3503">
        <v>-59.9</v>
      </c>
      <c r="F3503">
        <v>2.9</v>
      </c>
    </row>
    <row r="3504" spans="1:6" x14ac:dyDescent="0.25">
      <c r="A3504">
        <v>790</v>
      </c>
      <c r="B3504">
        <f t="shared" si="54"/>
        <v>1160</v>
      </c>
      <c r="C3504">
        <v>1262</v>
      </c>
      <c r="D3504">
        <v>25</v>
      </c>
      <c r="E3504">
        <v>-59.7</v>
      </c>
      <c r="F3504">
        <v>2.9</v>
      </c>
    </row>
    <row r="3505" spans="1:6" x14ac:dyDescent="0.25">
      <c r="A3505">
        <v>785</v>
      </c>
      <c r="B3505">
        <f t="shared" si="54"/>
        <v>1165</v>
      </c>
      <c r="C3505">
        <v>1255</v>
      </c>
      <c r="D3505">
        <v>25</v>
      </c>
      <c r="E3505">
        <v>-59.4</v>
      </c>
      <c r="F3505">
        <v>2.9</v>
      </c>
    </row>
    <row r="3506" spans="1:6" x14ac:dyDescent="0.25">
      <c r="A3506">
        <v>780</v>
      </c>
      <c r="B3506">
        <f t="shared" si="54"/>
        <v>1170</v>
      </c>
      <c r="C3506">
        <v>1248</v>
      </c>
      <c r="D3506">
        <v>25</v>
      </c>
      <c r="E3506">
        <v>-59.2</v>
      </c>
      <c r="F3506">
        <v>2.9</v>
      </c>
    </row>
    <row r="3507" spans="1:6" x14ac:dyDescent="0.25">
      <c r="A3507">
        <v>775</v>
      </c>
      <c r="B3507">
        <f t="shared" si="54"/>
        <v>1175</v>
      </c>
      <c r="C3507">
        <v>1242</v>
      </c>
      <c r="D3507">
        <v>25</v>
      </c>
      <c r="E3507">
        <v>-59</v>
      </c>
      <c r="F3507">
        <v>2.9</v>
      </c>
    </row>
    <row r="3508" spans="1:6" x14ac:dyDescent="0.25">
      <c r="A3508">
        <v>770</v>
      </c>
      <c r="B3508">
        <f t="shared" si="54"/>
        <v>1180</v>
      </c>
      <c r="C3508">
        <v>1236</v>
      </c>
      <c r="D3508">
        <v>25</v>
      </c>
      <c r="E3508">
        <v>-58.9</v>
      </c>
      <c r="F3508">
        <v>2.9</v>
      </c>
    </row>
    <row r="3509" spans="1:6" x14ac:dyDescent="0.25">
      <c r="A3509">
        <v>765</v>
      </c>
      <c r="B3509">
        <f t="shared" si="54"/>
        <v>1185</v>
      </c>
      <c r="C3509">
        <v>1232</v>
      </c>
      <c r="D3509">
        <v>25</v>
      </c>
      <c r="E3509">
        <v>-59</v>
      </c>
      <c r="F3509">
        <v>2.9</v>
      </c>
    </row>
    <row r="3510" spans="1:6" x14ac:dyDescent="0.25">
      <c r="A3510">
        <v>760</v>
      </c>
      <c r="B3510">
        <f t="shared" si="54"/>
        <v>1190</v>
      </c>
      <c r="C3510">
        <v>1227</v>
      </c>
      <c r="D3510">
        <v>26</v>
      </c>
      <c r="E3510">
        <v>-59</v>
      </c>
      <c r="F3510">
        <v>3</v>
      </c>
    </row>
    <row r="3511" spans="1:6" x14ac:dyDescent="0.25">
      <c r="A3511">
        <v>755</v>
      </c>
      <c r="B3511">
        <f t="shared" si="54"/>
        <v>1195</v>
      </c>
      <c r="C3511">
        <v>1222</v>
      </c>
      <c r="D3511">
        <v>25</v>
      </c>
      <c r="E3511">
        <v>-59</v>
      </c>
      <c r="F3511">
        <v>2.9</v>
      </c>
    </row>
    <row r="3512" spans="1:6" x14ac:dyDescent="0.25">
      <c r="A3512">
        <v>750</v>
      </c>
      <c r="B3512">
        <f t="shared" si="54"/>
        <v>1200</v>
      </c>
      <c r="C3512">
        <v>1219</v>
      </c>
      <c r="D3512">
        <v>26</v>
      </c>
      <c r="E3512">
        <v>-59.2</v>
      </c>
      <c r="F3512">
        <v>3</v>
      </c>
    </row>
    <row r="3513" spans="1:6" x14ac:dyDescent="0.25">
      <c r="A3513">
        <v>745</v>
      </c>
      <c r="B3513">
        <f t="shared" si="54"/>
        <v>1205</v>
      </c>
      <c r="C3513">
        <v>1216</v>
      </c>
      <c r="D3513">
        <v>25</v>
      </c>
      <c r="E3513">
        <v>-59.4</v>
      </c>
      <c r="F3513">
        <v>2.9</v>
      </c>
    </row>
    <row r="3514" spans="1:6" x14ac:dyDescent="0.25">
      <c r="A3514">
        <v>740</v>
      </c>
      <c r="B3514">
        <f t="shared" si="54"/>
        <v>1210</v>
      </c>
      <c r="C3514">
        <v>1213</v>
      </c>
      <c r="D3514">
        <v>26</v>
      </c>
      <c r="E3514">
        <v>-59.6</v>
      </c>
      <c r="F3514">
        <v>3</v>
      </c>
    </row>
    <row r="3515" spans="1:6" x14ac:dyDescent="0.25">
      <c r="A3515">
        <v>735</v>
      </c>
      <c r="B3515">
        <f t="shared" si="54"/>
        <v>1215</v>
      </c>
      <c r="C3515">
        <v>1208</v>
      </c>
      <c r="D3515">
        <v>25</v>
      </c>
      <c r="E3515">
        <v>-59.6</v>
      </c>
      <c r="F3515">
        <v>2.9</v>
      </c>
    </row>
    <row r="3516" spans="1:6" x14ac:dyDescent="0.25">
      <c r="A3516">
        <v>730</v>
      </c>
      <c r="B3516">
        <f t="shared" si="54"/>
        <v>1220</v>
      </c>
      <c r="C3516">
        <v>1202</v>
      </c>
      <c r="D3516">
        <v>25</v>
      </c>
      <c r="E3516">
        <v>-59.5</v>
      </c>
      <c r="F3516">
        <v>2.9</v>
      </c>
    </row>
    <row r="3517" spans="1:6" x14ac:dyDescent="0.25">
      <c r="A3517">
        <v>725</v>
      </c>
      <c r="B3517">
        <f t="shared" si="54"/>
        <v>1225</v>
      </c>
      <c r="C3517">
        <v>1194</v>
      </c>
      <c r="D3517">
        <v>25</v>
      </c>
      <c r="E3517">
        <v>-59.1</v>
      </c>
      <c r="F3517">
        <v>2.9</v>
      </c>
    </row>
    <row r="3518" spans="1:6" x14ac:dyDescent="0.25">
      <c r="A3518">
        <v>720</v>
      </c>
      <c r="B3518">
        <f t="shared" si="54"/>
        <v>1230</v>
      </c>
      <c r="C3518">
        <v>1186</v>
      </c>
      <c r="D3518">
        <v>25</v>
      </c>
      <c r="E3518">
        <v>-58.7</v>
      </c>
      <c r="F3518">
        <v>2.9</v>
      </c>
    </row>
    <row r="3519" spans="1:6" x14ac:dyDescent="0.25">
      <c r="A3519">
        <v>715</v>
      </c>
      <c r="B3519">
        <f t="shared" si="54"/>
        <v>1235</v>
      </c>
      <c r="C3519">
        <v>1180</v>
      </c>
      <c r="D3519">
        <v>25</v>
      </c>
      <c r="E3519">
        <v>-58.6</v>
      </c>
      <c r="F3519">
        <v>2.9</v>
      </c>
    </row>
    <row r="3520" spans="1:6" x14ac:dyDescent="0.25">
      <c r="A3520">
        <v>710</v>
      </c>
      <c r="B3520">
        <f t="shared" si="54"/>
        <v>1240</v>
      </c>
      <c r="C3520">
        <v>1175</v>
      </c>
      <c r="D3520">
        <v>26</v>
      </c>
      <c r="E3520">
        <v>-58.6</v>
      </c>
      <c r="F3520">
        <v>3</v>
      </c>
    </row>
    <row r="3521" spans="1:6" x14ac:dyDescent="0.25">
      <c r="A3521">
        <v>705</v>
      </c>
      <c r="B3521">
        <f t="shared" si="54"/>
        <v>1245</v>
      </c>
      <c r="C3521">
        <v>1171</v>
      </c>
      <c r="D3521">
        <v>25</v>
      </c>
      <c r="E3521">
        <v>-58.7</v>
      </c>
      <c r="F3521">
        <v>2.9</v>
      </c>
    </row>
    <row r="3522" spans="1:6" x14ac:dyDescent="0.25">
      <c r="A3522">
        <v>700</v>
      </c>
      <c r="B3522">
        <f t="shared" si="54"/>
        <v>1250</v>
      </c>
      <c r="C3522">
        <v>1167</v>
      </c>
      <c r="D3522">
        <v>26</v>
      </c>
      <c r="E3522">
        <v>-58.8</v>
      </c>
      <c r="F3522">
        <v>3</v>
      </c>
    </row>
    <row r="3523" spans="1:6" x14ac:dyDescent="0.25">
      <c r="A3523">
        <v>695</v>
      </c>
      <c r="B3523">
        <f t="shared" si="54"/>
        <v>1255</v>
      </c>
      <c r="C3523">
        <v>1163</v>
      </c>
      <c r="D3523">
        <v>25</v>
      </c>
      <c r="E3523">
        <v>-58.9</v>
      </c>
      <c r="F3523">
        <v>2.9</v>
      </c>
    </row>
    <row r="3524" spans="1:6" x14ac:dyDescent="0.25">
      <c r="A3524">
        <v>690</v>
      </c>
      <c r="B3524">
        <f t="shared" si="54"/>
        <v>1260</v>
      </c>
      <c r="C3524">
        <v>1159</v>
      </c>
      <c r="D3524">
        <v>25</v>
      </c>
      <c r="E3524">
        <v>-59</v>
      </c>
      <c r="F3524">
        <v>2.9</v>
      </c>
    </row>
    <row r="3525" spans="1:6" x14ac:dyDescent="0.25">
      <c r="A3525">
        <v>685</v>
      </c>
      <c r="B3525">
        <f t="shared" si="54"/>
        <v>1265</v>
      </c>
      <c r="C3525">
        <v>1152</v>
      </c>
      <c r="D3525">
        <v>25</v>
      </c>
      <c r="E3525">
        <v>-58.7</v>
      </c>
      <c r="F3525">
        <v>2.9</v>
      </c>
    </row>
    <row r="3526" spans="1:6" x14ac:dyDescent="0.25">
      <c r="A3526">
        <v>680</v>
      </c>
      <c r="B3526">
        <f t="shared" si="54"/>
        <v>1270</v>
      </c>
      <c r="C3526">
        <v>1145</v>
      </c>
      <c r="D3526">
        <v>26</v>
      </c>
      <c r="E3526">
        <v>-58.5</v>
      </c>
      <c r="F3526">
        <v>3</v>
      </c>
    </row>
    <row r="3527" spans="1:6" x14ac:dyDescent="0.25">
      <c r="A3527">
        <v>675</v>
      </c>
      <c r="B3527">
        <f t="shared" si="54"/>
        <v>1275</v>
      </c>
      <c r="C3527">
        <v>1137</v>
      </c>
      <c r="D3527">
        <v>26</v>
      </c>
      <c r="E3527">
        <v>-58.1</v>
      </c>
      <c r="F3527">
        <v>3</v>
      </c>
    </row>
    <row r="3528" spans="1:6" x14ac:dyDescent="0.25">
      <c r="A3528">
        <v>670</v>
      </c>
      <c r="B3528">
        <f t="shared" si="54"/>
        <v>1280</v>
      </c>
      <c r="C3528">
        <v>1128</v>
      </c>
      <c r="D3528">
        <v>26</v>
      </c>
      <c r="E3528">
        <v>-57.6</v>
      </c>
      <c r="F3528">
        <v>3.1</v>
      </c>
    </row>
    <row r="3529" spans="1:6" x14ac:dyDescent="0.25">
      <c r="A3529">
        <v>665</v>
      </c>
      <c r="B3529">
        <f t="shared" si="54"/>
        <v>1285</v>
      </c>
      <c r="C3529">
        <v>1118</v>
      </c>
      <c r="D3529">
        <v>25</v>
      </c>
      <c r="E3529">
        <v>-57</v>
      </c>
      <c r="F3529">
        <v>2.9</v>
      </c>
    </row>
    <row r="3530" spans="1:6" x14ac:dyDescent="0.25">
      <c r="A3530">
        <v>660</v>
      </c>
      <c r="B3530">
        <f t="shared" si="54"/>
        <v>1290</v>
      </c>
      <c r="C3530">
        <v>1107</v>
      </c>
      <c r="D3530">
        <v>26</v>
      </c>
      <c r="E3530">
        <v>-56.3</v>
      </c>
      <c r="F3530">
        <v>3.1</v>
      </c>
    </row>
    <row r="3531" spans="1:6" x14ac:dyDescent="0.25">
      <c r="A3531">
        <v>655</v>
      </c>
      <c r="B3531">
        <f t="shared" si="54"/>
        <v>1295</v>
      </c>
      <c r="C3531">
        <v>1096</v>
      </c>
      <c r="D3531">
        <v>25</v>
      </c>
      <c r="E3531">
        <v>-55.6</v>
      </c>
      <c r="F3531">
        <v>2.9</v>
      </c>
    </row>
    <row r="3532" spans="1:6" x14ac:dyDescent="0.25">
      <c r="A3532">
        <v>650</v>
      </c>
      <c r="B3532">
        <f t="shared" si="54"/>
        <v>1300</v>
      </c>
      <c r="C3532">
        <v>1085</v>
      </c>
      <c r="D3532">
        <v>25</v>
      </c>
      <c r="E3532">
        <v>-54.9</v>
      </c>
      <c r="F3532">
        <v>2.9</v>
      </c>
    </row>
    <row r="3533" spans="1:6" x14ac:dyDescent="0.25">
      <c r="A3533">
        <v>645</v>
      </c>
      <c r="B3533">
        <f t="shared" ref="B3533:B3596" si="55">1950-A3533</f>
        <v>1305</v>
      </c>
      <c r="C3533">
        <v>1074</v>
      </c>
      <c r="D3533">
        <v>25</v>
      </c>
      <c r="E3533">
        <v>-54.2</v>
      </c>
      <c r="F3533">
        <v>2.9</v>
      </c>
    </row>
    <row r="3534" spans="1:6" x14ac:dyDescent="0.25">
      <c r="A3534">
        <v>640</v>
      </c>
      <c r="B3534">
        <f t="shared" si="55"/>
        <v>1310</v>
      </c>
      <c r="C3534">
        <v>1064</v>
      </c>
      <c r="D3534">
        <v>25</v>
      </c>
      <c r="E3534">
        <v>-53.5</v>
      </c>
      <c r="F3534">
        <v>2.9</v>
      </c>
    </row>
    <row r="3535" spans="1:6" x14ac:dyDescent="0.25">
      <c r="A3535">
        <v>635</v>
      </c>
      <c r="B3535">
        <f t="shared" si="55"/>
        <v>1315</v>
      </c>
      <c r="C3535">
        <v>1054</v>
      </c>
      <c r="D3535">
        <v>25</v>
      </c>
      <c r="E3535">
        <v>-52.9</v>
      </c>
      <c r="F3535">
        <v>2.9</v>
      </c>
    </row>
    <row r="3536" spans="1:6" x14ac:dyDescent="0.25">
      <c r="A3536">
        <v>630</v>
      </c>
      <c r="B3536">
        <f t="shared" si="55"/>
        <v>1320</v>
      </c>
      <c r="C3536">
        <v>1045</v>
      </c>
      <c r="D3536">
        <v>25</v>
      </c>
      <c r="E3536">
        <v>-52.5</v>
      </c>
      <c r="F3536">
        <v>2.9</v>
      </c>
    </row>
    <row r="3537" spans="1:6" x14ac:dyDescent="0.25">
      <c r="A3537">
        <v>625</v>
      </c>
      <c r="B3537">
        <f t="shared" si="55"/>
        <v>1325</v>
      </c>
      <c r="C3537">
        <v>1036</v>
      </c>
      <c r="D3537">
        <v>25</v>
      </c>
      <c r="E3537">
        <v>-52</v>
      </c>
      <c r="F3537">
        <v>3</v>
      </c>
    </row>
    <row r="3538" spans="1:6" x14ac:dyDescent="0.25">
      <c r="A3538">
        <v>620</v>
      </c>
      <c r="B3538">
        <f t="shared" si="55"/>
        <v>1330</v>
      </c>
      <c r="C3538">
        <v>1026</v>
      </c>
      <c r="D3538">
        <v>25</v>
      </c>
      <c r="E3538">
        <v>-51.4</v>
      </c>
      <c r="F3538">
        <v>3</v>
      </c>
    </row>
    <row r="3539" spans="1:6" x14ac:dyDescent="0.25">
      <c r="A3539">
        <v>615</v>
      </c>
      <c r="B3539">
        <f t="shared" si="55"/>
        <v>1335</v>
      </c>
      <c r="C3539">
        <v>1017</v>
      </c>
      <c r="D3539">
        <v>25</v>
      </c>
      <c r="E3539">
        <v>-50.9</v>
      </c>
      <c r="F3539">
        <v>3</v>
      </c>
    </row>
    <row r="3540" spans="1:6" x14ac:dyDescent="0.25">
      <c r="A3540">
        <v>610</v>
      </c>
      <c r="B3540">
        <f t="shared" si="55"/>
        <v>1340</v>
      </c>
      <c r="C3540">
        <v>1010</v>
      </c>
      <c r="D3540">
        <v>25</v>
      </c>
      <c r="E3540">
        <v>-50.6</v>
      </c>
      <c r="F3540">
        <v>3</v>
      </c>
    </row>
    <row r="3541" spans="1:6" x14ac:dyDescent="0.25">
      <c r="A3541">
        <v>605</v>
      </c>
      <c r="B3541">
        <f t="shared" si="55"/>
        <v>1345</v>
      </c>
      <c r="C3541">
        <v>1005</v>
      </c>
      <c r="D3541">
        <v>25</v>
      </c>
      <c r="E3541">
        <v>-50.6</v>
      </c>
      <c r="F3541">
        <v>3</v>
      </c>
    </row>
    <row r="3542" spans="1:6" x14ac:dyDescent="0.25">
      <c r="A3542">
        <v>600</v>
      </c>
      <c r="B3542">
        <f t="shared" si="55"/>
        <v>1350</v>
      </c>
      <c r="C3542">
        <v>1001</v>
      </c>
      <c r="D3542">
        <v>25</v>
      </c>
      <c r="E3542">
        <v>-50.7</v>
      </c>
      <c r="F3542">
        <v>3</v>
      </c>
    </row>
    <row r="3543" spans="1:6" x14ac:dyDescent="0.25">
      <c r="A3543">
        <v>595</v>
      </c>
      <c r="B3543">
        <f t="shared" si="55"/>
        <v>1355</v>
      </c>
      <c r="C3543">
        <v>999</v>
      </c>
      <c r="D3543">
        <v>25</v>
      </c>
      <c r="E3543">
        <v>-51</v>
      </c>
      <c r="F3543">
        <v>3</v>
      </c>
    </row>
    <row r="3544" spans="1:6" x14ac:dyDescent="0.25">
      <c r="A3544">
        <v>590</v>
      </c>
      <c r="B3544">
        <f t="shared" si="55"/>
        <v>1360</v>
      </c>
      <c r="C3544">
        <v>998</v>
      </c>
      <c r="D3544">
        <v>25</v>
      </c>
      <c r="E3544">
        <v>-51.5</v>
      </c>
      <c r="F3544">
        <v>3</v>
      </c>
    </row>
    <row r="3545" spans="1:6" x14ac:dyDescent="0.25">
      <c r="A3545">
        <v>585</v>
      </c>
      <c r="B3545">
        <f t="shared" si="55"/>
        <v>1365</v>
      </c>
      <c r="C3545">
        <v>998</v>
      </c>
      <c r="D3545">
        <v>25</v>
      </c>
      <c r="E3545">
        <v>-52.1</v>
      </c>
      <c r="F3545">
        <v>3</v>
      </c>
    </row>
    <row r="3546" spans="1:6" x14ac:dyDescent="0.25">
      <c r="A3546">
        <v>580</v>
      </c>
      <c r="B3546">
        <f t="shared" si="55"/>
        <v>1370</v>
      </c>
      <c r="C3546">
        <v>999</v>
      </c>
      <c r="D3546">
        <v>25</v>
      </c>
      <c r="E3546">
        <v>-52.8</v>
      </c>
      <c r="F3546">
        <v>2.9</v>
      </c>
    </row>
    <row r="3547" spans="1:6" x14ac:dyDescent="0.25">
      <c r="A3547">
        <v>575</v>
      </c>
      <c r="B3547">
        <f t="shared" si="55"/>
        <v>1375</v>
      </c>
      <c r="C3547">
        <v>1000</v>
      </c>
      <c r="D3547">
        <v>25</v>
      </c>
      <c r="E3547">
        <v>-53.4</v>
      </c>
      <c r="F3547">
        <v>2.9</v>
      </c>
    </row>
    <row r="3548" spans="1:6" x14ac:dyDescent="0.25">
      <c r="A3548">
        <v>570</v>
      </c>
      <c r="B3548">
        <f t="shared" si="55"/>
        <v>1380</v>
      </c>
      <c r="C3548">
        <v>1000</v>
      </c>
      <c r="D3548">
        <v>25</v>
      </c>
      <c r="E3548">
        <v>-54</v>
      </c>
      <c r="F3548">
        <v>2.9</v>
      </c>
    </row>
    <row r="3549" spans="1:6" x14ac:dyDescent="0.25">
      <c r="A3549">
        <v>565</v>
      </c>
      <c r="B3549">
        <f t="shared" si="55"/>
        <v>1385</v>
      </c>
      <c r="C3549">
        <v>998</v>
      </c>
      <c r="D3549">
        <v>25</v>
      </c>
      <c r="E3549">
        <v>-54.4</v>
      </c>
      <c r="F3549">
        <v>2.9</v>
      </c>
    </row>
    <row r="3550" spans="1:6" x14ac:dyDescent="0.25">
      <c r="A3550">
        <v>560</v>
      </c>
      <c r="B3550">
        <f t="shared" si="55"/>
        <v>1390</v>
      </c>
      <c r="C3550">
        <v>993</v>
      </c>
      <c r="D3550">
        <v>26</v>
      </c>
      <c r="E3550">
        <v>-54.3</v>
      </c>
      <c r="F3550">
        <v>3.1</v>
      </c>
    </row>
    <row r="3551" spans="1:6" x14ac:dyDescent="0.25">
      <c r="A3551">
        <v>555</v>
      </c>
      <c r="B3551">
        <f t="shared" si="55"/>
        <v>1395</v>
      </c>
      <c r="C3551">
        <v>986</v>
      </c>
      <c r="D3551">
        <v>25</v>
      </c>
      <c r="E3551">
        <v>-54.1</v>
      </c>
      <c r="F3551">
        <v>2.9</v>
      </c>
    </row>
    <row r="3552" spans="1:6" x14ac:dyDescent="0.25">
      <c r="A3552">
        <v>550</v>
      </c>
      <c r="B3552">
        <f t="shared" si="55"/>
        <v>1400</v>
      </c>
      <c r="C3552">
        <v>977</v>
      </c>
      <c r="D3552">
        <v>25</v>
      </c>
      <c r="E3552">
        <v>-53.6</v>
      </c>
      <c r="F3552">
        <v>2.9</v>
      </c>
    </row>
    <row r="3553" spans="1:6" x14ac:dyDescent="0.25">
      <c r="A3553">
        <v>545</v>
      </c>
      <c r="B3553">
        <f t="shared" si="55"/>
        <v>1405</v>
      </c>
      <c r="C3553">
        <v>969</v>
      </c>
      <c r="D3553">
        <v>25</v>
      </c>
      <c r="E3553">
        <v>-53.2</v>
      </c>
      <c r="F3553">
        <v>2.9</v>
      </c>
    </row>
    <row r="3554" spans="1:6" x14ac:dyDescent="0.25">
      <c r="A3554">
        <v>540</v>
      </c>
      <c r="B3554">
        <f t="shared" si="55"/>
        <v>1410</v>
      </c>
      <c r="C3554">
        <v>961</v>
      </c>
      <c r="D3554">
        <v>25</v>
      </c>
      <c r="E3554">
        <v>-52.9</v>
      </c>
      <c r="F3554">
        <v>2.9</v>
      </c>
    </row>
    <row r="3555" spans="1:6" x14ac:dyDescent="0.25">
      <c r="A3555">
        <v>535</v>
      </c>
      <c r="B3555">
        <f t="shared" si="55"/>
        <v>1415</v>
      </c>
      <c r="C3555">
        <v>952</v>
      </c>
      <c r="D3555">
        <v>25</v>
      </c>
      <c r="E3555">
        <v>-52.4</v>
      </c>
      <c r="F3555">
        <v>2.9</v>
      </c>
    </row>
    <row r="3556" spans="1:6" x14ac:dyDescent="0.25">
      <c r="A3556">
        <v>530</v>
      </c>
      <c r="B3556">
        <f t="shared" si="55"/>
        <v>1420</v>
      </c>
      <c r="C3556">
        <v>943</v>
      </c>
      <c r="D3556">
        <v>26</v>
      </c>
      <c r="E3556">
        <v>-51.9</v>
      </c>
      <c r="F3556">
        <v>3.1</v>
      </c>
    </row>
    <row r="3557" spans="1:6" x14ac:dyDescent="0.25">
      <c r="A3557">
        <v>525</v>
      </c>
      <c r="B3557">
        <f t="shared" si="55"/>
        <v>1425</v>
      </c>
      <c r="C3557">
        <v>934</v>
      </c>
      <c r="D3557">
        <v>25</v>
      </c>
      <c r="E3557">
        <v>-51.4</v>
      </c>
      <c r="F3557">
        <v>3</v>
      </c>
    </row>
    <row r="3558" spans="1:6" x14ac:dyDescent="0.25">
      <c r="A3558">
        <v>520</v>
      </c>
      <c r="B3558">
        <f t="shared" si="55"/>
        <v>1430</v>
      </c>
      <c r="C3558">
        <v>925</v>
      </c>
      <c r="D3558">
        <v>26</v>
      </c>
      <c r="E3558">
        <v>-50.9</v>
      </c>
      <c r="F3558">
        <v>3.1</v>
      </c>
    </row>
    <row r="3559" spans="1:6" x14ac:dyDescent="0.25">
      <c r="A3559">
        <v>515</v>
      </c>
      <c r="B3559">
        <f t="shared" si="55"/>
        <v>1435</v>
      </c>
      <c r="C3559">
        <v>916</v>
      </c>
      <c r="D3559">
        <v>25</v>
      </c>
      <c r="E3559">
        <v>-50.4</v>
      </c>
      <c r="F3559">
        <v>3</v>
      </c>
    </row>
    <row r="3560" spans="1:6" x14ac:dyDescent="0.25">
      <c r="A3560">
        <v>510</v>
      </c>
      <c r="B3560">
        <f t="shared" si="55"/>
        <v>1440</v>
      </c>
      <c r="C3560">
        <v>906</v>
      </c>
      <c r="D3560">
        <v>26</v>
      </c>
      <c r="E3560">
        <v>-49.8</v>
      </c>
      <c r="F3560">
        <v>3.1</v>
      </c>
    </row>
    <row r="3561" spans="1:6" x14ac:dyDescent="0.25">
      <c r="A3561">
        <v>505</v>
      </c>
      <c r="B3561">
        <f t="shared" si="55"/>
        <v>1445</v>
      </c>
      <c r="C3561">
        <v>896</v>
      </c>
      <c r="D3561">
        <v>25</v>
      </c>
      <c r="E3561">
        <v>-49.2</v>
      </c>
      <c r="F3561">
        <v>3</v>
      </c>
    </row>
    <row r="3562" spans="1:6" x14ac:dyDescent="0.25">
      <c r="A3562">
        <v>500</v>
      </c>
      <c r="B3562">
        <f t="shared" si="55"/>
        <v>1450</v>
      </c>
      <c r="C3562">
        <v>884</v>
      </c>
      <c r="D3562">
        <v>25</v>
      </c>
      <c r="E3562">
        <v>-48.4</v>
      </c>
      <c r="F3562">
        <v>3</v>
      </c>
    </row>
    <row r="3563" spans="1:6" x14ac:dyDescent="0.25">
      <c r="A3563">
        <v>495</v>
      </c>
      <c r="B3563">
        <f t="shared" si="55"/>
        <v>1455</v>
      </c>
      <c r="C3563">
        <v>872</v>
      </c>
      <c r="D3563">
        <v>25</v>
      </c>
      <c r="E3563">
        <v>-47.5</v>
      </c>
      <c r="F3563">
        <v>3</v>
      </c>
    </row>
    <row r="3564" spans="1:6" x14ac:dyDescent="0.25">
      <c r="A3564">
        <v>490</v>
      </c>
      <c r="B3564">
        <f t="shared" si="55"/>
        <v>1460</v>
      </c>
      <c r="C3564">
        <v>860</v>
      </c>
      <c r="D3564">
        <v>25</v>
      </c>
      <c r="E3564">
        <v>-46.7</v>
      </c>
      <c r="F3564">
        <v>3</v>
      </c>
    </row>
    <row r="3565" spans="1:6" x14ac:dyDescent="0.25">
      <c r="A3565">
        <v>485</v>
      </c>
      <c r="B3565">
        <f t="shared" si="55"/>
        <v>1465</v>
      </c>
      <c r="C3565">
        <v>851</v>
      </c>
      <c r="D3565">
        <v>25</v>
      </c>
      <c r="E3565">
        <v>-46.2</v>
      </c>
      <c r="F3565">
        <v>3</v>
      </c>
    </row>
    <row r="3566" spans="1:6" x14ac:dyDescent="0.25">
      <c r="A3566">
        <v>480</v>
      </c>
      <c r="B3566">
        <f t="shared" si="55"/>
        <v>1470</v>
      </c>
      <c r="C3566">
        <v>842</v>
      </c>
      <c r="D3566">
        <v>26</v>
      </c>
      <c r="E3566">
        <v>-45.7</v>
      </c>
      <c r="F3566">
        <v>3.1</v>
      </c>
    </row>
    <row r="3567" spans="1:6" x14ac:dyDescent="0.25">
      <c r="A3567">
        <v>475</v>
      </c>
      <c r="B3567">
        <f t="shared" si="55"/>
        <v>1475</v>
      </c>
      <c r="C3567">
        <v>833</v>
      </c>
      <c r="D3567">
        <v>25</v>
      </c>
      <c r="E3567">
        <v>-45.2</v>
      </c>
      <c r="F3567">
        <v>3</v>
      </c>
    </row>
    <row r="3568" spans="1:6" x14ac:dyDescent="0.25">
      <c r="A3568">
        <v>470</v>
      </c>
      <c r="B3568">
        <f t="shared" si="55"/>
        <v>1480</v>
      </c>
      <c r="C3568">
        <v>825</v>
      </c>
      <c r="D3568">
        <v>26</v>
      </c>
      <c r="E3568">
        <v>-44.8</v>
      </c>
      <c r="F3568">
        <v>3.1</v>
      </c>
    </row>
    <row r="3569" spans="1:6" x14ac:dyDescent="0.25">
      <c r="A3569">
        <v>465</v>
      </c>
      <c r="B3569">
        <f t="shared" si="55"/>
        <v>1485</v>
      </c>
      <c r="C3569">
        <v>818</v>
      </c>
      <c r="D3569">
        <v>25</v>
      </c>
      <c r="E3569">
        <v>-44.6</v>
      </c>
      <c r="F3569">
        <v>3</v>
      </c>
    </row>
    <row r="3570" spans="1:6" x14ac:dyDescent="0.25">
      <c r="A3570">
        <v>460</v>
      </c>
      <c r="B3570">
        <f t="shared" si="55"/>
        <v>1490</v>
      </c>
      <c r="C3570">
        <v>811</v>
      </c>
      <c r="D3570">
        <v>25</v>
      </c>
      <c r="E3570">
        <v>-44.3</v>
      </c>
      <c r="F3570">
        <v>3</v>
      </c>
    </row>
    <row r="3571" spans="1:6" x14ac:dyDescent="0.25">
      <c r="A3571">
        <v>455</v>
      </c>
      <c r="B3571">
        <f t="shared" si="55"/>
        <v>1495</v>
      </c>
      <c r="C3571">
        <v>803</v>
      </c>
      <c r="D3571">
        <v>25</v>
      </c>
      <c r="E3571">
        <v>-43.9</v>
      </c>
      <c r="F3571">
        <v>3</v>
      </c>
    </row>
    <row r="3572" spans="1:6" x14ac:dyDescent="0.25">
      <c r="A3572">
        <v>450</v>
      </c>
      <c r="B3572">
        <f t="shared" si="55"/>
        <v>1500</v>
      </c>
      <c r="C3572">
        <v>796</v>
      </c>
      <c r="D3572">
        <v>25</v>
      </c>
      <c r="E3572">
        <v>-43.7</v>
      </c>
      <c r="F3572">
        <v>3</v>
      </c>
    </row>
    <row r="3573" spans="1:6" x14ac:dyDescent="0.25">
      <c r="A3573">
        <v>445</v>
      </c>
      <c r="B3573">
        <f t="shared" si="55"/>
        <v>1505</v>
      </c>
      <c r="C3573">
        <v>790</v>
      </c>
      <c r="D3573">
        <v>24</v>
      </c>
      <c r="E3573">
        <v>-43.5</v>
      </c>
      <c r="F3573">
        <v>2.9</v>
      </c>
    </row>
    <row r="3574" spans="1:6" x14ac:dyDescent="0.25">
      <c r="A3574">
        <v>440</v>
      </c>
      <c r="B3574">
        <f t="shared" si="55"/>
        <v>1510</v>
      </c>
      <c r="C3574">
        <v>785</v>
      </c>
      <c r="D3574">
        <v>24</v>
      </c>
      <c r="E3574">
        <v>-43.5</v>
      </c>
      <c r="F3574">
        <v>2.9</v>
      </c>
    </row>
    <row r="3575" spans="1:6" x14ac:dyDescent="0.25">
      <c r="A3575">
        <v>435</v>
      </c>
      <c r="B3575">
        <f t="shared" si="55"/>
        <v>1515</v>
      </c>
      <c r="C3575">
        <v>780</v>
      </c>
      <c r="D3575">
        <v>23</v>
      </c>
      <c r="E3575">
        <v>-43.5</v>
      </c>
      <c r="F3575">
        <v>2.7</v>
      </c>
    </row>
    <row r="3576" spans="1:6" x14ac:dyDescent="0.25">
      <c r="A3576">
        <v>430</v>
      </c>
      <c r="B3576">
        <f t="shared" si="55"/>
        <v>1520</v>
      </c>
      <c r="C3576">
        <v>774</v>
      </c>
      <c r="D3576">
        <v>23</v>
      </c>
      <c r="E3576">
        <v>-43.4</v>
      </c>
      <c r="F3576">
        <v>2.7</v>
      </c>
    </row>
    <row r="3577" spans="1:6" x14ac:dyDescent="0.25">
      <c r="A3577">
        <v>425</v>
      </c>
      <c r="B3577">
        <f t="shared" si="55"/>
        <v>1525</v>
      </c>
      <c r="C3577">
        <v>767</v>
      </c>
      <c r="D3577">
        <v>23</v>
      </c>
      <c r="E3577">
        <v>-43.1</v>
      </c>
      <c r="F3577">
        <v>2.7</v>
      </c>
    </row>
    <row r="3578" spans="1:6" x14ac:dyDescent="0.25">
      <c r="A3578">
        <v>420</v>
      </c>
      <c r="B3578">
        <f t="shared" si="55"/>
        <v>1530</v>
      </c>
      <c r="C3578">
        <v>759</v>
      </c>
      <c r="D3578">
        <v>23</v>
      </c>
      <c r="E3578">
        <v>-42.7</v>
      </c>
      <c r="F3578">
        <v>2.7</v>
      </c>
    </row>
    <row r="3579" spans="1:6" x14ac:dyDescent="0.25">
      <c r="A3579">
        <v>415</v>
      </c>
      <c r="B3579">
        <f t="shared" si="55"/>
        <v>1535</v>
      </c>
      <c r="C3579">
        <v>751</v>
      </c>
      <c r="D3579">
        <v>23</v>
      </c>
      <c r="E3579">
        <v>-42.4</v>
      </c>
      <c r="F3579">
        <v>2.7</v>
      </c>
    </row>
    <row r="3580" spans="1:6" x14ac:dyDescent="0.25">
      <c r="A3580">
        <v>410</v>
      </c>
      <c r="B3580">
        <f t="shared" si="55"/>
        <v>1540</v>
      </c>
      <c r="C3580">
        <v>744</v>
      </c>
      <c r="D3580">
        <v>23</v>
      </c>
      <c r="E3580">
        <v>-42.1</v>
      </c>
      <c r="F3580">
        <v>2.7</v>
      </c>
    </row>
    <row r="3581" spans="1:6" x14ac:dyDescent="0.25">
      <c r="A3581">
        <v>405</v>
      </c>
      <c r="B3581">
        <f t="shared" si="55"/>
        <v>1545</v>
      </c>
      <c r="C3581">
        <v>739</v>
      </c>
      <c r="D3581">
        <v>23</v>
      </c>
      <c r="E3581">
        <v>-42.1</v>
      </c>
      <c r="F3581">
        <v>2.7</v>
      </c>
    </row>
    <row r="3582" spans="1:6" x14ac:dyDescent="0.25">
      <c r="A3582">
        <v>400</v>
      </c>
      <c r="B3582">
        <f t="shared" si="55"/>
        <v>1550</v>
      </c>
      <c r="C3582">
        <v>735</v>
      </c>
      <c r="D3582">
        <v>23</v>
      </c>
      <c r="E3582">
        <v>-42.2</v>
      </c>
      <c r="F3582">
        <v>2.7</v>
      </c>
    </row>
    <row r="3583" spans="1:6" x14ac:dyDescent="0.25">
      <c r="A3583">
        <v>395</v>
      </c>
      <c r="B3583">
        <f t="shared" si="55"/>
        <v>1555</v>
      </c>
      <c r="C3583">
        <v>731</v>
      </c>
      <c r="D3583">
        <v>23</v>
      </c>
      <c r="E3583">
        <v>-42.3</v>
      </c>
      <c r="F3583">
        <v>2.7</v>
      </c>
    </row>
    <row r="3584" spans="1:6" x14ac:dyDescent="0.25">
      <c r="A3584">
        <v>390</v>
      </c>
      <c r="B3584">
        <f t="shared" si="55"/>
        <v>1560</v>
      </c>
      <c r="C3584">
        <v>729</v>
      </c>
      <c r="D3584">
        <v>23</v>
      </c>
      <c r="E3584">
        <v>-42.6</v>
      </c>
      <c r="F3584">
        <v>2.7</v>
      </c>
    </row>
    <row r="3585" spans="1:6" x14ac:dyDescent="0.25">
      <c r="A3585">
        <v>385</v>
      </c>
      <c r="B3585">
        <f t="shared" si="55"/>
        <v>1565</v>
      </c>
      <c r="C3585">
        <v>727</v>
      </c>
      <c r="D3585">
        <v>23</v>
      </c>
      <c r="E3585">
        <v>-43</v>
      </c>
      <c r="F3585">
        <v>2.7</v>
      </c>
    </row>
    <row r="3586" spans="1:6" x14ac:dyDescent="0.25">
      <c r="A3586">
        <v>380</v>
      </c>
      <c r="B3586">
        <f t="shared" si="55"/>
        <v>1570</v>
      </c>
      <c r="C3586">
        <v>724</v>
      </c>
      <c r="D3586">
        <v>23</v>
      </c>
      <c r="E3586">
        <v>-43.2</v>
      </c>
      <c r="F3586">
        <v>2.7</v>
      </c>
    </row>
    <row r="3587" spans="1:6" x14ac:dyDescent="0.25">
      <c r="A3587">
        <v>375</v>
      </c>
      <c r="B3587">
        <f t="shared" si="55"/>
        <v>1575</v>
      </c>
      <c r="C3587">
        <v>722</v>
      </c>
      <c r="D3587">
        <v>23</v>
      </c>
      <c r="E3587">
        <v>-43.5</v>
      </c>
      <c r="F3587">
        <v>2.7</v>
      </c>
    </row>
    <row r="3588" spans="1:6" x14ac:dyDescent="0.25">
      <c r="A3588">
        <v>370</v>
      </c>
      <c r="B3588">
        <f t="shared" si="55"/>
        <v>1580</v>
      </c>
      <c r="C3588">
        <v>721</v>
      </c>
      <c r="D3588">
        <v>23</v>
      </c>
      <c r="E3588">
        <v>-44</v>
      </c>
      <c r="F3588">
        <v>2.7</v>
      </c>
    </row>
    <row r="3589" spans="1:6" x14ac:dyDescent="0.25">
      <c r="A3589">
        <v>365</v>
      </c>
      <c r="B3589">
        <f t="shared" si="55"/>
        <v>1585</v>
      </c>
      <c r="C3589">
        <v>719</v>
      </c>
      <c r="D3589">
        <v>23</v>
      </c>
      <c r="E3589">
        <v>-44.3</v>
      </c>
      <c r="F3589">
        <v>2.7</v>
      </c>
    </row>
    <row r="3590" spans="1:6" x14ac:dyDescent="0.25">
      <c r="A3590">
        <v>360</v>
      </c>
      <c r="B3590">
        <f t="shared" si="55"/>
        <v>1590</v>
      </c>
      <c r="C3590">
        <v>716</v>
      </c>
      <c r="D3590">
        <v>23</v>
      </c>
      <c r="E3590">
        <v>-44.6</v>
      </c>
      <c r="F3590">
        <v>2.7</v>
      </c>
    </row>
    <row r="3591" spans="1:6" x14ac:dyDescent="0.25">
      <c r="A3591">
        <v>355</v>
      </c>
      <c r="B3591">
        <f t="shared" si="55"/>
        <v>1595</v>
      </c>
      <c r="C3591">
        <v>715</v>
      </c>
      <c r="D3591">
        <v>23</v>
      </c>
      <c r="E3591">
        <v>-45</v>
      </c>
      <c r="F3591">
        <v>2.7</v>
      </c>
    </row>
    <row r="3592" spans="1:6" x14ac:dyDescent="0.25">
      <c r="A3592">
        <v>350</v>
      </c>
      <c r="B3592">
        <f t="shared" si="55"/>
        <v>1600</v>
      </c>
      <c r="C3592">
        <v>714</v>
      </c>
      <c r="D3592">
        <v>23</v>
      </c>
      <c r="E3592">
        <v>-45.5</v>
      </c>
      <c r="F3592">
        <v>2.7</v>
      </c>
    </row>
    <row r="3593" spans="1:6" x14ac:dyDescent="0.25">
      <c r="A3593">
        <v>345</v>
      </c>
      <c r="B3593">
        <f t="shared" si="55"/>
        <v>1605</v>
      </c>
      <c r="C3593">
        <v>714</v>
      </c>
      <c r="D3593">
        <v>23</v>
      </c>
      <c r="E3593">
        <v>-46.1</v>
      </c>
      <c r="F3593">
        <v>2.7</v>
      </c>
    </row>
    <row r="3594" spans="1:6" x14ac:dyDescent="0.25">
      <c r="A3594">
        <v>340</v>
      </c>
      <c r="B3594">
        <f t="shared" si="55"/>
        <v>1610</v>
      </c>
      <c r="C3594">
        <v>716</v>
      </c>
      <c r="D3594">
        <v>23</v>
      </c>
      <c r="E3594">
        <v>-46.9</v>
      </c>
      <c r="F3594">
        <v>2.7</v>
      </c>
    </row>
    <row r="3595" spans="1:6" x14ac:dyDescent="0.25">
      <c r="A3595">
        <v>335</v>
      </c>
      <c r="B3595">
        <f t="shared" si="55"/>
        <v>1615</v>
      </c>
      <c r="C3595">
        <v>715</v>
      </c>
      <c r="D3595">
        <v>23</v>
      </c>
      <c r="E3595">
        <v>-47.3</v>
      </c>
      <c r="F3595">
        <v>2.7</v>
      </c>
    </row>
    <row r="3596" spans="1:6" x14ac:dyDescent="0.25">
      <c r="A3596">
        <v>330</v>
      </c>
      <c r="B3596">
        <f t="shared" si="55"/>
        <v>1620</v>
      </c>
      <c r="C3596">
        <v>712</v>
      </c>
      <c r="D3596">
        <v>23</v>
      </c>
      <c r="E3596">
        <v>-47.5</v>
      </c>
      <c r="F3596">
        <v>2.7</v>
      </c>
    </row>
    <row r="3597" spans="1:6" x14ac:dyDescent="0.25">
      <c r="A3597">
        <v>325</v>
      </c>
      <c r="B3597">
        <f t="shared" ref="B3597:B3660" si="56">1950-A3597</f>
        <v>1625</v>
      </c>
      <c r="C3597">
        <v>708</v>
      </c>
      <c r="D3597">
        <v>23</v>
      </c>
      <c r="E3597">
        <v>-47.6</v>
      </c>
      <c r="F3597">
        <v>2.7</v>
      </c>
    </row>
    <row r="3598" spans="1:6" x14ac:dyDescent="0.25">
      <c r="A3598">
        <v>320</v>
      </c>
      <c r="B3598">
        <f t="shared" si="56"/>
        <v>1630</v>
      </c>
      <c r="C3598">
        <v>704</v>
      </c>
      <c r="D3598">
        <v>23</v>
      </c>
      <c r="E3598">
        <v>-47.8</v>
      </c>
      <c r="F3598">
        <v>2.7</v>
      </c>
    </row>
    <row r="3599" spans="1:6" x14ac:dyDescent="0.25">
      <c r="A3599">
        <v>315</v>
      </c>
      <c r="B3599">
        <f t="shared" si="56"/>
        <v>1635</v>
      </c>
      <c r="C3599">
        <v>699</v>
      </c>
      <c r="D3599">
        <v>23</v>
      </c>
      <c r="E3599">
        <v>-47.7</v>
      </c>
      <c r="F3599">
        <v>2.7</v>
      </c>
    </row>
    <row r="3600" spans="1:6" x14ac:dyDescent="0.25">
      <c r="A3600">
        <v>310</v>
      </c>
      <c r="B3600">
        <f t="shared" si="56"/>
        <v>1640</v>
      </c>
      <c r="C3600">
        <v>693</v>
      </c>
      <c r="D3600">
        <v>23</v>
      </c>
      <c r="E3600">
        <v>-47.6</v>
      </c>
      <c r="F3600">
        <v>2.7</v>
      </c>
    </row>
    <row r="3601" spans="1:6" x14ac:dyDescent="0.25">
      <c r="A3601">
        <v>305</v>
      </c>
      <c r="B3601">
        <f t="shared" si="56"/>
        <v>1645</v>
      </c>
      <c r="C3601">
        <v>686</v>
      </c>
      <c r="D3601">
        <v>23</v>
      </c>
      <c r="E3601">
        <v>-47.3</v>
      </c>
      <c r="F3601">
        <v>2.7</v>
      </c>
    </row>
    <row r="3602" spans="1:6" x14ac:dyDescent="0.25">
      <c r="A3602">
        <v>300</v>
      </c>
      <c r="B3602">
        <f t="shared" si="56"/>
        <v>1650</v>
      </c>
      <c r="C3602">
        <v>677</v>
      </c>
      <c r="D3602">
        <v>23</v>
      </c>
      <c r="E3602">
        <v>-46.9</v>
      </c>
      <c r="F3602">
        <v>2.7</v>
      </c>
    </row>
    <row r="3603" spans="1:6" x14ac:dyDescent="0.25">
      <c r="A3603">
        <v>295</v>
      </c>
      <c r="B3603">
        <f t="shared" si="56"/>
        <v>1655</v>
      </c>
      <c r="C3603">
        <v>667</v>
      </c>
      <c r="D3603">
        <v>23</v>
      </c>
      <c r="E3603">
        <v>-46.2</v>
      </c>
      <c r="F3603">
        <v>2.7</v>
      </c>
    </row>
    <row r="3604" spans="1:6" x14ac:dyDescent="0.25">
      <c r="A3604">
        <v>290</v>
      </c>
      <c r="B3604">
        <f t="shared" si="56"/>
        <v>1660</v>
      </c>
      <c r="C3604">
        <v>659</v>
      </c>
      <c r="D3604">
        <v>23</v>
      </c>
      <c r="E3604">
        <v>-45.9</v>
      </c>
      <c r="F3604">
        <v>2.7</v>
      </c>
    </row>
    <row r="3605" spans="1:6" x14ac:dyDescent="0.25">
      <c r="A3605">
        <v>285</v>
      </c>
      <c r="B3605">
        <f t="shared" si="56"/>
        <v>1665</v>
      </c>
      <c r="C3605">
        <v>650</v>
      </c>
      <c r="D3605">
        <v>23</v>
      </c>
      <c r="E3605">
        <v>-45.4</v>
      </c>
      <c r="F3605">
        <v>2.7</v>
      </c>
    </row>
    <row r="3606" spans="1:6" x14ac:dyDescent="0.25">
      <c r="A3606">
        <v>280</v>
      </c>
      <c r="B3606">
        <f t="shared" si="56"/>
        <v>1670</v>
      </c>
      <c r="C3606">
        <v>640</v>
      </c>
      <c r="D3606">
        <v>23</v>
      </c>
      <c r="E3606">
        <v>-44.8</v>
      </c>
      <c r="F3606">
        <v>2.7</v>
      </c>
    </row>
    <row r="3607" spans="1:6" x14ac:dyDescent="0.25">
      <c r="A3607">
        <v>275</v>
      </c>
      <c r="B3607">
        <f t="shared" si="56"/>
        <v>1675</v>
      </c>
      <c r="C3607">
        <v>628</v>
      </c>
      <c r="D3607">
        <v>23</v>
      </c>
      <c r="E3607">
        <v>-43.9</v>
      </c>
      <c r="F3607">
        <v>2.7</v>
      </c>
    </row>
    <row r="3608" spans="1:6" x14ac:dyDescent="0.25">
      <c r="A3608">
        <v>270</v>
      </c>
      <c r="B3608">
        <f t="shared" si="56"/>
        <v>1680</v>
      </c>
      <c r="C3608">
        <v>619</v>
      </c>
      <c r="D3608">
        <v>23</v>
      </c>
      <c r="E3608">
        <v>-43.4</v>
      </c>
      <c r="F3608">
        <v>2.7</v>
      </c>
    </row>
    <row r="3609" spans="1:6" x14ac:dyDescent="0.25">
      <c r="A3609">
        <v>265</v>
      </c>
      <c r="B3609">
        <f t="shared" si="56"/>
        <v>1685</v>
      </c>
      <c r="C3609">
        <v>609</v>
      </c>
      <c r="D3609">
        <v>23</v>
      </c>
      <c r="E3609">
        <v>-42.8</v>
      </c>
      <c r="F3609">
        <v>2.7</v>
      </c>
    </row>
    <row r="3610" spans="1:6" x14ac:dyDescent="0.25">
      <c r="A3610">
        <v>260</v>
      </c>
      <c r="B3610">
        <f t="shared" si="56"/>
        <v>1690</v>
      </c>
      <c r="C3610">
        <v>598</v>
      </c>
      <c r="D3610">
        <v>23</v>
      </c>
      <c r="E3610">
        <v>-42.1</v>
      </c>
      <c r="F3610">
        <v>2.7</v>
      </c>
    </row>
    <row r="3611" spans="1:6" x14ac:dyDescent="0.25">
      <c r="A3611">
        <v>255</v>
      </c>
      <c r="B3611">
        <f t="shared" si="56"/>
        <v>1695</v>
      </c>
      <c r="C3611">
        <v>587</v>
      </c>
      <c r="D3611">
        <v>23</v>
      </c>
      <c r="E3611">
        <v>-41.3</v>
      </c>
      <c r="F3611">
        <v>2.7</v>
      </c>
    </row>
    <row r="3612" spans="1:6" x14ac:dyDescent="0.25">
      <c r="A3612">
        <v>250</v>
      </c>
      <c r="B3612">
        <f t="shared" si="56"/>
        <v>1700</v>
      </c>
      <c r="C3612">
        <v>577</v>
      </c>
      <c r="D3612">
        <v>23</v>
      </c>
      <c r="E3612">
        <v>-40.700000000000003</v>
      </c>
      <c r="F3612">
        <v>2.7</v>
      </c>
    </row>
    <row r="3613" spans="1:6" x14ac:dyDescent="0.25">
      <c r="A3613">
        <v>245</v>
      </c>
      <c r="B3613">
        <f t="shared" si="56"/>
        <v>1705</v>
      </c>
      <c r="C3613">
        <v>567</v>
      </c>
      <c r="D3613">
        <v>23</v>
      </c>
      <c r="E3613">
        <v>-40.1</v>
      </c>
      <c r="F3613">
        <v>2.7</v>
      </c>
    </row>
    <row r="3614" spans="1:6" x14ac:dyDescent="0.25">
      <c r="A3614">
        <v>240</v>
      </c>
      <c r="B3614">
        <f t="shared" si="56"/>
        <v>1710</v>
      </c>
      <c r="C3614">
        <v>559</v>
      </c>
      <c r="D3614">
        <v>23</v>
      </c>
      <c r="E3614">
        <v>-39.700000000000003</v>
      </c>
      <c r="F3614">
        <v>2.7</v>
      </c>
    </row>
    <row r="3615" spans="1:6" x14ac:dyDescent="0.25">
      <c r="A3615">
        <v>235</v>
      </c>
      <c r="B3615">
        <f t="shared" si="56"/>
        <v>1715</v>
      </c>
      <c r="C3615">
        <v>551</v>
      </c>
      <c r="D3615">
        <v>23</v>
      </c>
      <c r="E3615">
        <v>-39.4</v>
      </c>
      <c r="F3615">
        <v>2.8</v>
      </c>
    </row>
    <row r="3616" spans="1:6" x14ac:dyDescent="0.25">
      <c r="A3616">
        <v>230</v>
      </c>
      <c r="B3616">
        <f t="shared" si="56"/>
        <v>1720</v>
      </c>
      <c r="C3616">
        <v>544</v>
      </c>
      <c r="D3616">
        <v>23</v>
      </c>
      <c r="E3616">
        <v>-39.1</v>
      </c>
      <c r="F3616">
        <v>2.8</v>
      </c>
    </row>
    <row r="3617" spans="1:6" x14ac:dyDescent="0.25">
      <c r="A3617">
        <v>225</v>
      </c>
      <c r="B3617">
        <f t="shared" si="56"/>
        <v>1725</v>
      </c>
      <c r="C3617">
        <v>540</v>
      </c>
      <c r="D3617">
        <v>23</v>
      </c>
      <c r="E3617">
        <v>-39.200000000000003</v>
      </c>
      <c r="F3617">
        <v>2.8</v>
      </c>
    </row>
    <row r="3618" spans="1:6" x14ac:dyDescent="0.25">
      <c r="A3618">
        <v>220</v>
      </c>
      <c r="B3618">
        <f t="shared" si="56"/>
        <v>1730</v>
      </c>
      <c r="C3618">
        <v>538</v>
      </c>
      <c r="D3618">
        <v>23</v>
      </c>
      <c r="E3618">
        <v>-39.6</v>
      </c>
      <c r="F3618">
        <v>2.7</v>
      </c>
    </row>
    <row r="3619" spans="1:6" x14ac:dyDescent="0.25">
      <c r="A3619">
        <v>215</v>
      </c>
      <c r="B3619">
        <f t="shared" si="56"/>
        <v>1735</v>
      </c>
      <c r="C3619">
        <v>538</v>
      </c>
      <c r="D3619">
        <v>23</v>
      </c>
      <c r="E3619">
        <v>-40.1</v>
      </c>
      <c r="F3619">
        <v>2.7</v>
      </c>
    </row>
    <row r="3620" spans="1:6" x14ac:dyDescent="0.25">
      <c r="A3620">
        <v>210</v>
      </c>
      <c r="B3620">
        <f t="shared" si="56"/>
        <v>1740</v>
      </c>
      <c r="C3620">
        <v>540</v>
      </c>
      <c r="D3620">
        <v>23</v>
      </c>
      <c r="E3620">
        <v>-41</v>
      </c>
      <c r="F3620">
        <v>2.7</v>
      </c>
    </row>
    <row r="3621" spans="1:6" x14ac:dyDescent="0.25">
      <c r="A3621">
        <v>205</v>
      </c>
      <c r="B3621">
        <f t="shared" si="56"/>
        <v>1745</v>
      </c>
      <c r="C3621">
        <v>541</v>
      </c>
      <c r="D3621">
        <v>23</v>
      </c>
      <c r="E3621">
        <v>-41.7</v>
      </c>
      <c r="F3621">
        <v>2.7</v>
      </c>
    </row>
    <row r="3622" spans="1:6" x14ac:dyDescent="0.25">
      <c r="A3622">
        <v>200</v>
      </c>
      <c r="B3622">
        <f t="shared" si="56"/>
        <v>1750</v>
      </c>
      <c r="C3622">
        <v>541</v>
      </c>
      <c r="D3622">
        <v>23</v>
      </c>
      <c r="E3622">
        <v>-42.2</v>
      </c>
      <c r="F3622">
        <v>2.7</v>
      </c>
    </row>
    <row r="3623" spans="1:6" x14ac:dyDescent="0.25">
      <c r="A3623">
        <v>195</v>
      </c>
      <c r="B3623">
        <f t="shared" si="56"/>
        <v>1755</v>
      </c>
      <c r="C3623">
        <v>540</v>
      </c>
      <c r="D3623">
        <v>23</v>
      </c>
      <c r="E3623">
        <v>-42.7</v>
      </c>
      <c r="F3623">
        <v>2.7</v>
      </c>
    </row>
    <row r="3624" spans="1:6" x14ac:dyDescent="0.25">
      <c r="A3624">
        <v>190</v>
      </c>
      <c r="B3624">
        <f t="shared" si="56"/>
        <v>1760</v>
      </c>
      <c r="C3624">
        <v>538</v>
      </c>
      <c r="D3624">
        <v>23</v>
      </c>
      <c r="E3624">
        <v>-43</v>
      </c>
      <c r="F3624">
        <v>2.7</v>
      </c>
    </row>
    <row r="3625" spans="1:6" x14ac:dyDescent="0.25">
      <c r="A3625">
        <v>185</v>
      </c>
      <c r="B3625">
        <f t="shared" si="56"/>
        <v>1765</v>
      </c>
      <c r="C3625">
        <v>536</v>
      </c>
      <c r="D3625">
        <v>23</v>
      </c>
      <c r="E3625">
        <v>-43.4</v>
      </c>
      <c r="F3625">
        <v>2.7</v>
      </c>
    </row>
    <row r="3626" spans="1:6" x14ac:dyDescent="0.25">
      <c r="A3626">
        <v>180</v>
      </c>
      <c r="B3626">
        <f t="shared" si="56"/>
        <v>1770</v>
      </c>
      <c r="C3626">
        <v>536</v>
      </c>
      <c r="D3626">
        <v>23</v>
      </c>
      <c r="E3626">
        <v>-44</v>
      </c>
      <c r="F3626">
        <v>2.7</v>
      </c>
    </row>
    <row r="3627" spans="1:6" x14ac:dyDescent="0.25">
      <c r="A3627">
        <v>175</v>
      </c>
      <c r="B3627">
        <f t="shared" si="56"/>
        <v>1775</v>
      </c>
      <c r="C3627">
        <v>535</v>
      </c>
      <c r="D3627">
        <v>23</v>
      </c>
      <c r="E3627">
        <v>-44.4</v>
      </c>
      <c r="F3627">
        <v>2.7</v>
      </c>
    </row>
    <row r="3628" spans="1:6" x14ac:dyDescent="0.25">
      <c r="A3628">
        <v>170</v>
      </c>
      <c r="B3628">
        <f t="shared" si="56"/>
        <v>1780</v>
      </c>
      <c r="C3628">
        <v>534</v>
      </c>
      <c r="D3628">
        <v>23</v>
      </c>
      <c r="E3628">
        <v>-44.9</v>
      </c>
      <c r="F3628">
        <v>2.7</v>
      </c>
    </row>
    <row r="3629" spans="1:6" x14ac:dyDescent="0.25">
      <c r="A3629">
        <v>165</v>
      </c>
      <c r="B3629">
        <f t="shared" si="56"/>
        <v>1785</v>
      </c>
      <c r="C3629">
        <v>536</v>
      </c>
      <c r="D3629">
        <v>23</v>
      </c>
      <c r="E3629">
        <v>-45.7</v>
      </c>
      <c r="F3629">
        <v>2.7</v>
      </c>
    </row>
    <row r="3630" spans="1:6" x14ac:dyDescent="0.25">
      <c r="A3630">
        <v>160</v>
      </c>
      <c r="B3630">
        <f t="shared" si="56"/>
        <v>1790</v>
      </c>
      <c r="C3630">
        <v>541</v>
      </c>
      <c r="D3630">
        <v>23</v>
      </c>
      <c r="E3630">
        <v>-46.9</v>
      </c>
      <c r="F3630">
        <v>2.7</v>
      </c>
    </row>
    <row r="3631" spans="1:6" x14ac:dyDescent="0.25">
      <c r="A3631">
        <v>155</v>
      </c>
      <c r="B3631">
        <f t="shared" si="56"/>
        <v>1795</v>
      </c>
      <c r="C3631">
        <v>543</v>
      </c>
      <c r="D3631">
        <v>23</v>
      </c>
      <c r="E3631">
        <v>-47.7</v>
      </c>
      <c r="F3631">
        <v>2.7</v>
      </c>
    </row>
    <row r="3632" spans="1:6" x14ac:dyDescent="0.25">
      <c r="A3632">
        <v>150</v>
      </c>
      <c r="B3632">
        <f t="shared" si="56"/>
        <v>1800</v>
      </c>
      <c r="C3632">
        <v>542</v>
      </c>
      <c r="D3632">
        <v>23</v>
      </c>
      <c r="E3632">
        <v>-48.1</v>
      </c>
      <c r="F3632">
        <v>2.7</v>
      </c>
    </row>
    <row r="3633" spans="1:6" x14ac:dyDescent="0.25">
      <c r="A3633">
        <v>145</v>
      </c>
      <c r="B3633">
        <f t="shared" si="56"/>
        <v>1805</v>
      </c>
      <c r="C3633">
        <v>535</v>
      </c>
      <c r="D3633">
        <v>23</v>
      </c>
      <c r="E3633">
        <v>-47.9</v>
      </c>
      <c r="F3633">
        <v>2.7</v>
      </c>
    </row>
    <row r="3634" spans="1:6" x14ac:dyDescent="0.25">
      <c r="A3634">
        <v>140</v>
      </c>
      <c r="B3634">
        <f t="shared" si="56"/>
        <v>1810</v>
      </c>
      <c r="C3634">
        <v>527</v>
      </c>
      <c r="D3634">
        <v>23</v>
      </c>
      <c r="E3634">
        <v>-47.5</v>
      </c>
      <c r="F3634">
        <v>2.7</v>
      </c>
    </row>
    <row r="3635" spans="1:6" x14ac:dyDescent="0.25">
      <c r="A3635">
        <v>135</v>
      </c>
      <c r="B3635">
        <f t="shared" si="56"/>
        <v>1815</v>
      </c>
      <c r="C3635">
        <v>519</v>
      </c>
      <c r="D3635">
        <v>23</v>
      </c>
      <c r="E3635">
        <v>-47.1</v>
      </c>
      <c r="F3635">
        <v>2.7</v>
      </c>
    </row>
    <row r="3636" spans="1:6" x14ac:dyDescent="0.25">
      <c r="A3636">
        <v>130</v>
      </c>
      <c r="B3636">
        <f t="shared" si="56"/>
        <v>1820</v>
      </c>
      <c r="C3636">
        <v>510</v>
      </c>
      <c r="D3636">
        <v>23</v>
      </c>
      <c r="E3636">
        <v>-46.6</v>
      </c>
      <c r="F3636">
        <v>2.7</v>
      </c>
    </row>
    <row r="3637" spans="1:6" x14ac:dyDescent="0.25">
      <c r="A3637">
        <v>125</v>
      </c>
      <c r="B3637">
        <f t="shared" si="56"/>
        <v>1825</v>
      </c>
      <c r="C3637">
        <v>502</v>
      </c>
      <c r="D3637">
        <v>23</v>
      </c>
      <c r="E3637">
        <v>-46.3</v>
      </c>
      <c r="F3637">
        <v>2.7</v>
      </c>
    </row>
    <row r="3638" spans="1:6" x14ac:dyDescent="0.25">
      <c r="A3638">
        <v>120</v>
      </c>
      <c r="B3638">
        <f t="shared" si="56"/>
        <v>1830</v>
      </c>
      <c r="C3638">
        <v>496</v>
      </c>
      <c r="D3638">
        <v>23</v>
      </c>
      <c r="E3638">
        <v>-46.1</v>
      </c>
      <c r="F3638">
        <v>2.7</v>
      </c>
    </row>
    <row r="3639" spans="1:6" x14ac:dyDescent="0.25">
      <c r="A3639">
        <v>115</v>
      </c>
      <c r="B3639">
        <f t="shared" si="56"/>
        <v>1835</v>
      </c>
      <c r="C3639">
        <v>491</v>
      </c>
      <c r="D3639">
        <v>23</v>
      </c>
      <c r="E3639">
        <v>-46.1</v>
      </c>
      <c r="F3639">
        <v>2.7</v>
      </c>
    </row>
    <row r="3640" spans="1:6" x14ac:dyDescent="0.25">
      <c r="A3640">
        <v>110</v>
      </c>
      <c r="B3640">
        <f t="shared" si="56"/>
        <v>1840</v>
      </c>
      <c r="C3640">
        <v>490</v>
      </c>
      <c r="D3640">
        <v>23</v>
      </c>
      <c r="E3640">
        <v>-46.6</v>
      </c>
      <c r="F3640">
        <v>2.7</v>
      </c>
    </row>
    <row r="3641" spans="1:6" x14ac:dyDescent="0.25">
      <c r="A3641">
        <v>105</v>
      </c>
      <c r="B3641">
        <f t="shared" si="56"/>
        <v>1845</v>
      </c>
      <c r="C3641">
        <v>488</v>
      </c>
      <c r="D3641">
        <v>23</v>
      </c>
      <c r="E3641">
        <v>-46.9</v>
      </c>
      <c r="F3641">
        <v>2.7</v>
      </c>
    </row>
    <row r="3642" spans="1:6" x14ac:dyDescent="0.25">
      <c r="A3642">
        <v>100</v>
      </c>
      <c r="B3642">
        <f t="shared" si="56"/>
        <v>1850</v>
      </c>
      <c r="C3642">
        <v>485</v>
      </c>
      <c r="D3642">
        <v>24</v>
      </c>
      <c r="E3642">
        <v>-47.1</v>
      </c>
      <c r="F3642">
        <v>2.8</v>
      </c>
    </row>
    <row r="3643" spans="1:6" x14ac:dyDescent="0.25">
      <c r="A3643">
        <v>95</v>
      </c>
      <c r="B3643">
        <f t="shared" si="56"/>
        <v>1855</v>
      </c>
      <c r="C3643">
        <v>483</v>
      </c>
      <c r="D3643">
        <v>23</v>
      </c>
      <c r="E3643">
        <v>-47.5</v>
      </c>
      <c r="F3643">
        <v>2.7</v>
      </c>
    </row>
    <row r="3644" spans="1:6" x14ac:dyDescent="0.25">
      <c r="A3644">
        <v>90</v>
      </c>
      <c r="B3644">
        <f t="shared" si="56"/>
        <v>1860</v>
      </c>
      <c r="C3644">
        <v>482</v>
      </c>
      <c r="D3644">
        <v>23</v>
      </c>
      <c r="E3644">
        <v>-47.9</v>
      </c>
      <c r="F3644">
        <v>2.7</v>
      </c>
    </row>
    <row r="3645" spans="1:6" x14ac:dyDescent="0.25">
      <c r="A3645">
        <v>85</v>
      </c>
      <c r="B3645">
        <f t="shared" si="56"/>
        <v>1865</v>
      </c>
      <c r="C3645">
        <v>480</v>
      </c>
      <c r="D3645">
        <v>23</v>
      </c>
      <c r="E3645">
        <v>-48.3</v>
      </c>
      <c r="F3645">
        <v>2.7</v>
      </c>
    </row>
    <row r="3646" spans="1:6" x14ac:dyDescent="0.25">
      <c r="A3646">
        <v>80</v>
      </c>
      <c r="B3646">
        <f t="shared" si="56"/>
        <v>1870</v>
      </c>
      <c r="C3646">
        <v>478</v>
      </c>
      <c r="D3646">
        <v>23</v>
      </c>
      <c r="E3646">
        <v>-48.6</v>
      </c>
      <c r="F3646">
        <v>2.7</v>
      </c>
    </row>
    <row r="3647" spans="1:6" x14ac:dyDescent="0.25">
      <c r="A3647">
        <v>75</v>
      </c>
      <c r="B3647">
        <f t="shared" si="56"/>
        <v>1875</v>
      </c>
      <c r="C3647">
        <v>475</v>
      </c>
      <c r="D3647">
        <v>23</v>
      </c>
      <c r="E3647">
        <v>-48.8</v>
      </c>
      <c r="F3647">
        <v>2.7</v>
      </c>
    </row>
    <row r="3648" spans="1:6" x14ac:dyDescent="0.25">
      <c r="A3648">
        <v>70</v>
      </c>
      <c r="B3648">
        <f t="shared" si="56"/>
        <v>1880</v>
      </c>
      <c r="C3648">
        <v>473</v>
      </c>
      <c r="D3648">
        <v>23</v>
      </c>
      <c r="E3648">
        <v>-49.2</v>
      </c>
      <c r="F3648">
        <v>2.7</v>
      </c>
    </row>
    <row r="3649" spans="1:6" x14ac:dyDescent="0.25">
      <c r="A3649">
        <v>65</v>
      </c>
      <c r="B3649">
        <f t="shared" si="56"/>
        <v>1885</v>
      </c>
      <c r="C3649">
        <v>469</v>
      </c>
      <c r="D3649">
        <v>23</v>
      </c>
      <c r="E3649">
        <v>-49.3</v>
      </c>
      <c r="F3649">
        <v>2.7</v>
      </c>
    </row>
    <row r="3650" spans="1:6" x14ac:dyDescent="0.25">
      <c r="A3650">
        <v>60</v>
      </c>
      <c r="B3650">
        <f t="shared" si="56"/>
        <v>1890</v>
      </c>
      <c r="C3650">
        <v>465</v>
      </c>
      <c r="D3650">
        <v>23</v>
      </c>
      <c r="E3650">
        <v>-49.4</v>
      </c>
      <c r="F3650">
        <v>2.7</v>
      </c>
    </row>
    <row r="3651" spans="1:6" x14ac:dyDescent="0.25">
      <c r="A3651">
        <v>55</v>
      </c>
      <c r="B3651">
        <f t="shared" si="56"/>
        <v>1895</v>
      </c>
      <c r="C3651">
        <v>460</v>
      </c>
      <c r="D3651">
        <v>23</v>
      </c>
      <c r="E3651">
        <v>-49.4</v>
      </c>
      <c r="F3651">
        <v>2.7</v>
      </c>
    </row>
    <row r="3652" spans="1:6" x14ac:dyDescent="0.25">
      <c r="A3652">
        <v>50</v>
      </c>
      <c r="B3652">
        <f t="shared" si="56"/>
        <v>1900</v>
      </c>
      <c r="C3652">
        <v>454</v>
      </c>
      <c r="D3652">
        <v>23</v>
      </c>
      <c r="E3652">
        <v>-49.2</v>
      </c>
      <c r="F3652">
        <v>2.7</v>
      </c>
    </row>
    <row r="3653" spans="1:6" x14ac:dyDescent="0.25">
      <c r="A3653">
        <v>45</v>
      </c>
      <c r="B3653">
        <f t="shared" si="56"/>
        <v>1905</v>
      </c>
      <c r="C3653">
        <v>449</v>
      </c>
      <c r="D3653">
        <v>23</v>
      </c>
      <c r="E3653">
        <v>-49.2</v>
      </c>
      <c r="F3653">
        <v>2.7</v>
      </c>
    </row>
    <row r="3654" spans="1:6" x14ac:dyDescent="0.25">
      <c r="A3654">
        <v>40</v>
      </c>
      <c r="B3654">
        <f t="shared" si="56"/>
        <v>1910</v>
      </c>
      <c r="C3654">
        <v>448</v>
      </c>
      <c r="D3654">
        <v>23</v>
      </c>
      <c r="E3654">
        <v>-49.7</v>
      </c>
      <c r="F3654">
        <v>2.7</v>
      </c>
    </row>
    <row r="3655" spans="1:6" x14ac:dyDescent="0.25">
      <c r="A3655">
        <v>35</v>
      </c>
      <c r="B3655">
        <f t="shared" si="56"/>
        <v>1915</v>
      </c>
      <c r="C3655">
        <v>448</v>
      </c>
      <c r="D3655">
        <v>23</v>
      </c>
      <c r="E3655">
        <v>-50.2</v>
      </c>
      <c r="F3655">
        <v>2.7</v>
      </c>
    </row>
    <row r="3656" spans="1:6" x14ac:dyDescent="0.25">
      <c r="A3656">
        <v>30</v>
      </c>
      <c r="B3656">
        <f t="shared" si="56"/>
        <v>1920</v>
      </c>
      <c r="C3656">
        <v>449</v>
      </c>
      <c r="D3656">
        <v>23</v>
      </c>
      <c r="E3656">
        <v>-50.9</v>
      </c>
      <c r="F3656">
        <v>2.7</v>
      </c>
    </row>
    <row r="3657" spans="1:6" x14ac:dyDescent="0.25">
      <c r="A3657">
        <v>25</v>
      </c>
      <c r="B3657">
        <f t="shared" si="56"/>
        <v>1925</v>
      </c>
      <c r="C3657">
        <v>451</v>
      </c>
      <c r="D3657">
        <v>23</v>
      </c>
      <c r="E3657">
        <v>-51.7</v>
      </c>
      <c r="F3657">
        <v>2.7</v>
      </c>
    </row>
    <row r="3658" spans="1:6" x14ac:dyDescent="0.25">
      <c r="A3658">
        <v>20</v>
      </c>
      <c r="B3658">
        <f t="shared" si="56"/>
        <v>1930</v>
      </c>
      <c r="C3658">
        <v>454</v>
      </c>
      <c r="D3658">
        <v>23</v>
      </c>
      <c r="E3658">
        <v>-52.7</v>
      </c>
      <c r="F3658">
        <v>2.7</v>
      </c>
    </row>
    <row r="3659" spans="1:6" x14ac:dyDescent="0.25">
      <c r="A3659">
        <v>15</v>
      </c>
      <c r="B3659">
        <f t="shared" si="56"/>
        <v>1935</v>
      </c>
      <c r="C3659">
        <v>457</v>
      </c>
      <c r="D3659">
        <v>23</v>
      </c>
      <c r="E3659">
        <v>-53.6</v>
      </c>
      <c r="F3659">
        <v>2.7</v>
      </c>
    </row>
    <row r="3660" spans="1:6" x14ac:dyDescent="0.25">
      <c r="A3660">
        <v>10</v>
      </c>
      <c r="B3660">
        <f t="shared" si="56"/>
        <v>1940</v>
      </c>
      <c r="C3660">
        <v>460</v>
      </c>
      <c r="D3660">
        <v>23</v>
      </c>
      <c r="E3660">
        <v>-54.5</v>
      </c>
      <c r="F3660">
        <v>2.7</v>
      </c>
    </row>
    <row r="3661" spans="1:6" x14ac:dyDescent="0.25">
      <c r="A3661">
        <v>5</v>
      </c>
      <c r="B3661">
        <f>1950-A3661</f>
        <v>1945</v>
      </c>
      <c r="C3661">
        <v>464</v>
      </c>
      <c r="D3661">
        <v>23</v>
      </c>
      <c r="E3661">
        <v>-55.6</v>
      </c>
      <c r="F3661">
        <v>2.7</v>
      </c>
    </row>
    <row r="3662" spans="1:6" x14ac:dyDescent="0.25">
      <c r="A3662">
        <v>0</v>
      </c>
      <c r="B3662">
        <f>1950-A3662</f>
        <v>1950</v>
      </c>
      <c r="C3662">
        <v>469</v>
      </c>
      <c r="D3662">
        <v>24</v>
      </c>
      <c r="E3662">
        <v>-56.7</v>
      </c>
      <c r="F3662">
        <v>2.8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opLeftCell="F1" zoomScaleNormal="100" workbookViewId="0">
      <selection activeCell="K1" sqref="K1:K54"/>
    </sheetView>
  </sheetViews>
  <sheetFormatPr defaultRowHeight="15" x14ac:dyDescent="0.25"/>
  <cols>
    <col min="1" max="1" width="9.28515625" bestFit="1" customWidth="1"/>
    <col min="2" max="2" width="13.42578125" bestFit="1" customWidth="1"/>
    <col min="5" max="6" width="9.28515625" bestFit="1" customWidth="1"/>
    <col min="7" max="7" width="11.140625" style="17" bestFit="1" customWidth="1"/>
    <col min="8" max="10" width="9.28515625" bestFit="1" customWidth="1"/>
    <col min="11" max="11" width="12" bestFit="1" customWidth="1"/>
    <col min="17" max="19" width="9.28515625" bestFit="1" customWidth="1"/>
  </cols>
  <sheetData>
    <row r="1" spans="1:19" ht="16.5" thickBot="1" x14ac:dyDescent="0.35">
      <c r="A1">
        <v>-3509.5</v>
      </c>
      <c r="B1">
        <v>0</v>
      </c>
      <c r="C1" s="13" t="s">
        <v>76</v>
      </c>
      <c r="G1" s="19">
        <v>-3366</v>
      </c>
      <c r="H1" s="15">
        <v>-3118</v>
      </c>
      <c r="I1" s="16">
        <v>95.4</v>
      </c>
      <c r="J1">
        <v>1165.5</v>
      </c>
      <c r="K1">
        <v>0</v>
      </c>
      <c r="M1" s="13" t="s">
        <v>86</v>
      </c>
      <c r="Q1" s="14">
        <v>1264</v>
      </c>
      <c r="R1" s="15">
        <v>1389</v>
      </c>
      <c r="S1" s="16">
        <v>95.4</v>
      </c>
    </row>
    <row r="2" spans="1:19" ht="15.75" x14ac:dyDescent="0.3">
      <c r="A2">
        <v>-3504.5</v>
      </c>
      <c r="B2">
        <v>0</v>
      </c>
      <c r="C2" s="13" t="s">
        <v>77</v>
      </c>
      <c r="J2">
        <v>1170.5</v>
      </c>
      <c r="K2">
        <v>0</v>
      </c>
      <c r="M2" s="13" t="s">
        <v>77</v>
      </c>
    </row>
    <row r="3" spans="1:19" ht="15.75" x14ac:dyDescent="0.3">
      <c r="A3">
        <v>-3499.5</v>
      </c>
      <c r="B3">
        <v>0</v>
      </c>
      <c r="C3" s="13" t="s">
        <v>78</v>
      </c>
      <c r="E3">
        <v>3360</v>
      </c>
      <c r="F3" s="6">
        <f>34.1</f>
        <v>34.1</v>
      </c>
      <c r="G3">
        <v>3335</v>
      </c>
      <c r="J3">
        <v>1175.5</v>
      </c>
      <c r="K3" s="1">
        <v>3.0152E-4</v>
      </c>
      <c r="M3" s="13" t="s">
        <v>87</v>
      </c>
    </row>
    <row r="4" spans="1:19" ht="15.75" x14ac:dyDescent="0.3">
      <c r="A4">
        <v>-3494.5</v>
      </c>
      <c r="B4" s="1">
        <v>8.8670000000000003E-5</v>
      </c>
      <c r="C4" s="13" t="s">
        <v>79</v>
      </c>
      <c r="E4">
        <v>3210</v>
      </c>
      <c r="F4" s="6">
        <v>20.2</v>
      </c>
      <c r="G4">
        <v>3191</v>
      </c>
      <c r="J4">
        <v>1180.5</v>
      </c>
      <c r="K4" s="1">
        <v>3.0152E-4</v>
      </c>
      <c r="M4" s="13" t="s">
        <v>88</v>
      </c>
    </row>
    <row r="5" spans="1:19" ht="15.75" x14ac:dyDescent="0.3">
      <c r="A5">
        <v>-3489.5</v>
      </c>
      <c r="B5">
        <v>3.174E-6</v>
      </c>
      <c r="C5" s="13" t="s">
        <v>80</v>
      </c>
      <c r="E5">
        <v>3152</v>
      </c>
      <c r="F5" s="6">
        <v>13.9</v>
      </c>
      <c r="G5">
        <v>3137</v>
      </c>
      <c r="J5">
        <v>1185.5</v>
      </c>
      <c r="K5" s="1">
        <v>6.0300000000000004E-8</v>
      </c>
      <c r="M5" s="13" t="s">
        <v>81</v>
      </c>
    </row>
    <row r="6" spans="1:19" ht="15.75" x14ac:dyDescent="0.3">
      <c r="A6">
        <v>-3484.5</v>
      </c>
      <c r="B6">
        <v>1.5977E-5</v>
      </c>
      <c r="C6" s="13" t="s">
        <v>81</v>
      </c>
      <c r="F6" s="17"/>
      <c r="G6"/>
      <c r="J6">
        <v>1190.5</v>
      </c>
      <c r="K6" s="1">
        <v>1.2061000000000001E-3</v>
      </c>
      <c r="M6" s="13" t="s">
        <v>89</v>
      </c>
    </row>
    <row r="7" spans="1:19" ht="15.75" x14ac:dyDescent="0.3">
      <c r="A7">
        <v>-3479.5</v>
      </c>
      <c r="B7">
        <v>7.4460000000000002E-5</v>
      </c>
      <c r="C7" s="13" t="s">
        <v>82</v>
      </c>
      <c r="E7">
        <v>3366</v>
      </c>
      <c r="F7" s="6">
        <v>40.9</v>
      </c>
      <c r="G7">
        <v>3324</v>
      </c>
      <c r="H7">
        <f>E7-G7</f>
        <v>42</v>
      </c>
      <c r="I7">
        <f>SUM(B30:B38)*100/B101</f>
        <v>40.575826654049095</v>
      </c>
      <c r="J7">
        <v>1195.5</v>
      </c>
      <c r="K7" s="1">
        <v>1.2061000000000001E-3</v>
      </c>
      <c r="M7" s="13" t="s">
        <v>90</v>
      </c>
    </row>
    <row r="8" spans="1:19" ht="15.75" x14ac:dyDescent="0.3">
      <c r="A8">
        <v>-3474.5</v>
      </c>
      <c r="B8">
        <v>3.6579999999999999E-5</v>
      </c>
      <c r="C8" s="13" t="s">
        <v>83</v>
      </c>
      <c r="E8">
        <v>3231</v>
      </c>
      <c r="F8" s="6">
        <v>0.6</v>
      </c>
      <c r="G8">
        <v>3225</v>
      </c>
      <c r="H8">
        <f>E8-G8</f>
        <v>6</v>
      </c>
      <c r="J8">
        <v>1200.5</v>
      </c>
      <c r="K8" s="1">
        <v>9.0459999999999998E-5</v>
      </c>
      <c r="M8" s="13"/>
    </row>
    <row r="9" spans="1:19" ht="15.75" x14ac:dyDescent="0.3">
      <c r="A9">
        <v>-3469.5</v>
      </c>
      <c r="B9">
        <v>7.7849999999999992E-6</v>
      </c>
      <c r="C9" s="13" t="s">
        <v>84</v>
      </c>
      <c r="E9">
        <v>3220</v>
      </c>
      <c r="F9" s="6">
        <v>29.4</v>
      </c>
      <c r="G9">
        <v>3172</v>
      </c>
      <c r="H9">
        <f>E9-G9</f>
        <v>48</v>
      </c>
      <c r="J9">
        <v>1205.5</v>
      </c>
      <c r="K9" s="1">
        <v>6.0300000000000004E-8</v>
      </c>
    </row>
    <row r="10" spans="1:19" ht="15.75" x14ac:dyDescent="0.3">
      <c r="A10">
        <v>-3464.5</v>
      </c>
      <c r="B10" s="1">
        <v>8.8670000000000003E-5</v>
      </c>
      <c r="C10" s="13" t="s">
        <v>85</v>
      </c>
      <c r="E10">
        <v>3162</v>
      </c>
      <c r="F10" s="6">
        <v>24.5</v>
      </c>
      <c r="G10">
        <v>3118</v>
      </c>
      <c r="H10">
        <f>E10-G10</f>
        <v>44</v>
      </c>
      <c r="J10">
        <v>1210.5</v>
      </c>
      <c r="K10" s="1">
        <v>2.7136999999999999E-3</v>
      </c>
    </row>
    <row r="11" spans="1:19" ht="15.75" x14ac:dyDescent="0.3">
      <c r="A11">
        <v>-3459.5</v>
      </c>
      <c r="B11" s="1">
        <v>1.064E-4</v>
      </c>
      <c r="D11" s="13"/>
      <c r="F11">
        <f>SUM(F7:F10)</f>
        <v>95.4</v>
      </c>
      <c r="G11" s="6"/>
      <c r="J11">
        <v>1215.5</v>
      </c>
      <c r="K11">
        <v>1.7187E-6</v>
      </c>
    </row>
    <row r="12" spans="1:19" x14ac:dyDescent="0.25">
      <c r="A12">
        <v>-3454.5</v>
      </c>
      <c r="B12" s="1">
        <v>1.7733000000000001E-4</v>
      </c>
      <c r="E12">
        <v>20</v>
      </c>
      <c r="J12">
        <v>1220.5</v>
      </c>
      <c r="K12">
        <v>2.2252E-5</v>
      </c>
    </row>
    <row r="13" spans="1:19" x14ac:dyDescent="0.25">
      <c r="A13">
        <v>-3449.5</v>
      </c>
      <c r="B13" s="1">
        <v>1.7733000000000001E-4</v>
      </c>
      <c r="E13">
        <f>3/(E12*SQRT(6.28))</f>
        <v>5.9856516335071663E-2</v>
      </c>
      <c r="G13" s="18">
        <f>$E$13*EXP(-((H13-4550)^2/$E$14))</f>
        <v>2.0079624266852769E-5</v>
      </c>
      <c r="H13">
        <v>4630</v>
      </c>
      <c r="J13">
        <v>1225.5</v>
      </c>
      <c r="K13">
        <v>1.0921000000000001E-4</v>
      </c>
    </row>
    <row r="14" spans="1:19" x14ac:dyDescent="0.25">
      <c r="A14">
        <v>-3444.5</v>
      </c>
      <c r="B14">
        <v>0</v>
      </c>
      <c r="E14">
        <f>E12^2*2</f>
        <v>800</v>
      </c>
      <c r="G14" s="18">
        <f t="shared" ref="G14:G66" si="0">$E$13*EXP(-((H14-4550)^2/$E$14))</f>
        <v>3.6178158588741333E-5</v>
      </c>
      <c r="H14">
        <f>H13-3</f>
        <v>4627</v>
      </c>
      <c r="J14">
        <v>1230.5</v>
      </c>
      <c r="K14">
        <v>1.4744000000000001E-4</v>
      </c>
    </row>
    <row r="15" spans="1:19" x14ac:dyDescent="0.25">
      <c r="A15">
        <v>-3439.5</v>
      </c>
      <c r="B15" s="1">
        <v>1.7733000000000001E-4</v>
      </c>
      <c r="G15" s="18">
        <f t="shared" si="0"/>
        <v>6.3733197638146159E-5</v>
      </c>
      <c r="H15">
        <f t="shared" ref="H15:H66" si="1">H14-3</f>
        <v>4624</v>
      </c>
      <c r="J15">
        <v>1235.5</v>
      </c>
      <c r="K15">
        <v>1.2121E-4</v>
      </c>
    </row>
    <row r="16" spans="1:19" x14ac:dyDescent="0.25">
      <c r="A16">
        <v>-3434.5</v>
      </c>
      <c r="B16">
        <v>0</v>
      </c>
      <c r="E16">
        <f>1-0.954</f>
        <v>4.6000000000000041E-2</v>
      </c>
      <c r="G16" s="18">
        <f t="shared" si="0"/>
        <v>1.0977749920897243E-4</v>
      </c>
      <c r="H16">
        <f t="shared" si="1"/>
        <v>4621</v>
      </c>
      <c r="J16">
        <v>1240.5</v>
      </c>
      <c r="K16">
        <v>1.4873999999999999E-4</v>
      </c>
    </row>
    <row r="17" spans="1:11" x14ac:dyDescent="0.25">
      <c r="A17">
        <v>-3429.5</v>
      </c>
      <c r="B17">
        <v>0</v>
      </c>
      <c r="G17" s="18">
        <f t="shared" si="0"/>
        <v>1.8487974428751168E-4</v>
      </c>
      <c r="H17">
        <f t="shared" si="1"/>
        <v>4618</v>
      </c>
      <c r="J17">
        <v>1245.5</v>
      </c>
      <c r="K17">
        <v>1.4744000000000001E-4</v>
      </c>
    </row>
    <row r="18" spans="1:11" x14ac:dyDescent="0.25">
      <c r="A18">
        <v>-3424.5</v>
      </c>
      <c r="B18">
        <v>0</v>
      </c>
      <c r="G18" s="18">
        <f t="shared" si="0"/>
        <v>3.0443438600741708E-4</v>
      </c>
      <c r="H18">
        <f t="shared" si="1"/>
        <v>4615</v>
      </c>
      <c r="J18">
        <v>1250.5</v>
      </c>
      <c r="K18">
        <v>1.3507999999999999E-4</v>
      </c>
    </row>
    <row r="19" spans="1:11" x14ac:dyDescent="0.25">
      <c r="A19">
        <v>-3419.5</v>
      </c>
      <c r="B19">
        <v>0</v>
      </c>
      <c r="G19" s="18">
        <f t="shared" si="0"/>
        <v>4.9014711602990023E-4</v>
      </c>
      <c r="H19">
        <f t="shared" si="1"/>
        <v>4612</v>
      </c>
      <c r="J19">
        <v>1255.5</v>
      </c>
      <c r="K19">
        <v>1.9656E-4</v>
      </c>
    </row>
    <row r="20" spans="1:11" x14ac:dyDescent="0.25">
      <c r="A20">
        <v>-3414.5</v>
      </c>
      <c r="B20">
        <v>0</v>
      </c>
      <c r="G20" s="18">
        <f t="shared" si="0"/>
        <v>7.71591745318255E-4</v>
      </c>
      <c r="H20">
        <f t="shared" si="1"/>
        <v>4609</v>
      </c>
      <c r="J20">
        <v>1260.5</v>
      </c>
      <c r="K20">
        <v>6.7719999999999998E-4</v>
      </c>
    </row>
    <row r="21" spans="1:11" x14ac:dyDescent="0.25">
      <c r="A21">
        <v>-3409.5</v>
      </c>
      <c r="B21">
        <v>0</v>
      </c>
      <c r="G21" s="18">
        <f t="shared" si="0"/>
        <v>1.1876188116721046E-3</v>
      </c>
      <c r="H21">
        <f t="shared" si="1"/>
        <v>4606</v>
      </c>
      <c r="J21">
        <v>1265.5</v>
      </c>
      <c r="K21">
        <v>2.4103000000000002E-3</v>
      </c>
    </row>
    <row r="22" spans="1:11" x14ac:dyDescent="0.25">
      <c r="A22">
        <v>-3404.5</v>
      </c>
      <c r="B22">
        <v>0</v>
      </c>
      <c r="G22" s="18">
        <f t="shared" si="0"/>
        <v>1.7872896384120928E-3</v>
      </c>
      <c r="H22">
        <f t="shared" si="1"/>
        <v>4603</v>
      </c>
      <c r="J22">
        <v>1270.5</v>
      </c>
      <c r="K22">
        <v>5.4990000000000004E-3</v>
      </c>
    </row>
    <row r="23" spans="1:11" x14ac:dyDescent="0.25">
      <c r="A23">
        <v>-3399.5</v>
      </c>
      <c r="B23">
        <v>0</v>
      </c>
      <c r="G23" s="18">
        <f t="shared" si="0"/>
        <v>2.6299117851424458E-3</v>
      </c>
      <c r="H23">
        <f t="shared" si="1"/>
        <v>4600</v>
      </c>
      <c r="J23">
        <v>1275.5</v>
      </c>
      <c r="K23">
        <v>1.1743999999999999E-2</v>
      </c>
    </row>
    <row r="24" spans="1:11" x14ac:dyDescent="0.25">
      <c r="A24">
        <v>-3394.5</v>
      </c>
      <c r="B24">
        <v>0</v>
      </c>
      <c r="G24" s="18">
        <f t="shared" si="0"/>
        <v>3.7836921942100621E-3</v>
      </c>
      <c r="H24">
        <f t="shared" si="1"/>
        <v>4597</v>
      </c>
      <c r="J24">
        <v>1280.5</v>
      </c>
      <c r="K24">
        <v>2.3615000000000001E-2</v>
      </c>
    </row>
    <row r="25" spans="1:11" x14ac:dyDescent="0.25">
      <c r="A25">
        <v>-3389.5</v>
      </c>
      <c r="B25">
        <v>0</v>
      </c>
      <c r="G25" s="18">
        <f t="shared" si="0"/>
        <v>5.3225382479987525E-3</v>
      </c>
      <c r="H25">
        <f t="shared" si="1"/>
        <v>4594</v>
      </c>
      <c r="J25">
        <v>1285.5</v>
      </c>
      <c r="K25">
        <v>3.0152000000000002E-2</v>
      </c>
    </row>
    <row r="26" spans="1:11" x14ac:dyDescent="0.25">
      <c r="A26">
        <v>-3384.5</v>
      </c>
      <c r="B26">
        <v>0</v>
      </c>
      <c r="G26" s="18">
        <f t="shared" si="0"/>
        <v>7.3206586530944317E-3</v>
      </c>
      <c r="H26">
        <f t="shared" si="1"/>
        <v>4591</v>
      </c>
      <c r="J26">
        <v>1290.5</v>
      </c>
      <c r="K26">
        <v>2.6224000000000001E-2</v>
      </c>
    </row>
    <row r="27" spans="1:11" x14ac:dyDescent="0.25">
      <c r="A27">
        <v>-3379.5</v>
      </c>
      <c r="B27">
        <v>0</v>
      </c>
      <c r="G27" s="18">
        <f t="shared" si="0"/>
        <v>9.8448679968125077E-3</v>
      </c>
      <c r="H27">
        <f t="shared" si="1"/>
        <v>4588</v>
      </c>
      <c r="J27">
        <v>1295.5</v>
      </c>
      <c r="K27">
        <v>1.8383E-2</v>
      </c>
    </row>
    <row r="28" spans="1:11" x14ac:dyDescent="0.25">
      <c r="A28">
        <v>-3374.5</v>
      </c>
      <c r="B28" s="1">
        <v>1.4185999999999999E-3</v>
      </c>
      <c r="G28" s="18">
        <f t="shared" si="0"/>
        <v>1.2944879491060149E-2</v>
      </c>
      <c r="H28">
        <f t="shared" si="1"/>
        <v>4585</v>
      </c>
      <c r="J28">
        <v>1300.5</v>
      </c>
      <c r="K28">
        <v>1.0116E-2</v>
      </c>
    </row>
    <row r="29" spans="1:11" x14ac:dyDescent="0.25">
      <c r="A29">
        <v>-3369.5</v>
      </c>
      <c r="B29">
        <v>1.4168999999999999E-5</v>
      </c>
      <c r="G29" s="18">
        <f t="shared" si="0"/>
        <v>1.6642344216335841E-2</v>
      </c>
      <c r="H29">
        <f t="shared" si="1"/>
        <v>4582</v>
      </c>
      <c r="J29">
        <v>1305.5</v>
      </c>
      <c r="K29">
        <v>5.3990000000000002E-3</v>
      </c>
    </row>
    <row r="30" spans="1:11" x14ac:dyDescent="0.25">
      <c r="A30">
        <v>-3364.5</v>
      </c>
      <c r="B30">
        <v>6.8959999999999996E-4</v>
      </c>
      <c r="C30">
        <f>SUM(B30:B80)</f>
        <v>0.19870708600000003</v>
      </c>
      <c r="D30">
        <f>SUM(B1:B100)</f>
        <v>0.20283677940000006</v>
      </c>
      <c r="E30">
        <f>C30/D30</f>
        <v>0.97964031270750884</v>
      </c>
      <c r="G30" s="18">
        <f t="shared" si="0"/>
        <v>2.0919888384974075E-2</v>
      </c>
      <c r="H30">
        <f t="shared" si="1"/>
        <v>4579</v>
      </c>
      <c r="J30">
        <v>1310.5</v>
      </c>
      <c r="K30">
        <v>3.2339999999999999E-3</v>
      </c>
    </row>
    <row r="31" spans="1:11" x14ac:dyDescent="0.25">
      <c r="A31">
        <v>-3359.5</v>
      </c>
      <c r="B31">
        <v>6.4980000000000003E-3</v>
      </c>
      <c r="G31" s="18">
        <f t="shared" si="0"/>
        <v>2.5711807028591337E-2</v>
      </c>
      <c r="H31">
        <f t="shared" si="1"/>
        <v>4576</v>
      </c>
      <c r="J31">
        <v>1315.5</v>
      </c>
      <c r="K31">
        <v>1.6646E-3</v>
      </c>
    </row>
    <row r="32" spans="1:11" x14ac:dyDescent="0.25">
      <c r="A32">
        <v>-3354.5</v>
      </c>
      <c r="B32">
        <v>1.3705E-2</v>
      </c>
      <c r="G32" s="18">
        <f t="shared" si="0"/>
        <v>3.0898273354775279E-2</v>
      </c>
      <c r="H32">
        <f t="shared" si="1"/>
        <v>4573</v>
      </c>
      <c r="J32">
        <v>1320.5</v>
      </c>
      <c r="K32">
        <v>7.4759999999999996E-4</v>
      </c>
    </row>
    <row r="33" spans="1:11" x14ac:dyDescent="0.25">
      <c r="A33">
        <v>-3349.5</v>
      </c>
      <c r="B33">
        <v>1.7732999999999999E-2</v>
      </c>
      <c r="G33" s="18">
        <f t="shared" si="0"/>
        <v>3.6304812340811038E-2</v>
      </c>
      <c r="H33">
        <f t="shared" si="1"/>
        <v>4570</v>
      </c>
      <c r="J33">
        <v>1325.5</v>
      </c>
      <c r="K33">
        <v>2.3693E-4</v>
      </c>
    </row>
    <row r="34" spans="1:11" x14ac:dyDescent="0.25">
      <c r="A34">
        <v>-3344.5</v>
      </c>
      <c r="B34">
        <v>1.7472000000000001E-2</v>
      </c>
      <c r="C34">
        <f>-A34+1950</f>
        <v>5294.5</v>
      </c>
      <c r="G34" s="18">
        <f t="shared" si="0"/>
        <v>4.1708306426834353E-2</v>
      </c>
      <c r="H34">
        <f t="shared" si="1"/>
        <v>4567</v>
      </c>
      <c r="J34">
        <v>1330.5</v>
      </c>
      <c r="K34">
        <v>9.7269999999999995E-5</v>
      </c>
    </row>
    <row r="35" spans="1:11" x14ac:dyDescent="0.25">
      <c r="A35">
        <v>-3339.5</v>
      </c>
      <c r="B35">
        <v>1.443E-2</v>
      </c>
      <c r="G35" s="18">
        <f t="shared" si="0"/>
        <v>4.6849966978809103E-2</v>
      </c>
      <c r="H35">
        <f t="shared" si="1"/>
        <v>4564</v>
      </c>
      <c r="J35">
        <v>1335.5</v>
      </c>
      <c r="K35">
        <v>5.6530000000000003E-5</v>
      </c>
    </row>
    <row r="36" spans="1:11" x14ac:dyDescent="0.25">
      <c r="A36">
        <v>-3334.5</v>
      </c>
      <c r="B36">
        <v>7.7920000000000003E-3</v>
      </c>
      <c r="G36" s="18">
        <f t="shared" si="0"/>
        <v>5.1454622556738369E-2</v>
      </c>
      <c r="H36">
        <f t="shared" si="1"/>
        <v>4561</v>
      </c>
      <c r="J36">
        <v>1340.5</v>
      </c>
      <c r="K36">
        <v>1.1928E-4</v>
      </c>
    </row>
    <row r="37" spans="1:11" x14ac:dyDescent="0.25">
      <c r="A37">
        <v>-3329.5</v>
      </c>
      <c r="B37">
        <v>2.9218E-3</v>
      </c>
      <c r="G37" s="18">
        <f t="shared" si="0"/>
        <v>5.5254528666663333E-2</v>
      </c>
      <c r="H37">
        <f t="shared" si="1"/>
        <v>4558</v>
      </c>
      <c r="J37">
        <v>1345.5</v>
      </c>
      <c r="K37">
        <v>2.8634999999999999E-4</v>
      </c>
    </row>
    <row r="38" spans="1:11" x14ac:dyDescent="0.25">
      <c r="A38">
        <v>-3324.5</v>
      </c>
      <c r="B38">
        <v>1.0613E-3</v>
      </c>
      <c r="G38" s="18">
        <f t="shared" si="0"/>
        <v>5.8014924931927635E-2</v>
      </c>
      <c r="H38">
        <f t="shared" si="1"/>
        <v>4555</v>
      </c>
      <c r="J38">
        <v>1350.5</v>
      </c>
      <c r="K38">
        <v>7.4759999999999996E-4</v>
      </c>
    </row>
    <row r="39" spans="1:11" x14ac:dyDescent="0.25">
      <c r="A39">
        <v>-3319.5</v>
      </c>
      <c r="B39">
        <v>5.3189999999999997E-4</v>
      </c>
      <c r="G39" s="18">
        <f t="shared" si="0"/>
        <v>5.9557980714396941E-2</v>
      </c>
      <c r="H39">
        <f t="shared" si="1"/>
        <v>4552</v>
      </c>
      <c r="J39">
        <v>1355.5</v>
      </c>
      <c r="K39">
        <v>1.6285E-3</v>
      </c>
    </row>
    <row r="40" spans="1:11" x14ac:dyDescent="0.25">
      <c r="A40">
        <v>-3314.5</v>
      </c>
      <c r="B40">
        <v>3.5530000000000002E-4</v>
      </c>
      <c r="G40" s="18">
        <f t="shared" si="0"/>
        <v>5.978174243307776E-2</v>
      </c>
      <c r="H40">
        <f t="shared" si="1"/>
        <v>4549</v>
      </c>
      <c r="J40">
        <v>1360.5</v>
      </c>
      <c r="K40">
        <v>3.2339999999999999E-3</v>
      </c>
    </row>
    <row r="41" spans="1:11" x14ac:dyDescent="0.25">
      <c r="A41">
        <v>-3309.5</v>
      </c>
      <c r="B41">
        <v>2.5064E-4</v>
      </c>
      <c r="G41" s="18">
        <f t="shared" si="0"/>
        <v>5.8671277900401365E-2</v>
      </c>
      <c r="H41">
        <f t="shared" si="1"/>
        <v>4546</v>
      </c>
      <c r="J41">
        <v>1365.5</v>
      </c>
      <c r="K41">
        <v>6.3769999999999999E-3</v>
      </c>
    </row>
    <row r="42" spans="1:11" x14ac:dyDescent="0.25">
      <c r="A42">
        <v>-3304.5</v>
      </c>
      <c r="B42">
        <v>1.0989000000000001E-4</v>
      </c>
      <c r="G42" s="18">
        <f t="shared" si="0"/>
        <v>5.630032477934116E-2</v>
      </c>
      <c r="H42">
        <f t="shared" si="1"/>
        <v>4543</v>
      </c>
      <c r="J42">
        <v>1370.5</v>
      </c>
      <c r="K42">
        <v>1.2503E-2</v>
      </c>
    </row>
    <row r="43" spans="1:11" x14ac:dyDescent="0.25">
      <c r="A43">
        <v>-3299.5</v>
      </c>
      <c r="B43">
        <v>1.6746999999999999E-4</v>
      </c>
      <c r="G43" s="18">
        <f t="shared" si="0"/>
        <v>5.2823190265204982E-2</v>
      </c>
      <c r="H43">
        <f t="shared" si="1"/>
        <v>4540</v>
      </c>
      <c r="J43">
        <v>1375.5</v>
      </c>
      <c r="K43">
        <v>1.5642E-2</v>
      </c>
    </row>
    <row r="44" spans="1:11" x14ac:dyDescent="0.25">
      <c r="A44">
        <v>-3294.5</v>
      </c>
      <c r="B44">
        <v>1.574E-4</v>
      </c>
      <c r="G44" s="18">
        <f t="shared" si="0"/>
        <v>4.845813861290027E-2</v>
      </c>
      <c r="H44">
        <f t="shared" si="1"/>
        <v>4537</v>
      </c>
      <c r="J44">
        <v>1380.5</v>
      </c>
      <c r="K44">
        <v>1.2005999999999999E-2</v>
      </c>
    </row>
    <row r="45" spans="1:11" x14ac:dyDescent="0.25">
      <c r="A45">
        <v>-3289.5</v>
      </c>
      <c r="B45">
        <v>5.3189999999999997E-4</v>
      </c>
      <c r="G45" s="18">
        <f t="shared" si="0"/>
        <v>4.3464751699297942E-2</v>
      </c>
      <c r="H45">
        <f t="shared" si="1"/>
        <v>4534</v>
      </c>
      <c r="J45">
        <v>1385.5</v>
      </c>
      <c r="K45">
        <v>4.947E-3</v>
      </c>
    </row>
    <row r="46" spans="1:11" x14ac:dyDescent="0.25">
      <c r="A46">
        <v>-3284.5</v>
      </c>
      <c r="B46">
        <v>2.0819999999999999E-4</v>
      </c>
      <c r="G46" s="18">
        <f t="shared" si="0"/>
        <v>3.8118521928332302E-2</v>
      </c>
      <c r="H46">
        <f t="shared" si="1"/>
        <v>4531</v>
      </c>
      <c r="J46">
        <v>1390.5</v>
      </c>
      <c r="K46">
        <v>1.0189999999999999E-3</v>
      </c>
    </row>
    <row r="47" spans="1:11" x14ac:dyDescent="0.25">
      <c r="A47">
        <v>-3279.5</v>
      </c>
      <c r="B47">
        <v>1.4582000000000001E-4</v>
      </c>
      <c r="G47" s="18">
        <f t="shared" si="0"/>
        <v>3.2686112838324656E-2</v>
      </c>
      <c r="H47">
        <f t="shared" si="1"/>
        <v>4528</v>
      </c>
      <c r="J47">
        <v>1395.5</v>
      </c>
      <c r="K47">
        <v>1.4572000000000001E-4</v>
      </c>
    </row>
    <row r="48" spans="1:11" x14ac:dyDescent="0.25">
      <c r="A48">
        <v>-3274.5</v>
      </c>
      <c r="B48">
        <v>1.3642E-4</v>
      </c>
      <c r="G48" s="18">
        <f t="shared" si="0"/>
        <v>2.7404310097623404E-2</v>
      </c>
      <c r="H48">
        <f t="shared" si="1"/>
        <v>4525</v>
      </c>
      <c r="J48">
        <v>1400.5</v>
      </c>
      <c r="K48">
        <v>4.6249999999999999E-5</v>
      </c>
    </row>
    <row r="49" spans="1:11" x14ac:dyDescent="0.25">
      <c r="A49">
        <v>-3269.5</v>
      </c>
      <c r="B49">
        <v>7.5429999999999996E-4</v>
      </c>
      <c r="G49" s="18">
        <f t="shared" si="0"/>
        <v>2.2464814919132495E-2</v>
      </c>
      <c r="H49">
        <f t="shared" si="1"/>
        <v>4522</v>
      </c>
      <c r="J49">
        <v>1405.5</v>
      </c>
      <c r="K49">
        <v>9.8900000000000002E-6</v>
      </c>
    </row>
    <row r="50" spans="1:11" x14ac:dyDescent="0.25">
      <c r="A50">
        <v>-3264.5</v>
      </c>
      <c r="B50">
        <v>2.2000000000000001E-4</v>
      </c>
      <c r="G50" s="18">
        <f t="shared" si="0"/>
        <v>1.8005914798869104E-2</v>
      </c>
      <c r="H50">
        <f t="shared" si="1"/>
        <v>4519</v>
      </c>
      <c r="J50">
        <v>1410.5</v>
      </c>
      <c r="K50">
        <v>1.2965E-6</v>
      </c>
    </row>
    <row r="51" spans="1:11" x14ac:dyDescent="0.25">
      <c r="A51">
        <v>-3259.5</v>
      </c>
      <c r="B51">
        <v>3.4759999999999998E-6</v>
      </c>
      <c r="G51" s="18">
        <f t="shared" si="0"/>
        <v>1.41109388822951E-2</v>
      </c>
      <c r="H51">
        <f t="shared" si="1"/>
        <v>4516</v>
      </c>
      <c r="J51">
        <v>1415.5</v>
      </c>
      <c r="K51" s="1">
        <v>1.2061000000000001E-3</v>
      </c>
    </row>
    <row r="52" spans="1:11" x14ac:dyDescent="0.25">
      <c r="A52">
        <v>-3254.5</v>
      </c>
      <c r="B52">
        <v>4.1849999999999997E-6</v>
      </c>
      <c r="G52" s="18">
        <f t="shared" si="0"/>
        <v>1.0812472229191249E-2</v>
      </c>
      <c r="H52">
        <f t="shared" si="1"/>
        <v>4513</v>
      </c>
      <c r="J52">
        <v>1420.5</v>
      </c>
      <c r="K52" s="1">
        <v>3.0152E-4</v>
      </c>
    </row>
    <row r="53" spans="1:11" x14ac:dyDescent="0.25">
      <c r="A53">
        <v>-3249.5</v>
      </c>
      <c r="B53">
        <v>8.6889999999999993E-6</v>
      </c>
      <c r="G53" s="18">
        <f t="shared" si="0"/>
        <v>8.1006985917638583E-3</v>
      </c>
      <c r="H53">
        <f t="shared" si="1"/>
        <v>4510</v>
      </c>
      <c r="J53">
        <v>1425.5</v>
      </c>
      <c r="K53">
        <v>0</v>
      </c>
    </row>
    <row r="54" spans="1:11" x14ac:dyDescent="0.25">
      <c r="A54">
        <v>-3244.5</v>
      </c>
      <c r="B54">
        <v>2.7875999999999999E-5</v>
      </c>
      <c r="F54" s="18">
        <f>SUM(G26:G53)</f>
        <v>0.96463107171758022</v>
      </c>
      <c r="G54" s="18">
        <f t="shared" si="0"/>
        <v>5.9340105743236754E-3</v>
      </c>
      <c r="H54">
        <f t="shared" si="1"/>
        <v>4507</v>
      </c>
      <c r="J54">
        <v>1430.5</v>
      </c>
      <c r="K54">
        <v>0</v>
      </c>
    </row>
    <row r="55" spans="1:11" x14ac:dyDescent="0.25">
      <c r="A55">
        <v>-3239.5</v>
      </c>
      <c r="B55">
        <v>1.0182E-4</v>
      </c>
      <c r="G55" s="18">
        <f t="shared" si="0"/>
        <v>4.2501331159941228E-3</v>
      </c>
      <c r="H55">
        <f t="shared" si="1"/>
        <v>4504</v>
      </c>
    </row>
    <row r="56" spans="1:11" x14ac:dyDescent="0.25">
      <c r="A56">
        <v>-3234.5</v>
      </c>
      <c r="B56">
        <v>4.5830000000000003E-4</v>
      </c>
      <c r="G56" s="18">
        <f t="shared" si="0"/>
        <v>2.9763576976656746E-3</v>
      </c>
      <c r="H56">
        <f t="shared" si="1"/>
        <v>4501</v>
      </c>
    </row>
    <row r="57" spans="1:11" x14ac:dyDescent="0.25">
      <c r="A57">
        <v>-3229.5</v>
      </c>
      <c r="B57">
        <v>9.3539999999999997E-4</v>
      </c>
      <c r="G57" s="18">
        <f t="shared" si="0"/>
        <v>2.0379620304891589E-3</v>
      </c>
      <c r="H57">
        <f t="shared" si="1"/>
        <v>4498</v>
      </c>
    </row>
    <row r="58" spans="1:11" x14ac:dyDescent="0.25">
      <c r="A58">
        <v>-3224.5</v>
      </c>
      <c r="B58">
        <v>1.0485E-3</v>
      </c>
      <c r="G58" s="18">
        <f t="shared" si="0"/>
        <v>1.3643802604045205E-3</v>
      </c>
      <c r="H58">
        <f t="shared" si="1"/>
        <v>4495</v>
      </c>
    </row>
    <row r="59" spans="1:11" x14ac:dyDescent="0.25">
      <c r="A59">
        <v>-3219.5</v>
      </c>
      <c r="B59">
        <v>5.1889999999999998E-4</v>
      </c>
      <c r="G59" s="18">
        <f t="shared" si="0"/>
        <v>8.9310627507526894E-4</v>
      </c>
      <c r="H59">
        <f t="shared" si="1"/>
        <v>4492</v>
      </c>
    </row>
    <row r="60" spans="1:11" x14ac:dyDescent="0.25">
      <c r="A60">
        <v>-3214.5</v>
      </c>
      <c r="B60">
        <v>1.7989E-3</v>
      </c>
      <c r="G60" s="18">
        <f t="shared" si="0"/>
        <v>5.7160922385937098E-4</v>
      </c>
      <c r="H60">
        <f t="shared" si="1"/>
        <v>4489</v>
      </c>
    </row>
    <row r="61" spans="1:11" x14ac:dyDescent="0.25">
      <c r="A61">
        <v>-3209.5</v>
      </c>
      <c r="B61">
        <v>6.2769999999999996E-3</v>
      </c>
      <c r="G61" s="18">
        <f t="shared" si="0"/>
        <v>3.5770391203368546E-4</v>
      </c>
      <c r="H61">
        <f t="shared" si="1"/>
        <v>4486</v>
      </c>
    </row>
    <row r="62" spans="1:11" x14ac:dyDescent="0.25">
      <c r="A62">
        <v>-3204.5</v>
      </c>
      <c r="B62">
        <v>1.0749E-2</v>
      </c>
      <c r="G62" s="18">
        <f t="shared" si="0"/>
        <v>2.1886510537350842E-4</v>
      </c>
      <c r="H62">
        <f t="shared" si="1"/>
        <v>4483</v>
      </c>
    </row>
    <row r="63" spans="1:11" x14ac:dyDescent="0.25">
      <c r="A63">
        <v>-3199.5</v>
      </c>
      <c r="B63">
        <v>1.3913999999999999E-2</v>
      </c>
      <c r="G63" s="18">
        <f t="shared" si="0"/>
        <v>1.3093559784833805E-4</v>
      </c>
      <c r="H63">
        <f t="shared" si="1"/>
        <v>4480</v>
      </c>
    </row>
    <row r="64" spans="1:11" x14ac:dyDescent="0.25">
      <c r="A64">
        <v>-3194.5</v>
      </c>
      <c r="B64">
        <v>1.1776E-2</v>
      </c>
      <c r="G64" s="18">
        <f t="shared" si="0"/>
        <v>7.6589162333381378E-5</v>
      </c>
      <c r="H64">
        <f t="shared" si="1"/>
        <v>4477</v>
      </c>
    </row>
    <row r="65" spans="1:8" x14ac:dyDescent="0.25">
      <c r="A65">
        <v>-3189.5</v>
      </c>
      <c r="B65">
        <v>6.6350000000000003E-3</v>
      </c>
      <c r="G65" s="18">
        <f t="shared" si="0"/>
        <v>4.3803143439763973E-5</v>
      </c>
      <c r="H65">
        <f t="shared" si="1"/>
        <v>4474</v>
      </c>
    </row>
    <row r="66" spans="1:8" x14ac:dyDescent="0.25">
      <c r="A66">
        <v>-3184.5</v>
      </c>
      <c r="B66">
        <v>3.503E-3</v>
      </c>
      <c r="G66" s="18">
        <f t="shared" si="0"/>
        <v>2.449467097919215E-5</v>
      </c>
      <c r="H66">
        <f t="shared" si="1"/>
        <v>4471</v>
      </c>
    </row>
    <row r="67" spans="1:8" x14ac:dyDescent="0.25">
      <c r="A67">
        <v>-3179.5</v>
      </c>
      <c r="B67">
        <v>2.4824000000000001E-3</v>
      </c>
      <c r="G67" s="7">
        <f>SUM(G13:G66)</f>
        <v>1.0002028946361807</v>
      </c>
    </row>
    <row r="68" spans="1:8" x14ac:dyDescent="0.25">
      <c r="A68">
        <v>-3174.5</v>
      </c>
      <c r="B68">
        <v>1.4384000000000001E-3</v>
      </c>
    </row>
    <row r="69" spans="1:8" x14ac:dyDescent="0.25">
      <c r="A69">
        <v>-3169.5</v>
      </c>
      <c r="B69">
        <v>7.894E-4</v>
      </c>
    </row>
    <row r="70" spans="1:8" x14ac:dyDescent="0.25">
      <c r="A70">
        <v>-3164.5</v>
      </c>
      <c r="B70">
        <v>3.4039999999999998E-4</v>
      </c>
    </row>
    <row r="71" spans="1:8" x14ac:dyDescent="0.25">
      <c r="A71">
        <v>-3159.5</v>
      </c>
      <c r="B71">
        <v>9.7289999999999996E-4</v>
      </c>
    </row>
    <row r="72" spans="1:8" x14ac:dyDescent="0.25">
      <c r="A72">
        <v>-3154.5</v>
      </c>
      <c r="B72">
        <v>3.503E-3</v>
      </c>
    </row>
    <row r="73" spans="1:8" x14ac:dyDescent="0.25">
      <c r="A73">
        <v>-3149.5</v>
      </c>
      <c r="B73">
        <v>8.0649999999999993E-3</v>
      </c>
    </row>
    <row r="74" spans="1:8" x14ac:dyDescent="0.25">
      <c r="A74">
        <v>-3144.5</v>
      </c>
      <c r="B74">
        <v>1.1268E-2</v>
      </c>
    </row>
    <row r="75" spans="1:8" x14ac:dyDescent="0.25">
      <c r="A75">
        <v>-3139.5</v>
      </c>
      <c r="B75">
        <v>9.8659999999999998E-3</v>
      </c>
    </row>
    <row r="76" spans="1:8" x14ac:dyDescent="0.25">
      <c r="A76">
        <v>-3134.5</v>
      </c>
      <c r="B76">
        <v>6.2269999999999999E-3</v>
      </c>
    </row>
    <row r="77" spans="1:8" x14ac:dyDescent="0.25">
      <c r="A77">
        <v>-3129.5</v>
      </c>
      <c r="B77">
        <v>4.6119999999999998E-3</v>
      </c>
    </row>
    <row r="78" spans="1:8" x14ac:dyDescent="0.25">
      <c r="A78">
        <v>-3124.5</v>
      </c>
      <c r="B78">
        <v>3.2320000000000001E-3</v>
      </c>
    </row>
    <row r="79" spans="1:8" x14ac:dyDescent="0.25">
      <c r="A79">
        <v>-3119.5</v>
      </c>
      <c r="B79">
        <v>1.5896E-3</v>
      </c>
    </row>
    <row r="80" spans="1:8" x14ac:dyDescent="0.25">
      <c r="A80">
        <v>-3114.5</v>
      </c>
      <c r="B80">
        <v>6.8900000000000005E-4</v>
      </c>
    </row>
    <row r="81" spans="1:2" x14ac:dyDescent="0.25">
      <c r="A81">
        <v>-3109.5</v>
      </c>
      <c r="B81">
        <v>6.3590000000000001E-4</v>
      </c>
    </row>
    <row r="82" spans="1:2" x14ac:dyDescent="0.25">
      <c r="A82">
        <v>-3104.5</v>
      </c>
      <c r="B82">
        <v>4.038E-4</v>
      </c>
    </row>
    <row r="83" spans="1:2" x14ac:dyDescent="0.25">
      <c r="A83">
        <v>-3099.5</v>
      </c>
      <c r="B83">
        <v>9.6890000000000002E-5</v>
      </c>
    </row>
    <row r="84" spans="1:2" x14ac:dyDescent="0.25">
      <c r="A84">
        <v>-3094.5</v>
      </c>
      <c r="B84">
        <v>3.5820000000000002E-6</v>
      </c>
    </row>
    <row r="85" spans="1:2" x14ac:dyDescent="0.25">
      <c r="A85">
        <v>-3089.5</v>
      </c>
      <c r="B85" s="1">
        <v>1.064E-4</v>
      </c>
    </row>
    <row r="86" spans="1:2" x14ac:dyDescent="0.25">
      <c r="A86">
        <v>-3084.5</v>
      </c>
      <c r="B86" s="1">
        <v>1.7733000000000001E-4</v>
      </c>
    </row>
    <row r="87" spans="1:2" x14ac:dyDescent="0.25">
      <c r="A87">
        <v>-3079.5</v>
      </c>
      <c r="B87">
        <v>0</v>
      </c>
    </row>
    <row r="88" spans="1:2" x14ac:dyDescent="0.25">
      <c r="A88">
        <v>-3074.5</v>
      </c>
      <c r="B88">
        <v>0</v>
      </c>
    </row>
    <row r="89" spans="1:2" x14ac:dyDescent="0.25">
      <c r="A89">
        <v>-3069.5</v>
      </c>
      <c r="B89">
        <v>0</v>
      </c>
    </row>
    <row r="90" spans="1:2" x14ac:dyDescent="0.25">
      <c r="A90">
        <v>-3064.5</v>
      </c>
      <c r="B90">
        <v>0</v>
      </c>
    </row>
    <row r="91" spans="1:2" x14ac:dyDescent="0.25">
      <c r="A91">
        <v>-3059.5</v>
      </c>
      <c r="B91" s="1">
        <v>1.7733000000000001E-4</v>
      </c>
    </row>
    <row r="92" spans="1:2" x14ac:dyDescent="0.25">
      <c r="A92">
        <v>-3054.5</v>
      </c>
      <c r="B92" s="1">
        <v>3.5469999999999998E-5</v>
      </c>
    </row>
    <row r="93" spans="1:2" x14ac:dyDescent="0.25">
      <c r="A93">
        <v>-3049.5</v>
      </c>
      <c r="B93" s="1">
        <v>3.5469999999999998E-5</v>
      </c>
    </row>
    <row r="94" spans="1:2" x14ac:dyDescent="0.25">
      <c r="A94">
        <v>-3044.5</v>
      </c>
      <c r="B94" s="1">
        <v>5.32E-8</v>
      </c>
    </row>
    <row r="95" spans="1:2" x14ac:dyDescent="0.25">
      <c r="A95">
        <v>-3039.5</v>
      </c>
      <c r="B95" s="1">
        <v>5.32E-8</v>
      </c>
    </row>
    <row r="96" spans="1:2" x14ac:dyDescent="0.25">
      <c r="A96">
        <v>-3034.5</v>
      </c>
      <c r="B96" s="1">
        <v>3.5469999999999998E-5</v>
      </c>
    </row>
    <row r="97" spans="1:2" x14ac:dyDescent="0.25">
      <c r="A97">
        <v>-3029.5</v>
      </c>
      <c r="B97" s="1">
        <v>3.5469999999999998E-5</v>
      </c>
    </row>
    <row r="98" spans="1:2" x14ac:dyDescent="0.25">
      <c r="A98">
        <v>-3024.5</v>
      </c>
      <c r="B98">
        <v>0</v>
      </c>
    </row>
    <row r="99" spans="1:2" x14ac:dyDescent="0.25">
      <c r="A99">
        <v>-3019.5</v>
      </c>
      <c r="B99">
        <v>0</v>
      </c>
    </row>
    <row r="100" spans="1:2" x14ac:dyDescent="0.25">
      <c r="A100">
        <v>-3014.5</v>
      </c>
      <c r="B100">
        <v>0</v>
      </c>
    </row>
    <row r="101" spans="1:2" x14ac:dyDescent="0.25">
      <c r="B101">
        <f>SUM(B1:B100)</f>
        <v>0.20283677940000006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Grafici</vt:lpstr>
      </vt:variant>
      <vt:variant>
        <vt:i4>14</vt:i4>
      </vt:variant>
    </vt:vector>
  </HeadingPairs>
  <TitlesOfParts>
    <vt:vector size="22" baseType="lpstr">
      <vt:lpstr>decadimento</vt:lpstr>
      <vt:lpstr>variazione conc. iniziale</vt:lpstr>
      <vt:lpstr>Calcoli per C-14</vt:lpstr>
      <vt:lpstr>Frazione isortopica</vt:lpstr>
      <vt:lpstr>dati calibrazione</vt:lpstr>
      <vt:lpstr>bomb04SH</vt:lpstr>
      <vt:lpstr>marine09</vt:lpstr>
      <vt:lpstr>esempi di calcolo della data</vt:lpstr>
      <vt:lpstr>Grafico2 (2)</vt:lpstr>
      <vt:lpstr>Grafico1 (2)</vt:lpstr>
      <vt:lpstr>Grafico1</vt:lpstr>
      <vt:lpstr>Grafico2</vt:lpstr>
      <vt:lpstr>Delta C-14</vt:lpstr>
      <vt:lpstr>Delta C-14 (2)</vt:lpstr>
      <vt:lpstr>Calibrazione radiocarbonio</vt:lpstr>
      <vt:lpstr>Calibrazione radiocarbonio (2)</vt:lpstr>
      <vt:lpstr>effetto Bomba</vt:lpstr>
      <vt:lpstr>effetto Bomba (2)</vt:lpstr>
      <vt:lpstr>serbatoi a confronto</vt:lpstr>
      <vt:lpstr>serbatoi a confronto (2)</vt:lpstr>
      <vt:lpstr>calcolo della data</vt:lpstr>
      <vt:lpstr>calcolo della data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E</dc:creator>
  <cp:lastModifiedBy>Giovanni E. Gigante</cp:lastModifiedBy>
  <dcterms:created xsi:type="dcterms:W3CDTF">2010-08-01T16:15:02Z</dcterms:created>
  <dcterms:modified xsi:type="dcterms:W3CDTF">2015-09-24T19:09:46Z</dcterms:modified>
</cp:coreProperties>
</file>